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CE571C27-1446-40FD-A25A-04FDBC11A9F7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e_para" sheetId="3" r:id="rId1"/>
    <sheet name="Sheet1" sheetId="4" r:id="rId2"/>
    <sheet name="Sheet2" sheetId="5" r:id="rId3"/>
    <sheet name="Raw Data Report" sheetId="1" r:id="rId4"/>
  </sheets>
  <definedNames>
    <definedName name="_xlnm._FilterDatabase" localSheetId="3" hidden="1">'Raw Data Report'!$A$1:$R$4586</definedName>
  </definedNames>
  <calcPr calcId="191029"/>
  <pivotCaches>
    <pivotCache cacheId="3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99" i="5" l="1"/>
  <c r="E96" i="5"/>
  <c r="E99" i="5" s="1"/>
  <c r="F96" i="5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2" i="1"/>
  <c r="S1801" i="1" l="1"/>
  <c r="U1801" i="1" s="1"/>
  <c r="S3386" i="1"/>
  <c r="U3386" i="1" s="1"/>
  <c r="S3626" i="1"/>
  <c r="U3626" i="1" s="1"/>
  <c r="S3678" i="1"/>
  <c r="U3678" i="1" s="1"/>
  <c r="S3832" i="1"/>
  <c r="U3832" i="1" s="1"/>
  <c r="S3883" i="1"/>
  <c r="U3883" i="1" s="1"/>
  <c r="S3987" i="1"/>
  <c r="U3987" i="1" s="1"/>
  <c r="T4000" i="1"/>
  <c r="T4105" i="1"/>
  <c r="S4144" i="1"/>
  <c r="U4144" i="1" s="1"/>
  <c r="S4195" i="1"/>
  <c r="U4195" i="1" s="1"/>
  <c r="S4208" i="1"/>
  <c r="U4208" i="1" s="1"/>
  <c r="S4246" i="1"/>
  <c r="U4246" i="1" s="1"/>
  <c r="S4259" i="1"/>
  <c r="U4259" i="1" s="1"/>
  <c r="T4297" i="1"/>
  <c r="S4310" i="1"/>
  <c r="U4310" i="1" s="1"/>
  <c r="T4361" i="1"/>
  <c r="S4387" i="1"/>
  <c r="U4387" i="1" s="1"/>
  <c r="S4390" i="1"/>
  <c r="U4390" i="1" s="1"/>
  <c r="T4402" i="1"/>
  <c r="S4416" i="1"/>
  <c r="U4416" i="1" s="1"/>
  <c r="S4425" i="1"/>
  <c r="U4425" i="1" s="1"/>
  <c r="T4428" i="1"/>
  <c r="S4438" i="1"/>
  <c r="U4438" i="1" s="1"/>
  <c r="T4441" i="1"/>
  <c r="S4451" i="1"/>
  <c r="U4451" i="1" s="1"/>
  <c r="S4454" i="1"/>
  <c r="U4454" i="1" s="1"/>
  <c r="T4466" i="1"/>
  <c r="S4480" i="1"/>
  <c r="U4480" i="1" s="1"/>
  <c r="S4489" i="1"/>
  <c r="U4489" i="1" s="1"/>
  <c r="T4492" i="1"/>
  <c r="S4502" i="1"/>
  <c r="U4502" i="1" s="1"/>
  <c r="T4505" i="1"/>
  <c r="S4515" i="1"/>
  <c r="U4515" i="1" s="1"/>
  <c r="S4518" i="1"/>
  <c r="U4518" i="1" s="1"/>
  <c r="T4530" i="1"/>
  <c r="T4540" i="1"/>
  <c r="T4556" i="1"/>
  <c r="T457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T1801" i="1" s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T3133" i="1" s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T3386" i="1" s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S3437" i="1" s="1"/>
  <c r="U3437" i="1" s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T3525" i="1" s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S3576" i="1" s="1"/>
  <c r="U3576" i="1" s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T3589" i="1" s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T3626" i="1" s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T3639" i="1" s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T3678" i="1" s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T3691" i="1" s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S3729" i="1" s="1"/>
  <c r="U3729" i="1" s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T3742" i="1" s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S3793" i="1" s="1"/>
  <c r="U3793" i="1" s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T3832" i="1" s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T3883" i="1" s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T3896" i="1" s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T3934" i="1" s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S3947" i="1" s="1"/>
  <c r="U3947" i="1" s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T3974" i="1" s="1"/>
  <c r="P3975" i="1"/>
  <c r="P3976" i="1"/>
  <c r="P3977" i="1"/>
  <c r="S3977" i="1" s="1"/>
  <c r="U3977" i="1" s="1"/>
  <c r="P3978" i="1"/>
  <c r="P3979" i="1"/>
  <c r="P3980" i="1"/>
  <c r="P3981" i="1"/>
  <c r="P3982" i="1"/>
  <c r="P3983" i="1"/>
  <c r="P3984" i="1"/>
  <c r="P3985" i="1"/>
  <c r="P3986" i="1"/>
  <c r="P3987" i="1"/>
  <c r="T3987" i="1" s="1"/>
  <c r="P3988" i="1"/>
  <c r="P3989" i="1"/>
  <c r="P3990" i="1"/>
  <c r="T3990" i="1" s="1"/>
  <c r="P3991" i="1"/>
  <c r="P3992" i="1"/>
  <c r="P3993" i="1"/>
  <c r="P3994" i="1"/>
  <c r="P3995" i="1"/>
  <c r="P3996" i="1"/>
  <c r="P3997" i="1"/>
  <c r="P3998" i="1"/>
  <c r="P3999" i="1"/>
  <c r="P4000" i="1"/>
  <c r="S4000" i="1" s="1"/>
  <c r="U4000" i="1" s="1"/>
  <c r="P4001" i="1"/>
  <c r="P4002" i="1"/>
  <c r="P4003" i="1"/>
  <c r="S4003" i="1" s="1"/>
  <c r="U4003" i="1" s="1"/>
  <c r="P4004" i="1"/>
  <c r="P4005" i="1"/>
  <c r="P4006" i="1"/>
  <c r="P4007" i="1"/>
  <c r="P4008" i="1"/>
  <c r="P4009" i="1"/>
  <c r="P4010" i="1"/>
  <c r="P4011" i="1"/>
  <c r="P4012" i="1"/>
  <c r="P4013" i="1"/>
  <c r="T4013" i="1" s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T4026" i="1" s="1"/>
  <c r="P4027" i="1"/>
  <c r="P4028" i="1"/>
  <c r="P4029" i="1"/>
  <c r="S4029" i="1" s="1"/>
  <c r="U4029" i="1" s="1"/>
  <c r="P4030" i="1"/>
  <c r="P4031" i="1"/>
  <c r="P4032" i="1"/>
  <c r="P4033" i="1"/>
  <c r="P4034" i="1"/>
  <c r="P4035" i="1"/>
  <c r="P4036" i="1"/>
  <c r="P4037" i="1"/>
  <c r="P4038" i="1"/>
  <c r="P4039" i="1"/>
  <c r="S4039" i="1" s="1"/>
  <c r="U4039" i="1" s="1"/>
  <c r="P4040" i="1"/>
  <c r="P4041" i="1"/>
  <c r="P4042" i="1"/>
  <c r="S4042" i="1" s="1"/>
  <c r="U4042" i="1" s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S4056" i="1" s="1"/>
  <c r="U4056" i="1" s="1"/>
  <c r="P4057" i="1"/>
  <c r="P4058" i="1"/>
  <c r="P4059" i="1"/>
  <c r="P4060" i="1"/>
  <c r="P4061" i="1"/>
  <c r="P4062" i="1"/>
  <c r="P4063" i="1"/>
  <c r="P4064" i="1"/>
  <c r="P4065" i="1"/>
  <c r="P4066" i="1"/>
  <c r="T4066" i="1" s="1"/>
  <c r="P4067" i="1"/>
  <c r="P4068" i="1"/>
  <c r="P4069" i="1"/>
  <c r="S4069" i="1" s="1"/>
  <c r="U4069" i="1" s="1"/>
  <c r="P4070" i="1"/>
  <c r="P4071" i="1"/>
  <c r="P4072" i="1"/>
  <c r="P4073" i="1"/>
  <c r="P4074" i="1"/>
  <c r="P4075" i="1"/>
  <c r="P4076" i="1"/>
  <c r="P4077" i="1"/>
  <c r="P4078" i="1"/>
  <c r="P4079" i="1"/>
  <c r="P4080" i="1"/>
  <c r="T4080" i="1" s="1"/>
  <c r="P4081" i="1"/>
  <c r="P4082" i="1"/>
  <c r="P4083" i="1"/>
  <c r="T4083" i="1" s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T4096" i="1" s="1"/>
  <c r="P4097" i="1"/>
  <c r="P4098" i="1"/>
  <c r="P4099" i="1"/>
  <c r="P4100" i="1"/>
  <c r="P4101" i="1"/>
  <c r="P4102" i="1"/>
  <c r="P4103" i="1"/>
  <c r="P4104" i="1"/>
  <c r="P4105" i="1"/>
  <c r="S4105" i="1" s="1"/>
  <c r="U4105" i="1" s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T4118" i="1" s="1"/>
  <c r="P4119" i="1"/>
  <c r="P4120" i="1"/>
  <c r="P4121" i="1"/>
  <c r="S4121" i="1" s="1"/>
  <c r="U4121" i="1" s="1"/>
  <c r="P4122" i="1"/>
  <c r="P4123" i="1"/>
  <c r="P4124" i="1"/>
  <c r="P4125" i="1"/>
  <c r="P4126" i="1"/>
  <c r="P4127" i="1"/>
  <c r="P4128" i="1"/>
  <c r="P4129" i="1"/>
  <c r="P4130" i="1"/>
  <c r="P4131" i="1"/>
  <c r="T4131" i="1" s="1"/>
  <c r="P4132" i="1"/>
  <c r="P4133" i="1"/>
  <c r="P4134" i="1"/>
  <c r="T4134" i="1" s="1"/>
  <c r="P4135" i="1"/>
  <c r="P4136" i="1"/>
  <c r="P4137" i="1"/>
  <c r="P4138" i="1"/>
  <c r="P4139" i="1"/>
  <c r="P4140" i="1"/>
  <c r="P4141" i="1"/>
  <c r="P4142" i="1"/>
  <c r="P4143" i="1"/>
  <c r="P4144" i="1"/>
  <c r="T4144" i="1" s="1"/>
  <c r="P4145" i="1"/>
  <c r="P4146" i="1"/>
  <c r="P4147" i="1"/>
  <c r="T4147" i="1" s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T4160" i="1" s="1"/>
  <c r="P4161" i="1"/>
  <c r="P4162" i="1"/>
  <c r="P4163" i="1"/>
  <c r="P4164" i="1"/>
  <c r="P4165" i="1"/>
  <c r="P4166" i="1"/>
  <c r="P4167" i="1"/>
  <c r="P4168" i="1"/>
  <c r="P4169" i="1"/>
  <c r="S4169" i="1" s="1"/>
  <c r="U4169" i="1" s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T4182" i="1" s="1"/>
  <c r="P4183" i="1"/>
  <c r="P4184" i="1"/>
  <c r="P4185" i="1"/>
  <c r="S4185" i="1" s="1"/>
  <c r="U4185" i="1" s="1"/>
  <c r="P4186" i="1"/>
  <c r="P4187" i="1"/>
  <c r="P4188" i="1"/>
  <c r="P4189" i="1"/>
  <c r="P4190" i="1"/>
  <c r="P4191" i="1"/>
  <c r="P4192" i="1"/>
  <c r="P4193" i="1"/>
  <c r="P4194" i="1"/>
  <c r="P4195" i="1"/>
  <c r="T4195" i="1" s="1"/>
  <c r="P4196" i="1"/>
  <c r="P4197" i="1"/>
  <c r="P4198" i="1"/>
  <c r="T4198" i="1" s="1"/>
  <c r="P4199" i="1"/>
  <c r="P4200" i="1"/>
  <c r="P4201" i="1"/>
  <c r="P4202" i="1"/>
  <c r="P4203" i="1"/>
  <c r="P4204" i="1"/>
  <c r="P4205" i="1"/>
  <c r="P4206" i="1"/>
  <c r="P4207" i="1"/>
  <c r="P4208" i="1"/>
  <c r="T4208" i="1" s="1"/>
  <c r="P4209" i="1"/>
  <c r="P4210" i="1"/>
  <c r="P4211" i="1"/>
  <c r="T4211" i="1" s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T4224" i="1" s="1"/>
  <c r="P4225" i="1"/>
  <c r="P4226" i="1"/>
  <c r="P4227" i="1"/>
  <c r="P4228" i="1"/>
  <c r="P4229" i="1"/>
  <c r="P4230" i="1"/>
  <c r="P4231" i="1"/>
  <c r="P4232" i="1"/>
  <c r="P4233" i="1"/>
  <c r="S4233" i="1" s="1"/>
  <c r="U4233" i="1" s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T4246" i="1" s="1"/>
  <c r="P4247" i="1"/>
  <c r="P4248" i="1"/>
  <c r="P4249" i="1"/>
  <c r="S4249" i="1" s="1"/>
  <c r="U4249" i="1" s="1"/>
  <c r="P4250" i="1"/>
  <c r="P4251" i="1"/>
  <c r="P4252" i="1"/>
  <c r="P4253" i="1"/>
  <c r="P4254" i="1"/>
  <c r="P4255" i="1"/>
  <c r="P4256" i="1"/>
  <c r="P4257" i="1"/>
  <c r="P4258" i="1"/>
  <c r="P4259" i="1"/>
  <c r="T4259" i="1" s="1"/>
  <c r="P4260" i="1"/>
  <c r="P4261" i="1"/>
  <c r="P4262" i="1"/>
  <c r="T4262" i="1" s="1"/>
  <c r="P4263" i="1"/>
  <c r="P4264" i="1"/>
  <c r="P4265" i="1"/>
  <c r="P4266" i="1"/>
  <c r="P4267" i="1"/>
  <c r="P4268" i="1"/>
  <c r="P4269" i="1"/>
  <c r="P4270" i="1"/>
  <c r="P4271" i="1"/>
  <c r="P4272" i="1"/>
  <c r="T4272" i="1" s="1"/>
  <c r="P4273" i="1"/>
  <c r="P4274" i="1"/>
  <c r="P4275" i="1"/>
  <c r="T4275" i="1" s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T4288" i="1" s="1"/>
  <c r="P4289" i="1"/>
  <c r="P4290" i="1"/>
  <c r="P4291" i="1"/>
  <c r="P4292" i="1"/>
  <c r="P4293" i="1"/>
  <c r="P4294" i="1"/>
  <c r="P4295" i="1"/>
  <c r="P4296" i="1"/>
  <c r="P4297" i="1"/>
  <c r="S4297" i="1" s="1"/>
  <c r="U4297" i="1" s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T4310" i="1" s="1"/>
  <c r="P4311" i="1"/>
  <c r="P4312" i="1"/>
  <c r="P4313" i="1"/>
  <c r="S4313" i="1" s="1"/>
  <c r="U4313" i="1" s="1"/>
  <c r="P4314" i="1"/>
  <c r="P4315" i="1"/>
  <c r="P4316" i="1"/>
  <c r="P4317" i="1"/>
  <c r="P4318" i="1"/>
  <c r="P4319" i="1"/>
  <c r="P4320" i="1"/>
  <c r="P4321" i="1"/>
  <c r="P4322" i="1"/>
  <c r="P4323" i="1"/>
  <c r="T4323" i="1" s="1"/>
  <c r="P4324" i="1"/>
  <c r="P4325" i="1"/>
  <c r="P4326" i="1"/>
  <c r="T4326" i="1" s="1"/>
  <c r="P4327" i="1"/>
  <c r="P4328" i="1"/>
  <c r="P4329" i="1"/>
  <c r="P4330" i="1"/>
  <c r="P4331" i="1"/>
  <c r="P4332" i="1"/>
  <c r="P4333" i="1"/>
  <c r="P4334" i="1"/>
  <c r="P4335" i="1"/>
  <c r="P4336" i="1"/>
  <c r="T4336" i="1" s="1"/>
  <c r="P4337" i="1"/>
  <c r="P4338" i="1"/>
  <c r="P4339" i="1"/>
  <c r="T4339" i="1" s="1"/>
  <c r="P4340" i="1"/>
  <c r="P4341" i="1"/>
  <c r="P4342" i="1"/>
  <c r="P4343" i="1"/>
  <c r="P4344" i="1"/>
  <c r="P4345" i="1"/>
  <c r="P4346" i="1"/>
  <c r="P4347" i="1"/>
  <c r="P4348" i="1"/>
  <c r="P4349" i="1"/>
  <c r="S4349" i="1" s="1"/>
  <c r="U4349" i="1" s="1"/>
  <c r="P4350" i="1"/>
  <c r="P4351" i="1"/>
  <c r="P4352" i="1"/>
  <c r="S4352" i="1" s="1"/>
  <c r="U4352" i="1" s="1"/>
  <c r="P4353" i="1"/>
  <c r="P4354" i="1"/>
  <c r="P4355" i="1"/>
  <c r="P4356" i="1"/>
  <c r="P4357" i="1"/>
  <c r="P4358" i="1"/>
  <c r="P4359" i="1"/>
  <c r="P4360" i="1"/>
  <c r="P4361" i="1"/>
  <c r="S4361" i="1" s="1"/>
  <c r="U4361" i="1" s="1"/>
  <c r="P4362" i="1"/>
  <c r="P4363" i="1"/>
  <c r="P4364" i="1"/>
  <c r="P4365" i="1"/>
  <c r="T4365" i="1" s="1"/>
  <c r="P4366" i="1"/>
  <c r="P4367" i="1"/>
  <c r="P4368" i="1"/>
  <c r="P4369" i="1"/>
  <c r="P4370" i="1"/>
  <c r="P4371" i="1"/>
  <c r="P4372" i="1"/>
  <c r="P4373" i="1"/>
  <c r="P4374" i="1"/>
  <c r="S4374" i="1" s="1"/>
  <c r="U4374" i="1" s="1"/>
  <c r="P4375" i="1"/>
  <c r="P4376" i="1"/>
  <c r="P4377" i="1"/>
  <c r="P4378" i="1"/>
  <c r="P4379" i="1"/>
  <c r="P4380" i="1"/>
  <c r="P4381" i="1"/>
  <c r="P4382" i="1"/>
  <c r="P4383" i="1"/>
  <c r="P4384" i="1"/>
  <c r="T4384" i="1" s="1"/>
  <c r="P4385" i="1"/>
  <c r="P4386" i="1"/>
  <c r="P4387" i="1"/>
  <c r="T4387" i="1" s="1"/>
  <c r="P4388" i="1"/>
  <c r="T4388" i="1" s="1"/>
  <c r="P4389" i="1"/>
  <c r="P4390" i="1"/>
  <c r="T4390" i="1" s="1"/>
  <c r="P4391" i="1"/>
  <c r="T4391" i="1" s="1"/>
  <c r="P4392" i="1"/>
  <c r="P4393" i="1"/>
  <c r="T4393" i="1" s="1"/>
  <c r="P4394" i="1"/>
  <c r="P4395" i="1"/>
  <c r="P4396" i="1"/>
  <c r="S4396" i="1" s="1"/>
  <c r="U4396" i="1" s="1"/>
  <c r="P4397" i="1"/>
  <c r="S4397" i="1" s="1"/>
  <c r="U4397" i="1" s="1"/>
  <c r="P4398" i="1"/>
  <c r="P4399" i="1"/>
  <c r="S4399" i="1" s="1"/>
  <c r="U4399" i="1" s="1"/>
  <c r="P4400" i="1"/>
  <c r="S4400" i="1" s="1"/>
  <c r="U4400" i="1" s="1"/>
  <c r="P4401" i="1"/>
  <c r="P4402" i="1"/>
  <c r="S4402" i="1" s="1"/>
  <c r="U4402" i="1" s="1"/>
  <c r="P4403" i="1"/>
  <c r="S4403" i="1" s="1"/>
  <c r="U4403" i="1" s="1"/>
  <c r="P4404" i="1"/>
  <c r="P4405" i="1"/>
  <c r="P4406" i="1"/>
  <c r="T4406" i="1" s="1"/>
  <c r="P4407" i="1"/>
  <c r="T4407" i="1" s="1"/>
  <c r="P4408" i="1"/>
  <c r="P4409" i="1"/>
  <c r="S4409" i="1" s="1"/>
  <c r="U4409" i="1" s="1"/>
  <c r="P4410" i="1"/>
  <c r="T4410" i="1" s="1"/>
  <c r="P4411" i="1"/>
  <c r="P4412" i="1"/>
  <c r="P4413" i="1"/>
  <c r="T4413" i="1" s="1"/>
  <c r="P4414" i="1"/>
  <c r="T4414" i="1" s="1"/>
  <c r="P4415" i="1"/>
  <c r="P4416" i="1"/>
  <c r="T4416" i="1" s="1"/>
  <c r="P4417" i="1"/>
  <c r="P4418" i="1"/>
  <c r="P4419" i="1"/>
  <c r="T4419" i="1" s="1"/>
  <c r="P4420" i="1"/>
  <c r="T4420" i="1" s="1"/>
  <c r="P4421" i="1"/>
  <c r="P4422" i="1"/>
  <c r="T4422" i="1" s="1"/>
  <c r="P4423" i="1"/>
  <c r="T4423" i="1" s="1"/>
  <c r="P4424" i="1"/>
  <c r="P4425" i="1"/>
  <c r="T4425" i="1" s="1"/>
  <c r="P4426" i="1"/>
  <c r="P4427" i="1"/>
  <c r="P4428" i="1"/>
  <c r="S4428" i="1" s="1"/>
  <c r="U4428" i="1" s="1"/>
  <c r="P4429" i="1"/>
  <c r="S4429" i="1" s="1"/>
  <c r="U4429" i="1" s="1"/>
  <c r="P4430" i="1"/>
  <c r="P4431" i="1"/>
  <c r="S4431" i="1" s="1"/>
  <c r="U4431" i="1" s="1"/>
  <c r="P4432" i="1"/>
  <c r="S4432" i="1" s="1"/>
  <c r="U4432" i="1" s="1"/>
  <c r="P4433" i="1"/>
  <c r="P4434" i="1"/>
  <c r="S4434" i="1" s="1"/>
  <c r="U4434" i="1" s="1"/>
  <c r="P4435" i="1"/>
  <c r="S4435" i="1" s="1"/>
  <c r="U4435" i="1" s="1"/>
  <c r="P4436" i="1"/>
  <c r="P4437" i="1"/>
  <c r="P4438" i="1"/>
  <c r="T4438" i="1" s="1"/>
  <c r="P4439" i="1"/>
  <c r="T4439" i="1" s="1"/>
  <c r="P4440" i="1"/>
  <c r="P4441" i="1"/>
  <c r="S4441" i="1" s="1"/>
  <c r="U4441" i="1" s="1"/>
  <c r="P4442" i="1"/>
  <c r="T4442" i="1" s="1"/>
  <c r="P4443" i="1"/>
  <c r="P4444" i="1"/>
  <c r="P4445" i="1"/>
  <c r="T4445" i="1" s="1"/>
  <c r="P4446" i="1"/>
  <c r="T4446" i="1" s="1"/>
  <c r="P4447" i="1"/>
  <c r="P4448" i="1"/>
  <c r="T4448" i="1" s="1"/>
  <c r="P4449" i="1"/>
  <c r="P4450" i="1"/>
  <c r="P4451" i="1"/>
  <c r="T4451" i="1" s="1"/>
  <c r="P4452" i="1"/>
  <c r="T4452" i="1" s="1"/>
  <c r="P4453" i="1"/>
  <c r="P4454" i="1"/>
  <c r="T4454" i="1" s="1"/>
  <c r="P4455" i="1"/>
  <c r="T4455" i="1" s="1"/>
  <c r="P4456" i="1"/>
  <c r="P4457" i="1"/>
  <c r="T4457" i="1" s="1"/>
  <c r="P4458" i="1"/>
  <c r="P4459" i="1"/>
  <c r="P4460" i="1"/>
  <c r="S4460" i="1" s="1"/>
  <c r="U4460" i="1" s="1"/>
  <c r="P4461" i="1"/>
  <c r="S4461" i="1" s="1"/>
  <c r="U4461" i="1" s="1"/>
  <c r="P4462" i="1"/>
  <c r="P4463" i="1"/>
  <c r="S4463" i="1" s="1"/>
  <c r="U4463" i="1" s="1"/>
  <c r="P4464" i="1"/>
  <c r="S4464" i="1" s="1"/>
  <c r="U4464" i="1" s="1"/>
  <c r="P4465" i="1"/>
  <c r="P4466" i="1"/>
  <c r="S4466" i="1" s="1"/>
  <c r="U4466" i="1" s="1"/>
  <c r="P4467" i="1"/>
  <c r="S4467" i="1" s="1"/>
  <c r="U4467" i="1" s="1"/>
  <c r="P4468" i="1"/>
  <c r="P4469" i="1"/>
  <c r="P4470" i="1"/>
  <c r="T4470" i="1" s="1"/>
  <c r="P4471" i="1"/>
  <c r="T4471" i="1" s="1"/>
  <c r="P4472" i="1"/>
  <c r="P4473" i="1"/>
  <c r="S4473" i="1" s="1"/>
  <c r="U4473" i="1" s="1"/>
  <c r="P4474" i="1"/>
  <c r="T4474" i="1" s="1"/>
  <c r="P4475" i="1"/>
  <c r="P4476" i="1"/>
  <c r="P4477" i="1"/>
  <c r="T4477" i="1" s="1"/>
  <c r="P4478" i="1"/>
  <c r="T4478" i="1" s="1"/>
  <c r="P4479" i="1"/>
  <c r="P4480" i="1"/>
  <c r="T4480" i="1" s="1"/>
  <c r="P4481" i="1"/>
  <c r="P4482" i="1"/>
  <c r="P4483" i="1"/>
  <c r="T4483" i="1" s="1"/>
  <c r="P4484" i="1"/>
  <c r="T4484" i="1" s="1"/>
  <c r="P4485" i="1"/>
  <c r="P4486" i="1"/>
  <c r="T4486" i="1" s="1"/>
  <c r="P4487" i="1"/>
  <c r="T4487" i="1" s="1"/>
  <c r="P4488" i="1"/>
  <c r="P4489" i="1"/>
  <c r="T4489" i="1" s="1"/>
  <c r="P4490" i="1"/>
  <c r="P4491" i="1"/>
  <c r="P4492" i="1"/>
  <c r="S4492" i="1" s="1"/>
  <c r="U4492" i="1" s="1"/>
  <c r="P4493" i="1"/>
  <c r="S4493" i="1" s="1"/>
  <c r="U4493" i="1" s="1"/>
  <c r="P4494" i="1"/>
  <c r="P4495" i="1"/>
  <c r="S4495" i="1" s="1"/>
  <c r="U4495" i="1" s="1"/>
  <c r="P4496" i="1"/>
  <c r="S4496" i="1" s="1"/>
  <c r="U4496" i="1" s="1"/>
  <c r="P4497" i="1"/>
  <c r="P4498" i="1"/>
  <c r="S4498" i="1" s="1"/>
  <c r="U4498" i="1" s="1"/>
  <c r="P4499" i="1"/>
  <c r="S4499" i="1" s="1"/>
  <c r="U4499" i="1" s="1"/>
  <c r="P4500" i="1"/>
  <c r="P4501" i="1"/>
  <c r="P4502" i="1"/>
  <c r="T4502" i="1" s="1"/>
  <c r="P4503" i="1"/>
  <c r="T4503" i="1" s="1"/>
  <c r="P4504" i="1"/>
  <c r="P4505" i="1"/>
  <c r="S4505" i="1" s="1"/>
  <c r="U4505" i="1" s="1"/>
  <c r="P4506" i="1"/>
  <c r="T4506" i="1" s="1"/>
  <c r="P4507" i="1"/>
  <c r="P4508" i="1"/>
  <c r="P4509" i="1"/>
  <c r="T4509" i="1" s="1"/>
  <c r="P4510" i="1"/>
  <c r="T4510" i="1" s="1"/>
  <c r="P4511" i="1"/>
  <c r="P4512" i="1"/>
  <c r="T4512" i="1" s="1"/>
  <c r="P4513" i="1"/>
  <c r="P4514" i="1"/>
  <c r="P4515" i="1"/>
  <c r="T4515" i="1" s="1"/>
  <c r="P4516" i="1"/>
  <c r="T4516" i="1" s="1"/>
  <c r="P4517" i="1"/>
  <c r="P4518" i="1"/>
  <c r="T4518" i="1" s="1"/>
  <c r="P4519" i="1"/>
  <c r="T4519" i="1" s="1"/>
  <c r="P4520" i="1"/>
  <c r="P4521" i="1"/>
  <c r="T4521" i="1" s="1"/>
  <c r="P4522" i="1"/>
  <c r="P4523" i="1"/>
  <c r="P4524" i="1"/>
  <c r="S4524" i="1" s="1"/>
  <c r="U4524" i="1" s="1"/>
  <c r="P4525" i="1"/>
  <c r="T4525" i="1" s="1"/>
  <c r="P4526" i="1"/>
  <c r="P4527" i="1"/>
  <c r="S4527" i="1" s="1"/>
  <c r="U4527" i="1" s="1"/>
  <c r="P4528" i="1"/>
  <c r="T4528" i="1" s="1"/>
  <c r="P4529" i="1"/>
  <c r="P4530" i="1"/>
  <c r="S4530" i="1" s="1"/>
  <c r="U4530" i="1" s="1"/>
  <c r="P4531" i="1"/>
  <c r="S4531" i="1" s="1"/>
  <c r="U4531" i="1" s="1"/>
  <c r="P4532" i="1"/>
  <c r="P4533" i="1"/>
  <c r="P4534" i="1"/>
  <c r="S4534" i="1" s="1"/>
  <c r="U4534" i="1" s="1"/>
  <c r="P4535" i="1"/>
  <c r="P4536" i="1"/>
  <c r="P4537" i="1"/>
  <c r="S4537" i="1" s="1"/>
  <c r="U4537" i="1" s="1"/>
  <c r="P4538" i="1"/>
  <c r="P4539" i="1"/>
  <c r="P4540" i="1"/>
  <c r="S4540" i="1" s="1"/>
  <c r="U4540" i="1" s="1"/>
  <c r="P4541" i="1"/>
  <c r="T4541" i="1" s="1"/>
  <c r="P4542" i="1"/>
  <c r="P4543" i="1"/>
  <c r="S4543" i="1" s="1"/>
  <c r="U4543" i="1" s="1"/>
  <c r="P4544" i="1"/>
  <c r="T4544" i="1" s="1"/>
  <c r="P4545" i="1"/>
  <c r="P4546" i="1"/>
  <c r="S4546" i="1" s="1"/>
  <c r="U4546" i="1" s="1"/>
  <c r="P4547" i="1"/>
  <c r="S4547" i="1" s="1"/>
  <c r="U4547" i="1" s="1"/>
  <c r="P4548" i="1"/>
  <c r="P4549" i="1"/>
  <c r="P4550" i="1"/>
  <c r="S4550" i="1" s="1"/>
  <c r="U4550" i="1" s="1"/>
  <c r="P4551" i="1"/>
  <c r="P4552" i="1"/>
  <c r="P4553" i="1"/>
  <c r="S4553" i="1" s="1"/>
  <c r="U4553" i="1" s="1"/>
  <c r="P4554" i="1"/>
  <c r="P4555" i="1"/>
  <c r="P4556" i="1"/>
  <c r="S4556" i="1" s="1"/>
  <c r="U4556" i="1" s="1"/>
  <c r="P4557" i="1"/>
  <c r="T4557" i="1" s="1"/>
  <c r="P4558" i="1"/>
  <c r="P4559" i="1"/>
  <c r="S4559" i="1" s="1"/>
  <c r="U4559" i="1" s="1"/>
  <c r="P4560" i="1"/>
  <c r="T4560" i="1" s="1"/>
  <c r="P4561" i="1"/>
  <c r="P4562" i="1"/>
  <c r="S4562" i="1" s="1"/>
  <c r="U4562" i="1" s="1"/>
  <c r="P4563" i="1"/>
  <c r="S4563" i="1" s="1"/>
  <c r="U4563" i="1" s="1"/>
  <c r="P4564" i="1"/>
  <c r="P4565" i="1"/>
  <c r="P4566" i="1"/>
  <c r="S4566" i="1" s="1"/>
  <c r="U4566" i="1" s="1"/>
  <c r="P4567" i="1"/>
  <c r="P4568" i="1"/>
  <c r="P4569" i="1"/>
  <c r="S4569" i="1" s="1"/>
  <c r="U4569" i="1" s="1"/>
  <c r="P4570" i="1"/>
  <c r="P4571" i="1"/>
  <c r="P4572" i="1"/>
  <c r="S4572" i="1" s="1"/>
  <c r="U4572" i="1" s="1"/>
  <c r="P4573" i="1"/>
  <c r="T4573" i="1" s="1"/>
  <c r="P4574" i="1"/>
  <c r="P4575" i="1"/>
  <c r="S4575" i="1" s="1"/>
  <c r="U4575" i="1" s="1"/>
  <c r="P4576" i="1"/>
  <c r="T4576" i="1" s="1"/>
  <c r="P4577" i="1"/>
  <c r="P4578" i="1"/>
  <c r="S4578" i="1" s="1"/>
  <c r="U4578" i="1" s="1"/>
  <c r="P4579" i="1"/>
  <c r="S4579" i="1" s="1"/>
  <c r="U4579" i="1" s="1"/>
  <c r="P4580" i="1"/>
  <c r="P4581" i="1"/>
  <c r="P4582" i="1"/>
  <c r="S4582" i="1" s="1"/>
  <c r="U4582" i="1" s="1"/>
  <c r="P4583" i="1"/>
  <c r="P4584" i="1"/>
  <c r="P4585" i="1"/>
  <c r="S4585" i="1" s="1"/>
  <c r="U4585" i="1" s="1"/>
  <c r="P4586" i="1"/>
  <c r="P2" i="1"/>
  <c r="T2" i="1" s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4583" i="1" l="1"/>
  <c r="U4583" i="1" s="1"/>
  <c r="T4583" i="1"/>
  <c r="S4567" i="1"/>
  <c r="U4567" i="1" s="1"/>
  <c r="T4567" i="1"/>
  <c r="S4551" i="1"/>
  <c r="U4551" i="1" s="1"/>
  <c r="T4551" i="1"/>
  <c r="S4535" i="1"/>
  <c r="U4535" i="1" s="1"/>
  <c r="T4535" i="1"/>
  <c r="S4511" i="1"/>
  <c r="U4511" i="1" s="1"/>
  <c r="T4511" i="1"/>
  <c r="S4479" i="1"/>
  <c r="U4479" i="1" s="1"/>
  <c r="T4479" i="1"/>
  <c r="S4447" i="1"/>
  <c r="U4447" i="1" s="1"/>
  <c r="T4447" i="1"/>
  <c r="S4415" i="1"/>
  <c r="U4415" i="1" s="1"/>
  <c r="T4415" i="1"/>
  <c r="S4383" i="1"/>
  <c r="U4383" i="1" s="1"/>
  <c r="T4383" i="1"/>
  <c r="S4375" i="1"/>
  <c r="U4375" i="1" s="1"/>
  <c r="T4375" i="1"/>
  <c r="S4367" i="1"/>
  <c r="U4367" i="1" s="1"/>
  <c r="T4367" i="1"/>
  <c r="S4359" i="1"/>
  <c r="U4359" i="1" s="1"/>
  <c r="T4359" i="1"/>
  <c r="S4351" i="1"/>
  <c r="U4351" i="1" s="1"/>
  <c r="T4351" i="1"/>
  <c r="S4343" i="1"/>
  <c r="U4343" i="1" s="1"/>
  <c r="T4343" i="1"/>
  <c r="S4335" i="1"/>
  <c r="U4335" i="1" s="1"/>
  <c r="T4335" i="1"/>
  <c r="T4327" i="1"/>
  <c r="S4327" i="1"/>
  <c r="U4327" i="1" s="1"/>
  <c r="S4319" i="1"/>
  <c r="U4319" i="1" s="1"/>
  <c r="T4319" i="1"/>
  <c r="T4311" i="1"/>
  <c r="S4311" i="1"/>
  <c r="U4311" i="1" s="1"/>
  <c r="S4303" i="1"/>
  <c r="U4303" i="1" s="1"/>
  <c r="T4303" i="1"/>
  <c r="T4295" i="1"/>
  <c r="S4295" i="1"/>
  <c r="U4295" i="1" s="1"/>
  <c r="S4287" i="1"/>
  <c r="U4287" i="1" s="1"/>
  <c r="T4287" i="1"/>
  <c r="T4279" i="1"/>
  <c r="S4279" i="1"/>
  <c r="U4279" i="1" s="1"/>
  <c r="S4271" i="1"/>
  <c r="U4271" i="1" s="1"/>
  <c r="T4271" i="1"/>
  <c r="T4263" i="1"/>
  <c r="S4263" i="1"/>
  <c r="U4263" i="1" s="1"/>
  <c r="S4255" i="1"/>
  <c r="U4255" i="1" s="1"/>
  <c r="T4255" i="1"/>
  <c r="T4247" i="1"/>
  <c r="S4247" i="1"/>
  <c r="U4247" i="1" s="1"/>
  <c r="S4239" i="1"/>
  <c r="U4239" i="1" s="1"/>
  <c r="T4239" i="1"/>
  <c r="T4231" i="1"/>
  <c r="S4231" i="1"/>
  <c r="U4231" i="1" s="1"/>
  <c r="S4223" i="1"/>
  <c r="U4223" i="1" s="1"/>
  <c r="T4223" i="1"/>
  <c r="T4215" i="1"/>
  <c r="S4215" i="1"/>
  <c r="U4215" i="1" s="1"/>
  <c r="S4207" i="1"/>
  <c r="U4207" i="1" s="1"/>
  <c r="T4207" i="1"/>
  <c r="T4199" i="1"/>
  <c r="S4199" i="1"/>
  <c r="U4199" i="1" s="1"/>
  <c r="S4191" i="1"/>
  <c r="U4191" i="1" s="1"/>
  <c r="T4191" i="1"/>
  <c r="T4183" i="1"/>
  <c r="S4183" i="1"/>
  <c r="U4183" i="1" s="1"/>
  <c r="S4175" i="1"/>
  <c r="U4175" i="1" s="1"/>
  <c r="T4175" i="1"/>
  <c r="T4167" i="1"/>
  <c r="S4167" i="1"/>
  <c r="U4167" i="1" s="1"/>
  <c r="S4159" i="1"/>
  <c r="U4159" i="1" s="1"/>
  <c r="T4159" i="1"/>
  <c r="T4151" i="1"/>
  <c r="S4151" i="1"/>
  <c r="U4151" i="1" s="1"/>
  <c r="S4143" i="1"/>
  <c r="U4143" i="1" s="1"/>
  <c r="T4143" i="1"/>
  <c r="T4135" i="1"/>
  <c r="S4135" i="1"/>
  <c r="U4135" i="1" s="1"/>
  <c r="S4127" i="1"/>
  <c r="U4127" i="1" s="1"/>
  <c r="T4127" i="1"/>
  <c r="T4119" i="1"/>
  <c r="S4119" i="1"/>
  <c r="U4119" i="1" s="1"/>
  <c r="S4111" i="1"/>
  <c r="U4111" i="1" s="1"/>
  <c r="T4111" i="1"/>
  <c r="T4103" i="1"/>
  <c r="S4103" i="1"/>
  <c r="U4103" i="1" s="1"/>
  <c r="S4095" i="1"/>
  <c r="U4095" i="1" s="1"/>
  <c r="T4095" i="1"/>
  <c r="T4087" i="1"/>
  <c r="S4087" i="1"/>
  <c r="U4087" i="1" s="1"/>
  <c r="S4079" i="1"/>
  <c r="U4079" i="1" s="1"/>
  <c r="T4079" i="1"/>
  <c r="S4071" i="1"/>
  <c r="U4071" i="1" s="1"/>
  <c r="T4071" i="1"/>
  <c r="T4063" i="1"/>
  <c r="S4063" i="1"/>
  <c r="U4063" i="1" s="1"/>
  <c r="S4055" i="1"/>
  <c r="U4055" i="1" s="1"/>
  <c r="T4055" i="1"/>
  <c r="T4047" i="1"/>
  <c r="S4047" i="1"/>
  <c r="U4047" i="1" s="1"/>
  <c r="S4031" i="1"/>
  <c r="U4031" i="1" s="1"/>
  <c r="T4031" i="1"/>
  <c r="T4023" i="1"/>
  <c r="S4023" i="1"/>
  <c r="U4023" i="1" s="1"/>
  <c r="S4015" i="1"/>
  <c r="U4015" i="1" s="1"/>
  <c r="T4015" i="1"/>
  <c r="S4007" i="1"/>
  <c r="U4007" i="1" s="1"/>
  <c r="T4007" i="1"/>
  <c r="S3999" i="1"/>
  <c r="U3999" i="1" s="1"/>
  <c r="T3999" i="1"/>
  <c r="T3991" i="1"/>
  <c r="S3991" i="1"/>
  <c r="U3991" i="1" s="1"/>
  <c r="S3983" i="1"/>
  <c r="U3983" i="1" s="1"/>
  <c r="T3983" i="1"/>
  <c r="T3975" i="1"/>
  <c r="S3975" i="1"/>
  <c r="U3975" i="1" s="1"/>
  <c r="S3967" i="1"/>
  <c r="U3967" i="1" s="1"/>
  <c r="T3967" i="1"/>
  <c r="S3959" i="1"/>
  <c r="U3959" i="1" s="1"/>
  <c r="T3959" i="1"/>
  <c r="T3951" i="1"/>
  <c r="S3951" i="1"/>
  <c r="U3951" i="1" s="1"/>
  <c r="S3943" i="1"/>
  <c r="U3943" i="1" s="1"/>
  <c r="T3943" i="1"/>
  <c r="T3935" i="1"/>
  <c r="S3935" i="1"/>
  <c r="U3935" i="1" s="1"/>
  <c r="S3927" i="1"/>
  <c r="U3927" i="1" s="1"/>
  <c r="T3927" i="1"/>
  <c r="T3919" i="1"/>
  <c r="S3919" i="1"/>
  <c r="U3919" i="1" s="1"/>
  <c r="S3911" i="1"/>
  <c r="U3911" i="1" s="1"/>
  <c r="T3911" i="1"/>
  <c r="T3903" i="1"/>
  <c r="S3903" i="1"/>
  <c r="U3903" i="1" s="1"/>
  <c r="S3895" i="1"/>
  <c r="U3895" i="1" s="1"/>
  <c r="T3895" i="1"/>
  <c r="T3887" i="1"/>
  <c r="S3887" i="1"/>
  <c r="U3887" i="1" s="1"/>
  <c r="S3879" i="1"/>
  <c r="U3879" i="1" s="1"/>
  <c r="T3879" i="1"/>
  <c r="T3871" i="1"/>
  <c r="S3871" i="1"/>
  <c r="U3871" i="1" s="1"/>
  <c r="S3863" i="1"/>
  <c r="U3863" i="1" s="1"/>
  <c r="T3863" i="1"/>
  <c r="T3855" i="1"/>
  <c r="S3855" i="1"/>
  <c r="U3855" i="1" s="1"/>
  <c r="S3847" i="1"/>
  <c r="U3847" i="1" s="1"/>
  <c r="T3847" i="1"/>
  <c r="T3839" i="1"/>
  <c r="S3839" i="1"/>
  <c r="U3839" i="1" s="1"/>
  <c r="S3831" i="1"/>
  <c r="U3831" i="1" s="1"/>
  <c r="T3831" i="1"/>
  <c r="T3823" i="1"/>
  <c r="S3823" i="1"/>
  <c r="U3823" i="1" s="1"/>
  <c r="S3815" i="1"/>
  <c r="U3815" i="1" s="1"/>
  <c r="T3815" i="1"/>
  <c r="T3807" i="1"/>
  <c r="S3807" i="1"/>
  <c r="U3807" i="1" s="1"/>
  <c r="S3799" i="1"/>
  <c r="U3799" i="1" s="1"/>
  <c r="T3799" i="1"/>
  <c r="T3791" i="1"/>
  <c r="S3791" i="1"/>
  <c r="U3791" i="1" s="1"/>
  <c r="S3783" i="1"/>
  <c r="U3783" i="1" s="1"/>
  <c r="T3783" i="1"/>
  <c r="T3775" i="1"/>
  <c r="S3775" i="1"/>
  <c r="U3775" i="1" s="1"/>
  <c r="S3767" i="1"/>
  <c r="U3767" i="1" s="1"/>
  <c r="T3767" i="1"/>
  <c r="T3759" i="1"/>
  <c r="S3759" i="1"/>
  <c r="U3759" i="1" s="1"/>
  <c r="S3751" i="1"/>
  <c r="U3751" i="1" s="1"/>
  <c r="T3751" i="1"/>
  <c r="T3743" i="1"/>
  <c r="S3743" i="1"/>
  <c r="U3743" i="1" s="1"/>
  <c r="S3735" i="1"/>
  <c r="U3735" i="1" s="1"/>
  <c r="T3735" i="1"/>
  <c r="T3727" i="1"/>
  <c r="S3727" i="1"/>
  <c r="U3727" i="1" s="1"/>
  <c r="S3719" i="1"/>
  <c r="U3719" i="1" s="1"/>
  <c r="T3719" i="1"/>
  <c r="T3711" i="1"/>
  <c r="S3711" i="1"/>
  <c r="U3711" i="1" s="1"/>
  <c r="S3703" i="1"/>
  <c r="U3703" i="1" s="1"/>
  <c r="T3703" i="1"/>
  <c r="T3695" i="1"/>
  <c r="S3695" i="1"/>
  <c r="U3695" i="1" s="1"/>
  <c r="S3687" i="1"/>
  <c r="U3687" i="1" s="1"/>
  <c r="T3687" i="1"/>
  <c r="T3679" i="1"/>
  <c r="S3679" i="1"/>
  <c r="U3679" i="1" s="1"/>
  <c r="S3671" i="1"/>
  <c r="U3671" i="1" s="1"/>
  <c r="T3671" i="1"/>
  <c r="S3663" i="1"/>
  <c r="U3663" i="1" s="1"/>
  <c r="T3663" i="1"/>
  <c r="T3655" i="1"/>
  <c r="S3655" i="1"/>
  <c r="U3655" i="1" s="1"/>
  <c r="S3647" i="1"/>
  <c r="U3647" i="1" s="1"/>
  <c r="T3647" i="1"/>
  <c r="S3631" i="1"/>
  <c r="U3631" i="1" s="1"/>
  <c r="T3631" i="1"/>
  <c r="T3623" i="1"/>
  <c r="S3623" i="1"/>
  <c r="U3623" i="1" s="1"/>
  <c r="S3615" i="1"/>
  <c r="U3615" i="1" s="1"/>
  <c r="T3615" i="1"/>
  <c r="S3607" i="1"/>
  <c r="U3607" i="1" s="1"/>
  <c r="T3607" i="1"/>
  <c r="S3599" i="1"/>
  <c r="U3599" i="1" s="1"/>
  <c r="T3599" i="1"/>
  <c r="S3591" i="1"/>
  <c r="U3591" i="1" s="1"/>
  <c r="T3591" i="1"/>
  <c r="S3583" i="1"/>
  <c r="U3583" i="1" s="1"/>
  <c r="T3583" i="1"/>
  <c r="S3575" i="1"/>
  <c r="U3575" i="1" s="1"/>
  <c r="T3575" i="1"/>
  <c r="S3567" i="1"/>
  <c r="U3567" i="1" s="1"/>
  <c r="T3567" i="1"/>
  <c r="S3559" i="1"/>
  <c r="U3559" i="1" s="1"/>
  <c r="T3559" i="1"/>
  <c r="S3551" i="1"/>
  <c r="U3551" i="1" s="1"/>
  <c r="T3551" i="1"/>
  <c r="S3543" i="1"/>
  <c r="U3543" i="1" s="1"/>
  <c r="T3543" i="1"/>
  <c r="S3535" i="1"/>
  <c r="U3535" i="1" s="1"/>
  <c r="T3535" i="1"/>
  <c r="S3527" i="1"/>
  <c r="U3527" i="1" s="1"/>
  <c r="T3527" i="1"/>
  <c r="S3519" i="1"/>
  <c r="U3519" i="1" s="1"/>
  <c r="T3519" i="1"/>
  <c r="T3511" i="1"/>
  <c r="S3511" i="1"/>
  <c r="U3511" i="1" s="1"/>
  <c r="S3503" i="1"/>
  <c r="U3503" i="1" s="1"/>
  <c r="T3503" i="1"/>
  <c r="T3495" i="1"/>
  <c r="S3495" i="1"/>
  <c r="U3495" i="1" s="1"/>
  <c r="S3487" i="1"/>
  <c r="U3487" i="1" s="1"/>
  <c r="T3487" i="1"/>
  <c r="T3479" i="1"/>
  <c r="S3479" i="1"/>
  <c r="U3479" i="1" s="1"/>
  <c r="S3471" i="1"/>
  <c r="U3471" i="1" s="1"/>
  <c r="T3471" i="1"/>
  <c r="T3463" i="1"/>
  <c r="S3463" i="1"/>
  <c r="U3463" i="1" s="1"/>
  <c r="S3455" i="1"/>
  <c r="U3455" i="1" s="1"/>
  <c r="T3455" i="1"/>
  <c r="T3447" i="1"/>
  <c r="S3447" i="1"/>
  <c r="U3447" i="1" s="1"/>
  <c r="S3439" i="1"/>
  <c r="U3439" i="1" s="1"/>
  <c r="T3439" i="1"/>
  <c r="T3431" i="1"/>
  <c r="S3431" i="1"/>
  <c r="U3431" i="1" s="1"/>
  <c r="S3423" i="1"/>
  <c r="U3423" i="1" s="1"/>
  <c r="T3423" i="1"/>
  <c r="T3415" i="1"/>
  <c r="S3415" i="1"/>
  <c r="U3415" i="1" s="1"/>
  <c r="S3407" i="1"/>
  <c r="U3407" i="1" s="1"/>
  <c r="T3407" i="1"/>
  <c r="T3399" i="1"/>
  <c r="S3399" i="1"/>
  <c r="U3399" i="1" s="1"/>
  <c r="S3391" i="1"/>
  <c r="U3391" i="1" s="1"/>
  <c r="T3391" i="1"/>
  <c r="T3383" i="1"/>
  <c r="S3383" i="1"/>
  <c r="U3383" i="1" s="1"/>
  <c r="S3375" i="1"/>
  <c r="U3375" i="1" s="1"/>
  <c r="T3375" i="1"/>
  <c r="T3367" i="1"/>
  <c r="S3367" i="1"/>
  <c r="U3367" i="1" s="1"/>
  <c r="S3359" i="1"/>
  <c r="U3359" i="1" s="1"/>
  <c r="T3359" i="1"/>
  <c r="S3351" i="1"/>
  <c r="U3351" i="1" s="1"/>
  <c r="T3351" i="1"/>
  <c r="S3343" i="1"/>
  <c r="U3343" i="1" s="1"/>
  <c r="T3343" i="1"/>
  <c r="S3335" i="1"/>
  <c r="U3335" i="1" s="1"/>
  <c r="T3335" i="1"/>
  <c r="S3327" i="1"/>
  <c r="U3327" i="1" s="1"/>
  <c r="T3327" i="1"/>
  <c r="S3319" i="1"/>
  <c r="U3319" i="1" s="1"/>
  <c r="T3319" i="1"/>
  <c r="S3311" i="1"/>
  <c r="U3311" i="1" s="1"/>
  <c r="T3311" i="1"/>
  <c r="S3303" i="1"/>
  <c r="U3303" i="1" s="1"/>
  <c r="T3303" i="1"/>
  <c r="S3295" i="1"/>
  <c r="U3295" i="1" s="1"/>
  <c r="T3295" i="1"/>
  <c r="S3287" i="1"/>
  <c r="U3287" i="1" s="1"/>
  <c r="T3287" i="1"/>
  <c r="T3279" i="1"/>
  <c r="S3279" i="1"/>
  <c r="U3279" i="1" s="1"/>
  <c r="S3271" i="1"/>
  <c r="U3271" i="1" s="1"/>
  <c r="T3271" i="1"/>
  <c r="T3263" i="1"/>
  <c r="S3263" i="1"/>
  <c r="U3263" i="1" s="1"/>
  <c r="S3255" i="1"/>
  <c r="U3255" i="1" s="1"/>
  <c r="T3255" i="1"/>
  <c r="T3247" i="1"/>
  <c r="S3247" i="1"/>
  <c r="U3247" i="1" s="1"/>
  <c r="T3239" i="1"/>
  <c r="S3239" i="1"/>
  <c r="U3239" i="1" s="1"/>
  <c r="S3231" i="1"/>
  <c r="U3231" i="1" s="1"/>
  <c r="T3231" i="1"/>
  <c r="S3223" i="1"/>
  <c r="U3223" i="1" s="1"/>
  <c r="T3223" i="1"/>
  <c r="S3215" i="1"/>
  <c r="U3215" i="1" s="1"/>
  <c r="T3215" i="1"/>
  <c r="S3207" i="1"/>
  <c r="U3207" i="1" s="1"/>
  <c r="T3207" i="1"/>
  <c r="S3199" i="1"/>
  <c r="U3199" i="1" s="1"/>
  <c r="T3199" i="1"/>
  <c r="S3191" i="1"/>
  <c r="U3191" i="1" s="1"/>
  <c r="T3191" i="1"/>
  <c r="T3183" i="1"/>
  <c r="S3183" i="1"/>
  <c r="U3183" i="1" s="1"/>
  <c r="T3175" i="1"/>
  <c r="S3175" i="1"/>
  <c r="U3175" i="1" s="1"/>
  <c r="S3167" i="1"/>
  <c r="U3167" i="1" s="1"/>
  <c r="T3167" i="1"/>
  <c r="S3159" i="1"/>
  <c r="U3159" i="1" s="1"/>
  <c r="T3159" i="1"/>
  <c r="S3151" i="1"/>
  <c r="U3151" i="1" s="1"/>
  <c r="T3151" i="1"/>
  <c r="S3143" i="1"/>
  <c r="U3143" i="1" s="1"/>
  <c r="T3143" i="1"/>
  <c r="S3135" i="1"/>
  <c r="U3135" i="1" s="1"/>
  <c r="T3135" i="1"/>
  <c r="T3127" i="1"/>
  <c r="S3127" i="1"/>
  <c r="U3127" i="1" s="1"/>
  <c r="S3119" i="1"/>
  <c r="U3119" i="1" s="1"/>
  <c r="T3119" i="1"/>
  <c r="S3111" i="1"/>
  <c r="U3111" i="1" s="1"/>
  <c r="T3111" i="1"/>
  <c r="S3103" i="1"/>
  <c r="U3103" i="1" s="1"/>
  <c r="T3103" i="1"/>
  <c r="S3095" i="1"/>
  <c r="U3095" i="1" s="1"/>
  <c r="T3095" i="1"/>
  <c r="S3087" i="1"/>
  <c r="U3087" i="1" s="1"/>
  <c r="T3087" i="1"/>
  <c r="S3079" i="1"/>
  <c r="U3079" i="1" s="1"/>
  <c r="T3079" i="1"/>
  <c r="S3071" i="1"/>
  <c r="U3071" i="1" s="1"/>
  <c r="T3071" i="1"/>
  <c r="S3063" i="1"/>
  <c r="U3063" i="1" s="1"/>
  <c r="T3063" i="1"/>
  <c r="S3055" i="1"/>
  <c r="U3055" i="1" s="1"/>
  <c r="T3055" i="1"/>
  <c r="S3047" i="1"/>
  <c r="U3047" i="1" s="1"/>
  <c r="T3047" i="1"/>
  <c r="S3039" i="1"/>
  <c r="U3039" i="1" s="1"/>
  <c r="T3039" i="1"/>
  <c r="S3031" i="1"/>
  <c r="U3031" i="1" s="1"/>
  <c r="T3031" i="1"/>
  <c r="S3023" i="1"/>
  <c r="U3023" i="1" s="1"/>
  <c r="T3023" i="1"/>
  <c r="S3015" i="1"/>
  <c r="U3015" i="1" s="1"/>
  <c r="T3015" i="1"/>
  <c r="S3007" i="1"/>
  <c r="U3007" i="1" s="1"/>
  <c r="T3007" i="1"/>
  <c r="S2999" i="1"/>
  <c r="U2999" i="1" s="1"/>
  <c r="T2999" i="1"/>
  <c r="S2991" i="1"/>
  <c r="U2991" i="1" s="1"/>
  <c r="T2991" i="1"/>
  <c r="S2983" i="1"/>
  <c r="U2983" i="1" s="1"/>
  <c r="T2983" i="1"/>
  <c r="S2975" i="1"/>
  <c r="U2975" i="1" s="1"/>
  <c r="T2975" i="1"/>
  <c r="S2967" i="1"/>
  <c r="U2967" i="1" s="1"/>
  <c r="T2967" i="1"/>
  <c r="S2959" i="1"/>
  <c r="U2959" i="1" s="1"/>
  <c r="T2959" i="1"/>
  <c r="S2951" i="1"/>
  <c r="U2951" i="1" s="1"/>
  <c r="T2951" i="1"/>
  <c r="S2943" i="1"/>
  <c r="U2943" i="1" s="1"/>
  <c r="T2943" i="1"/>
  <c r="S2935" i="1"/>
  <c r="U2935" i="1" s="1"/>
  <c r="T2935" i="1"/>
  <c r="S2927" i="1"/>
  <c r="U2927" i="1" s="1"/>
  <c r="T2927" i="1"/>
  <c r="S2919" i="1"/>
  <c r="U2919" i="1" s="1"/>
  <c r="T2919" i="1"/>
  <c r="S2911" i="1"/>
  <c r="U2911" i="1" s="1"/>
  <c r="T2911" i="1"/>
  <c r="S2903" i="1"/>
  <c r="U2903" i="1" s="1"/>
  <c r="T2903" i="1"/>
  <c r="S2895" i="1"/>
  <c r="U2895" i="1" s="1"/>
  <c r="T2895" i="1"/>
  <c r="S2887" i="1"/>
  <c r="U2887" i="1" s="1"/>
  <c r="T2887" i="1"/>
  <c r="S2879" i="1"/>
  <c r="U2879" i="1" s="1"/>
  <c r="T2879" i="1"/>
  <c r="S2871" i="1"/>
  <c r="U2871" i="1" s="1"/>
  <c r="T2871" i="1"/>
  <c r="S2863" i="1"/>
  <c r="U2863" i="1" s="1"/>
  <c r="T2863" i="1"/>
  <c r="S2855" i="1"/>
  <c r="U2855" i="1" s="1"/>
  <c r="T2855" i="1"/>
  <c r="S2847" i="1"/>
  <c r="U2847" i="1" s="1"/>
  <c r="T2847" i="1"/>
  <c r="S2839" i="1"/>
  <c r="U2839" i="1" s="1"/>
  <c r="T2839" i="1"/>
  <c r="S2831" i="1"/>
  <c r="U2831" i="1" s="1"/>
  <c r="T2831" i="1"/>
  <c r="S2823" i="1"/>
  <c r="U2823" i="1" s="1"/>
  <c r="T2823" i="1"/>
  <c r="S2815" i="1"/>
  <c r="U2815" i="1" s="1"/>
  <c r="T2815" i="1"/>
  <c r="S2807" i="1"/>
  <c r="U2807" i="1" s="1"/>
  <c r="T2807" i="1"/>
  <c r="S2799" i="1"/>
  <c r="U2799" i="1" s="1"/>
  <c r="T2799" i="1"/>
  <c r="S2791" i="1"/>
  <c r="U2791" i="1" s="1"/>
  <c r="T2791" i="1"/>
  <c r="S2783" i="1"/>
  <c r="U2783" i="1" s="1"/>
  <c r="T2783" i="1"/>
  <c r="T2775" i="1"/>
  <c r="S2775" i="1"/>
  <c r="U2775" i="1" s="1"/>
  <c r="S2767" i="1"/>
  <c r="U2767" i="1" s="1"/>
  <c r="T2767" i="1"/>
  <c r="T2759" i="1"/>
  <c r="S2759" i="1"/>
  <c r="U2759" i="1" s="1"/>
  <c r="S2751" i="1"/>
  <c r="U2751" i="1" s="1"/>
  <c r="T2751" i="1"/>
  <c r="T2743" i="1"/>
  <c r="S2743" i="1"/>
  <c r="U2743" i="1" s="1"/>
  <c r="S2735" i="1"/>
  <c r="U2735" i="1" s="1"/>
  <c r="T2735" i="1"/>
  <c r="T2727" i="1"/>
  <c r="S2727" i="1"/>
  <c r="U2727" i="1" s="1"/>
  <c r="S2719" i="1"/>
  <c r="U2719" i="1" s="1"/>
  <c r="T2719" i="1"/>
  <c r="T2711" i="1"/>
  <c r="S2711" i="1"/>
  <c r="U2711" i="1" s="1"/>
  <c r="S2703" i="1"/>
  <c r="U2703" i="1" s="1"/>
  <c r="T2703" i="1"/>
  <c r="T2695" i="1"/>
  <c r="S2695" i="1"/>
  <c r="U2695" i="1" s="1"/>
  <c r="S2687" i="1"/>
  <c r="U2687" i="1" s="1"/>
  <c r="T2687" i="1"/>
  <c r="T2679" i="1"/>
  <c r="S2679" i="1"/>
  <c r="U2679" i="1" s="1"/>
  <c r="S2671" i="1"/>
  <c r="U2671" i="1" s="1"/>
  <c r="T2671" i="1"/>
  <c r="T2663" i="1"/>
  <c r="S2663" i="1"/>
  <c r="U2663" i="1" s="1"/>
  <c r="S2655" i="1"/>
  <c r="U2655" i="1" s="1"/>
  <c r="T2655" i="1"/>
  <c r="T2647" i="1"/>
  <c r="S2647" i="1"/>
  <c r="U2647" i="1" s="1"/>
  <c r="S2639" i="1"/>
  <c r="U2639" i="1" s="1"/>
  <c r="T2639" i="1"/>
  <c r="S2631" i="1"/>
  <c r="U2631" i="1" s="1"/>
  <c r="T2631" i="1"/>
  <c r="S2623" i="1"/>
  <c r="U2623" i="1" s="1"/>
  <c r="T2623" i="1"/>
  <c r="T2615" i="1"/>
  <c r="S2615" i="1"/>
  <c r="U2615" i="1" s="1"/>
  <c r="S2607" i="1"/>
  <c r="U2607" i="1" s="1"/>
  <c r="T2607" i="1"/>
  <c r="S2599" i="1"/>
  <c r="U2599" i="1" s="1"/>
  <c r="T2599" i="1"/>
  <c r="S2591" i="1"/>
  <c r="U2591" i="1" s="1"/>
  <c r="T2591" i="1"/>
  <c r="S2583" i="1"/>
  <c r="U2583" i="1" s="1"/>
  <c r="T2583" i="1"/>
  <c r="S2575" i="1"/>
  <c r="U2575" i="1" s="1"/>
  <c r="T2575" i="1"/>
  <c r="S2567" i="1"/>
  <c r="U2567" i="1" s="1"/>
  <c r="T2567" i="1"/>
  <c r="S2559" i="1"/>
  <c r="U2559" i="1" s="1"/>
  <c r="T2559" i="1"/>
  <c r="S2551" i="1"/>
  <c r="U2551" i="1" s="1"/>
  <c r="T2551" i="1"/>
  <c r="S2543" i="1"/>
  <c r="U2543" i="1" s="1"/>
  <c r="T2543" i="1"/>
  <c r="S2535" i="1"/>
  <c r="U2535" i="1" s="1"/>
  <c r="T2535" i="1"/>
  <c r="S2527" i="1"/>
  <c r="U2527" i="1" s="1"/>
  <c r="T2527" i="1"/>
  <c r="S2519" i="1"/>
  <c r="U2519" i="1" s="1"/>
  <c r="T2519" i="1"/>
  <c r="S2511" i="1"/>
  <c r="U2511" i="1" s="1"/>
  <c r="T2511" i="1"/>
  <c r="S2503" i="1"/>
  <c r="U2503" i="1" s="1"/>
  <c r="T2503" i="1"/>
  <c r="S2495" i="1"/>
  <c r="U2495" i="1" s="1"/>
  <c r="T2495" i="1"/>
  <c r="S2487" i="1"/>
  <c r="U2487" i="1" s="1"/>
  <c r="T2487" i="1"/>
  <c r="S2479" i="1"/>
  <c r="U2479" i="1" s="1"/>
  <c r="T2479" i="1"/>
  <c r="T2471" i="1"/>
  <c r="S2471" i="1"/>
  <c r="U2471" i="1" s="1"/>
  <c r="S2463" i="1"/>
  <c r="U2463" i="1" s="1"/>
  <c r="T2463" i="1"/>
  <c r="S2455" i="1"/>
  <c r="U2455" i="1" s="1"/>
  <c r="T2455" i="1"/>
  <c r="S2447" i="1"/>
  <c r="U2447" i="1" s="1"/>
  <c r="T2447" i="1"/>
  <c r="S2439" i="1"/>
  <c r="U2439" i="1" s="1"/>
  <c r="T2439" i="1"/>
  <c r="T2431" i="1"/>
  <c r="S2431" i="1"/>
  <c r="U2431" i="1" s="1"/>
  <c r="S2423" i="1"/>
  <c r="U2423" i="1" s="1"/>
  <c r="T2423" i="1"/>
  <c r="S2415" i="1"/>
  <c r="U2415" i="1" s="1"/>
  <c r="T2415" i="1"/>
  <c r="S2407" i="1"/>
  <c r="U2407" i="1" s="1"/>
  <c r="T2407" i="1"/>
  <c r="S2399" i="1"/>
  <c r="U2399" i="1" s="1"/>
  <c r="T2399" i="1"/>
  <c r="S2391" i="1"/>
  <c r="U2391" i="1" s="1"/>
  <c r="T2391" i="1"/>
  <c r="S2383" i="1"/>
  <c r="U2383" i="1" s="1"/>
  <c r="T2383" i="1"/>
  <c r="S2375" i="1"/>
  <c r="U2375" i="1" s="1"/>
  <c r="T2375" i="1"/>
  <c r="S2367" i="1"/>
  <c r="U2367" i="1" s="1"/>
  <c r="T2367" i="1"/>
  <c r="S2359" i="1"/>
  <c r="U2359" i="1" s="1"/>
  <c r="T2359" i="1"/>
  <c r="S2351" i="1"/>
  <c r="U2351" i="1" s="1"/>
  <c r="T2351" i="1"/>
  <c r="S2343" i="1"/>
  <c r="U2343" i="1" s="1"/>
  <c r="T2343" i="1"/>
  <c r="S2335" i="1"/>
  <c r="U2335" i="1" s="1"/>
  <c r="T2335" i="1"/>
  <c r="S2327" i="1"/>
  <c r="U2327" i="1" s="1"/>
  <c r="T2327" i="1"/>
  <c r="S2319" i="1"/>
  <c r="U2319" i="1" s="1"/>
  <c r="T2319" i="1"/>
  <c r="S2311" i="1"/>
  <c r="U2311" i="1" s="1"/>
  <c r="T2311" i="1"/>
  <c r="S2303" i="1"/>
  <c r="U2303" i="1" s="1"/>
  <c r="T2303" i="1"/>
  <c r="S2295" i="1"/>
  <c r="U2295" i="1" s="1"/>
  <c r="T2295" i="1"/>
  <c r="S2287" i="1"/>
  <c r="U2287" i="1" s="1"/>
  <c r="T2287" i="1"/>
  <c r="T2279" i="1"/>
  <c r="S2279" i="1"/>
  <c r="U2279" i="1" s="1"/>
  <c r="S2271" i="1"/>
  <c r="U2271" i="1" s="1"/>
  <c r="T2271" i="1"/>
  <c r="S2263" i="1"/>
  <c r="U2263" i="1" s="1"/>
  <c r="T2263" i="1"/>
  <c r="S2255" i="1"/>
  <c r="U2255" i="1" s="1"/>
  <c r="T2255" i="1"/>
  <c r="S2247" i="1"/>
  <c r="U2247" i="1" s="1"/>
  <c r="T2247" i="1"/>
  <c r="S2239" i="1"/>
  <c r="U2239" i="1" s="1"/>
  <c r="T2239" i="1"/>
  <c r="S2231" i="1"/>
  <c r="U2231" i="1" s="1"/>
  <c r="T2231" i="1"/>
  <c r="S2223" i="1"/>
  <c r="U2223" i="1" s="1"/>
  <c r="T2223" i="1"/>
  <c r="T2215" i="1"/>
  <c r="S2215" i="1"/>
  <c r="U2215" i="1" s="1"/>
  <c r="S2207" i="1"/>
  <c r="U2207" i="1" s="1"/>
  <c r="T2207" i="1"/>
  <c r="S2199" i="1"/>
  <c r="U2199" i="1" s="1"/>
  <c r="T2199" i="1"/>
  <c r="S2191" i="1"/>
  <c r="U2191" i="1" s="1"/>
  <c r="T2191" i="1"/>
  <c r="S2183" i="1"/>
  <c r="U2183" i="1" s="1"/>
  <c r="T2183" i="1"/>
  <c r="S2175" i="1"/>
  <c r="U2175" i="1" s="1"/>
  <c r="T2175" i="1"/>
  <c r="S2167" i="1"/>
  <c r="U2167" i="1" s="1"/>
  <c r="T2167" i="1"/>
  <c r="S2159" i="1"/>
  <c r="U2159" i="1" s="1"/>
  <c r="T2159" i="1"/>
  <c r="T2151" i="1"/>
  <c r="S2151" i="1"/>
  <c r="U2151" i="1" s="1"/>
  <c r="S2143" i="1"/>
  <c r="U2143" i="1" s="1"/>
  <c r="T2143" i="1"/>
  <c r="S2135" i="1"/>
  <c r="U2135" i="1" s="1"/>
  <c r="T2135" i="1"/>
  <c r="S2127" i="1"/>
  <c r="U2127" i="1" s="1"/>
  <c r="T2127" i="1"/>
  <c r="S2119" i="1"/>
  <c r="U2119" i="1" s="1"/>
  <c r="T2119" i="1"/>
  <c r="S2111" i="1"/>
  <c r="U2111" i="1" s="1"/>
  <c r="T2111" i="1"/>
  <c r="S2103" i="1"/>
  <c r="U2103" i="1" s="1"/>
  <c r="T2103" i="1"/>
  <c r="S2095" i="1"/>
  <c r="U2095" i="1" s="1"/>
  <c r="T2095" i="1"/>
  <c r="T2087" i="1"/>
  <c r="S2087" i="1"/>
  <c r="U2087" i="1" s="1"/>
  <c r="S2079" i="1"/>
  <c r="U2079" i="1" s="1"/>
  <c r="T2079" i="1"/>
  <c r="S2071" i="1"/>
  <c r="U2071" i="1" s="1"/>
  <c r="T2071" i="1"/>
  <c r="S2063" i="1"/>
  <c r="U2063" i="1" s="1"/>
  <c r="T2063" i="1"/>
  <c r="S2055" i="1"/>
  <c r="U2055" i="1" s="1"/>
  <c r="T2055" i="1"/>
  <c r="S2047" i="1"/>
  <c r="U2047" i="1" s="1"/>
  <c r="T2047" i="1"/>
  <c r="S2039" i="1"/>
  <c r="U2039" i="1" s="1"/>
  <c r="T2039" i="1"/>
  <c r="S2031" i="1"/>
  <c r="U2031" i="1" s="1"/>
  <c r="T2031" i="1"/>
  <c r="T2023" i="1"/>
  <c r="S2023" i="1"/>
  <c r="U2023" i="1" s="1"/>
  <c r="S2015" i="1"/>
  <c r="U2015" i="1" s="1"/>
  <c r="T2015" i="1"/>
  <c r="S2007" i="1"/>
  <c r="U2007" i="1" s="1"/>
  <c r="T2007" i="1"/>
  <c r="S1999" i="1"/>
  <c r="U1999" i="1" s="1"/>
  <c r="T1999" i="1"/>
  <c r="S1991" i="1"/>
  <c r="U1991" i="1" s="1"/>
  <c r="T1991" i="1"/>
  <c r="T1983" i="1"/>
  <c r="S1983" i="1"/>
  <c r="U1983" i="1" s="1"/>
  <c r="S1975" i="1"/>
  <c r="U1975" i="1" s="1"/>
  <c r="T1975" i="1"/>
  <c r="S1967" i="1"/>
  <c r="U1967" i="1" s="1"/>
  <c r="T1967" i="1"/>
  <c r="S1959" i="1"/>
  <c r="U1959" i="1" s="1"/>
  <c r="T1959" i="1"/>
  <c r="S1951" i="1"/>
  <c r="U1951" i="1" s="1"/>
  <c r="T1951" i="1"/>
  <c r="S1943" i="1"/>
  <c r="U1943" i="1" s="1"/>
  <c r="T1943" i="1"/>
  <c r="S1935" i="1"/>
  <c r="U1935" i="1" s="1"/>
  <c r="T1935" i="1"/>
  <c r="S1927" i="1"/>
  <c r="U1927" i="1" s="1"/>
  <c r="T1927" i="1"/>
  <c r="T1919" i="1"/>
  <c r="S1919" i="1"/>
  <c r="U1919" i="1" s="1"/>
  <c r="S1911" i="1"/>
  <c r="U1911" i="1" s="1"/>
  <c r="T1911" i="1"/>
  <c r="S1903" i="1"/>
  <c r="U1903" i="1" s="1"/>
  <c r="T1903" i="1"/>
  <c r="S1895" i="1"/>
  <c r="U1895" i="1" s="1"/>
  <c r="T1895" i="1"/>
  <c r="S1887" i="1"/>
  <c r="U1887" i="1" s="1"/>
  <c r="T1887" i="1"/>
  <c r="S1879" i="1"/>
  <c r="U1879" i="1" s="1"/>
  <c r="T1879" i="1"/>
  <c r="T1871" i="1"/>
  <c r="S1871" i="1"/>
  <c r="U1871" i="1" s="1"/>
  <c r="S1863" i="1"/>
  <c r="U1863" i="1" s="1"/>
  <c r="T1863" i="1"/>
  <c r="S1855" i="1"/>
  <c r="U1855" i="1" s="1"/>
  <c r="T1855" i="1"/>
  <c r="S1847" i="1"/>
  <c r="U1847" i="1" s="1"/>
  <c r="T1847" i="1"/>
  <c r="S1839" i="1"/>
  <c r="U1839" i="1" s="1"/>
  <c r="T1839" i="1"/>
  <c r="S1831" i="1"/>
  <c r="U1831" i="1" s="1"/>
  <c r="T1831" i="1"/>
  <c r="S1823" i="1"/>
  <c r="U1823" i="1" s="1"/>
  <c r="T1823" i="1"/>
  <c r="S1815" i="1"/>
  <c r="U1815" i="1" s="1"/>
  <c r="T1815" i="1"/>
  <c r="T1807" i="1"/>
  <c r="S1807" i="1"/>
  <c r="U1807" i="1" s="1"/>
  <c r="S1799" i="1"/>
  <c r="U1799" i="1" s="1"/>
  <c r="T1799" i="1"/>
  <c r="S1791" i="1"/>
  <c r="U1791" i="1" s="1"/>
  <c r="T1791" i="1"/>
  <c r="S1783" i="1"/>
  <c r="U1783" i="1" s="1"/>
  <c r="T1783" i="1"/>
  <c r="S1775" i="1"/>
  <c r="U1775" i="1" s="1"/>
  <c r="T1775" i="1"/>
  <c r="S1767" i="1"/>
  <c r="U1767" i="1" s="1"/>
  <c r="T1767" i="1"/>
  <c r="S1759" i="1"/>
  <c r="U1759" i="1" s="1"/>
  <c r="T1759" i="1"/>
  <c r="S1751" i="1"/>
  <c r="U1751" i="1" s="1"/>
  <c r="T1751" i="1"/>
  <c r="S1743" i="1"/>
  <c r="U1743" i="1" s="1"/>
  <c r="T1743" i="1"/>
  <c r="S1735" i="1"/>
  <c r="U1735" i="1" s="1"/>
  <c r="T1735" i="1"/>
  <c r="S1727" i="1"/>
  <c r="U1727" i="1" s="1"/>
  <c r="T1727" i="1"/>
  <c r="S1719" i="1"/>
  <c r="U1719" i="1" s="1"/>
  <c r="T1719" i="1"/>
  <c r="S1711" i="1"/>
  <c r="U1711" i="1" s="1"/>
  <c r="T1711" i="1"/>
  <c r="S1703" i="1"/>
  <c r="U1703" i="1" s="1"/>
  <c r="T1703" i="1"/>
  <c r="S1695" i="1"/>
  <c r="U1695" i="1" s="1"/>
  <c r="T1695" i="1"/>
  <c r="S1687" i="1"/>
  <c r="U1687" i="1" s="1"/>
  <c r="T1687" i="1"/>
  <c r="T1679" i="1"/>
  <c r="S1679" i="1"/>
  <c r="U1679" i="1" s="1"/>
  <c r="S1671" i="1"/>
  <c r="U1671" i="1" s="1"/>
  <c r="T1671" i="1"/>
  <c r="S1663" i="1"/>
  <c r="U1663" i="1" s="1"/>
  <c r="T1663" i="1"/>
  <c r="S1655" i="1"/>
  <c r="U1655" i="1" s="1"/>
  <c r="T1655" i="1"/>
  <c r="S1647" i="1"/>
  <c r="U1647" i="1" s="1"/>
  <c r="T1647" i="1"/>
  <c r="S1639" i="1"/>
  <c r="U1639" i="1" s="1"/>
  <c r="T1639" i="1"/>
  <c r="S1631" i="1"/>
  <c r="U1631" i="1" s="1"/>
  <c r="T1631" i="1"/>
  <c r="S1623" i="1"/>
  <c r="U1623" i="1" s="1"/>
  <c r="T1623" i="1"/>
  <c r="S1615" i="1"/>
  <c r="U1615" i="1" s="1"/>
  <c r="T1615" i="1"/>
  <c r="S1607" i="1"/>
  <c r="U1607" i="1" s="1"/>
  <c r="T1607" i="1"/>
  <c r="S1599" i="1"/>
  <c r="U1599" i="1" s="1"/>
  <c r="T1599" i="1"/>
  <c r="T1591" i="1"/>
  <c r="S1591" i="1"/>
  <c r="U1591" i="1" s="1"/>
  <c r="S1583" i="1"/>
  <c r="U1583" i="1" s="1"/>
  <c r="T1583" i="1"/>
  <c r="S1575" i="1"/>
  <c r="U1575" i="1" s="1"/>
  <c r="T1575" i="1"/>
  <c r="S1567" i="1"/>
  <c r="U1567" i="1" s="1"/>
  <c r="T1567" i="1"/>
  <c r="S1559" i="1"/>
  <c r="U1559" i="1" s="1"/>
  <c r="T1559" i="1"/>
  <c r="S1551" i="1"/>
  <c r="U1551" i="1" s="1"/>
  <c r="T1551" i="1"/>
  <c r="T4543" i="1"/>
  <c r="S4574" i="1"/>
  <c r="U4574" i="1" s="1"/>
  <c r="T4574" i="1"/>
  <c r="S4558" i="1"/>
  <c r="U4558" i="1" s="1"/>
  <c r="T4558" i="1"/>
  <c r="S4542" i="1"/>
  <c r="U4542" i="1" s="1"/>
  <c r="T4542" i="1"/>
  <c r="S4526" i="1"/>
  <c r="U4526" i="1" s="1"/>
  <c r="T4526" i="1"/>
  <c r="S4494" i="1"/>
  <c r="U4494" i="1" s="1"/>
  <c r="T4494" i="1"/>
  <c r="S4462" i="1"/>
  <c r="U4462" i="1" s="1"/>
  <c r="T4462" i="1"/>
  <c r="S4430" i="1"/>
  <c r="U4430" i="1" s="1"/>
  <c r="T4430" i="1"/>
  <c r="S4398" i="1"/>
  <c r="U4398" i="1" s="1"/>
  <c r="T4398" i="1"/>
  <c r="S4382" i="1"/>
  <c r="U4382" i="1" s="1"/>
  <c r="T4382" i="1"/>
  <c r="S4366" i="1"/>
  <c r="U4366" i="1" s="1"/>
  <c r="T4366" i="1"/>
  <c r="S4358" i="1"/>
  <c r="U4358" i="1" s="1"/>
  <c r="T4358" i="1"/>
  <c r="S4350" i="1"/>
  <c r="U4350" i="1" s="1"/>
  <c r="T4350" i="1"/>
  <c r="S4342" i="1"/>
  <c r="U4342" i="1" s="1"/>
  <c r="T4342" i="1"/>
  <c r="S4334" i="1"/>
  <c r="U4334" i="1" s="1"/>
  <c r="T4334" i="1"/>
  <c r="S4318" i="1"/>
  <c r="U4318" i="1" s="1"/>
  <c r="T4318" i="1"/>
  <c r="S4302" i="1"/>
  <c r="U4302" i="1" s="1"/>
  <c r="T4302" i="1"/>
  <c r="T4294" i="1"/>
  <c r="S4294" i="1"/>
  <c r="U4294" i="1" s="1"/>
  <c r="S4286" i="1"/>
  <c r="U4286" i="1" s="1"/>
  <c r="T4286" i="1"/>
  <c r="T4278" i="1"/>
  <c r="S4278" i="1"/>
  <c r="U4278" i="1" s="1"/>
  <c r="S4270" i="1"/>
  <c r="U4270" i="1" s="1"/>
  <c r="T4270" i="1"/>
  <c r="S4254" i="1"/>
  <c r="U4254" i="1" s="1"/>
  <c r="T4254" i="1"/>
  <c r="S4238" i="1"/>
  <c r="U4238" i="1" s="1"/>
  <c r="T4238" i="1"/>
  <c r="T4230" i="1"/>
  <c r="S4230" i="1"/>
  <c r="U4230" i="1" s="1"/>
  <c r="S4222" i="1"/>
  <c r="U4222" i="1" s="1"/>
  <c r="T4222" i="1"/>
  <c r="T4214" i="1"/>
  <c r="S4214" i="1"/>
  <c r="U4214" i="1" s="1"/>
  <c r="S4206" i="1"/>
  <c r="U4206" i="1" s="1"/>
  <c r="T4206" i="1"/>
  <c r="S4190" i="1"/>
  <c r="U4190" i="1" s="1"/>
  <c r="T4190" i="1"/>
  <c r="S4174" i="1"/>
  <c r="U4174" i="1" s="1"/>
  <c r="T4174" i="1"/>
  <c r="T4166" i="1"/>
  <c r="S4166" i="1"/>
  <c r="U4166" i="1" s="1"/>
  <c r="S4158" i="1"/>
  <c r="U4158" i="1" s="1"/>
  <c r="T4158" i="1"/>
  <c r="T4150" i="1"/>
  <c r="S4150" i="1"/>
  <c r="U4150" i="1" s="1"/>
  <c r="S4142" i="1"/>
  <c r="U4142" i="1" s="1"/>
  <c r="T4142" i="1"/>
  <c r="S4126" i="1"/>
  <c r="U4126" i="1" s="1"/>
  <c r="T4126" i="1"/>
  <c r="S4110" i="1"/>
  <c r="U4110" i="1" s="1"/>
  <c r="T4110" i="1"/>
  <c r="T4102" i="1"/>
  <c r="S4102" i="1"/>
  <c r="U4102" i="1" s="1"/>
  <c r="S4094" i="1"/>
  <c r="U4094" i="1" s="1"/>
  <c r="T4094" i="1"/>
  <c r="T4086" i="1"/>
  <c r="S4086" i="1"/>
  <c r="U4086" i="1" s="1"/>
  <c r="S4078" i="1"/>
  <c r="U4078" i="1" s="1"/>
  <c r="T4078" i="1"/>
  <c r="S4070" i="1"/>
  <c r="U4070" i="1" s="1"/>
  <c r="T4070" i="1"/>
  <c r="S4062" i="1"/>
  <c r="U4062" i="1" s="1"/>
  <c r="T4062" i="1"/>
  <c r="S4054" i="1"/>
  <c r="U4054" i="1" s="1"/>
  <c r="T4054" i="1"/>
  <c r="T4046" i="1"/>
  <c r="S4046" i="1"/>
  <c r="U4046" i="1" s="1"/>
  <c r="S4038" i="1"/>
  <c r="U4038" i="1" s="1"/>
  <c r="T4038" i="1"/>
  <c r="S4030" i="1"/>
  <c r="U4030" i="1" s="1"/>
  <c r="T4030" i="1"/>
  <c r="S4022" i="1"/>
  <c r="U4022" i="1" s="1"/>
  <c r="T4022" i="1"/>
  <c r="T4014" i="1"/>
  <c r="S4014" i="1"/>
  <c r="U4014" i="1" s="1"/>
  <c r="S4006" i="1"/>
  <c r="U4006" i="1" s="1"/>
  <c r="T4006" i="1"/>
  <c r="S3998" i="1"/>
  <c r="U3998" i="1" s="1"/>
  <c r="T3998" i="1"/>
  <c r="S3982" i="1"/>
  <c r="U3982" i="1" s="1"/>
  <c r="T3982" i="1"/>
  <c r="S3966" i="1"/>
  <c r="U3966" i="1" s="1"/>
  <c r="T3966" i="1"/>
  <c r="S3958" i="1"/>
  <c r="U3958" i="1" s="1"/>
  <c r="T3958" i="1"/>
  <c r="S3950" i="1"/>
  <c r="U3950" i="1" s="1"/>
  <c r="T3950" i="1"/>
  <c r="S3942" i="1"/>
  <c r="U3942" i="1" s="1"/>
  <c r="T3942" i="1"/>
  <c r="S3926" i="1"/>
  <c r="U3926" i="1" s="1"/>
  <c r="T3926" i="1"/>
  <c r="T3918" i="1"/>
  <c r="S3918" i="1"/>
  <c r="U3918" i="1" s="1"/>
  <c r="S3910" i="1"/>
  <c r="U3910" i="1" s="1"/>
  <c r="T3910" i="1"/>
  <c r="T3902" i="1"/>
  <c r="S3902" i="1"/>
  <c r="U3902" i="1" s="1"/>
  <c r="S3894" i="1"/>
  <c r="U3894" i="1" s="1"/>
  <c r="T3894" i="1"/>
  <c r="T3886" i="1"/>
  <c r="S3886" i="1"/>
  <c r="U3886" i="1" s="1"/>
  <c r="S3878" i="1"/>
  <c r="U3878" i="1" s="1"/>
  <c r="T3878" i="1"/>
  <c r="T3870" i="1"/>
  <c r="S3870" i="1"/>
  <c r="U3870" i="1" s="1"/>
  <c r="S3862" i="1"/>
  <c r="U3862" i="1" s="1"/>
  <c r="T3862" i="1"/>
  <c r="T3854" i="1"/>
  <c r="S3854" i="1"/>
  <c r="U3854" i="1" s="1"/>
  <c r="S3846" i="1"/>
  <c r="U3846" i="1" s="1"/>
  <c r="T3846" i="1"/>
  <c r="T3838" i="1"/>
  <c r="S3838" i="1"/>
  <c r="U3838" i="1" s="1"/>
  <c r="S3830" i="1"/>
  <c r="U3830" i="1" s="1"/>
  <c r="T3830" i="1"/>
  <c r="T3822" i="1"/>
  <c r="S3822" i="1"/>
  <c r="U3822" i="1" s="1"/>
  <c r="S3814" i="1"/>
  <c r="U3814" i="1" s="1"/>
  <c r="T3814" i="1"/>
  <c r="T3806" i="1"/>
  <c r="S3806" i="1"/>
  <c r="U3806" i="1" s="1"/>
  <c r="S3798" i="1"/>
  <c r="U3798" i="1" s="1"/>
  <c r="T3798" i="1"/>
  <c r="T3790" i="1"/>
  <c r="S3790" i="1"/>
  <c r="U3790" i="1" s="1"/>
  <c r="S3782" i="1"/>
  <c r="U3782" i="1" s="1"/>
  <c r="T3782" i="1"/>
  <c r="T3774" i="1"/>
  <c r="S3774" i="1"/>
  <c r="U3774" i="1" s="1"/>
  <c r="S3766" i="1"/>
  <c r="U3766" i="1" s="1"/>
  <c r="T3766" i="1"/>
  <c r="T3758" i="1"/>
  <c r="S3758" i="1"/>
  <c r="U3758" i="1" s="1"/>
  <c r="S3750" i="1"/>
  <c r="U3750" i="1" s="1"/>
  <c r="T3750" i="1"/>
  <c r="S3734" i="1"/>
  <c r="U3734" i="1" s="1"/>
  <c r="T3734" i="1"/>
  <c r="T3726" i="1"/>
  <c r="S3726" i="1"/>
  <c r="U3726" i="1" s="1"/>
  <c r="S3718" i="1"/>
  <c r="U3718" i="1" s="1"/>
  <c r="T3718" i="1"/>
  <c r="T3710" i="1"/>
  <c r="S3710" i="1"/>
  <c r="U3710" i="1" s="1"/>
  <c r="S3702" i="1"/>
  <c r="U3702" i="1" s="1"/>
  <c r="T3702" i="1"/>
  <c r="T3694" i="1"/>
  <c r="S3694" i="1"/>
  <c r="U3694" i="1" s="1"/>
  <c r="S3686" i="1"/>
  <c r="U3686" i="1" s="1"/>
  <c r="T3686" i="1"/>
  <c r="S3670" i="1"/>
  <c r="U3670" i="1" s="1"/>
  <c r="T3670" i="1"/>
  <c r="S3662" i="1"/>
  <c r="U3662" i="1" s="1"/>
  <c r="T3662" i="1"/>
  <c r="S3654" i="1"/>
  <c r="U3654" i="1" s="1"/>
  <c r="T3654" i="1"/>
  <c r="S3646" i="1"/>
  <c r="U3646" i="1" s="1"/>
  <c r="T3646" i="1"/>
  <c r="S3638" i="1"/>
  <c r="U3638" i="1" s="1"/>
  <c r="T3638" i="1"/>
  <c r="T3630" i="1"/>
  <c r="S3630" i="1"/>
  <c r="U3630" i="1" s="1"/>
  <c r="S3622" i="1"/>
  <c r="U3622" i="1" s="1"/>
  <c r="T3622" i="1"/>
  <c r="T3614" i="1"/>
  <c r="S3614" i="1"/>
  <c r="U3614" i="1" s="1"/>
  <c r="S3606" i="1"/>
  <c r="U3606" i="1" s="1"/>
  <c r="T3606" i="1"/>
  <c r="S3598" i="1"/>
  <c r="U3598" i="1" s="1"/>
  <c r="T3598" i="1"/>
  <c r="T3590" i="1"/>
  <c r="S3590" i="1"/>
  <c r="U3590" i="1" s="1"/>
  <c r="S3582" i="1"/>
  <c r="U3582" i="1" s="1"/>
  <c r="T3582" i="1"/>
  <c r="T3574" i="1"/>
  <c r="S3574" i="1"/>
  <c r="U3574" i="1" s="1"/>
  <c r="S3566" i="1"/>
  <c r="U3566" i="1" s="1"/>
  <c r="T3566" i="1"/>
  <c r="T3558" i="1"/>
  <c r="S3558" i="1"/>
  <c r="U3558" i="1" s="1"/>
  <c r="S3550" i="1"/>
  <c r="U3550" i="1" s="1"/>
  <c r="T3550" i="1"/>
  <c r="T3542" i="1"/>
  <c r="S3542" i="1"/>
  <c r="U3542" i="1" s="1"/>
  <c r="S3534" i="1"/>
  <c r="U3534" i="1" s="1"/>
  <c r="T3534" i="1"/>
  <c r="T3526" i="1"/>
  <c r="S3526" i="1"/>
  <c r="U3526" i="1" s="1"/>
  <c r="S3518" i="1"/>
  <c r="U3518" i="1" s="1"/>
  <c r="T3518" i="1"/>
  <c r="T3510" i="1"/>
  <c r="S3510" i="1"/>
  <c r="U3510" i="1" s="1"/>
  <c r="S3502" i="1"/>
  <c r="U3502" i="1" s="1"/>
  <c r="T3502" i="1"/>
  <c r="T3494" i="1"/>
  <c r="S3494" i="1"/>
  <c r="U3494" i="1" s="1"/>
  <c r="S3486" i="1"/>
  <c r="U3486" i="1" s="1"/>
  <c r="T3486" i="1"/>
  <c r="T3478" i="1"/>
  <c r="S3478" i="1"/>
  <c r="U3478" i="1" s="1"/>
  <c r="S3470" i="1"/>
  <c r="U3470" i="1" s="1"/>
  <c r="T3470" i="1"/>
  <c r="S3462" i="1"/>
  <c r="U3462" i="1" s="1"/>
  <c r="T3462" i="1"/>
  <c r="S3454" i="1"/>
  <c r="U3454" i="1" s="1"/>
  <c r="T3454" i="1"/>
  <c r="S3446" i="1"/>
  <c r="U3446" i="1" s="1"/>
  <c r="T3446" i="1"/>
  <c r="S3438" i="1"/>
  <c r="U3438" i="1" s="1"/>
  <c r="T3438" i="1"/>
  <c r="S3430" i="1"/>
  <c r="U3430" i="1" s="1"/>
  <c r="T3430" i="1"/>
  <c r="S3422" i="1"/>
  <c r="U3422" i="1" s="1"/>
  <c r="T3422" i="1"/>
  <c r="S3414" i="1"/>
  <c r="U3414" i="1" s="1"/>
  <c r="T3414" i="1"/>
  <c r="S3406" i="1"/>
  <c r="U3406" i="1" s="1"/>
  <c r="T3406" i="1"/>
  <c r="S3398" i="1"/>
  <c r="U3398" i="1" s="1"/>
  <c r="T3398" i="1"/>
  <c r="S3390" i="1"/>
  <c r="U3390" i="1" s="1"/>
  <c r="T3390" i="1"/>
  <c r="S3382" i="1"/>
  <c r="U3382" i="1" s="1"/>
  <c r="T3382" i="1"/>
  <c r="S3374" i="1"/>
  <c r="U3374" i="1" s="1"/>
  <c r="T3374" i="1"/>
  <c r="S3366" i="1"/>
  <c r="U3366" i="1" s="1"/>
  <c r="T3366" i="1"/>
  <c r="S3358" i="1"/>
  <c r="U3358" i="1" s="1"/>
  <c r="T3358" i="1"/>
  <c r="S3350" i="1"/>
  <c r="U3350" i="1" s="1"/>
  <c r="T3350" i="1"/>
  <c r="T3342" i="1"/>
  <c r="S3342" i="1"/>
  <c r="U3342" i="1" s="1"/>
  <c r="S3334" i="1"/>
  <c r="U3334" i="1" s="1"/>
  <c r="T3334" i="1"/>
  <c r="S3326" i="1"/>
  <c r="U3326" i="1" s="1"/>
  <c r="T3326" i="1"/>
  <c r="S3318" i="1"/>
  <c r="U3318" i="1" s="1"/>
  <c r="T3318" i="1"/>
  <c r="S3310" i="1"/>
  <c r="U3310" i="1" s="1"/>
  <c r="T3310" i="1"/>
  <c r="S3302" i="1"/>
  <c r="U3302" i="1" s="1"/>
  <c r="T3302" i="1"/>
  <c r="T3294" i="1"/>
  <c r="S3294" i="1"/>
  <c r="U3294" i="1" s="1"/>
  <c r="S3286" i="1"/>
  <c r="U3286" i="1" s="1"/>
  <c r="T3286" i="1"/>
  <c r="T3278" i="1"/>
  <c r="S3278" i="1"/>
  <c r="U3278" i="1" s="1"/>
  <c r="S3270" i="1"/>
  <c r="U3270" i="1" s="1"/>
  <c r="T3270" i="1"/>
  <c r="T3262" i="1"/>
  <c r="S3262" i="1"/>
  <c r="U3262" i="1" s="1"/>
  <c r="T3254" i="1"/>
  <c r="S3254" i="1"/>
  <c r="U3254" i="1" s="1"/>
  <c r="S3246" i="1"/>
  <c r="U3246" i="1" s="1"/>
  <c r="T3246" i="1"/>
  <c r="S3238" i="1"/>
  <c r="U3238" i="1" s="1"/>
  <c r="T3238" i="1"/>
  <c r="S3230" i="1"/>
  <c r="U3230" i="1" s="1"/>
  <c r="T3230" i="1"/>
  <c r="S3222" i="1"/>
  <c r="U3222" i="1" s="1"/>
  <c r="T3222" i="1"/>
  <c r="S3214" i="1"/>
  <c r="U3214" i="1" s="1"/>
  <c r="T3214" i="1"/>
  <c r="S3206" i="1"/>
  <c r="U3206" i="1" s="1"/>
  <c r="T3206" i="1"/>
  <c r="T3198" i="1"/>
  <c r="S3198" i="1"/>
  <c r="U3198" i="1" s="1"/>
  <c r="T3190" i="1"/>
  <c r="S3190" i="1"/>
  <c r="U3190" i="1" s="1"/>
  <c r="S3182" i="1"/>
  <c r="U3182" i="1" s="1"/>
  <c r="T3182" i="1"/>
  <c r="S3174" i="1"/>
  <c r="U3174" i="1" s="1"/>
  <c r="T3174" i="1"/>
  <c r="S3166" i="1"/>
  <c r="U3166" i="1" s="1"/>
  <c r="T3166" i="1"/>
  <c r="S3158" i="1"/>
  <c r="U3158" i="1" s="1"/>
  <c r="T3158" i="1"/>
  <c r="S3150" i="1"/>
  <c r="U3150" i="1" s="1"/>
  <c r="T3150" i="1"/>
  <c r="T3142" i="1"/>
  <c r="S3142" i="1"/>
  <c r="U3142" i="1" s="1"/>
  <c r="S3134" i="1"/>
  <c r="U3134" i="1" s="1"/>
  <c r="T3134" i="1"/>
  <c r="S3126" i="1"/>
  <c r="U3126" i="1" s="1"/>
  <c r="T3126" i="1"/>
  <c r="S3118" i="1"/>
  <c r="U3118" i="1" s="1"/>
  <c r="T3118" i="1"/>
  <c r="S3110" i="1"/>
  <c r="U3110" i="1" s="1"/>
  <c r="T3110" i="1"/>
  <c r="S3102" i="1"/>
  <c r="U3102" i="1" s="1"/>
  <c r="T3102" i="1"/>
  <c r="S3094" i="1"/>
  <c r="U3094" i="1" s="1"/>
  <c r="T3094" i="1"/>
  <c r="S3086" i="1"/>
  <c r="U3086" i="1" s="1"/>
  <c r="T3086" i="1"/>
  <c r="T3078" i="1"/>
  <c r="S3078" i="1"/>
  <c r="U3078" i="1" s="1"/>
  <c r="S3070" i="1"/>
  <c r="U3070" i="1" s="1"/>
  <c r="T3070" i="1"/>
  <c r="T3062" i="1"/>
  <c r="S3062" i="1"/>
  <c r="U3062" i="1" s="1"/>
  <c r="S3054" i="1"/>
  <c r="U3054" i="1" s="1"/>
  <c r="T3054" i="1"/>
  <c r="T3046" i="1"/>
  <c r="S3046" i="1"/>
  <c r="U3046" i="1" s="1"/>
  <c r="S3038" i="1"/>
  <c r="U3038" i="1" s="1"/>
  <c r="T3038" i="1"/>
  <c r="T3030" i="1"/>
  <c r="S3030" i="1"/>
  <c r="U3030" i="1" s="1"/>
  <c r="S3022" i="1"/>
  <c r="U3022" i="1" s="1"/>
  <c r="T3022" i="1"/>
  <c r="T3014" i="1"/>
  <c r="S3014" i="1"/>
  <c r="U3014" i="1" s="1"/>
  <c r="S3006" i="1"/>
  <c r="U3006" i="1" s="1"/>
  <c r="T3006" i="1"/>
  <c r="T2998" i="1"/>
  <c r="S2998" i="1"/>
  <c r="U2998" i="1" s="1"/>
  <c r="S2990" i="1"/>
  <c r="U2990" i="1" s="1"/>
  <c r="T2990" i="1"/>
  <c r="T2982" i="1"/>
  <c r="S2982" i="1"/>
  <c r="U2982" i="1" s="1"/>
  <c r="S2974" i="1"/>
  <c r="U2974" i="1" s="1"/>
  <c r="T2974" i="1"/>
  <c r="T2966" i="1"/>
  <c r="S2966" i="1"/>
  <c r="U2966" i="1" s="1"/>
  <c r="S2958" i="1"/>
  <c r="U2958" i="1" s="1"/>
  <c r="T2958" i="1"/>
  <c r="T2950" i="1"/>
  <c r="S2950" i="1"/>
  <c r="U2950" i="1" s="1"/>
  <c r="S2942" i="1"/>
  <c r="U2942" i="1" s="1"/>
  <c r="T2942" i="1"/>
  <c r="T2934" i="1"/>
  <c r="S2934" i="1"/>
  <c r="U2934" i="1" s="1"/>
  <c r="S2926" i="1"/>
  <c r="U2926" i="1" s="1"/>
  <c r="T2926" i="1"/>
  <c r="T2918" i="1"/>
  <c r="S2918" i="1"/>
  <c r="U2918" i="1" s="1"/>
  <c r="S2910" i="1"/>
  <c r="U2910" i="1" s="1"/>
  <c r="T2910" i="1"/>
  <c r="T2902" i="1"/>
  <c r="S2902" i="1"/>
  <c r="U2902" i="1" s="1"/>
  <c r="S2894" i="1"/>
  <c r="U2894" i="1" s="1"/>
  <c r="T2894" i="1"/>
  <c r="T2886" i="1"/>
  <c r="S2886" i="1"/>
  <c r="U2886" i="1" s="1"/>
  <c r="S2878" i="1"/>
  <c r="U2878" i="1" s="1"/>
  <c r="T2878" i="1"/>
  <c r="T2870" i="1"/>
  <c r="S2870" i="1"/>
  <c r="U2870" i="1" s="1"/>
  <c r="S2862" i="1"/>
  <c r="U2862" i="1" s="1"/>
  <c r="T2862" i="1"/>
  <c r="T2854" i="1"/>
  <c r="S2854" i="1"/>
  <c r="U2854" i="1" s="1"/>
  <c r="S2846" i="1"/>
  <c r="U2846" i="1" s="1"/>
  <c r="T2846" i="1"/>
  <c r="T2838" i="1"/>
  <c r="S2838" i="1"/>
  <c r="U2838" i="1" s="1"/>
  <c r="S2830" i="1"/>
  <c r="U2830" i="1" s="1"/>
  <c r="T2830" i="1"/>
  <c r="T2822" i="1"/>
  <c r="S2822" i="1"/>
  <c r="U2822" i="1" s="1"/>
  <c r="S2814" i="1"/>
  <c r="U2814" i="1" s="1"/>
  <c r="T2814" i="1"/>
  <c r="T2806" i="1"/>
  <c r="S2806" i="1"/>
  <c r="U2806" i="1" s="1"/>
  <c r="S2798" i="1"/>
  <c r="U2798" i="1" s="1"/>
  <c r="T2798" i="1"/>
  <c r="S2790" i="1"/>
  <c r="U2790" i="1" s="1"/>
  <c r="T2790" i="1"/>
  <c r="T2782" i="1"/>
  <c r="S2782" i="1"/>
  <c r="U2782" i="1" s="1"/>
  <c r="S2774" i="1"/>
  <c r="U2774" i="1" s="1"/>
  <c r="T2774" i="1"/>
  <c r="S2766" i="1"/>
  <c r="U2766" i="1" s="1"/>
  <c r="T2766" i="1"/>
  <c r="S2758" i="1"/>
  <c r="U2758" i="1" s="1"/>
  <c r="T2758" i="1"/>
  <c r="S2750" i="1"/>
  <c r="U2750" i="1" s="1"/>
  <c r="T2750" i="1"/>
  <c r="S2742" i="1"/>
  <c r="U2742" i="1" s="1"/>
  <c r="T2742" i="1"/>
  <c r="S2734" i="1"/>
  <c r="U2734" i="1" s="1"/>
  <c r="T2734" i="1"/>
  <c r="S2726" i="1"/>
  <c r="U2726" i="1" s="1"/>
  <c r="T2726" i="1"/>
  <c r="S2718" i="1"/>
  <c r="U2718" i="1" s="1"/>
  <c r="T2718" i="1"/>
  <c r="S2710" i="1"/>
  <c r="U2710" i="1" s="1"/>
  <c r="T2710" i="1"/>
  <c r="S2702" i="1"/>
  <c r="U2702" i="1" s="1"/>
  <c r="T2702" i="1"/>
  <c r="S2694" i="1"/>
  <c r="U2694" i="1" s="1"/>
  <c r="T2694" i="1"/>
  <c r="S2686" i="1"/>
  <c r="U2686" i="1" s="1"/>
  <c r="T2686" i="1"/>
  <c r="S2678" i="1"/>
  <c r="U2678" i="1" s="1"/>
  <c r="T2678" i="1"/>
  <c r="S2670" i="1"/>
  <c r="U2670" i="1" s="1"/>
  <c r="T2670" i="1"/>
  <c r="S2662" i="1"/>
  <c r="U2662" i="1" s="1"/>
  <c r="T2662" i="1"/>
  <c r="S2654" i="1"/>
  <c r="U2654" i="1" s="1"/>
  <c r="T2654" i="1"/>
  <c r="S2646" i="1"/>
  <c r="U2646" i="1" s="1"/>
  <c r="T2646" i="1"/>
  <c r="S2638" i="1"/>
  <c r="U2638" i="1" s="1"/>
  <c r="T2638" i="1"/>
  <c r="S2630" i="1"/>
  <c r="U2630" i="1" s="1"/>
  <c r="T2630" i="1"/>
  <c r="S2622" i="1"/>
  <c r="U2622" i="1" s="1"/>
  <c r="T2622" i="1"/>
  <c r="S2614" i="1"/>
  <c r="U2614" i="1" s="1"/>
  <c r="T2614" i="1"/>
  <c r="S2606" i="1"/>
  <c r="U2606" i="1" s="1"/>
  <c r="T2606" i="1"/>
  <c r="S2598" i="1"/>
  <c r="U2598" i="1" s="1"/>
  <c r="T2598" i="1"/>
  <c r="S2590" i="1"/>
  <c r="U2590" i="1" s="1"/>
  <c r="T2590" i="1"/>
  <c r="S2582" i="1"/>
  <c r="U2582" i="1" s="1"/>
  <c r="T2582" i="1"/>
  <c r="S2574" i="1"/>
  <c r="U2574" i="1" s="1"/>
  <c r="T2574" i="1"/>
  <c r="T2566" i="1"/>
  <c r="S2566" i="1"/>
  <c r="U2566" i="1" s="1"/>
  <c r="S2558" i="1"/>
  <c r="U2558" i="1" s="1"/>
  <c r="T2558" i="1"/>
  <c r="S2550" i="1"/>
  <c r="U2550" i="1" s="1"/>
  <c r="T2550" i="1"/>
  <c r="S2542" i="1"/>
  <c r="U2542" i="1" s="1"/>
  <c r="T2542" i="1"/>
  <c r="S2534" i="1"/>
  <c r="U2534" i="1" s="1"/>
  <c r="T2534" i="1"/>
  <c r="S2526" i="1"/>
  <c r="U2526" i="1" s="1"/>
  <c r="T2526" i="1"/>
  <c r="S2518" i="1"/>
  <c r="U2518" i="1" s="1"/>
  <c r="T2518" i="1"/>
  <c r="S2510" i="1"/>
  <c r="U2510" i="1" s="1"/>
  <c r="T2510" i="1"/>
  <c r="S2502" i="1"/>
  <c r="U2502" i="1" s="1"/>
  <c r="T2502" i="1"/>
  <c r="T2494" i="1"/>
  <c r="S2494" i="1"/>
  <c r="U2494" i="1" s="1"/>
  <c r="S2486" i="1"/>
  <c r="U2486" i="1" s="1"/>
  <c r="T2486" i="1"/>
  <c r="S2478" i="1"/>
  <c r="U2478" i="1" s="1"/>
  <c r="T2478" i="1"/>
  <c r="S2470" i="1"/>
  <c r="U2470" i="1" s="1"/>
  <c r="T2470" i="1"/>
  <c r="T2462" i="1"/>
  <c r="S2462" i="1"/>
  <c r="U2462" i="1" s="1"/>
  <c r="S2454" i="1"/>
  <c r="U2454" i="1" s="1"/>
  <c r="T2454" i="1"/>
  <c r="S2446" i="1"/>
  <c r="U2446" i="1" s="1"/>
  <c r="T2446" i="1"/>
  <c r="S2438" i="1"/>
  <c r="U2438" i="1" s="1"/>
  <c r="T2438" i="1"/>
  <c r="S2430" i="1"/>
  <c r="U2430" i="1" s="1"/>
  <c r="T2430" i="1"/>
  <c r="S2422" i="1"/>
  <c r="U2422" i="1" s="1"/>
  <c r="T2422" i="1"/>
  <c r="S2414" i="1"/>
  <c r="U2414" i="1" s="1"/>
  <c r="T2414" i="1"/>
  <c r="S2406" i="1"/>
  <c r="U2406" i="1" s="1"/>
  <c r="T2406" i="1"/>
  <c r="S2398" i="1"/>
  <c r="U2398" i="1" s="1"/>
  <c r="T2398" i="1"/>
  <c r="T2390" i="1"/>
  <c r="S2390" i="1"/>
  <c r="U2390" i="1" s="1"/>
  <c r="S2382" i="1"/>
  <c r="U2382" i="1" s="1"/>
  <c r="T2382" i="1"/>
  <c r="T2374" i="1"/>
  <c r="S2374" i="1"/>
  <c r="U2374" i="1" s="1"/>
  <c r="S2366" i="1"/>
  <c r="U2366" i="1" s="1"/>
  <c r="T2366" i="1"/>
  <c r="T2358" i="1"/>
  <c r="S2358" i="1"/>
  <c r="U2358" i="1" s="1"/>
  <c r="S2350" i="1"/>
  <c r="U2350" i="1" s="1"/>
  <c r="T2350" i="1"/>
  <c r="S2342" i="1"/>
  <c r="U2342" i="1" s="1"/>
  <c r="T2342" i="1"/>
  <c r="S2334" i="1"/>
  <c r="U2334" i="1" s="1"/>
  <c r="T2334" i="1"/>
  <c r="S2326" i="1"/>
  <c r="U2326" i="1" s="1"/>
  <c r="T2326" i="1"/>
  <c r="S2318" i="1"/>
  <c r="U2318" i="1" s="1"/>
  <c r="T2318" i="1"/>
  <c r="S2310" i="1"/>
  <c r="U2310" i="1" s="1"/>
  <c r="T2310" i="1"/>
  <c r="S2302" i="1"/>
  <c r="U2302" i="1" s="1"/>
  <c r="T2302" i="1"/>
  <c r="S2294" i="1"/>
  <c r="U2294" i="1" s="1"/>
  <c r="T2294" i="1"/>
  <c r="S2286" i="1"/>
  <c r="U2286" i="1" s="1"/>
  <c r="T2286" i="1"/>
  <c r="S2278" i="1"/>
  <c r="U2278" i="1" s="1"/>
  <c r="T2278" i="1"/>
  <c r="T2270" i="1"/>
  <c r="S2270" i="1"/>
  <c r="U2270" i="1" s="1"/>
  <c r="S2262" i="1"/>
  <c r="U2262" i="1" s="1"/>
  <c r="T2262" i="1"/>
  <c r="S2254" i="1"/>
  <c r="U2254" i="1" s="1"/>
  <c r="T2254" i="1"/>
  <c r="S2246" i="1"/>
  <c r="U2246" i="1" s="1"/>
  <c r="T2246" i="1"/>
  <c r="S2238" i="1"/>
  <c r="U2238" i="1" s="1"/>
  <c r="T2238" i="1"/>
  <c r="S2230" i="1"/>
  <c r="U2230" i="1" s="1"/>
  <c r="T2230" i="1"/>
  <c r="S2222" i="1"/>
  <c r="U2222" i="1" s="1"/>
  <c r="T2222" i="1"/>
  <c r="S2214" i="1"/>
  <c r="U2214" i="1" s="1"/>
  <c r="T2214" i="1"/>
  <c r="T2206" i="1"/>
  <c r="S2206" i="1"/>
  <c r="U2206" i="1" s="1"/>
  <c r="S2198" i="1"/>
  <c r="U2198" i="1" s="1"/>
  <c r="T2198" i="1"/>
  <c r="S2190" i="1"/>
  <c r="U2190" i="1" s="1"/>
  <c r="T2190" i="1"/>
  <c r="S2182" i="1"/>
  <c r="U2182" i="1" s="1"/>
  <c r="T2182" i="1"/>
  <c r="S2174" i="1"/>
  <c r="U2174" i="1" s="1"/>
  <c r="T2174" i="1"/>
  <c r="S2166" i="1"/>
  <c r="U2166" i="1" s="1"/>
  <c r="T2166" i="1"/>
  <c r="S2158" i="1"/>
  <c r="U2158" i="1" s="1"/>
  <c r="T2158" i="1"/>
  <c r="S2150" i="1"/>
  <c r="U2150" i="1" s="1"/>
  <c r="T2150" i="1"/>
  <c r="T2142" i="1"/>
  <c r="S2142" i="1"/>
  <c r="U2142" i="1" s="1"/>
  <c r="S2134" i="1"/>
  <c r="U2134" i="1" s="1"/>
  <c r="T2134" i="1"/>
  <c r="S2126" i="1"/>
  <c r="U2126" i="1" s="1"/>
  <c r="T2126" i="1"/>
  <c r="S2118" i="1"/>
  <c r="U2118" i="1" s="1"/>
  <c r="T2118" i="1"/>
  <c r="S2110" i="1"/>
  <c r="U2110" i="1" s="1"/>
  <c r="T2110" i="1"/>
  <c r="S2102" i="1"/>
  <c r="U2102" i="1" s="1"/>
  <c r="T2102" i="1"/>
  <c r="S2094" i="1"/>
  <c r="U2094" i="1" s="1"/>
  <c r="T2094" i="1"/>
  <c r="S2086" i="1"/>
  <c r="U2086" i="1" s="1"/>
  <c r="T2086" i="1"/>
  <c r="T2078" i="1"/>
  <c r="S2078" i="1"/>
  <c r="U2078" i="1" s="1"/>
  <c r="S2070" i="1"/>
  <c r="U2070" i="1" s="1"/>
  <c r="T2070" i="1"/>
  <c r="S2062" i="1"/>
  <c r="U2062" i="1" s="1"/>
  <c r="T2062" i="1"/>
  <c r="S2054" i="1"/>
  <c r="U2054" i="1" s="1"/>
  <c r="T2054" i="1"/>
  <c r="S2046" i="1"/>
  <c r="U2046" i="1" s="1"/>
  <c r="T2046" i="1"/>
  <c r="S2038" i="1"/>
  <c r="U2038" i="1" s="1"/>
  <c r="T2038" i="1"/>
  <c r="S2030" i="1"/>
  <c r="U2030" i="1" s="1"/>
  <c r="T2030" i="1"/>
  <c r="S2022" i="1"/>
  <c r="U2022" i="1" s="1"/>
  <c r="T2022" i="1"/>
  <c r="T2014" i="1"/>
  <c r="S2014" i="1"/>
  <c r="U2014" i="1" s="1"/>
  <c r="S2006" i="1"/>
  <c r="U2006" i="1" s="1"/>
  <c r="T2006" i="1"/>
  <c r="S1998" i="1"/>
  <c r="U1998" i="1" s="1"/>
  <c r="T1998" i="1"/>
  <c r="S1990" i="1"/>
  <c r="U1990" i="1" s="1"/>
  <c r="T1990" i="1"/>
  <c r="S1982" i="1"/>
  <c r="U1982" i="1" s="1"/>
  <c r="T1982" i="1"/>
  <c r="T1974" i="1"/>
  <c r="S1974" i="1"/>
  <c r="U1974" i="1" s="1"/>
  <c r="S1966" i="1"/>
  <c r="U1966" i="1" s="1"/>
  <c r="T1966" i="1"/>
  <c r="S1958" i="1"/>
  <c r="U1958" i="1" s="1"/>
  <c r="T1958" i="1"/>
  <c r="S1950" i="1"/>
  <c r="U1950" i="1" s="1"/>
  <c r="T1950" i="1"/>
  <c r="S1942" i="1"/>
  <c r="U1942" i="1" s="1"/>
  <c r="T1942" i="1"/>
  <c r="S1934" i="1"/>
  <c r="U1934" i="1" s="1"/>
  <c r="T1934" i="1"/>
  <c r="S1926" i="1"/>
  <c r="U1926" i="1" s="1"/>
  <c r="T1926" i="1"/>
  <c r="S1918" i="1"/>
  <c r="U1918" i="1" s="1"/>
  <c r="T1918" i="1"/>
  <c r="T1910" i="1"/>
  <c r="S1910" i="1"/>
  <c r="U1910" i="1" s="1"/>
  <c r="S1902" i="1"/>
  <c r="U1902" i="1" s="1"/>
  <c r="T1902" i="1"/>
  <c r="S1894" i="1"/>
  <c r="U1894" i="1" s="1"/>
  <c r="T1894" i="1"/>
  <c r="S1886" i="1"/>
  <c r="U1886" i="1" s="1"/>
  <c r="T1886" i="1"/>
  <c r="S1878" i="1"/>
  <c r="U1878" i="1" s="1"/>
  <c r="T1878" i="1"/>
  <c r="S1870" i="1"/>
  <c r="U1870" i="1" s="1"/>
  <c r="T1870" i="1"/>
  <c r="T1862" i="1"/>
  <c r="S1862" i="1"/>
  <c r="U1862" i="1" s="1"/>
  <c r="S1854" i="1"/>
  <c r="U1854" i="1" s="1"/>
  <c r="T1854" i="1"/>
  <c r="S1846" i="1"/>
  <c r="U1846" i="1" s="1"/>
  <c r="T1846" i="1"/>
  <c r="S1838" i="1"/>
  <c r="U1838" i="1" s="1"/>
  <c r="T1838" i="1"/>
  <c r="S1830" i="1"/>
  <c r="U1830" i="1" s="1"/>
  <c r="T1830" i="1"/>
  <c r="S1822" i="1"/>
  <c r="U1822" i="1" s="1"/>
  <c r="T1822" i="1"/>
  <c r="S1814" i="1"/>
  <c r="U1814" i="1" s="1"/>
  <c r="T1814" i="1"/>
  <c r="S1806" i="1"/>
  <c r="U1806" i="1" s="1"/>
  <c r="T1806" i="1"/>
  <c r="T1798" i="1"/>
  <c r="S1798" i="1"/>
  <c r="U1798" i="1" s="1"/>
  <c r="S1790" i="1"/>
  <c r="U1790" i="1" s="1"/>
  <c r="T1790" i="1"/>
  <c r="S1782" i="1"/>
  <c r="U1782" i="1" s="1"/>
  <c r="T1782" i="1"/>
  <c r="S1774" i="1"/>
  <c r="U1774" i="1" s="1"/>
  <c r="T1774" i="1"/>
  <c r="S1766" i="1"/>
  <c r="U1766" i="1" s="1"/>
  <c r="T1766" i="1"/>
  <c r="S1758" i="1"/>
  <c r="U1758" i="1" s="1"/>
  <c r="T1758" i="1"/>
  <c r="S1750" i="1"/>
  <c r="U1750" i="1" s="1"/>
  <c r="T1750" i="1"/>
  <c r="S1742" i="1"/>
  <c r="U1742" i="1" s="1"/>
  <c r="T1742" i="1"/>
  <c r="S1734" i="1"/>
  <c r="U1734" i="1" s="1"/>
  <c r="T1734" i="1"/>
  <c r="S1726" i="1"/>
  <c r="U1726" i="1" s="1"/>
  <c r="T1726" i="1"/>
  <c r="S1718" i="1"/>
  <c r="U1718" i="1" s="1"/>
  <c r="T1718" i="1"/>
  <c r="S1710" i="1"/>
  <c r="U1710" i="1" s="1"/>
  <c r="T1710" i="1"/>
  <c r="S1702" i="1"/>
  <c r="U1702" i="1" s="1"/>
  <c r="T1702" i="1"/>
  <c r="S1694" i="1"/>
  <c r="U1694" i="1" s="1"/>
  <c r="T1694" i="1"/>
  <c r="S1686" i="1"/>
  <c r="U1686" i="1" s="1"/>
  <c r="T1686" i="1"/>
  <c r="S1678" i="1"/>
  <c r="U1678" i="1" s="1"/>
  <c r="T1678" i="1"/>
  <c r="S1670" i="1"/>
  <c r="U1670" i="1" s="1"/>
  <c r="T1670" i="1"/>
  <c r="S1662" i="1"/>
  <c r="U1662" i="1" s="1"/>
  <c r="T1662" i="1"/>
  <c r="S1654" i="1"/>
  <c r="U1654" i="1" s="1"/>
  <c r="T1654" i="1"/>
  <c r="T1646" i="1"/>
  <c r="S1646" i="1"/>
  <c r="U1646" i="1" s="1"/>
  <c r="S1638" i="1"/>
  <c r="U1638" i="1" s="1"/>
  <c r="T1638" i="1"/>
  <c r="S1630" i="1"/>
  <c r="U1630" i="1" s="1"/>
  <c r="T1630" i="1"/>
  <c r="T1622" i="1"/>
  <c r="S1622" i="1"/>
  <c r="U1622" i="1" s="1"/>
  <c r="S1614" i="1"/>
  <c r="U1614" i="1" s="1"/>
  <c r="T1614" i="1"/>
  <c r="S1606" i="1"/>
  <c r="U1606" i="1" s="1"/>
  <c r="T1606" i="1"/>
  <c r="S1598" i="1"/>
  <c r="U1598" i="1" s="1"/>
  <c r="T1598" i="1"/>
  <c r="S1590" i="1"/>
  <c r="U1590" i="1" s="1"/>
  <c r="T1590" i="1"/>
  <c r="T1582" i="1"/>
  <c r="S1582" i="1"/>
  <c r="U1582" i="1" s="1"/>
  <c r="S1574" i="1"/>
  <c r="U1574" i="1" s="1"/>
  <c r="T1574" i="1"/>
  <c r="S1566" i="1"/>
  <c r="U1566" i="1" s="1"/>
  <c r="T1566" i="1"/>
  <c r="S1558" i="1"/>
  <c r="U1558" i="1" s="1"/>
  <c r="T1558" i="1"/>
  <c r="S1550" i="1"/>
  <c r="U1550" i="1" s="1"/>
  <c r="T1550" i="1"/>
  <c r="S1542" i="1"/>
  <c r="U1542" i="1" s="1"/>
  <c r="T1542" i="1"/>
  <c r="S1534" i="1"/>
  <c r="U1534" i="1" s="1"/>
  <c r="T1534" i="1"/>
  <c r="S1526" i="1"/>
  <c r="U1526" i="1" s="1"/>
  <c r="T1526" i="1"/>
  <c r="T1518" i="1"/>
  <c r="S1518" i="1"/>
  <c r="U1518" i="1" s="1"/>
  <c r="S1510" i="1"/>
  <c r="U1510" i="1" s="1"/>
  <c r="T1510" i="1"/>
  <c r="S1502" i="1"/>
  <c r="U1502" i="1" s="1"/>
  <c r="T1502" i="1"/>
  <c r="S1494" i="1"/>
  <c r="U1494" i="1" s="1"/>
  <c r="T1494" i="1"/>
  <c r="S1486" i="1"/>
  <c r="U1486" i="1" s="1"/>
  <c r="T1486" i="1"/>
  <c r="S1478" i="1"/>
  <c r="U1478" i="1" s="1"/>
  <c r="T1478" i="1"/>
  <c r="S1470" i="1"/>
  <c r="U1470" i="1" s="1"/>
  <c r="T1470" i="1"/>
  <c r="S1462" i="1"/>
  <c r="U1462" i="1" s="1"/>
  <c r="T1462" i="1"/>
  <c r="T1454" i="1"/>
  <c r="S1454" i="1"/>
  <c r="U1454" i="1" s="1"/>
  <c r="S1446" i="1"/>
  <c r="U1446" i="1" s="1"/>
  <c r="T1446" i="1"/>
  <c r="S1438" i="1"/>
  <c r="U1438" i="1" s="1"/>
  <c r="T1438" i="1"/>
  <c r="S1430" i="1"/>
  <c r="U1430" i="1" s="1"/>
  <c r="T1430" i="1"/>
  <c r="S1422" i="1"/>
  <c r="U1422" i="1" s="1"/>
  <c r="T1422" i="1"/>
  <c r="S1414" i="1"/>
  <c r="U1414" i="1" s="1"/>
  <c r="T1414" i="1"/>
  <c r="S1406" i="1"/>
  <c r="U1406" i="1" s="1"/>
  <c r="T1406" i="1"/>
  <c r="S1398" i="1"/>
  <c r="U1398" i="1" s="1"/>
  <c r="T1398" i="1"/>
  <c r="S1390" i="1"/>
  <c r="U1390" i="1" s="1"/>
  <c r="T1390" i="1"/>
  <c r="S1382" i="1"/>
  <c r="U1382" i="1" s="1"/>
  <c r="T1382" i="1"/>
  <c r="S1374" i="1"/>
  <c r="U1374" i="1" s="1"/>
  <c r="T1374" i="1"/>
  <c r="S1366" i="1"/>
  <c r="U1366" i="1" s="1"/>
  <c r="T1366" i="1"/>
  <c r="S1358" i="1"/>
  <c r="U1358" i="1" s="1"/>
  <c r="T1358" i="1"/>
  <c r="T1350" i="1"/>
  <c r="S1350" i="1"/>
  <c r="U1350" i="1" s="1"/>
  <c r="S1342" i="1"/>
  <c r="U1342" i="1" s="1"/>
  <c r="T1342" i="1"/>
  <c r="S1334" i="1"/>
  <c r="U1334" i="1" s="1"/>
  <c r="T1334" i="1"/>
  <c r="S1326" i="1"/>
  <c r="U1326" i="1" s="1"/>
  <c r="T1326" i="1"/>
  <c r="S1318" i="1"/>
  <c r="U1318" i="1" s="1"/>
  <c r="T1318" i="1"/>
  <c r="S1310" i="1"/>
  <c r="U1310" i="1" s="1"/>
  <c r="T1310" i="1"/>
  <c r="S1302" i="1"/>
  <c r="U1302" i="1" s="1"/>
  <c r="T1302" i="1"/>
  <c r="S1294" i="1"/>
  <c r="U1294" i="1" s="1"/>
  <c r="T1294" i="1"/>
  <c r="T1286" i="1"/>
  <c r="S1286" i="1"/>
  <c r="U1286" i="1" s="1"/>
  <c r="S1278" i="1"/>
  <c r="U1278" i="1" s="1"/>
  <c r="T1278" i="1"/>
  <c r="S1270" i="1"/>
  <c r="U1270" i="1" s="1"/>
  <c r="T1270" i="1"/>
  <c r="S1262" i="1"/>
  <c r="U1262" i="1" s="1"/>
  <c r="T1262" i="1"/>
  <c r="S1254" i="1"/>
  <c r="U1254" i="1" s="1"/>
  <c r="T1254" i="1"/>
  <c r="S1246" i="1"/>
  <c r="U1246" i="1" s="1"/>
  <c r="T1246" i="1"/>
  <c r="S1238" i="1"/>
  <c r="U1238" i="1" s="1"/>
  <c r="T1238" i="1"/>
  <c r="S1230" i="1"/>
  <c r="U1230" i="1" s="1"/>
  <c r="T1230" i="1"/>
  <c r="T1222" i="1"/>
  <c r="S1222" i="1"/>
  <c r="U1222" i="1" s="1"/>
  <c r="S1214" i="1"/>
  <c r="U1214" i="1" s="1"/>
  <c r="T1214" i="1"/>
  <c r="S1206" i="1"/>
  <c r="U1206" i="1" s="1"/>
  <c r="T1206" i="1"/>
  <c r="S1198" i="1"/>
  <c r="U1198" i="1" s="1"/>
  <c r="T1198" i="1"/>
  <c r="S1190" i="1"/>
  <c r="U1190" i="1" s="1"/>
  <c r="T1190" i="1"/>
  <c r="S1182" i="1"/>
  <c r="U1182" i="1" s="1"/>
  <c r="T1182" i="1"/>
  <c r="S1174" i="1"/>
  <c r="U1174" i="1" s="1"/>
  <c r="T1174" i="1"/>
  <c r="S1166" i="1"/>
  <c r="U1166" i="1" s="1"/>
  <c r="T1166" i="1"/>
  <c r="T1158" i="1"/>
  <c r="S1158" i="1"/>
  <c r="U1158" i="1" s="1"/>
  <c r="S1150" i="1"/>
  <c r="U1150" i="1" s="1"/>
  <c r="T1150" i="1"/>
  <c r="S1142" i="1"/>
  <c r="U1142" i="1" s="1"/>
  <c r="T1142" i="1"/>
  <c r="S1134" i="1"/>
  <c r="U1134" i="1" s="1"/>
  <c r="T1134" i="1"/>
  <c r="S1126" i="1"/>
  <c r="U1126" i="1" s="1"/>
  <c r="T1126" i="1"/>
  <c r="S1118" i="1"/>
  <c r="U1118" i="1" s="1"/>
  <c r="T1118" i="1"/>
  <c r="S1110" i="1"/>
  <c r="U1110" i="1" s="1"/>
  <c r="T1110" i="1"/>
  <c r="S1102" i="1"/>
  <c r="U1102" i="1" s="1"/>
  <c r="T1102" i="1"/>
  <c r="S1094" i="1"/>
  <c r="U1094" i="1" s="1"/>
  <c r="T1094" i="1"/>
  <c r="S1086" i="1"/>
  <c r="U1086" i="1" s="1"/>
  <c r="T1086" i="1"/>
  <c r="T1078" i="1"/>
  <c r="S1078" i="1"/>
  <c r="U1078" i="1" s="1"/>
  <c r="S1070" i="1"/>
  <c r="U1070" i="1" s="1"/>
  <c r="T1070" i="1"/>
  <c r="T1062" i="1"/>
  <c r="S1062" i="1"/>
  <c r="U1062" i="1" s="1"/>
  <c r="S1054" i="1"/>
  <c r="U1054" i="1" s="1"/>
  <c r="T1054" i="1"/>
  <c r="S1046" i="1"/>
  <c r="U1046" i="1" s="1"/>
  <c r="T1046" i="1"/>
  <c r="T1038" i="1"/>
  <c r="S1038" i="1"/>
  <c r="U1038" i="1" s="1"/>
  <c r="S1030" i="1"/>
  <c r="U1030" i="1" s="1"/>
  <c r="T1030" i="1"/>
  <c r="T1022" i="1"/>
  <c r="S1022" i="1"/>
  <c r="U1022" i="1" s="1"/>
  <c r="S1014" i="1"/>
  <c r="U1014" i="1" s="1"/>
  <c r="T1014" i="1"/>
  <c r="S1006" i="1"/>
  <c r="U1006" i="1" s="1"/>
  <c r="T1006" i="1"/>
  <c r="T998" i="1"/>
  <c r="S998" i="1"/>
  <c r="U998" i="1" s="1"/>
  <c r="S990" i="1"/>
  <c r="U990" i="1" s="1"/>
  <c r="T990" i="1"/>
  <c r="S982" i="1"/>
  <c r="U982" i="1" s="1"/>
  <c r="T982" i="1"/>
  <c r="S974" i="1"/>
  <c r="U974" i="1" s="1"/>
  <c r="T974" i="1"/>
  <c r="S966" i="1"/>
  <c r="U966" i="1" s="1"/>
  <c r="T966" i="1"/>
  <c r="S958" i="1"/>
  <c r="U958" i="1" s="1"/>
  <c r="T958" i="1"/>
  <c r="S950" i="1"/>
  <c r="U950" i="1" s="1"/>
  <c r="T950" i="1"/>
  <c r="S942" i="1"/>
  <c r="U942" i="1" s="1"/>
  <c r="T942" i="1"/>
  <c r="S934" i="1"/>
  <c r="U934" i="1" s="1"/>
  <c r="T934" i="1"/>
  <c r="S926" i="1"/>
  <c r="U926" i="1" s="1"/>
  <c r="T926" i="1"/>
  <c r="S918" i="1"/>
  <c r="U918" i="1" s="1"/>
  <c r="T918" i="1"/>
  <c r="S910" i="1"/>
  <c r="U910" i="1" s="1"/>
  <c r="T910" i="1"/>
  <c r="T902" i="1"/>
  <c r="S902" i="1"/>
  <c r="U902" i="1" s="1"/>
  <c r="S894" i="1"/>
  <c r="U894" i="1" s="1"/>
  <c r="T894" i="1"/>
  <c r="S886" i="1"/>
  <c r="U886" i="1" s="1"/>
  <c r="T886" i="1"/>
  <c r="S878" i="1"/>
  <c r="U878" i="1" s="1"/>
  <c r="T878" i="1"/>
  <c r="S870" i="1"/>
  <c r="U870" i="1" s="1"/>
  <c r="T870" i="1"/>
  <c r="S862" i="1"/>
  <c r="U862" i="1" s="1"/>
  <c r="T862" i="1"/>
  <c r="S854" i="1"/>
  <c r="U854" i="1" s="1"/>
  <c r="T854" i="1"/>
  <c r="T846" i="1"/>
  <c r="S846" i="1"/>
  <c r="U846" i="1" s="1"/>
  <c r="S838" i="1"/>
  <c r="U838" i="1" s="1"/>
  <c r="T838" i="1"/>
  <c r="S830" i="1"/>
  <c r="U830" i="1" s="1"/>
  <c r="T830" i="1"/>
  <c r="S822" i="1"/>
  <c r="U822" i="1" s="1"/>
  <c r="T822" i="1"/>
  <c r="S814" i="1"/>
  <c r="U814" i="1" s="1"/>
  <c r="T814" i="1"/>
  <c r="S806" i="1"/>
  <c r="U806" i="1" s="1"/>
  <c r="T806" i="1"/>
  <c r="S798" i="1"/>
  <c r="U798" i="1" s="1"/>
  <c r="T798" i="1"/>
  <c r="T790" i="1"/>
  <c r="S790" i="1"/>
  <c r="U790" i="1" s="1"/>
  <c r="S782" i="1"/>
  <c r="U782" i="1" s="1"/>
  <c r="T782" i="1"/>
  <c r="S774" i="1"/>
  <c r="U774" i="1" s="1"/>
  <c r="T774" i="1"/>
  <c r="S766" i="1"/>
  <c r="U766" i="1" s="1"/>
  <c r="T766" i="1"/>
  <c r="S758" i="1"/>
  <c r="U758" i="1" s="1"/>
  <c r="T758" i="1"/>
  <c r="S750" i="1"/>
  <c r="U750" i="1" s="1"/>
  <c r="T750" i="1"/>
  <c r="S742" i="1"/>
  <c r="U742" i="1" s="1"/>
  <c r="T742" i="1"/>
  <c r="S734" i="1"/>
  <c r="U734" i="1" s="1"/>
  <c r="T734" i="1"/>
  <c r="S726" i="1"/>
  <c r="U726" i="1" s="1"/>
  <c r="T726" i="1"/>
  <c r="S718" i="1"/>
  <c r="U718" i="1" s="1"/>
  <c r="T718" i="1"/>
  <c r="T710" i="1"/>
  <c r="S710" i="1"/>
  <c r="U710" i="1" s="1"/>
  <c r="S702" i="1"/>
  <c r="U702" i="1" s="1"/>
  <c r="T702" i="1"/>
  <c r="T694" i="1"/>
  <c r="S694" i="1"/>
  <c r="U694" i="1" s="1"/>
  <c r="S686" i="1"/>
  <c r="U686" i="1" s="1"/>
  <c r="T686" i="1"/>
  <c r="T678" i="1"/>
  <c r="S678" i="1"/>
  <c r="U678" i="1" s="1"/>
  <c r="S670" i="1"/>
  <c r="U670" i="1" s="1"/>
  <c r="T670" i="1"/>
  <c r="S662" i="1"/>
  <c r="U662" i="1" s="1"/>
  <c r="T662" i="1"/>
  <c r="S654" i="1"/>
  <c r="U654" i="1" s="1"/>
  <c r="T654" i="1"/>
  <c r="T646" i="1"/>
  <c r="S646" i="1"/>
  <c r="U646" i="1" s="1"/>
  <c r="S638" i="1"/>
  <c r="U638" i="1" s="1"/>
  <c r="T638" i="1"/>
  <c r="S630" i="1"/>
  <c r="U630" i="1" s="1"/>
  <c r="T630" i="1"/>
  <c r="S622" i="1"/>
  <c r="U622" i="1" s="1"/>
  <c r="T622" i="1"/>
  <c r="S614" i="1"/>
  <c r="U614" i="1" s="1"/>
  <c r="T614" i="1"/>
  <c r="S606" i="1"/>
  <c r="U606" i="1" s="1"/>
  <c r="T606" i="1"/>
  <c r="S598" i="1"/>
  <c r="U598" i="1" s="1"/>
  <c r="T598" i="1"/>
  <c r="S590" i="1"/>
  <c r="U590" i="1" s="1"/>
  <c r="T590" i="1"/>
  <c r="S582" i="1"/>
  <c r="U582" i="1" s="1"/>
  <c r="T582" i="1"/>
  <c r="S574" i="1"/>
  <c r="U574" i="1" s="1"/>
  <c r="T574" i="1"/>
  <c r="S566" i="1"/>
  <c r="U566" i="1" s="1"/>
  <c r="T566" i="1"/>
  <c r="S558" i="1"/>
  <c r="U558" i="1" s="1"/>
  <c r="T558" i="1"/>
  <c r="S550" i="1"/>
  <c r="U550" i="1" s="1"/>
  <c r="T550" i="1"/>
  <c r="S542" i="1"/>
  <c r="U542" i="1" s="1"/>
  <c r="T542" i="1"/>
  <c r="S534" i="1"/>
  <c r="U534" i="1" s="1"/>
  <c r="T534" i="1"/>
  <c r="S526" i="1"/>
  <c r="U526" i="1" s="1"/>
  <c r="T526" i="1"/>
  <c r="S518" i="1"/>
  <c r="U518" i="1" s="1"/>
  <c r="T518" i="1"/>
  <c r="S510" i="1"/>
  <c r="U510" i="1" s="1"/>
  <c r="T510" i="1"/>
  <c r="S502" i="1"/>
  <c r="U502" i="1" s="1"/>
  <c r="T502" i="1"/>
  <c r="T494" i="1"/>
  <c r="S494" i="1"/>
  <c r="U494" i="1" s="1"/>
  <c r="S486" i="1"/>
  <c r="U486" i="1" s="1"/>
  <c r="T486" i="1"/>
  <c r="T478" i="1"/>
  <c r="S478" i="1"/>
  <c r="U478" i="1" s="1"/>
  <c r="S470" i="1"/>
  <c r="U470" i="1" s="1"/>
  <c r="T470" i="1"/>
  <c r="S462" i="1"/>
  <c r="U462" i="1" s="1"/>
  <c r="T462" i="1"/>
  <c r="S454" i="1"/>
  <c r="U454" i="1" s="1"/>
  <c r="T454" i="1"/>
  <c r="T446" i="1"/>
  <c r="S446" i="1"/>
  <c r="U446" i="1" s="1"/>
  <c r="S438" i="1"/>
  <c r="U438" i="1" s="1"/>
  <c r="T438" i="1"/>
  <c r="T430" i="1"/>
  <c r="S430" i="1"/>
  <c r="U430" i="1" s="1"/>
  <c r="S422" i="1"/>
  <c r="U422" i="1" s="1"/>
  <c r="T422" i="1"/>
  <c r="T414" i="1"/>
  <c r="S414" i="1"/>
  <c r="U414" i="1" s="1"/>
  <c r="S406" i="1"/>
  <c r="U406" i="1" s="1"/>
  <c r="T406" i="1"/>
  <c r="T398" i="1"/>
  <c r="S398" i="1"/>
  <c r="U398" i="1" s="1"/>
  <c r="S390" i="1"/>
  <c r="U390" i="1" s="1"/>
  <c r="T390" i="1"/>
  <c r="S382" i="1"/>
  <c r="U382" i="1" s="1"/>
  <c r="T382" i="1"/>
  <c r="S374" i="1"/>
  <c r="U374" i="1" s="1"/>
  <c r="T374" i="1"/>
  <c r="S366" i="1"/>
  <c r="U366" i="1" s="1"/>
  <c r="T366" i="1"/>
  <c r="S358" i="1"/>
  <c r="U358" i="1" s="1"/>
  <c r="T358" i="1"/>
  <c r="S350" i="1"/>
  <c r="U350" i="1" s="1"/>
  <c r="T350" i="1"/>
  <c r="S342" i="1"/>
  <c r="U342" i="1" s="1"/>
  <c r="T342" i="1"/>
  <c r="S334" i="1"/>
  <c r="U334" i="1" s="1"/>
  <c r="T334" i="1"/>
  <c r="S326" i="1"/>
  <c r="U326" i="1" s="1"/>
  <c r="T326" i="1"/>
  <c r="S318" i="1"/>
  <c r="U318" i="1" s="1"/>
  <c r="T318" i="1"/>
  <c r="S310" i="1"/>
  <c r="U310" i="1" s="1"/>
  <c r="T310" i="1"/>
  <c r="S302" i="1"/>
  <c r="U302" i="1" s="1"/>
  <c r="T302" i="1"/>
  <c r="S294" i="1"/>
  <c r="U294" i="1" s="1"/>
  <c r="T294" i="1"/>
  <c r="S286" i="1"/>
  <c r="U286" i="1" s="1"/>
  <c r="T286" i="1"/>
  <c r="S278" i="1"/>
  <c r="U278" i="1" s="1"/>
  <c r="T278" i="1"/>
  <c r="S270" i="1"/>
  <c r="U270" i="1" s="1"/>
  <c r="T270" i="1"/>
  <c r="S262" i="1"/>
  <c r="U262" i="1" s="1"/>
  <c r="T262" i="1"/>
  <c r="T254" i="1"/>
  <c r="S254" i="1"/>
  <c r="U254" i="1" s="1"/>
  <c r="S246" i="1"/>
  <c r="U246" i="1" s="1"/>
  <c r="T246" i="1"/>
  <c r="T238" i="1"/>
  <c r="S238" i="1"/>
  <c r="U238" i="1" s="1"/>
  <c r="T230" i="1"/>
  <c r="S230" i="1"/>
  <c r="U230" i="1" s="1"/>
  <c r="T222" i="1"/>
  <c r="S222" i="1"/>
  <c r="U222" i="1" s="1"/>
  <c r="S214" i="1"/>
  <c r="U214" i="1" s="1"/>
  <c r="T214" i="1"/>
  <c r="T206" i="1"/>
  <c r="S206" i="1"/>
  <c r="U206" i="1" s="1"/>
  <c r="T198" i="1"/>
  <c r="S198" i="1"/>
  <c r="U198" i="1" s="1"/>
  <c r="T190" i="1"/>
  <c r="S190" i="1"/>
  <c r="U190" i="1" s="1"/>
  <c r="S182" i="1"/>
  <c r="U182" i="1" s="1"/>
  <c r="T182" i="1"/>
  <c r="T174" i="1"/>
  <c r="S174" i="1"/>
  <c r="U174" i="1" s="1"/>
  <c r="S166" i="1"/>
  <c r="U166" i="1" s="1"/>
  <c r="T166" i="1"/>
  <c r="T158" i="1"/>
  <c r="S158" i="1"/>
  <c r="U158" i="1" s="1"/>
  <c r="S150" i="1"/>
  <c r="U150" i="1" s="1"/>
  <c r="T150" i="1"/>
  <c r="T142" i="1"/>
  <c r="S142" i="1"/>
  <c r="U142" i="1" s="1"/>
  <c r="S134" i="1"/>
  <c r="U134" i="1" s="1"/>
  <c r="T134" i="1"/>
  <c r="T126" i="1"/>
  <c r="S126" i="1"/>
  <c r="U126" i="1" s="1"/>
  <c r="S118" i="1"/>
  <c r="U118" i="1" s="1"/>
  <c r="T118" i="1"/>
  <c r="T110" i="1"/>
  <c r="S110" i="1"/>
  <c r="U110" i="1" s="1"/>
  <c r="S102" i="1"/>
  <c r="U102" i="1" s="1"/>
  <c r="T102" i="1"/>
  <c r="T94" i="1"/>
  <c r="S94" i="1"/>
  <c r="U94" i="1" s="1"/>
  <c r="S86" i="1"/>
  <c r="U86" i="1" s="1"/>
  <c r="T86" i="1"/>
  <c r="T78" i="1"/>
  <c r="S78" i="1"/>
  <c r="U78" i="1" s="1"/>
  <c r="S70" i="1"/>
  <c r="U70" i="1" s="1"/>
  <c r="T70" i="1"/>
  <c r="T62" i="1"/>
  <c r="S62" i="1"/>
  <c r="U62" i="1" s="1"/>
  <c r="S54" i="1"/>
  <c r="U54" i="1" s="1"/>
  <c r="T54" i="1"/>
  <c r="T46" i="1"/>
  <c r="S46" i="1"/>
  <c r="U46" i="1" s="1"/>
  <c r="S38" i="1"/>
  <c r="U38" i="1" s="1"/>
  <c r="T38" i="1"/>
  <c r="S30" i="1"/>
  <c r="U30" i="1" s="1"/>
  <c r="T30" i="1"/>
  <c r="S22" i="1"/>
  <c r="U22" i="1" s="1"/>
  <c r="T22" i="1"/>
  <c r="S14" i="1"/>
  <c r="U14" i="1" s="1"/>
  <c r="T14" i="1"/>
  <c r="S6" i="1"/>
  <c r="U6" i="1" s="1"/>
  <c r="T6" i="1"/>
  <c r="T4579" i="1"/>
  <c r="T4566" i="1"/>
  <c r="T4553" i="1"/>
  <c r="S4541" i="1"/>
  <c r="U4541" i="1" s="1"/>
  <c r="S4528" i="1"/>
  <c r="U4528" i="1" s="1"/>
  <c r="S4516" i="1"/>
  <c r="U4516" i="1" s="1"/>
  <c r="S4503" i="1"/>
  <c r="U4503" i="1" s="1"/>
  <c r="S4478" i="1"/>
  <c r="U4478" i="1" s="1"/>
  <c r="T4464" i="1"/>
  <c r="S4452" i="1"/>
  <c r="U4452" i="1" s="1"/>
  <c r="S4439" i="1"/>
  <c r="U4439" i="1" s="1"/>
  <c r="S4414" i="1"/>
  <c r="U4414" i="1" s="1"/>
  <c r="T4400" i="1"/>
  <c r="S4388" i="1"/>
  <c r="U4388" i="1" s="1"/>
  <c r="T4352" i="1"/>
  <c r="T4249" i="1"/>
  <c r="S4198" i="1"/>
  <c r="U4198" i="1" s="1"/>
  <c r="S4147" i="1"/>
  <c r="U4147" i="1" s="1"/>
  <c r="S4096" i="1"/>
  <c r="U4096" i="1" s="1"/>
  <c r="T4042" i="1"/>
  <c r="S3990" i="1"/>
  <c r="U3990" i="1" s="1"/>
  <c r="S3639" i="1"/>
  <c r="U3639" i="1" s="1"/>
  <c r="S3133" i="1"/>
  <c r="U3133" i="1" s="1"/>
  <c r="S2" i="1"/>
  <c r="U2" i="1" s="1"/>
  <c r="S4580" i="1"/>
  <c r="U4580" i="1" s="1"/>
  <c r="T4580" i="1"/>
  <c r="S4564" i="1"/>
  <c r="U4564" i="1" s="1"/>
  <c r="T4564" i="1"/>
  <c r="S4548" i="1"/>
  <c r="U4548" i="1" s="1"/>
  <c r="T4548" i="1"/>
  <c r="S4532" i="1"/>
  <c r="U4532" i="1" s="1"/>
  <c r="T4532" i="1"/>
  <c r="S4508" i="1"/>
  <c r="U4508" i="1" s="1"/>
  <c r="T4508" i="1"/>
  <c r="S4500" i="1"/>
  <c r="U4500" i="1" s="1"/>
  <c r="T4500" i="1"/>
  <c r="S4476" i="1"/>
  <c r="U4476" i="1" s="1"/>
  <c r="T4476" i="1"/>
  <c r="S4468" i="1"/>
  <c r="U4468" i="1" s="1"/>
  <c r="T4468" i="1"/>
  <c r="S4444" i="1"/>
  <c r="U4444" i="1" s="1"/>
  <c r="T4444" i="1"/>
  <c r="S4436" i="1"/>
  <c r="U4436" i="1" s="1"/>
  <c r="T4436" i="1"/>
  <c r="S4412" i="1"/>
  <c r="U4412" i="1" s="1"/>
  <c r="T4412" i="1"/>
  <c r="S4404" i="1"/>
  <c r="U4404" i="1" s="1"/>
  <c r="T4404" i="1"/>
  <c r="S4380" i="1"/>
  <c r="U4380" i="1" s="1"/>
  <c r="T4380" i="1"/>
  <c r="T4372" i="1"/>
  <c r="S4372" i="1"/>
  <c r="U4372" i="1" s="1"/>
  <c r="S4364" i="1"/>
  <c r="U4364" i="1" s="1"/>
  <c r="T4364" i="1"/>
  <c r="S4356" i="1"/>
  <c r="U4356" i="1" s="1"/>
  <c r="T4356" i="1"/>
  <c r="S4348" i="1"/>
  <c r="U4348" i="1" s="1"/>
  <c r="T4348" i="1"/>
  <c r="T4340" i="1"/>
  <c r="S4340" i="1"/>
  <c r="U4340" i="1" s="1"/>
  <c r="S4332" i="1"/>
  <c r="U4332" i="1" s="1"/>
  <c r="T4332" i="1"/>
  <c r="T4324" i="1"/>
  <c r="S4324" i="1"/>
  <c r="U4324" i="1" s="1"/>
  <c r="S4316" i="1"/>
  <c r="U4316" i="1" s="1"/>
  <c r="T4316" i="1"/>
  <c r="T4308" i="1"/>
  <c r="S4308" i="1"/>
  <c r="U4308" i="1" s="1"/>
  <c r="S4300" i="1"/>
  <c r="U4300" i="1" s="1"/>
  <c r="T4300" i="1"/>
  <c r="T4292" i="1"/>
  <c r="S4292" i="1"/>
  <c r="U4292" i="1" s="1"/>
  <c r="S4284" i="1"/>
  <c r="U4284" i="1" s="1"/>
  <c r="T4284" i="1"/>
  <c r="T4276" i="1"/>
  <c r="S4276" i="1"/>
  <c r="U4276" i="1" s="1"/>
  <c r="S4268" i="1"/>
  <c r="U4268" i="1" s="1"/>
  <c r="T4268" i="1"/>
  <c r="T4260" i="1"/>
  <c r="S4260" i="1"/>
  <c r="U4260" i="1" s="1"/>
  <c r="S4252" i="1"/>
  <c r="U4252" i="1" s="1"/>
  <c r="T4252" i="1"/>
  <c r="T4244" i="1"/>
  <c r="S4244" i="1"/>
  <c r="U4244" i="1" s="1"/>
  <c r="S4236" i="1"/>
  <c r="U4236" i="1" s="1"/>
  <c r="T4236" i="1"/>
  <c r="T4228" i="1"/>
  <c r="S4228" i="1"/>
  <c r="U4228" i="1" s="1"/>
  <c r="S4220" i="1"/>
  <c r="U4220" i="1" s="1"/>
  <c r="T4220" i="1"/>
  <c r="T4212" i="1"/>
  <c r="S4212" i="1"/>
  <c r="U4212" i="1" s="1"/>
  <c r="S4204" i="1"/>
  <c r="U4204" i="1" s="1"/>
  <c r="T4204" i="1"/>
  <c r="T4196" i="1"/>
  <c r="S4196" i="1"/>
  <c r="U4196" i="1" s="1"/>
  <c r="S4188" i="1"/>
  <c r="U4188" i="1" s="1"/>
  <c r="T4188" i="1"/>
  <c r="T4180" i="1"/>
  <c r="S4180" i="1"/>
  <c r="U4180" i="1" s="1"/>
  <c r="S4172" i="1"/>
  <c r="U4172" i="1" s="1"/>
  <c r="T4172" i="1"/>
  <c r="T4164" i="1"/>
  <c r="S4164" i="1"/>
  <c r="U4164" i="1" s="1"/>
  <c r="S4156" i="1"/>
  <c r="U4156" i="1" s="1"/>
  <c r="T4156" i="1"/>
  <c r="T4148" i="1"/>
  <c r="S4148" i="1"/>
  <c r="U4148" i="1" s="1"/>
  <c r="S4140" i="1"/>
  <c r="U4140" i="1" s="1"/>
  <c r="T4140" i="1"/>
  <c r="T4132" i="1"/>
  <c r="S4132" i="1"/>
  <c r="U4132" i="1" s="1"/>
  <c r="S4124" i="1"/>
  <c r="U4124" i="1" s="1"/>
  <c r="T4124" i="1"/>
  <c r="T4116" i="1"/>
  <c r="S4116" i="1"/>
  <c r="U4116" i="1" s="1"/>
  <c r="S4108" i="1"/>
  <c r="U4108" i="1" s="1"/>
  <c r="T4108" i="1"/>
  <c r="T4100" i="1"/>
  <c r="S4100" i="1"/>
  <c r="U4100" i="1" s="1"/>
  <c r="S4092" i="1"/>
  <c r="U4092" i="1" s="1"/>
  <c r="T4092" i="1"/>
  <c r="T4084" i="1"/>
  <c r="S4084" i="1"/>
  <c r="U4084" i="1" s="1"/>
  <c r="S4076" i="1"/>
  <c r="U4076" i="1" s="1"/>
  <c r="T4076" i="1"/>
  <c r="S4068" i="1"/>
  <c r="U4068" i="1" s="1"/>
  <c r="T4068" i="1"/>
  <c r="S4060" i="1"/>
  <c r="U4060" i="1" s="1"/>
  <c r="T4060" i="1"/>
  <c r="S4052" i="1"/>
  <c r="U4052" i="1" s="1"/>
  <c r="T4052" i="1"/>
  <c r="S4044" i="1"/>
  <c r="U4044" i="1" s="1"/>
  <c r="T4044" i="1"/>
  <c r="S4036" i="1"/>
  <c r="U4036" i="1" s="1"/>
  <c r="T4036" i="1"/>
  <c r="S4028" i="1"/>
  <c r="U4028" i="1" s="1"/>
  <c r="T4028" i="1"/>
  <c r="T4020" i="1"/>
  <c r="S4020" i="1"/>
  <c r="U4020" i="1" s="1"/>
  <c r="S4012" i="1"/>
  <c r="U4012" i="1" s="1"/>
  <c r="T4012" i="1"/>
  <c r="S4004" i="1"/>
  <c r="U4004" i="1" s="1"/>
  <c r="T4004" i="1"/>
  <c r="S3996" i="1"/>
  <c r="U3996" i="1" s="1"/>
  <c r="T3996" i="1"/>
  <c r="T3988" i="1"/>
  <c r="S3988" i="1"/>
  <c r="U3988" i="1" s="1"/>
  <c r="S3980" i="1"/>
  <c r="U3980" i="1" s="1"/>
  <c r="T3980" i="1"/>
  <c r="S3972" i="1"/>
  <c r="U3972" i="1" s="1"/>
  <c r="T3972" i="1"/>
  <c r="S3964" i="1"/>
  <c r="U3964" i="1" s="1"/>
  <c r="T3964" i="1"/>
  <c r="S3956" i="1"/>
  <c r="U3956" i="1" s="1"/>
  <c r="T3956" i="1"/>
  <c r="S3948" i="1"/>
  <c r="U3948" i="1" s="1"/>
  <c r="T3948" i="1"/>
  <c r="S3940" i="1"/>
  <c r="U3940" i="1" s="1"/>
  <c r="T3940" i="1"/>
  <c r="T3932" i="1"/>
  <c r="S3932" i="1"/>
  <c r="U3932" i="1" s="1"/>
  <c r="S3924" i="1"/>
  <c r="U3924" i="1" s="1"/>
  <c r="T3924" i="1"/>
  <c r="T3916" i="1"/>
  <c r="S3916" i="1"/>
  <c r="U3916" i="1" s="1"/>
  <c r="S3908" i="1"/>
  <c r="U3908" i="1" s="1"/>
  <c r="T3908" i="1"/>
  <c r="T3900" i="1"/>
  <c r="S3900" i="1"/>
  <c r="U3900" i="1" s="1"/>
  <c r="S3892" i="1"/>
  <c r="U3892" i="1" s="1"/>
  <c r="T3892" i="1"/>
  <c r="T3884" i="1"/>
  <c r="S3884" i="1"/>
  <c r="U3884" i="1" s="1"/>
  <c r="S3876" i="1"/>
  <c r="U3876" i="1" s="1"/>
  <c r="T3876" i="1"/>
  <c r="T3868" i="1"/>
  <c r="S3868" i="1"/>
  <c r="U3868" i="1" s="1"/>
  <c r="S3860" i="1"/>
  <c r="U3860" i="1" s="1"/>
  <c r="T3860" i="1"/>
  <c r="T3852" i="1"/>
  <c r="S3852" i="1"/>
  <c r="U3852" i="1" s="1"/>
  <c r="S3844" i="1"/>
  <c r="U3844" i="1" s="1"/>
  <c r="T3844" i="1"/>
  <c r="T3836" i="1"/>
  <c r="S3836" i="1"/>
  <c r="U3836" i="1" s="1"/>
  <c r="S3828" i="1"/>
  <c r="U3828" i="1" s="1"/>
  <c r="T3828" i="1"/>
  <c r="T3820" i="1"/>
  <c r="S3820" i="1"/>
  <c r="U3820" i="1" s="1"/>
  <c r="S3812" i="1"/>
  <c r="U3812" i="1" s="1"/>
  <c r="T3812" i="1"/>
  <c r="T3804" i="1"/>
  <c r="S3804" i="1"/>
  <c r="U3804" i="1" s="1"/>
  <c r="S3796" i="1"/>
  <c r="U3796" i="1" s="1"/>
  <c r="T3796" i="1"/>
  <c r="T3788" i="1"/>
  <c r="S3788" i="1"/>
  <c r="U3788" i="1" s="1"/>
  <c r="S3780" i="1"/>
  <c r="U3780" i="1" s="1"/>
  <c r="T3780" i="1"/>
  <c r="T3772" i="1"/>
  <c r="S3772" i="1"/>
  <c r="U3772" i="1" s="1"/>
  <c r="S3764" i="1"/>
  <c r="U3764" i="1" s="1"/>
  <c r="T3764" i="1"/>
  <c r="T3756" i="1"/>
  <c r="S3756" i="1"/>
  <c r="U3756" i="1" s="1"/>
  <c r="S3748" i="1"/>
  <c r="U3748" i="1" s="1"/>
  <c r="T3748" i="1"/>
  <c r="T3740" i="1"/>
  <c r="S3740" i="1"/>
  <c r="U3740" i="1" s="1"/>
  <c r="S3732" i="1"/>
  <c r="U3732" i="1" s="1"/>
  <c r="T3732" i="1"/>
  <c r="T3724" i="1"/>
  <c r="S3724" i="1"/>
  <c r="U3724" i="1" s="1"/>
  <c r="S3716" i="1"/>
  <c r="U3716" i="1" s="1"/>
  <c r="T3716" i="1"/>
  <c r="T3708" i="1"/>
  <c r="S3708" i="1"/>
  <c r="U3708" i="1" s="1"/>
  <c r="S3700" i="1"/>
  <c r="U3700" i="1" s="1"/>
  <c r="T3700" i="1"/>
  <c r="T3692" i="1"/>
  <c r="S3692" i="1"/>
  <c r="U3692" i="1" s="1"/>
  <c r="S3684" i="1"/>
  <c r="U3684" i="1" s="1"/>
  <c r="T3684" i="1"/>
  <c r="T3676" i="1"/>
  <c r="S3676" i="1"/>
  <c r="U3676" i="1" s="1"/>
  <c r="S3668" i="1"/>
  <c r="U3668" i="1" s="1"/>
  <c r="T3668" i="1"/>
  <c r="S3660" i="1"/>
  <c r="U3660" i="1" s="1"/>
  <c r="T3660" i="1"/>
  <c r="T3652" i="1"/>
  <c r="S3652" i="1"/>
  <c r="U3652" i="1" s="1"/>
  <c r="S3644" i="1"/>
  <c r="U3644" i="1" s="1"/>
  <c r="T3644" i="1"/>
  <c r="S3636" i="1"/>
  <c r="U3636" i="1" s="1"/>
  <c r="T3636" i="1"/>
  <c r="S3628" i="1"/>
  <c r="U3628" i="1" s="1"/>
  <c r="T3628" i="1"/>
  <c r="S3620" i="1"/>
  <c r="U3620" i="1" s="1"/>
  <c r="T3620" i="1"/>
  <c r="T3612" i="1"/>
  <c r="S3612" i="1"/>
  <c r="U3612" i="1" s="1"/>
  <c r="S3604" i="1"/>
  <c r="U3604" i="1" s="1"/>
  <c r="T3604" i="1"/>
  <c r="S3596" i="1"/>
  <c r="U3596" i="1" s="1"/>
  <c r="T3596" i="1"/>
  <c r="S3588" i="1"/>
  <c r="U3588" i="1" s="1"/>
  <c r="T3588" i="1"/>
  <c r="S3580" i="1"/>
  <c r="U3580" i="1" s="1"/>
  <c r="T3580" i="1"/>
  <c r="S3572" i="1"/>
  <c r="U3572" i="1" s="1"/>
  <c r="T3572" i="1"/>
  <c r="S3564" i="1"/>
  <c r="U3564" i="1" s="1"/>
  <c r="T3564" i="1"/>
  <c r="S3556" i="1"/>
  <c r="U3556" i="1" s="1"/>
  <c r="T3556" i="1"/>
  <c r="S3548" i="1"/>
  <c r="U3548" i="1" s="1"/>
  <c r="T3548" i="1"/>
  <c r="S3540" i="1"/>
  <c r="U3540" i="1" s="1"/>
  <c r="T3540" i="1"/>
  <c r="S3532" i="1"/>
  <c r="U3532" i="1" s="1"/>
  <c r="T3532" i="1"/>
  <c r="S3524" i="1"/>
  <c r="U3524" i="1" s="1"/>
  <c r="T3524" i="1"/>
  <c r="S3516" i="1"/>
  <c r="U3516" i="1" s="1"/>
  <c r="T3516" i="1"/>
  <c r="T3508" i="1"/>
  <c r="S3508" i="1"/>
  <c r="U3508" i="1" s="1"/>
  <c r="S3500" i="1"/>
  <c r="U3500" i="1" s="1"/>
  <c r="T3500" i="1"/>
  <c r="T3492" i="1"/>
  <c r="S3492" i="1"/>
  <c r="U3492" i="1" s="1"/>
  <c r="S3484" i="1"/>
  <c r="U3484" i="1" s="1"/>
  <c r="T3484" i="1"/>
  <c r="T3476" i="1"/>
  <c r="S3476" i="1"/>
  <c r="U3476" i="1" s="1"/>
  <c r="S3468" i="1"/>
  <c r="U3468" i="1" s="1"/>
  <c r="T3468" i="1"/>
  <c r="T3460" i="1"/>
  <c r="S3460" i="1"/>
  <c r="U3460" i="1" s="1"/>
  <c r="S3452" i="1"/>
  <c r="U3452" i="1" s="1"/>
  <c r="T3452" i="1"/>
  <c r="T3444" i="1"/>
  <c r="S3444" i="1"/>
  <c r="U3444" i="1" s="1"/>
  <c r="S3436" i="1"/>
  <c r="U3436" i="1" s="1"/>
  <c r="T3436" i="1"/>
  <c r="T3428" i="1"/>
  <c r="S3428" i="1"/>
  <c r="U3428" i="1" s="1"/>
  <c r="S3420" i="1"/>
  <c r="U3420" i="1" s="1"/>
  <c r="T3420" i="1"/>
  <c r="T3412" i="1"/>
  <c r="S3412" i="1"/>
  <c r="U3412" i="1" s="1"/>
  <c r="S3404" i="1"/>
  <c r="U3404" i="1" s="1"/>
  <c r="T3404" i="1"/>
  <c r="T3396" i="1"/>
  <c r="S3396" i="1"/>
  <c r="U3396" i="1" s="1"/>
  <c r="S3388" i="1"/>
  <c r="U3388" i="1" s="1"/>
  <c r="T3388" i="1"/>
  <c r="T3380" i="1"/>
  <c r="S3380" i="1"/>
  <c r="U3380" i="1" s="1"/>
  <c r="S3372" i="1"/>
  <c r="U3372" i="1" s="1"/>
  <c r="T3372" i="1"/>
  <c r="T3364" i="1"/>
  <c r="S3364" i="1"/>
  <c r="U3364" i="1" s="1"/>
  <c r="S3356" i="1"/>
  <c r="U3356" i="1" s="1"/>
  <c r="T3356" i="1"/>
  <c r="T3348" i="1"/>
  <c r="S3348" i="1"/>
  <c r="U3348" i="1" s="1"/>
  <c r="S3340" i="1"/>
  <c r="U3340" i="1" s="1"/>
  <c r="T3340" i="1"/>
  <c r="T3332" i="1"/>
  <c r="S3332" i="1"/>
  <c r="U3332" i="1" s="1"/>
  <c r="S3324" i="1"/>
  <c r="U3324" i="1" s="1"/>
  <c r="T3324" i="1"/>
  <c r="S3316" i="1"/>
  <c r="U3316" i="1" s="1"/>
  <c r="T3316" i="1"/>
  <c r="S3308" i="1"/>
  <c r="U3308" i="1" s="1"/>
  <c r="T3308" i="1"/>
  <c r="S3300" i="1"/>
  <c r="U3300" i="1" s="1"/>
  <c r="T3300" i="1"/>
  <c r="S3292" i="1"/>
  <c r="U3292" i="1" s="1"/>
  <c r="T3292" i="1"/>
  <c r="S3284" i="1"/>
  <c r="U3284" i="1" s="1"/>
  <c r="T3284" i="1"/>
  <c r="T3276" i="1"/>
  <c r="S3276" i="1"/>
  <c r="U3276" i="1" s="1"/>
  <c r="S3268" i="1"/>
  <c r="U3268" i="1" s="1"/>
  <c r="T3268" i="1"/>
  <c r="S3260" i="1"/>
  <c r="U3260" i="1" s="1"/>
  <c r="T3260" i="1"/>
  <c r="S3252" i="1"/>
  <c r="U3252" i="1" s="1"/>
  <c r="T3252" i="1"/>
  <c r="T3244" i="1"/>
  <c r="S3244" i="1"/>
  <c r="U3244" i="1" s="1"/>
  <c r="T3236" i="1"/>
  <c r="S3236" i="1"/>
  <c r="U3236" i="1" s="1"/>
  <c r="S3228" i="1"/>
  <c r="U3228" i="1" s="1"/>
  <c r="T3228" i="1"/>
  <c r="S3220" i="1"/>
  <c r="U3220" i="1" s="1"/>
  <c r="T3220" i="1"/>
  <c r="S3212" i="1"/>
  <c r="U3212" i="1" s="1"/>
  <c r="T3212" i="1"/>
  <c r="S3204" i="1"/>
  <c r="U3204" i="1" s="1"/>
  <c r="T3204" i="1"/>
  <c r="S3196" i="1"/>
  <c r="U3196" i="1" s="1"/>
  <c r="T3196" i="1"/>
  <c r="S3188" i="1"/>
  <c r="U3188" i="1" s="1"/>
  <c r="T3188" i="1"/>
  <c r="T3180" i="1"/>
  <c r="S3180" i="1"/>
  <c r="U3180" i="1" s="1"/>
  <c r="S3172" i="1"/>
  <c r="U3172" i="1" s="1"/>
  <c r="T3172" i="1"/>
  <c r="T3164" i="1"/>
  <c r="S3164" i="1"/>
  <c r="U3164" i="1" s="1"/>
  <c r="S3156" i="1"/>
  <c r="U3156" i="1" s="1"/>
  <c r="T3156" i="1"/>
  <c r="S3148" i="1"/>
  <c r="U3148" i="1" s="1"/>
  <c r="T3148" i="1"/>
  <c r="S3140" i="1"/>
  <c r="U3140" i="1" s="1"/>
  <c r="T3140" i="1"/>
  <c r="S3132" i="1"/>
  <c r="U3132" i="1" s="1"/>
  <c r="T3132" i="1"/>
  <c r="T3124" i="1"/>
  <c r="S3124" i="1"/>
  <c r="U3124" i="1" s="1"/>
  <c r="S3116" i="1"/>
  <c r="U3116" i="1" s="1"/>
  <c r="T3116" i="1"/>
  <c r="S3108" i="1"/>
  <c r="U3108" i="1" s="1"/>
  <c r="T3108" i="1"/>
  <c r="S3100" i="1"/>
  <c r="U3100" i="1" s="1"/>
  <c r="T3100" i="1"/>
  <c r="S3092" i="1"/>
  <c r="U3092" i="1" s="1"/>
  <c r="T3092" i="1"/>
  <c r="S3084" i="1"/>
  <c r="U3084" i="1" s="1"/>
  <c r="T3084" i="1"/>
  <c r="S3076" i="1"/>
  <c r="U3076" i="1" s="1"/>
  <c r="T3076" i="1"/>
  <c r="S3068" i="1"/>
  <c r="U3068" i="1" s="1"/>
  <c r="T3068" i="1"/>
  <c r="S3060" i="1"/>
  <c r="U3060" i="1" s="1"/>
  <c r="T3060" i="1"/>
  <c r="S3052" i="1"/>
  <c r="U3052" i="1" s="1"/>
  <c r="T3052" i="1"/>
  <c r="S3044" i="1"/>
  <c r="U3044" i="1" s="1"/>
  <c r="T3044" i="1"/>
  <c r="S3036" i="1"/>
  <c r="U3036" i="1" s="1"/>
  <c r="T3036" i="1"/>
  <c r="S3028" i="1"/>
  <c r="U3028" i="1" s="1"/>
  <c r="T3028" i="1"/>
  <c r="S3020" i="1"/>
  <c r="U3020" i="1" s="1"/>
  <c r="T3020" i="1"/>
  <c r="S3012" i="1"/>
  <c r="U3012" i="1" s="1"/>
  <c r="T3012" i="1"/>
  <c r="S3004" i="1"/>
  <c r="U3004" i="1" s="1"/>
  <c r="T3004" i="1"/>
  <c r="S2996" i="1"/>
  <c r="U2996" i="1" s="1"/>
  <c r="T2996" i="1"/>
  <c r="S2988" i="1"/>
  <c r="U2988" i="1" s="1"/>
  <c r="T2988" i="1"/>
  <c r="S2980" i="1"/>
  <c r="U2980" i="1" s="1"/>
  <c r="T2980" i="1"/>
  <c r="S2972" i="1"/>
  <c r="U2972" i="1" s="1"/>
  <c r="T2972" i="1"/>
  <c r="S2964" i="1"/>
  <c r="U2964" i="1" s="1"/>
  <c r="T2964" i="1"/>
  <c r="S2956" i="1"/>
  <c r="U2956" i="1" s="1"/>
  <c r="T2956" i="1"/>
  <c r="S2948" i="1"/>
  <c r="U2948" i="1" s="1"/>
  <c r="T2948" i="1"/>
  <c r="S2940" i="1"/>
  <c r="U2940" i="1" s="1"/>
  <c r="T2940" i="1"/>
  <c r="S2932" i="1"/>
  <c r="U2932" i="1" s="1"/>
  <c r="T2932" i="1"/>
  <c r="S2924" i="1"/>
  <c r="U2924" i="1" s="1"/>
  <c r="T2924" i="1"/>
  <c r="S2916" i="1"/>
  <c r="U2916" i="1" s="1"/>
  <c r="T2916" i="1"/>
  <c r="S2908" i="1"/>
  <c r="U2908" i="1" s="1"/>
  <c r="T2908" i="1"/>
  <c r="S2900" i="1"/>
  <c r="U2900" i="1" s="1"/>
  <c r="T2900" i="1"/>
  <c r="S2892" i="1"/>
  <c r="U2892" i="1" s="1"/>
  <c r="T2892" i="1"/>
  <c r="S2884" i="1"/>
  <c r="U2884" i="1" s="1"/>
  <c r="T2884" i="1"/>
  <c r="S2876" i="1"/>
  <c r="U2876" i="1" s="1"/>
  <c r="T2876" i="1"/>
  <c r="S2868" i="1"/>
  <c r="U2868" i="1" s="1"/>
  <c r="T2868" i="1"/>
  <c r="S2860" i="1"/>
  <c r="U2860" i="1" s="1"/>
  <c r="T2860" i="1"/>
  <c r="S2852" i="1"/>
  <c r="U2852" i="1" s="1"/>
  <c r="T2852" i="1"/>
  <c r="S2844" i="1"/>
  <c r="U2844" i="1" s="1"/>
  <c r="T2844" i="1"/>
  <c r="S2836" i="1"/>
  <c r="U2836" i="1" s="1"/>
  <c r="T2836" i="1"/>
  <c r="S2828" i="1"/>
  <c r="U2828" i="1" s="1"/>
  <c r="T2828" i="1"/>
  <c r="S2820" i="1"/>
  <c r="U2820" i="1" s="1"/>
  <c r="T2820" i="1"/>
  <c r="S2812" i="1"/>
  <c r="U2812" i="1" s="1"/>
  <c r="T2812" i="1"/>
  <c r="S2804" i="1"/>
  <c r="U2804" i="1" s="1"/>
  <c r="T2804" i="1"/>
  <c r="T2796" i="1"/>
  <c r="S2796" i="1"/>
  <c r="U2796" i="1" s="1"/>
  <c r="S2788" i="1"/>
  <c r="U2788" i="1" s="1"/>
  <c r="T2788" i="1"/>
  <c r="S2780" i="1"/>
  <c r="U2780" i="1" s="1"/>
  <c r="T2780" i="1"/>
  <c r="S2772" i="1"/>
  <c r="U2772" i="1" s="1"/>
  <c r="T2772" i="1"/>
  <c r="S2764" i="1"/>
  <c r="U2764" i="1" s="1"/>
  <c r="T2764" i="1"/>
  <c r="S2756" i="1"/>
  <c r="U2756" i="1" s="1"/>
  <c r="T2756" i="1"/>
  <c r="S2748" i="1"/>
  <c r="U2748" i="1" s="1"/>
  <c r="T2748" i="1"/>
  <c r="S2740" i="1"/>
  <c r="U2740" i="1" s="1"/>
  <c r="T2740" i="1"/>
  <c r="S2732" i="1"/>
  <c r="U2732" i="1" s="1"/>
  <c r="T2732" i="1"/>
  <c r="S2724" i="1"/>
  <c r="U2724" i="1" s="1"/>
  <c r="T2724" i="1"/>
  <c r="S2716" i="1"/>
  <c r="U2716" i="1" s="1"/>
  <c r="T2716" i="1"/>
  <c r="S2708" i="1"/>
  <c r="U2708" i="1" s="1"/>
  <c r="T2708" i="1"/>
  <c r="S2700" i="1"/>
  <c r="U2700" i="1" s="1"/>
  <c r="T2700" i="1"/>
  <c r="S2692" i="1"/>
  <c r="U2692" i="1" s="1"/>
  <c r="T2692" i="1"/>
  <c r="S2684" i="1"/>
  <c r="U2684" i="1" s="1"/>
  <c r="T2684" i="1"/>
  <c r="S2676" i="1"/>
  <c r="U2676" i="1" s="1"/>
  <c r="T2676" i="1"/>
  <c r="S2668" i="1"/>
  <c r="U2668" i="1" s="1"/>
  <c r="T2668" i="1"/>
  <c r="S2660" i="1"/>
  <c r="U2660" i="1" s="1"/>
  <c r="T2660" i="1"/>
  <c r="S2652" i="1"/>
  <c r="U2652" i="1" s="1"/>
  <c r="T2652" i="1"/>
  <c r="S2644" i="1"/>
  <c r="U2644" i="1" s="1"/>
  <c r="T2644" i="1"/>
  <c r="S2636" i="1"/>
  <c r="U2636" i="1" s="1"/>
  <c r="T2636" i="1"/>
  <c r="S2628" i="1"/>
  <c r="U2628" i="1" s="1"/>
  <c r="T2628" i="1"/>
  <c r="S2620" i="1"/>
  <c r="U2620" i="1" s="1"/>
  <c r="T2620" i="1"/>
  <c r="T2612" i="1"/>
  <c r="S2612" i="1"/>
  <c r="U2612" i="1" s="1"/>
  <c r="S2604" i="1"/>
  <c r="U2604" i="1" s="1"/>
  <c r="T2604" i="1"/>
  <c r="S2596" i="1"/>
  <c r="U2596" i="1" s="1"/>
  <c r="T2596" i="1"/>
  <c r="S2588" i="1"/>
  <c r="U2588" i="1" s="1"/>
  <c r="T2588" i="1"/>
  <c r="S2580" i="1"/>
  <c r="U2580" i="1" s="1"/>
  <c r="T2580" i="1"/>
  <c r="S2572" i="1"/>
  <c r="U2572" i="1" s="1"/>
  <c r="T2572" i="1"/>
  <c r="S2564" i="1"/>
  <c r="U2564" i="1" s="1"/>
  <c r="T2564" i="1"/>
  <c r="S2556" i="1"/>
  <c r="U2556" i="1" s="1"/>
  <c r="T2556" i="1"/>
  <c r="S2548" i="1"/>
  <c r="U2548" i="1" s="1"/>
  <c r="T2548" i="1"/>
  <c r="S2540" i="1"/>
  <c r="U2540" i="1" s="1"/>
  <c r="T2540" i="1"/>
  <c r="S2532" i="1"/>
  <c r="U2532" i="1" s="1"/>
  <c r="T2532" i="1"/>
  <c r="S2524" i="1"/>
  <c r="U2524" i="1" s="1"/>
  <c r="T2524" i="1"/>
  <c r="S2516" i="1"/>
  <c r="U2516" i="1" s="1"/>
  <c r="T2516" i="1"/>
  <c r="S2508" i="1"/>
  <c r="U2508" i="1" s="1"/>
  <c r="T2508" i="1"/>
  <c r="S2500" i="1"/>
  <c r="U2500" i="1" s="1"/>
  <c r="T2500" i="1"/>
  <c r="S2492" i="1"/>
  <c r="U2492" i="1" s="1"/>
  <c r="T2492" i="1"/>
  <c r="S2484" i="1"/>
  <c r="U2484" i="1" s="1"/>
  <c r="T2484" i="1"/>
  <c r="S2476" i="1"/>
  <c r="U2476" i="1" s="1"/>
  <c r="T2476" i="1"/>
  <c r="T2468" i="1"/>
  <c r="S2468" i="1"/>
  <c r="U2468" i="1" s="1"/>
  <c r="S2460" i="1"/>
  <c r="U2460" i="1" s="1"/>
  <c r="T2460" i="1"/>
  <c r="S2452" i="1"/>
  <c r="U2452" i="1" s="1"/>
  <c r="T2452" i="1"/>
  <c r="T2444" i="1"/>
  <c r="S2444" i="1"/>
  <c r="U2444" i="1" s="1"/>
  <c r="S2436" i="1"/>
  <c r="U2436" i="1" s="1"/>
  <c r="T2436" i="1"/>
  <c r="T2428" i="1"/>
  <c r="S2428" i="1"/>
  <c r="U2428" i="1" s="1"/>
  <c r="S2420" i="1"/>
  <c r="U2420" i="1" s="1"/>
  <c r="T2420" i="1"/>
  <c r="S2412" i="1"/>
  <c r="U2412" i="1" s="1"/>
  <c r="T2412" i="1"/>
  <c r="S2404" i="1"/>
  <c r="U2404" i="1" s="1"/>
  <c r="T2404" i="1"/>
  <c r="S2396" i="1"/>
  <c r="U2396" i="1" s="1"/>
  <c r="T2396" i="1"/>
  <c r="S2388" i="1"/>
  <c r="U2388" i="1" s="1"/>
  <c r="T2388" i="1"/>
  <c r="S2380" i="1"/>
  <c r="U2380" i="1" s="1"/>
  <c r="T2380" i="1"/>
  <c r="S2372" i="1"/>
  <c r="U2372" i="1" s="1"/>
  <c r="T2372" i="1"/>
  <c r="S2364" i="1"/>
  <c r="U2364" i="1" s="1"/>
  <c r="T2364" i="1"/>
  <c r="S2356" i="1"/>
  <c r="U2356" i="1" s="1"/>
  <c r="T2356" i="1"/>
  <c r="S2348" i="1"/>
  <c r="U2348" i="1" s="1"/>
  <c r="T2348" i="1"/>
  <c r="S2340" i="1"/>
  <c r="U2340" i="1" s="1"/>
  <c r="T2340" i="1"/>
  <c r="S2332" i="1"/>
  <c r="U2332" i="1" s="1"/>
  <c r="T2332" i="1"/>
  <c r="S2324" i="1"/>
  <c r="U2324" i="1" s="1"/>
  <c r="T2324" i="1"/>
  <c r="S2316" i="1"/>
  <c r="U2316" i="1" s="1"/>
  <c r="T2316" i="1"/>
  <c r="S2308" i="1"/>
  <c r="U2308" i="1" s="1"/>
  <c r="T2308" i="1"/>
  <c r="S2300" i="1"/>
  <c r="U2300" i="1" s="1"/>
  <c r="T2300" i="1"/>
  <c r="S2292" i="1"/>
  <c r="U2292" i="1" s="1"/>
  <c r="T2292" i="1"/>
  <c r="S2284" i="1"/>
  <c r="U2284" i="1" s="1"/>
  <c r="T2284" i="1"/>
  <c r="T2276" i="1"/>
  <c r="S2276" i="1"/>
  <c r="U2276" i="1" s="1"/>
  <c r="S2268" i="1"/>
  <c r="U2268" i="1" s="1"/>
  <c r="T2268" i="1"/>
  <c r="S2260" i="1"/>
  <c r="U2260" i="1" s="1"/>
  <c r="T2260" i="1"/>
  <c r="S2252" i="1"/>
  <c r="U2252" i="1" s="1"/>
  <c r="T2252" i="1"/>
  <c r="S2244" i="1"/>
  <c r="U2244" i="1" s="1"/>
  <c r="T2244" i="1"/>
  <c r="S2236" i="1"/>
  <c r="U2236" i="1" s="1"/>
  <c r="T2236" i="1"/>
  <c r="S2228" i="1"/>
  <c r="U2228" i="1" s="1"/>
  <c r="T2228" i="1"/>
  <c r="S2220" i="1"/>
  <c r="U2220" i="1" s="1"/>
  <c r="T2220" i="1"/>
  <c r="T2212" i="1"/>
  <c r="S2212" i="1"/>
  <c r="U2212" i="1" s="1"/>
  <c r="S2204" i="1"/>
  <c r="U2204" i="1" s="1"/>
  <c r="T2204" i="1"/>
  <c r="S2196" i="1"/>
  <c r="U2196" i="1" s="1"/>
  <c r="T2196" i="1"/>
  <c r="S2188" i="1"/>
  <c r="U2188" i="1" s="1"/>
  <c r="T2188" i="1"/>
  <c r="S2180" i="1"/>
  <c r="U2180" i="1" s="1"/>
  <c r="T2180" i="1"/>
  <c r="S2172" i="1"/>
  <c r="U2172" i="1" s="1"/>
  <c r="T2172" i="1"/>
  <c r="S2164" i="1"/>
  <c r="U2164" i="1" s="1"/>
  <c r="T2164" i="1"/>
  <c r="S2156" i="1"/>
  <c r="U2156" i="1" s="1"/>
  <c r="T2156" i="1"/>
  <c r="T2148" i="1"/>
  <c r="S2148" i="1"/>
  <c r="U2148" i="1" s="1"/>
  <c r="S2140" i="1"/>
  <c r="U2140" i="1" s="1"/>
  <c r="T2140" i="1"/>
  <c r="S2132" i="1"/>
  <c r="U2132" i="1" s="1"/>
  <c r="T2132" i="1"/>
  <c r="S2124" i="1"/>
  <c r="U2124" i="1" s="1"/>
  <c r="T2124" i="1"/>
  <c r="S2116" i="1"/>
  <c r="U2116" i="1" s="1"/>
  <c r="T2116" i="1"/>
  <c r="S2108" i="1"/>
  <c r="U2108" i="1" s="1"/>
  <c r="T2108" i="1"/>
  <c r="S2100" i="1"/>
  <c r="U2100" i="1" s="1"/>
  <c r="T2100" i="1"/>
  <c r="S2092" i="1"/>
  <c r="U2092" i="1" s="1"/>
  <c r="T2092" i="1"/>
  <c r="T2084" i="1"/>
  <c r="S2084" i="1"/>
  <c r="U2084" i="1" s="1"/>
  <c r="S2076" i="1"/>
  <c r="U2076" i="1" s="1"/>
  <c r="T2076" i="1"/>
  <c r="S2068" i="1"/>
  <c r="U2068" i="1" s="1"/>
  <c r="T2068" i="1"/>
  <c r="S2060" i="1"/>
  <c r="U2060" i="1" s="1"/>
  <c r="T2060" i="1"/>
  <c r="S2052" i="1"/>
  <c r="U2052" i="1" s="1"/>
  <c r="T2052" i="1"/>
  <c r="S2044" i="1"/>
  <c r="U2044" i="1" s="1"/>
  <c r="T2044" i="1"/>
  <c r="S2036" i="1"/>
  <c r="U2036" i="1" s="1"/>
  <c r="T2036" i="1"/>
  <c r="S2028" i="1"/>
  <c r="U2028" i="1" s="1"/>
  <c r="T2028" i="1"/>
  <c r="T2020" i="1"/>
  <c r="S2020" i="1"/>
  <c r="U2020" i="1" s="1"/>
  <c r="S2012" i="1"/>
  <c r="U2012" i="1" s="1"/>
  <c r="T2012" i="1"/>
  <c r="S2004" i="1"/>
  <c r="U2004" i="1" s="1"/>
  <c r="T2004" i="1"/>
  <c r="S1996" i="1"/>
  <c r="U1996" i="1" s="1"/>
  <c r="T1996" i="1"/>
  <c r="S1988" i="1"/>
  <c r="U1988" i="1" s="1"/>
  <c r="T1988" i="1"/>
  <c r="T1980" i="1"/>
  <c r="S1980" i="1"/>
  <c r="U1980" i="1" s="1"/>
  <c r="S1972" i="1"/>
  <c r="U1972" i="1" s="1"/>
  <c r="T1972" i="1"/>
  <c r="S1964" i="1"/>
  <c r="U1964" i="1" s="1"/>
  <c r="T1964" i="1"/>
  <c r="S1956" i="1"/>
  <c r="U1956" i="1" s="1"/>
  <c r="T1956" i="1"/>
  <c r="S1948" i="1"/>
  <c r="U1948" i="1" s="1"/>
  <c r="T1948" i="1"/>
  <c r="S1940" i="1"/>
  <c r="U1940" i="1" s="1"/>
  <c r="T1940" i="1"/>
  <c r="S1932" i="1"/>
  <c r="U1932" i="1" s="1"/>
  <c r="T1932" i="1"/>
  <c r="S1924" i="1"/>
  <c r="U1924" i="1" s="1"/>
  <c r="T1924" i="1"/>
  <c r="T1916" i="1"/>
  <c r="S1916" i="1"/>
  <c r="U1916" i="1" s="1"/>
  <c r="S1908" i="1"/>
  <c r="U1908" i="1" s="1"/>
  <c r="T1908" i="1"/>
  <c r="S1900" i="1"/>
  <c r="U1900" i="1" s="1"/>
  <c r="T1900" i="1"/>
  <c r="S1892" i="1"/>
  <c r="U1892" i="1" s="1"/>
  <c r="T1892" i="1"/>
  <c r="S1884" i="1"/>
  <c r="U1884" i="1" s="1"/>
  <c r="T1884" i="1"/>
  <c r="S1876" i="1"/>
  <c r="U1876" i="1" s="1"/>
  <c r="T1876" i="1"/>
  <c r="T1868" i="1"/>
  <c r="S1868" i="1"/>
  <c r="U1868" i="1" s="1"/>
  <c r="S1860" i="1"/>
  <c r="U1860" i="1" s="1"/>
  <c r="T1860" i="1"/>
  <c r="S1852" i="1"/>
  <c r="U1852" i="1" s="1"/>
  <c r="T1852" i="1"/>
  <c r="S1844" i="1"/>
  <c r="U1844" i="1" s="1"/>
  <c r="T1844" i="1"/>
  <c r="S1836" i="1"/>
  <c r="U1836" i="1" s="1"/>
  <c r="T1836" i="1"/>
  <c r="S1828" i="1"/>
  <c r="U1828" i="1" s="1"/>
  <c r="T1828" i="1"/>
  <c r="S1820" i="1"/>
  <c r="U1820" i="1" s="1"/>
  <c r="T1820" i="1"/>
  <c r="S1812" i="1"/>
  <c r="U1812" i="1" s="1"/>
  <c r="T1812" i="1"/>
  <c r="T1804" i="1"/>
  <c r="S1804" i="1"/>
  <c r="U1804" i="1" s="1"/>
  <c r="S1796" i="1"/>
  <c r="U1796" i="1" s="1"/>
  <c r="T1796" i="1"/>
  <c r="S1788" i="1"/>
  <c r="U1788" i="1" s="1"/>
  <c r="T1788" i="1"/>
  <c r="S1780" i="1"/>
  <c r="U1780" i="1" s="1"/>
  <c r="T1780" i="1"/>
  <c r="S1772" i="1"/>
  <c r="U1772" i="1" s="1"/>
  <c r="T1772" i="1"/>
  <c r="S1764" i="1"/>
  <c r="U1764" i="1" s="1"/>
  <c r="T1764" i="1"/>
  <c r="S1756" i="1"/>
  <c r="U1756" i="1" s="1"/>
  <c r="T1756" i="1"/>
  <c r="S1748" i="1"/>
  <c r="U1748" i="1" s="1"/>
  <c r="T1748" i="1"/>
  <c r="S1740" i="1"/>
  <c r="U1740" i="1" s="1"/>
  <c r="T1740" i="1"/>
  <c r="S1732" i="1"/>
  <c r="U1732" i="1" s="1"/>
  <c r="T1732" i="1"/>
  <c r="S1724" i="1"/>
  <c r="U1724" i="1" s="1"/>
  <c r="T1724" i="1"/>
  <c r="S1716" i="1"/>
  <c r="U1716" i="1" s="1"/>
  <c r="T1716" i="1"/>
  <c r="S1708" i="1"/>
  <c r="U1708" i="1" s="1"/>
  <c r="T1708" i="1"/>
  <c r="S1700" i="1"/>
  <c r="U1700" i="1" s="1"/>
  <c r="T1700" i="1"/>
  <c r="S1692" i="1"/>
  <c r="U1692" i="1" s="1"/>
  <c r="T1692" i="1"/>
  <c r="S1684" i="1"/>
  <c r="U1684" i="1" s="1"/>
  <c r="T1684" i="1"/>
  <c r="S1676" i="1"/>
  <c r="U1676" i="1" s="1"/>
  <c r="T1676" i="1"/>
  <c r="S1668" i="1"/>
  <c r="U1668" i="1" s="1"/>
  <c r="T1668" i="1"/>
  <c r="S1660" i="1"/>
  <c r="U1660" i="1" s="1"/>
  <c r="T1660" i="1"/>
  <c r="T1652" i="1"/>
  <c r="S1652" i="1"/>
  <c r="U1652" i="1" s="1"/>
  <c r="S1644" i="1"/>
  <c r="U1644" i="1" s="1"/>
  <c r="T1644" i="1"/>
  <c r="S1636" i="1"/>
  <c r="U1636" i="1" s="1"/>
  <c r="T1636" i="1"/>
  <c r="T1628" i="1"/>
  <c r="S1628" i="1"/>
  <c r="U1628" i="1" s="1"/>
  <c r="S1620" i="1"/>
  <c r="U1620" i="1" s="1"/>
  <c r="T1620" i="1"/>
  <c r="S1612" i="1"/>
  <c r="U1612" i="1" s="1"/>
  <c r="T1612" i="1"/>
  <c r="S1604" i="1"/>
  <c r="U1604" i="1" s="1"/>
  <c r="T1604" i="1"/>
  <c r="S1596" i="1"/>
  <c r="U1596" i="1" s="1"/>
  <c r="T1596" i="1"/>
  <c r="T1588" i="1"/>
  <c r="S1588" i="1"/>
  <c r="U1588" i="1" s="1"/>
  <c r="S1580" i="1"/>
  <c r="U1580" i="1" s="1"/>
  <c r="T1580" i="1"/>
  <c r="S1572" i="1"/>
  <c r="U1572" i="1" s="1"/>
  <c r="T1572" i="1"/>
  <c r="S1564" i="1"/>
  <c r="U1564" i="1" s="1"/>
  <c r="T1564" i="1"/>
  <c r="S1556" i="1"/>
  <c r="U1556" i="1" s="1"/>
  <c r="T1556" i="1"/>
  <c r="S1548" i="1"/>
  <c r="U1548" i="1" s="1"/>
  <c r="T1548" i="1"/>
  <c r="S1540" i="1"/>
  <c r="U1540" i="1" s="1"/>
  <c r="T1540" i="1"/>
  <c r="S4576" i="1"/>
  <c r="U4576" i="1" s="1"/>
  <c r="T4563" i="1"/>
  <c r="T4550" i="1"/>
  <c r="T4537" i="1"/>
  <c r="S4525" i="1"/>
  <c r="U4525" i="1" s="1"/>
  <c r="T4499" i="1"/>
  <c r="S4487" i="1"/>
  <c r="U4487" i="1" s="1"/>
  <c r="S4474" i="1"/>
  <c r="U4474" i="1" s="1"/>
  <c r="T4461" i="1"/>
  <c r="T4435" i="1"/>
  <c r="S4423" i="1"/>
  <c r="U4423" i="1" s="1"/>
  <c r="S4410" i="1"/>
  <c r="U4410" i="1" s="1"/>
  <c r="T4397" i="1"/>
  <c r="S4339" i="1"/>
  <c r="U4339" i="1" s="1"/>
  <c r="S4288" i="1"/>
  <c r="U4288" i="1" s="1"/>
  <c r="T4185" i="1"/>
  <c r="S4134" i="1"/>
  <c r="U4134" i="1" s="1"/>
  <c r="S4083" i="1"/>
  <c r="U4083" i="1" s="1"/>
  <c r="T4029" i="1"/>
  <c r="T3977" i="1"/>
  <c r="T3793" i="1"/>
  <c r="S3589" i="1"/>
  <c r="U3589" i="1" s="1"/>
  <c r="S4469" i="1"/>
  <c r="U4469" i="1" s="1"/>
  <c r="T4469" i="1"/>
  <c r="S4453" i="1"/>
  <c r="U4453" i="1" s="1"/>
  <c r="T4453" i="1"/>
  <c r="S4437" i="1"/>
  <c r="U4437" i="1" s="1"/>
  <c r="T4437" i="1"/>
  <c r="S4405" i="1"/>
  <c r="U4405" i="1" s="1"/>
  <c r="T4405" i="1"/>
  <c r="S4389" i="1"/>
  <c r="U4389" i="1" s="1"/>
  <c r="T4389" i="1"/>
  <c r="S4373" i="1"/>
  <c r="U4373" i="1" s="1"/>
  <c r="T4373" i="1"/>
  <c r="S4341" i="1"/>
  <c r="U4341" i="1" s="1"/>
  <c r="T4341" i="1"/>
  <c r="S4309" i="1"/>
  <c r="U4309" i="1" s="1"/>
  <c r="T4309" i="1"/>
  <c r="S4277" i="1"/>
  <c r="U4277" i="1" s="1"/>
  <c r="T4277" i="1"/>
  <c r="S4245" i="1"/>
  <c r="U4245" i="1" s="1"/>
  <c r="T4245" i="1"/>
  <c r="S4213" i="1"/>
  <c r="U4213" i="1" s="1"/>
  <c r="T4213" i="1"/>
  <c r="S4181" i="1"/>
  <c r="U4181" i="1" s="1"/>
  <c r="T4181" i="1"/>
  <c r="S4141" i="1"/>
  <c r="U4141" i="1" s="1"/>
  <c r="T4141" i="1"/>
  <c r="S3749" i="1"/>
  <c r="U3749" i="1" s="1"/>
  <c r="T3749" i="1"/>
  <c r="S3717" i="1"/>
  <c r="U3717" i="1" s="1"/>
  <c r="T3717" i="1"/>
  <c r="S3693" i="1"/>
  <c r="U3693" i="1" s="1"/>
  <c r="T3693" i="1"/>
  <c r="S3677" i="1"/>
  <c r="U3677" i="1" s="1"/>
  <c r="T3677" i="1"/>
  <c r="S3653" i="1"/>
  <c r="U3653" i="1" s="1"/>
  <c r="T3653" i="1"/>
  <c r="S3629" i="1"/>
  <c r="U3629" i="1" s="1"/>
  <c r="T3629" i="1"/>
  <c r="S3613" i="1"/>
  <c r="U3613" i="1" s="1"/>
  <c r="T3613" i="1"/>
  <c r="S3597" i="1"/>
  <c r="U3597" i="1" s="1"/>
  <c r="T3597" i="1"/>
  <c r="T3573" i="1"/>
  <c r="S3573" i="1"/>
  <c r="U3573" i="1" s="1"/>
  <c r="S3533" i="1"/>
  <c r="U3533" i="1" s="1"/>
  <c r="T3533" i="1"/>
  <c r="S3397" i="1"/>
  <c r="U3397" i="1" s="1"/>
  <c r="T3397" i="1"/>
  <c r="S3365" i="1"/>
  <c r="U3365" i="1" s="1"/>
  <c r="T3365" i="1"/>
  <c r="S3333" i="1"/>
  <c r="U3333" i="1" s="1"/>
  <c r="T3333" i="1"/>
  <c r="S3293" i="1"/>
  <c r="U3293" i="1" s="1"/>
  <c r="T3293" i="1"/>
  <c r="S3237" i="1"/>
  <c r="U3237" i="1" s="1"/>
  <c r="T3237" i="1"/>
  <c r="S3093" i="1"/>
  <c r="U3093" i="1" s="1"/>
  <c r="T3093" i="1"/>
  <c r="S3053" i="1"/>
  <c r="U3053" i="1" s="1"/>
  <c r="T3053" i="1"/>
  <c r="S3013" i="1"/>
  <c r="U3013" i="1" s="1"/>
  <c r="T3013" i="1"/>
  <c r="S2957" i="1"/>
  <c r="U2957" i="1" s="1"/>
  <c r="T2957" i="1"/>
  <c r="S2925" i="1"/>
  <c r="U2925" i="1" s="1"/>
  <c r="T2925" i="1"/>
  <c r="S2901" i="1"/>
  <c r="U2901" i="1" s="1"/>
  <c r="T2901" i="1"/>
  <c r="S2877" i="1"/>
  <c r="U2877" i="1" s="1"/>
  <c r="T2877" i="1"/>
  <c r="S2845" i="1"/>
  <c r="U2845" i="1" s="1"/>
  <c r="T2845" i="1"/>
  <c r="S2813" i="1"/>
  <c r="U2813" i="1" s="1"/>
  <c r="T2813" i="1"/>
  <c r="S2781" i="1"/>
  <c r="U2781" i="1" s="1"/>
  <c r="T2781" i="1"/>
  <c r="S2749" i="1"/>
  <c r="U2749" i="1" s="1"/>
  <c r="T2749" i="1"/>
  <c r="S2717" i="1"/>
  <c r="U2717" i="1" s="1"/>
  <c r="T2717" i="1"/>
  <c r="S2685" i="1"/>
  <c r="U2685" i="1" s="1"/>
  <c r="T2685" i="1"/>
  <c r="S2629" i="1"/>
  <c r="U2629" i="1" s="1"/>
  <c r="T2629" i="1"/>
  <c r="S2597" i="1"/>
  <c r="U2597" i="1" s="1"/>
  <c r="T2597" i="1"/>
  <c r="S2565" i="1"/>
  <c r="U2565" i="1" s="1"/>
  <c r="T2565" i="1"/>
  <c r="S2541" i="1"/>
  <c r="U2541" i="1" s="1"/>
  <c r="T2541" i="1"/>
  <c r="S2517" i="1"/>
  <c r="U2517" i="1" s="1"/>
  <c r="T2517" i="1"/>
  <c r="S2485" i="1"/>
  <c r="U2485" i="1" s="1"/>
  <c r="T2485" i="1"/>
  <c r="S2461" i="1"/>
  <c r="U2461" i="1" s="1"/>
  <c r="T2461" i="1"/>
  <c r="S2429" i="1"/>
  <c r="U2429" i="1" s="1"/>
  <c r="T2429" i="1"/>
  <c r="S2397" i="1"/>
  <c r="U2397" i="1" s="1"/>
  <c r="T2397" i="1"/>
  <c r="S2357" i="1"/>
  <c r="U2357" i="1" s="1"/>
  <c r="T2357" i="1"/>
  <c r="S2309" i="1"/>
  <c r="U2309" i="1" s="1"/>
  <c r="T2309" i="1"/>
  <c r="S2277" i="1"/>
  <c r="U2277" i="1" s="1"/>
  <c r="T2277" i="1"/>
  <c r="S2245" i="1"/>
  <c r="U2245" i="1" s="1"/>
  <c r="T2245" i="1"/>
  <c r="T2221" i="1"/>
  <c r="S2221" i="1"/>
  <c r="U2221" i="1" s="1"/>
  <c r="S2189" i="1"/>
  <c r="U2189" i="1" s="1"/>
  <c r="T2189" i="1"/>
  <c r="T2157" i="1"/>
  <c r="S2157" i="1"/>
  <c r="U2157" i="1" s="1"/>
  <c r="S2117" i="1"/>
  <c r="U2117" i="1" s="1"/>
  <c r="T2117" i="1"/>
  <c r="S2085" i="1"/>
  <c r="U2085" i="1" s="1"/>
  <c r="T2085" i="1"/>
  <c r="S2053" i="1"/>
  <c r="U2053" i="1" s="1"/>
  <c r="T2053" i="1"/>
  <c r="S2013" i="1"/>
  <c r="U2013" i="1" s="1"/>
  <c r="T2013" i="1"/>
  <c r="S1981" i="1"/>
  <c r="U1981" i="1" s="1"/>
  <c r="T1981" i="1"/>
  <c r="S1949" i="1"/>
  <c r="U1949" i="1" s="1"/>
  <c r="T1949" i="1"/>
  <c r="S1917" i="1"/>
  <c r="U1917" i="1" s="1"/>
  <c r="T1917" i="1"/>
  <c r="S1885" i="1"/>
  <c r="U1885" i="1" s="1"/>
  <c r="T1885" i="1"/>
  <c r="S1853" i="1"/>
  <c r="U1853" i="1" s="1"/>
  <c r="T1853" i="1"/>
  <c r="T1813" i="1"/>
  <c r="S1813" i="1"/>
  <c r="U1813" i="1" s="1"/>
  <c r="S1781" i="1"/>
  <c r="U1781" i="1" s="1"/>
  <c r="T1781" i="1"/>
  <c r="S1749" i="1"/>
  <c r="U1749" i="1" s="1"/>
  <c r="T1749" i="1"/>
  <c r="S1717" i="1"/>
  <c r="U1717" i="1" s="1"/>
  <c r="T1717" i="1"/>
  <c r="S1685" i="1"/>
  <c r="U1685" i="1" s="1"/>
  <c r="T1685" i="1"/>
  <c r="S1653" i="1"/>
  <c r="U1653" i="1" s="1"/>
  <c r="T1653" i="1"/>
  <c r="S1621" i="1"/>
  <c r="U1621" i="1" s="1"/>
  <c r="T1621" i="1"/>
  <c r="S1581" i="1"/>
  <c r="U1581" i="1" s="1"/>
  <c r="T1581" i="1"/>
  <c r="S1557" i="1"/>
  <c r="U1557" i="1" s="1"/>
  <c r="T1557" i="1"/>
  <c r="S4571" i="1"/>
  <c r="U4571" i="1" s="1"/>
  <c r="T4571" i="1"/>
  <c r="S4555" i="1"/>
  <c r="U4555" i="1" s="1"/>
  <c r="T4555" i="1"/>
  <c r="S4539" i="1"/>
  <c r="U4539" i="1" s="1"/>
  <c r="T4539" i="1"/>
  <c r="S4523" i="1"/>
  <c r="U4523" i="1" s="1"/>
  <c r="T4523" i="1"/>
  <c r="S4507" i="1"/>
  <c r="U4507" i="1" s="1"/>
  <c r="T4507" i="1"/>
  <c r="S4491" i="1"/>
  <c r="U4491" i="1" s="1"/>
  <c r="T4491" i="1"/>
  <c r="S4475" i="1"/>
  <c r="U4475" i="1" s="1"/>
  <c r="T4475" i="1"/>
  <c r="S4459" i="1"/>
  <c r="U4459" i="1" s="1"/>
  <c r="T4459" i="1"/>
  <c r="S4443" i="1"/>
  <c r="U4443" i="1" s="1"/>
  <c r="T4443" i="1"/>
  <c r="S4427" i="1"/>
  <c r="U4427" i="1" s="1"/>
  <c r="T4427" i="1"/>
  <c r="S4411" i="1"/>
  <c r="U4411" i="1" s="1"/>
  <c r="T4411" i="1"/>
  <c r="S4395" i="1"/>
  <c r="U4395" i="1" s="1"/>
  <c r="T4395" i="1"/>
  <c r="S4379" i="1"/>
  <c r="U4379" i="1" s="1"/>
  <c r="T4379" i="1"/>
  <c r="T4371" i="1"/>
  <c r="S4371" i="1"/>
  <c r="U4371" i="1" s="1"/>
  <c r="S4363" i="1"/>
  <c r="U4363" i="1" s="1"/>
  <c r="T4363" i="1"/>
  <c r="S4355" i="1"/>
  <c r="U4355" i="1" s="1"/>
  <c r="T4355" i="1"/>
  <c r="S4347" i="1"/>
  <c r="U4347" i="1" s="1"/>
  <c r="T4347" i="1"/>
  <c r="S4331" i="1"/>
  <c r="U4331" i="1" s="1"/>
  <c r="T4331" i="1"/>
  <c r="S4315" i="1"/>
  <c r="U4315" i="1" s="1"/>
  <c r="T4315" i="1"/>
  <c r="T4307" i="1"/>
  <c r="S4307" i="1"/>
  <c r="U4307" i="1" s="1"/>
  <c r="S4299" i="1"/>
  <c r="U4299" i="1" s="1"/>
  <c r="T4299" i="1"/>
  <c r="T4291" i="1"/>
  <c r="S4291" i="1"/>
  <c r="U4291" i="1" s="1"/>
  <c r="S4283" i="1"/>
  <c r="U4283" i="1" s="1"/>
  <c r="T4283" i="1"/>
  <c r="S4267" i="1"/>
  <c r="U4267" i="1" s="1"/>
  <c r="T4267" i="1"/>
  <c r="S4251" i="1"/>
  <c r="U4251" i="1" s="1"/>
  <c r="T4251" i="1"/>
  <c r="T4243" i="1"/>
  <c r="S4243" i="1"/>
  <c r="U4243" i="1" s="1"/>
  <c r="S4235" i="1"/>
  <c r="U4235" i="1" s="1"/>
  <c r="T4235" i="1"/>
  <c r="T4227" i="1"/>
  <c r="S4227" i="1"/>
  <c r="U4227" i="1" s="1"/>
  <c r="S4219" i="1"/>
  <c r="U4219" i="1" s="1"/>
  <c r="T4219" i="1"/>
  <c r="S4203" i="1"/>
  <c r="U4203" i="1" s="1"/>
  <c r="T4203" i="1"/>
  <c r="S4187" i="1"/>
  <c r="U4187" i="1" s="1"/>
  <c r="T4187" i="1"/>
  <c r="T4179" i="1"/>
  <c r="S4179" i="1"/>
  <c r="U4179" i="1" s="1"/>
  <c r="S4171" i="1"/>
  <c r="U4171" i="1" s="1"/>
  <c r="T4171" i="1"/>
  <c r="T4163" i="1"/>
  <c r="S4163" i="1"/>
  <c r="U4163" i="1" s="1"/>
  <c r="S4155" i="1"/>
  <c r="U4155" i="1" s="1"/>
  <c r="T4155" i="1"/>
  <c r="S4139" i="1"/>
  <c r="U4139" i="1" s="1"/>
  <c r="T4139" i="1"/>
  <c r="S4123" i="1"/>
  <c r="U4123" i="1" s="1"/>
  <c r="T4123" i="1"/>
  <c r="T4115" i="1"/>
  <c r="S4115" i="1"/>
  <c r="U4115" i="1" s="1"/>
  <c r="S4107" i="1"/>
  <c r="U4107" i="1" s="1"/>
  <c r="T4107" i="1"/>
  <c r="T4099" i="1"/>
  <c r="S4099" i="1"/>
  <c r="U4099" i="1" s="1"/>
  <c r="S4091" i="1"/>
  <c r="U4091" i="1" s="1"/>
  <c r="T4091" i="1"/>
  <c r="S4075" i="1"/>
  <c r="U4075" i="1" s="1"/>
  <c r="T4075" i="1"/>
  <c r="T4067" i="1"/>
  <c r="S4067" i="1"/>
  <c r="U4067" i="1" s="1"/>
  <c r="S4059" i="1"/>
  <c r="U4059" i="1" s="1"/>
  <c r="T4059" i="1"/>
  <c r="S4051" i="1"/>
  <c r="U4051" i="1" s="1"/>
  <c r="T4051" i="1"/>
  <c r="S4043" i="1"/>
  <c r="U4043" i="1" s="1"/>
  <c r="T4043" i="1"/>
  <c r="S4035" i="1"/>
  <c r="U4035" i="1" s="1"/>
  <c r="T4035" i="1"/>
  <c r="T4027" i="1"/>
  <c r="S4027" i="1"/>
  <c r="U4027" i="1" s="1"/>
  <c r="S4019" i="1"/>
  <c r="U4019" i="1" s="1"/>
  <c r="T4019" i="1"/>
  <c r="S4011" i="1"/>
  <c r="U4011" i="1" s="1"/>
  <c r="T4011" i="1"/>
  <c r="S3995" i="1"/>
  <c r="U3995" i="1" s="1"/>
  <c r="T3995" i="1"/>
  <c r="S3979" i="1"/>
  <c r="U3979" i="1" s="1"/>
  <c r="T3979" i="1"/>
  <c r="S3971" i="1"/>
  <c r="U3971" i="1" s="1"/>
  <c r="T3971" i="1"/>
  <c r="S3963" i="1"/>
  <c r="U3963" i="1" s="1"/>
  <c r="T3963" i="1"/>
  <c r="T3955" i="1"/>
  <c r="S3955" i="1"/>
  <c r="U3955" i="1" s="1"/>
  <c r="S3939" i="1"/>
  <c r="U3939" i="1" s="1"/>
  <c r="T3939" i="1"/>
  <c r="T3931" i="1"/>
  <c r="S3931" i="1"/>
  <c r="U3931" i="1" s="1"/>
  <c r="S3923" i="1"/>
  <c r="U3923" i="1" s="1"/>
  <c r="T3923" i="1"/>
  <c r="T3915" i="1"/>
  <c r="S3915" i="1"/>
  <c r="U3915" i="1" s="1"/>
  <c r="S3907" i="1"/>
  <c r="U3907" i="1" s="1"/>
  <c r="T3907" i="1"/>
  <c r="T3899" i="1"/>
  <c r="S3899" i="1"/>
  <c r="U3899" i="1" s="1"/>
  <c r="S3891" i="1"/>
  <c r="U3891" i="1" s="1"/>
  <c r="T3891" i="1"/>
  <c r="S3875" i="1"/>
  <c r="U3875" i="1" s="1"/>
  <c r="T3875" i="1"/>
  <c r="T3867" i="1"/>
  <c r="S3867" i="1"/>
  <c r="U3867" i="1" s="1"/>
  <c r="S3859" i="1"/>
  <c r="U3859" i="1" s="1"/>
  <c r="T3859" i="1"/>
  <c r="T3851" i="1"/>
  <c r="S3851" i="1"/>
  <c r="U3851" i="1" s="1"/>
  <c r="S3843" i="1"/>
  <c r="U3843" i="1" s="1"/>
  <c r="T3843" i="1"/>
  <c r="T3835" i="1"/>
  <c r="S3835" i="1"/>
  <c r="U3835" i="1" s="1"/>
  <c r="S3827" i="1"/>
  <c r="U3827" i="1" s="1"/>
  <c r="T3827" i="1"/>
  <c r="T3819" i="1"/>
  <c r="S3819" i="1"/>
  <c r="U3819" i="1" s="1"/>
  <c r="S3811" i="1"/>
  <c r="U3811" i="1" s="1"/>
  <c r="T3811" i="1"/>
  <c r="T3803" i="1"/>
  <c r="S3803" i="1"/>
  <c r="U3803" i="1" s="1"/>
  <c r="S3795" i="1"/>
  <c r="U3795" i="1" s="1"/>
  <c r="T3795" i="1"/>
  <c r="T3787" i="1"/>
  <c r="S3787" i="1"/>
  <c r="U3787" i="1" s="1"/>
  <c r="S3779" i="1"/>
  <c r="U3779" i="1" s="1"/>
  <c r="T3779" i="1"/>
  <c r="T3771" i="1"/>
  <c r="S3771" i="1"/>
  <c r="U3771" i="1" s="1"/>
  <c r="S3763" i="1"/>
  <c r="U3763" i="1" s="1"/>
  <c r="T3763" i="1"/>
  <c r="T3755" i="1"/>
  <c r="S3755" i="1"/>
  <c r="U3755" i="1" s="1"/>
  <c r="S3747" i="1"/>
  <c r="U3747" i="1" s="1"/>
  <c r="T3747" i="1"/>
  <c r="T3739" i="1"/>
  <c r="S3739" i="1"/>
  <c r="U3739" i="1" s="1"/>
  <c r="S3731" i="1"/>
  <c r="U3731" i="1" s="1"/>
  <c r="T3731" i="1"/>
  <c r="T3723" i="1"/>
  <c r="S3723" i="1"/>
  <c r="U3723" i="1" s="1"/>
  <c r="S3715" i="1"/>
  <c r="U3715" i="1" s="1"/>
  <c r="T3715" i="1"/>
  <c r="T3707" i="1"/>
  <c r="S3707" i="1"/>
  <c r="U3707" i="1" s="1"/>
  <c r="S3699" i="1"/>
  <c r="U3699" i="1" s="1"/>
  <c r="T3699" i="1"/>
  <c r="S3683" i="1"/>
  <c r="U3683" i="1" s="1"/>
  <c r="T3683" i="1"/>
  <c r="T3675" i="1"/>
  <c r="S3675" i="1"/>
  <c r="U3675" i="1" s="1"/>
  <c r="S3667" i="1"/>
  <c r="U3667" i="1" s="1"/>
  <c r="T3667" i="1"/>
  <c r="T3659" i="1"/>
  <c r="S3659" i="1"/>
  <c r="U3659" i="1" s="1"/>
  <c r="S3651" i="1"/>
  <c r="U3651" i="1" s="1"/>
  <c r="T3651" i="1"/>
  <c r="T3643" i="1"/>
  <c r="S3643" i="1"/>
  <c r="U3643" i="1" s="1"/>
  <c r="S3635" i="1"/>
  <c r="U3635" i="1" s="1"/>
  <c r="T3635" i="1"/>
  <c r="T3627" i="1"/>
  <c r="S3627" i="1"/>
  <c r="U3627" i="1" s="1"/>
  <c r="S3619" i="1"/>
  <c r="U3619" i="1" s="1"/>
  <c r="T3619" i="1"/>
  <c r="T3611" i="1"/>
  <c r="S3611" i="1"/>
  <c r="U3611" i="1" s="1"/>
  <c r="S3603" i="1"/>
  <c r="U3603" i="1" s="1"/>
  <c r="T3603" i="1"/>
  <c r="S3595" i="1"/>
  <c r="U3595" i="1" s="1"/>
  <c r="T3595" i="1"/>
  <c r="S3587" i="1"/>
  <c r="U3587" i="1" s="1"/>
  <c r="T3587" i="1"/>
  <c r="S3579" i="1"/>
  <c r="U3579" i="1" s="1"/>
  <c r="T3579" i="1"/>
  <c r="S3571" i="1"/>
  <c r="U3571" i="1" s="1"/>
  <c r="T3571" i="1"/>
  <c r="S3563" i="1"/>
  <c r="U3563" i="1" s="1"/>
  <c r="T3563" i="1"/>
  <c r="S3555" i="1"/>
  <c r="U3555" i="1" s="1"/>
  <c r="T3555" i="1"/>
  <c r="S3547" i="1"/>
  <c r="U3547" i="1" s="1"/>
  <c r="T3547" i="1"/>
  <c r="S3539" i="1"/>
  <c r="U3539" i="1" s="1"/>
  <c r="T3539" i="1"/>
  <c r="S3531" i="1"/>
  <c r="U3531" i="1" s="1"/>
  <c r="T3531" i="1"/>
  <c r="S3523" i="1"/>
  <c r="U3523" i="1" s="1"/>
  <c r="T3523" i="1"/>
  <c r="T3515" i="1"/>
  <c r="S3515" i="1"/>
  <c r="U3515" i="1" s="1"/>
  <c r="S3507" i="1"/>
  <c r="U3507" i="1" s="1"/>
  <c r="T3507" i="1"/>
  <c r="T3499" i="1"/>
  <c r="S3499" i="1"/>
  <c r="U3499" i="1" s="1"/>
  <c r="S3491" i="1"/>
  <c r="U3491" i="1" s="1"/>
  <c r="T3491" i="1"/>
  <c r="T3483" i="1"/>
  <c r="S3483" i="1"/>
  <c r="U3483" i="1" s="1"/>
  <c r="S3475" i="1"/>
  <c r="U3475" i="1" s="1"/>
  <c r="T3475" i="1"/>
  <c r="T3467" i="1"/>
  <c r="S3467" i="1"/>
  <c r="U3467" i="1" s="1"/>
  <c r="S3459" i="1"/>
  <c r="U3459" i="1" s="1"/>
  <c r="T3459" i="1"/>
  <c r="T3451" i="1"/>
  <c r="S3451" i="1"/>
  <c r="U3451" i="1" s="1"/>
  <c r="S3443" i="1"/>
  <c r="U3443" i="1" s="1"/>
  <c r="T3443" i="1"/>
  <c r="T3435" i="1"/>
  <c r="S3435" i="1"/>
  <c r="U3435" i="1" s="1"/>
  <c r="S3427" i="1"/>
  <c r="U3427" i="1" s="1"/>
  <c r="T3427" i="1"/>
  <c r="T3419" i="1"/>
  <c r="S3419" i="1"/>
  <c r="U3419" i="1" s="1"/>
  <c r="S3411" i="1"/>
  <c r="U3411" i="1" s="1"/>
  <c r="T3411" i="1"/>
  <c r="T3403" i="1"/>
  <c r="S3403" i="1"/>
  <c r="U3403" i="1" s="1"/>
  <c r="S3395" i="1"/>
  <c r="U3395" i="1" s="1"/>
  <c r="T3395" i="1"/>
  <c r="T3387" i="1"/>
  <c r="S3387" i="1"/>
  <c r="U3387" i="1" s="1"/>
  <c r="S3379" i="1"/>
  <c r="U3379" i="1" s="1"/>
  <c r="T3379" i="1"/>
  <c r="T3371" i="1"/>
  <c r="S3371" i="1"/>
  <c r="U3371" i="1" s="1"/>
  <c r="S3363" i="1"/>
  <c r="U3363" i="1" s="1"/>
  <c r="T3363" i="1"/>
  <c r="T3355" i="1"/>
  <c r="S3355" i="1"/>
  <c r="U3355" i="1" s="1"/>
  <c r="S3347" i="1"/>
  <c r="U3347" i="1" s="1"/>
  <c r="T3347" i="1"/>
  <c r="T3339" i="1"/>
  <c r="S3339" i="1"/>
  <c r="U3339" i="1" s="1"/>
  <c r="S3331" i="1"/>
  <c r="U3331" i="1" s="1"/>
  <c r="T3331" i="1"/>
  <c r="S3323" i="1"/>
  <c r="U3323" i="1" s="1"/>
  <c r="T3323" i="1"/>
  <c r="S3315" i="1"/>
  <c r="U3315" i="1" s="1"/>
  <c r="T3315" i="1"/>
  <c r="S3307" i="1"/>
  <c r="U3307" i="1" s="1"/>
  <c r="T3307" i="1"/>
  <c r="S3299" i="1"/>
  <c r="U3299" i="1" s="1"/>
  <c r="T3299" i="1"/>
  <c r="T3291" i="1"/>
  <c r="S3291" i="1"/>
  <c r="U3291" i="1" s="1"/>
  <c r="S3283" i="1"/>
  <c r="U3283" i="1" s="1"/>
  <c r="T3283" i="1"/>
  <c r="T3275" i="1"/>
  <c r="S3275" i="1"/>
  <c r="U3275" i="1" s="1"/>
  <c r="S3267" i="1"/>
  <c r="U3267" i="1" s="1"/>
  <c r="T3267" i="1"/>
  <c r="T3259" i="1"/>
  <c r="S3259" i="1"/>
  <c r="U3259" i="1" s="1"/>
  <c r="T3251" i="1"/>
  <c r="S3251" i="1"/>
  <c r="U3251" i="1" s="1"/>
  <c r="S3243" i="1"/>
  <c r="U3243" i="1" s="1"/>
  <c r="T3243" i="1"/>
  <c r="S3235" i="1"/>
  <c r="U3235" i="1" s="1"/>
  <c r="T3235" i="1"/>
  <c r="S3227" i="1"/>
  <c r="U3227" i="1" s="1"/>
  <c r="T3227" i="1"/>
  <c r="S3219" i="1"/>
  <c r="U3219" i="1" s="1"/>
  <c r="T3219" i="1"/>
  <c r="S3211" i="1"/>
  <c r="U3211" i="1" s="1"/>
  <c r="T3211" i="1"/>
  <c r="S3203" i="1"/>
  <c r="U3203" i="1" s="1"/>
  <c r="T3203" i="1"/>
  <c r="T3195" i="1"/>
  <c r="S3195" i="1"/>
  <c r="U3195" i="1" s="1"/>
  <c r="T3187" i="1"/>
  <c r="S3187" i="1"/>
  <c r="U3187" i="1" s="1"/>
  <c r="S3179" i="1"/>
  <c r="U3179" i="1" s="1"/>
  <c r="T3179" i="1"/>
  <c r="S3171" i="1"/>
  <c r="U3171" i="1" s="1"/>
  <c r="T3171" i="1"/>
  <c r="S3163" i="1"/>
  <c r="U3163" i="1" s="1"/>
  <c r="T3163" i="1"/>
  <c r="S3155" i="1"/>
  <c r="U3155" i="1" s="1"/>
  <c r="T3155" i="1"/>
  <c r="S3147" i="1"/>
  <c r="U3147" i="1" s="1"/>
  <c r="T3147" i="1"/>
  <c r="T3139" i="1"/>
  <c r="S3139" i="1"/>
  <c r="U3139" i="1" s="1"/>
  <c r="S3131" i="1"/>
  <c r="U3131" i="1" s="1"/>
  <c r="T3131" i="1"/>
  <c r="S3123" i="1"/>
  <c r="U3123" i="1" s="1"/>
  <c r="T3123" i="1"/>
  <c r="S3115" i="1"/>
  <c r="U3115" i="1" s="1"/>
  <c r="T3115" i="1"/>
  <c r="S3107" i="1"/>
  <c r="U3107" i="1" s="1"/>
  <c r="T3107" i="1"/>
  <c r="S3099" i="1"/>
  <c r="U3099" i="1" s="1"/>
  <c r="T3099" i="1"/>
  <c r="S3091" i="1"/>
  <c r="U3091" i="1" s="1"/>
  <c r="T3091" i="1"/>
  <c r="S3083" i="1"/>
  <c r="U3083" i="1" s="1"/>
  <c r="T3083" i="1"/>
  <c r="S3075" i="1"/>
  <c r="U3075" i="1" s="1"/>
  <c r="T3075" i="1"/>
  <c r="S3067" i="1"/>
  <c r="U3067" i="1" s="1"/>
  <c r="T3067" i="1"/>
  <c r="S3059" i="1"/>
  <c r="U3059" i="1" s="1"/>
  <c r="T3059" i="1"/>
  <c r="S3051" i="1"/>
  <c r="U3051" i="1" s="1"/>
  <c r="T3051" i="1"/>
  <c r="S3043" i="1"/>
  <c r="U3043" i="1" s="1"/>
  <c r="T3043" i="1"/>
  <c r="S3035" i="1"/>
  <c r="U3035" i="1" s="1"/>
  <c r="T3035" i="1"/>
  <c r="S3027" i="1"/>
  <c r="U3027" i="1" s="1"/>
  <c r="T3027" i="1"/>
  <c r="S3019" i="1"/>
  <c r="U3019" i="1" s="1"/>
  <c r="T3019" i="1"/>
  <c r="S3011" i="1"/>
  <c r="U3011" i="1" s="1"/>
  <c r="T3011" i="1"/>
  <c r="S3003" i="1"/>
  <c r="U3003" i="1" s="1"/>
  <c r="T3003" i="1"/>
  <c r="S2995" i="1"/>
  <c r="U2995" i="1" s="1"/>
  <c r="T2995" i="1"/>
  <c r="S2987" i="1"/>
  <c r="U2987" i="1" s="1"/>
  <c r="T2987" i="1"/>
  <c r="S2979" i="1"/>
  <c r="U2979" i="1" s="1"/>
  <c r="T2979" i="1"/>
  <c r="S2971" i="1"/>
  <c r="U2971" i="1" s="1"/>
  <c r="T2971" i="1"/>
  <c r="S2963" i="1"/>
  <c r="U2963" i="1" s="1"/>
  <c r="T2963" i="1"/>
  <c r="S2955" i="1"/>
  <c r="U2955" i="1" s="1"/>
  <c r="T2955" i="1"/>
  <c r="S2947" i="1"/>
  <c r="U2947" i="1" s="1"/>
  <c r="T2947" i="1"/>
  <c r="S2939" i="1"/>
  <c r="U2939" i="1" s="1"/>
  <c r="T2939" i="1"/>
  <c r="S2931" i="1"/>
  <c r="U2931" i="1" s="1"/>
  <c r="T2931" i="1"/>
  <c r="S2923" i="1"/>
  <c r="U2923" i="1" s="1"/>
  <c r="T2923" i="1"/>
  <c r="S2915" i="1"/>
  <c r="U2915" i="1" s="1"/>
  <c r="T2915" i="1"/>
  <c r="S2907" i="1"/>
  <c r="U2907" i="1" s="1"/>
  <c r="T2907" i="1"/>
  <c r="S2899" i="1"/>
  <c r="U2899" i="1" s="1"/>
  <c r="T2899" i="1"/>
  <c r="S2891" i="1"/>
  <c r="U2891" i="1" s="1"/>
  <c r="T2891" i="1"/>
  <c r="S2883" i="1"/>
  <c r="U2883" i="1" s="1"/>
  <c r="T2883" i="1"/>
  <c r="S2875" i="1"/>
  <c r="U2875" i="1" s="1"/>
  <c r="T2875" i="1"/>
  <c r="S2867" i="1"/>
  <c r="U2867" i="1" s="1"/>
  <c r="T2867" i="1"/>
  <c r="S2859" i="1"/>
  <c r="U2859" i="1" s="1"/>
  <c r="T2859" i="1"/>
  <c r="S2851" i="1"/>
  <c r="U2851" i="1" s="1"/>
  <c r="T2851" i="1"/>
  <c r="S2843" i="1"/>
  <c r="U2843" i="1" s="1"/>
  <c r="T2843" i="1"/>
  <c r="S2835" i="1"/>
  <c r="U2835" i="1" s="1"/>
  <c r="T2835" i="1"/>
  <c r="S2827" i="1"/>
  <c r="U2827" i="1" s="1"/>
  <c r="T2827" i="1"/>
  <c r="S2819" i="1"/>
  <c r="U2819" i="1" s="1"/>
  <c r="T2819" i="1"/>
  <c r="S2811" i="1"/>
  <c r="U2811" i="1" s="1"/>
  <c r="T2811" i="1"/>
  <c r="S2803" i="1"/>
  <c r="U2803" i="1" s="1"/>
  <c r="T2803" i="1"/>
  <c r="S2795" i="1"/>
  <c r="U2795" i="1" s="1"/>
  <c r="T2795" i="1"/>
  <c r="S2787" i="1"/>
  <c r="U2787" i="1" s="1"/>
  <c r="T2787" i="1"/>
  <c r="S2779" i="1"/>
  <c r="U2779" i="1" s="1"/>
  <c r="T2779" i="1"/>
  <c r="S2771" i="1"/>
  <c r="U2771" i="1" s="1"/>
  <c r="T2771" i="1"/>
  <c r="S2763" i="1"/>
  <c r="U2763" i="1" s="1"/>
  <c r="T2763" i="1"/>
  <c r="S2755" i="1"/>
  <c r="U2755" i="1" s="1"/>
  <c r="T2755" i="1"/>
  <c r="S2747" i="1"/>
  <c r="U2747" i="1" s="1"/>
  <c r="T2747" i="1"/>
  <c r="S2739" i="1"/>
  <c r="U2739" i="1" s="1"/>
  <c r="T2739" i="1"/>
  <c r="S2731" i="1"/>
  <c r="U2731" i="1" s="1"/>
  <c r="T2731" i="1"/>
  <c r="S2723" i="1"/>
  <c r="U2723" i="1" s="1"/>
  <c r="T2723" i="1"/>
  <c r="S2715" i="1"/>
  <c r="U2715" i="1" s="1"/>
  <c r="T2715" i="1"/>
  <c r="S2707" i="1"/>
  <c r="U2707" i="1" s="1"/>
  <c r="T2707" i="1"/>
  <c r="S2699" i="1"/>
  <c r="U2699" i="1" s="1"/>
  <c r="T2699" i="1"/>
  <c r="S2691" i="1"/>
  <c r="U2691" i="1" s="1"/>
  <c r="T2691" i="1"/>
  <c r="S2683" i="1"/>
  <c r="U2683" i="1" s="1"/>
  <c r="T2683" i="1"/>
  <c r="S2675" i="1"/>
  <c r="U2675" i="1" s="1"/>
  <c r="T2675" i="1"/>
  <c r="S2667" i="1"/>
  <c r="U2667" i="1" s="1"/>
  <c r="T2667" i="1"/>
  <c r="S2659" i="1"/>
  <c r="U2659" i="1" s="1"/>
  <c r="T2659" i="1"/>
  <c r="S2651" i="1"/>
  <c r="U2651" i="1" s="1"/>
  <c r="T2651" i="1"/>
  <c r="S2643" i="1"/>
  <c r="U2643" i="1" s="1"/>
  <c r="T2643" i="1"/>
  <c r="S2635" i="1"/>
  <c r="U2635" i="1" s="1"/>
  <c r="T2635" i="1"/>
  <c r="S2627" i="1"/>
  <c r="U2627" i="1" s="1"/>
  <c r="T2627" i="1"/>
  <c r="S2619" i="1"/>
  <c r="U2619" i="1" s="1"/>
  <c r="T2619" i="1"/>
  <c r="S2611" i="1"/>
  <c r="U2611" i="1" s="1"/>
  <c r="T2611" i="1"/>
  <c r="S2603" i="1"/>
  <c r="U2603" i="1" s="1"/>
  <c r="T2603" i="1"/>
  <c r="S2595" i="1"/>
  <c r="U2595" i="1" s="1"/>
  <c r="T2595" i="1"/>
  <c r="S2587" i="1"/>
  <c r="U2587" i="1" s="1"/>
  <c r="T2587" i="1"/>
  <c r="S2579" i="1"/>
  <c r="U2579" i="1" s="1"/>
  <c r="T2579" i="1"/>
  <c r="S2571" i="1"/>
  <c r="U2571" i="1" s="1"/>
  <c r="T2571" i="1"/>
  <c r="T2563" i="1"/>
  <c r="S2563" i="1"/>
  <c r="U2563" i="1" s="1"/>
  <c r="S2555" i="1"/>
  <c r="U2555" i="1" s="1"/>
  <c r="T2555" i="1"/>
  <c r="S2547" i="1"/>
  <c r="U2547" i="1" s="1"/>
  <c r="T2547" i="1"/>
  <c r="S2539" i="1"/>
  <c r="U2539" i="1" s="1"/>
  <c r="T2539" i="1"/>
  <c r="S2531" i="1"/>
  <c r="U2531" i="1" s="1"/>
  <c r="T2531" i="1"/>
  <c r="S2523" i="1"/>
  <c r="U2523" i="1" s="1"/>
  <c r="T2523" i="1"/>
  <c r="S2515" i="1"/>
  <c r="U2515" i="1" s="1"/>
  <c r="T2515" i="1"/>
  <c r="S2507" i="1"/>
  <c r="U2507" i="1" s="1"/>
  <c r="T2507" i="1"/>
  <c r="S2499" i="1"/>
  <c r="U2499" i="1" s="1"/>
  <c r="T2499" i="1"/>
  <c r="T2491" i="1"/>
  <c r="S2491" i="1"/>
  <c r="U2491" i="1" s="1"/>
  <c r="S2483" i="1"/>
  <c r="U2483" i="1" s="1"/>
  <c r="T2483" i="1"/>
  <c r="S2475" i="1"/>
  <c r="U2475" i="1" s="1"/>
  <c r="T2475" i="1"/>
  <c r="S2467" i="1"/>
  <c r="U2467" i="1" s="1"/>
  <c r="T2467" i="1"/>
  <c r="T2459" i="1"/>
  <c r="S2459" i="1"/>
  <c r="U2459" i="1" s="1"/>
  <c r="S2451" i="1"/>
  <c r="U2451" i="1" s="1"/>
  <c r="T2451" i="1"/>
  <c r="S2443" i="1"/>
  <c r="U2443" i="1" s="1"/>
  <c r="T2443" i="1"/>
  <c r="S2435" i="1"/>
  <c r="U2435" i="1" s="1"/>
  <c r="T2435" i="1"/>
  <c r="S2427" i="1"/>
  <c r="U2427" i="1" s="1"/>
  <c r="T2427" i="1"/>
  <c r="S2419" i="1"/>
  <c r="U2419" i="1" s="1"/>
  <c r="T2419" i="1"/>
  <c r="S2411" i="1"/>
  <c r="U2411" i="1" s="1"/>
  <c r="T2411" i="1"/>
  <c r="S2403" i="1"/>
  <c r="U2403" i="1" s="1"/>
  <c r="T2403" i="1"/>
  <c r="S2395" i="1"/>
  <c r="U2395" i="1" s="1"/>
  <c r="T2395" i="1"/>
  <c r="T2387" i="1"/>
  <c r="S2387" i="1"/>
  <c r="U2387" i="1" s="1"/>
  <c r="S2379" i="1"/>
  <c r="U2379" i="1" s="1"/>
  <c r="T2379" i="1"/>
  <c r="S2371" i="1"/>
  <c r="U2371" i="1" s="1"/>
  <c r="T2371" i="1"/>
  <c r="S2363" i="1"/>
  <c r="U2363" i="1" s="1"/>
  <c r="T2363" i="1"/>
  <c r="S2355" i="1"/>
  <c r="U2355" i="1" s="1"/>
  <c r="T2355" i="1"/>
  <c r="S2347" i="1"/>
  <c r="U2347" i="1" s="1"/>
  <c r="T2347" i="1"/>
  <c r="S2339" i="1"/>
  <c r="U2339" i="1" s="1"/>
  <c r="T2339" i="1"/>
  <c r="S2331" i="1"/>
  <c r="U2331" i="1" s="1"/>
  <c r="T2331" i="1"/>
  <c r="S2323" i="1"/>
  <c r="U2323" i="1" s="1"/>
  <c r="T2323" i="1"/>
  <c r="S2315" i="1"/>
  <c r="U2315" i="1" s="1"/>
  <c r="T2315" i="1"/>
  <c r="S2307" i="1"/>
  <c r="U2307" i="1" s="1"/>
  <c r="T2307" i="1"/>
  <c r="S2299" i="1"/>
  <c r="U2299" i="1" s="1"/>
  <c r="T2299" i="1"/>
  <c r="T2291" i="1"/>
  <c r="S2291" i="1"/>
  <c r="U2291" i="1" s="1"/>
  <c r="S2283" i="1"/>
  <c r="U2283" i="1" s="1"/>
  <c r="T2283" i="1"/>
  <c r="S2275" i="1"/>
  <c r="U2275" i="1" s="1"/>
  <c r="T2275" i="1"/>
  <c r="S2267" i="1"/>
  <c r="U2267" i="1" s="1"/>
  <c r="T2267" i="1"/>
  <c r="S2259" i="1"/>
  <c r="U2259" i="1" s="1"/>
  <c r="T2259" i="1"/>
  <c r="S2251" i="1"/>
  <c r="U2251" i="1" s="1"/>
  <c r="T2251" i="1"/>
  <c r="S2243" i="1"/>
  <c r="U2243" i="1" s="1"/>
  <c r="T2243" i="1"/>
  <c r="S2235" i="1"/>
  <c r="U2235" i="1" s="1"/>
  <c r="T2235" i="1"/>
  <c r="T2227" i="1"/>
  <c r="S2227" i="1"/>
  <c r="U2227" i="1" s="1"/>
  <c r="S2219" i="1"/>
  <c r="U2219" i="1" s="1"/>
  <c r="T2219" i="1"/>
  <c r="S2211" i="1"/>
  <c r="U2211" i="1" s="1"/>
  <c r="T2211" i="1"/>
  <c r="S2203" i="1"/>
  <c r="U2203" i="1" s="1"/>
  <c r="T2203" i="1"/>
  <c r="S2195" i="1"/>
  <c r="U2195" i="1" s="1"/>
  <c r="T2195" i="1"/>
  <c r="S2187" i="1"/>
  <c r="U2187" i="1" s="1"/>
  <c r="T2187" i="1"/>
  <c r="S2179" i="1"/>
  <c r="U2179" i="1" s="1"/>
  <c r="T2179" i="1"/>
  <c r="S2171" i="1"/>
  <c r="U2171" i="1" s="1"/>
  <c r="T2171" i="1"/>
  <c r="T2163" i="1"/>
  <c r="S2163" i="1"/>
  <c r="U2163" i="1" s="1"/>
  <c r="S2155" i="1"/>
  <c r="U2155" i="1" s="1"/>
  <c r="T2155" i="1"/>
  <c r="S2147" i="1"/>
  <c r="U2147" i="1" s="1"/>
  <c r="T2147" i="1"/>
  <c r="S2139" i="1"/>
  <c r="U2139" i="1" s="1"/>
  <c r="T2139" i="1"/>
  <c r="S2131" i="1"/>
  <c r="U2131" i="1" s="1"/>
  <c r="T2131" i="1"/>
  <c r="S2123" i="1"/>
  <c r="U2123" i="1" s="1"/>
  <c r="T2123" i="1"/>
  <c r="S2115" i="1"/>
  <c r="U2115" i="1" s="1"/>
  <c r="T2115" i="1"/>
  <c r="S2107" i="1"/>
  <c r="U2107" i="1" s="1"/>
  <c r="T2107" i="1"/>
  <c r="T2099" i="1"/>
  <c r="S2099" i="1"/>
  <c r="U2099" i="1" s="1"/>
  <c r="S2091" i="1"/>
  <c r="U2091" i="1" s="1"/>
  <c r="T2091" i="1"/>
  <c r="S2083" i="1"/>
  <c r="U2083" i="1" s="1"/>
  <c r="T2083" i="1"/>
  <c r="S2075" i="1"/>
  <c r="U2075" i="1" s="1"/>
  <c r="T2075" i="1"/>
  <c r="S2067" i="1"/>
  <c r="U2067" i="1" s="1"/>
  <c r="T2067" i="1"/>
  <c r="S2059" i="1"/>
  <c r="U2059" i="1" s="1"/>
  <c r="T2059" i="1"/>
  <c r="S2051" i="1"/>
  <c r="U2051" i="1" s="1"/>
  <c r="T2051" i="1"/>
  <c r="S2043" i="1"/>
  <c r="U2043" i="1" s="1"/>
  <c r="T2043" i="1"/>
  <c r="T2035" i="1"/>
  <c r="S2035" i="1"/>
  <c r="U2035" i="1" s="1"/>
  <c r="S2027" i="1"/>
  <c r="U2027" i="1" s="1"/>
  <c r="T2027" i="1"/>
  <c r="S2019" i="1"/>
  <c r="U2019" i="1" s="1"/>
  <c r="T2019" i="1"/>
  <c r="S2011" i="1"/>
  <c r="U2011" i="1" s="1"/>
  <c r="T2011" i="1"/>
  <c r="S2003" i="1"/>
  <c r="U2003" i="1" s="1"/>
  <c r="T2003" i="1"/>
  <c r="T1995" i="1"/>
  <c r="S1995" i="1"/>
  <c r="U1995" i="1" s="1"/>
  <c r="S1987" i="1"/>
  <c r="U1987" i="1" s="1"/>
  <c r="T1987" i="1"/>
  <c r="S1979" i="1"/>
  <c r="U1979" i="1" s="1"/>
  <c r="T1979" i="1"/>
  <c r="S1971" i="1"/>
  <c r="U1971" i="1" s="1"/>
  <c r="T1971" i="1"/>
  <c r="S1963" i="1"/>
  <c r="U1963" i="1" s="1"/>
  <c r="T1963" i="1"/>
  <c r="S1955" i="1"/>
  <c r="U1955" i="1" s="1"/>
  <c r="T1955" i="1"/>
  <c r="S1947" i="1"/>
  <c r="U1947" i="1" s="1"/>
  <c r="T1947" i="1"/>
  <c r="S1939" i="1"/>
  <c r="U1939" i="1" s="1"/>
  <c r="T1939" i="1"/>
  <c r="T1931" i="1"/>
  <c r="S1931" i="1"/>
  <c r="U1931" i="1" s="1"/>
  <c r="S1923" i="1"/>
  <c r="U1923" i="1" s="1"/>
  <c r="T1923" i="1"/>
  <c r="S1915" i="1"/>
  <c r="U1915" i="1" s="1"/>
  <c r="T1915" i="1"/>
  <c r="S1907" i="1"/>
  <c r="U1907" i="1" s="1"/>
  <c r="T1907" i="1"/>
  <c r="S1899" i="1"/>
  <c r="U1899" i="1" s="1"/>
  <c r="T1899" i="1"/>
  <c r="S1891" i="1"/>
  <c r="U1891" i="1" s="1"/>
  <c r="T1891" i="1"/>
  <c r="S1883" i="1"/>
  <c r="U1883" i="1" s="1"/>
  <c r="T1883" i="1"/>
  <c r="S1875" i="1"/>
  <c r="U1875" i="1" s="1"/>
  <c r="T1875" i="1"/>
  <c r="S1867" i="1"/>
  <c r="U1867" i="1" s="1"/>
  <c r="T1867" i="1"/>
  <c r="S1859" i="1"/>
  <c r="U1859" i="1" s="1"/>
  <c r="T1859" i="1"/>
  <c r="S1851" i="1"/>
  <c r="U1851" i="1" s="1"/>
  <c r="T1851" i="1"/>
  <c r="S1843" i="1"/>
  <c r="U1843" i="1" s="1"/>
  <c r="T1843" i="1"/>
  <c r="S1835" i="1"/>
  <c r="U1835" i="1" s="1"/>
  <c r="T1835" i="1"/>
  <c r="S1827" i="1"/>
  <c r="U1827" i="1" s="1"/>
  <c r="T1827" i="1"/>
  <c r="T1819" i="1"/>
  <c r="S1819" i="1"/>
  <c r="U1819" i="1" s="1"/>
  <c r="S1811" i="1"/>
  <c r="U1811" i="1" s="1"/>
  <c r="T1811" i="1"/>
  <c r="S1803" i="1"/>
  <c r="U1803" i="1" s="1"/>
  <c r="T1803" i="1"/>
  <c r="S1795" i="1"/>
  <c r="U1795" i="1" s="1"/>
  <c r="T1795" i="1"/>
  <c r="S1787" i="1"/>
  <c r="U1787" i="1" s="1"/>
  <c r="T1787" i="1"/>
  <c r="S1779" i="1"/>
  <c r="U1779" i="1" s="1"/>
  <c r="T1779" i="1"/>
  <c r="S1771" i="1"/>
  <c r="U1771" i="1" s="1"/>
  <c r="T1771" i="1"/>
  <c r="S1763" i="1"/>
  <c r="U1763" i="1" s="1"/>
  <c r="T1763" i="1"/>
  <c r="T1755" i="1"/>
  <c r="S1755" i="1"/>
  <c r="U1755" i="1" s="1"/>
  <c r="S1747" i="1"/>
  <c r="U1747" i="1" s="1"/>
  <c r="T1747" i="1"/>
  <c r="S1739" i="1"/>
  <c r="U1739" i="1" s="1"/>
  <c r="T1739" i="1"/>
  <c r="S1731" i="1"/>
  <c r="U1731" i="1" s="1"/>
  <c r="T1731" i="1"/>
  <c r="S1723" i="1"/>
  <c r="U1723" i="1" s="1"/>
  <c r="T1723" i="1"/>
  <c r="S1715" i="1"/>
  <c r="U1715" i="1" s="1"/>
  <c r="T1715" i="1"/>
  <c r="T1707" i="1"/>
  <c r="S1707" i="1"/>
  <c r="U1707" i="1" s="1"/>
  <c r="S1699" i="1"/>
  <c r="U1699" i="1" s="1"/>
  <c r="T1699" i="1"/>
  <c r="T1691" i="1"/>
  <c r="S1691" i="1"/>
  <c r="U1691" i="1" s="1"/>
  <c r="S1683" i="1"/>
  <c r="U1683" i="1" s="1"/>
  <c r="T1683" i="1"/>
  <c r="S1675" i="1"/>
  <c r="U1675" i="1" s="1"/>
  <c r="T1675" i="1"/>
  <c r="S1667" i="1"/>
  <c r="U1667" i="1" s="1"/>
  <c r="T1667" i="1"/>
  <c r="S1659" i="1"/>
  <c r="U1659" i="1" s="1"/>
  <c r="T1659" i="1"/>
  <c r="S1651" i="1"/>
  <c r="U1651" i="1" s="1"/>
  <c r="T1651" i="1"/>
  <c r="S1643" i="1"/>
  <c r="U1643" i="1" s="1"/>
  <c r="T1643" i="1"/>
  <c r="S1635" i="1"/>
  <c r="U1635" i="1" s="1"/>
  <c r="T1635" i="1"/>
  <c r="S1627" i="1"/>
  <c r="U1627" i="1" s="1"/>
  <c r="T1627" i="1"/>
  <c r="S1619" i="1"/>
  <c r="U1619" i="1" s="1"/>
  <c r="T1619" i="1"/>
  <c r="S1611" i="1"/>
  <c r="U1611" i="1" s="1"/>
  <c r="T1611" i="1"/>
  <c r="T1603" i="1"/>
  <c r="S1603" i="1"/>
  <c r="U1603" i="1" s="1"/>
  <c r="S1595" i="1"/>
  <c r="U1595" i="1" s="1"/>
  <c r="T1595" i="1"/>
  <c r="S1587" i="1"/>
  <c r="U1587" i="1" s="1"/>
  <c r="T1587" i="1"/>
  <c r="S1579" i="1"/>
  <c r="U1579" i="1" s="1"/>
  <c r="T1579" i="1"/>
  <c r="S1571" i="1"/>
  <c r="U1571" i="1" s="1"/>
  <c r="T1571" i="1"/>
  <c r="S1563" i="1"/>
  <c r="U1563" i="1" s="1"/>
  <c r="T1563" i="1"/>
  <c r="S1555" i="1"/>
  <c r="U1555" i="1" s="1"/>
  <c r="T1555" i="1"/>
  <c r="T4575" i="1"/>
  <c r="T4562" i="1"/>
  <c r="T4524" i="1"/>
  <c r="S4512" i="1"/>
  <c r="U4512" i="1" s="1"/>
  <c r="T4498" i="1"/>
  <c r="S4486" i="1"/>
  <c r="U4486" i="1" s="1"/>
  <c r="T4473" i="1"/>
  <c r="T4460" i="1"/>
  <c r="S4448" i="1"/>
  <c r="U4448" i="1" s="1"/>
  <c r="T4434" i="1"/>
  <c r="S4422" i="1"/>
  <c r="U4422" i="1" s="1"/>
  <c r="T4409" i="1"/>
  <c r="T4396" i="1"/>
  <c r="S4384" i="1"/>
  <c r="U4384" i="1" s="1"/>
  <c r="S4336" i="1"/>
  <c r="U4336" i="1" s="1"/>
  <c r="T4233" i="1"/>
  <c r="S4182" i="1"/>
  <c r="U4182" i="1" s="1"/>
  <c r="S4131" i="1"/>
  <c r="U4131" i="1" s="1"/>
  <c r="S4080" i="1"/>
  <c r="U4080" i="1" s="1"/>
  <c r="S4026" i="1"/>
  <c r="U4026" i="1" s="1"/>
  <c r="S3974" i="1"/>
  <c r="U3974" i="1" s="1"/>
  <c r="T3576" i="1"/>
  <c r="S4533" i="1"/>
  <c r="U4533" i="1" s="1"/>
  <c r="T4533" i="1"/>
  <c r="S4517" i="1"/>
  <c r="U4517" i="1" s="1"/>
  <c r="T4517" i="1"/>
  <c r="S4317" i="1"/>
  <c r="U4317" i="1" s="1"/>
  <c r="T4317" i="1"/>
  <c r="S4285" i="1"/>
  <c r="U4285" i="1" s="1"/>
  <c r="T4285" i="1"/>
  <c r="S4253" i="1"/>
  <c r="U4253" i="1" s="1"/>
  <c r="T4253" i="1"/>
  <c r="S4221" i="1"/>
  <c r="U4221" i="1" s="1"/>
  <c r="T4221" i="1"/>
  <c r="S4189" i="1"/>
  <c r="U4189" i="1" s="1"/>
  <c r="T4189" i="1"/>
  <c r="S4157" i="1"/>
  <c r="U4157" i="1" s="1"/>
  <c r="T4157" i="1"/>
  <c r="S4117" i="1"/>
  <c r="U4117" i="1" s="1"/>
  <c r="T4117" i="1"/>
  <c r="S4053" i="1"/>
  <c r="U4053" i="1" s="1"/>
  <c r="T4053" i="1"/>
  <c r="T4037" i="1"/>
  <c r="S4037" i="1"/>
  <c r="U4037" i="1" s="1"/>
  <c r="S4005" i="1"/>
  <c r="U4005" i="1" s="1"/>
  <c r="T4005" i="1"/>
  <c r="S3989" i="1"/>
  <c r="U3989" i="1" s="1"/>
  <c r="T3989" i="1"/>
  <c r="T3965" i="1"/>
  <c r="S3965" i="1"/>
  <c r="U3965" i="1" s="1"/>
  <c r="S3941" i="1"/>
  <c r="U3941" i="1" s="1"/>
  <c r="T3941" i="1"/>
  <c r="S3917" i="1"/>
  <c r="U3917" i="1" s="1"/>
  <c r="T3917" i="1"/>
  <c r="S3901" i="1"/>
  <c r="U3901" i="1" s="1"/>
  <c r="T3901" i="1"/>
  <c r="S3877" i="1"/>
  <c r="U3877" i="1" s="1"/>
  <c r="T3877" i="1"/>
  <c r="S3861" i="1"/>
  <c r="U3861" i="1" s="1"/>
  <c r="T3861" i="1"/>
  <c r="S3845" i="1"/>
  <c r="U3845" i="1" s="1"/>
  <c r="T3845" i="1"/>
  <c r="S3821" i="1"/>
  <c r="U3821" i="1" s="1"/>
  <c r="T3821" i="1"/>
  <c r="S3805" i="1"/>
  <c r="U3805" i="1" s="1"/>
  <c r="T3805" i="1"/>
  <c r="S3789" i="1"/>
  <c r="U3789" i="1" s="1"/>
  <c r="T3789" i="1"/>
  <c r="S3765" i="1"/>
  <c r="U3765" i="1" s="1"/>
  <c r="T3765" i="1"/>
  <c r="S3741" i="1"/>
  <c r="U3741" i="1" s="1"/>
  <c r="T3741" i="1"/>
  <c r="S3725" i="1"/>
  <c r="U3725" i="1" s="1"/>
  <c r="T3725" i="1"/>
  <c r="S3701" i="1"/>
  <c r="U3701" i="1" s="1"/>
  <c r="T3701" i="1"/>
  <c r="T3669" i="1"/>
  <c r="S3669" i="1"/>
  <c r="U3669" i="1" s="1"/>
  <c r="S3645" i="1"/>
  <c r="U3645" i="1" s="1"/>
  <c r="T3645" i="1"/>
  <c r="S3565" i="1"/>
  <c r="U3565" i="1" s="1"/>
  <c r="T3565" i="1"/>
  <c r="T3541" i="1"/>
  <c r="S3541" i="1"/>
  <c r="U3541" i="1" s="1"/>
  <c r="S3509" i="1"/>
  <c r="U3509" i="1" s="1"/>
  <c r="T3509" i="1"/>
  <c r="T3485" i="1"/>
  <c r="S3485" i="1"/>
  <c r="U3485" i="1" s="1"/>
  <c r="T3469" i="1"/>
  <c r="S3469" i="1"/>
  <c r="U3469" i="1" s="1"/>
  <c r="S3445" i="1"/>
  <c r="U3445" i="1" s="1"/>
  <c r="T3445" i="1"/>
  <c r="S3413" i="1"/>
  <c r="U3413" i="1" s="1"/>
  <c r="T3413" i="1"/>
  <c r="S3373" i="1"/>
  <c r="U3373" i="1" s="1"/>
  <c r="T3373" i="1"/>
  <c r="S3341" i="1"/>
  <c r="U3341" i="1" s="1"/>
  <c r="T3341" i="1"/>
  <c r="T3309" i="1"/>
  <c r="S3309" i="1"/>
  <c r="U3309" i="1" s="1"/>
  <c r="S3277" i="1"/>
  <c r="U3277" i="1" s="1"/>
  <c r="T3277" i="1"/>
  <c r="T3253" i="1"/>
  <c r="S3253" i="1"/>
  <c r="U3253" i="1" s="1"/>
  <c r="S3221" i="1"/>
  <c r="U3221" i="1" s="1"/>
  <c r="T3221" i="1"/>
  <c r="S3197" i="1"/>
  <c r="U3197" i="1" s="1"/>
  <c r="T3197" i="1"/>
  <c r="S3173" i="1"/>
  <c r="U3173" i="1" s="1"/>
  <c r="T3173" i="1"/>
  <c r="S3157" i="1"/>
  <c r="U3157" i="1" s="1"/>
  <c r="T3157" i="1"/>
  <c r="S3125" i="1"/>
  <c r="U3125" i="1" s="1"/>
  <c r="T3125" i="1"/>
  <c r="S3101" i="1"/>
  <c r="U3101" i="1" s="1"/>
  <c r="T3101" i="1"/>
  <c r="S3069" i="1"/>
  <c r="U3069" i="1" s="1"/>
  <c r="T3069" i="1"/>
  <c r="S3029" i="1"/>
  <c r="U3029" i="1" s="1"/>
  <c r="T3029" i="1"/>
  <c r="S2997" i="1"/>
  <c r="U2997" i="1" s="1"/>
  <c r="T2997" i="1"/>
  <c r="S2973" i="1"/>
  <c r="U2973" i="1" s="1"/>
  <c r="T2973" i="1"/>
  <c r="S2941" i="1"/>
  <c r="U2941" i="1" s="1"/>
  <c r="T2941" i="1"/>
  <c r="S2909" i="1"/>
  <c r="U2909" i="1" s="1"/>
  <c r="T2909" i="1"/>
  <c r="S2869" i="1"/>
  <c r="U2869" i="1" s="1"/>
  <c r="T2869" i="1"/>
  <c r="S2837" i="1"/>
  <c r="U2837" i="1" s="1"/>
  <c r="T2837" i="1"/>
  <c r="S2805" i="1"/>
  <c r="U2805" i="1" s="1"/>
  <c r="T2805" i="1"/>
  <c r="S2773" i="1"/>
  <c r="U2773" i="1" s="1"/>
  <c r="T2773" i="1"/>
  <c r="S2741" i="1"/>
  <c r="U2741" i="1" s="1"/>
  <c r="T2741" i="1"/>
  <c r="S2709" i="1"/>
  <c r="U2709" i="1" s="1"/>
  <c r="T2709" i="1"/>
  <c r="S2669" i="1"/>
  <c r="U2669" i="1" s="1"/>
  <c r="T2669" i="1"/>
  <c r="S2653" i="1"/>
  <c r="U2653" i="1" s="1"/>
  <c r="T2653" i="1"/>
  <c r="S2613" i="1"/>
  <c r="U2613" i="1" s="1"/>
  <c r="T2613" i="1"/>
  <c r="S2581" i="1"/>
  <c r="U2581" i="1" s="1"/>
  <c r="T2581" i="1"/>
  <c r="S2549" i="1"/>
  <c r="U2549" i="1" s="1"/>
  <c r="T2549" i="1"/>
  <c r="S2509" i="1"/>
  <c r="U2509" i="1" s="1"/>
  <c r="T2509" i="1"/>
  <c r="S2477" i="1"/>
  <c r="U2477" i="1" s="1"/>
  <c r="T2477" i="1"/>
  <c r="T2437" i="1"/>
  <c r="S2437" i="1"/>
  <c r="U2437" i="1" s="1"/>
  <c r="S2405" i="1"/>
  <c r="U2405" i="1" s="1"/>
  <c r="T2405" i="1"/>
  <c r="S2373" i="1"/>
  <c r="U2373" i="1" s="1"/>
  <c r="T2373" i="1"/>
  <c r="S2341" i="1"/>
  <c r="U2341" i="1" s="1"/>
  <c r="T2341" i="1"/>
  <c r="S2317" i="1"/>
  <c r="U2317" i="1" s="1"/>
  <c r="T2317" i="1"/>
  <c r="S2293" i="1"/>
  <c r="U2293" i="1" s="1"/>
  <c r="T2293" i="1"/>
  <c r="S2261" i="1"/>
  <c r="U2261" i="1" s="1"/>
  <c r="T2261" i="1"/>
  <c r="S2237" i="1"/>
  <c r="U2237" i="1" s="1"/>
  <c r="T2237" i="1"/>
  <c r="S2205" i="1"/>
  <c r="U2205" i="1" s="1"/>
  <c r="T2205" i="1"/>
  <c r="S2173" i="1"/>
  <c r="U2173" i="1" s="1"/>
  <c r="T2173" i="1"/>
  <c r="S2149" i="1"/>
  <c r="U2149" i="1" s="1"/>
  <c r="T2149" i="1"/>
  <c r="S2125" i="1"/>
  <c r="U2125" i="1" s="1"/>
  <c r="T2125" i="1"/>
  <c r="T2093" i="1"/>
  <c r="S2093" i="1"/>
  <c r="U2093" i="1" s="1"/>
  <c r="S2061" i="1"/>
  <c r="U2061" i="1" s="1"/>
  <c r="T2061" i="1"/>
  <c r="T2029" i="1"/>
  <c r="S2029" i="1"/>
  <c r="U2029" i="1" s="1"/>
  <c r="S1997" i="1"/>
  <c r="U1997" i="1" s="1"/>
  <c r="T1997" i="1"/>
  <c r="S1957" i="1"/>
  <c r="U1957" i="1" s="1"/>
  <c r="T1957" i="1"/>
  <c r="T1925" i="1"/>
  <c r="S1925" i="1"/>
  <c r="U1925" i="1" s="1"/>
  <c r="S1901" i="1"/>
  <c r="U1901" i="1" s="1"/>
  <c r="T1901" i="1"/>
  <c r="S1869" i="1"/>
  <c r="U1869" i="1" s="1"/>
  <c r="T1869" i="1"/>
  <c r="S1837" i="1"/>
  <c r="U1837" i="1" s="1"/>
  <c r="T1837" i="1"/>
  <c r="S1805" i="1"/>
  <c r="U1805" i="1" s="1"/>
  <c r="T1805" i="1"/>
  <c r="S1765" i="1"/>
  <c r="U1765" i="1" s="1"/>
  <c r="T1765" i="1"/>
  <c r="S1733" i="1"/>
  <c r="U1733" i="1" s="1"/>
  <c r="T1733" i="1"/>
  <c r="S1709" i="1"/>
  <c r="U1709" i="1" s="1"/>
  <c r="T1709" i="1"/>
  <c r="S1677" i="1"/>
  <c r="U1677" i="1" s="1"/>
  <c r="T1677" i="1"/>
  <c r="S1645" i="1"/>
  <c r="U1645" i="1" s="1"/>
  <c r="T1645" i="1"/>
  <c r="S1613" i="1"/>
  <c r="U1613" i="1" s="1"/>
  <c r="T1613" i="1"/>
  <c r="S1589" i="1"/>
  <c r="U1589" i="1" s="1"/>
  <c r="T1589" i="1"/>
  <c r="S1565" i="1"/>
  <c r="U1565" i="1" s="1"/>
  <c r="T1565" i="1"/>
  <c r="T4399" i="1"/>
  <c r="S4586" i="1"/>
  <c r="U4586" i="1" s="1"/>
  <c r="T4586" i="1"/>
  <c r="S4570" i="1"/>
  <c r="U4570" i="1" s="1"/>
  <c r="T4570" i="1"/>
  <c r="S4554" i="1"/>
  <c r="U4554" i="1" s="1"/>
  <c r="T4554" i="1"/>
  <c r="S4538" i="1"/>
  <c r="U4538" i="1" s="1"/>
  <c r="T4538" i="1"/>
  <c r="S4522" i="1"/>
  <c r="U4522" i="1" s="1"/>
  <c r="T4522" i="1"/>
  <c r="S4514" i="1"/>
  <c r="U4514" i="1" s="1"/>
  <c r="T4514" i="1"/>
  <c r="S4490" i="1"/>
  <c r="U4490" i="1" s="1"/>
  <c r="T4490" i="1"/>
  <c r="S4482" i="1"/>
  <c r="U4482" i="1" s="1"/>
  <c r="T4482" i="1"/>
  <c r="S4458" i="1"/>
  <c r="U4458" i="1" s="1"/>
  <c r="T4458" i="1"/>
  <c r="S4450" i="1"/>
  <c r="U4450" i="1" s="1"/>
  <c r="T4450" i="1"/>
  <c r="S4426" i="1"/>
  <c r="U4426" i="1" s="1"/>
  <c r="T4426" i="1"/>
  <c r="S4418" i="1"/>
  <c r="U4418" i="1" s="1"/>
  <c r="T4418" i="1"/>
  <c r="S4394" i="1"/>
  <c r="U4394" i="1" s="1"/>
  <c r="T4394" i="1"/>
  <c r="S4386" i="1"/>
  <c r="U4386" i="1" s="1"/>
  <c r="T4386" i="1"/>
  <c r="S4378" i="1"/>
  <c r="U4378" i="1" s="1"/>
  <c r="T4378" i="1"/>
  <c r="S4370" i="1"/>
  <c r="U4370" i="1" s="1"/>
  <c r="T4370" i="1"/>
  <c r="T4362" i="1"/>
  <c r="S4362" i="1"/>
  <c r="U4362" i="1" s="1"/>
  <c r="S4354" i="1"/>
  <c r="U4354" i="1" s="1"/>
  <c r="T4354" i="1"/>
  <c r="S4346" i="1"/>
  <c r="U4346" i="1" s="1"/>
  <c r="T4346" i="1"/>
  <c r="S4338" i="1"/>
  <c r="U4338" i="1" s="1"/>
  <c r="T4338" i="1"/>
  <c r="T4330" i="1"/>
  <c r="S4330" i="1"/>
  <c r="U4330" i="1" s="1"/>
  <c r="S4322" i="1"/>
  <c r="U4322" i="1" s="1"/>
  <c r="T4322" i="1"/>
  <c r="T4314" i="1"/>
  <c r="S4314" i="1"/>
  <c r="U4314" i="1" s="1"/>
  <c r="S4306" i="1"/>
  <c r="U4306" i="1" s="1"/>
  <c r="T4306" i="1"/>
  <c r="T4298" i="1"/>
  <c r="S4298" i="1"/>
  <c r="U4298" i="1" s="1"/>
  <c r="S4290" i="1"/>
  <c r="U4290" i="1" s="1"/>
  <c r="T4290" i="1"/>
  <c r="T4282" i="1"/>
  <c r="S4282" i="1"/>
  <c r="U4282" i="1" s="1"/>
  <c r="S4274" i="1"/>
  <c r="U4274" i="1" s="1"/>
  <c r="T4274" i="1"/>
  <c r="T4266" i="1"/>
  <c r="S4266" i="1"/>
  <c r="U4266" i="1" s="1"/>
  <c r="S4258" i="1"/>
  <c r="U4258" i="1" s="1"/>
  <c r="T4258" i="1"/>
  <c r="T4250" i="1"/>
  <c r="S4250" i="1"/>
  <c r="U4250" i="1" s="1"/>
  <c r="S4242" i="1"/>
  <c r="U4242" i="1" s="1"/>
  <c r="T4242" i="1"/>
  <c r="T4234" i="1"/>
  <c r="S4234" i="1"/>
  <c r="U4234" i="1" s="1"/>
  <c r="S4226" i="1"/>
  <c r="U4226" i="1" s="1"/>
  <c r="T4226" i="1"/>
  <c r="T4218" i="1"/>
  <c r="S4218" i="1"/>
  <c r="U4218" i="1" s="1"/>
  <c r="S4210" i="1"/>
  <c r="U4210" i="1" s="1"/>
  <c r="T4210" i="1"/>
  <c r="T4202" i="1"/>
  <c r="S4202" i="1"/>
  <c r="U4202" i="1" s="1"/>
  <c r="S4194" i="1"/>
  <c r="U4194" i="1" s="1"/>
  <c r="T4194" i="1"/>
  <c r="T4186" i="1"/>
  <c r="S4186" i="1"/>
  <c r="U4186" i="1" s="1"/>
  <c r="S4178" i="1"/>
  <c r="U4178" i="1" s="1"/>
  <c r="T4178" i="1"/>
  <c r="T4170" i="1"/>
  <c r="S4170" i="1"/>
  <c r="U4170" i="1" s="1"/>
  <c r="S4162" i="1"/>
  <c r="U4162" i="1" s="1"/>
  <c r="T4162" i="1"/>
  <c r="T4154" i="1"/>
  <c r="S4154" i="1"/>
  <c r="U4154" i="1" s="1"/>
  <c r="S4146" i="1"/>
  <c r="U4146" i="1" s="1"/>
  <c r="T4146" i="1"/>
  <c r="T4138" i="1"/>
  <c r="S4138" i="1"/>
  <c r="U4138" i="1" s="1"/>
  <c r="S4130" i="1"/>
  <c r="U4130" i="1" s="1"/>
  <c r="T4130" i="1"/>
  <c r="T4122" i="1"/>
  <c r="S4122" i="1"/>
  <c r="U4122" i="1" s="1"/>
  <c r="S4114" i="1"/>
  <c r="U4114" i="1" s="1"/>
  <c r="T4114" i="1"/>
  <c r="T4106" i="1"/>
  <c r="S4106" i="1"/>
  <c r="U4106" i="1" s="1"/>
  <c r="S4098" i="1"/>
  <c r="U4098" i="1" s="1"/>
  <c r="T4098" i="1"/>
  <c r="T4090" i="1"/>
  <c r="S4090" i="1"/>
  <c r="U4090" i="1" s="1"/>
  <c r="S4082" i="1"/>
  <c r="U4082" i="1" s="1"/>
  <c r="T4082" i="1"/>
  <c r="S4074" i="1"/>
  <c r="U4074" i="1" s="1"/>
  <c r="T4074" i="1"/>
  <c r="S4058" i="1"/>
  <c r="U4058" i="1" s="1"/>
  <c r="T4058" i="1"/>
  <c r="T4050" i="1"/>
  <c r="S4050" i="1"/>
  <c r="U4050" i="1" s="1"/>
  <c r="S4034" i="1"/>
  <c r="U4034" i="1" s="1"/>
  <c r="T4034" i="1"/>
  <c r="S4018" i="1"/>
  <c r="U4018" i="1" s="1"/>
  <c r="T4018" i="1"/>
  <c r="S4010" i="1"/>
  <c r="U4010" i="1" s="1"/>
  <c r="T4010" i="1"/>
  <c r="S4002" i="1"/>
  <c r="U4002" i="1" s="1"/>
  <c r="T4002" i="1"/>
  <c r="T3994" i="1"/>
  <c r="S3994" i="1"/>
  <c r="U3994" i="1" s="1"/>
  <c r="S3986" i="1"/>
  <c r="U3986" i="1" s="1"/>
  <c r="T3986" i="1"/>
  <c r="T3978" i="1"/>
  <c r="S3978" i="1"/>
  <c r="U3978" i="1" s="1"/>
  <c r="S3970" i="1"/>
  <c r="U3970" i="1" s="1"/>
  <c r="T3970" i="1"/>
  <c r="S3962" i="1"/>
  <c r="U3962" i="1" s="1"/>
  <c r="T3962" i="1"/>
  <c r="T3954" i="1"/>
  <c r="S3954" i="1"/>
  <c r="U3954" i="1" s="1"/>
  <c r="S3946" i="1"/>
  <c r="U3946" i="1" s="1"/>
  <c r="T3946" i="1"/>
  <c r="T3938" i="1"/>
  <c r="S3938" i="1"/>
  <c r="U3938" i="1" s="1"/>
  <c r="S3930" i="1"/>
  <c r="U3930" i="1" s="1"/>
  <c r="T3930" i="1"/>
  <c r="T3922" i="1"/>
  <c r="S3922" i="1"/>
  <c r="U3922" i="1" s="1"/>
  <c r="S3914" i="1"/>
  <c r="U3914" i="1" s="1"/>
  <c r="T3914" i="1"/>
  <c r="T3906" i="1"/>
  <c r="S3906" i="1"/>
  <c r="U3906" i="1" s="1"/>
  <c r="S3898" i="1"/>
  <c r="U3898" i="1" s="1"/>
  <c r="T3898" i="1"/>
  <c r="T3890" i="1"/>
  <c r="S3890" i="1"/>
  <c r="U3890" i="1" s="1"/>
  <c r="S3882" i="1"/>
  <c r="U3882" i="1" s="1"/>
  <c r="T3882" i="1"/>
  <c r="T3874" i="1"/>
  <c r="S3874" i="1"/>
  <c r="U3874" i="1" s="1"/>
  <c r="S3866" i="1"/>
  <c r="U3866" i="1" s="1"/>
  <c r="T3866" i="1"/>
  <c r="T3858" i="1"/>
  <c r="S3858" i="1"/>
  <c r="U3858" i="1" s="1"/>
  <c r="S3850" i="1"/>
  <c r="U3850" i="1" s="1"/>
  <c r="T3850" i="1"/>
  <c r="T3842" i="1"/>
  <c r="S3842" i="1"/>
  <c r="U3842" i="1" s="1"/>
  <c r="S3834" i="1"/>
  <c r="U3834" i="1" s="1"/>
  <c r="T3834" i="1"/>
  <c r="T3826" i="1"/>
  <c r="S3826" i="1"/>
  <c r="U3826" i="1" s="1"/>
  <c r="S3818" i="1"/>
  <c r="U3818" i="1" s="1"/>
  <c r="T3818" i="1"/>
  <c r="T3810" i="1"/>
  <c r="S3810" i="1"/>
  <c r="U3810" i="1" s="1"/>
  <c r="S3802" i="1"/>
  <c r="U3802" i="1" s="1"/>
  <c r="T3802" i="1"/>
  <c r="T3794" i="1"/>
  <c r="S3794" i="1"/>
  <c r="U3794" i="1" s="1"/>
  <c r="S3786" i="1"/>
  <c r="U3786" i="1" s="1"/>
  <c r="T3786" i="1"/>
  <c r="T3778" i="1"/>
  <c r="S3778" i="1"/>
  <c r="U3778" i="1" s="1"/>
  <c r="S3770" i="1"/>
  <c r="U3770" i="1" s="1"/>
  <c r="T3770" i="1"/>
  <c r="T3762" i="1"/>
  <c r="S3762" i="1"/>
  <c r="U3762" i="1" s="1"/>
  <c r="S3754" i="1"/>
  <c r="U3754" i="1" s="1"/>
  <c r="T3754" i="1"/>
  <c r="T3746" i="1"/>
  <c r="S3746" i="1"/>
  <c r="U3746" i="1" s="1"/>
  <c r="S3738" i="1"/>
  <c r="U3738" i="1" s="1"/>
  <c r="T3738" i="1"/>
  <c r="T3730" i="1"/>
  <c r="S3730" i="1"/>
  <c r="U3730" i="1" s="1"/>
  <c r="S3722" i="1"/>
  <c r="U3722" i="1" s="1"/>
  <c r="T3722" i="1"/>
  <c r="T3714" i="1"/>
  <c r="S3714" i="1"/>
  <c r="U3714" i="1" s="1"/>
  <c r="S3706" i="1"/>
  <c r="U3706" i="1" s="1"/>
  <c r="T3706" i="1"/>
  <c r="T3698" i="1"/>
  <c r="S3698" i="1"/>
  <c r="U3698" i="1" s="1"/>
  <c r="S3690" i="1"/>
  <c r="U3690" i="1" s="1"/>
  <c r="T3690" i="1"/>
  <c r="T3682" i="1"/>
  <c r="S3682" i="1"/>
  <c r="U3682" i="1" s="1"/>
  <c r="S3674" i="1"/>
  <c r="U3674" i="1" s="1"/>
  <c r="T3674" i="1"/>
  <c r="S3666" i="1"/>
  <c r="U3666" i="1" s="1"/>
  <c r="T3666" i="1"/>
  <c r="T3658" i="1"/>
  <c r="S3658" i="1"/>
  <c r="U3658" i="1" s="1"/>
  <c r="S3650" i="1"/>
  <c r="U3650" i="1" s="1"/>
  <c r="T3650" i="1"/>
  <c r="T3642" i="1"/>
  <c r="S3642" i="1"/>
  <c r="U3642" i="1" s="1"/>
  <c r="S3634" i="1"/>
  <c r="U3634" i="1" s="1"/>
  <c r="T3634" i="1"/>
  <c r="S3618" i="1"/>
  <c r="U3618" i="1" s="1"/>
  <c r="T3618" i="1"/>
  <c r="S3610" i="1"/>
  <c r="U3610" i="1" s="1"/>
  <c r="T3610" i="1"/>
  <c r="S3602" i="1"/>
  <c r="U3602" i="1" s="1"/>
  <c r="T3602" i="1"/>
  <c r="S3594" i="1"/>
  <c r="U3594" i="1" s="1"/>
  <c r="T3594" i="1"/>
  <c r="S3586" i="1"/>
  <c r="U3586" i="1" s="1"/>
  <c r="T3586" i="1"/>
  <c r="S3578" i="1"/>
  <c r="U3578" i="1" s="1"/>
  <c r="T3578" i="1"/>
  <c r="S3570" i="1"/>
  <c r="U3570" i="1" s="1"/>
  <c r="T3570" i="1"/>
  <c r="S3562" i="1"/>
  <c r="U3562" i="1" s="1"/>
  <c r="T3562" i="1"/>
  <c r="S3554" i="1"/>
  <c r="U3554" i="1" s="1"/>
  <c r="T3554" i="1"/>
  <c r="S3546" i="1"/>
  <c r="U3546" i="1" s="1"/>
  <c r="T3546" i="1"/>
  <c r="S3538" i="1"/>
  <c r="U3538" i="1" s="1"/>
  <c r="T3538" i="1"/>
  <c r="S3530" i="1"/>
  <c r="U3530" i="1" s="1"/>
  <c r="T3530" i="1"/>
  <c r="S3522" i="1"/>
  <c r="U3522" i="1" s="1"/>
  <c r="T3522" i="1"/>
  <c r="T3514" i="1"/>
  <c r="S3514" i="1"/>
  <c r="U3514" i="1" s="1"/>
  <c r="S3506" i="1"/>
  <c r="U3506" i="1" s="1"/>
  <c r="T3506" i="1"/>
  <c r="T3498" i="1"/>
  <c r="S3498" i="1"/>
  <c r="U3498" i="1" s="1"/>
  <c r="S3490" i="1"/>
  <c r="U3490" i="1" s="1"/>
  <c r="T3490" i="1"/>
  <c r="T3482" i="1"/>
  <c r="S3482" i="1"/>
  <c r="U3482" i="1" s="1"/>
  <c r="S3474" i="1"/>
  <c r="U3474" i="1" s="1"/>
  <c r="T3474" i="1"/>
  <c r="T3466" i="1"/>
  <c r="S3466" i="1"/>
  <c r="U3466" i="1" s="1"/>
  <c r="S3458" i="1"/>
  <c r="U3458" i="1" s="1"/>
  <c r="T3458" i="1"/>
  <c r="T3450" i="1"/>
  <c r="S3450" i="1"/>
  <c r="U3450" i="1" s="1"/>
  <c r="S3442" i="1"/>
  <c r="U3442" i="1" s="1"/>
  <c r="T3442" i="1"/>
  <c r="T3434" i="1"/>
  <c r="S3434" i="1"/>
  <c r="U3434" i="1" s="1"/>
  <c r="S3426" i="1"/>
  <c r="U3426" i="1" s="1"/>
  <c r="T3426" i="1"/>
  <c r="T3418" i="1"/>
  <c r="S3418" i="1"/>
  <c r="U3418" i="1" s="1"/>
  <c r="S3410" i="1"/>
  <c r="U3410" i="1" s="1"/>
  <c r="T3410" i="1"/>
  <c r="T3402" i="1"/>
  <c r="S3402" i="1"/>
  <c r="U3402" i="1" s="1"/>
  <c r="S3394" i="1"/>
  <c r="U3394" i="1" s="1"/>
  <c r="T3394" i="1"/>
  <c r="S3378" i="1"/>
  <c r="U3378" i="1" s="1"/>
  <c r="T3378" i="1"/>
  <c r="T3370" i="1"/>
  <c r="S3370" i="1"/>
  <c r="U3370" i="1" s="1"/>
  <c r="S3362" i="1"/>
  <c r="U3362" i="1" s="1"/>
  <c r="T3362" i="1"/>
  <c r="T3354" i="1"/>
  <c r="S3354" i="1"/>
  <c r="U3354" i="1" s="1"/>
  <c r="S3346" i="1"/>
  <c r="U3346" i="1" s="1"/>
  <c r="T3346" i="1"/>
  <c r="T3338" i="1"/>
  <c r="S3338" i="1"/>
  <c r="U3338" i="1" s="1"/>
  <c r="S3330" i="1"/>
  <c r="U3330" i="1" s="1"/>
  <c r="T3330" i="1"/>
  <c r="S3322" i="1"/>
  <c r="U3322" i="1" s="1"/>
  <c r="T3322" i="1"/>
  <c r="S3314" i="1"/>
  <c r="U3314" i="1" s="1"/>
  <c r="T3314" i="1"/>
  <c r="T3306" i="1"/>
  <c r="S3306" i="1"/>
  <c r="U3306" i="1" s="1"/>
  <c r="S3298" i="1"/>
  <c r="U3298" i="1" s="1"/>
  <c r="T3298" i="1"/>
  <c r="S3290" i="1"/>
  <c r="U3290" i="1" s="1"/>
  <c r="T3290" i="1"/>
  <c r="T3282" i="1"/>
  <c r="S3282" i="1"/>
  <c r="U3282" i="1" s="1"/>
  <c r="S3274" i="1"/>
  <c r="U3274" i="1" s="1"/>
  <c r="T3274" i="1"/>
  <c r="T3266" i="1"/>
  <c r="S3266" i="1"/>
  <c r="U3266" i="1" s="1"/>
  <c r="S3258" i="1"/>
  <c r="U3258" i="1" s="1"/>
  <c r="T3258" i="1"/>
  <c r="T3250" i="1"/>
  <c r="S3250" i="1"/>
  <c r="U3250" i="1" s="1"/>
  <c r="T3242" i="1"/>
  <c r="S3242" i="1"/>
  <c r="U3242" i="1" s="1"/>
  <c r="S3234" i="1"/>
  <c r="U3234" i="1" s="1"/>
  <c r="T3234" i="1"/>
  <c r="S3226" i="1"/>
  <c r="U3226" i="1" s="1"/>
  <c r="T3226" i="1"/>
  <c r="S3218" i="1"/>
  <c r="U3218" i="1" s="1"/>
  <c r="T3218" i="1"/>
  <c r="S3210" i="1"/>
  <c r="U3210" i="1" s="1"/>
  <c r="T3210" i="1"/>
  <c r="S3202" i="1"/>
  <c r="U3202" i="1" s="1"/>
  <c r="T3202" i="1"/>
  <c r="S3194" i="1"/>
  <c r="U3194" i="1" s="1"/>
  <c r="T3194" i="1"/>
  <c r="T3186" i="1"/>
  <c r="S3186" i="1"/>
  <c r="U3186" i="1" s="1"/>
  <c r="T3178" i="1"/>
  <c r="S3178" i="1"/>
  <c r="U3178" i="1" s="1"/>
  <c r="S3170" i="1"/>
  <c r="U3170" i="1" s="1"/>
  <c r="T3170" i="1"/>
  <c r="S3162" i="1"/>
  <c r="U3162" i="1" s="1"/>
  <c r="T3162" i="1"/>
  <c r="S3154" i="1"/>
  <c r="U3154" i="1" s="1"/>
  <c r="T3154" i="1"/>
  <c r="S3146" i="1"/>
  <c r="U3146" i="1" s="1"/>
  <c r="T3146" i="1"/>
  <c r="S3138" i="1"/>
  <c r="U3138" i="1" s="1"/>
  <c r="T3138" i="1"/>
  <c r="T3130" i="1"/>
  <c r="S3130" i="1"/>
  <c r="U3130" i="1" s="1"/>
  <c r="S3122" i="1"/>
  <c r="U3122" i="1" s="1"/>
  <c r="T3122" i="1"/>
  <c r="S3114" i="1"/>
  <c r="U3114" i="1" s="1"/>
  <c r="T3114" i="1"/>
  <c r="S3106" i="1"/>
  <c r="U3106" i="1" s="1"/>
  <c r="T3106" i="1"/>
  <c r="S3098" i="1"/>
  <c r="U3098" i="1" s="1"/>
  <c r="T3098" i="1"/>
  <c r="S3090" i="1"/>
  <c r="U3090" i="1" s="1"/>
  <c r="T3090" i="1"/>
  <c r="S3082" i="1"/>
  <c r="U3082" i="1" s="1"/>
  <c r="T3082" i="1"/>
  <c r="S3074" i="1"/>
  <c r="U3074" i="1" s="1"/>
  <c r="T3074" i="1"/>
  <c r="S3066" i="1"/>
  <c r="U3066" i="1" s="1"/>
  <c r="T3066" i="1"/>
  <c r="S3058" i="1"/>
  <c r="U3058" i="1" s="1"/>
  <c r="T3058" i="1"/>
  <c r="S3050" i="1"/>
  <c r="U3050" i="1" s="1"/>
  <c r="T3050" i="1"/>
  <c r="S3042" i="1"/>
  <c r="U3042" i="1" s="1"/>
  <c r="T3042" i="1"/>
  <c r="S3034" i="1"/>
  <c r="U3034" i="1" s="1"/>
  <c r="T3034" i="1"/>
  <c r="S3026" i="1"/>
  <c r="U3026" i="1" s="1"/>
  <c r="T3026" i="1"/>
  <c r="S3018" i="1"/>
  <c r="U3018" i="1" s="1"/>
  <c r="T3018" i="1"/>
  <c r="S3010" i="1"/>
  <c r="U3010" i="1" s="1"/>
  <c r="T3010" i="1"/>
  <c r="S3002" i="1"/>
  <c r="U3002" i="1" s="1"/>
  <c r="T3002" i="1"/>
  <c r="S2994" i="1"/>
  <c r="U2994" i="1" s="1"/>
  <c r="T2994" i="1"/>
  <c r="S2986" i="1"/>
  <c r="U2986" i="1" s="1"/>
  <c r="T2986" i="1"/>
  <c r="S2978" i="1"/>
  <c r="U2978" i="1" s="1"/>
  <c r="T2978" i="1"/>
  <c r="S2970" i="1"/>
  <c r="U2970" i="1" s="1"/>
  <c r="T2970" i="1"/>
  <c r="S2962" i="1"/>
  <c r="U2962" i="1" s="1"/>
  <c r="T2962" i="1"/>
  <c r="S2954" i="1"/>
  <c r="U2954" i="1" s="1"/>
  <c r="T2954" i="1"/>
  <c r="S2946" i="1"/>
  <c r="U2946" i="1" s="1"/>
  <c r="T2946" i="1"/>
  <c r="S2938" i="1"/>
  <c r="U2938" i="1" s="1"/>
  <c r="T2938" i="1"/>
  <c r="S2930" i="1"/>
  <c r="U2930" i="1" s="1"/>
  <c r="T2930" i="1"/>
  <c r="S2922" i="1"/>
  <c r="U2922" i="1" s="1"/>
  <c r="T2922" i="1"/>
  <c r="S2914" i="1"/>
  <c r="U2914" i="1" s="1"/>
  <c r="T2914" i="1"/>
  <c r="S2906" i="1"/>
  <c r="U2906" i="1" s="1"/>
  <c r="T2906" i="1"/>
  <c r="S2898" i="1"/>
  <c r="U2898" i="1" s="1"/>
  <c r="T2898" i="1"/>
  <c r="S2890" i="1"/>
  <c r="U2890" i="1" s="1"/>
  <c r="T2890" i="1"/>
  <c r="S2882" i="1"/>
  <c r="U2882" i="1" s="1"/>
  <c r="T2882" i="1"/>
  <c r="S2874" i="1"/>
  <c r="U2874" i="1" s="1"/>
  <c r="T2874" i="1"/>
  <c r="S2866" i="1"/>
  <c r="U2866" i="1" s="1"/>
  <c r="T2866" i="1"/>
  <c r="S2858" i="1"/>
  <c r="U2858" i="1" s="1"/>
  <c r="T2858" i="1"/>
  <c r="S2850" i="1"/>
  <c r="U2850" i="1" s="1"/>
  <c r="T2850" i="1"/>
  <c r="S2842" i="1"/>
  <c r="U2842" i="1" s="1"/>
  <c r="T2842" i="1"/>
  <c r="S2834" i="1"/>
  <c r="U2834" i="1" s="1"/>
  <c r="T2834" i="1"/>
  <c r="S2826" i="1"/>
  <c r="U2826" i="1" s="1"/>
  <c r="T2826" i="1"/>
  <c r="S2818" i="1"/>
  <c r="U2818" i="1" s="1"/>
  <c r="T2818" i="1"/>
  <c r="S2810" i="1"/>
  <c r="U2810" i="1" s="1"/>
  <c r="T2810" i="1"/>
  <c r="S2802" i="1"/>
  <c r="U2802" i="1" s="1"/>
  <c r="T2802" i="1"/>
  <c r="S2794" i="1"/>
  <c r="U2794" i="1" s="1"/>
  <c r="T2794" i="1"/>
  <c r="S2786" i="1"/>
  <c r="U2786" i="1" s="1"/>
  <c r="T2786" i="1"/>
  <c r="S2778" i="1"/>
  <c r="U2778" i="1" s="1"/>
  <c r="T2778" i="1"/>
  <c r="S2770" i="1"/>
  <c r="U2770" i="1" s="1"/>
  <c r="T2770" i="1"/>
  <c r="T2762" i="1"/>
  <c r="S2762" i="1"/>
  <c r="U2762" i="1" s="1"/>
  <c r="S2754" i="1"/>
  <c r="U2754" i="1" s="1"/>
  <c r="T2754" i="1"/>
  <c r="T2746" i="1"/>
  <c r="S2746" i="1"/>
  <c r="U2746" i="1" s="1"/>
  <c r="S2738" i="1"/>
  <c r="U2738" i="1" s="1"/>
  <c r="T2738" i="1"/>
  <c r="T2730" i="1"/>
  <c r="S2730" i="1"/>
  <c r="U2730" i="1" s="1"/>
  <c r="S2722" i="1"/>
  <c r="U2722" i="1" s="1"/>
  <c r="T2722" i="1"/>
  <c r="T2714" i="1"/>
  <c r="S2714" i="1"/>
  <c r="U2714" i="1" s="1"/>
  <c r="S2706" i="1"/>
  <c r="U2706" i="1" s="1"/>
  <c r="T2706" i="1"/>
  <c r="T2698" i="1"/>
  <c r="S2698" i="1"/>
  <c r="U2698" i="1" s="1"/>
  <c r="S2690" i="1"/>
  <c r="U2690" i="1" s="1"/>
  <c r="T2690" i="1"/>
  <c r="T2682" i="1"/>
  <c r="S2682" i="1"/>
  <c r="U2682" i="1" s="1"/>
  <c r="S2674" i="1"/>
  <c r="U2674" i="1" s="1"/>
  <c r="T2674" i="1"/>
  <c r="T2666" i="1"/>
  <c r="S2666" i="1"/>
  <c r="U2666" i="1" s="1"/>
  <c r="S2658" i="1"/>
  <c r="U2658" i="1" s="1"/>
  <c r="T2658" i="1"/>
  <c r="T2650" i="1"/>
  <c r="S2650" i="1"/>
  <c r="U2650" i="1" s="1"/>
  <c r="S2642" i="1"/>
  <c r="U2642" i="1" s="1"/>
  <c r="T2642" i="1"/>
  <c r="T2634" i="1"/>
  <c r="S2634" i="1"/>
  <c r="U2634" i="1" s="1"/>
  <c r="S2626" i="1"/>
  <c r="U2626" i="1" s="1"/>
  <c r="T2626" i="1"/>
  <c r="T2618" i="1"/>
  <c r="S2618" i="1"/>
  <c r="U2618" i="1" s="1"/>
  <c r="S2610" i="1"/>
  <c r="U2610" i="1" s="1"/>
  <c r="T2610" i="1"/>
  <c r="S2602" i="1"/>
  <c r="U2602" i="1" s="1"/>
  <c r="T2602" i="1"/>
  <c r="S2594" i="1"/>
  <c r="U2594" i="1" s="1"/>
  <c r="T2594" i="1"/>
  <c r="S2586" i="1"/>
  <c r="U2586" i="1" s="1"/>
  <c r="T2586" i="1"/>
  <c r="S2578" i="1"/>
  <c r="U2578" i="1" s="1"/>
  <c r="T2578" i="1"/>
  <c r="S2570" i="1"/>
  <c r="U2570" i="1" s="1"/>
  <c r="T2570" i="1"/>
  <c r="S2562" i="1"/>
  <c r="U2562" i="1" s="1"/>
  <c r="T2562" i="1"/>
  <c r="T2554" i="1"/>
  <c r="S2554" i="1"/>
  <c r="U2554" i="1" s="1"/>
  <c r="S2546" i="1"/>
  <c r="U2546" i="1" s="1"/>
  <c r="T2546" i="1"/>
  <c r="S2538" i="1"/>
  <c r="U2538" i="1" s="1"/>
  <c r="T2538" i="1"/>
  <c r="S2530" i="1"/>
  <c r="U2530" i="1" s="1"/>
  <c r="T2530" i="1"/>
  <c r="S2522" i="1"/>
  <c r="U2522" i="1" s="1"/>
  <c r="T2522" i="1"/>
  <c r="S2514" i="1"/>
  <c r="U2514" i="1" s="1"/>
  <c r="T2514" i="1"/>
  <c r="S2506" i="1"/>
  <c r="U2506" i="1" s="1"/>
  <c r="T2506" i="1"/>
  <c r="S2498" i="1"/>
  <c r="U2498" i="1" s="1"/>
  <c r="T2498" i="1"/>
  <c r="S2490" i="1"/>
  <c r="U2490" i="1" s="1"/>
  <c r="T2490" i="1"/>
  <c r="S2482" i="1"/>
  <c r="U2482" i="1" s="1"/>
  <c r="T2482" i="1"/>
  <c r="S2474" i="1"/>
  <c r="U2474" i="1" s="1"/>
  <c r="T2474" i="1"/>
  <c r="S2466" i="1"/>
  <c r="U2466" i="1" s="1"/>
  <c r="T2466" i="1"/>
  <c r="S2458" i="1"/>
  <c r="U2458" i="1" s="1"/>
  <c r="T2458" i="1"/>
  <c r="S2450" i="1"/>
  <c r="U2450" i="1" s="1"/>
  <c r="T2450" i="1"/>
  <c r="S2442" i="1"/>
  <c r="U2442" i="1" s="1"/>
  <c r="T2442" i="1"/>
  <c r="T2434" i="1"/>
  <c r="S2434" i="1"/>
  <c r="U2434" i="1" s="1"/>
  <c r="S2426" i="1"/>
  <c r="U2426" i="1" s="1"/>
  <c r="T2426" i="1"/>
  <c r="T2418" i="1"/>
  <c r="S2418" i="1"/>
  <c r="U2418" i="1" s="1"/>
  <c r="S2410" i="1"/>
  <c r="U2410" i="1" s="1"/>
  <c r="T2410" i="1"/>
  <c r="S2402" i="1"/>
  <c r="U2402" i="1" s="1"/>
  <c r="T2402" i="1"/>
  <c r="S2394" i="1"/>
  <c r="U2394" i="1" s="1"/>
  <c r="T2394" i="1"/>
  <c r="S2386" i="1"/>
  <c r="U2386" i="1" s="1"/>
  <c r="T2386" i="1"/>
  <c r="S2378" i="1"/>
  <c r="U2378" i="1" s="1"/>
  <c r="T2378" i="1"/>
  <c r="S2370" i="1"/>
  <c r="U2370" i="1" s="1"/>
  <c r="T2370" i="1"/>
  <c r="S2362" i="1"/>
  <c r="U2362" i="1" s="1"/>
  <c r="T2362" i="1"/>
  <c r="S2354" i="1"/>
  <c r="U2354" i="1" s="1"/>
  <c r="T2354" i="1"/>
  <c r="S2346" i="1"/>
  <c r="U2346" i="1" s="1"/>
  <c r="T2346" i="1"/>
  <c r="S2338" i="1"/>
  <c r="U2338" i="1" s="1"/>
  <c r="T2338" i="1"/>
  <c r="S2330" i="1"/>
  <c r="U2330" i="1" s="1"/>
  <c r="T2330" i="1"/>
  <c r="S2322" i="1"/>
  <c r="U2322" i="1" s="1"/>
  <c r="T2322" i="1"/>
  <c r="S2314" i="1"/>
  <c r="U2314" i="1" s="1"/>
  <c r="T2314" i="1"/>
  <c r="S2306" i="1"/>
  <c r="U2306" i="1" s="1"/>
  <c r="T2306" i="1"/>
  <c r="S2298" i="1"/>
  <c r="U2298" i="1" s="1"/>
  <c r="T2298" i="1"/>
  <c r="S2290" i="1"/>
  <c r="U2290" i="1" s="1"/>
  <c r="T2290" i="1"/>
  <c r="T2282" i="1"/>
  <c r="S2282" i="1"/>
  <c r="U2282" i="1" s="1"/>
  <c r="S2274" i="1"/>
  <c r="U2274" i="1" s="1"/>
  <c r="T2274" i="1"/>
  <c r="S2266" i="1"/>
  <c r="U2266" i="1" s="1"/>
  <c r="T2266" i="1"/>
  <c r="S2258" i="1"/>
  <c r="U2258" i="1" s="1"/>
  <c r="T2258" i="1"/>
  <c r="S2250" i="1"/>
  <c r="U2250" i="1" s="1"/>
  <c r="T2250" i="1"/>
  <c r="S2242" i="1"/>
  <c r="U2242" i="1" s="1"/>
  <c r="T2242" i="1"/>
  <c r="S2234" i="1"/>
  <c r="U2234" i="1" s="1"/>
  <c r="T2234" i="1"/>
  <c r="S2226" i="1"/>
  <c r="U2226" i="1" s="1"/>
  <c r="T2226" i="1"/>
  <c r="T2218" i="1"/>
  <c r="S2218" i="1"/>
  <c r="U2218" i="1" s="1"/>
  <c r="S2210" i="1"/>
  <c r="U2210" i="1" s="1"/>
  <c r="T2210" i="1"/>
  <c r="S2202" i="1"/>
  <c r="U2202" i="1" s="1"/>
  <c r="T2202" i="1"/>
  <c r="S2194" i="1"/>
  <c r="U2194" i="1" s="1"/>
  <c r="T2194" i="1"/>
  <c r="S2186" i="1"/>
  <c r="U2186" i="1" s="1"/>
  <c r="T2186" i="1"/>
  <c r="S2178" i="1"/>
  <c r="U2178" i="1" s="1"/>
  <c r="T2178" i="1"/>
  <c r="S2170" i="1"/>
  <c r="U2170" i="1" s="1"/>
  <c r="T2170" i="1"/>
  <c r="S2162" i="1"/>
  <c r="U2162" i="1" s="1"/>
  <c r="T2162" i="1"/>
  <c r="T2154" i="1"/>
  <c r="S2154" i="1"/>
  <c r="U2154" i="1" s="1"/>
  <c r="S2146" i="1"/>
  <c r="U2146" i="1" s="1"/>
  <c r="T2146" i="1"/>
  <c r="S2138" i="1"/>
  <c r="U2138" i="1" s="1"/>
  <c r="T2138" i="1"/>
  <c r="S2130" i="1"/>
  <c r="U2130" i="1" s="1"/>
  <c r="T2130" i="1"/>
  <c r="S2122" i="1"/>
  <c r="U2122" i="1" s="1"/>
  <c r="T2122" i="1"/>
  <c r="S2114" i="1"/>
  <c r="U2114" i="1" s="1"/>
  <c r="T2114" i="1"/>
  <c r="S2106" i="1"/>
  <c r="U2106" i="1" s="1"/>
  <c r="T2106" i="1"/>
  <c r="S2098" i="1"/>
  <c r="U2098" i="1" s="1"/>
  <c r="T2098" i="1"/>
  <c r="T2090" i="1"/>
  <c r="S2090" i="1"/>
  <c r="U2090" i="1" s="1"/>
  <c r="S2082" i="1"/>
  <c r="U2082" i="1" s="1"/>
  <c r="T2082" i="1"/>
  <c r="S2074" i="1"/>
  <c r="U2074" i="1" s="1"/>
  <c r="T2074" i="1"/>
  <c r="S2066" i="1"/>
  <c r="U2066" i="1" s="1"/>
  <c r="T2066" i="1"/>
  <c r="S2058" i="1"/>
  <c r="U2058" i="1" s="1"/>
  <c r="T2058" i="1"/>
  <c r="S2050" i="1"/>
  <c r="U2050" i="1" s="1"/>
  <c r="T2050" i="1"/>
  <c r="S2042" i="1"/>
  <c r="U2042" i="1" s="1"/>
  <c r="T2042" i="1"/>
  <c r="S2034" i="1"/>
  <c r="U2034" i="1" s="1"/>
  <c r="T2034" i="1"/>
  <c r="T2026" i="1"/>
  <c r="S2026" i="1"/>
  <c r="U2026" i="1" s="1"/>
  <c r="S2018" i="1"/>
  <c r="U2018" i="1" s="1"/>
  <c r="T2018" i="1"/>
  <c r="S2010" i="1"/>
  <c r="U2010" i="1" s="1"/>
  <c r="T2010" i="1"/>
  <c r="S2002" i="1"/>
  <c r="U2002" i="1" s="1"/>
  <c r="T2002" i="1"/>
  <c r="S1994" i="1"/>
  <c r="U1994" i="1" s="1"/>
  <c r="T1994" i="1"/>
  <c r="T1986" i="1"/>
  <c r="S1986" i="1"/>
  <c r="U1986" i="1" s="1"/>
  <c r="S1978" i="1"/>
  <c r="U1978" i="1" s="1"/>
  <c r="T1978" i="1"/>
  <c r="S1970" i="1"/>
  <c r="U1970" i="1" s="1"/>
  <c r="T1970" i="1"/>
  <c r="S1962" i="1"/>
  <c r="U1962" i="1" s="1"/>
  <c r="T1962" i="1"/>
  <c r="S1954" i="1"/>
  <c r="U1954" i="1" s="1"/>
  <c r="T1954" i="1"/>
  <c r="S1946" i="1"/>
  <c r="U1946" i="1" s="1"/>
  <c r="T1946" i="1"/>
  <c r="S1938" i="1"/>
  <c r="U1938" i="1" s="1"/>
  <c r="T1938" i="1"/>
  <c r="S1930" i="1"/>
  <c r="U1930" i="1" s="1"/>
  <c r="T1930" i="1"/>
  <c r="T1922" i="1"/>
  <c r="S1922" i="1"/>
  <c r="U1922" i="1" s="1"/>
  <c r="S1914" i="1"/>
  <c r="U1914" i="1" s="1"/>
  <c r="T1914" i="1"/>
  <c r="S1906" i="1"/>
  <c r="U1906" i="1" s="1"/>
  <c r="T1906" i="1"/>
  <c r="S1898" i="1"/>
  <c r="U1898" i="1" s="1"/>
  <c r="T1898" i="1"/>
  <c r="S1890" i="1"/>
  <c r="U1890" i="1" s="1"/>
  <c r="T1890" i="1"/>
  <c r="S1882" i="1"/>
  <c r="U1882" i="1" s="1"/>
  <c r="T1882" i="1"/>
  <c r="S1874" i="1"/>
  <c r="U1874" i="1" s="1"/>
  <c r="T1874" i="1"/>
  <c r="S1866" i="1"/>
  <c r="U1866" i="1" s="1"/>
  <c r="T1866" i="1"/>
  <c r="S1858" i="1"/>
  <c r="U1858" i="1" s="1"/>
  <c r="T1858" i="1"/>
  <c r="S1850" i="1"/>
  <c r="U1850" i="1" s="1"/>
  <c r="T1850" i="1"/>
  <c r="S1842" i="1"/>
  <c r="U1842" i="1" s="1"/>
  <c r="T1842" i="1"/>
  <c r="S1834" i="1"/>
  <c r="U1834" i="1" s="1"/>
  <c r="T1834" i="1"/>
  <c r="S1826" i="1"/>
  <c r="U1826" i="1" s="1"/>
  <c r="T1826" i="1"/>
  <c r="S1818" i="1"/>
  <c r="U1818" i="1" s="1"/>
  <c r="T1818" i="1"/>
  <c r="T1810" i="1"/>
  <c r="S1810" i="1"/>
  <c r="U1810" i="1" s="1"/>
  <c r="S1802" i="1"/>
  <c r="U1802" i="1" s="1"/>
  <c r="T1802" i="1"/>
  <c r="S1794" i="1"/>
  <c r="U1794" i="1" s="1"/>
  <c r="T1794" i="1"/>
  <c r="S1786" i="1"/>
  <c r="U1786" i="1" s="1"/>
  <c r="T1786" i="1"/>
  <c r="S1778" i="1"/>
  <c r="U1778" i="1" s="1"/>
  <c r="T1778" i="1"/>
  <c r="S1770" i="1"/>
  <c r="U1770" i="1" s="1"/>
  <c r="T1770" i="1"/>
  <c r="S1762" i="1"/>
  <c r="U1762" i="1" s="1"/>
  <c r="T1762" i="1"/>
  <c r="S1754" i="1"/>
  <c r="U1754" i="1" s="1"/>
  <c r="T1754" i="1"/>
  <c r="S1746" i="1"/>
  <c r="U1746" i="1" s="1"/>
  <c r="T1746" i="1"/>
  <c r="S1738" i="1"/>
  <c r="U1738" i="1" s="1"/>
  <c r="T1738" i="1"/>
  <c r="S1730" i="1"/>
  <c r="U1730" i="1" s="1"/>
  <c r="T1730" i="1"/>
  <c r="S1722" i="1"/>
  <c r="U1722" i="1" s="1"/>
  <c r="T1722" i="1"/>
  <c r="S1714" i="1"/>
  <c r="U1714" i="1" s="1"/>
  <c r="T1714" i="1"/>
  <c r="S1706" i="1"/>
  <c r="U1706" i="1" s="1"/>
  <c r="T1706" i="1"/>
  <c r="T1698" i="1"/>
  <c r="S1698" i="1"/>
  <c r="U1698" i="1" s="1"/>
  <c r="S1690" i="1"/>
  <c r="U1690" i="1" s="1"/>
  <c r="T1690" i="1"/>
  <c r="T1682" i="1"/>
  <c r="S1682" i="1"/>
  <c r="U1682" i="1" s="1"/>
  <c r="S1674" i="1"/>
  <c r="U1674" i="1" s="1"/>
  <c r="T1674" i="1"/>
  <c r="S1666" i="1"/>
  <c r="U1666" i="1" s="1"/>
  <c r="T1666" i="1"/>
  <c r="S1658" i="1"/>
  <c r="U1658" i="1" s="1"/>
  <c r="T1658" i="1"/>
  <c r="S1650" i="1"/>
  <c r="U1650" i="1" s="1"/>
  <c r="T1650" i="1"/>
  <c r="S1642" i="1"/>
  <c r="U1642" i="1" s="1"/>
  <c r="T1642" i="1"/>
  <c r="S1634" i="1"/>
  <c r="U1634" i="1" s="1"/>
  <c r="T1634" i="1"/>
  <c r="S1626" i="1"/>
  <c r="U1626" i="1" s="1"/>
  <c r="T1626" i="1"/>
  <c r="S1618" i="1"/>
  <c r="U1618" i="1" s="1"/>
  <c r="T1618" i="1"/>
  <c r="S1610" i="1"/>
  <c r="U1610" i="1" s="1"/>
  <c r="T1610" i="1"/>
  <c r="S1602" i="1"/>
  <c r="U1602" i="1" s="1"/>
  <c r="T1602" i="1"/>
  <c r="T1594" i="1"/>
  <c r="S1594" i="1"/>
  <c r="U1594" i="1" s="1"/>
  <c r="S1586" i="1"/>
  <c r="U1586" i="1" s="1"/>
  <c r="T1586" i="1"/>
  <c r="S1578" i="1"/>
  <c r="U1578" i="1" s="1"/>
  <c r="T1578" i="1"/>
  <c r="S1570" i="1"/>
  <c r="U1570" i="1" s="1"/>
  <c r="T1570" i="1"/>
  <c r="S1562" i="1"/>
  <c r="U1562" i="1" s="1"/>
  <c r="T1562" i="1"/>
  <c r="S1554" i="1"/>
  <c r="U1554" i="1" s="1"/>
  <c r="T1554" i="1"/>
  <c r="T4585" i="1"/>
  <c r="S4573" i="1"/>
  <c r="U4573" i="1" s="1"/>
  <c r="S4560" i="1"/>
  <c r="U4560" i="1" s="1"/>
  <c r="T4547" i="1"/>
  <c r="T4534" i="1"/>
  <c r="S4510" i="1"/>
  <c r="U4510" i="1" s="1"/>
  <c r="T4496" i="1"/>
  <c r="S4484" i="1"/>
  <c r="U4484" i="1" s="1"/>
  <c r="S4471" i="1"/>
  <c r="U4471" i="1" s="1"/>
  <c r="S4446" i="1"/>
  <c r="U4446" i="1" s="1"/>
  <c r="T4432" i="1"/>
  <c r="S4420" i="1"/>
  <c r="U4420" i="1" s="1"/>
  <c r="S4407" i="1"/>
  <c r="U4407" i="1" s="1"/>
  <c r="S4326" i="1"/>
  <c r="U4326" i="1" s="1"/>
  <c r="S4275" i="1"/>
  <c r="U4275" i="1" s="1"/>
  <c r="S4224" i="1"/>
  <c r="U4224" i="1" s="1"/>
  <c r="T4121" i="1"/>
  <c r="T4069" i="1"/>
  <c r="T3947" i="1"/>
  <c r="S3742" i="1"/>
  <c r="U3742" i="1" s="1"/>
  <c r="S4381" i="1"/>
  <c r="U4381" i="1" s="1"/>
  <c r="T4381" i="1"/>
  <c r="S4357" i="1"/>
  <c r="U4357" i="1" s="1"/>
  <c r="T4357" i="1"/>
  <c r="S4325" i="1"/>
  <c r="U4325" i="1" s="1"/>
  <c r="T4325" i="1"/>
  <c r="S4293" i="1"/>
  <c r="U4293" i="1" s="1"/>
  <c r="T4293" i="1"/>
  <c r="S4269" i="1"/>
  <c r="U4269" i="1" s="1"/>
  <c r="T4269" i="1"/>
  <c r="S4237" i="1"/>
  <c r="U4237" i="1" s="1"/>
  <c r="T4237" i="1"/>
  <c r="S4205" i="1"/>
  <c r="U4205" i="1" s="1"/>
  <c r="T4205" i="1"/>
  <c r="S4165" i="1"/>
  <c r="U4165" i="1" s="1"/>
  <c r="T4165" i="1"/>
  <c r="S4133" i="1"/>
  <c r="U4133" i="1" s="1"/>
  <c r="T4133" i="1"/>
  <c r="S4109" i="1"/>
  <c r="U4109" i="1" s="1"/>
  <c r="T4109" i="1"/>
  <c r="S4093" i="1"/>
  <c r="U4093" i="1" s="1"/>
  <c r="T4093" i="1"/>
  <c r="T4077" i="1"/>
  <c r="S4077" i="1"/>
  <c r="U4077" i="1" s="1"/>
  <c r="S4045" i="1"/>
  <c r="U4045" i="1" s="1"/>
  <c r="T4045" i="1"/>
  <c r="S4021" i="1"/>
  <c r="U4021" i="1" s="1"/>
  <c r="T4021" i="1"/>
  <c r="S3997" i="1"/>
  <c r="U3997" i="1" s="1"/>
  <c r="T3997" i="1"/>
  <c r="S3981" i="1"/>
  <c r="U3981" i="1" s="1"/>
  <c r="T3981" i="1"/>
  <c r="S3957" i="1"/>
  <c r="U3957" i="1" s="1"/>
  <c r="T3957" i="1"/>
  <c r="S3933" i="1"/>
  <c r="U3933" i="1" s="1"/>
  <c r="T3933" i="1"/>
  <c r="S3909" i="1"/>
  <c r="U3909" i="1" s="1"/>
  <c r="T3909" i="1"/>
  <c r="S3885" i="1"/>
  <c r="U3885" i="1" s="1"/>
  <c r="T3885" i="1"/>
  <c r="S3869" i="1"/>
  <c r="U3869" i="1" s="1"/>
  <c r="T3869" i="1"/>
  <c r="S3853" i="1"/>
  <c r="U3853" i="1" s="1"/>
  <c r="T3853" i="1"/>
  <c r="S3837" i="1"/>
  <c r="U3837" i="1" s="1"/>
  <c r="T3837" i="1"/>
  <c r="S3813" i="1"/>
  <c r="U3813" i="1" s="1"/>
  <c r="T3813" i="1"/>
  <c r="S3797" i="1"/>
  <c r="U3797" i="1" s="1"/>
  <c r="T3797" i="1"/>
  <c r="S3781" i="1"/>
  <c r="U3781" i="1" s="1"/>
  <c r="T3781" i="1"/>
  <c r="S3773" i="1"/>
  <c r="U3773" i="1" s="1"/>
  <c r="T3773" i="1"/>
  <c r="S3757" i="1"/>
  <c r="U3757" i="1" s="1"/>
  <c r="T3757" i="1"/>
  <c r="S3733" i="1"/>
  <c r="U3733" i="1" s="1"/>
  <c r="T3733" i="1"/>
  <c r="S3709" i="1"/>
  <c r="U3709" i="1" s="1"/>
  <c r="T3709" i="1"/>
  <c r="S3685" i="1"/>
  <c r="U3685" i="1" s="1"/>
  <c r="T3685" i="1"/>
  <c r="S3661" i="1"/>
  <c r="U3661" i="1" s="1"/>
  <c r="T3661" i="1"/>
  <c r="S3637" i="1"/>
  <c r="U3637" i="1" s="1"/>
  <c r="T3637" i="1"/>
  <c r="T3621" i="1"/>
  <c r="S3621" i="1"/>
  <c r="U3621" i="1" s="1"/>
  <c r="T3605" i="1"/>
  <c r="S3605" i="1"/>
  <c r="U3605" i="1" s="1"/>
  <c r="S3581" i="1"/>
  <c r="U3581" i="1" s="1"/>
  <c r="T3581" i="1"/>
  <c r="T3557" i="1"/>
  <c r="S3557" i="1"/>
  <c r="U3557" i="1" s="1"/>
  <c r="S3549" i="1"/>
  <c r="U3549" i="1" s="1"/>
  <c r="T3549" i="1"/>
  <c r="T3517" i="1"/>
  <c r="S3517" i="1"/>
  <c r="U3517" i="1" s="1"/>
  <c r="S3493" i="1"/>
  <c r="U3493" i="1" s="1"/>
  <c r="T3493" i="1"/>
  <c r="S3461" i="1"/>
  <c r="U3461" i="1" s="1"/>
  <c r="T3461" i="1"/>
  <c r="S3429" i="1"/>
  <c r="U3429" i="1" s="1"/>
  <c r="T3429" i="1"/>
  <c r="S3405" i="1"/>
  <c r="U3405" i="1" s="1"/>
  <c r="T3405" i="1"/>
  <c r="S3381" i="1"/>
  <c r="U3381" i="1" s="1"/>
  <c r="T3381" i="1"/>
  <c r="S3349" i="1"/>
  <c r="U3349" i="1" s="1"/>
  <c r="T3349" i="1"/>
  <c r="S3325" i="1"/>
  <c r="U3325" i="1" s="1"/>
  <c r="T3325" i="1"/>
  <c r="S3301" i="1"/>
  <c r="U3301" i="1" s="1"/>
  <c r="T3301" i="1"/>
  <c r="T3269" i="1"/>
  <c r="S3269" i="1"/>
  <c r="U3269" i="1" s="1"/>
  <c r="S3229" i="1"/>
  <c r="U3229" i="1" s="1"/>
  <c r="T3229" i="1"/>
  <c r="S3205" i="1"/>
  <c r="U3205" i="1" s="1"/>
  <c r="T3205" i="1"/>
  <c r="T3181" i="1"/>
  <c r="S3181" i="1"/>
  <c r="U3181" i="1" s="1"/>
  <c r="S3149" i="1"/>
  <c r="U3149" i="1" s="1"/>
  <c r="T3149" i="1"/>
  <c r="S3109" i="1"/>
  <c r="U3109" i="1" s="1"/>
  <c r="T3109" i="1"/>
  <c r="S3077" i="1"/>
  <c r="U3077" i="1" s="1"/>
  <c r="T3077" i="1"/>
  <c r="S3045" i="1"/>
  <c r="U3045" i="1" s="1"/>
  <c r="T3045" i="1"/>
  <c r="S3021" i="1"/>
  <c r="U3021" i="1" s="1"/>
  <c r="T3021" i="1"/>
  <c r="S2989" i="1"/>
  <c r="U2989" i="1" s="1"/>
  <c r="T2989" i="1"/>
  <c r="S2965" i="1"/>
  <c r="U2965" i="1" s="1"/>
  <c r="T2965" i="1"/>
  <c r="S2933" i="1"/>
  <c r="U2933" i="1" s="1"/>
  <c r="T2933" i="1"/>
  <c r="S2893" i="1"/>
  <c r="U2893" i="1" s="1"/>
  <c r="T2893" i="1"/>
  <c r="S2861" i="1"/>
  <c r="U2861" i="1" s="1"/>
  <c r="T2861" i="1"/>
  <c r="S2829" i="1"/>
  <c r="U2829" i="1" s="1"/>
  <c r="T2829" i="1"/>
  <c r="S2797" i="1"/>
  <c r="U2797" i="1" s="1"/>
  <c r="T2797" i="1"/>
  <c r="S2765" i="1"/>
  <c r="U2765" i="1" s="1"/>
  <c r="T2765" i="1"/>
  <c r="S2733" i="1"/>
  <c r="U2733" i="1" s="1"/>
  <c r="T2733" i="1"/>
  <c r="S2701" i="1"/>
  <c r="U2701" i="1" s="1"/>
  <c r="T2701" i="1"/>
  <c r="S2661" i="1"/>
  <c r="U2661" i="1" s="1"/>
  <c r="T2661" i="1"/>
  <c r="T2637" i="1"/>
  <c r="S2637" i="1"/>
  <c r="U2637" i="1" s="1"/>
  <c r="S2605" i="1"/>
  <c r="U2605" i="1" s="1"/>
  <c r="T2605" i="1"/>
  <c r="S2573" i="1"/>
  <c r="U2573" i="1" s="1"/>
  <c r="T2573" i="1"/>
  <c r="S2525" i="1"/>
  <c r="U2525" i="1" s="1"/>
  <c r="T2525" i="1"/>
  <c r="S2493" i="1"/>
  <c r="U2493" i="1" s="1"/>
  <c r="T2493" i="1"/>
  <c r="S2453" i="1"/>
  <c r="U2453" i="1" s="1"/>
  <c r="T2453" i="1"/>
  <c r="S2421" i="1"/>
  <c r="U2421" i="1" s="1"/>
  <c r="T2421" i="1"/>
  <c r="S2381" i="1"/>
  <c r="U2381" i="1" s="1"/>
  <c r="T2381" i="1"/>
  <c r="S2349" i="1"/>
  <c r="U2349" i="1" s="1"/>
  <c r="T2349" i="1"/>
  <c r="S2325" i="1"/>
  <c r="U2325" i="1" s="1"/>
  <c r="T2325" i="1"/>
  <c r="T2285" i="1"/>
  <c r="S2285" i="1"/>
  <c r="U2285" i="1" s="1"/>
  <c r="S2253" i="1"/>
  <c r="U2253" i="1" s="1"/>
  <c r="T2253" i="1"/>
  <c r="S2213" i="1"/>
  <c r="U2213" i="1" s="1"/>
  <c r="T2213" i="1"/>
  <c r="S2181" i="1"/>
  <c r="U2181" i="1" s="1"/>
  <c r="T2181" i="1"/>
  <c r="S2141" i="1"/>
  <c r="U2141" i="1" s="1"/>
  <c r="T2141" i="1"/>
  <c r="S2109" i="1"/>
  <c r="U2109" i="1" s="1"/>
  <c r="T2109" i="1"/>
  <c r="S2077" i="1"/>
  <c r="U2077" i="1" s="1"/>
  <c r="T2077" i="1"/>
  <c r="S2037" i="1"/>
  <c r="U2037" i="1" s="1"/>
  <c r="T2037" i="1"/>
  <c r="S2005" i="1"/>
  <c r="U2005" i="1" s="1"/>
  <c r="T2005" i="1"/>
  <c r="S1973" i="1"/>
  <c r="U1973" i="1" s="1"/>
  <c r="T1973" i="1"/>
  <c r="S1941" i="1"/>
  <c r="U1941" i="1" s="1"/>
  <c r="T1941" i="1"/>
  <c r="S1909" i="1"/>
  <c r="U1909" i="1" s="1"/>
  <c r="T1909" i="1"/>
  <c r="S1877" i="1"/>
  <c r="U1877" i="1" s="1"/>
  <c r="T1877" i="1"/>
  <c r="S1845" i="1"/>
  <c r="U1845" i="1" s="1"/>
  <c r="T1845" i="1"/>
  <c r="S1821" i="1"/>
  <c r="U1821" i="1" s="1"/>
  <c r="T1821" i="1"/>
  <c r="S1789" i="1"/>
  <c r="U1789" i="1" s="1"/>
  <c r="T1789" i="1"/>
  <c r="S1757" i="1"/>
  <c r="U1757" i="1" s="1"/>
  <c r="T1757" i="1"/>
  <c r="S1725" i="1"/>
  <c r="U1725" i="1" s="1"/>
  <c r="T1725" i="1"/>
  <c r="S1693" i="1"/>
  <c r="U1693" i="1" s="1"/>
  <c r="T1693" i="1"/>
  <c r="S1661" i="1"/>
  <c r="U1661" i="1" s="1"/>
  <c r="T1661" i="1"/>
  <c r="S1629" i="1"/>
  <c r="U1629" i="1" s="1"/>
  <c r="T1629" i="1"/>
  <c r="T1597" i="1"/>
  <c r="S1597" i="1"/>
  <c r="U1597" i="1" s="1"/>
  <c r="S1549" i="1"/>
  <c r="U1549" i="1" s="1"/>
  <c r="T1549" i="1"/>
  <c r="S4477" i="1"/>
  <c r="U4477" i="1" s="1"/>
  <c r="T4463" i="1"/>
  <c r="T4349" i="1"/>
  <c r="T4039" i="1"/>
  <c r="S4577" i="1"/>
  <c r="U4577" i="1" s="1"/>
  <c r="T4577" i="1"/>
  <c r="S4561" i="1"/>
  <c r="U4561" i="1" s="1"/>
  <c r="T4561" i="1"/>
  <c r="S4545" i="1"/>
  <c r="U4545" i="1" s="1"/>
  <c r="T4545" i="1"/>
  <c r="S4529" i="1"/>
  <c r="U4529" i="1" s="1"/>
  <c r="T4529" i="1"/>
  <c r="S4513" i="1"/>
  <c r="U4513" i="1" s="1"/>
  <c r="T4513" i="1"/>
  <c r="S4497" i="1"/>
  <c r="U4497" i="1" s="1"/>
  <c r="T4497" i="1"/>
  <c r="S4481" i="1"/>
  <c r="U4481" i="1" s="1"/>
  <c r="T4481" i="1"/>
  <c r="S4465" i="1"/>
  <c r="U4465" i="1" s="1"/>
  <c r="T4465" i="1"/>
  <c r="S4449" i="1"/>
  <c r="U4449" i="1" s="1"/>
  <c r="T4449" i="1"/>
  <c r="S4433" i="1"/>
  <c r="U4433" i="1" s="1"/>
  <c r="T4433" i="1"/>
  <c r="S4417" i="1"/>
  <c r="U4417" i="1" s="1"/>
  <c r="T4417" i="1"/>
  <c r="S4401" i="1"/>
  <c r="U4401" i="1" s="1"/>
  <c r="T4401" i="1"/>
  <c r="S4385" i="1"/>
  <c r="U4385" i="1" s="1"/>
  <c r="T4385" i="1"/>
  <c r="S4377" i="1"/>
  <c r="U4377" i="1" s="1"/>
  <c r="T4377" i="1"/>
  <c r="S4369" i="1"/>
  <c r="U4369" i="1" s="1"/>
  <c r="T4369" i="1"/>
  <c r="T4353" i="1"/>
  <c r="S4353" i="1"/>
  <c r="U4353" i="1" s="1"/>
  <c r="S4345" i="1"/>
  <c r="U4345" i="1" s="1"/>
  <c r="T4345" i="1"/>
  <c r="S4337" i="1"/>
  <c r="U4337" i="1" s="1"/>
  <c r="T4337" i="1"/>
  <c r="S4329" i="1"/>
  <c r="U4329" i="1" s="1"/>
  <c r="T4329" i="1"/>
  <c r="S4321" i="1"/>
  <c r="U4321" i="1" s="1"/>
  <c r="T4321" i="1"/>
  <c r="S4305" i="1"/>
  <c r="U4305" i="1" s="1"/>
  <c r="T4305" i="1"/>
  <c r="S4289" i="1"/>
  <c r="U4289" i="1" s="1"/>
  <c r="T4289" i="1"/>
  <c r="S4281" i="1"/>
  <c r="U4281" i="1" s="1"/>
  <c r="T4281" i="1"/>
  <c r="S4273" i="1"/>
  <c r="U4273" i="1" s="1"/>
  <c r="T4273" i="1"/>
  <c r="S4265" i="1"/>
  <c r="U4265" i="1" s="1"/>
  <c r="T4265" i="1"/>
  <c r="S4257" i="1"/>
  <c r="U4257" i="1" s="1"/>
  <c r="T4257" i="1"/>
  <c r="S4241" i="1"/>
  <c r="U4241" i="1" s="1"/>
  <c r="T4241" i="1"/>
  <c r="S4225" i="1"/>
  <c r="U4225" i="1" s="1"/>
  <c r="T4225" i="1"/>
  <c r="S4217" i="1"/>
  <c r="U4217" i="1" s="1"/>
  <c r="T4217" i="1"/>
  <c r="S4209" i="1"/>
  <c r="U4209" i="1" s="1"/>
  <c r="T4209" i="1"/>
  <c r="S4201" i="1"/>
  <c r="U4201" i="1" s="1"/>
  <c r="T4201" i="1"/>
  <c r="S4193" i="1"/>
  <c r="U4193" i="1" s="1"/>
  <c r="T4193" i="1"/>
  <c r="S4177" i="1"/>
  <c r="U4177" i="1" s="1"/>
  <c r="T4177" i="1"/>
  <c r="S4161" i="1"/>
  <c r="U4161" i="1" s="1"/>
  <c r="T4161" i="1"/>
  <c r="S4153" i="1"/>
  <c r="U4153" i="1" s="1"/>
  <c r="T4153" i="1"/>
  <c r="S4145" i="1"/>
  <c r="U4145" i="1" s="1"/>
  <c r="T4145" i="1"/>
  <c r="S4137" i="1"/>
  <c r="U4137" i="1" s="1"/>
  <c r="T4137" i="1"/>
  <c r="S4129" i="1"/>
  <c r="U4129" i="1" s="1"/>
  <c r="T4129" i="1"/>
  <c r="S4113" i="1"/>
  <c r="U4113" i="1" s="1"/>
  <c r="T4113" i="1"/>
  <c r="S4097" i="1"/>
  <c r="U4097" i="1" s="1"/>
  <c r="T4097" i="1"/>
  <c r="S4089" i="1"/>
  <c r="U4089" i="1" s="1"/>
  <c r="T4089" i="1"/>
  <c r="S4081" i="1"/>
  <c r="U4081" i="1" s="1"/>
  <c r="T4081" i="1"/>
  <c r="T4073" i="1"/>
  <c r="S4073" i="1"/>
  <c r="U4073" i="1" s="1"/>
  <c r="S4065" i="1"/>
  <c r="U4065" i="1" s="1"/>
  <c r="T4065" i="1"/>
  <c r="T4057" i="1"/>
  <c r="S4057" i="1"/>
  <c r="U4057" i="1" s="1"/>
  <c r="S4049" i="1"/>
  <c r="U4049" i="1" s="1"/>
  <c r="T4049" i="1"/>
  <c r="S4041" i="1"/>
  <c r="U4041" i="1" s="1"/>
  <c r="T4041" i="1"/>
  <c r="T4033" i="1"/>
  <c r="S4033" i="1"/>
  <c r="U4033" i="1" s="1"/>
  <c r="S4025" i="1"/>
  <c r="U4025" i="1" s="1"/>
  <c r="T4025" i="1"/>
  <c r="S4017" i="1"/>
  <c r="U4017" i="1" s="1"/>
  <c r="T4017" i="1"/>
  <c r="S4009" i="1"/>
  <c r="U4009" i="1" s="1"/>
  <c r="T4009" i="1"/>
  <c r="T4001" i="1"/>
  <c r="S4001" i="1"/>
  <c r="U4001" i="1" s="1"/>
  <c r="S3993" i="1"/>
  <c r="U3993" i="1" s="1"/>
  <c r="T3993" i="1"/>
  <c r="S3985" i="1"/>
  <c r="U3985" i="1" s="1"/>
  <c r="T3985" i="1"/>
  <c r="S3969" i="1"/>
  <c r="U3969" i="1" s="1"/>
  <c r="T3969" i="1"/>
  <c r="T3961" i="1"/>
  <c r="S3961" i="1"/>
  <c r="U3961" i="1" s="1"/>
  <c r="S3953" i="1"/>
  <c r="U3953" i="1" s="1"/>
  <c r="T3953" i="1"/>
  <c r="T3945" i="1"/>
  <c r="S3945" i="1"/>
  <c r="U3945" i="1" s="1"/>
  <c r="S3937" i="1"/>
  <c r="U3937" i="1" s="1"/>
  <c r="T3937" i="1"/>
  <c r="S3929" i="1"/>
  <c r="U3929" i="1" s="1"/>
  <c r="T3929" i="1"/>
  <c r="S3921" i="1"/>
  <c r="U3921" i="1" s="1"/>
  <c r="T3921" i="1"/>
  <c r="S3913" i="1"/>
  <c r="U3913" i="1" s="1"/>
  <c r="T3913" i="1"/>
  <c r="S3905" i="1"/>
  <c r="U3905" i="1" s="1"/>
  <c r="T3905" i="1"/>
  <c r="S3897" i="1"/>
  <c r="U3897" i="1" s="1"/>
  <c r="T3897" i="1"/>
  <c r="S3889" i="1"/>
  <c r="U3889" i="1" s="1"/>
  <c r="T3889" i="1"/>
  <c r="S3881" i="1"/>
  <c r="U3881" i="1" s="1"/>
  <c r="T3881" i="1"/>
  <c r="S3873" i="1"/>
  <c r="U3873" i="1" s="1"/>
  <c r="T3873" i="1"/>
  <c r="S3865" i="1"/>
  <c r="U3865" i="1" s="1"/>
  <c r="T3865" i="1"/>
  <c r="S3857" i="1"/>
  <c r="U3857" i="1" s="1"/>
  <c r="T3857" i="1"/>
  <c r="S3849" i="1"/>
  <c r="U3849" i="1" s="1"/>
  <c r="T3849" i="1"/>
  <c r="S3841" i="1"/>
  <c r="U3841" i="1" s="1"/>
  <c r="T3841" i="1"/>
  <c r="S3833" i="1"/>
  <c r="U3833" i="1" s="1"/>
  <c r="T3833" i="1"/>
  <c r="S3825" i="1"/>
  <c r="U3825" i="1" s="1"/>
  <c r="T3825" i="1"/>
  <c r="S3817" i="1"/>
  <c r="U3817" i="1" s="1"/>
  <c r="T3817" i="1"/>
  <c r="S3809" i="1"/>
  <c r="U3809" i="1" s="1"/>
  <c r="T3809" i="1"/>
  <c r="S3801" i="1"/>
  <c r="U3801" i="1" s="1"/>
  <c r="T3801" i="1"/>
  <c r="S3785" i="1"/>
  <c r="U3785" i="1" s="1"/>
  <c r="T3785" i="1"/>
  <c r="S3777" i="1"/>
  <c r="U3777" i="1" s="1"/>
  <c r="T3777" i="1"/>
  <c r="S3769" i="1"/>
  <c r="U3769" i="1" s="1"/>
  <c r="T3769" i="1"/>
  <c r="S3761" i="1"/>
  <c r="U3761" i="1" s="1"/>
  <c r="T3761" i="1"/>
  <c r="S3753" i="1"/>
  <c r="U3753" i="1" s="1"/>
  <c r="T3753" i="1"/>
  <c r="S3745" i="1"/>
  <c r="U3745" i="1" s="1"/>
  <c r="T3745" i="1"/>
  <c r="S3737" i="1"/>
  <c r="U3737" i="1" s="1"/>
  <c r="T3737" i="1"/>
  <c r="S3721" i="1"/>
  <c r="U3721" i="1" s="1"/>
  <c r="T3721" i="1"/>
  <c r="S3713" i="1"/>
  <c r="U3713" i="1" s="1"/>
  <c r="T3713" i="1"/>
  <c r="S3705" i="1"/>
  <c r="U3705" i="1" s="1"/>
  <c r="T3705" i="1"/>
  <c r="S3697" i="1"/>
  <c r="U3697" i="1" s="1"/>
  <c r="T3697" i="1"/>
  <c r="S3689" i="1"/>
  <c r="U3689" i="1" s="1"/>
  <c r="T3689" i="1"/>
  <c r="S3681" i="1"/>
  <c r="U3681" i="1" s="1"/>
  <c r="T3681" i="1"/>
  <c r="S3673" i="1"/>
  <c r="U3673" i="1" s="1"/>
  <c r="T3673" i="1"/>
  <c r="T3665" i="1"/>
  <c r="S3665" i="1"/>
  <c r="U3665" i="1" s="1"/>
  <c r="S3657" i="1"/>
  <c r="U3657" i="1" s="1"/>
  <c r="T3657" i="1"/>
  <c r="S3649" i="1"/>
  <c r="U3649" i="1" s="1"/>
  <c r="T3649" i="1"/>
  <c r="S3641" i="1"/>
  <c r="U3641" i="1" s="1"/>
  <c r="T3641" i="1"/>
  <c r="T3633" i="1"/>
  <c r="S3633" i="1"/>
  <c r="U3633" i="1" s="1"/>
  <c r="S3625" i="1"/>
  <c r="U3625" i="1" s="1"/>
  <c r="T3625" i="1"/>
  <c r="T3617" i="1"/>
  <c r="S3617" i="1"/>
  <c r="U3617" i="1" s="1"/>
  <c r="S3609" i="1"/>
  <c r="U3609" i="1" s="1"/>
  <c r="T3609" i="1"/>
  <c r="S3601" i="1"/>
  <c r="U3601" i="1" s="1"/>
  <c r="T3601" i="1"/>
  <c r="T3593" i="1"/>
  <c r="S3593" i="1"/>
  <c r="U3593" i="1" s="1"/>
  <c r="S3585" i="1"/>
  <c r="U3585" i="1" s="1"/>
  <c r="T3585" i="1"/>
  <c r="T3577" i="1"/>
  <c r="S3577" i="1"/>
  <c r="U3577" i="1" s="1"/>
  <c r="S3569" i="1"/>
  <c r="U3569" i="1" s="1"/>
  <c r="T3569" i="1"/>
  <c r="T3561" i="1"/>
  <c r="S3561" i="1"/>
  <c r="U3561" i="1" s="1"/>
  <c r="S3553" i="1"/>
  <c r="U3553" i="1" s="1"/>
  <c r="T3553" i="1"/>
  <c r="T3545" i="1"/>
  <c r="S3545" i="1"/>
  <c r="U3545" i="1" s="1"/>
  <c r="S3537" i="1"/>
  <c r="U3537" i="1" s="1"/>
  <c r="T3537" i="1"/>
  <c r="T3529" i="1"/>
  <c r="S3529" i="1"/>
  <c r="U3529" i="1" s="1"/>
  <c r="S3521" i="1"/>
  <c r="U3521" i="1" s="1"/>
  <c r="T3521" i="1"/>
  <c r="T3513" i="1"/>
  <c r="S3513" i="1"/>
  <c r="U3513" i="1" s="1"/>
  <c r="S3505" i="1"/>
  <c r="U3505" i="1" s="1"/>
  <c r="T3505" i="1"/>
  <c r="T3497" i="1"/>
  <c r="S3497" i="1"/>
  <c r="U3497" i="1" s="1"/>
  <c r="S3489" i="1"/>
  <c r="U3489" i="1" s="1"/>
  <c r="T3489" i="1"/>
  <c r="T3481" i="1"/>
  <c r="S3481" i="1"/>
  <c r="U3481" i="1" s="1"/>
  <c r="S3473" i="1"/>
  <c r="U3473" i="1" s="1"/>
  <c r="T3473" i="1"/>
  <c r="S3465" i="1"/>
  <c r="U3465" i="1" s="1"/>
  <c r="T3465" i="1"/>
  <c r="S3457" i="1"/>
  <c r="U3457" i="1" s="1"/>
  <c r="T3457" i="1"/>
  <c r="S3449" i="1"/>
  <c r="U3449" i="1" s="1"/>
  <c r="T3449" i="1"/>
  <c r="S3441" i="1"/>
  <c r="U3441" i="1" s="1"/>
  <c r="T3441" i="1"/>
  <c r="S3433" i="1"/>
  <c r="U3433" i="1" s="1"/>
  <c r="T3433" i="1"/>
  <c r="S3425" i="1"/>
  <c r="U3425" i="1" s="1"/>
  <c r="T3425" i="1"/>
  <c r="S3417" i="1"/>
  <c r="U3417" i="1" s="1"/>
  <c r="T3417" i="1"/>
  <c r="S3409" i="1"/>
  <c r="U3409" i="1" s="1"/>
  <c r="T3409" i="1"/>
  <c r="S3401" i="1"/>
  <c r="U3401" i="1" s="1"/>
  <c r="T3401" i="1"/>
  <c r="S3393" i="1"/>
  <c r="U3393" i="1" s="1"/>
  <c r="T3393" i="1"/>
  <c r="S3385" i="1"/>
  <c r="U3385" i="1" s="1"/>
  <c r="T3385" i="1"/>
  <c r="S3377" i="1"/>
  <c r="U3377" i="1" s="1"/>
  <c r="T3377" i="1"/>
  <c r="S3369" i="1"/>
  <c r="U3369" i="1" s="1"/>
  <c r="T3369" i="1"/>
  <c r="S3361" i="1"/>
  <c r="U3361" i="1" s="1"/>
  <c r="T3361" i="1"/>
  <c r="S3353" i="1"/>
  <c r="U3353" i="1" s="1"/>
  <c r="T3353" i="1"/>
  <c r="S3345" i="1"/>
  <c r="U3345" i="1" s="1"/>
  <c r="T3345" i="1"/>
  <c r="S3337" i="1"/>
  <c r="U3337" i="1" s="1"/>
  <c r="T3337" i="1"/>
  <c r="S3329" i="1"/>
  <c r="U3329" i="1" s="1"/>
  <c r="T3329" i="1"/>
  <c r="S3321" i="1"/>
  <c r="U3321" i="1" s="1"/>
  <c r="T3321" i="1"/>
  <c r="S3313" i="1"/>
  <c r="U3313" i="1" s="1"/>
  <c r="T3313" i="1"/>
  <c r="S3305" i="1"/>
  <c r="U3305" i="1" s="1"/>
  <c r="T3305" i="1"/>
  <c r="S3297" i="1"/>
  <c r="U3297" i="1" s="1"/>
  <c r="T3297" i="1"/>
  <c r="S3289" i="1"/>
  <c r="U3289" i="1" s="1"/>
  <c r="T3289" i="1"/>
  <c r="S3281" i="1"/>
  <c r="U3281" i="1" s="1"/>
  <c r="T3281" i="1"/>
  <c r="T3273" i="1"/>
  <c r="S3273" i="1"/>
  <c r="U3273" i="1" s="1"/>
  <c r="S3265" i="1"/>
  <c r="U3265" i="1" s="1"/>
  <c r="T3265" i="1"/>
  <c r="S3257" i="1"/>
  <c r="U3257" i="1" s="1"/>
  <c r="T3257" i="1"/>
  <c r="S3249" i="1"/>
  <c r="U3249" i="1" s="1"/>
  <c r="T3249" i="1"/>
  <c r="T3241" i="1"/>
  <c r="S3241" i="1"/>
  <c r="U3241" i="1" s="1"/>
  <c r="T3233" i="1"/>
  <c r="S3233" i="1"/>
  <c r="U3233" i="1" s="1"/>
  <c r="S3225" i="1"/>
  <c r="U3225" i="1" s="1"/>
  <c r="T3225" i="1"/>
  <c r="S3217" i="1"/>
  <c r="U3217" i="1" s="1"/>
  <c r="T3217" i="1"/>
  <c r="S3209" i="1"/>
  <c r="U3209" i="1" s="1"/>
  <c r="T3209" i="1"/>
  <c r="S3201" i="1"/>
  <c r="U3201" i="1" s="1"/>
  <c r="T3201" i="1"/>
  <c r="S3193" i="1"/>
  <c r="U3193" i="1" s="1"/>
  <c r="T3193" i="1"/>
  <c r="S3185" i="1"/>
  <c r="U3185" i="1" s="1"/>
  <c r="T3185" i="1"/>
  <c r="T3177" i="1"/>
  <c r="S3177" i="1"/>
  <c r="U3177" i="1" s="1"/>
  <c r="S3169" i="1"/>
  <c r="U3169" i="1" s="1"/>
  <c r="T3169" i="1"/>
  <c r="T3161" i="1"/>
  <c r="S3161" i="1"/>
  <c r="U3161" i="1" s="1"/>
  <c r="S3153" i="1"/>
  <c r="U3153" i="1" s="1"/>
  <c r="T3153" i="1"/>
  <c r="S3145" i="1"/>
  <c r="U3145" i="1" s="1"/>
  <c r="T3145" i="1"/>
  <c r="S3137" i="1"/>
  <c r="U3137" i="1" s="1"/>
  <c r="T3137" i="1"/>
  <c r="S3129" i="1"/>
  <c r="U3129" i="1" s="1"/>
  <c r="T3129" i="1"/>
  <c r="T3121" i="1"/>
  <c r="S3121" i="1"/>
  <c r="U3121" i="1" s="1"/>
  <c r="S3113" i="1"/>
  <c r="U3113" i="1" s="1"/>
  <c r="T3113" i="1"/>
  <c r="S3105" i="1"/>
  <c r="U3105" i="1" s="1"/>
  <c r="T3105" i="1"/>
  <c r="S3097" i="1"/>
  <c r="U3097" i="1" s="1"/>
  <c r="T3097" i="1"/>
  <c r="S3089" i="1"/>
  <c r="U3089" i="1" s="1"/>
  <c r="T3089" i="1"/>
  <c r="S3081" i="1"/>
  <c r="U3081" i="1" s="1"/>
  <c r="T3081" i="1"/>
  <c r="S3073" i="1"/>
  <c r="U3073" i="1" s="1"/>
  <c r="T3073" i="1"/>
  <c r="S3065" i="1"/>
  <c r="U3065" i="1" s="1"/>
  <c r="T3065" i="1"/>
  <c r="S3057" i="1"/>
  <c r="U3057" i="1" s="1"/>
  <c r="T3057" i="1"/>
  <c r="S3049" i="1"/>
  <c r="U3049" i="1" s="1"/>
  <c r="T3049" i="1"/>
  <c r="S3041" i="1"/>
  <c r="U3041" i="1" s="1"/>
  <c r="T3041" i="1"/>
  <c r="S3033" i="1"/>
  <c r="U3033" i="1" s="1"/>
  <c r="T3033" i="1"/>
  <c r="S3025" i="1"/>
  <c r="U3025" i="1" s="1"/>
  <c r="T3025" i="1"/>
  <c r="S3017" i="1"/>
  <c r="U3017" i="1" s="1"/>
  <c r="T3017" i="1"/>
  <c r="S3009" i="1"/>
  <c r="U3009" i="1" s="1"/>
  <c r="T3009" i="1"/>
  <c r="S3001" i="1"/>
  <c r="U3001" i="1" s="1"/>
  <c r="T3001" i="1"/>
  <c r="S2993" i="1"/>
  <c r="U2993" i="1" s="1"/>
  <c r="T2993" i="1"/>
  <c r="S2985" i="1"/>
  <c r="U2985" i="1" s="1"/>
  <c r="T2985" i="1"/>
  <c r="S2977" i="1"/>
  <c r="U2977" i="1" s="1"/>
  <c r="T2977" i="1"/>
  <c r="S2969" i="1"/>
  <c r="U2969" i="1" s="1"/>
  <c r="T2969" i="1"/>
  <c r="S2961" i="1"/>
  <c r="U2961" i="1" s="1"/>
  <c r="T2961" i="1"/>
  <c r="S2953" i="1"/>
  <c r="U2953" i="1" s="1"/>
  <c r="T2953" i="1"/>
  <c r="S2945" i="1"/>
  <c r="U2945" i="1" s="1"/>
  <c r="T2945" i="1"/>
  <c r="S2937" i="1"/>
  <c r="U2937" i="1" s="1"/>
  <c r="T2937" i="1"/>
  <c r="S2929" i="1"/>
  <c r="U2929" i="1" s="1"/>
  <c r="T2929" i="1"/>
  <c r="S2921" i="1"/>
  <c r="U2921" i="1" s="1"/>
  <c r="T2921" i="1"/>
  <c r="S2913" i="1"/>
  <c r="U2913" i="1" s="1"/>
  <c r="T2913" i="1"/>
  <c r="S2905" i="1"/>
  <c r="U2905" i="1" s="1"/>
  <c r="T2905" i="1"/>
  <c r="S2897" i="1"/>
  <c r="U2897" i="1" s="1"/>
  <c r="T2897" i="1"/>
  <c r="S2889" i="1"/>
  <c r="U2889" i="1" s="1"/>
  <c r="T2889" i="1"/>
  <c r="S2881" i="1"/>
  <c r="U2881" i="1" s="1"/>
  <c r="T2881" i="1"/>
  <c r="S2873" i="1"/>
  <c r="U2873" i="1" s="1"/>
  <c r="T2873" i="1"/>
  <c r="S2865" i="1"/>
  <c r="U2865" i="1" s="1"/>
  <c r="T2865" i="1"/>
  <c r="S2857" i="1"/>
  <c r="U2857" i="1" s="1"/>
  <c r="T2857" i="1"/>
  <c r="S2849" i="1"/>
  <c r="U2849" i="1" s="1"/>
  <c r="T2849" i="1"/>
  <c r="S2841" i="1"/>
  <c r="U2841" i="1" s="1"/>
  <c r="T2841" i="1"/>
  <c r="S2833" i="1"/>
  <c r="U2833" i="1" s="1"/>
  <c r="T2833" i="1"/>
  <c r="S2825" i="1"/>
  <c r="U2825" i="1" s="1"/>
  <c r="T2825" i="1"/>
  <c r="S2817" i="1"/>
  <c r="U2817" i="1" s="1"/>
  <c r="T2817" i="1"/>
  <c r="S2809" i="1"/>
  <c r="U2809" i="1" s="1"/>
  <c r="T2809" i="1"/>
  <c r="S2801" i="1"/>
  <c r="U2801" i="1" s="1"/>
  <c r="T2801" i="1"/>
  <c r="S2793" i="1"/>
  <c r="U2793" i="1" s="1"/>
  <c r="T2793" i="1"/>
  <c r="S2785" i="1"/>
  <c r="U2785" i="1" s="1"/>
  <c r="T2785" i="1"/>
  <c r="S2777" i="1"/>
  <c r="U2777" i="1" s="1"/>
  <c r="T2777" i="1"/>
  <c r="S2769" i="1"/>
  <c r="U2769" i="1" s="1"/>
  <c r="T2769" i="1"/>
  <c r="S2761" i="1"/>
  <c r="U2761" i="1" s="1"/>
  <c r="T2761" i="1"/>
  <c r="S2753" i="1"/>
  <c r="U2753" i="1" s="1"/>
  <c r="T2753" i="1"/>
  <c r="S2745" i="1"/>
  <c r="U2745" i="1" s="1"/>
  <c r="T2745" i="1"/>
  <c r="S2737" i="1"/>
  <c r="U2737" i="1" s="1"/>
  <c r="T2737" i="1"/>
  <c r="S2729" i="1"/>
  <c r="U2729" i="1" s="1"/>
  <c r="T2729" i="1"/>
  <c r="S2721" i="1"/>
  <c r="U2721" i="1" s="1"/>
  <c r="T2721" i="1"/>
  <c r="S2713" i="1"/>
  <c r="U2713" i="1" s="1"/>
  <c r="T2713" i="1"/>
  <c r="S2705" i="1"/>
  <c r="U2705" i="1" s="1"/>
  <c r="T2705" i="1"/>
  <c r="S2697" i="1"/>
  <c r="U2697" i="1" s="1"/>
  <c r="T2697" i="1"/>
  <c r="S2689" i="1"/>
  <c r="U2689" i="1" s="1"/>
  <c r="T2689" i="1"/>
  <c r="S2681" i="1"/>
  <c r="U2681" i="1" s="1"/>
  <c r="T2681" i="1"/>
  <c r="S2673" i="1"/>
  <c r="U2673" i="1" s="1"/>
  <c r="T2673" i="1"/>
  <c r="S2665" i="1"/>
  <c r="U2665" i="1" s="1"/>
  <c r="T2665" i="1"/>
  <c r="S2657" i="1"/>
  <c r="U2657" i="1" s="1"/>
  <c r="T2657" i="1"/>
  <c r="S2649" i="1"/>
  <c r="U2649" i="1" s="1"/>
  <c r="T2649" i="1"/>
  <c r="S2641" i="1"/>
  <c r="U2641" i="1" s="1"/>
  <c r="T2641" i="1"/>
  <c r="S2633" i="1"/>
  <c r="U2633" i="1" s="1"/>
  <c r="T2633" i="1"/>
  <c r="S2625" i="1"/>
  <c r="U2625" i="1" s="1"/>
  <c r="T2625" i="1"/>
  <c r="S2617" i="1"/>
  <c r="U2617" i="1" s="1"/>
  <c r="T2617" i="1"/>
  <c r="T2609" i="1"/>
  <c r="S2609" i="1"/>
  <c r="U2609" i="1" s="1"/>
  <c r="S2601" i="1"/>
  <c r="U2601" i="1" s="1"/>
  <c r="T2601" i="1"/>
  <c r="S2593" i="1"/>
  <c r="U2593" i="1" s="1"/>
  <c r="T2593" i="1"/>
  <c r="S2585" i="1"/>
  <c r="U2585" i="1" s="1"/>
  <c r="T2585" i="1"/>
  <c r="S2577" i="1"/>
  <c r="U2577" i="1" s="1"/>
  <c r="T2577" i="1"/>
  <c r="S2569" i="1"/>
  <c r="U2569" i="1" s="1"/>
  <c r="T2569" i="1"/>
  <c r="S2561" i="1"/>
  <c r="U2561" i="1" s="1"/>
  <c r="T2561" i="1"/>
  <c r="S2553" i="1"/>
  <c r="U2553" i="1" s="1"/>
  <c r="T2553" i="1"/>
  <c r="S2545" i="1"/>
  <c r="U2545" i="1" s="1"/>
  <c r="T2545" i="1"/>
  <c r="S2537" i="1"/>
  <c r="U2537" i="1" s="1"/>
  <c r="T2537" i="1"/>
  <c r="S2529" i="1"/>
  <c r="U2529" i="1" s="1"/>
  <c r="T2529" i="1"/>
  <c r="S2521" i="1"/>
  <c r="U2521" i="1" s="1"/>
  <c r="T2521" i="1"/>
  <c r="S2513" i="1"/>
  <c r="U2513" i="1" s="1"/>
  <c r="T2513" i="1"/>
  <c r="S2505" i="1"/>
  <c r="U2505" i="1" s="1"/>
  <c r="T2505" i="1"/>
  <c r="S2497" i="1"/>
  <c r="U2497" i="1" s="1"/>
  <c r="T2497" i="1"/>
  <c r="S2489" i="1"/>
  <c r="U2489" i="1" s="1"/>
  <c r="T2489" i="1"/>
  <c r="S2481" i="1"/>
  <c r="U2481" i="1" s="1"/>
  <c r="T2481" i="1"/>
  <c r="S2473" i="1"/>
  <c r="U2473" i="1" s="1"/>
  <c r="T2473" i="1"/>
  <c r="T2465" i="1"/>
  <c r="S2465" i="1"/>
  <c r="U2465" i="1" s="1"/>
  <c r="S2457" i="1"/>
  <c r="U2457" i="1" s="1"/>
  <c r="T2457" i="1"/>
  <c r="S2449" i="1"/>
  <c r="U2449" i="1" s="1"/>
  <c r="T2449" i="1"/>
  <c r="S2441" i="1"/>
  <c r="U2441" i="1" s="1"/>
  <c r="T2441" i="1"/>
  <c r="S2433" i="1"/>
  <c r="U2433" i="1" s="1"/>
  <c r="T2433" i="1"/>
  <c r="T2425" i="1"/>
  <c r="S2425" i="1"/>
  <c r="U2425" i="1" s="1"/>
  <c r="S2417" i="1"/>
  <c r="U2417" i="1" s="1"/>
  <c r="T2417" i="1"/>
  <c r="S2409" i="1"/>
  <c r="U2409" i="1" s="1"/>
  <c r="T2409" i="1"/>
  <c r="S2401" i="1"/>
  <c r="U2401" i="1" s="1"/>
  <c r="T2401" i="1"/>
  <c r="S2393" i="1"/>
  <c r="U2393" i="1" s="1"/>
  <c r="T2393" i="1"/>
  <c r="S2385" i="1"/>
  <c r="U2385" i="1" s="1"/>
  <c r="T2385" i="1"/>
  <c r="S2377" i="1"/>
  <c r="U2377" i="1" s="1"/>
  <c r="T2377" i="1"/>
  <c r="S2369" i="1"/>
  <c r="U2369" i="1" s="1"/>
  <c r="T2369" i="1"/>
  <c r="S2361" i="1"/>
  <c r="U2361" i="1" s="1"/>
  <c r="T2361" i="1"/>
  <c r="S2353" i="1"/>
  <c r="U2353" i="1" s="1"/>
  <c r="T2353" i="1"/>
  <c r="S2345" i="1"/>
  <c r="U2345" i="1" s="1"/>
  <c r="T2345" i="1"/>
  <c r="S2337" i="1"/>
  <c r="U2337" i="1" s="1"/>
  <c r="T2337" i="1"/>
  <c r="S2329" i="1"/>
  <c r="U2329" i="1" s="1"/>
  <c r="T2329" i="1"/>
  <c r="S2321" i="1"/>
  <c r="U2321" i="1" s="1"/>
  <c r="T2321" i="1"/>
  <c r="S2313" i="1"/>
  <c r="U2313" i="1" s="1"/>
  <c r="T2313" i="1"/>
  <c r="S2305" i="1"/>
  <c r="U2305" i="1" s="1"/>
  <c r="T2305" i="1"/>
  <c r="S2297" i="1"/>
  <c r="U2297" i="1" s="1"/>
  <c r="T2297" i="1"/>
  <c r="S2289" i="1"/>
  <c r="U2289" i="1" s="1"/>
  <c r="T2289" i="1"/>
  <c r="S2281" i="1"/>
  <c r="U2281" i="1" s="1"/>
  <c r="T2281" i="1"/>
  <c r="T2273" i="1"/>
  <c r="S2273" i="1"/>
  <c r="U2273" i="1" s="1"/>
  <c r="S2265" i="1"/>
  <c r="U2265" i="1" s="1"/>
  <c r="T2265" i="1"/>
  <c r="S2257" i="1"/>
  <c r="U2257" i="1" s="1"/>
  <c r="T2257" i="1"/>
  <c r="S2249" i="1"/>
  <c r="U2249" i="1" s="1"/>
  <c r="T2249" i="1"/>
  <c r="S2241" i="1"/>
  <c r="U2241" i="1" s="1"/>
  <c r="T2241" i="1"/>
  <c r="S2233" i="1"/>
  <c r="U2233" i="1" s="1"/>
  <c r="T2233" i="1"/>
  <c r="S2225" i="1"/>
  <c r="U2225" i="1" s="1"/>
  <c r="T2225" i="1"/>
  <c r="S2217" i="1"/>
  <c r="U2217" i="1" s="1"/>
  <c r="T2217" i="1"/>
  <c r="T2209" i="1"/>
  <c r="S2209" i="1"/>
  <c r="U2209" i="1" s="1"/>
  <c r="S2201" i="1"/>
  <c r="U2201" i="1" s="1"/>
  <c r="T2201" i="1"/>
  <c r="S2193" i="1"/>
  <c r="U2193" i="1" s="1"/>
  <c r="T2193" i="1"/>
  <c r="S2185" i="1"/>
  <c r="U2185" i="1" s="1"/>
  <c r="T2185" i="1"/>
  <c r="S2177" i="1"/>
  <c r="U2177" i="1" s="1"/>
  <c r="T2177" i="1"/>
  <c r="S2169" i="1"/>
  <c r="U2169" i="1" s="1"/>
  <c r="T2169" i="1"/>
  <c r="S2161" i="1"/>
  <c r="U2161" i="1" s="1"/>
  <c r="T2161" i="1"/>
  <c r="S2153" i="1"/>
  <c r="U2153" i="1" s="1"/>
  <c r="T2153" i="1"/>
  <c r="T2145" i="1"/>
  <c r="S2145" i="1"/>
  <c r="U2145" i="1" s="1"/>
  <c r="S2137" i="1"/>
  <c r="U2137" i="1" s="1"/>
  <c r="T2137" i="1"/>
  <c r="S2129" i="1"/>
  <c r="U2129" i="1" s="1"/>
  <c r="T2129" i="1"/>
  <c r="S2121" i="1"/>
  <c r="U2121" i="1" s="1"/>
  <c r="T2121" i="1"/>
  <c r="S2113" i="1"/>
  <c r="U2113" i="1" s="1"/>
  <c r="T2113" i="1"/>
  <c r="S2105" i="1"/>
  <c r="U2105" i="1" s="1"/>
  <c r="T2105" i="1"/>
  <c r="S2097" i="1"/>
  <c r="U2097" i="1" s="1"/>
  <c r="T2097" i="1"/>
  <c r="S2089" i="1"/>
  <c r="U2089" i="1" s="1"/>
  <c r="T2089" i="1"/>
  <c r="T2081" i="1"/>
  <c r="S2081" i="1"/>
  <c r="U2081" i="1" s="1"/>
  <c r="S2073" i="1"/>
  <c r="U2073" i="1" s="1"/>
  <c r="T2073" i="1"/>
  <c r="S2065" i="1"/>
  <c r="U2065" i="1" s="1"/>
  <c r="T2065" i="1"/>
  <c r="S2057" i="1"/>
  <c r="U2057" i="1" s="1"/>
  <c r="T2057" i="1"/>
  <c r="S2049" i="1"/>
  <c r="U2049" i="1" s="1"/>
  <c r="T2049" i="1"/>
  <c r="S2041" i="1"/>
  <c r="U2041" i="1" s="1"/>
  <c r="T2041" i="1"/>
  <c r="S2033" i="1"/>
  <c r="U2033" i="1" s="1"/>
  <c r="T2033" i="1"/>
  <c r="S2025" i="1"/>
  <c r="U2025" i="1" s="1"/>
  <c r="T2025" i="1"/>
  <c r="T2017" i="1"/>
  <c r="S2017" i="1"/>
  <c r="U2017" i="1" s="1"/>
  <c r="S2009" i="1"/>
  <c r="U2009" i="1" s="1"/>
  <c r="T2009" i="1"/>
  <c r="S2001" i="1"/>
  <c r="U2001" i="1" s="1"/>
  <c r="T2001" i="1"/>
  <c r="S1993" i="1"/>
  <c r="U1993" i="1" s="1"/>
  <c r="T1993" i="1"/>
  <c r="S1985" i="1"/>
  <c r="U1985" i="1" s="1"/>
  <c r="T1985" i="1"/>
  <c r="T1977" i="1"/>
  <c r="S1977" i="1"/>
  <c r="U1977" i="1" s="1"/>
  <c r="S1969" i="1"/>
  <c r="U1969" i="1" s="1"/>
  <c r="T1969" i="1"/>
  <c r="S1961" i="1"/>
  <c r="U1961" i="1" s="1"/>
  <c r="T1961" i="1"/>
  <c r="S1953" i="1"/>
  <c r="U1953" i="1" s="1"/>
  <c r="T1953" i="1"/>
  <c r="S1945" i="1"/>
  <c r="U1945" i="1" s="1"/>
  <c r="T1945" i="1"/>
  <c r="S1937" i="1"/>
  <c r="U1937" i="1" s="1"/>
  <c r="T1937" i="1"/>
  <c r="S1929" i="1"/>
  <c r="U1929" i="1" s="1"/>
  <c r="T1929" i="1"/>
  <c r="S1921" i="1"/>
  <c r="U1921" i="1" s="1"/>
  <c r="T1921" i="1"/>
  <c r="T1913" i="1"/>
  <c r="S1913" i="1"/>
  <c r="U1913" i="1" s="1"/>
  <c r="S1905" i="1"/>
  <c r="U1905" i="1" s="1"/>
  <c r="T1905" i="1"/>
  <c r="S1897" i="1"/>
  <c r="U1897" i="1" s="1"/>
  <c r="T1897" i="1"/>
  <c r="S1889" i="1"/>
  <c r="U1889" i="1" s="1"/>
  <c r="T1889" i="1"/>
  <c r="S1881" i="1"/>
  <c r="U1881" i="1" s="1"/>
  <c r="T1881" i="1"/>
  <c r="S1873" i="1"/>
  <c r="U1873" i="1" s="1"/>
  <c r="T1873" i="1"/>
  <c r="T1865" i="1"/>
  <c r="S1865" i="1"/>
  <c r="U1865" i="1" s="1"/>
  <c r="S1857" i="1"/>
  <c r="U1857" i="1" s="1"/>
  <c r="T1857" i="1"/>
  <c r="S1849" i="1"/>
  <c r="U1849" i="1" s="1"/>
  <c r="T1849" i="1"/>
  <c r="S1841" i="1"/>
  <c r="U1841" i="1" s="1"/>
  <c r="T1841" i="1"/>
  <c r="S1833" i="1"/>
  <c r="U1833" i="1" s="1"/>
  <c r="T1833" i="1"/>
  <c r="S1825" i="1"/>
  <c r="U1825" i="1" s="1"/>
  <c r="T1825" i="1"/>
  <c r="S1817" i="1"/>
  <c r="U1817" i="1" s="1"/>
  <c r="T1817" i="1"/>
  <c r="S1809" i="1"/>
  <c r="U1809" i="1" s="1"/>
  <c r="T1809" i="1"/>
  <c r="S1793" i="1"/>
  <c r="U1793" i="1" s="1"/>
  <c r="T1793" i="1"/>
  <c r="S1785" i="1"/>
  <c r="U1785" i="1" s="1"/>
  <c r="T1785" i="1"/>
  <c r="S1777" i="1"/>
  <c r="U1777" i="1" s="1"/>
  <c r="T1777" i="1"/>
  <c r="S1769" i="1"/>
  <c r="U1769" i="1" s="1"/>
  <c r="T1769" i="1"/>
  <c r="S1761" i="1"/>
  <c r="U1761" i="1" s="1"/>
  <c r="T1761" i="1"/>
  <c r="S1753" i="1"/>
  <c r="U1753" i="1" s="1"/>
  <c r="T1753" i="1"/>
  <c r="T1745" i="1"/>
  <c r="S1745" i="1"/>
  <c r="U1745" i="1" s="1"/>
  <c r="S1737" i="1"/>
  <c r="U1737" i="1" s="1"/>
  <c r="T1737" i="1"/>
  <c r="S1729" i="1"/>
  <c r="U1729" i="1" s="1"/>
  <c r="T1729" i="1"/>
  <c r="S1721" i="1"/>
  <c r="U1721" i="1" s="1"/>
  <c r="T1721" i="1"/>
  <c r="S1713" i="1"/>
  <c r="U1713" i="1" s="1"/>
  <c r="T1713" i="1"/>
  <c r="S1705" i="1"/>
  <c r="U1705" i="1" s="1"/>
  <c r="T1705" i="1"/>
  <c r="S1697" i="1"/>
  <c r="U1697" i="1" s="1"/>
  <c r="T1697" i="1"/>
  <c r="S1689" i="1"/>
  <c r="U1689" i="1" s="1"/>
  <c r="T1689" i="1"/>
  <c r="S1681" i="1"/>
  <c r="U1681" i="1" s="1"/>
  <c r="T1681" i="1"/>
  <c r="S1673" i="1"/>
  <c r="U1673" i="1" s="1"/>
  <c r="T1673" i="1"/>
  <c r="S1665" i="1"/>
  <c r="U1665" i="1" s="1"/>
  <c r="T1665" i="1"/>
  <c r="S1657" i="1"/>
  <c r="U1657" i="1" s="1"/>
  <c r="T1657" i="1"/>
  <c r="T1649" i="1"/>
  <c r="S1649" i="1"/>
  <c r="U1649" i="1" s="1"/>
  <c r="S1641" i="1"/>
  <c r="U1641" i="1" s="1"/>
  <c r="T1641" i="1"/>
  <c r="S1633" i="1"/>
  <c r="U1633" i="1" s="1"/>
  <c r="T1633" i="1"/>
  <c r="T1625" i="1"/>
  <c r="S1625" i="1"/>
  <c r="U1625" i="1" s="1"/>
  <c r="S1617" i="1"/>
  <c r="U1617" i="1" s="1"/>
  <c r="T1617" i="1"/>
  <c r="S1609" i="1"/>
  <c r="U1609" i="1" s="1"/>
  <c r="T1609" i="1"/>
  <c r="S1601" i="1"/>
  <c r="U1601" i="1" s="1"/>
  <c r="T1601" i="1"/>
  <c r="S1593" i="1"/>
  <c r="U1593" i="1" s="1"/>
  <c r="T1593" i="1"/>
  <c r="T1585" i="1"/>
  <c r="S1585" i="1"/>
  <c r="U1585" i="1" s="1"/>
  <c r="S1577" i="1"/>
  <c r="U1577" i="1" s="1"/>
  <c r="T1577" i="1"/>
  <c r="S1569" i="1"/>
  <c r="U1569" i="1" s="1"/>
  <c r="T1569" i="1"/>
  <c r="S1561" i="1"/>
  <c r="U1561" i="1" s="1"/>
  <c r="T1561" i="1"/>
  <c r="S1553" i="1"/>
  <c r="U1553" i="1" s="1"/>
  <c r="T1553" i="1"/>
  <c r="S1545" i="1"/>
  <c r="U1545" i="1" s="1"/>
  <c r="T1545" i="1"/>
  <c r="S1537" i="1"/>
  <c r="U1537" i="1" s="1"/>
  <c r="T1537" i="1"/>
  <c r="S1529" i="1"/>
  <c r="U1529" i="1" s="1"/>
  <c r="T1529" i="1"/>
  <c r="T1521" i="1"/>
  <c r="S1521" i="1"/>
  <c r="U1521" i="1" s="1"/>
  <c r="S1513" i="1"/>
  <c r="U1513" i="1" s="1"/>
  <c r="T1513" i="1"/>
  <c r="S1505" i="1"/>
  <c r="U1505" i="1" s="1"/>
  <c r="T1505" i="1"/>
  <c r="S1497" i="1"/>
  <c r="U1497" i="1" s="1"/>
  <c r="T1497" i="1"/>
  <c r="S1489" i="1"/>
  <c r="U1489" i="1" s="1"/>
  <c r="T1489" i="1"/>
  <c r="S1481" i="1"/>
  <c r="U1481" i="1" s="1"/>
  <c r="T1481" i="1"/>
  <c r="S1473" i="1"/>
  <c r="U1473" i="1" s="1"/>
  <c r="T1473" i="1"/>
  <c r="S1465" i="1"/>
  <c r="U1465" i="1" s="1"/>
  <c r="T1465" i="1"/>
  <c r="T1457" i="1"/>
  <c r="S1457" i="1"/>
  <c r="U1457" i="1" s="1"/>
  <c r="S1449" i="1"/>
  <c r="U1449" i="1" s="1"/>
  <c r="T1449" i="1"/>
  <c r="T4572" i="1"/>
  <c r="T4559" i="1"/>
  <c r="T4546" i="1"/>
  <c r="S4521" i="1"/>
  <c r="U4521" i="1" s="1"/>
  <c r="S4509" i="1"/>
  <c r="U4509" i="1" s="1"/>
  <c r="T4495" i="1"/>
  <c r="S4483" i="1"/>
  <c r="U4483" i="1" s="1"/>
  <c r="S4470" i="1"/>
  <c r="U4470" i="1" s="1"/>
  <c r="S4457" i="1"/>
  <c r="U4457" i="1" s="1"/>
  <c r="S4445" i="1"/>
  <c r="U4445" i="1" s="1"/>
  <c r="T4431" i="1"/>
  <c r="S4419" i="1"/>
  <c r="U4419" i="1" s="1"/>
  <c r="S4406" i="1"/>
  <c r="U4406" i="1" s="1"/>
  <c r="S4393" i="1"/>
  <c r="U4393" i="1" s="1"/>
  <c r="T4374" i="1"/>
  <c r="S4323" i="1"/>
  <c r="U4323" i="1" s="1"/>
  <c r="S4272" i="1"/>
  <c r="U4272" i="1" s="1"/>
  <c r="T4169" i="1"/>
  <c r="S4118" i="1"/>
  <c r="U4118" i="1" s="1"/>
  <c r="S4066" i="1"/>
  <c r="U4066" i="1" s="1"/>
  <c r="S4013" i="1"/>
  <c r="U4013" i="1" s="1"/>
  <c r="S3934" i="1"/>
  <c r="U3934" i="1" s="1"/>
  <c r="T3729" i="1"/>
  <c r="S3525" i="1"/>
  <c r="U3525" i="1" s="1"/>
  <c r="S4581" i="1"/>
  <c r="U4581" i="1" s="1"/>
  <c r="T4581" i="1"/>
  <c r="S4565" i="1"/>
  <c r="U4565" i="1" s="1"/>
  <c r="T4565" i="1"/>
  <c r="S4549" i="1"/>
  <c r="U4549" i="1" s="1"/>
  <c r="T4549" i="1"/>
  <c r="S4501" i="1"/>
  <c r="U4501" i="1" s="1"/>
  <c r="T4501" i="1"/>
  <c r="S4485" i="1"/>
  <c r="U4485" i="1" s="1"/>
  <c r="T4485" i="1"/>
  <c r="S4421" i="1"/>
  <c r="U4421" i="1" s="1"/>
  <c r="T4421" i="1"/>
  <c r="T4333" i="1"/>
  <c r="S4333" i="1"/>
  <c r="U4333" i="1" s="1"/>
  <c r="S4301" i="1"/>
  <c r="U4301" i="1" s="1"/>
  <c r="T4301" i="1"/>
  <c r="S4261" i="1"/>
  <c r="U4261" i="1" s="1"/>
  <c r="T4261" i="1"/>
  <c r="S4229" i="1"/>
  <c r="U4229" i="1" s="1"/>
  <c r="T4229" i="1"/>
  <c r="S4197" i="1"/>
  <c r="U4197" i="1" s="1"/>
  <c r="T4197" i="1"/>
  <c r="S4173" i="1"/>
  <c r="U4173" i="1" s="1"/>
  <c r="T4173" i="1"/>
  <c r="S4149" i="1"/>
  <c r="U4149" i="1" s="1"/>
  <c r="T4149" i="1"/>
  <c r="S4125" i="1"/>
  <c r="U4125" i="1" s="1"/>
  <c r="T4125" i="1"/>
  <c r="S4101" i="1"/>
  <c r="U4101" i="1" s="1"/>
  <c r="T4101" i="1"/>
  <c r="S4085" i="1"/>
  <c r="U4085" i="1" s="1"/>
  <c r="T4085" i="1"/>
  <c r="S4061" i="1"/>
  <c r="U4061" i="1" s="1"/>
  <c r="T4061" i="1"/>
  <c r="S3973" i="1"/>
  <c r="U3973" i="1" s="1"/>
  <c r="T3973" i="1"/>
  <c r="S3949" i="1"/>
  <c r="U3949" i="1" s="1"/>
  <c r="T3949" i="1"/>
  <c r="S3925" i="1"/>
  <c r="U3925" i="1" s="1"/>
  <c r="T3925" i="1"/>
  <c r="S3893" i="1"/>
  <c r="U3893" i="1" s="1"/>
  <c r="T3893" i="1"/>
  <c r="S3829" i="1"/>
  <c r="U3829" i="1" s="1"/>
  <c r="T3829" i="1"/>
  <c r="S3501" i="1"/>
  <c r="U3501" i="1" s="1"/>
  <c r="T3501" i="1"/>
  <c r="S3477" i="1"/>
  <c r="U3477" i="1" s="1"/>
  <c r="T3477" i="1"/>
  <c r="S3453" i="1"/>
  <c r="U3453" i="1" s="1"/>
  <c r="T3453" i="1"/>
  <c r="S3421" i="1"/>
  <c r="U3421" i="1" s="1"/>
  <c r="T3421" i="1"/>
  <c r="S3389" i="1"/>
  <c r="U3389" i="1" s="1"/>
  <c r="T3389" i="1"/>
  <c r="S3357" i="1"/>
  <c r="U3357" i="1" s="1"/>
  <c r="T3357" i="1"/>
  <c r="S3317" i="1"/>
  <c r="U3317" i="1" s="1"/>
  <c r="T3317" i="1"/>
  <c r="T3285" i="1"/>
  <c r="S3285" i="1"/>
  <c r="U3285" i="1" s="1"/>
  <c r="S3261" i="1"/>
  <c r="U3261" i="1" s="1"/>
  <c r="T3261" i="1"/>
  <c r="T3245" i="1"/>
  <c r="S3245" i="1"/>
  <c r="U3245" i="1" s="1"/>
  <c r="S3213" i="1"/>
  <c r="U3213" i="1" s="1"/>
  <c r="T3213" i="1"/>
  <c r="T3189" i="1"/>
  <c r="S3189" i="1"/>
  <c r="U3189" i="1" s="1"/>
  <c r="S3165" i="1"/>
  <c r="U3165" i="1" s="1"/>
  <c r="T3165" i="1"/>
  <c r="S3141" i="1"/>
  <c r="U3141" i="1" s="1"/>
  <c r="T3141" i="1"/>
  <c r="S3117" i="1"/>
  <c r="U3117" i="1" s="1"/>
  <c r="T3117" i="1"/>
  <c r="S3085" i="1"/>
  <c r="U3085" i="1" s="1"/>
  <c r="T3085" i="1"/>
  <c r="S3061" i="1"/>
  <c r="U3061" i="1" s="1"/>
  <c r="T3061" i="1"/>
  <c r="S3037" i="1"/>
  <c r="U3037" i="1" s="1"/>
  <c r="T3037" i="1"/>
  <c r="S3005" i="1"/>
  <c r="U3005" i="1" s="1"/>
  <c r="T3005" i="1"/>
  <c r="S2981" i="1"/>
  <c r="U2981" i="1" s="1"/>
  <c r="T2981" i="1"/>
  <c r="S2949" i="1"/>
  <c r="U2949" i="1" s="1"/>
  <c r="T2949" i="1"/>
  <c r="S2917" i="1"/>
  <c r="U2917" i="1" s="1"/>
  <c r="T2917" i="1"/>
  <c r="S2885" i="1"/>
  <c r="U2885" i="1" s="1"/>
  <c r="T2885" i="1"/>
  <c r="S2853" i="1"/>
  <c r="U2853" i="1" s="1"/>
  <c r="T2853" i="1"/>
  <c r="S2821" i="1"/>
  <c r="U2821" i="1" s="1"/>
  <c r="T2821" i="1"/>
  <c r="S2789" i="1"/>
  <c r="U2789" i="1" s="1"/>
  <c r="T2789" i="1"/>
  <c r="S2757" i="1"/>
  <c r="U2757" i="1" s="1"/>
  <c r="T2757" i="1"/>
  <c r="S2725" i="1"/>
  <c r="U2725" i="1" s="1"/>
  <c r="T2725" i="1"/>
  <c r="S2693" i="1"/>
  <c r="U2693" i="1" s="1"/>
  <c r="T2693" i="1"/>
  <c r="S2677" i="1"/>
  <c r="U2677" i="1" s="1"/>
  <c r="T2677" i="1"/>
  <c r="S2645" i="1"/>
  <c r="U2645" i="1" s="1"/>
  <c r="T2645" i="1"/>
  <c r="T2621" i="1"/>
  <c r="S2621" i="1"/>
  <c r="U2621" i="1" s="1"/>
  <c r="S2589" i="1"/>
  <c r="U2589" i="1" s="1"/>
  <c r="T2589" i="1"/>
  <c r="T2557" i="1"/>
  <c r="S2557" i="1"/>
  <c r="U2557" i="1" s="1"/>
  <c r="S2533" i="1"/>
  <c r="U2533" i="1" s="1"/>
  <c r="T2533" i="1"/>
  <c r="S2501" i="1"/>
  <c r="U2501" i="1" s="1"/>
  <c r="T2501" i="1"/>
  <c r="S2469" i="1"/>
  <c r="U2469" i="1" s="1"/>
  <c r="T2469" i="1"/>
  <c r="S2445" i="1"/>
  <c r="U2445" i="1" s="1"/>
  <c r="T2445" i="1"/>
  <c r="S2413" i="1"/>
  <c r="U2413" i="1" s="1"/>
  <c r="T2413" i="1"/>
  <c r="S2389" i="1"/>
  <c r="U2389" i="1" s="1"/>
  <c r="T2389" i="1"/>
  <c r="S2365" i="1"/>
  <c r="U2365" i="1" s="1"/>
  <c r="T2365" i="1"/>
  <c r="S2333" i="1"/>
  <c r="U2333" i="1" s="1"/>
  <c r="T2333" i="1"/>
  <c r="S2301" i="1"/>
  <c r="U2301" i="1" s="1"/>
  <c r="T2301" i="1"/>
  <c r="S2269" i="1"/>
  <c r="U2269" i="1" s="1"/>
  <c r="T2269" i="1"/>
  <c r="S2229" i="1"/>
  <c r="U2229" i="1" s="1"/>
  <c r="T2229" i="1"/>
  <c r="S2197" i="1"/>
  <c r="U2197" i="1" s="1"/>
  <c r="T2197" i="1"/>
  <c r="S2165" i="1"/>
  <c r="U2165" i="1" s="1"/>
  <c r="T2165" i="1"/>
  <c r="S2133" i="1"/>
  <c r="U2133" i="1" s="1"/>
  <c r="T2133" i="1"/>
  <c r="S2101" i="1"/>
  <c r="U2101" i="1" s="1"/>
  <c r="T2101" i="1"/>
  <c r="S2069" i="1"/>
  <c r="U2069" i="1" s="1"/>
  <c r="T2069" i="1"/>
  <c r="S2045" i="1"/>
  <c r="U2045" i="1" s="1"/>
  <c r="T2045" i="1"/>
  <c r="S2021" i="1"/>
  <c r="U2021" i="1" s="1"/>
  <c r="T2021" i="1"/>
  <c r="T1989" i="1"/>
  <c r="S1989" i="1"/>
  <c r="U1989" i="1" s="1"/>
  <c r="S1965" i="1"/>
  <c r="U1965" i="1" s="1"/>
  <c r="T1965" i="1"/>
  <c r="S1933" i="1"/>
  <c r="U1933" i="1" s="1"/>
  <c r="T1933" i="1"/>
  <c r="S1893" i="1"/>
  <c r="U1893" i="1" s="1"/>
  <c r="T1893" i="1"/>
  <c r="S1861" i="1"/>
  <c r="U1861" i="1" s="1"/>
  <c r="T1861" i="1"/>
  <c r="S1829" i="1"/>
  <c r="U1829" i="1" s="1"/>
  <c r="T1829" i="1"/>
  <c r="S1797" i="1"/>
  <c r="U1797" i="1" s="1"/>
  <c r="T1797" i="1"/>
  <c r="S1773" i="1"/>
  <c r="U1773" i="1" s="1"/>
  <c r="T1773" i="1"/>
  <c r="S1741" i="1"/>
  <c r="U1741" i="1" s="1"/>
  <c r="T1741" i="1"/>
  <c r="S1701" i="1"/>
  <c r="U1701" i="1" s="1"/>
  <c r="T1701" i="1"/>
  <c r="S1669" i="1"/>
  <c r="U1669" i="1" s="1"/>
  <c r="T1669" i="1"/>
  <c r="S1637" i="1"/>
  <c r="U1637" i="1" s="1"/>
  <c r="T1637" i="1"/>
  <c r="S1605" i="1"/>
  <c r="U1605" i="1" s="1"/>
  <c r="T1605" i="1"/>
  <c r="S1573" i="1"/>
  <c r="U1573" i="1" s="1"/>
  <c r="T1573" i="1"/>
  <c r="S1541" i="1"/>
  <c r="U1541" i="1" s="1"/>
  <c r="T1541" i="1"/>
  <c r="T4527" i="1"/>
  <c r="S4413" i="1"/>
  <c r="U4413" i="1" s="1"/>
  <c r="S4584" i="1"/>
  <c r="U4584" i="1" s="1"/>
  <c r="T4584" i="1"/>
  <c r="S4568" i="1"/>
  <c r="U4568" i="1" s="1"/>
  <c r="T4568" i="1"/>
  <c r="S4552" i="1"/>
  <c r="U4552" i="1" s="1"/>
  <c r="T4552" i="1"/>
  <c r="S4536" i="1"/>
  <c r="U4536" i="1" s="1"/>
  <c r="T4536" i="1"/>
  <c r="S4520" i="1"/>
  <c r="U4520" i="1" s="1"/>
  <c r="T4520" i="1"/>
  <c r="S4504" i="1"/>
  <c r="U4504" i="1" s="1"/>
  <c r="T4504" i="1"/>
  <c r="S4488" i="1"/>
  <c r="U4488" i="1" s="1"/>
  <c r="T4488" i="1"/>
  <c r="S4472" i="1"/>
  <c r="U4472" i="1" s="1"/>
  <c r="T4472" i="1"/>
  <c r="S4456" i="1"/>
  <c r="U4456" i="1" s="1"/>
  <c r="T4456" i="1"/>
  <c r="S4440" i="1"/>
  <c r="U4440" i="1" s="1"/>
  <c r="T4440" i="1"/>
  <c r="S4424" i="1"/>
  <c r="U4424" i="1" s="1"/>
  <c r="T4424" i="1"/>
  <c r="S4408" i="1"/>
  <c r="U4408" i="1" s="1"/>
  <c r="T4408" i="1"/>
  <c r="S4392" i="1"/>
  <c r="U4392" i="1" s="1"/>
  <c r="T4392" i="1"/>
  <c r="S4376" i="1"/>
  <c r="U4376" i="1" s="1"/>
  <c r="T4376" i="1"/>
  <c r="T4368" i="1"/>
  <c r="S4368" i="1"/>
  <c r="U4368" i="1" s="1"/>
  <c r="S4360" i="1"/>
  <c r="U4360" i="1" s="1"/>
  <c r="T4360" i="1"/>
  <c r="S4344" i="1"/>
  <c r="U4344" i="1" s="1"/>
  <c r="T4344" i="1"/>
  <c r="S4328" i="1"/>
  <c r="U4328" i="1" s="1"/>
  <c r="T4328" i="1"/>
  <c r="T4320" i="1"/>
  <c r="S4320" i="1"/>
  <c r="U4320" i="1" s="1"/>
  <c r="S4312" i="1"/>
  <c r="U4312" i="1" s="1"/>
  <c r="T4312" i="1"/>
  <c r="T4304" i="1"/>
  <c r="S4304" i="1"/>
  <c r="U4304" i="1" s="1"/>
  <c r="S4296" i="1"/>
  <c r="U4296" i="1" s="1"/>
  <c r="T4296" i="1"/>
  <c r="S4280" i="1"/>
  <c r="U4280" i="1" s="1"/>
  <c r="T4280" i="1"/>
  <c r="S4264" i="1"/>
  <c r="U4264" i="1" s="1"/>
  <c r="T4264" i="1"/>
  <c r="T4256" i="1"/>
  <c r="S4256" i="1"/>
  <c r="U4256" i="1" s="1"/>
  <c r="S4248" i="1"/>
  <c r="U4248" i="1" s="1"/>
  <c r="T4248" i="1"/>
  <c r="T4240" i="1"/>
  <c r="S4240" i="1"/>
  <c r="U4240" i="1" s="1"/>
  <c r="S4232" i="1"/>
  <c r="U4232" i="1" s="1"/>
  <c r="T4232" i="1"/>
  <c r="S4216" i="1"/>
  <c r="U4216" i="1" s="1"/>
  <c r="T4216" i="1"/>
  <c r="S4200" i="1"/>
  <c r="U4200" i="1" s="1"/>
  <c r="T4200" i="1"/>
  <c r="T4192" i="1"/>
  <c r="S4192" i="1"/>
  <c r="U4192" i="1" s="1"/>
  <c r="S4184" i="1"/>
  <c r="U4184" i="1" s="1"/>
  <c r="T4184" i="1"/>
  <c r="T4176" i="1"/>
  <c r="S4176" i="1"/>
  <c r="U4176" i="1" s="1"/>
  <c r="S4168" i="1"/>
  <c r="U4168" i="1" s="1"/>
  <c r="T4168" i="1"/>
  <c r="S4152" i="1"/>
  <c r="U4152" i="1" s="1"/>
  <c r="T4152" i="1"/>
  <c r="S4136" i="1"/>
  <c r="U4136" i="1" s="1"/>
  <c r="T4136" i="1"/>
  <c r="T4128" i="1"/>
  <c r="S4128" i="1"/>
  <c r="U4128" i="1" s="1"/>
  <c r="S4120" i="1"/>
  <c r="U4120" i="1" s="1"/>
  <c r="T4120" i="1"/>
  <c r="T4112" i="1"/>
  <c r="S4112" i="1"/>
  <c r="U4112" i="1" s="1"/>
  <c r="S4104" i="1"/>
  <c r="U4104" i="1" s="1"/>
  <c r="T4104" i="1"/>
  <c r="S4088" i="1"/>
  <c r="U4088" i="1" s="1"/>
  <c r="T4088" i="1"/>
  <c r="S4072" i="1"/>
  <c r="U4072" i="1" s="1"/>
  <c r="T4072" i="1"/>
  <c r="T4064" i="1"/>
  <c r="S4064" i="1"/>
  <c r="U4064" i="1" s="1"/>
  <c r="S4048" i="1"/>
  <c r="U4048" i="1" s="1"/>
  <c r="T4048" i="1"/>
  <c r="S4040" i="1"/>
  <c r="U4040" i="1" s="1"/>
  <c r="T4040" i="1"/>
  <c r="S4032" i="1"/>
  <c r="U4032" i="1" s="1"/>
  <c r="T4032" i="1"/>
  <c r="T4024" i="1"/>
  <c r="S4024" i="1"/>
  <c r="U4024" i="1" s="1"/>
  <c r="S4016" i="1"/>
  <c r="U4016" i="1" s="1"/>
  <c r="T4016" i="1"/>
  <c r="S4008" i="1"/>
  <c r="U4008" i="1" s="1"/>
  <c r="T4008" i="1"/>
  <c r="S3992" i="1"/>
  <c r="U3992" i="1" s="1"/>
  <c r="T3992" i="1"/>
  <c r="T3984" i="1"/>
  <c r="S3984" i="1"/>
  <c r="U3984" i="1" s="1"/>
  <c r="S3976" i="1"/>
  <c r="U3976" i="1" s="1"/>
  <c r="T3976" i="1"/>
  <c r="T3968" i="1"/>
  <c r="S3968" i="1"/>
  <c r="U3968" i="1" s="1"/>
  <c r="S3960" i="1"/>
  <c r="U3960" i="1" s="1"/>
  <c r="T3960" i="1"/>
  <c r="T3952" i="1"/>
  <c r="S3952" i="1"/>
  <c r="U3952" i="1" s="1"/>
  <c r="S3944" i="1"/>
  <c r="U3944" i="1" s="1"/>
  <c r="T3944" i="1"/>
  <c r="S3936" i="1"/>
  <c r="U3936" i="1" s="1"/>
  <c r="T3936" i="1"/>
  <c r="T3928" i="1"/>
  <c r="S3928" i="1"/>
  <c r="U3928" i="1" s="1"/>
  <c r="S3920" i="1"/>
  <c r="U3920" i="1" s="1"/>
  <c r="T3920" i="1"/>
  <c r="T3912" i="1"/>
  <c r="S3912" i="1"/>
  <c r="U3912" i="1" s="1"/>
  <c r="S3904" i="1"/>
  <c r="U3904" i="1" s="1"/>
  <c r="T3904" i="1"/>
  <c r="S3888" i="1"/>
  <c r="U3888" i="1" s="1"/>
  <c r="T3888" i="1"/>
  <c r="T3880" i="1"/>
  <c r="S3880" i="1"/>
  <c r="U3880" i="1" s="1"/>
  <c r="S3872" i="1"/>
  <c r="U3872" i="1" s="1"/>
  <c r="T3872" i="1"/>
  <c r="T3864" i="1"/>
  <c r="S3864" i="1"/>
  <c r="U3864" i="1" s="1"/>
  <c r="S3856" i="1"/>
  <c r="U3856" i="1" s="1"/>
  <c r="T3856" i="1"/>
  <c r="T3848" i="1"/>
  <c r="S3848" i="1"/>
  <c r="U3848" i="1" s="1"/>
  <c r="S3840" i="1"/>
  <c r="U3840" i="1" s="1"/>
  <c r="T3840" i="1"/>
  <c r="S3824" i="1"/>
  <c r="U3824" i="1" s="1"/>
  <c r="T3824" i="1"/>
  <c r="T3816" i="1"/>
  <c r="S3816" i="1"/>
  <c r="U3816" i="1" s="1"/>
  <c r="S3808" i="1"/>
  <c r="U3808" i="1" s="1"/>
  <c r="T3808" i="1"/>
  <c r="T3800" i="1"/>
  <c r="S3800" i="1"/>
  <c r="U3800" i="1" s="1"/>
  <c r="S3792" i="1"/>
  <c r="U3792" i="1" s="1"/>
  <c r="T3792" i="1"/>
  <c r="T3784" i="1"/>
  <c r="S3784" i="1"/>
  <c r="U3784" i="1" s="1"/>
  <c r="S3776" i="1"/>
  <c r="U3776" i="1" s="1"/>
  <c r="T3776" i="1"/>
  <c r="T3768" i="1"/>
  <c r="S3768" i="1"/>
  <c r="U3768" i="1" s="1"/>
  <c r="S3760" i="1"/>
  <c r="U3760" i="1" s="1"/>
  <c r="T3760" i="1"/>
  <c r="T3752" i="1"/>
  <c r="S3752" i="1"/>
  <c r="U3752" i="1" s="1"/>
  <c r="S3744" i="1"/>
  <c r="U3744" i="1" s="1"/>
  <c r="T3744" i="1"/>
  <c r="T3736" i="1"/>
  <c r="S3736" i="1"/>
  <c r="U3736" i="1" s="1"/>
  <c r="S3728" i="1"/>
  <c r="U3728" i="1" s="1"/>
  <c r="T3728" i="1"/>
  <c r="T3720" i="1"/>
  <c r="S3720" i="1"/>
  <c r="U3720" i="1" s="1"/>
  <c r="S3712" i="1"/>
  <c r="U3712" i="1" s="1"/>
  <c r="T3712" i="1"/>
  <c r="T3704" i="1"/>
  <c r="S3704" i="1"/>
  <c r="U3704" i="1" s="1"/>
  <c r="S3696" i="1"/>
  <c r="U3696" i="1" s="1"/>
  <c r="T3696" i="1"/>
  <c r="T3688" i="1"/>
  <c r="S3688" i="1"/>
  <c r="U3688" i="1" s="1"/>
  <c r="S3680" i="1"/>
  <c r="U3680" i="1" s="1"/>
  <c r="T3680" i="1"/>
  <c r="T3672" i="1"/>
  <c r="S3672" i="1"/>
  <c r="U3672" i="1" s="1"/>
  <c r="S3664" i="1"/>
  <c r="U3664" i="1" s="1"/>
  <c r="T3664" i="1"/>
  <c r="T3656" i="1"/>
  <c r="S3656" i="1"/>
  <c r="U3656" i="1" s="1"/>
  <c r="S3648" i="1"/>
  <c r="U3648" i="1" s="1"/>
  <c r="T3648" i="1"/>
  <c r="T3640" i="1"/>
  <c r="S3640" i="1"/>
  <c r="U3640" i="1" s="1"/>
  <c r="S3632" i="1"/>
  <c r="U3632" i="1" s="1"/>
  <c r="T3632" i="1"/>
  <c r="T3624" i="1"/>
  <c r="S3624" i="1"/>
  <c r="U3624" i="1" s="1"/>
  <c r="S3616" i="1"/>
  <c r="U3616" i="1" s="1"/>
  <c r="T3616" i="1"/>
  <c r="T3608" i="1"/>
  <c r="S3608" i="1"/>
  <c r="U3608" i="1" s="1"/>
  <c r="S3600" i="1"/>
  <c r="U3600" i="1" s="1"/>
  <c r="T3600" i="1"/>
  <c r="S3592" i="1"/>
  <c r="U3592" i="1" s="1"/>
  <c r="T3592" i="1"/>
  <c r="S3584" i="1"/>
  <c r="U3584" i="1" s="1"/>
  <c r="T3584" i="1"/>
  <c r="S3568" i="1"/>
  <c r="U3568" i="1" s="1"/>
  <c r="T3568" i="1"/>
  <c r="S3560" i="1"/>
  <c r="U3560" i="1" s="1"/>
  <c r="T3560" i="1"/>
  <c r="S3552" i="1"/>
  <c r="U3552" i="1" s="1"/>
  <c r="T3552" i="1"/>
  <c r="S3544" i="1"/>
  <c r="U3544" i="1" s="1"/>
  <c r="T3544" i="1"/>
  <c r="S3536" i="1"/>
  <c r="U3536" i="1" s="1"/>
  <c r="T3536" i="1"/>
  <c r="S3528" i="1"/>
  <c r="U3528" i="1" s="1"/>
  <c r="T3528" i="1"/>
  <c r="S3520" i="1"/>
  <c r="U3520" i="1" s="1"/>
  <c r="T3520" i="1"/>
  <c r="T3512" i="1"/>
  <c r="S3512" i="1"/>
  <c r="U3512" i="1" s="1"/>
  <c r="S3504" i="1"/>
  <c r="U3504" i="1" s="1"/>
  <c r="T3504" i="1"/>
  <c r="T3496" i="1"/>
  <c r="S3496" i="1"/>
  <c r="U3496" i="1" s="1"/>
  <c r="S3488" i="1"/>
  <c r="U3488" i="1" s="1"/>
  <c r="T3488" i="1"/>
  <c r="T3480" i="1"/>
  <c r="S3480" i="1"/>
  <c r="U3480" i="1" s="1"/>
  <c r="S3472" i="1"/>
  <c r="U3472" i="1" s="1"/>
  <c r="T3472" i="1"/>
  <c r="T3464" i="1"/>
  <c r="S3464" i="1"/>
  <c r="U3464" i="1" s="1"/>
  <c r="S3456" i="1"/>
  <c r="U3456" i="1" s="1"/>
  <c r="T3456" i="1"/>
  <c r="T3448" i="1"/>
  <c r="S3448" i="1"/>
  <c r="U3448" i="1" s="1"/>
  <c r="S3440" i="1"/>
  <c r="U3440" i="1" s="1"/>
  <c r="T3440" i="1"/>
  <c r="T3432" i="1"/>
  <c r="S3432" i="1"/>
  <c r="U3432" i="1" s="1"/>
  <c r="S3424" i="1"/>
  <c r="U3424" i="1" s="1"/>
  <c r="T3424" i="1"/>
  <c r="T3416" i="1"/>
  <c r="S3416" i="1"/>
  <c r="U3416" i="1" s="1"/>
  <c r="S3408" i="1"/>
  <c r="U3408" i="1" s="1"/>
  <c r="T3408" i="1"/>
  <c r="T3400" i="1"/>
  <c r="S3400" i="1"/>
  <c r="U3400" i="1" s="1"/>
  <c r="S3392" i="1"/>
  <c r="U3392" i="1" s="1"/>
  <c r="T3392" i="1"/>
  <c r="T3384" i="1"/>
  <c r="S3384" i="1"/>
  <c r="U3384" i="1" s="1"/>
  <c r="S3376" i="1"/>
  <c r="U3376" i="1" s="1"/>
  <c r="T3376" i="1"/>
  <c r="T3368" i="1"/>
  <c r="S3368" i="1"/>
  <c r="U3368" i="1" s="1"/>
  <c r="S3360" i="1"/>
  <c r="U3360" i="1" s="1"/>
  <c r="T3360" i="1"/>
  <c r="S3352" i="1"/>
  <c r="U3352" i="1" s="1"/>
  <c r="T3352" i="1"/>
  <c r="S3344" i="1"/>
  <c r="U3344" i="1" s="1"/>
  <c r="T3344" i="1"/>
  <c r="S3336" i="1"/>
  <c r="U3336" i="1" s="1"/>
  <c r="T3336" i="1"/>
  <c r="S3328" i="1"/>
  <c r="U3328" i="1" s="1"/>
  <c r="T3328" i="1"/>
  <c r="S3320" i="1"/>
  <c r="U3320" i="1" s="1"/>
  <c r="T3320" i="1"/>
  <c r="S3312" i="1"/>
  <c r="U3312" i="1" s="1"/>
  <c r="T3312" i="1"/>
  <c r="S3304" i="1"/>
  <c r="U3304" i="1" s="1"/>
  <c r="T3304" i="1"/>
  <c r="S3296" i="1"/>
  <c r="U3296" i="1" s="1"/>
  <c r="T3296" i="1"/>
  <c r="S3288" i="1"/>
  <c r="U3288" i="1" s="1"/>
  <c r="T3288" i="1"/>
  <c r="S3280" i="1"/>
  <c r="U3280" i="1" s="1"/>
  <c r="T3280" i="1"/>
  <c r="S3272" i="1"/>
  <c r="U3272" i="1" s="1"/>
  <c r="T3272" i="1"/>
  <c r="T3264" i="1"/>
  <c r="S3264" i="1"/>
  <c r="U3264" i="1" s="1"/>
  <c r="S3256" i="1"/>
  <c r="U3256" i="1" s="1"/>
  <c r="T3256" i="1"/>
  <c r="S3248" i="1"/>
  <c r="U3248" i="1" s="1"/>
  <c r="T3248" i="1"/>
  <c r="S3240" i="1"/>
  <c r="U3240" i="1" s="1"/>
  <c r="T3240" i="1"/>
  <c r="T3232" i="1"/>
  <c r="S3232" i="1"/>
  <c r="U3232" i="1" s="1"/>
  <c r="T3224" i="1"/>
  <c r="S3224" i="1"/>
  <c r="U3224" i="1" s="1"/>
  <c r="S3216" i="1"/>
  <c r="U3216" i="1" s="1"/>
  <c r="T3216" i="1"/>
  <c r="S3208" i="1"/>
  <c r="U3208" i="1" s="1"/>
  <c r="T3208" i="1"/>
  <c r="S3200" i="1"/>
  <c r="U3200" i="1" s="1"/>
  <c r="T3200" i="1"/>
  <c r="S3192" i="1"/>
  <c r="U3192" i="1" s="1"/>
  <c r="T3192" i="1"/>
  <c r="S3184" i="1"/>
  <c r="U3184" i="1" s="1"/>
  <c r="T3184" i="1"/>
  <c r="S3176" i="1"/>
  <c r="U3176" i="1" s="1"/>
  <c r="T3176" i="1"/>
  <c r="S3168" i="1"/>
  <c r="U3168" i="1" s="1"/>
  <c r="T3168" i="1"/>
  <c r="S3160" i="1"/>
  <c r="U3160" i="1" s="1"/>
  <c r="T3160" i="1"/>
  <c r="S3152" i="1"/>
  <c r="U3152" i="1" s="1"/>
  <c r="T3152" i="1"/>
  <c r="S3144" i="1"/>
  <c r="U3144" i="1" s="1"/>
  <c r="T3144" i="1"/>
  <c r="S3136" i="1"/>
  <c r="U3136" i="1" s="1"/>
  <c r="T3136" i="1"/>
  <c r="S3128" i="1"/>
  <c r="U3128" i="1" s="1"/>
  <c r="T3128" i="1"/>
  <c r="S3120" i="1"/>
  <c r="U3120" i="1" s="1"/>
  <c r="T3120" i="1"/>
  <c r="T3112" i="1"/>
  <c r="S3112" i="1"/>
  <c r="U3112" i="1" s="1"/>
  <c r="S3104" i="1"/>
  <c r="U3104" i="1" s="1"/>
  <c r="T3104" i="1"/>
  <c r="S3096" i="1"/>
  <c r="U3096" i="1" s="1"/>
  <c r="T3096" i="1"/>
  <c r="S3088" i="1"/>
  <c r="U3088" i="1" s="1"/>
  <c r="T3088" i="1"/>
  <c r="S3080" i="1"/>
  <c r="U3080" i="1" s="1"/>
  <c r="T3080" i="1"/>
  <c r="T3072" i="1"/>
  <c r="S3072" i="1"/>
  <c r="U3072" i="1" s="1"/>
  <c r="S3064" i="1"/>
  <c r="U3064" i="1" s="1"/>
  <c r="T3064" i="1"/>
  <c r="T3056" i="1"/>
  <c r="S3056" i="1"/>
  <c r="U3056" i="1" s="1"/>
  <c r="S3048" i="1"/>
  <c r="U3048" i="1" s="1"/>
  <c r="T3048" i="1"/>
  <c r="T3040" i="1"/>
  <c r="S3040" i="1"/>
  <c r="U3040" i="1" s="1"/>
  <c r="S3032" i="1"/>
  <c r="U3032" i="1" s="1"/>
  <c r="T3032" i="1"/>
  <c r="T3024" i="1"/>
  <c r="S3024" i="1"/>
  <c r="U3024" i="1" s="1"/>
  <c r="S3016" i="1"/>
  <c r="U3016" i="1" s="1"/>
  <c r="T3016" i="1"/>
  <c r="T3008" i="1"/>
  <c r="S3008" i="1"/>
  <c r="U3008" i="1" s="1"/>
  <c r="S3000" i="1"/>
  <c r="U3000" i="1" s="1"/>
  <c r="T3000" i="1"/>
  <c r="T2992" i="1"/>
  <c r="S2992" i="1"/>
  <c r="U2992" i="1" s="1"/>
  <c r="S2984" i="1"/>
  <c r="U2984" i="1" s="1"/>
  <c r="T2984" i="1"/>
  <c r="T2976" i="1"/>
  <c r="S2976" i="1"/>
  <c r="U2976" i="1" s="1"/>
  <c r="S2968" i="1"/>
  <c r="U2968" i="1" s="1"/>
  <c r="T2968" i="1"/>
  <c r="T2960" i="1"/>
  <c r="S2960" i="1"/>
  <c r="U2960" i="1" s="1"/>
  <c r="S2952" i="1"/>
  <c r="U2952" i="1" s="1"/>
  <c r="T2952" i="1"/>
  <c r="T2944" i="1"/>
  <c r="S2944" i="1"/>
  <c r="U2944" i="1" s="1"/>
  <c r="S2936" i="1"/>
  <c r="U2936" i="1" s="1"/>
  <c r="T2936" i="1"/>
  <c r="T2928" i="1"/>
  <c r="S2928" i="1"/>
  <c r="U2928" i="1" s="1"/>
  <c r="S2920" i="1"/>
  <c r="U2920" i="1" s="1"/>
  <c r="T2920" i="1"/>
  <c r="T2912" i="1"/>
  <c r="S2912" i="1"/>
  <c r="U2912" i="1" s="1"/>
  <c r="S2904" i="1"/>
  <c r="U2904" i="1" s="1"/>
  <c r="T2904" i="1"/>
  <c r="T2896" i="1"/>
  <c r="S2896" i="1"/>
  <c r="U2896" i="1" s="1"/>
  <c r="S2888" i="1"/>
  <c r="U2888" i="1" s="1"/>
  <c r="T2888" i="1"/>
  <c r="T2880" i="1"/>
  <c r="S2880" i="1"/>
  <c r="U2880" i="1" s="1"/>
  <c r="S2872" i="1"/>
  <c r="U2872" i="1" s="1"/>
  <c r="T2872" i="1"/>
  <c r="T2864" i="1"/>
  <c r="S2864" i="1"/>
  <c r="U2864" i="1" s="1"/>
  <c r="S2856" i="1"/>
  <c r="U2856" i="1" s="1"/>
  <c r="T2856" i="1"/>
  <c r="T2848" i="1"/>
  <c r="S2848" i="1"/>
  <c r="U2848" i="1" s="1"/>
  <c r="S2840" i="1"/>
  <c r="U2840" i="1" s="1"/>
  <c r="T2840" i="1"/>
  <c r="T2832" i="1"/>
  <c r="S2832" i="1"/>
  <c r="U2832" i="1" s="1"/>
  <c r="S2824" i="1"/>
  <c r="U2824" i="1" s="1"/>
  <c r="T2824" i="1"/>
  <c r="T2816" i="1"/>
  <c r="S2816" i="1"/>
  <c r="U2816" i="1" s="1"/>
  <c r="S2808" i="1"/>
  <c r="U2808" i="1" s="1"/>
  <c r="T2808" i="1"/>
  <c r="S2800" i="1"/>
  <c r="U2800" i="1" s="1"/>
  <c r="T2800" i="1"/>
  <c r="S2792" i="1"/>
  <c r="U2792" i="1" s="1"/>
  <c r="T2792" i="1"/>
  <c r="S2784" i="1"/>
  <c r="U2784" i="1" s="1"/>
  <c r="T2784" i="1"/>
  <c r="S2776" i="1"/>
  <c r="U2776" i="1" s="1"/>
  <c r="T2776" i="1"/>
  <c r="S2768" i="1"/>
  <c r="U2768" i="1" s="1"/>
  <c r="T2768" i="1"/>
  <c r="S2760" i="1"/>
  <c r="U2760" i="1" s="1"/>
  <c r="T2760" i="1"/>
  <c r="S2752" i="1"/>
  <c r="U2752" i="1" s="1"/>
  <c r="T2752" i="1"/>
  <c r="S2744" i="1"/>
  <c r="U2744" i="1" s="1"/>
  <c r="T2744" i="1"/>
  <c r="S2736" i="1"/>
  <c r="U2736" i="1" s="1"/>
  <c r="T2736" i="1"/>
  <c r="S2728" i="1"/>
  <c r="U2728" i="1" s="1"/>
  <c r="T2728" i="1"/>
  <c r="S2720" i="1"/>
  <c r="U2720" i="1" s="1"/>
  <c r="T2720" i="1"/>
  <c r="S2712" i="1"/>
  <c r="U2712" i="1" s="1"/>
  <c r="T2712" i="1"/>
  <c r="S2704" i="1"/>
  <c r="U2704" i="1" s="1"/>
  <c r="T2704" i="1"/>
  <c r="S2696" i="1"/>
  <c r="U2696" i="1" s="1"/>
  <c r="T2696" i="1"/>
  <c r="S2688" i="1"/>
  <c r="U2688" i="1" s="1"/>
  <c r="T2688" i="1"/>
  <c r="S2680" i="1"/>
  <c r="U2680" i="1" s="1"/>
  <c r="T2680" i="1"/>
  <c r="S2672" i="1"/>
  <c r="U2672" i="1" s="1"/>
  <c r="T2672" i="1"/>
  <c r="S2664" i="1"/>
  <c r="U2664" i="1" s="1"/>
  <c r="T2664" i="1"/>
  <c r="S2656" i="1"/>
  <c r="U2656" i="1" s="1"/>
  <c r="T2656" i="1"/>
  <c r="S2648" i="1"/>
  <c r="U2648" i="1" s="1"/>
  <c r="T2648" i="1"/>
  <c r="S2640" i="1"/>
  <c r="U2640" i="1" s="1"/>
  <c r="T2640" i="1"/>
  <c r="S2632" i="1"/>
  <c r="U2632" i="1" s="1"/>
  <c r="T2632" i="1"/>
  <c r="S2624" i="1"/>
  <c r="U2624" i="1" s="1"/>
  <c r="T2624" i="1"/>
  <c r="S2616" i="1"/>
  <c r="U2616" i="1" s="1"/>
  <c r="T2616" i="1"/>
  <c r="S2608" i="1"/>
  <c r="U2608" i="1" s="1"/>
  <c r="T2608" i="1"/>
  <c r="T2600" i="1"/>
  <c r="S2600" i="1"/>
  <c r="U2600" i="1" s="1"/>
  <c r="S2592" i="1"/>
  <c r="U2592" i="1" s="1"/>
  <c r="T2592" i="1"/>
  <c r="S2584" i="1"/>
  <c r="U2584" i="1" s="1"/>
  <c r="T2584" i="1"/>
  <c r="S2576" i="1"/>
  <c r="U2576" i="1" s="1"/>
  <c r="T2576" i="1"/>
  <c r="S2568" i="1"/>
  <c r="U2568" i="1" s="1"/>
  <c r="T2568" i="1"/>
  <c r="S2560" i="1"/>
  <c r="U2560" i="1" s="1"/>
  <c r="T2560" i="1"/>
  <c r="S2552" i="1"/>
  <c r="U2552" i="1" s="1"/>
  <c r="T2552" i="1"/>
  <c r="S2544" i="1"/>
  <c r="U2544" i="1" s="1"/>
  <c r="T2544" i="1"/>
  <c r="S2536" i="1"/>
  <c r="U2536" i="1" s="1"/>
  <c r="T2536" i="1"/>
  <c r="T2528" i="1"/>
  <c r="S2528" i="1"/>
  <c r="U2528" i="1" s="1"/>
  <c r="S2520" i="1"/>
  <c r="U2520" i="1" s="1"/>
  <c r="T2520" i="1"/>
  <c r="S2512" i="1"/>
  <c r="U2512" i="1" s="1"/>
  <c r="T2512" i="1"/>
  <c r="S2504" i="1"/>
  <c r="U2504" i="1" s="1"/>
  <c r="T2504" i="1"/>
  <c r="S2496" i="1"/>
  <c r="U2496" i="1" s="1"/>
  <c r="T2496" i="1"/>
  <c r="S2488" i="1"/>
  <c r="U2488" i="1" s="1"/>
  <c r="T2488" i="1"/>
  <c r="S2480" i="1"/>
  <c r="U2480" i="1" s="1"/>
  <c r="T2480" i="1"/>
  <c r="S2472" i="1"/>
  <c r="U2472" i="1" s="1"/>
  <c r="T2472" i="1"/>
  <c r="S2464" i="1"/>
  <c r="U2464" i="1" s="1"/>
  <c r="T2464" i="1"/>
  <c r="S2456" i="1"/>
  <c r="U2456" i="1" s="1"/>
  <c r="T2456" i="1"/>
  <c r="S2448" i="1"/>
  <c r="U2448" i="1" s="1"/>
  <c r="T2448" i="1"/>
  <c r="S2440" i="1"/>
  <c r="U2440" i="1" s="1"/>
  <c r="T2440" i="1"/>
  <c r="S2432" i="1"/>
  <c r="U2432" i="1" s="1"/>
  <c r="T2432" i="1"/>
  <c r="S2424" i="1"/>
  <c r="U2424" i="1" s="1"/>
  <c r="T2424" i="1"/>
  <c r="S2416" i="1"/>
  <c r="U2416" i="1" s="1"/>
  <c r="T2416" i="1"/>
  <c r="S2408" i="1"/>
  <c r="U2408" i="1" s="1"/>
  <c r="T2408" i="1"/>
  <c r="S2400" i="1"/>
  <c r="U2400" i="1" s="1"/>
  <c r="T2400" i="1"/>
  <c r="S2392" i="1"/>
  <c r="U2392" i="1" s="1"/>
  <c r="T2392" i="1"/>
  <c r="T2384" i="1"/>
  <c r="S2384" i="1"/>
  <c r="U2384" i="1" s="1"/>
  <c r="S2376" i="1"/>
  <c r="U2376" i="1" s="1"/>
  <c r="T2376" i="1"/>
  <c r="S2368" i="1"/>
  <c r="U2368" i="1" s="1"/>
  <c r="T2368" i="1"/>
  <c r="S2360" i="1"/>
  <c r="U2360" i="1" s="1"/>
  <c r="T2360" i="1"/>
  <c r="S2352" i="1"/>
  <c r="U2352" i="1" s="1"/>
  <c r="T2352" i="1"/>
  <c r="S2344" i="1"/>
  <c r="U2344" i="1" s="1"/>
  <c r="T2344" i="1"/>
  <c r="S2336" i="1"/>
  <c r="U2336" i="1" s="1"/>
  <c r="T2336" i="1"/>
  <c r="S2328" i="1"/>
  <c r="U2328" i="1" s="1"/>
  <c r="T2328" i="1"/>
  <c r="S2320" i="1"/>
  <c r="U2320" i="1" s="1"/>
  <c r="T2320" i="1"/>
  <c r="S2312" i="1"/>
  <c r="U2312" i="1" s="1"/>
  <c r="T2312" i="1"/>
  <c r="S2304" i="1"/>
  <c r="U2304" i="1" s="1"/>
  <c r="T2304" i="1"/>
  <c r="S2296" i="1"/>
  <c r="U2296" i="1" s="1"/>
  <c r="T2296" i="1"/>
  <c r="T2288" i="1"/>
  <c r="S2288" i="1"/>
  <c r="U2288" i="1" s="1"/>
  <c r="S2280" i="1"/>
  <c r="U2280" i="1" s="1"/>
  <c r="T2280" i="1"/>
  <c r="S2272" i="1"/>
  <c r="U2272" i="1" s="1"/>
  <c r="T2272" i="1"/>
  <c r="S2264" i="1"/>
  <c r="U2264" i="1" s="1"/>
  <c r="T2264" i="1"/>
  <c r="S2256" i="1"/>
  <c r="U2256" i="1" s="1"/>
  <c r="T2256" i="1"/>
  <c r="S2248" i="1"/>
  <c r="U2248" i="1" s="1"/>
  <c r="T2248" i="1"/>
  <c r="S2240" i="1"/>
  <c r="U2240" i="1" s="1"/>
  <c r="T2240" i="1"/>
  <c r="S2232" i="1"/>
  <c r="U2232" i="1" s="1"/>
  <c r="T2232" i="1"/>
  <c r="T2224" i="1"/>
  <c r="S2224" i="1"/>
  <c r="U2224" i="1" s="1"/>
  <c r="S2216" i="1"/>
  <c r="U2216" i="1" s="1"/>
  <c r="T2216" i="1"/>
  <c r="S2208" i="1"/>
  <c r="U2208" i="1" s="1"/>
  <c r="T2208" i="1"/>
  <c r="S2200" i="1"/>
  <c r="U2200" i="1" s="1"/>
  <c r="T2200" i="1"/>
  <c r="S2192" i="1"/>
  <c r="U2192" i="1" s="1"/>
  <c r="T2192" i="1"/>
  <c r="S2184" i="1"/>
  <c r="U2184" i="1" s="1"/>
  <c r="T2184" i="1"/>
  <c r="S2176" i="1"/>
  <c r="U2176" i="1" s="1"/>
  <c r="T2176" i="1"/>
  <c r="S2168" i="1"/>
  <c r="U2168" i="1" s="1"/>
  <c r="T2168" i="1"/>
  <c r="T2160" i="1"/>
  <c r="S2160" i="1"/>
  <c r="U2160" i="1" s="1"/>
  <c r="S2152" i="1"/>
  <c r="U2152" i="1" s="1"/>
  <c r="T2152" i="1"/>
  <c r="S2144" i="1"/>
  <c r="U2144" i="1" s="1"/>
  <c r="T2144" i="1"/>
  <c r="S2136" i="1"/>
  <c r="U2136" i="1" s="1"/>
  <c r="T2136" i="1"/>
  <c r="S2128" i="1"/>
  <c r="U2128" i="1" s="1"/>
  <c r="T2128" i="1"/>
  <c r="S2120" i="1"/>
  <c r="U2120" i="1" s="1"/>
  <c r="T2120" i="1"/>
  <c r="S2112" i="1"/>
  <c r="U2112" i="1" s="1"/>
  <c r="T2112" i="1"/>
  <c r="S2104" i="1"/>
  <c r="U2104" i="1" s="1"/>
  <c r="T2104" i="1"/>
  <c r="T2096" i="1"/>
  <c r="S2096" i="1"/>
  <c r="U2096" i="1" s="1"/>
  <c r="S2088" i="1"/>
  <c r="U2088" i="1" s="1"/>
  <c r="T2088" i="1"/>
  <c r="S2080" i="1"/>
  <c r="U2080" i="1" s="1"/>
  <c r="T2080" i="1"/>
  <c r="S2072" i="1"/>
  <c r="U2072" i="1" s="1"/>
  <c r="T2072" i="1"/>
  <c r="S2064" i="1"/>
  <c r="U2064" i="1" s="1"/>
  <c r="T2064" i="1"/>
  <c r="S2056" i="1"/>
  <c r="U2056" i="1" s="1"/>
  <c r="T2056" i="1"/>
  <c r="S2048" i="1"/>
  <c r="U2048" i="1" s="1"/>
  <c r="T2048" i="1"/>
  <c r="S2040" i="1"/>
  <c r="U2040" i="1" s="1"/>
  <c r="T2040" i="1"/>
  <c r="T2032" i="1"/>
  <c r="S2032" i="1"/>
  <c r="U2032" i="1" s="1"/>
  <c r="S2024" i="1"/>
  <c r="U2024" i="1" s="1"/>
  <c r="T2024" i="1"/>
  <c r="S2016" i="1"/>
  <c r="U2016" i="1" s="1"/>
  <c r="T2016" i="1"/>
  <c r="S2008" i="1"/>
  <c r="U2008" i="1" s="1"/>
  <c r="T2008" i="1"/>
  <c r="S2000" i="1"/>
  <c r="U2000" i="1" s="1"/>
  <c r="T2000" i="1"/>
  <c r="T1992" i="1"/>
  <c r="S1992" i="1"/>
  <c r="U1992" i="1" s="1"/>
  <c r="S1984" i="1"/>
  <c r="U1984" i="1" s="1"/>
  <c r="T1984" i="1"/>
  <c r="S1976" i="1"/>
  <c r="U1976" i="1" s="1"/>
  <c r="T1976" i="1"/>
  <c r="S1968" i="1"/>
  <c r="U1968" i="1" s="1"/>
  <c r="T1968" i="1"/>
  <c r="S1960" i="1"/>
  <c r="U1960" i="1" s="1"/>
  <c r="T1960" i="1"/>
  <c r="S1952" i="1"/>
  <c r="U1952" i="1" s="1"/>
  <c r="T1952" i="1"/>
  <c r="S1944" i="1"/>
  <c r="U1944" i="1" s="1"/>
  <c r="T1944" i="1"/>
  <c r="S1936" i="1"/>
  <c r="U1936" i="1" s="1"/>
  <c r="T1936" i="1"/>
  <c r="T1928" i="1"/>
  <c r="S1928" i="1"/>
  <c r="U1928" i="1" s="1"/>
  <c r="S1920" i="1"/>
  <c r="U1920" i="1" s="1"/>
  <c r="T1920" i="1"/>
  <c r="S1912" i="1"/>
  <c r="U1912" i="1" s="1"/>
  <c r="T1912" i="1"/>
  <c r="S1904" i="1"/>
  <c r="U1904" i="1" s="1"/>
  <c r="T1904" i="1"/>
  <c r="S1896" i="1"/>
  <c r="U1896" i="1" s="1"/>
  <c r="T1896" i="1"/>
  <c r="S1888" i="1"/>
  <c r="U1888" i="1" s="1"/>
  <c r="T1888" i="1"/>
  <c r="S1880" i="1"/>
  <c r="U1880" i="1" s="1"/>
  <c r="T1880" i="1"/>
  <c r="S1872" i="1"/>
  <c r="U1872" i="1" s="1"/>
  <c r="T1872" i="1"/>
  <c r="S1864" i="1"/>
  <c r="U1864" i="1" s="1"/>
  <c r="T1864" i="1"/>
  <c r="S1856" i="1"/>
  <c r="U1856" i="1" s="1"/>
  <c r="T1856" i="1"/>
  <c r="S1848" i="1"/>
  <c r="U1848" i="1" s="1"/>
  <c r="T1848" i="1"/>
  <c r="S1840" i="1"/>
  <c r="U1840" i="1" s="1"/>
  <c r="T1840" i="1"/>
  <c r="S1832" i="1"/>
  <c r="U1832" i="1" s="1"/>
  <c r="T1832" i="1"/>
  <c r="S1824" i="1"/>
  <c r="U1824" i="1" s="1"/>
  <c r="T1824" i="1"/>
  <c r="T1816" i="1"/>
  <c r="S1816" i="1"/>
  <c r="U1816" i="1" s="1"/>
  <c r="S1808" i="1"/>
  <c r="U1808" i="1" s="1"/>
  <c r="T1808" i="1"/>
  <c r="S1800" i="1"/>
  <c r="U1800" i="1" s="1"/>
  <c r="T1800" i="1"/>
  <c r="S1792" i="1"/>
  <c r="U1792" i="1" s="1"/>
  <c r="T1792" i="1"/>
  <c r="S1784" i="1"/>
  <c r="U1784" i="1" s="1"/>
  <c r="T1784" i="1"/>
  <c r="S1776" i="1"/>
  <c r="U1776" i="1" s="1"/>
  <c r="T1776" i="1"/>
  <c r="S1768" i="1"/>
  <c r="U1768" i="1" s="1"/>
  <c r="T1768" i="1"/>
  <c r="S1760" i="1"/>
  <c r="U1760" i="1" s="1"/>
  <c r="T1760" i="1"/>
  <c r="S1752" i="1"/>
  <c r="U1752" i="1" s="1"/>
  <c r="T1752" i="1"/>
  <c r="S1744" i="1"/>
  <c r="U1744" i="1" s="1"/>
  <c r="T1744" i="1"/>
  <c r="S1736" i="1"/>
  <c r="U1736" i="1" s="1"/>
  <c r="T1736" i="1"/>
  <c r="S1728" i="1"/>
  <c r="U1728" i="1" s="1"/>
  <c r="T1728" i="1"/>
  <c r="T1720" i="1"/>
  <c r="S1720" i="1"/>
  <c r="U1720" i="1" s="1"/>
  <c r="S1712" i="1"/>
  <c r="U1712" i="1" s="1"/>
  <c r="T1712" i="1"/>
  <c r="T1704" i="1"/>
  <c r="S1704" i="1"/>
  <c r="U1704" i="1" s="1"/>
  <c r="S1696" i="1"/>
  <c r="U1696" i="1" s="1"/>
  <c r="T1696" i="1"/>
  <c r="T1688" i="1"/>
  <c r="S1688" i="1"/>
  <c r="U1688" i="1" s="1"/>
  <c r="S1680" i="1"/>
  <c r="U1680" i="1" s="1"/>
  <c r="T1680" i="1"/>
  <c r="S1672" i="1"/>
  <c r="U1672" i="1" s="1"/>
  <c r="T1672" i="1"/>
  <c r="S1664" i="1"/>
  <c r="U1664" i="1" s="1"/>
  <c r="T1664" i="1"/>
  <c r="S1656" i="1"/>
  <c r="U1656" i="1" s="1"/>
  <c r="T1656" i="1"/>
  <c r="S1648" i="1"/>
  <c r="U1648" i="1" s="1"/>
  <c r="T1648" i="1"/>
  <c r="S1640" i="1"/>
  <c r="U1640" i="1" s="1"/>
  <c r="T1640" i="1"/>
  <c r="S1632" i="1"/>
  <c r="U1632" i="1" s="1"/>
  <c r="T1632" i="1"/>
  <c r="S1624" i="1"/>
  <c r="U1624" i="1" s="1"/>
  <c r="T1624" i="1"/>
  <c r="S1616" i="1"/>
  <c r="U1616" i="1" s="1"/>
  <c r="T1616" i="1"/>
  <c r="S1608" i="1"/>
  <c r="U1608" i="1" s="1"/>
  <c r="T1608" i="1"/>
  <c r="T1600" i="1"/>
  <c r="S1600" i="1"/>
  <c r="U1600" i="1" s="1"/>
  <c r="S1592" i="1"/>
  <c r="U1592" i="1" s="1"/>
  <c r="T1592" i="1"/>
  <c r="S1584" i="1"/>
  <c r="U1584" i="1" s="1"/>
  <c r="T1584" i="1"/>
  <c r="S1576" i="1"/>
  <c r="U1576" i="1" s="1"/>
  <c r="T1576" i="1"/>
  <c r="S1568" i="1"/>
  <c r="U1568" i="1" s="1"/>
  <c r="T1568" i="1"/>
  <c r="S1560" i="1"/>
  <c r="U1560" i="1" s="1"/>
  <c r="T1560" i="1"/>
  <c r="S1552" i="1"/>
  <c r="U1552" i="1" s="1"/>
  <c r="T1552" i="1"/>
  <c r="S1544" i="1"/>
  <c r="U1544" i="1" s="1"/>
  <c r="T1544" i="1"/>
  <c r="T1536" i="1"/>
  <c r="S1536" i="1"/>
  <c r="U1536" i="1" s="1"/>
  <c r="S1528" i="1"/>
  <c r="U1528" i="1" s="1"/>
  <c r="T1528" i="1"/>
  <c r="S1520" i="1"/>
  <c r="U1520" i="1" s="1"/>
  <c r="T1520" i="1"/>
  <c r="S1512" i="1"/>
  <c r="U1512" i="1" s="1"/>
  <c r="T1512" i="1"/>
  <c r="S1504" i="1"/>
  <c r="U1504" i="1" s="1"/>
  <c r="T1504" i="1"/>
  <c r="S1496" i="1"/>
  <c r="U1496" i="1" s="1"/>
  <c r="T1496" i="1"/>
  <c r="S1488" i="1"/>
  <c r="U1488" i="1" s="1"/>
  <c r="T1488" i="1"/>
  <c r="S1480" i="1"/>
  <c r="U1480" i="1" s="1"/>
  <c r="T1480" i="1"/>
  <c r="T1472" i="1"/>
  <c r="S1472" i="1"/>
  <c r="U1472" i="1" s="1"/>
  <c r="S1464" i="1"/>
  <c r="U1464" i="1" s="1"/>
  <c r="T1464" i="1"/>
  <c r="S1456" i="1"/>
  <c r="U1456" i="1" s="1"/>
  <c r="T1456" i="1"/>
  <c r="S1448" i="1"/>
  <c r="U1448" i="1" s="1"/>
  <c r="T1448" i="1"/>
  <c r="S1440" i="1"/>
  <c r="U1440" i="1" s="1"/>
  <c r="T1440" i="1"/>
  <c r="S1432" i="1"/>
  <c r="U1432" i="1" s="1"/>
  <c r="T1432" i="1"/>
  <c r="S1424" i="1"/>
  <c r="U1424" i="1" s="1"/>
  <c r="T1424" i="1"/>
  <c r="S1416" i="1"/>
  <c r="U1416" i="1" s="1"/>
  <c r="T1416" i="1"/>
  <c r="T1408" i="1"/>
  <c r="S1408" i="1"/>
  <c r="U1408" i="1" s="1"/>
  <c r="S1400" i="1"/>
  <c r="U1400" i="1" s="1"/>
  <c r="T1400" i="1"/>
  <c r="S1392" i="1"/>
  <c r="U1392" i="1" s="1"/>
  <c r="T1392" i="1"/>
  <c r="S1384" i="1"/>
  <c r="U1384" i="1" s="1"/>
  <c r="T1384" i="1"/>
  <c r="S1376" i="1"/>
  <c r="U1376" i="1" s="1"/>
  <c r="T1376" i="1"/>
  <c r="T1368" i="1"/>
  <c r="S1368" i="1"/>
  <c r="U1368" i="1" s="1"/>
  <c r="S1360" i="1"/>
  <c r="U1360" i="1" s="1"/>
  <c r="T1360" i="1"/>
  <c r="S1352" i="1"/>
  <c r="U1352" i="1" s="1"/>
  <c r="T1352" i="1"/>
  <c r="S1344" i="1"/>
  <c r="U1344" i="1" s="1"/>
  <c r="T1344" i="1"/>
  <c r="S1336" i="1"/>
  <c r="U1336" i="1" s="1"/>
  <c r="T1336" i="1"/>
  <c r="T1328" i="1"/>
  <c r="S1328" i="1"/>
  <c r="U1328" i="1" s="1"/>
  <c r="S1320" i="1"/>
  <c r="U1320" i="1" s="1"/>
  <c r="T1320" i="1"/>
  <c r="S1312" i="1"/>
  <c r="U1312" i="1" s="1"/>
  <c r="T1312" i="1"/>
  <c r="T1304" i="1"/>
  <c r="S1304" i="1"/>
  <c r="U1304" i="1" s="1"/>
  <c r="S1296" i="1"/>
  <c r="U1296" i="1" s="1"/>
  <c r="T1296" i="1"/>
  <c r="S1288" i="1"/>
  <c r="U1288" i="1" s="1"/>
  <c r="T1288" i="1"/>
  <c r="S1280" i="1"/>
  <c r="U1280" i="1" s="1"/>
  <c r="T1280" i="1"/>
  <c r="S1272" i="1"/>
  <c r="U1272" i="1" s="1"/>
  <c r="T1272" i="1"/>
  <c r="S1264" i="1"/>
  <c r="U1264" i="1" s="1"/>
  <c r="T1264" i="1"/>
  <c r="S1256" i="1"/>
  <c r="U1256" i="1" s="1"/>
  <c r="T1256" i="1"/>
  <c r="S1248" i="1"/>
  <c r="U1248" i="1" s="1"/>
  <c r="T1248" i="1"/>
  <c r="T1240" i="1"/>
  <c r="S1240" i="1"/>
  <c r="U1240" i="1" s="1"/>
  <c r="S1232" i="1"/>
  <c r="U1232" i="1" s="1"/>
  <c r="T1232" i="1"/>
  <c r="S1224" i="1"/>
  <c r="U1224" i="1" s="1"/>
  <c r="T1224" i="1"/>
  <c r="S1216" i="1"/>
  <c r="U1216" i="1" s="1"/>
  <c r="T1216" i="1"/>
  <c r="S1208" i="1"/>
  <c r="U1208" i="1" s="1"/>
  <c r="T1208" i="1"/>
  <c r="S1200" i="1"/>
  <c r="U1200" i="1" s="1"/>
  <c r="T1200" i="1"/>
  <c r="S1192" i="1"/>
  <c r="U1192" i="1" s="1"/>
  <c r="T1192" i="1"/>
  <c r="S1184" i="1"/>
  <c r="U1184" i="1" s="1"/>
  <c r="T1184" i="1"/>
  <c r="T1176" i="1"/>
  <c r="S1176" i="1"/>
  <c r="U1176" i="1" s="1"/>
  <c r="S1168" i="1"/>
  <c r="U1168" i="1" s="1"/>
  <c r="T1168" i="1"/>
  <c r="S1160" i="1"/>
  <c r="U1160" i="1" s="1"/>
  <c r="T1160" i="1"/>
  <c r="S1152" i="1"/>
  <c r="U1152" i="1" s="1"/>
  <c r="T1152" i="1"/>
  <c r="S1144" i="1"/>
  <c r="U1144" i="1" s="1"/>
  <c r="T1144" i="1"/>
  <c r="S1136" i="1"/>
  <c r="U1136" i="1" s="1"/>
  <c r="T1136" i="1"/>
  <c r="S1128" i="1"/>
  <c r="U1128" i="1" s="1"/>
  <c r="T1128" i="1"/>
  <c r="S1120" i="1"/>
  <c r="U1120" i="1" s="1"/>
  <c r="T1120" i="1"/>
  <c r="S1112" i="1"/>
  <c r="U1112" i="1" s="1"/>
  <c r="T1112" i="1"/>
  <c r="S1104" i="1"/>
  <c r="U1104" i="1" s="1"/>
  <c r="T1104" i="1"/>
  <c r="T1096" i="1"/>
  <c r="S1096" i="1"/>
  <c r="U1096" i="1" s="1"/>
  <c r="S1088" i="1"/>
  <c r="U1088" i="1" s="1"/>
  <c r="T1088" i="1"/>
  <c r="S1080" i="1"/>
  <c r="U1080" i="1" s="1"/>
  <c r="T1080" i="1"/>
  <c r="T1072" i="1"/>
  <c r="S1072" i="1"/>
  <c r="U1072" i="1" s="1"/>
  <c r="S1064" i="1"/>
  <c r="U1064" i="1" s="1"/>
  <c r="T1064" i="1"/>
  <c r="T1056" i="1"/>
  <c r="S1056" i="1"/>
  <c r="U1056" i="1" s="1"/>
  <c r="S1048" i="1"/>
  <c r="U1048" i="1" s="1"/>
  <c r="T1048" i="1"/>
  <c r="S1040" i="1"/>
  <c r="U1040" i="1" s="1"/>
  <c r="T1040" i="1"/>
  <c r="S1032" i="1"/>
  <c r="U1032" i="1" s="1"/>
  <c r="T1032" i="1"/>
  <c r="S1024" i="1"/>
  <c r="U1024" i="1" s="1"/>
  <c r="T1024" i="1"/>
  <c r="T1016" i="1"/>
  <c r="S1016" i="1"/>
  <c r="U1016" i="1" s="1"/>
  <c r="S1008" i="1"/>
  <c r="U1008" i="1" s="1"/>
  <c r="T1008" i="1"/>
  <c r="S1000" i="1"/>
  <c r="U1000" i="1" s="1"/>
  <c r="T1000" i="1"/>
  <c r="T992" i="1"/>
  <c r="S992" i="1"/>
  <c r="U992" i="1" s="1"/>
  <c r="S984" i="1"/>
  <c r="U984" i="1" s="1"/>
  <c r="T984" i="1"/>
  <c r="S976" i="1"/>
  <c r="U976" i="1" s="1"/>
  <c r="T976" i="1"/>
  <c r="T968" i="1"/>
  <c r="S968" i="1"/>
  <c r="U968" i="1" s="1"/>
  <c r="S960" i="1"/>
  <c r="U960" i="1" s="1"/>
  <c r="T960" i="1"/>
  <c r="S952" i="1"/>
  <c r="U952" i="1" s="1"/>
  <c r="T952" i="1"/>
  <c r="S944" i="1"/>
  <c r="U944" i="1" s="1"/>
  <c r="T944" i="1"/>
  <c r="S936" i="1"/>
  <c r="U936" i="1" s="1"/>
  <c r="T936" i="1"/>
  <c r="S928" i="1"/>
  <c r="U928" i="1" s="1"/>
  <c r="T928" i="1"/>
  <c r="S920" i="1"/>
  <c r="U920" i="1" s="1"/>
  <c r="T920" i="1"/>
  <c r="S912" i="1"/>
  <c r="U912" i="1" s="1"/>
  <c r="T912" i="1"/>
  <c r="S904" i="1"/>
  <c r="U904" i="1" s="1"/>
  <c r="T904" i="1"/>
  <c r="S896" i="1"/>
  <c r="U896" i="1" s="1"/>
  <c r="T896" i="1"/>
  <c r="S888" i="1"/>
  <c r="U888" i="1" s="1"/>
  <c r="T888" i="1"/>
  <c r="T880" i="1"/>
  <c r="S880" i="1"/>
  <c r="U880" i="1" s="1"/>
  <c r="S872" i="1"/>
  <c r="U872" i="1" s="1"/>
  <c r="T872" i="1"/>
  <c r="S864" i="1"/>
  <c r="U864" i="1" s="1"/>
  <c r="T864" i="1"/>
  <c r="S856" i="1"/>
  <c r="U856" i="1" s="1"/>
  <c r="T856" i="1"/>
  <c r="S848" i="1"/>
  <c r="U848" i="1" s="1"/>
  <c r="T848" i="1"/>
  <c r="S840" i="1"/>
  <c r="U840" i="1" s="1"/>
  <c r="T840" i="1"/>
  <c r="S832" i="1"/>
  <c r="U832" i="1" s="1"/>
  <c r="T832" i="1"/>
  <c r="T824" i="1"/>
  <c r="S824" i="1"/>
  <c r="U824" i="1" s="1"/>
  <c r="S816" i="1"/>
  <c r="U816" i="1" s="1"/>
  <c r="T816" i="1"/>
  <c r="S808" i="1"/>
  <c r="U808" i="1" s="1"/>
  <c r="T808" i="1"/>
  <c r="S800" i="1"/>
  <c r="U800" i="1" s="1"/>
  <c r="T800" i="1"/>
  <c r="S792" i="1"/>
  <c r="U792" i="1" s="1"/>
  <c r="T792" i="1"/>
  <c r="S784" i="1"/>
  <c r="U784" i="1" s="1"/>
  <c r="T784" i="1"/>
  <c r="S776" i="1"/>
  <c r="U776" i="1" s="1"/>
  <c r="T776" i="1"/>
  <c r="S768" i="1"/>
  <c r="U768" i="1" s="1"/>
  <c r="T768" i="1"/>
  <c r="S760" i="1"/>
  <c r="U760" i="1" s="1"/>
  <c r="T760" i="1"/>
  <c r="S752" i="1"/>
  <c r="U752" i="1" s="1"/>
  <c r="T752" i="1"/>
  <c r="S744" i="1"/>
  <c r="U744" i="1" s="1"/>
  <c r="T744" i="1"/>
  <c r="S736" i="1"/>
  <c r="U736" i="1" s="1"/>
  <c r="T736" i="1"/>
  <c r="T728" i="1"/>
  <c r="S728" i="1"/>
  <c r="U728" i="1" s="1"/>
  <c r="S720" i="1"/>
  <c r="U720" i="1" s="1"/>
  <c r="T720" i="1"/>
  <c r="S712" i="1"/>
  <c r="U712" i="1" s="1"/>
  <c r="T712" i="1"/>
  <c r="S704" i="1"/>
  <c r="U704" i="1" s="1"/>
  <c r="T704" i="1"/>
  <c r="S696" i="1"/>
  <c r="U696" i="1" s="1"/>
  <c r="T696" i="1"/>
  <c r="S688" i="1"/>
  <c r="U688" i="1" s="1"/>
  <c r="T688" i="1"/>
  <c r="S680" i="1"/>
  <c r="U680" i="1" s="1"/>
  <c r="T680" i="1"/>
  <c r="S672" i="1"/>
  <c r="U672" i="1" s="1"/>
  <c r="T672" i="1"/>
  <c r="S664" i="1"/>
  <c r="U664" i="1" s="1"/>
  <c r="T664" i="1"/>
  <c r="T656" i="1"/>
  <c r="S656" i="1"/>
  <c r="U656" i="1" s="1"/>
  <c r="S648" i="1"/>
  <c r="U648" i="1" s="1"/>
  <c r="T648" i="1"/>
  <c r="T640" i="1"/>
  <c r="S640" i="1"/>
  <c r="U640" i="1" s="1"/>
  <c r="S632" i="1"/>
  <c r="U632" i="1" s="1"/>
  <c r="T632" i="1"/>
  <c r="T624" i="1"/>
  <c r="S624" i="1"/>
  <c r="U624" i="1" s="1"/>
  <c r="S616" i="1"/>
  <c r="U616" i="1" s="1"/>
  <c r="T616" i="1"/>
  <c r="S608" i="1"/>
  <c r="U608" i="1" s="1"/>
  <c r="T608" i="1"/>
  <c r="S600" i="1"/>
  <c r="U600" i="1" s="1"/>
  <c r="T600" i="1"/>
  <c r="T592" i="1"/>
  <c r="S592" i="1"/>
  <c r="U592" i="1" s="1"/>
  <c r="S584" i="1"/>
  <c r="U584" i="1" s="1"/>
  <c r="T584" i="1"/>
  <c r="S576" i="1"/>
  <c r="U576" i="1" s="1"/>
  <c r="T576" i="1"/>
  <c r="S568" i="1"/>
  <c r="U568" i="1" s="1"/>
  <c r="T568" i="1"/>
  <c r="S560" i="1"/>
  <c r="U560" i="1" s="1"/>
  <c r="T560" i="1"/>
  <c r="S552" i="1"/>
  <c r="U552" i="1" s="1"/>
  <c r="T552" i="1"/>
  <c r="T544" i="1"/>
  <c r="S544" i="1"/>
  <c r="U544" i="1" s="1"/>
  <c r="S536" i="1"/>
  <c r="U536" i="1" s="1"/>
  <c r="T536" i="1"/>
  <c r="S528" i="1"/>
  <c r="U528" i="1" s="1"/>
  <c r="T528" i="1"/>
  <c r="S520" i="1"/>
  <c r="U520" i="1" s="1"/>
  <c r="T520" i="1"/>
  <c r="S512" i="1"/>
  <c r="U512" i="1" s="1"/>
  <c r="T512" i="1"/>
  <c r="S504" i="1"/>
  <c r="U504" i="1" s="1"/>
  <c r="T504" i="1"/>
  <c r="S496" i="1"/>
  <c r="U496" i="1" s="1"/>
  <c r="T496" i="1"/>
  <c r="S488" i="1"/>
  <c r="U488" i="1" s="1"/>
  <c r="T488" i="1"/>
  <c r="S480" i="1"/>
  <c r="U480" i="1" s="1"/>
  <c r="T480" i="1"/>
  <c r="T472" i="1"/>
  <c r="S472" i="1"/>
  <c r="U472" i="1" s="1"/>
  <c r="S464" i="1"/>
  <c r="U464" i="1" s="1"/>
  <c r="T464" i="1"/>
  <c r="S456" i="1"/>
  <c r="U456" i="1" s="1"/>
  <c r="T456" i="1"/>
  <c r="S448" i="1"/>
  <c r="U448" i="1" s="1"/>
  <c r="T448" i="1"/>
  <c r="S440" i="1"/>
  <c r="U440" i="1" s="1"/>
  <c r="T440" i="1"/>
  <c r="S432" i="1"/>
  <c r="U432" i="1" s="1"/>
  <c r="T432" i="1"/>
  <c r="S424" i="1"/>
  <c r="U424" i="1" s="1"/>
  <c r="T424" i="1"/>
  <c r="S416" i="1"/>
  <c r="U416" i="1" s="1"/>
  <c r="T416" i="1"/>
  <c r="T408" i="1"/>
  <c r="S408" i="1"/>
  <c r="U408" i="1" s="1"/>
  <c r="S400" i="1"/>
  <c r="U400" i="1" s="1"/>
  <c r="T400" i="1"/>
  <c r="S392" i="1"/>
  <c r="U392" i="1" s="1"/>
  <c r="T392" i="1"/>
  <c r="S384" i="1"/>
  <c r="U384" i="1" s="1"/>
  <c r="T384" i="1"/>
  <c r="S376" i="1"/>
  <c r="U376" i="1" s="1"/>
  <c r="T376" i="1"/>
  <c r="S368" i="1"/>
  <c r="U368" i="1" s="1"/>
  <c r="T368" i="1"/>
  <c r="T360" i="1"/>
  <c r="S360" i="1"/>
  <c r="U360" i="1" s="1"/>
  <c r="S352" i="1"/>
  <c r="U352" i="1" s="1"/>
  <c r="T352" i="1"/>
  <c r="S344" i="1"/>
  <c r="U344" i="1" s="1"/>
  <c r="T344" i="1"/>
  <c r="S336" i="1"/>
  <c r="U336" i="1" s="1"/>
  <c r="T336" i="1"/>
  <c r="T328" i="1"/>
  <c r="S328" i="1"/>
  <c r="U328" i="1" s="1"/>
  <c r="S320" i="1"/>
  <c r="U320" i="1" s="1"/>
  <c r="T320" i="1"/>
  <c r="T312" i="1"/>
  <c r="S312" i="1"/>
  <c r="U312" i="1" s="1"/>
  <c r="S304" i="1"/>
  <c r="U304" i="1" s="1"/>
  <c r="T304" i="1"/>
  <c r="S296" i="1"/>
  <c r="U296" i="1" s="1"/>
  <c r="T296" i="1"/>
  <c r="S288" i="1"/>
  <c r="U288" i="1" s="1"/>
  <c r="T288" i="1"/>
  <c r="S280" i="1"/>
  <c r="U280" i="1" s="1"/>
  <c r="T280" i="1"/>
  <c r="T272" i="1"/>
  <c r="S272" i="1"/>
  <c r="U272" i="1" s="1"/>
  <c r="S264" i="1"/>
  <c r="U264" i="1" s="1"/>
  <c r="T264" i="1"/>
  <c r="S256" i="1"/>
  <c r="U256" i="1" s="1"/>
  <c r="T256" i="1"/>
  <c r="S248" i="1"/>
  <c r="U248" i="1" s="1"/>
  <c r="T248" i="1"/>
  <c r="S240" i="1"/>
  <c r="U240" i="1" s="1"/>
  <c r="T240" i="1"/>
  <c r="S232" i="1"/>
  <c r="U232" i="1" s="1"/>
  <c r="T232" i="1"/>
  <c r="S224" i="1"/>
  <c r="U224" i="1" s="1"/>
  <c r="T224" i="1"/>
  <c r="T216" i="1"/>
  <c r="S216" i="1"/>
  <c r="U216" i="1" s="1"/>
  <c r="S208" i="1"/>
  <c r="U208" i="1" s="1"/>
  <c r="T208" i="1"/>
  <c r="S200" i="1"/>
  <c r="U200" i="1" s="1"/>
  <c r="T200" i="1"/>
  <c r="S192" i="1"/>
  <c r="U192" i="1" s="1"/>
  <c r="T192" i="1"/>
  <c r="S184" i="1"/>
  <c r="U184" i="1" s="1"/>
  <c r="T184" i="1"/>
  <c r="S176" i="1"/>
  <c r="U176" i="1" s="1"/>
  <c r="T176" i="1"/>
  <c r="S168" i="1"/>
  <c r="U168" i="1" s="1"/>
  <c r="T168" i="1"/>
  <c r="S160" i="1"/>
  <c r="U160" i="1" s="1"/>
  <c r="T160" i="1"/>
  <c r="T152" i="1"/>
  <c r="S152" i="1"/>
  <c r="U152" i="1" s="1"/>
  <c r="S144" i="1"/>
  <c r="U144" i="1" s="1"/>
  <c r="T144" i="1"/>
  <c r="S136" i="1"/>
  <c r="U136" i="1" s="1"/>
  <c r="T136" i="1"/>
  <c r="S128" i="1"/>
  <c r="U128" i="1" s="1"/>
  <c r="T128" i="1"/>
  <c r="S120" i="1"/>
  <c r="U120" i="1" s="1"/>
  <c r="T120" i="1"/>
  <c r="S112" i="1"/>
  <c r="U112" i="1" s="1"/>
  <c r="T112" i="1"/>
  <c r="S104" i="1"/>
  <c r="U104" i="1" s="1"/>
  <c r="T104" i="1"/>
  <c r="S96" i="1"/>
  <c r="U96" i="1" s="1"/>
  <c r="T96" i="1"/>
  <c r="T88" i="1"/>
  <c r="S88" i="1"/>
  <c r="U88" i="1" s="1"/>
  <c r="S80" i="1"/>
  <c r="U80" i="1" s="1"/>
  <c r="T80" i="1"/>
  <c r="S72" i="1"/>
  <c r="U72" i="1" s="1"/>
  <c r="T72" i="1"/>
  <c r="S64" i="1"/>
  <c r="U64" i="1" s="1"/>
  <c r="T64" i="1"/>
  <c r="S56" i="1"/>
  <c r="U56" i="1" s="1"/>
  <c r="T56" i="1"/>
  <c r="S48" i="1"/>
  <c r="U48" i="1" s="1"/>
  <c r="T48" i="1"/>
  <c r="T40" i="1"/>
  <c r="S40" i="1"/>
  <c r="U40" i="1" s="1"/>
  <c r="S32" i="1"/>
  <c r="U32" i="1" s="1"/>
  <c r="T32" i="1"/>
  <c r="S24" i="1"/>
  <c r="U24" i="1" s="1"/>
  <c r="T24" i="1"/>
  <c r="S16" i="1"/>
  <c r="U16" i="1" s="1"/>
  <c r="T16" i="1"/>
  <c r="T8" i="1"/>
  <c r="S8" i="1"/>
  <c r="U8" i="1" s="1"/>
  <c r="T4582" i="1"/>
  <c r="T4569" i="1"/>
  <c r="S4557" i="1"/>
  <c r="U4557" i="1" s="1"/>
  <c r="S4544" i="1"/>
  <c r="U4544" i="1" s="1"/>
  <c r="T4531" i="1"/>
  <c r="S4519" i="1"/>
  <c r="U4519" i="1" s="1"/>
  <c r="S4506" i="1"/>
  <c r="U4506" i="1" s="1"/>
  <c r="T4493" i="1"/>
  <c r="T4467" i="1"/>
  <c r="S4455" i="1"/>
  <c r="U4455" i="1" s="1"/>
  <c r="S4442" i="1"/>
  <c r="U4442" i="1" s="1"/>
  <c r="T4429" i="1"/>
  <c r="T4403" i="1"/>
  <c r="S4391" i="1"/>
  <c r="U4391" i="1" s="1"/>
  <c r="S4365" i="1"/>
  <c r="U4365" i="1" s="1"/>
  <c r="T4313" i="1"/>
  <c r="S4262" i="1"/>
  <c r="U4262" i="1" s="1"/>
  <c r="S4211" i="1"/>
  <c r="U4211" i="1" s="1"/>
  <c r="S4160" i="1"/>
  <c r="U4160" i="1" s="1"/>
  <c r="T4056" i="1"/>
  <c r="T4003" i="1"/>
  <c r="S3896" i="1"/>
  <c r="U3896" i="1" s="1"/>
  <c r="S3691" i="1"/>
  <c r="U3691" i="1" s="1"/>
  <c r="T3437" i="1"/>
  <c r="S1543" i="1"/>
  <c r="U1543" i="1" s="1"/>
  <c r="T1543" i="1"/>
  <c r="S1535" i="1"/>
  <c r="U1535" i="1" s="1"/>
  <c r="T1535" i="1"/>
  <c r="T1527" i="1"/>
  <c r="S1527" i="1"/>
  <c r="U1527" i="1" s="1"/>
  <c r="S1519" i="1"/>
  <c r="U1519" i="1" s="1"/>
  <c r="T1519" i="1"/>
  <c r="S1511" i="1"/>
  <c r="U1511" i="1" s="1"/>
  <c r="T1511" i="1"/>
  <c r="S1503" i="1"/>
  <c r="U1503" i="1" s="1"/>
  <c r="T1503" i="1"/>
  <c r="S1495" i="1"/>
  <c r="U1495" i="1" s="1"/>
  <c r="T1495" i="1"/>
  <c r="S1487" i="1"/>
  <c r="U1487" i="1" s="1"/>
  <c r="T1487" i="1"/>
  <c r="S1479" i="1"/>
  <c r="U1479" i="1" s="1"/>
  <c r="T1479" i="1"/>
  <c r="S1471" i="1"/>
  <c r="U1471" i="1" s="1"/>
  <c r="T1471" i="1"/>
  <c r="T1463" i="1"/>
  <c r="S1463" i="1"/>
  <c r="U1463" i="1" s="1"/>
  <c r="S1455" i="1"/>
  <c r="U1455" i="1" s="1"/>
  <c r="T1455" i="1"/>
  <c r="S1447" i="1"/>
  <c r="U1447" i="1" s="1"/>
  <c r="T1447" i="1"/>
  <c r="S1439" i="1"/>
  <c r="U1439" i="1" s="1"/>
  <c r="T1439" i="1"/>
  <c r="S1431" i="1"/>
  <c r="U1431" i="1" s="1"/>
  <c r="T1431" i="1"/>
  <c r="S1423" i="1"/>
  <c r="U1423" i="1" s="1"/>
  <c r="T1423" i="1"/>
  <c r="S1415" i="1"/>
  <c r="U1415" i="1" s="1"/>
  <c r="T1415" i="1"/>
  <c r="S1407" i="1"/>
  <c r="U1407" i="1" s="1"/>
  <c r="T1407" i="1"/>
  <c r="T1399" i="1"/>
  <c r="S1399" i="1"/>
  <c r="U1399" i="1" s="1"/>
  <c r="S1391" i="1"/>
  <c r="U1391" i="1" s="1"/>
  <c r="T1391" i="1"/>
  <c r="S1383" i="1"/>
  <c r="U1383" i="1" s="1"/>
  <c r="T1383" i="1"/>
  <c r="S1375" i="1"/>
  <c r="U1375" i="1" s="1"/>
  <c r="T1375" i="1"/>
  <c r="S1367" i="1"/>
  <c r="U1367" i="1" s="1"/>
  <c r="T1367" i="1"/>
  <c r="T1359" i="1"/>
  <c r="S1359" i="1"/>
  <c r="U1359" i="1" s="1"/>
  <c r="S1351" i="1"/>
  <c r="U1351" i="1" s="1"/>
  <c r="T1351" i="1"/>
  <c r="S1343" i="1"/>
  <c r="U1343" i="1" s="1"/>
  <c r="T1343" i="1"/>
  <c r="S1335" i="1"/>
  <c r="U1335" i="1" s="1"/>
  <c r="T1335" i="1"/>
  <c r="S1327" i="1"/>
  <c r="U1327" i="1" s="1"/>
  <c r="T1327" i="1"/>
  <c r="S1319" i="1"/>
  <c r="U1319" i="1" s="1"/>
  <c r="T1319" i="1"/>
  <c r="S1311" i="1"/>
  <c r="U1311" i="1" s="1"/>
  <c r="T1311" i="1"/>
  <c r="S1303" i="1"/>
  <c r="U1303" i="1" s="1"/>
  <c r="T1303" i="1"/>
  <c r="T1295" i="1"/>
  <c r="S1295" i="1"/>
  <c r="U1295" i="1" s="1"/>
  <c r="S1287" i="1"/>
  <c r="U1287" i="1" s="1"/>
  <c r="T1287" i="1"/>
  <c r="S1279" i="1"/>
  <c r="U1279" i="1" s="1"/>
  <c r="T1279" i="1"/>
  <c r="S1271" i="1"/>
  <c r="U1271" i="1" s="1"/>
  <c r="T1271" i="1"/>
  <c r="S1263" i="1"/>
  <c r="U1263" i="1" s="1"/>
  <c r="T1263" i="1"/>
  <c r="S1255" i="1"/>
  <c r="U1255" i="1" s="1"/>
  <c r="T1255" i="1"/>
  <c r="S1247" i="1"/>
  <c r="U1247" i="1" s="1"/>
  <c r="T1247" i="1"/>
  <c r="S1239" i="1"/>
  <c r="U1239" i="1" s="1"/>
  <c r="T1239" i="1"/>
  <c r="T1231" i="1"/>
  <c r="S1231" i="1"/>
  <c r="U1231" i="1" s="1"/>
  <c r="S1223" i="1"/>
  <c r="U1223" i="1" s="1"/>
  <c r="T1223" i="1"/>
  <c r="S1215" i="1"/>
  <c r="U1215" i="1" s="1"/>
  <c r="T1215" i="1"/>
  <c r="S1207" i="1"/>
  <c r="U1207" i="1" s="1"/>
  <c r="T1207" i="1"/>
  <c r="S1199" i="1"/>
  <c r="U1199" i="1" s="1"/>
  <c r="T1199" i="1"/>
  <c r="S1191" i="1"/>
  <c r="U1191" i="1" s="1"/>
  <c r="T1191" i="1"/>
  <c r="S1183" i="1"/>
  <c r="U1183" i="1" s="1"/>
  <c r="T1183" i="1"/>
  <c r="S1175" i="1"/>
  <c r="U1175" i="1" s="1"/>
  <c r="T1175" i="1"/>
  <c r="T1167" i="1"/>
  <c r="S1167" i="1"/>
  <c r="U1167" i="1" s="1"/>
  <c r="S1159" i="1"/>
  <c r="U1159" i="1" s="1"/>
  <c r="T1159" i="1"/>
  <c r="S1151" i="1"/>
  <c r="U1151" i="1" s="1"/>
  <c r="T1151" i="1"/>
  <c r="S1143" i="1"/>
  <c r="U1143" i="1" s="1"/>
  <c r="T1143" i="1"/>
  <c r="S1135" i="1"/>
  <c r="U1135" i="1" s="1"/>
  <c r="T1135" i="1"/>
  <c r="T1127" i="1"/>
  <c r="S1127" i="1"/>
  <c r="U1127" i="1" s="1"/>
  <c r="S1119" i="1"/>
  <c r="U1119" i="1" s="1"/>
  <c r="T1119" i="1"/>
  <c r="S1111" i="1"/>
  <c r="U1111" i="1" s="1"/>
  <c r="T1111" i="1"/>
  <c r="S1103" i="1"/>
  <c r="U1103" i="1" s="1"/>
  <c r="T1103" i="1"/>
  <c r="S1095" i="1"/>
  <c r="U1095" i="1" s="1"/>
  <c r="T1095" i="1"/>
  <c r="T1087" i="1"/>
  <c r="S1087" i="1"/>
  <c r="U1087" i="1" s="1"/>
  <c r="S1079" i="1"/>
  <c r="U1079" i="1" s="1"/>
  <c r="T1079" i="1"/>
  <c r="S1071" i="1"/>
  <c r="U1071" i="1" s="1"/>
  <c r="T1071" i="1"/>
  <c r="S1063" i="1"/>
  <c r="U1063" i="1" s="1"/>
  <c r="T1063" i="1"/>
  <c r="S1055" i="1"/>
  <c r="U1055" i="1" s="1"/>
  <c r="T1055" i="1"/>
  <c r="T1047" i="1"/>
  <c r="S1047" i="1"/>
  <c r="U1047" i="1" s="1"/>
  <c r="S1039" i="1"/>
  <c r="U1039" i="1" s="1"/>
  <c r="T1039" i="1"/>
  <c r="S1031" i="1"/>
  <c r="U1031" i="1" s="1"/>
  <c r="T1031" i="1"/>
  <c r="S1023" i="1"/>
  <c r="U1023" i="1" s="1"/>
  <c r="T1023" i="1"/>
  <c r="S1015" i="1"/>
  <c r="U1015" i="1" s="1"/>
  <c r="T1015" i="1"/>
  <c r="T1007" i="1"/>
  <c r="S1007" i="1"/>
  <c r="U1007" i="1" s="1"/>
  <c r="S999" i="1"/>
  <c r="U999" i="1" s="1"/>
  <c r="T999" i="1"/>
  <c r="S991" i="1"/>
  <c r="U991" i="1" s="1"/>
  <c r="T991" i="1"/>
  <c r="S983" i="1"/>
  <c r="U983" i="1" s="1"/>
  <c r="T983" i="1"/>
  <c r="S975" i="1"/>
  <c r="U975" i="1" s="1"/>
  <c r="T975" i="1"/>
  <c r="S967" i="1"/>
  <c r="U967" i="1" s="1"/>
  <c r="T967" i="1"/>
  <c r="S959" i="1"/>
  <c r="U959" i="1" s="1"/>
  <c r="T959" i="1"/>
  <c r="S951" i="1"/>
  <c r="U951" i="1" s="1"/>
  <c r="T951" i="1"/>
  <c r="S943" i="1"/>
  <c r="U943" i="1" s="1"/>
  <c r="T943" i="1"/>
  <c r="S935" i="1"/>
  <c r="U935" i="1" s="1"/>
  <c r="T935" i="1"/>
  <c r="S927" i="1"/>
  <c r="U927" i="1" s="1"/>
  <c r="T927" i="1"/>
  <c r="S919" i="1"/>
  <c r="U919" i="1" s="1"/>
  <c r="T919" i="1"/>
  <c r="T911" i="1"/>
  <c r="S911" i="1"/>
  <c r="U911" i="1" s="1"/>
  <c r="S903" i="1"/>
  <c r="U903" i="1" s="1"/>
  <c r="T903" i="1"/>
  <c r="S895" i="1"/>
  <c r="U895" i="1" s="1"/>
  <c r="T895" i="1"/>
  <c r="S887" i="1"/>
  <c r="U887" i="1" s="1"/>
  <c r="T887" i="1"/>
  <c r="S879" i="1"/>
  <c r="U879" i="1" s="1"/>
  <c r="T879" i="1"/>
  <c r="S871" i="1"/>
  <c r="U871" i="1" s="1"/>
  <c r="T871" i="1"/>
  <c r="S863" i="1"/>
  <c r="U863" i="1" s="1"/>
  <c r="T863" i="1"/>
  <c r="T855" i="1"/>
  <c r="S855" i="1"/>
  <c r="U855" i="1" s="1"/>
  <c r="S847" i="1"/>
  <c r="U847" i="1" s="1"/>
  <c r="T847" i="1"/>
  <c r="S839" i="1"/>
  <c r="U839" i="1" s="1"/>
  <c r="T839" i="1"/>
  <c r="S831" i="1"/>
  <c r="U831" i="1" s="1"/>
  <c r="T831" i="1"/>
  <c r="S823" i="1"/>
  <c r="U823" i="1" s="1"/>
  <c r="T823" i="1"/>
  <c r="S815" i="1"/>
  <c r="U815" i="1" s="1"/>
  <c r="T815" i="1"/>
  <c r="S807" i="1"/>
  <c r="U807" i="1" s="1"/>
  <c r="T807" i="1"/>
  <c r="S799" i="1"/>
  <c r="U799" i="1" s="1"/>
  <c r="T799" i="1"/>
  <c r="S791" i="1"/>
  <c r="U791" i="1" s="1"/>
  <c r="T791" i="1"/>
  <c r="S783" i="1"/>
  <c r="U783" i="1" s="1"/>
  <c r="T783" i="1"/>
  <c r="S775" i="1"/>
  <c r="U775" i="1" s="1"/>
  <c r="T775" i="1"/>
  <c r="S767" i="1"/>
  <c r="U767" i="1" s="1"/>
  <c r="T767" i="1"/>
  <c r="T759" i="1"/>
  <c r="S759" i="1"/>
  <c r="U759" i="1" s="1"/>
  <c r="S751" i="1"/>
  <c r="U751" i="1" s="1"/>
  <c r="T751" i="1"/>
  <c r="S743" i="1"/>
  <c r="U743" i="1" s="1"/>
  <c r="T743" i="1"/>
  <c r="S735" i="1"/>
  <c r="U735" i="1" s="1"/>
  <c r="T735" i="1"/>
  <c r="S727" i="1"/>
  <c r="U727" i="1" s="1"/>
  <c r="T727" i="1"/>
  <c r="S719" i="1"/>
  <c r="U719" i="1" s="1"/>
  <c r="T719" i="1"/>
  <c r="S711" i="1"/>
  <c r="U711" i="1" s="1"/>
  <c r="T711" i="1"/>
  <c r="S703" i="1"/>
  <c r="U703" i="1" s="1"/>
  <c r="T703" i="1"/>
  <c r="S695" i="1"/>
  <c r="U695" i="1" s="1"/>
  <c r="T695" i="1"/>
  <c r="S687" i="1"/>
  <c r="U687" i="1" s="1"/>
  <c r="T687" i="1"/>
  <c r="S679" i="1"/>
  <c r="U679" i="1" s="1"/>
  <c r="T679" i="1"/>
  <c r="S671" i="1"/>
  <c r="U671" i="1" s="1"/>
  <c r="T671" i="1"/>
  <c r="S663" i="1"/>
  <c r="U663" i="1" s="1"/>
  <c r="T663" i="1"/>
  <c r="S655" i="1"/>
  <c r="U655" i="1" s="1"/>
  <c r="T655" i="1"/>
  <c r="S647" i="1"/>
  <c r="U647" i="1" s="1"/>
  <c r="T647" i="1"/>
  <c r="S639" i="1"/>
  <c r="U639" i="1" s="1"/>
  <c r="T639" i="1"/>
  <c r="S631" i="1"/>
  <c r="U631" i="1" s="1"/>
  <c r="T631" i="1"/>
  <c r="S623" i="1"/>
  <c r="U623" i="1" s="1"/>
  <c r="T623" i="1"/>
  <c r="S615" i="1"/>
  <c r="U615" i="1" s="1"/>
  <c r="T615" i="1"/>
  <c r="S607" i="1"/>
  <c r="U607" i="1" s="1"/>
  <c r="T607" i="1"/>
  <c r="S599" i="1"/>
  <c r="U599" i="1" s="1"/>
  <c r="T599" i="1"/>
  <c r="S591" i="1"/>
  <c r="U591" i="1" s="1"/>
  <c r="T591" i="1"/>
  <c r="S583" i="1"/>
  <c r="U583" i="1" s="1"/>
  <c r="T583" i="1"/>
  <c r="T575" i="1"/>
  <c r="S575" i="1"/>
  <c r="U575" i="1" s="1"/>
  <c r="S567" i="1"/>
  <c r="U567" i="1" s="1"/>
  <c r="T567" i="1"/>
  <c r="S559" i="1"/>
  <c r="U559" i="1" s="1"/>
  <c r="T559" i="1"/>
  <c r="S551" i="1"/>
  <c r="U551" i="1" s="1"/>
  <c r="T551" i="1"/>
  <c r="S543" i="1"/>
  <c r="U543" i="1" s="1"/>
  <c r="T543" i="1"/>
  <c r="S535" i="1"/>
  <c r="U535" i="1" s="1"/>
  <c r="T535" i="1"/>
  <c r="S527" i="1"/>
  <c r="U527" i="1" s="1"/>
  <c r="T527" i="1"/>
  <c r="T519" i="1"/>
  <c r="S519" i="1"/>
  <c r="U519" i="1" s="1"/>
  <c r="S511" i="1"/>
  <c r="U511" i="1" s="1"/>
  <c r="T511" i="1"/>
  <c r="S503" i="1"/>
  <c r="U503" i="1" s="1"/>
  <c r="T503" i="1"/>
  <c r="S495" i="1"/>
  <c r="U495" i="1" s="1"/>
  <c r="T495" i="1"/>
  <c r="S487" i="1"/>
  <c r="U487" i="1" s="1"/>
  <c r="T487" i="1"/>
  <c r="S479" i="1"/>
  <c r="U479" i="1" s="1"/>
  <c r="T479" i="1"/>
  <c r="S471" i="1"/>
  <c r="U471" i="1" s="1"/>
  <c r="T471" i="1"/>
  <c r="S463" i="1"/>
  <c r="U463" i="1" s="1"/>
  <c r="T463" i="1"/>
  <c r="T455" i="1"/>
  <c r="S455" i="1"/>
  <c r="U455" i="1" s="1"/>
  <c r="S447" i="1"/>
  <c r="U447" i="1" s="1"/>
  <c r="T447" i="1"/>
  <c r="T439" i="1"/>
  <c r="S439" i="1"/>
  <c r="U439" i="1" s="1"/>
  <c r="S431" i="1"/>
  <c r="U431" i="1" s="1"/>
  <c r="T431" i="1"/>
  <c r="S423" i="1"/>
  <c r="U423" i="1" s="1"/>
  <c r="T423" i="1"/>
  <c r="S415" i="1"/>
  <c r="U415" i="1" s="1"/>
  <c r="T415" i="1"/>
  <c r="S407" i="1"/>
  <c r="U407" i="1" s="1"/>
  <c r="T407" i="1"/>
  <c r="S399" i="1"/>
  <c r="U399" i="1" s="1"/>
  <c r="T399" i="1"/>
  <c r="S391" i="1"/>
  <c r="U391" i="1" s="1"/>
  <c r="T391" i="1"/>
  <c r="S383" i="1"/>
  <c r="U383" i="1" s="1"/>
  <c r="T383" i="1"/>
  <c r="S375" i="1"/>
  <c r="U375" i="1" s="1"/>
  <c r="T375" i="1"/>
  <c r="S367" i="1"/>
  <c r="U367" i="1" s="1"/>
  <c r="T367" i="1"/>
  <c r="S359" i="1"/>
  <c r="U359" i="1" s="1"/>
  <c r="T359" i="1"/>
  <c r="S351" i="1"/>
  <c r="U351" i="1" s="1"/>
  <c r="T351" i="1"/>
  <c r="S343" i="1"/>
  <c r="U343" i="1" s="1"/>
  <c r="T343" i="1"/>
  <c r="S335" i="1"/>
  <c r="U335" i="1" s="1"/>
  <c r="T335" i="1"/>
  <c r="S327" i="1"/>
  <c r="U327" i="1" s="1"/>
  <c r="T327" i="1"/>
  <c r="S319" i="1"/>
  <c r="U319" i="1" s="1"/>
  <c r="T319" i="1"/>
  <c r="S311" i="1"/>
  <c r="U311" i="1" s="1"/>
  <c r="T311" i="1"/>
  <c r="S303" i="1"/>
  <c r="U303" i="1" s="1"/>
  <c r="T303" i="1"/>
  <c r="S295" i="1"/>
  <c r="U295" i="1" s="1"/>
  <c r="T295" i="1"/>
  <c r="S287" i="1"/>
  <c r="U287" i="1" s="1"/>
  <c r="T287" i="1"/>
  <c r="S279" i="1"/>
  <c r="U279" i="1" s="1"/>
  <c r="T279" i="1"/>
  <c r="T271" i="1"/>
  <c r="S271" i="1"/>
  <c r="U271" i="1" s="1"/>
  <c r="T263" i="1"/>
  <c r="S263" i="1"/>
  <c r="U263" i="1" s="1"/>
  <c r="S255" i="1"/>
  <c r="U255" i="1" s="1"/>
  <c r="T255" i="1"/>
  <c r="T247" i="1"/>
  <c r="S247" i="1"/>
  <c r="U247" i="1" s="1"/>
  <c r="S239" i="1"/>
  <c r="U239" i="1" s="1"/>
  <c r="T239" i="1"/>
  <c r="S231" i="1"/>
  <c r="U231" i="1" s="1"/>
  <c r="T231" i="1"/>
  <c r="S223" i="1"/>
  <c r="U223" i="1" s="1"/>
  <c r="T223" i="1"/>
  <c r="T215" i="1"/>
  <c r="S215" i="1"/>
  <c r="U215" i="1" s="1"/>
  <c r="S207" i="1"/>
  <c r="U207" i="1" s="1"/>
  <c r="T207" i="1"/>
  <c r="S199" i="1"/>
  <c r="U199" i="1" s="1"/>
  <c r="T199" i="1"/>
  <c r="S191" i="1"/>
  <c r="U191" i="1" s="1"/>
  <c r="T191" i="1"/>
  <c r="T183" i="1"/>
  <c r="S183" i="1"/>
  <c r="U183" i="1" s="1"/>
  <c r="S175" i="1"/>
  <c r="U175" i="1" s="1"/>
  <c r="T175" i="1"/>
  <c r="S167" i="1"/>
  <c r="U167" i="1" s="1"/>
  <c r="T167" i="1"/>
  <c r="S159" i="1"/>
  <c r="U159" i="1" s="1"/>
  <c r="T159" i="1"/>
  <c r="T151" i="1"/>
  <c r="S151" i="1"/>
  <c r="U151" i="1" s="1"/>
  <c r="S143" i="1"/>
  <c r="U143" i="1" s="1"/>
  <c r="T143" i="1"/>
  <c r="S135" i="1"/>
  <c r="U135" i="1" s="1"/>
  <c r="T135" i="1"/>
  <c r="S127" i="1"/>
  <c r="U127" i="1" s="1"/>
  <c r="T127" i="1"/>
  <c r="T119" i="1"/>
  <c r="S119" i="1"/>
  <c r="U119" i="1" s="1"/>
  <c r="S111" i="1"/>
  <c r="U111" i="1" s="1"/>
  <c r="T111" i="1"/>
  <c r="S103" i="1"/>
  <c r="U103" i="1" s="1"/>
  <c r="T103" i="1"/>
  <c r="S95" i="1"/>
  <c r="U95" i="1" s="1"/>
  <c r="T95" i="1"/>
  <c r="T87" i="1"/>
  <c r="S87" i="1"/>
  <c r="U87" i="1" s="1"/>
  <c r="S79" i="1"/>
  <c r="U79" i="1" s="1"/>
  <c r="T79" i="1"/>
  <c r="S71" i="1"/>
  <c r="U71" i="1" s="1"/>
  <c r="T71" i="1"/>
  <c r="S63" i="1"/>
  <c r="U63" i="1" s="1"/>
  <c r="T63" i="1"/>
  <c r="T55" i="1"/>
  <c r="S55" i="1"/>
  <c r="U55" i="1" s="1"/>
  <c r="S47" i="1"/>
  <c r="U47" i="1" s="1"/>
  <c r="T47" i="1"/>
  <c r="T39" i="1"/>
  <c r="S39" i="1"/>
  <c r="U39" i="1" s="1"/>
  <c r="S31" i="1"/>
  <c r="U31" i="1" s="1"/>
  <c r="T31" i="1"/>
  <c r="S23" i="1"/>
  <c r="U23" i="1" s="1"/>
  <c r="T23" i="1"/>
  <c r="S15" i="1"/>
  <c r="U15" i="1" s="1"/>
  <c r="T15" i="1"/>
  <c r="T7" i="1"/>
  <c r="S7" i="1"/>
  <c r="U7" i="1" s="1"/>
  <c r="T1533" i="1"/>
  <c r="S1533" i="1"/>
  <c r="U1533" i="1" s="1"/>
  <c r="S1525" i="1"/>
  <c r="U1525" i="1" s="1"/>
  <c r="T1525" i="1"/>
  <c r="S1517" i="1"/>
  <c r="U1517" i="1" s="1"/>
  <c r="T1517" i="1"/>
  <c r="S1509" i="1"/>
  <c r="U1509" i="1" s="1"/>
  <c r="T1509" i="1"/>
  <c r="S1501" i="1"/>
  <c r="U1501" i="1" s="1"/>
  <c r="T1501" i="1"/>
  <c r="S1493" i="1"/>
  <c r="U1493" i="1" s="1"/>
  <c r="T1493" i="1"/>
  <c r="S1485" i="1"/>
  <c r="U1485" i="1" s="1"/>
  <c r="T1485" i="1"/>
  <c r="S1477" i="1"/>
  <c r="U1477" i="1" s="1"/>
  <c r="T1477" i="1"/>
  <c r="T1469" i="1"/>
  <c r="S1469" i="1"/>
  <c r="U1469" i="1" s="1"/>
  <c r="S1461" i="1"/>
  <c r="U1461" i="1" s="1"/>
  <c r="T1461" i="1"/>
  <c r="S1453" i="1"/>
  <c r="U1453" i="1" s="1"/>
  <c r="T1453" i="1"/>
  <c r="S1445" i="1"/>
  <c r="U1445" i="1" s="1"/>
  <c r="T1445" i="1"/>
  <c r="S1437" i="1"/>
  <c r="U1437" i="1" s="1"/>
  <c r="T1437" i="1"/>
  <c r="S1429" i="1"/>
  <c r="U1429" i="1" s="1"/>
  <c r="T1429" i="1"/>
  <c r="S1421" i="1"/>
  <c r="U1421" i="1" s="1"/>
  <c r="T1421" i="1"/>
  <c r="S1413" i="1"/>
  <c r="U1413" i="1" s="1"/>
  <c r="T1413" i="1"/>
  <c r="T1405" i="1"/>
  <c r="S1405" i="1"/>
  <c r="U1405" i="1" s="1"/>
  <c r="S1397" i="1"/>
  <c r="U1397" i="1" s="1"/>
  <c r="T1397" i="1"/>
  <c r="T1389" i="1"/>
  <c r="S1389" i="1"/>
  <c r="U1389" i="1" s="1"/>
  <c r="S1381" i="1"/>
  <c r="U1381" i="1" s="1"/>
  <c r="T1381" i="1"/>
  <c r="S1373" i="1"/>
  <c r="U1373" i="1" s="1"/>
  <c r="T1373" i="1"/>
  <c r="T1365" i="1"/>
  <c r="S1365" i="1"/>
  <c r="U1365" i="1" s="1"/>
  <c r="S1357" i="1"/>
  <c r="U1357" i="1" s="1"/>
  <c r="T1357" i="1"/>
  <c r="S1349" i="1"/>
  <c r="U1349" i="1" s="1"/>
  <c r="T1349" i="1"/>
  <c r="S1341" i="1"/>
  <c r="U1341" i="1" s="1"/>
  <c r="T1341" i="1"/>
  <c r="S1333" i="1"/>
  <c r="U1333" i="1" s="1"/>
  <c r="T1333" i="1"/>
  <c r="S1325" i="1"/>
  <c r="U1325" i="1" s="1"/>
  <c r="T1325" i="1"/>
  <c r="S1317" i="1"/>
  <c r="U1317" i="1" s="1"/>
  <c r="T1317" i="1"/>
  <c r="S1309" i="1"/>
  <c r="U1309" i="1" s="1"/>
  <c r="T1309" i="1"/>
  <c r="T1301" i="1"/>
  <c r="S1301" i="1"/>
  <c r="U1301" i="1" s="1"/>
  <c r="S1293" i="1"/>
  <c r="U1293" i="1" s="1"/>
  <c r="T1293" i="1"/>
  <c r="S1285" i="1"/>
  <c r="U1285" i="1" s="1"/>
  <c r="T1285" i="1"/>
  <c r="S1277" i="1"/>
  <c r="U1277" i="1" s="1"/>
  <c r="T1277" i="1"/>
  <c r="S1269" i="1"/>
  <c r="U1269" i="1" s="1"/>
  <c r="T1269" i="1"/>
  <c r="S1261" i="1"/>
  <c r="U1261" i="1" s="1"/>
  <c r="T1261" i="1"/>
  <c r="S1253" i="1"/>
  <c r="U1253" i="1" s="1"/>
  <c r="T1253" i="1"/>
  <c r="S1245" i="1"/>
  <c r="U1245" i="1" s="1"/>
  <c r="T1245" i="1"/>
  <c r="T1237" i="1"/>
  <c r="S1237" i="1"/>
  <c r="U1237" i="1" s="1"/>
  <c r="S1229" i="1"/>
  <c r="U1229" i="1" s="1"/>
  <c r="T1229" i="1"/>
  <c r="S1221" i="1"/>
  <c r="U1221" i="1" s="1"/>
  <c r="T1221" i="1"/>
  <c r="S1213" i="1"/>
  <c r="U1213" i="1" s="1"/>
  <c r="T1213" i="1"/>
  <c r="S1205" i="1"/>
  <c r="U1205" i="1" s="1"/>
  <c r="T1205" i="1"/>
  <c r="S1197" i="1"/>
  <c r="U1197" i="1" s="1"/>
  <c r="T1197" i="1"/>
  <c r="S1189" i="1"/>
  <c r="U1189" i="1" s="1"/>
  <c r="T1189" i="1"/>
  <c r="S1181" i="1"/>
  <c r="U1181" i="1" s="1"/>
  <c r="T1181" i="1"/>
  <c r="T1173" i="1"/>
  <c r="S1173" i="1"/>
  <c r="U1173" i="1" s="1"/>
  <c r="S1165" i="1"/>
  <c r="U1165" i="1" s="1"/>
  <c r="T1165" i="1"/>
  <c r="S1157" i="1"/>
  <c r="U1157" i="1" s="1"/>
  <c r="T1157" i="1"/>
  <c r="S1149" i="1"/>
  <c r="U1149" i="1" s="1"/>
  <c r="T1149" i="1"/>
  <c r="S1141" i="1"/>
  <c r="U1141" i="1" s="1"/>
  <c r="T1141" i="1"/>
  <c r="S1133" i="1"/>
  <c r="U1133" i="1" s="1"/>
  <c r="T1133" i="1"/>
  <c r="S1125" i="1"/>
  <c r="U1125" i="1" s="1"/>
  <c r="T1125" i="1"/>
  <c r="S1117" i="1"/>
  <c r="U1117" i="1" s="1"/>
  <c r="T1117" i="1"/>
  <c r="S1109" i="1"/>
  <c r="U1109" i="1" s="1"/>
  <c r="T1109" i="1"/>
  <c r="S1101" i="1"/>
  <c r="U1101" i="1" s="1"/>
  <c r="T1101" i="1"/>
  <c r="S1093" i="1"/>
  <c r="U1093" i="1" s="1"/>
  <c r="T1093" i="1"/>
  <c r="S1085" i="1"/>
  <c r="U1085" i="1" s="1"/>
  <c r="T1085" i="1"/>
  <c r="S1077" i="1"/>
  <c r="U1077" i="1" s="1"/>
  <c r="T1077" i="1"/>
  <c r="S1069" i="1"/>
  <c r="U1069" i="1" s="1"/>
  <c r="T1069" i="1"/>
  <c r="S1061" i="1"/>
  <c r="U1061" i="1" s="1"/>
  <c r="T1061" i="1"/>
  <c r="S1053" i="1"/>
  <c r="U1053" i="1" s="1"/>
  <c r="T1053" i="1"/>
  <c r="S1045" i="1"/>
  <c r="U1045" i="1" s="1"/>
  <c r="T1045" i="1"/>
  <c r="S1037" i="1"/>
  <c r="U1037" i="1" s="1"/>
  <c r="T1037" i="1"/>
  <c r="S1029" i="1"/>
  <c r="U1029" i="1" s="1"/>
  <c r="T1029" i="1"/>
  <c r="S1021" i="1"/>
  <c r="U1021" i="1" s="1"/>
  <c r="T1021" i="1"/>
  <c r="T1013" i="1"/>
  <c r="S1013" i="1"/>
  <c r="U1013" i="1" s="1"/>
  <c r="S1005" i="1"/>
  <c r="U1005" i="1" s="1"/>
  <c r="T1005" i="1"/>
  <c r="S997" i="1"/>
  <c r="U997" i="1" s="1"/>
  <c r="T997" i="1"/>
  <c r="T989" i="1"/>
  <c r="S989" i="1"/>
  <c r="U989" i="1" s="1"/>
  <c r="S981" i="1"/>
  <c r="U981" i="1" s="1"/>
  <c r="T981" i="1"/>
  <c r="S973" i="1"/>
  <c r="U973" i="1" s="1"/>
  <c r="T973" i="1"/>
  <c r="T965" i="1"/>
  <c r="S965" i="1"/>
  <c r="U965" i="1" s="1"/>
  <c r="S957" i="1"/>
  <c r="U957" i="1" s="1"/>
  <c r="T957" i="1"/>
  <c r="S949" i="1"/>
  <c r="U949" i="1" s="1"/>
  <c r="T949" i="1"/>
  <c r="S941" i="1"/>
  <c r="U941" i="1" s="1"/>
  <c r="T941" i="1"/>
  <c r="S933" i="1"/>
  <c r="U933" i="1" s="1"/>
  <c r="T933" i="1"/>
  <c r="S925" i="1"/>
  <c r="U925" i="1" s="1"/>
  <c r="T925" i="1"/>
  <c r="T917" i="1"/>
  <c r="S917" i="1"/>
  <c r="U917" i="1" s="1"/>
  <c r="S909" i="1"/>
  <c r="U909" i="1" s="1"/>
  <c r="T909" i="1"/>
  <c r="S901" i="1"/>
  <c r="U901" i="1" s="1"/>
  <c r="T901" i="1"/>
  <c r="S893" i="1"/>
  <c r="U893" i="1" s="1"/>
  <c r="T893" i="1"/>
  <c r="S885" i="1"/>
  <c r="U885" i="1" s="1"/>
  <c r="T885" i="1"/>
  <c r="S877" i="1"/>
  <c r="U877" i="1" s="1"/>
  <c r="T877" i="1"/>
  <c r="S869" i="1"/>
  <c r="U869" i="1" s="1"/>
  <c r="T869" i="1"/>
  <c r="S861" i="1"/>
  <c r="U861" i="1" s="1"/>
  <c r="T861" i="1"/>
  <c r="S853" i="1"/>
  <c r="U853" i="1" s="1"/>
  <c r="T853" i="1"/>
  <c r="S845" i="1"/>
  <c r="U845" i="1" s="1"/>
  <c r="T845" i="1"/>
  <c r="S837" i="1"/>
  <c r="U837" i="1" s="1"/>
  <c r="T837" i="1"/>
  <c r="S829" i="1"/>
  <c r="U829" i="1" s="1"/>
  <c r="T829" i="1"/>
  <c r="T821" i="1"/>
  <c r="S821" i="1"/>
  <c r="U821" i="1" s="1"/>
  <c r="S813" i="1"/>
  <c r="U813" i="1" s="1"/>
  <c r="T813" i="1"/>
  <c r="S805" i="1"/>
  <c r="U805" i="1" s="1"/>
  <c r="T805" i="1"/>
  <c r="S797" i="1"/>
  <c r="U797" i="1" s="1"/>
  <c r="T797" i="1"/>
  <c r="S789" i="1"/>
  <c r="U789" i="1" s="1"/>
  <c r="T789" i="1"/>
  <c r="S781" i="1"/>
  <c r="U781" i="1" s="1"/>
  <c r="T781" i="1"/>
  <c r="S773" i="1"/>
  <c r="U773" i="1" s="1"/>
  <c r="T773" i="1"/>
  <c r="T765" i="1"/>
  <c r="S765" i="1"/>
  <c r="U765" i="1" s="1"/>
  <c r="S757" i="1"/>
  <c r="U757" i="1" s="1"/>
  <c r="T757" i="1"/>
  <c r="S749" i="1"/>
  <c r="U749" i="1" s="1"/>
  <c r="T749" i="1"/>
  <c r="S741" i="1"/>
  <c r="U741" i="1" s="1"/>
  <c r="T741" i="1"/>
  <c r="S733" i="1"/>
  <c r="U733" i="1" s="1"/>
  <c r="T733" i="1"/>
  <c r="S725" i="1"/>
  <c r="U725" i="1" s="1"/>
  <c r="T725" i="1"/>
  <c r="S717" i="1"/>
  <c r="U717" i="1" s="1"/>
  <c r="T717" i="1"/>
  <c r="S709" i="1"/>
  <c r="U709" i="1" s="1"/>
  <c r="T709" i="1"/>
  <c r="S701" i="1"/>
  <c r="U701" i="1" s="1"/>
  <c r="T701" i="1"/>
  <c r="S693" i="1"/>
  <c r="U693" i="1" s="1"/>
  <c r="T693" i="1"/>
  <c r="S685" i="1"/>
  <c r="U685" i="1" s="1"/>
  <c r="T685" i="1"/>
  <c r="S677" i="1"/>
  <c r="U677" i="1" s="1"/>
  <c r="T677" i="1"/>
  <c r="S669" i="1"/>
  <c r="U669" i="1" s="1"/>
  <c r="T669" i="1"/>
  <c r="S661" i="1"/>
  <c r="U661" i="1" s="1"/>
  <c r="T661" i="1"/>
  <c r="S653" i="1"/>
  <c r="U653" i="1" s="1"/>
  <c r="T653" i="1"/>
  <c r="S645" i="1"/>
  <c r="U645" i="1" s="1"/>
  <c r="T645" i="1"/>
  <c r="S637" i="1"/>
  <c r="U637" i="1" s="1"/>
  <c r="T637" i="1"/>
  <c r="S629" i="1"/>
  <c r="U629" i="1" s="1"/>
  <c r="T629" i="1"/>
  <c r="S621" i="1"/>
  <c r="U621" i="1" s="1"/>
  <c r="T621" i="1"/>
  <c r="S613" i="1"/>
  <c r="U613" i="1" s="1"/>
  <c r="T613" i="1"/>
  <c r="T605" i="1"/>
  <c r="S605" i="1"/>
  <c r="U605" i="1" s="1"/>
  <c r="S597" i="1"/>
  <c r="U597" i="1" s="1"/>
  <c r="T597" i="1"/>
  <c r="S589" i="1"/>
  <c r="U589" i="1" s="1"/>
  <c r="T589" i="1"/>
  <c r="S581" i="1"/>
  <c r="U581" i="1" s="1"/>
  <c r="T581" i="1"/>
  <c r="S573" i="1"/>
  <c r="U573" i="1" s="1"/>
  <c r="T573" i="1"/>
  <c r="S565" i="1"/>
  <c r="U565" i="1" s="1"/>
  <c r="T565" i="1"/>
  <c r="S557" i="1"/>
  <c r="U557" i="1" s="1"/>
  <c r="T557" i="1"/>
  <c r="S549" i="1"/>
  <c r="U549" i="1" s="1"/>
  <c r="T549" i="1"/>
  <c r="T541" i="1"/>
  <c r="S541" i="1"/>
  <c r="U541" i="1" s="1"/>
  <c r="S533" i="1"/>
  <c r="U533" i="1" s="1"/>
  <c r="T533" i="1"/>
  <c r="S525" i="1"/>
  <c r="U525" i="1" s="1"/>
  <c r="T525" i="1"/>
  <c r="S517" i="1"/>
  <c r="U517" i="1" s="1"/>
  <c r="T517" i="1"/>
  <c r="S509" i="1"/>
  <c r="U509" i="1" s="1"/>
  <c r="T509" i="1"/>
  <c r="S501" i="1"/>
  <c r="U501" i="1" s="1"/>
  <c r="T501" i="1"/>
  <c r="S493" i="1"/>
  <c r="U493" i="1" s="1"/>
  <c r="T493" i="1"/>
  <c r="S485" i="1"/>
  <c r="U485" i="1" s="1"/>
  <c r="T485" i="1"/>
  <c r="S477" i="1"/>
  <c r="U477" i="1" s="1"/>
  <c r="T477" i="1"/>
  <c r="S469" i="1"/>
  <c r="U469" i="1" s="1"/>
  <c r="T469" i="1"/>
  <c r="S461" i="1"/>
  <c r="U461" i="1" s="1"/>
  <c r="T461" i="1"/>
  <c r="S453" i="1"/>
  <c r="U453" i="1" s="1"/>
  <c r="T453" i="1"/>
  <c r="S445" i="1"/>
  <c r="U445" i="1" s="1"/>
  <c r="T445" i="1"/>
  <c r="S437" i="1"/>
  <c r="U437" i="1" s="1"/>
  <c r="T437" i="1"/>
  <c r="S429" i="1"/>
  <c r="U429" i="1" s="1"/>
  <c r="T429" i="1"/>
  <c r="S421" i="1"/>
  <c r="U421" i="1" s="1"/>
  <c r="T421" i="1"/>
  <c r="S413" i="1"/>
  <c r="U413" i="1" s="1"/>
  <c r="T413" i="1"/>
  <c r="S405" i="1"/>
  <c r="U405" i="1" s="1"/>
  <c r="T405" i="1"/>
  <c r="S397" i="1"/>
  <c r="U397" i="1" s="1"/>
  <c r="T397" i="1"/>
  <c r="S389" i="1"/>
  <c r="U389" i="1" s="1"/>
  <c r="T389" i="1"/>
  <c r="S381" i="1"/>
  <c r="U381" i="1" s="1"/>
  <c r="T381" i="1"/>
  <c r="S373" i="1"/>
  <c r="U373" i="1" s="1"/>
  <c r="T373" i="1"/>
  <c r="S365" i="1"/>
  <c r="U365" i="1" s="1"/>
  <c r="T365" i="1"/>
  <c r="S357" i="1"/>
  <c r="U357" i="1" s="1"/>
  <c r="T357" i="1"/>
  <c r="S349" i="1"/>
  <c r="U349" i="1" s="1"/>
  <c r="T349" i="1"/>
  <c r="T341" i="1"/>
  <c r="S341" i="1"/>
  <c r="U341" i="1" s="1"/>
  <c r="S333" i="1"/>
  <c r="U333" i="1" s="1"/>
  <c r="T333" i="1"/>
  <c r="S325" i="1"/>
  <c r="U325" i="1" s="1"/>
  <c r="T325" i="1"/>
  <c r="S317" i="1"/>
  <c r="U317" i="1" s="1"/>
  <c r="T317" i="1"/>
  <c r="S309" i="1"/>
  <c r="U309" i="1" s="1"/>
  <c r="T309" i="1"/>
  <c r="S301" i="1"/>
  <c r="U301" i="1" s="1"/>
  <c r="T301" i="1"/>
  <c r="T293" i="1"/>
  <c r="S293" i="1"/>
  <c r="U293" i="1" s="1"/>
  <c r="S285" i="1"/>
  <c r="U285" i="1" s="1"/>
  <c r="T285" i="1"/>
  <c r="S277" i="1"/>
  <c r="U277" i="1" s="1"/>
  <c r="T277" i="1"/>
  <c r="S269" i="1"/>
  <c r="U269" i="1" s="1"/>
  <c r="T269" i="1"/>
  <c r="S261" i="1"/>
  <c r="U261" i="1" s="1"/>
  <c r="T261" i="1"/>
  <c r="T253" i="1"/>
  <c r="S253" i="1"/>
  <c r="U253" i="1" s="1"/>
  <c r="S245" i="1"/>
  <c r="U245" i="1" s="1"/>
  <c r="T245" i="1"/>
  <c r="T237" i="1"/>
  <c r="S237" i="1"/>
  <c r="U237" i="1" s="1"/>
  <c r="S229" i="1"/>
  <c r="U229" i="1" s="1"/>
  <c r="T229" i="1"/>
  <c r="T221" i="1"/>
  <c r="S221" i="1"/>
  <c r="U221" i="1" s="1"/>
  <c r="S213" i="1"/>
  <c r="U213" i="1" s="1"/>
  <c r="T213" i="1"/>
  <c r="T205" i="1"/>
  <c r="S205" i="1"/>
  <c r="U205" i="1" s="1"/>
  <c r="S197" i="1"/>
  <c r="U197" i="1" s="1"/>
  <c r="T197" i="1"/>
  <c r="T189" i="1"/>
  <c r="S189" i="1"/>
  <c r="U189" i="1" s="1"/>
  <c r="S181" i="1"/>
  <c r="U181" i="1" s="1"/>
  <c r="T181" i="1"/>
  <c r="T173" i="1"/>
  <c r="S173" i="1"/>
  <c r="U173" i="1" s="1"/>
  <c r="S165" i="1"/>
  <c r="U165" i="1" s="1"/>
  <c r="T165" i="1"/>
  <c r="T157" i="1"/>
  <c r="S157" i="1"/>
  <c r="U157" i="1" s="1"/>
  <c r="S149" i="1"/>
  <c r="U149" i="1" s="1"/>
  <c r="T149" i="1"/>
  <c r="T141" i="1"/>
  <c r="S141" i="1"/>
  <c r="U141" i="1" s="1"/>
  <c r="S133" i="1"/>
  <c r="U133" i="1" s="1"/>
  <c r="T133" i="1"/>
  <c r="T125" i="1"/>
  <c r="S125" i="1"/>
  <c r="U125" i="1" s="1"/>
  <c r="S117" i="1"/>
  <c r="U117" i="1" s="1"/>
  <c r="T117" i="1"/>
  <c r="T109" i="1"/>
  <c r="S109" i="1"/>
  <c r="U109" i="1" s="1"/>
  <c r="S101" i="1"/>
  <c r="U101" i="1" s="1"/>
  <c r="T101" i="1"/>
  <c r="T93" i="1"/>
  <c r="S93" i="1"/>
  <c r="U93" i="1" s="1"/>
  <c r="S85" i="1"/>
  <c r="U85" i="1" s="1"/>
  <c r="T85" i="1"/>
  <c r="T77" i="1"/>
  <c r="S77" i="1"/>
  <c r="U77" i="1" s="1"/>
  <c r="S69" i="1"/>
  <c r="U69" i="1" s="1"/>
  <c r="T69" i="1"/>
  <c r="T61" i="1"/>
  <c r="S61" i="1"/>
  <c r="U61" i="1" s="1"/>
  <c r="S53" i="1"/>
  <c r="U53" i="1" s="1"/>
  <c r="T53" i="1"/>
  <c r="T45" i="1"/>
  <c r="S45" i="1"/>
  <c r="U45" i="1" s="1"/>
  <c r="S37" i="1"/>
  <c r="U37" i="1" s="1"/>
  <c r="T37" i="1"/>
  <c r="S29" i="1"/>
  <c r="U29" i="1" s="1"/>
  <c r="T29" i="1"/>
  <c r="T21" i="1"/>
  <c r="S21" i="1"/>
  <c r="U21" i="1" s="1"/>
  <c r="S13" i="1"/>
  <c r="U13" i="1" s="1"/>
  <c r="T13" i="1"/>
  <c r="S5" i="1"/>
  <c r="U5" i="1" s="1"/>
  <c r="T5" i="1"/>
  <c r="S1532" i="1"/>
  <c r="U1532" i="1" s="1"/>
  <c r="T1532" i="1"/>
  <c r="T1524" i="1"/>
  <c r="S1524" i="1"/>
  <c r="U1524" i="1" s="1"/>
  <c r="S1516" i="1"/>
  <c r="U1516" i="1" s="1"/>
  <c r="T1516" i="1"/>
  <c r="S1508" i="1"/>
  <c r="U1508" i="1" s="1"/>
  <c r="T1508" i="1"/>
  <c r="S1500" i="1"/>
  <c r="U1500" i="1" s="1"/>
  <c r="T1500" i="1"/>
  <c r="S1492" i="1"/>
  <c r="U1492" i="1" s="1"/>
  <c r="T1492" i="1"/>
  <c r="S1484" i="1"/>
  <c r="U1484" i="1" s="1"/>
  <c r="T1484" i="1"/>
  <c r="S1476" i="1"/>
  <c r="U1476" i="1" s="1"/>
  <c r="T1476" i="1"/>
  <c r="S1468" i="1"/>
  <c r="U1468" i="1" s="1"/>
  <c r="T1468" i="1"/>
  <c r="T1460" i="1"/>
  <c r="S1460" i="1"/>
  <c r="U1460" i="1" s="1"/>
  <c r="S1452" i="1"/>
  <c r="U1452" i="1" s="1"/>
  <c r="T1452" i="1"/>
  <c r="S1444" i="1"/>
  <c r="U1444" i="1" s="1"/>
  <c r="T1444" i="1"/>
  <c r="S1436" i="1"/>
  <c r="U1436" i="1" s="1"/>
  <c r="T1436" i="1"/>
  <c r="S1428" i="1"/>
  <c r="U1428" i="1" s="1"/>
  <c r="T1428" i="1"/>
  <c r="S1420" i="1"/>
  <c r="U1420" i="1" s="1"/>
  <c r="T1420" i="1"/>
  <c r="S1412" i="1"/>
  <c r="U1412" i="1" s="1"/>
  <c r="T1412" i="1"/>
  <c r="S1404" i="1"/>
  <c r="U1404" i="1" s="1"/>
  <c r="T1404" i="1"/>
  <c r="T1396" i="1"/>
  <c r="S1396" i="1"/>
  <c r="U1396" i="1" s="1"/>
  <c r="S1388" i="1"/>
  <c r="U1388" i="1" s="1"/>
  <c r="T1388" i="1"/>
  <c r="S1380" i="1"/>
  <c r="U1380" i="1" s="1"/>
  <c r="T1380" i="1"/>
  <c r="S1372" i="1"/>
  <c r="U1372" i="1" s="1"/>
  <c r="T1372" i="1"/>
  <c r="S1364" i="1"/>
  <c r="U1364" i="1" s="1"/>
  <c r="T1364" i="1"/>
  <c r="T1356" i="1"/>
  <c r="S1356" i="1"/>
  <c r="U1356" i="1" s="1"/>
  <c r="S1348" i="1"/>
  <c r="U1348" i="1" s="1"/>
  <c r="T1348" i="1"/>
  <c r="S1340" i="1"/>
  <c r="U1340" i="1" s="1"/>
  <c r="T1340" i="1"/>
  <c r="S1332" i="1"/>
  <c r="U1332" i="1" s="1"/>
  <c r="T1332" i="1"/>
  <c r="S1324" i="1"/>
  <c r="U1324" i="1" s="1"/>
  <c r="T1324" i="1"/>
  <c r="S1316" i="1"/>
  <c r="U1316" i="1" s="1"/>
  <c r="T1316" i="1"/>
  <c r="S1308" i="1"/>
  <c r="U1308" i="1" s="1"/>
  <c r="T1308" i="1"/>
  <c r="S1300" i="1"/>
  <c r="U1300" i="1" s="1"/>
  <c r="T1300" i="1"/>
  <c r="T1292" i="1"/>
  <c r="S1292" i="1"/>
  <c r="U1292" i="1" s="1"/>
  <c r="S1284" i="1"/>
  <c r="U1284" i="1" s="1"/>
  <c r="T1284" i="1"/>
  <c r="S1276" i="1"/>
  <c r="U1276" i="1" s="1"/>
  <c r="T1276" i="1"/>
  <c r="S1268" i="1"/>
  <c r="U1268" i="1" s="1"/>
  <c r="T1268" i="1"/>
  <c r="S1260" i="1"/>
  <c r="U1260" i="1" s="1"/>
  <c r="T1260" i="1"/>
  <c r="S1252" i="1"/>
  <c r="U1252" i="1" s="1"/>
  <c r="T1252" i="1"/>
  <c r="S1244" i="1"/>
  <c r="U1244" i="1" s="1"/>
  <c r="T1244" i="1"/>
  <c r="S1236" i="1"/>
  <c r="U1236" i="1" s="1"/>
  <c r="T1236" i="1"/>
  <c r="T1228" i="1"/>
  <c r="S1228" i="1"/>
  <c r="U1228" i="1" s="1"/>
  <c r="S1220" i="1"/>
  <c r="U1220" i="1" s="1"/>
  <c r="T1220" i="1"/>
  <c r="S1212" i="1"/>
  <c r="U1212" i="1" s="1"/>
  <c r="T1212" i="1"/>
  <c r="S1204" i="1"/>
  <c r="U1204" i="1" s="1"/>
  <c r="T1204" i="1"/>
  <c r="S1196" i="1"/>
  <c r="U1196" i="1" s="1"/>
  <c r="T1196" i="1"/>
  <c r="S1188" i="1"/>
  <c r="U1188" i="1" s="1"/>
  <c r="T1188" i="1"/>
  <c r="S1180" i="1"/>
  <c r="U1180" i="1" s="1"/>
  <c r="T1180" i="1"/>
  <c r="S1172" i="1"/>
  <c r="U1172" i="1" s="1"/>
  <c r="T1172" i="1"/>
  <c r="T1164" i="1"/>
  <c r="S1164" i="1"/>
  <c r="U1164" i="1" s="1"/>
  <c r="S1156" i="1"/>
  <c r="U1156" i="1" s="1"/>
  <c r="T1156" i="1"/>
  <c r="S1148" i="1"/>
  <c r="U1148" i="1" s="1"/>
  <c r="T1148" i="1"/>
  <c r="S1140" i="1"/>
  <c r="U1140" i="1" s="1"/>
  <c r="T1140" i="1"/>
  <c r="S1132" i="1"/>
  <c r="U1132" i="1" s="1"/>
  <c r="T1132" i="1"/>
  <c r="S1124" i="1"/>
  <c r="U1124" i="1" s="1"/>
  <c r="T1124" i="1"/>
  <c r="S1116" i="1"/>
  <c r="U1116" i="1" s="1"/>
  <c r="T1116" i="1"/>
  <c r="S1108" i="1"/>
  <c r="U1108" i="1" s="1"/>
  <c r="T1108" i="1"/>
  <c r="S1100" i="1"/>
  <c r="U1100" i="1" s="1"/>
  <c r="T1100" i="1"/>
  <c r="S1092" i="1"/>
  <c r="U1092" i="1" s="1"/>
  <c r="T1092" i="1"/>
  <c r="S1084" i="1"/>
  <c r="U1084" i="1" s="1"/>
  <c r="T1084" i="1"/>
  <c r="S1076" i="1"/>
  <c r="U1076" i="1" s="1"/>
  <c r="T1076" i="1"/>
  <c r="S1068" i="1"/>
  <c r="U1068" i="1" s="1"/>
  <c r="T1068" i="1"/>
  <c r="S1060" i="1"/>
  <c r="U1060" i="1" s="1"/>
  <c r="T1060" i="1"/>
  <c r="S1052" i="1"/>
  <c r="U1052" i="1" s="1"/>
  <c r="T1052" i="1"/>
  <c r="T1044" i="1"/>
  <c r="S1044" i="1"/>
  <c r="U1044" i="1" s="1"/>
  <c r="S1036" i="1"/>
  <c r="U1036" i="1" s="1"/>
  <c r="T1036" i="1"/>
  <c r="T1028" i="1"/>
  <c r="S1028" i="1"/>
  <c r="U1028" i="1" s="1"/>
  <c r="S1020" i="1"/>
  <c r="U1020" i="1" s="1"/>
  <c r="T1020" i="1"/>
  <c r="S1012" i="1"/>
  <c r="U1012" i="1" s="1"/>
  <c r="T1012" i="1"/>
  <c r="S1004" i="1"/>
  <c r="U1004" i="1" s="1"/>
  <c r="T1004" i="1"/>
  <c r="S996" i="1"/>
  <c r="U996" i="1" s="1"/>
  <c r="T996" i="1"/>
  <c r="S988" i="1"/>
  <c r="U988" i="1" s="1"/>
  <c r="T988" i="1"/>
  <c r="S980" i="1"/>
  <c r="U980" i="1" s="1"/>
  <c r="T980" i="1"/>
  <c r="S972" i="1"/>
  <c r="U972" i="1" s="1"/>
  <c r="T972" i="1"/>
  <c r="S964" i="1"/>
  <c r="U964" i="1" s="1"/>
  <c r="T964" i="1"/>
  <c r="S956" i="1"/>
  <c r="U956" i="1" s="1"/>
  <c r="T956" i="1"/>
  <c r="S948" i="1"/>
  <c r="U948" i="1" s="1"/>
  <c r="T948" i="1"/>
  <c r="S940" i="1"/>
  <c r="U940" i="1" s="1"/>
  <c r="T940" i="1"/>
  <c r="S932" i="1"/>
  <c r="U932" i="1" s="1"/>
  <c r="T932" i="1"/>
  <c r="S924" i="1"/>
  <c r="U924" i="1" s="1"/>
  <c r="T924" i="1"/>
  <c r="S916" i="1"/>
  <c r="U916" i="1" s="1"/>
  <c r="T916" i="1"/>
  <c r="S908" i="1"/>
  <c r="U908" i="1" s="1"/>
  <c r="T908" i="1"/>
  <c r="S900" i="1"/>
  <c r="U900" i="1" s="1"/>
  <c r="T900" i="1"/>
  <c r="T892" i="1"/>
  <c r="S892" i="1"/>
  <c r="U892" i="1" s="1"/>
  <c r="S884" i="1"/>
  <c r="U884" i="1" s="1"/>
  <c r="T884" i="1"/>
  <c r="S876" i="1"/>
  <c r="U876" i="1" s="1"/>
  <c r="T876" i="1"/>
  <c r="S868" i="1"/>
  <c r="U868" i="1" s="1"/>
  <c r="T868" i="1"/>
  <c r="S860" i="1"/>
  <c r="U860" i="1" s="1"/>
  <c r="T860" i="1"/>
  <c r="S852" i="1"/>
  <c r="U852" i="1" s="1"/>
  <c r="T852" i="1"/>
  <c r="S844" i="1"/>
  <c r="U844" i="1" s="1"/>
  <c r="T844" i="1"/>
  <c r="S836" i="1"/>
  <c r="U836" i="1" s="1"/>
  <c r="T836" i="1"/>
  <c r="S828" i="1"/>
  <c r="U828" i="1" s="1"/>
  <c r="T828" i="1"/>
  <c r="S820" i="1"/>
  <c r="U820" i="1" s="1"/>
  <c r="T820" i="1"/>
  <c r="S812" i="1"/>
  <c r="U812" i="1" s="1"/>
  <c r="T812" i="1"/>
  <c r="S804" i="1"/>
  <c r="U804" i="1" s="1"/>
  <c r="T804" i="1"/>
  <c r="T796" i="1"/>
  <c r="S796" i="1"/>
  <c r="U796" i="1" s="1"/>
  <c r="S788" i="1"/>
  <c r="U788" i="1" s="1"/>
  <c r="T788" i="1"/>
  <c r="S780" i="1"/>
  <c r="U780" i="1" s="1"/>
  <c r="T780" i="1"/>
  <c r="S772" i="1"/>
  <c r="U772" i="1" s="1"/>
  <c r="T772" i="1"/>
  <c r="S764" i="1"/>
  <c r="U764" i="1" s="1"/>
  <c r="T764" i="1"/>
  <c r="S756" i="1"/>
  <c r="U756" i="1" s="1"/>
  <c r="T756" i="1"/>
  <c r="S748" i="1"/>
  <c r="U748" i="1" s="1"/>
  <c r="T748" i="1"/>
  <c r="T740" i="1"/>
  <c r="S740" i="1"/>
  <c r="U740" i="1" s="1"/>
  <c r="S732" i="1"/>
  <c r="U732" i="1" s="1"/>
  <c r="T732" i="1"/>
  <c r="S724" i="1"/>
  <c r="U724" i="1" s="1"/>
  <c r="T724" i="1"/>
  <c r="S716" i="1"/>
  <c r="U716" i="1" s="1"/>
  <c r="T716" i="1"/>
  <c r="S708" i="1"/>
  <c r="U708" i="1" s="1"/>
  <c r="T708" i="1"/>
  <c r="S700" i="1"/>
  <c r="U700" i="1" s="1"/>
  <c r="T700" i="1"/>
  <c r="S692" i="1"/>
  <c r="U692" i="1" s="1"/>
  <c r="T692" i="1"/>
  <c r="S684" i="1"/>
  <c r="U684" i="1" s="1"/>
  <c r="T684" i="1"/>
  <c r="S676" i="1"/>
  <c r="U676" i="1" s="1"/>
  <c r="T676" i="1"/>
  <c r="S668" i="1"/>
  <c r="U668" i="1" s="1"/>
  <c r="T668" i="1"/>
  <c r="S660" i="1"/>
  <c r="U660" i="1" s="1"/>
  <c r="T660" i="1"/>
  <c r="S652" i="1"/>
  <c r="U652" i="1" s="1"/>
  <c r="T652" i="1"/>
  <c r="S644" i="1"/>
  <c r="U644" i="1" s="1"/>
  <c r="T644" i="1"/>
  <c r="S636" i="1"/>
  <c r="U636" i="1" s="1"/>
  <c r="T636" i="1"/>
  <c r="S628" i="1"/>
  <c r="U628" i="1" s="1"/>
  <c r="T628" i="1"/>
  <c r="S620" i="1"/>
  <c r="U620" i="1" s="1"/>
  <c r="T620" i="1"/>
  <c r="S612" i="1"/>
  <c r="U612" i="1" s="1"/>
  <c r="T612" i="1"/>
  <c r="S604" i="1"/>
  <c r="U604" i="1" s="1"/>
  <c r="T604" i="1"/>
  <c r="S596" i="1"/>
  <c r="U596" i="1" s="1"/>
  <c r="T596" i="1"/>
  <c r="S588" i="1"/>
  <c r="U588" i="1" s="1"/>
  <c r="T588" i="1"/>
  <c r="S580" i="1"/>
  <c r="U580" i="1" s="1"/>
  <c r="T580" i="1"/>
  <c r="T572" i="1"/>
  <c r="S572" i="1"/>
  <c r="U572" i="1" s="1"/>
  <c r="S564" i="1"/>
  <c r="U564" i="1" s="1"/>
  <c r="T564" i="1"/>
  <c r="T556" i="1"/>
  <c r="S556" i="1"/>
  <c r="U556" i="1" s="1"/>
  <c r="S548" i="1"/>
  <c r="U548" i="1" s="1"/>
  <c r="T548" i="1"/>
  <c r="S540" i="1"/>
  <c r="U540" i="1" s="1"/>
  <c r="T540" i="1"/>
  <c r="S532" i="1"/>
  <c r="U532" i="1" s="1"/>
  <c r="T532" i="1"/>
  <c r="S524" i="1"/>
  <c r="U524" i="1" s="1"/>
  <c r="T524" i="1"/>
  <c r="S516" i="1"/>
  <c r="U516" i="1" s="1"/>
  <c r="T516" i="1"/>
  <c r="S508" i="1"/>
  <c r="U508" i="1" s="1"/>
  <c r="T508" i="1"/>
  <c r="S500" i="1"/>
  <c r="U500" i="1" s="1"/>
  <c r="T500" i="1"/>
  <c r="S492" i="1"/>
  <c r="U492" i="1" s="1"/>
  <c r="T492" i="1"/>
  <c r="T484" i="1"/>
  <c r="S484" i="1"/>
  <c r="U484" i="1" s="1"/>
  <c r="S476" i="1"/>
  <c r="U476" i="1" s="1"/>
  <c r="T476" i="1"/>
  <c r="S468" i="1"/>
  <c r="U468" i="1" s="1"/>
  <c r="T468" i="1"/>
  <c r="S460" i="1"/>
  <c r="U460" i="1" s="1"/>
  <c r="T460" i="1"/>
  <c r="T452" i="1"/>
  <c r="S452" i="1"/>
  <c r="U452" i="1" s="1"/>
  <c r="S444" i="1"/>
  <c r="U444" i="1" s="1"/>
  <c r="T444" i="1"/>
  <c r="T436" i="1"/>
  <c r="S436" i="1"/>
  <c r="U436" i="1" s="1"/>
  <c r="S428" i="1"/>
  <c r="U428" i="1" s="1"/>
  <c r="T428" i="1"/>
  <c r="T420" i="1"/>
  <c r="S420" i="1"/>
  <c r="U420" i="1" s="1"/>
  <c r="S412" i="1"/>
  <c r="U412" i="1" s="1"/>
  <c r="T412" i="1"/>
  <c r="S404" i="1"/>
  <c r="U404" i="1" s="1"/>
  <c r="T404" i="1"/>
  <c r="S396" i="1"/>
  <c r="U396" i="1" s="1"/>
  <c r="T396" i="1"/>
  <c r="S388" i="1"/>
  <c r="U388" i="1" s="1"/>
  <c r="T388" i="1"/>
  <c r="S380" i="1"/>
  <c r="U380" i="1" s="1"/>
  <c r="T380" i="1"/>
  <c r="S372" i="1"/>
  <c r="U372" i="1" s="1"/>
  <c r="T372" i="1"/>
  <c r="S364" i="1"/>
  <c r="U364" i="1" s="1"/>
  <c r="T364" i="1"/>
  <c r="S356" i="1"/>
  <c r="U356" i="1" s="1"/>
  <c r="T356" i="1"/>
  <c r="S348" i="1"/>
  <c r="U348" i="1" s="1"/>
  <c r="T348" i="1"/>
  <c r="S340" i="1"/>
  <c r="U340" i="1" s="1"/>
  <c r="T340" i="1"/>
  <c r="S332" i="1"/>
  <c r="U332" i="1" s="1"/>
  <c r="T332" i="1"/>
  <c r="S324" i="1"/>
  <c r="U324" i="1" s="1"/>
  <c r="T324" i="1"/>
  <c r="S316" i="1"/>
  <c r="U316" i="1" s="1"/>
  <c r="T316" i="1"/>
  <c r="S308" i="1"/>
  <c r="U308" i="1" s="1"/>
  <c r="T308" i="1"/>
  <c r="S300" i="1"/>
  <c r="U300" i="1" s="1"/>
  <c r="T300" i="1"/>
  <c r="S292" i="1"/>
  <c r="U292" i="1" s="1"/>
  <c r="T292" i="1"/>
  <c r="S284" i="1"/>
  <c r="U284" i="1" s="1"/>
  <c r="T284" i="1"/>
  <c r="S276" i="1"/>
  <c r="U276" i="1" s="1"/>
  <c r="T276" i="1"/>
  <c r="S268" i="1"/>
  <c r="U268" i="1" s="1"/>
  <c r="T268" i="1"/>
  <c r="T260" i="1"/>
  <c r="S260" i="1"/>
  <c r="U260" i="1" s="1"/>
  <c r="T252" i="1"/>
  <c r="S252" i="1"/>
  <c r="U252" i="1" s="1"/>
  <c r="T244" i="1"/>
  <c r="S244" i="1"/>
  <c r="U244" i="1" s="1"/>
  <c r="S236" i="1"/>
  <c r="U236" i="1" s="1"/>
  <c r="T236" i="1"/>
  <c r="T228" i="1"/>
  <c r="S228" i="1"/>
  <c r="U228" i="1" s="1"/>
  <c r="S220" i="1"/>
  <c r="U220" i="1" s="1"/>
  <c r="T220" i="1"/>
  <c r="S212" i="1"/>
  <c r="U212" i="1" s="1"/>
  <c r="T212" i="1"/>
  <c r="T204" i="1"/>
  <c r="S204" i="1"/>
  <c r="U204" i="1" s="1"/>
  <c r="S196" i="1"/>
  <c r="U196" i="1" s="1"/>
  <c r="T196" i="1"/>
  <c r="S188" i="1"/>
  <c r="U188" i="1" s="1"/>
  <c r="T188" i="1"/>
  <c r="T180" i="1"/>
  <c r="S180" i="1"/>
  <c r="U180" i="1" s="1"/>
  <c r="S172" i="1"/>
  <c r="U172" i="1" s="1"/>
  <c r="T172" i="1"/>
  <c r="T164" i="1"/>
  <c r="S164" i="1"/>
  <c r="U164" i="1" s="1"/>
  <c r="S156" i="1"/>
  <c r="U156" i="1" s="1"/>
  <c r="T156" i="1"/>
  <c r="S148" i="1"/>
  <c r="U148" i="1" s="1"/>
  <c r="T148" i="1"/>
  <c r="S140" i="1"/>
  <c r="U140" i="1" s="1"/>
  <c r="T140" i="1"/>
  <c r="S132" i="1"/>
  <c r="U132" i="1" s="1"/>
  <c r="T132" i="1"/>
  <c r="S124" i="1"/>
  <c r="U124" i="1" s="1"/>
  <c r="T124" i="1"/>
  <c r="T116" i="1"/>
  <c r="S116" i="1"/>
  <c r="U116" i="1" s="1"/>
  <c r="S108" i="1"/>
  <c r="U108" i="1" s="1"/>
  <c r="T108" i="1"/>
  <c r="T100" i="1"/>
  <c r="S100" i="1"/>
  <c r="U100" i="1" s="1"/>
  <c r="S92" i="1"/>
  <c r="U92" i="1" s="1"/>
  <c r="T92" i="1"/>
  <c r="S84" i="1"/>
  <c r="U84" i="1" s="1"/>
  <c r="T84" i="1"/>
  <c r="S76" i="1"/>
  <c r="U76" i="1" s="1"/>
  <c r="T76" i="1"/>
  <c r="S68" i="1"/>
  <c r="U68" i="1" s="1"/>
  <c r="T68" i="1"/>
  <c r="S60" i="1"/>
  <c r="U60" i="1" s="1"/>
  <c r="T60" i="1"/>
  <c r="T52" i="1"/>
  <c r="S52" i="1"/>
  <c r="U52" i="1" s="1"/>
  <c r="S44" i="1"/>
  <c r="U44" i="1" s="1"/>
  <c r="T44" i="1"/>
  <c r="S36" i="1"/>
  <c r="U36" i="1" s="1"/>
  <c r="T36" i="1"/>
  <c r="S28" i="1"/>
  <c r="U28" i="1" s="1"/>
  <c r="T28" i="1"/>
  <c r="T20" i="1"/>
  <c r="S20" i="1"/>
  <c r="U20" i="1" s="1"/>
  <c r="S12" i="1"/>
  <c r="U12" i="1" s="1"/>
  <c r="T12" i="1"/>
  <c r="S4" i="1"/>
  <c r="U4" i="1" s="1"/>
  <c r="T4" i="1"/>
  <c r="S1547" i="1"/>
  <c r="U1547" i="1" s="1"/>
  <c r="T1547" i="1"/>
  <c r="T1539" i="1"/>
  <c r="S1539" i="1"/>
  <c r="U1539" i="1" s="1"/>
  <c r="S1531" i="1"/>
  <c r="U1531" i="1" s="1"/>
  <c r="T1531" i="1"/>
  <c r="S1523" i="1"/>
  <c r="U1523" i="1" s="1"/>
  <c r="T1523" i="1"/>
  <c r="S1515" i="1"/>
  <c r="U1515" i="1" s="1"/>
  <c r="T1515" i="1"/>
  <c r="S1507" i="1"/>
  <c r="U1507" i="1" s="1"/>
  <c r="T1507" i="1"/>
  <c r="S1499" i="1"/>
  <c r="U1499" i="1" s="1"/>
  <c r="T1499" i="1"/>
  <c r="S1491" i="1"/>
  <c r="U1491" i="1" s="1"/>
  <c r="T1491" i="1"/>
  <c r="S1483" i="1"/>
  <c r="U1483" i="1" s="1"/>
  <c r="T1483" i="1"/>
  <c r="T1475" i="1"/>
  <c r="S1475" i="1"/>
  <c r="U1475" i="1" s="1"/>
  <c r="S1467" i="1"/>
  <c r="U1467" i="1" s="1"/>
  <c r="T1467" i="1"/>
  <c r="S1459" i="1"/>
  <c r="U1459" i="1" s="1"/>
  <c r="T1459" i="1"/>
  <c r="S1451" i="1"/>
  <c r="U1451" i="1" s="1"/>
  <c r="T1451" i="1"/>
  <c r="S1443" i="1"/>
  <c r="U1443" i="1" s="1"/>
  <c r="T1443" i="1"/>
  <c r="S1435" i="1"/>
  <c r="U1435" i="1" s="1"/>
  <c r="T1435" i="1"/>
  <c r="S1427" i="1"/>
  <c r="U1427" i="1" s="1"/>
  <c r="T1427" i="1"/>
  <c r="S1419" i="1"/>
  <c r="U1419" i="1" s="1"/>
  <c r="T1419" i="1"/>
  <c r="T1411" i="1"/>
  <c r="S1411" i="1"/>
  <c r="U1411" i="1" s="1"/>
  <c r="S1403" i="1"/>
  <c r="U1403" i="1" s="1"/>
  <c r="T1403" i="1"/>
  <c r="S1395" i="1"/>
  <c r="U1395" i="1" s="1"/>
  <c r="T1395" i="1"/>
  <c r="S1387" i="1"/>
  <c r="U1387" i="1" s="1"/>
  <c r="T1387" i="1"/>
  <c r="S1379" i="1"/>
  <c r="U1379" i="1" s="1"/>
  <c r="T1379" i="1"/>
  <c r="T1371" i="1"/>
  <c r="S1371" i="1"/>
  <c r="U1371" i="1" s="1"/>
  <c r="S1363" i="1"/>
  <c r="U1363" i="1" s="1"/>
  <c r="T1363" i="1"/>
  <c r="S1355" i="1"/>
  <c r="U1355" i="1" s="1"/>
  <c r="T1355" i="1"/>
  <c r="S1347" i="1"/>
  <c r="U1347" i="1" s="1"/>
  <c r="T1347" i="1"/>
  <c r="S1339" i="1"/>
  <c r="U1339" i="1" s="1"/>
  <c r="T1339" i="1"/>
  <c r="S1331" i="1"/>
  <c r="U1331" i="1" s="1"/>
  <c r="T1331" i="1"/>
  <c r="S1323" i="1"/>
  <c r="U1323" i="1" s="1"/>
  <c r="T1323" i="1"/>
  <c r="S1315" i="1"/>
  <c r="U1315" i="1" s="1"/>
  <c r="T1315" i="1"/>
  <c r="T1307" i="1"/>
  <c r="S1307" i="1"/>
  <c r="U1307" i="1" s="1"/>
  <c r="S1299" i="1"/>
  <c r="U1299" i="1" s="1"/>
  <c r="T1299" i="1"/>
  <c r="S1291" i="1"/>
  <c r="U1291" i="1" s="1"/>
  <c r="T1291" i="1"/>
  <c r="S1283" i="1"/>
  <c r="U1283" i="1" s="1"/>
  <c r="T1283" i="1"/>
  <c r="S1275" i="1"/>
  <c r="U1275" i="1" s="1"/>
  <c r="T1275" i="1"/>
  <c r="S1267" i="1"/>
  <c r="U1267" i="1" s="1"/>
  <c r="T1267" i="1"/>
  <c r="S1259" i="1"/>
  <c r="U1259" i="1" s="1"/>
  <c r="T1259" i="1"/>
  <c r="S1251" i="1"/>
  <c r="U1251" i="1" s="1"/>
  <c r="T1251" i="1"/>
  <c r="T1243" i="1"/>
  <c r="S1243" i="1"/>
  <c r="U1243" i="1" s="1"/>
  <c r="S1235" i="1"/>
  <c r="U1235" i="1" s="1"/>
  <c r="T1235" i="1"/>
  <c r="S1227" i="1"/>
  <c r="U1227" i="1" s="1"/>
  <c r="T1227" i="1"/>
  <c r="S1219" i="1"/>
  <c r="U1219" i="1" s="1"/>
  <c r="T1219" i="1"/>
  <c r="S1211" i="1"/>
  <c r="U1211" i="1" s="1"/>
  <c r="T1211" i="1"/>
  <c r="S1203" i="1"/>
  <c r="U1203" i="1" s="1"/>
  <c r="T1203" i="1"/>
  <c r="S1195" i="1"/>
  <c r="U1195" i="1" s="1"/>
  <c r="T1195" i="1"/>
  <c r="S1187" i="1"/>
  <c r="U1187" i="1" s="1"/>
  <c r="T1187" i="1"/>
  <c r="T1179" i="1"/>
  <c r="S1179" i="1"/>
  <c r="U1179" i="1" s="1"/>
  <c r="S1171" i="1"/>
  <c r="U1171" i="1" s="1"/>
  <c r="T1171" i="1"/>
  <c r="S1163" i="1"/>
  <c r="U1163" i="1" s="1"/>
  <c r="T1163" i="1"/>
  <c r="S1155" i="1"/>
  <c r="U1155" i="1" s="1"/>
  <c r="T1155" i="1"/>
  <c r="S1147" i="1"/>
  <c r="U1147" i="1" s="1"/>
  <c r="T1147" i="1"/>
  <c r="S1139" i="1"/>
  <c r="U1139" i="1" s="1"/>
  <c r="T1139" i="1"/>
  <c r="S1131" i="1"/>
  <c r="U1131" i="1" s="1"/>
  <c r="T1131" i="1"/>
  <c r="S1123" i="1"/>
  <c r="U1123" i="1" s="1"/>
  <c r="T1123" i="1"/>
  <c r="S1115" i="1"/>
  <c r="U1115" i="1" s="1"/>
  <c r="T1115" i="1"/>
  <c r="S1107" i="1"/>
  <c r="U1107" i="1" s="1"/>
  <c r="T1107" i="1"/>
  <c r="S1099" i="1"/>
  <c r="U1099" i="1" s="1"/>
  <c r="T1099" i="1"/>
  <c r="S1091" i="1"/>
  <c r="U1091" i="1" s="1"/>
  <c r="T1091" i="1"/>
  <c r="S1083" i="1"/>
  <c r="U1083" i="1" s="1"/>
  <c r="T1083" i="1"/>
  <c r="T1075" i="1"/>
  <c r="S1075" i="1"/>
  <c r="U1075" i="1" s="1"/>
  <c r="S1067" i="1"/>
  <c r="U1067" i="1" s="1"/>
  <c r="T1067" i="1"/>
  <c r="T1059" i="1"/>
  <c r="S1059" i="1"/>
  <c r="U1059" i="1" s="1"/>
  <c r="S1051" i="1"/>
  <c r="U1051" i="1" s="1"/>
  <c r="T1051" i="1"/>
  <c r="S1043" i="1"/>
  <c r="U1043" i="1" s="1"/>
  <c r="T1043" i="1"/>
  <c r="S1035" i="1"/>
  <c r="U1035" i="1" s="1"/>
  <c r="T1035" i="1"/>
  <c r="S1027" i="1"/>
  <c r="U1027" i="1" s="1"/>
  <c r="T1027" i="1"/>
  <c r="T1019" i="1"/>
  <c r="S1019" i="1"/>
  <c r="U1019" i="1" s="1"/>
  <c r="S1011" i="1"/>
  <c r="U1011" i="1" s="1"/>
  <c r="T1011" i="1"/>
  <c r="S1003" i="1"/>
  <c r="U1003" i="1" s="1"/>
  <c r="T1003" i="1"/>
  <c r="T995" i="1"/>
  <c r="S995" i="1"/>
  <c r="U995" i="1" s="1"/>
  <c r="S987" i="1"/>
  <c r="U987" i="1" s="1"/>
  <c r="T987" i="1"/>
  <c r="S979" i="1"/>
  <c r="U979" i="1" s="1"/>
  <c r="T979" i="1"/>
  <c r="T971" i="1"/>
  <c r="S971" i="1"/>
  <c r="U971" i="1" s="1"/>
  <c r="S963" i="1"/>
  <c r="U963" i="1" s="1"/>
  <c r="T963" i="1"/>
  <c r="S955" i="1"/>
  <c r="U955" i="1" s="1"/>
  <c r="T955" i="1"/>
  <c r="S947" i="1"/>
  <c r="U947" i="1" s="1"/>
  <c r="T947" i="1"/>
  <c r="S939" i="1"/>
  <c r="U939" i="1" s="1"/>
  <c r="T939" i="1"/>
  <c r="S931" i="1"/>
  <c r="U931" i="1" s="1"/>
  <c r="T931" i="1"/>
  <c r="S923" i="1"/>
  <c r="U923" i="1" s="1"/>
  <c r="T923" i="1"/>
  <c r="S915" i="1"/>
  <c r="U915" i="1" s="1"/>
  <c r="T915" i="1"/>
  <c r="S907" i="1"/>
  <c r="U907" i="1" s="1"/>
  <c r="T907" i="1"/>
  <c r="S899" i="1"/>
  <c r="U899" i="1" s="1"/>
  <c r="T899" i="1"/>
  <c r="S891" i="1"/>
  <c r="U891" i="1" s="1"/>
  <c r="T891" i="1"/>
  <c r="T883" i="1"/>
  <c r="S883" i="1"/>
  <c r="U883" i="1" s="1"/>
  <c r="S875" i="1"/>
  <c r="U875" i="1" s="1"/>
  <c r="T875" i="1"/>
  <c r="S867" i="1"/>
  <c r="U867" i="1" s="1"/>
  <c r="T867" i="1"/>
  <c r="S859" i="1"/>
  <c r="U859" i="1" s="1"/>
  <c r="T859" i="1"/>
  <c r="S851" i="1"/>
  <c r="U851" i="1" s="1"/>
  <c r="T851" i="1"/>
  <c r="S843" i="1"/>
  <c r="U843" i="1" s="1"/>
  <c r="T843" i="1"/>
  <c r="S835" i="1"/>
  <c r="U835" i="1" s="1"/>
  <c r="T835" i="1"/>
  <c r="T827" i="1"/>
  <c r="S827" i="1"/>
  <c r="U827" i="1" s="1"/>
  <c r="S819" i="1"/>
  <c r="U819" i="1" s="1"/>
  <c r="T819" i="1"/>
  <c r="S811" i="1"/>
  <c r="U811" i="1" s="1"/>
  <c r="T811" i="1"/>
  <c r="S803" i="1"/>
  <c r="U803" i="1" s="1"/>
  <c r="T803" i="1"/>
  <c r="S795" i="1"/>
  <c r="U795" i="1" s="1"/>
  <c r="T795" i="1"/>
  <c r="S787" i="1"/>
  <c r="U787" i="1" s="1"/>
  <c r="T787" i="1"/>
  <c r="S779" i="1"/>
  <c r="U779" i="1" s="1"/>
  <c r="T779" i="1"/>
  <c r="S771" i="1"/>
  <c r="U771" i="1" s="1"/>
  <c r="T771" i="1"/>
  <c r="S763" i="1"/>
  <c r="U763" i="1" s="1"/>
  <c r="T763" i="1"/>
  <c r="S755" i="1"/>
  <c r="U755" i="1" s="1"/>
  <c r="T755" i="1"/>
  <c r="S747" i="1"/>
  <c r="U747" i="1" s="1"/>
  <c r="T747" i="1"/>
  <c r="S739" i="1"/>
  <c r="U739" i="1" s="1"/>
  <c r="T739" i="1"/>
  <c r="T731" i="1"/>
  <c r="S731" i="1"/>
  <c r="U731" i="1" s="1"/>
  <c r="S723" i="1"/>
  <c r="U723" i="1" s="1"/>
  <c r="T723" i="1"/>
  <c r="S715" i="1"/>
  <c r="U715" i="1" s="1"/>
  <c r="T715" i="1"/>
  <c r="S707" i="1"/>
  <c r="U707" i="1" s="1"/>
  <c r="T707" i="1"/>
  <c r="S699" i="1"/>
  <c r="U699" i="1" s="1"/>
  <c r="T699" i="1"/>
  <c r="S691" i="1"/>
  <c r="U691" i="1" s="1"/>
  <c r="T691" i="1"/>
  <c r="S683" i="1"/>
  <c r="U683" i="1" s="1"/>
  <c r="T683" i="1"/>
  <c r="T675" i="1"/>
  <c r="S675" i="1"/>
  <c r="U675" i="1" s="1"/>
  <c r="S667" i="1"/>
  <c r="U667" i="1" s="1"/>
  <c r="T667" i="1"/>
  <c r="T659" i="1"/>
  <c r="S659" i="1"/>
  <c r="U659" i="1" s="1"/>
  <c r="S651" i="1"/>
  <c r="U651" i="1" s="1"/>
  <c r="T651" i="1"/>
  <c r="T643" i="1"/>
  <c r="S643" i="1"/>
  <c r="U643" i="1" s="1"/>
  <c r="S635" i="1"/>
  <c r="U635" i="1" s="1"/>
  <c r="T635" i="1"/>
  <c r="S627" i="1"/>
  <c r="U627" i="1" s="1"/>
  <c r="T627" i="1"/>
  <c r="S619" i="1"/>
  <c r="U619" i="1" s="1"/>
  <c r="T619" i="1"/>
  <c r="S611" i="1"/>
  <c r="U611" i="1" s="1"/>
  <c r="T611" i="1"/>
  <c r="S603" i="1"/>
  <c r="U603" i="1" s="1"/>
  <c r="T603" i="1"/>
  <c r="S595" i="1"/>
  <c r="U595" i="1" s="1"/>
  <c r="T595" i="1"/>
  <c r="S587" i="1"/>
  <c r="U587" i="1" s="1"/>
  <c r="T587" i="1"/>
  <c r="S579" i="1"/>
  <c r="U579" i="1" s="1"/>
  <c r="T579" i="1"/>
  <c r="S571" i="1"/>
  <c r="U571" i="1" s="1"/>
  <c r="T571" i="1"/>
  <c r="S563" i="1"/>
  <c r="U563" i="1" s="1"/>
  <c r="T563" i="1"/>
  <c r="S555" i="1"/>
  <c r="U555" i="1" s="1"/>
  <c r="T555" i="1"/>
  <c r="T547" i="1"/>
  <c r="S547" i="1"/>
  <c r="U547" i="1" s="1"/>
  <c r="S539" i="1"/>
  <c r="U539" i="1" s="1"/>
  <c r="T539" i="1"/>
  <c r="S531" i="1"/>
  <c r="U531" i="1" s="1"/>
  <c r="T531" i="1"/>
  <c r="S523" i="1"/>
  <c r="U523" i="1" s="1"/>
  <c r="T523" i="1"/>
  <c r="S515" i="1"/>
  <c r="U515" i="1" s="1"/>
  <c r="T515" i="1"/>
  <c r="T507" i="1"/>
  <c r="S507" i="1"/>
  <c r="U507" i="1" s="1"/>
  <c r="S499" i="1"/>
  <c r="U499" i="1" s="1"/>
  <c r="T499" i="1"/>
  <c r="T491" i="1"/>
  <c r="S491" i="1"/>
  <c r="U491" i="1" s="1"/>
  <c r="S483" i="1"/>
  <c r="U483" i="1" s="1"/>
  <c r="T483" i="1"/>
  <c r="T475" i="1"/>
  <c r="S475" i="1"/>
  <c r="U475" i="1" s="1"/>
  <c r="S467" i="1"/>
  <c r="U467" i="1" s="1"/>
  <c r="T467" i="1"/>
  <c r="S459" i="1"/>
  <c r="U459" i="1" s="1"/>
  <c r="T459" i="1"/>
  <c r="S451" i="1"/>
  <c r="U451" i="1" s="1"/>
  <c r="T451" i="1"/>
  <c r="S443" i="1"/>
  <c r="U443" i="1" s="1"/>
  <c r="T443" i="1"/>
  <c r="S435" i="1"/>
  <c r="U435" i="1" s="1"/>
  <c r="T435" i="1"/>
  <c r="T427" i="1"/>
  <c r="S427" i="1"/>
  <c r="U427" i="1" s="1"/>
  <c r="S419" i="1"/>
  <c r="U419" i="1" s="1"/>
  <c r="T419" i="1"/>
  <c r="T411" i="1"/>
  <c r="S411" i="1"/>
  <c r="U411" i="1" s="1"/>
  <c r="S403" i="1"/>
  <c r="U403" i="1" s="1"/>
  <c r="T403" i="1"/>
  <c r="S395" i="1"/>
  <c r="U395" i="1" s="1"/>
  <c r="T395" i="1"/>
  <c r="S387" i="1"/>
  <c r="U387" i="1" s="1"/>
  <c r="T387" i="1"/>
  <c r="T379" i="1"/>
  <c r="S379" i="1"/>
  <c r="U379" i="1" s="1"/>
  <c r="S371" i="1"/>
  <c r="U371" i="1" s="1"/>
  <c r="T371" i="1"/>
  <c r="S363" i="1"/>
  <c r="U363" i="1" s="1"/>
  <c r="T363" i="1"/>
  <c r="S355" i="1"/>
  <c r="U355" i="1" s="1"/>
  <c r="T355" i="1"/>
  <c r="S347" i="1"/>
  <c r="U347" i="1" s="1"/>
  <c r="T347" i="1"/>
  <c r="S339" i="1"/>
  <c r="U339" i="1" s="1"/>
  <c r="T339" i="1"/>
  <c r="T331" i="1"/>
  <c r="S331" i="1"/>
  <c r="U331" i="1" s="1"/>
  <c r="S323" i="1"/>
  <c r="U323" i="1" s="1"/>
  <c r="T323" i="1"/>
  <c r="S315" i="1"/>
  <c r="U315" i="1" s="1"/>
  <c r="T315" i="1"/>
  <c r="S307" i="1"/>
  <c r="U307" i="1" s="1"/>
  <c r="T307" i="1"/>
  <c r="S299" i="1"/>
  <c r="U299" i="1" s="1"/>
  <c r="T299" i="1"/>
  <c r="S291" i="1"/>
  <c r="U291" i="1" s="1"/>
  <c r="T291" i="1"/>
  <c r="S283" i="1"/>
  <c r="U283" i="1" s="1"/>
  <c r="T283" i="1"/>
  <c r="S275" i="1"/>
  <c r="U275" i="1" s="1"/>
  <c r="T275" i="1"/>
  <c r="S267" i="1"/>
  <c r="U267" i="1" s="1"/>
  <c r="T267" i="1"/>
  <c r="S259" i="1"/>
  <c r="U259" i="1" s="1"/>
  <c r="T259" i="1"/>
  <c r="S251" i="1"/>
  <c r="U251" i="1" s="1"/>
  <c r="T251" i="1"/>
  <c r="S243" i="1"/>
  <c r="U243" i="1" s="1"/>
  <c r="T243" i="1"/>
  <c r="T235" i="1"/>
  <c r="S235" i="1"/>
  <c r="U235" i="1" s="1"/>
  <c r="S227" i="1"/>
  <c r="U227" i="1" s="1"/>
  <c r="T227" i="1"/>
  <c r="T219" i="1"/>
  <c r="S219" i="1"/>
  <c r="U219" i="1" s="1"/>
  <c r="T211" i="1"/>
  <c r="S211" i="1"/>
  <c r="U211" i="1" s="1"/>
  <c r="S203" i="1"/>
  <c r="U203" i="1" s="1"/>
  <c r="T203" i="1"/>
  <c r="T195" i="1"/>
  <c r="S195" i="1"/>
  <c r="U195" i="1" s="1"/>
  <c r="S187" i="1"/>
  <c r="U187" i="1" s="1"/>
  <c r="T187" i="1"/>
  <c r="S179" i="1"/>
  <c r="U179" i="1" s="1"/>
  <c r="T179" i="1"/>
  <c r="T171" i="1"/>
  <c r="S171" i="1"/>
  <c r="U171" i="1" s="1"/>
  <c r="S163" i="1"/>
  <c r="U163" i="1" s="1"/>
  <c r="T163" i="1"/>
  <c r="T155" i="1"/>
  <c r="S155" i="1"/>
  <c r="U155" i="1" s="1"/>
  <c r="S147" i="1"/>
  <c r="U147" i="1" s="1"/>
  <c r="T147" i="1"/>
  <c r="S139" i="1"/>
  <c r="U139" i="1" s="1"/>
  <c r="T139" i="1"/>
  <c r="S131" i="1"/>
  <c r="U131" i="1" s="1"/>
  <c r="T131" i="1"/>
  <c r="S123" i="1"/>
  <c r="U123" i="1" s="1"/>
  <c r="T123" i="1"/>
  <c r="S115" i="1"/>
  <c r="U115" i="1" s="1"/>
  <c r="T115" i="1"/>
  <c r="T107" i="1"/>
  <c r="S107" i="1"/>
  <c r="U107" i="1" s="1"/>
  <c r="S99" i="1"/>
  <c r="U99" i="1" s="1"/>
  <c r="T99" i="1"/>
  <c r="T91" i="1"/>
  <c r="S91" i="1"/>
  <c r="U91" i="1" s="1"/>
  <c r="S83" i="1"/>
  <c r="U83" i="1" s="1"/>
  <c r="T83" i="1"/>
  <c r="S75" i="1"/>
  <c r="U75" i="1" s="1"/>
  <c r="T75" i="1"/>
  <c r="S67" i="1"/>
  <c r="U67" i="1" s="1"/>
  <c r="T67" i="1"/>
  <c r="S59" i="1"/>
  <c r="U59" i="1" s="1"/>
  <c r="T59" i="1"/>
  <c r="S51" i="1"/>
  <c r="U51" i="1" s="1"/>
  <c r="T51" i="1"/>
  <c r="T43" i="1"/>
  <c r="S43" i="1"/>
  <c r="U43" i="1" s="1"/>
  <c r="S35" i="1"/>
  <c r="U35" i="1" s="1"/>
  <c r="T35" i="1"/>
  <c r="S27" i="1"/>
  <c r="U27" i="1" s="1"/>
  <c r="T27" i="1"/>
  <c r="S19" i="1"/>
  <c r="U19" i="1" s="1"/>
  <c r="T19" i="1"/>
  <c r="T11" i="1"/>
  <c r="S11" i="1"/>
  <c r="U11" i="1" s="1"/>
  <c r="S3" i="1"/>
  <c r="U3" i="1" s="1"/>
  <c r="T3" i="1"/>
  <c r="S1546" i="1"/>
  <c r="U1546" i="1" s="1"/>
  <c r="T1546" i="1"/>
  <c r="S1538" i="1"/>
  <c r="U1538" i="1" s="1"/>
  <c r="T1538" i="1"/>
  <c r="T1530" i="1"/>
  <c r="S1530" i="1"/>
  <c r="U1530" i="1" s="1"/>
  <c r="S1522" i="1"/>
  <c r="U1522" i="1" s="1"/>
  <c r="T1522" i="1"/>
  <c r="S1514" i="1"/>
  <c r="U1514" i="1" s="1"/>
  <c r="T1514" i="1"/>
  <c r="S1506" i="1"/>
  <c r="U1506" i="1" s="1"/>
  <c r="T1506" i="1"/>
  <c r="S1498" i="1"/>
  <c r="U1498" i="1" s="1"/>
  <c r="T1498" i="1"/>
  <c r="S1490" i="1"/>
  <c r="U1490" i="1" s="1"/>
  <c r="T1490" i="1"/>
  <c r="S1482" i="1"/>
  <c r="U1482" i="1" s="1"/>
  <c r="T1482" i="1"/>
  <c r="S1474" i="1"/>
  <c r="U1474" i="1" s="1"/>
  <c r="T1474" i="1"/>
  <c r="T1466" i="1"/>
  <c r="S1466" i="1"/>
  <c r="U1466" i="1" s="1"/>
  <c r="S1458" i="1"/>
  <c r="U1458" i="1" s="1"/>
  <c r="T1458" i="1"/>
  <c r="S1450" i="1"/>
  <c r="U1450" i="1" s="1"/>
  <c r="T1450" i="1"/>
  <c r="S1442" i="1"/>
  <c r="U1442" i="1" s="1"/>
  <c r="T1442" i="1"/>
  <c r="S1434" i="1"/>
  <c r="U1434" i="1" s="1"/>
  <c r="T1434" i="1"/>
  <c r="S1426" i="1"/>
  <c r="U1426" i="1" s="1"/>
  <c r="T1426" i="1"/>
  <c r="S1418" i="1"/>
  <c r="U1418" i="1" s="1"/>
  <c r="T1418" i="1"/>
  <c r="S1410" i="1"/>
  <c r="U1410" i="1" s="1"/>
  <c r="T1410" i="1"/>
  <c r="T1402" i="1"/>
  <c r="S1402" i="1"/>
  <c r="U1402" i="1" s="1"/>
  <c r="S1394" i="1"/>
  <c r="U1394" i="1" s="1"/>
  <c r="T1394" i="1"/>
  <c r="S1386" i="1"/>
  <c r="U1386" i="1" s="1"/>
  <c r="T1386" i="1"/>
  <c r="S1378" i="1"/>
  <c r="U1378" i="1" s="1"/>
  <c r="T1378" i="1"/>
  <c r="S1370" i="1"/>
  <c r="U1370" i="1" s="1"/>
  <c r="T1370" i="1"/>
  <c r="T1362" i="1"/>
  <c r="S1362" i="1"/>
  <c r="U1362" i="1" s="1"/>
  <c r="S1354" i="1"/>
  <c r="U1354" i="1" s="1"/>
  <c r="T1354" i="1"/>
  <c r="S1346" i="1"/>
  <c r="U1346" i="1" s="1"/>
  <c r="T1346" i="1"/>
  <c r="S1338" i="1"/>
  <c r="U1338" i="1" s="1"/>
  <c r="T1338" i="1"/>
  <c r="S1330" i="1"/>
  <c r="U1330" i="1" s="1"/>
  <c r="T1330" i="1"/>
  <c r="S1322" i="1"/>
  <c r="U1322" i="1" s="1"/>
  <c r="T1322" i="1"/>
  <c r="S1314" i="1"/>
  <c r="U1314" i="1" s="1"/>
  <c r="T1314" i="1"/>
  <c r="S1306" i="1"/>
  <c r="U1306" i="1" s="1"/>
  <c r="T1306" i="1"/>
  <c r="T1298" i="1"/>
  <c r="S1298" i="1"/>
  <c r="U1298" i="1" s="1"/>
  <c r="S1290" i="1"/>
  <c r="U1290" i="1" s="1"/>
  <c r="T1290" i="1"/>
  <c r="S1282" i="1"/>
  <c r="U1282" i="1" s="1"/>
  <c r="T1282" i="1"/>
  <c r="S1274" i="1"/>
  <c r="U1274" i="1" s="1"/>
  <c r="T1274" i="1"/>
  <c r="S1266" i="1"/>
  <c r="U1266" i="1" s="1"/>
  <c r="T1266" i="1"/>
  <c r="S1258" i="1"/>
  <c r="U1258" i="1" s="1"/>
  <c r="T1258" i="1"/>
  <c r="S1250" i="1"/>
  <c r="U1250" i="1" s="1"/>
  <c r="T1250" i="1"/>
  <c r="S1242" i="1"/>
  <c r="U1242" i="1" s="1"/>
  <c r="T1242" i="1"/>
  <c r="T1234" i="1"/>
  <c r="S1234" i="1"/>
  <c r="U1234" i="1" s="1"/>
  <c r="S1226" i="1"/>
  <c r="U1226" i="1" s="1"/>
  <c r="T1226" i="1"/>
  <c r="S1218" i="1"/>
  <c r="U1218" i="1" s="1"/>
  <c r="T1218" i="1"/>
  <c r="S1210" i="1"/>
  <c r="U1210" i="1" s="1"/>
  <c r="T1210" i="1"/>
  <c r="S1202" i="1"/>
  <c r="U1202" i="1" s="1"/>
  <c r="T1202" i="1"/>
  <c r="S1194" i="1"/>
  <c r="U1194" i="1" s="1"/>
  <c r="T1194" i="1"/>
  <c r="S1186" i="1"/>
  <c r="U1186" i="1" s="1"/>
  <c r="T1186" i="1"/>
  <c r="S1178" i="1"/>
  <c r="U1178" i="1" s="1"/>
  <c r="T1178" i="1"/>
  <c r="T1170" i="1"/>
  <c r="S1170" i="1"/>
  <c r="U1170" i="1" s="1"/>
  <c r="S1162" i="1"/>
  <c r="U1162" i="1" s="1"/>
  <c r="T1162" i="1"/>
  <c r="S1154" i="1"/>
  <c r="U1154" i="1" s="1"/>
  <c r="T1154" i="1"/>
  <c r="S1146" i="1"/>
  <c r="U1146" i="1" s="1"/>
  <c r="T1146" i="1"/>
  <c r="S1138" i="1"/>
  <c r="U1138" i="1" s="1"/>
  <c r="T1138" i="1"/>
  <c r="T1130" i="1"/>
  <c r="S1130" i="1"/>
  <c r="U1130" i="1" s="1"/>
  <c r="S1122" i="1"/>
  <c r="U1122" i="1" s="1"/>
  <c r="T1122" i="1"/>
  <c r="S1114" i="1"/>
  <c r="U1114" i="1" s="1"/>
  <c r="T1114" i="1"/>
  <c r="S1106" i="1"/>
  <c r="U1106" i="1" s="1"/>
  <c r="T1106" i="1"/>
  <c r="S1098" i="1"/>
  <c r="U1098" i="1" s="1"/>
  <c r="T1098" i="1"/>
  <c r="S1090" i="1"/>
  <c r="U1090" i="1" s="1"/>
  <c r="T1090" i="1"/>
  <c r="S1082" i="1"/>
  <c r="U1082" i="1" s="1"/>
  <c r="T1082" i="1"/>
  <c r="S1074" i="1"/>
  <c r="U1074" i="1" s="1"/>
  <c r="T1074" i="1"/>
  <c r="S1066" i="1"/>
  <c r="U1066" i="1" s="1"/>
  <c r="T1066" i="1"/>
  <c r="S1058" i="1"/>
  <c r="U1058" i="1" s="1"/>
  <c r="T1058" i="1"/>
  <c r="S1050" i="1"/>
  <c r="U1050" i="1" s="1"/>
  <c r="T1050" i="1"/>
  <c r="S1042" i="1"/>
  <c r="U1042" i="1" s="1"/>
  <c r="T1042" i="1"/>
  <c r="S1034" i="1"/>
  <c r="U1034" i="1" s="1"/>
  <c r="T1034" i="1"/>
  <c r="S1026" i="1"/>
  <c r="U1026" i="1" s="1"/>
  <c r="T1026" i="1"/>
  <c r="S1018" i="1"/>
  <c r="U1018" i="1" s="1"/>
  <c r="T1018" i="1"/>
  <c r="T1010" i="1"/>
  <c r="S1010" i="1"/>
  <c r="U1010" i="1" s="1"/>
  <c r="S1002" i="1"/>
  <c r="U1002" i="1" s="1"/>
  <c r="T1002" i="1"/>
  <c r="S994" i="1"/>
  <c r="U994" i="1" s="1"/>
  <c r="T994" i="1"/>
  <c r="T986" i="1"/>
  <c r="S986" i="1"/>
  <c r="U986" i="1" s="1"/>
  <c r="S978" i="1"/>
  <c r="U978" i="1" s="1"/>
  <c r="T978" i="1"/>
  <c r="S970" i="1"/>
  <c r="U970" i="1" s="1"/>
  <c r="T970" i="1"/>
  <c r="T962" i="1"/>
  <c r="S962" i="1"/>
  <c r="U962" i="1" s="1"/>
  <c r="S954" i="1"/>
  <c r="U954" i="1" s="1"/>
  <c r="T954" i="1"/>
  <c r="S946" i="1"/>
  <c r="U946" i="1" s="1"/>
  <c r="T946" i="1"/>
  <c r="T938" i="1"/>
  <c r="S938" i="1"/>
  <c r="U938" i="1" s="1"/>
  <c r="S930" i="1"/>
  <c r="U930" i="1" s="1"/>
  <c r="T930" i="1"/>
  <c r="S922" i="1"/>
  <c r="U922" i="1" s="1"/>
  <c r="T922" i="1"/>
  <c r="S914" i="1"/>
  <c r="U914" i="1" s="1"/>
  <c r="T914" i="1"/>
  <c r="S906" i="1"/>
  <c r="U906" i="1" s="1"/>
  <c r="T906" i="1"/>
  <c r="S898" i="1"/>
  <c r="U898" i="1" s="1"/>
  <c r="T898" i="1"/>
  <c r="S890" i="1"/>
  <c r="U890" i="1" s="1"/>
  <c r="T890" i="1"/>
  <c r="S882" i="1"/>
  <c r="U882" i="1" s="1"/>
  <c r="T882" i="1"/>
  <c r="S874" i="1"/>
  <c r="U874" i="1" s="1"/>
  <c r="T874" i="1"/>
  <c r="S866" i="1"/>
  <c r="U866" i="1" s="1"/>
  <c r="T866" i="1"/>
  <c r="T858" i="1"/>
  <c r="S858" i="1"/>
  <c r="U858" i="1" s="1"/>
  <c r="S850" i="1"/>
  <c r="U850" i="1" s="1"/>
  <c r="T850" i="1"/>
  <c r="S842" i="1"/>
  <c r="U842" i="1" s="1"/>
  <c r="T842" i="1"/>
  <c r="S834" i="1"/>
  <c r="U834" i="1" s="1"/>
  <c r="T834" i="1"/>
  <c r="S826" i="1"/>
  <c r="U826" i="1" s="1"/>
  <c r="T826" i="1"/>
  <c r="S818" i="1"/>
  <c r="U818" i="1" s="1"/>
  <c r="T818" i="1"/>
  <c r="S810" i="1"/>
  <c r="U810" i="1" s="1"/>
  <c r="T810" i="1"/>
  <c r="T802" i="1"/>
  <c r="S802" i="1"/>
  <c r="U802" i="1" s="1"/>
  <c r="S794" i="1"/>
  <c r="U794" i="1" s="1"/>
  <c r="T794" i="1"/>
  <c r="S786" i="1"/>
  <c r="U786" i="1" s="1"/>
  <c r="T786" i="1"/>
  <c r="S778" i="1"/>
  <c r="U778" i="1" s="1"/>
  <c r="T778" i="1"/>
  <c r="S770" i="1"/>
  <c r="U770" i="1" s="1"/>
  <c r="T770" i="1"/>
  <c r="S762" i="1"/>
  <c r="U762" i="1" s="1"/>
  <c r="T762" i="1"/>
  <c r="S754" i="1"/>
  <c r="U754" i="1" s="1"/>
  <c r="T754" i="1"/>
  <c r="T746" i="1"/>
  <c r="S746" i="1"/>
  <c r="U746" i="1" s="1"/>
  <c r="S738" i="1"/>
  <c r="U738" i="1" s="1"/>
  <c r="T738" i="1"/>
  <c r="S730" i="1"/>
  <c r="U730" i="1" s="1"/>
  <c r="T730" i="1"/>
  <c r="S722" i="1"/>
  <c r="U722" i="1" s="1"/>
  <c r="T722" i="1"/>
  <c r="S714" i="1"/>
  <c r="U714" i="1" s="1"/>
  <c r="T714" i="1"/>
  <c r="T706" i="1"/>
  <c r="S706" i="1"/>
  <c r="U706" i="1" s="1"/>
  <c r="S698" i="1"/>
  <c r="U698" i="1" s="1"/>
  <c r="T698" i="1"/>
  <c r="S690" i="1"/>
  <c r="U690" i="1" s="1"/>
  <c r="T690" i="1"/>
  <c r="T682" i="1"/>
  <c r="S682" i="1"/>
  <c r="U682" i="1" s="1"/>
  <c r="S674" i="1"/>
  <c r="U674" i="1" s="1"/>
  <c r="T674" i="1"/>
  <c r="S666" i="1"/>
  <c r="U666" i="1" s="1"/>
  <c r="T666" i="1"/>
  <c r="S658" i="1"/>
  <c r="U658" i="1" s="1"/>
  <c r="T658" i="1"/>
  <c r="S650" i="1"/>
  <c r="U650" i="1" s="1"/>
  <c r="T650" i="1"/>
  <c r="S642" i="1"/>
  <c r="U642" i="1" s="1"/>
  <c r="T642" i="1"/>
  <c r="S634" i="1"/>
  <c r="U634" i="1" s="1"/>
  <c r="T634" i="1"/>
  <c r="S626" i="1"/>
  <c r="U626" i="1" s="1"/>
  <c r="T626" i="1"/>
  <c r="T618" i="1"/>
  <c r="S618" i="1"/>
  <c r="U618" i="1" s="1"/>
  <c r="S610" i="1"/>
  <c r="U610" i="1" s="1"/>
  <c r="T610" i="1"/>
  <c r="T602" i="1"/>
  <c r="S602" i="1"/>
  <c r="U602" i="1" s="1"/>
  <c r="S594" i="1"/>
  <c r="U594" i="1" s="1"/>
  <c r="T594" i="1"/>
  <c r="S586" i="1"/>
  <c r="U586" i="1" s="1"/>
  <c r="T586" i="1"/>
  <c r="S578" i="1"/>
  <c r="U578" i="1" s="1"/>
  <c r="T578" i="1"/>
  <c r="S570" i="1"/>
  <c r="U570" i="1" s="1"/>
  <c r="T570" i="1"/>
  <c r="S562" i="1"/>
  <c r="U562" i="1" s="1"/>
  <c r="T562" i="1"/>
  <c r="S554" i="1"/>
  <c r="U554" i="1" s="1"/>
  <c r="T554" i="1"/>
  <c r="S546" i="1"/>
  <c r="U546" i="1" s="1"/>
  <c r="T546" i="1"/>
  <c r="T538" i="1"/>
  <c r="S538" i="1"/>
  <c r="U538" i="1" s="1"/>
  <c r="S530" i="1"/>
  <c r="U530" i="1" s="1"/>
  <c r="T530" i="1"/>
  <c r="S522" i="1"/>
  <c r="U522" i="1" s="1"/>
  <c r="T522" i="1"/>
  <c r="S514" i="1"/>
  <c r="U514" i="1" s="1"/>
  <c r="T514" i="1"/>
  <c r="S506" i="1"/>
  <c r="U506" i="1" s="1"/>
  <c r="T506" i="1"/>
  <c r="S498" i="1"/>
  <c r="U498" i="1" s="1"/>
  <c r="T498" i="1"/>
  <c r="S490" i="1"/>
  <c r="U490" i="1" s="1"/>
  <c r="T490" i="1"/>
  <c r="S482" i="1"/>
  <c r="U482" i="1" s="1"/>
  <c r="T482" i="1"/>
  <c r="S474" i="1"/>
  <c r="U474" i="1" s="1"/>
  <c r="T474" i="1"/>
  <c r="S466" i="1"/>
  <c r="U466" i="1" s="1"/>
  <c r="T466" i="1"/>
  <c r="S458" i="1"/>
  <c r="U458" i="1" s="1"/>
  <c r="T458" i="1"/>
  <c r="S450" i="1"/>
  <c r="U450" i="1" s="1"/>
  <c r="T450" i="1"/>
  <c r="S442" i="1"/>
  <c r="U442" i="1" s="1"/>
  <c r="T442" i="1"/>
  <c r="S434" i="1"/>
  <c r="U434" i="1" s="1"/>
  <c r="T434" i="1"/>
  <c r="S426" i="1"/>
  <c r="U426" i="1" s="1"/>
  <c r="T426" i="1"/>
  <c r="S418" i="1"/>
  <c r="U418" i="1" s="1"/>
  <c r="T418" i="1"/>
  <c r="S410" i="1"/>
  <c r="U410" i="1" s="1"/>
  <c r="T410" i="1"/>
  <c r="S402" i="1"/>
  <c r="U402" i="1" s="1"/>
  <c r="T402" i="1"/>
  <c r="S394" i="1"/>
  <c r="U394" i="1" s="1"/>
  <c r="T394" i="1"/>
  <c r="S386" i="1"/>
  <c r="U386" i="1" s="1"/>
  <c r="T386" i="1"/>
  <c r="S378" i="1"/>
  <c r="U378" i="1" s="1"/>
  <c r="T378" i="1"/>
  <c r="S370" i="1"/>
  <c r="U370" i="1" s="1"/>
  <c r="T370" i="1"/>
  <c r="S362" i="1"/>
  <c r="U362" i="1" s="1"/>
  <c r="T362" i="1"/>
  <c r="S354" i="1"/>
  <c r="U354" i="1" s="1"/>
  <c r="T354" i="1"/>
  <c r="S346" i="1"/>
  <c r="U346" i="1" s="1"/>
  <c r="T346" i="1"/>
  <c r="S338" i="1"/>
  <c r="U338" i="1" s="1"/>
  <c r="T338" i="1"/>
  <c r="S330" i="1"/>
  <c r="U330" i="1" s="1"/>
  <c r="T330" i="1"/>
  <c r="T322" i="1"/>
  <c r="S322" i="1"/>
  <c r="U322" i="1" s="1"/>
  <c r="S314" i="1"/>
  <c r="U314" i="1" s="1"/>
  <c r="T314" i="1"/>
  <c r="T306" i="1"/>
  <c r="S306" i="1"/>
  <c r="U306" i="1" s="1"/>
  <c r="S298" i="1"/>
  <c r="U298" i="1" s="1"/>
  <c r="T298" i="1"/>
  <c r="T290" i="1"/>
  <c r="S290" i="1"/>
  <c r="U290" i="1" s="1"/>
  <c r="S282" i="1"/>
  <c r="U282" i="1" s="1"/>
  <c r="T282" i="1"/>
  <c r="S274" i="1"/>
  <c r="U274" i="1" s="1"/>
  <c r="T274" i="1"/>
  <c r="S266" i="1"/>
  <c r="U266" i="1" s="1"/>
  <c r="T266" i="1"/>
  <c r="S258" i="1"/>
  <c r="U258" i="1" s="1"/>
  <c r="T258" i="1"/>
  <c r="S250" i="1"/>
  <c r="U250" i="1" s="1"/>
  <c r="T250" i="1"/>
  <c r="S242" i="1"/>
  <c r="U242" i="1" s="1"/>
  <c r="T242" i="1"/>
  <c r="T234" i="1"/>
  <c r="S234" i="1"/>
  <c r="U234" i="1" s="1"/>
  <c r="S226" i="1"/>
  <c r="U226" i="1" s="1"/>
  <c r="T226" i="1"/>
  <c r="S218" i="1"/>
  <c r="U218" i="1" s="1"/>
  <c r="T218" i="1"/>
  <c r="S210" i="1"/>
  <c r="U210" i="1" s="1"/>
  <c r="T210" i="1"/>
  <c r="T202" i="1"/>
  <c r="S202" i="1"/>
  <c r="U202" i="1" s="1"/>
  <c r="S194" i="1"/>
  <c r="U194" i="1" s="1"/>
  <c r="T194" i="1"/>
  <c r="S186" i="1"/>
  <c r="U186" i="1" s="1"/>
  <c r="T186" i="1"/>
  <c r="S178" i="1"/>
  <c r="U178" i="1" s="1"/>
  <c r="T178" i="1"/>
  <c r="T170" i="1"/>
  <c r="S170" i="1"/>
  <c r="U170" i="1" s="1"/>
  <c r="S162" i="1"/>
  <c r="U162" i="1" s="1"/>
  <c r="T162" i="1"/>
  <c r="S154" i="1"/>
  <c r="U154" i="1" s="1"/>
  <c r="T154" i="1"/>
  <c r="S146" i="1"/>
  <c r="U146" i="1" s="1"/>
  <c r="T146" i="1"/>
  <c r="T138" i="1"/>
  <c r="S138" i="1"/>
  <c r="U138" i="1" s="1"/>
  <c r="S130" i="1"/>
  <c r="U130" i="1" s="1"/>
  <c r="T130" i="1"/>
  <c r="S122" i="1"/>
  <c r="U122" i="1" s="1"/>
  <c r="T122" i="1"/>
  <c r="S114" i="1"/>
  <c r="U114" i="1" s="1"/>
  <c r="T114" i="1"/>
  <c r="T106" i="1"/>
  <c r="S106" i="1"/>
  <c r="U106" i="1" s="1"/>
  <c r="S98" i="1"/>
  <c r="U98" i="1" s="1"/>
  <c r="T98" i="1"/>
  <c r="S90" i="1"/>
  <c r="U90" i="1" s="1"/>
  <c r="T90" i="1"/>
  <c r="S82" i="1"/>
  <c r="U82" i="1" s="1"/>
  <c r="T82" i="1"/>
  <c r="T74" i="1"/>
  <c r="S74" i="1"/>
  <c r="U74" i="1" s="1"/>
  <c r="S66" i="1"/>
  <c r="U66" i="1" s="1"/>
  <c r="T66" i="1"/>
  <c r="S58" i="1"/>
  <c r="U58" i="1" s="1"/>
  <c r="T58" i="1"/>
  <c r="S50" i="1"/>
  <c r="U50" i="1" s="1"/>
  <c r="T50" i="1"/>
  <c r="S42" i="1"/>
  <c r="U42" i="1" s="1"/>
  <c r="T42" i="1"/>
  <c r="S34" i="1"/>
  <c r="U34" i="1" s="1"/>
  <c r="T34" i="1"/>
  <c r="S26" i="1"/>
  <c r="U26" i="1" s="1"/>
  <c r="T26" i="1"/>
  <c r="S18" i="1"/>
  <c r="U18" i="1" s="1"/>
  <c r="T18" i="1"/>
  <c r="S10" i="1"/>
  <c r="U10" i="1" s="1"/>
  <c r="T10" i="1"/>
  <c r="S1441" i="1"/>
  <c r="U1441" i="1" s="1"/>
  <c r="T1441" i="1"/>
  <c r="S1433" i="1"/>
  <c r="U1433" i="1" s="1"/>
  <c r="T1433" i="1"/>
  <c r="S1425" i="1"/>
  <c r="U1425" i="1" s="1"/>
  <c r="T1425" i="1"/>
  <c r="S1417" i="1"/>
  <c r="U1417" i="1" s="1"/>
  <c r="T1417" i="1"/>
  <c r="S1409" i="1"/>
  <c r="U1409" i="1" s="1"/>
  <c r="T1409" i="1"/>
  <c r="S1401" i="1"/>
  <c r="U1401" i="1" s="1"/>
  <c r="T1401" i="1"/>
  <c r="S1393" i="1"/>
  <c r="U1393" i="1" s="1"/>
  <c r="T1393" i="1"/>
  <c r="S1385" i="1"/>
  <c r="U1385" i="1" s="1"/>
  <c r="T1385" i="1"/>
  <c r="T1377" i="1"/>
  <c r="S1377" i="1"/>
  <c r="U1377" i="1" s="1"/>
  <c r="S1369" i="1"/>
  <c r="U1369" i="1" s="1"/>
  <c r="T1369" i="1"/>
  <c r="S1361" i="1"/>
  <c r="U1361" i="1" s="1"/>
  <c r="T1361" i="1"/>
  <c r="T1353" i="1"/>
  <c r="S1353" i="1"/>
  <c r="U1353" i="1" s="1"/>
  <c r="S1345" i="1"/>
  <c r="U1345" i="1" s="1"/>
  <c r="T1345" i="1"/>
  <c r="S1337" i="1"/>
  <c r="U1337" i="1" s="1"/>
  <c r="T1337" i="1"/>
  <c r="S1329" i="1"/>
  <c r="U1329" i="1" s="1"/>
  <c r="T1329" i="1"/>
  <c r="S1321" i="1"/>
  <c r="U1321" i="1" s="1"/>
  <c r="T1321" i="1"/>
  <c r="S1313" i="1"/>
  <c r="U1313" i="1" s="1"/>
  <c r="T1313" i="1"/>
  <c r="S1305" i="1"/>
  <c r="U1305" i="1" s="1"/>
  <c r="T1305" i="1"/>
  <c r="S1297" i="1"/>
  <c r="U1297" i="1" s="1"/>
  <c r="T1297" i="1"/>
  <c r="T1289" i="1"/>
  <c r="S1289" i="1"/>
  <c r="U1289" i="1" s="1"/>
  <c r="S1281" i="1"/>
  <c r="U1281" i="1" s="1"/>
  <c r="T1281" i="1"/>
  <c r="S1273" i="1"/>
  <c r="U1273" i="1" s="1"/>
  <c r="T1273" i="1"/>
  <c r="S1265" i="1"/>
  <c r="U1265" i="1" s="1"/>
  <c r="T1265" i="1"/>
  <c r="S1257" i="1"/>
  <c r="U1257" i="1" s="1"/>
  <c r="T1257" i="1"/>
  <c r="S1249" i="1"/>
  <c r="U1249" i="1" s="1"/>
  <c r="T1249" i="1"/>
  <c r="S1241" i="1"/>
  <c r="U1241" i="1" s="1"/>
  <c r="T1241" i="1"/>
  <c r="S1233" i="1"/>
  <c r="U1233" i="1" s="1"/>
  <c r="T1233" i="1"/>
  <c r="T1225" i="1"/>
  <c r="S1225" i="1"/>
  <c r="U1225" i="1" s="1"/>
  <c r="S1217" i="1"/>
  <c r="U1217" i="1" s="1"/>
  <c r="T1217" i="1"/>
  <c r="S1209" i="1"/>
  <c r="U1209" i="1" s="1"/>
  <c r="T1209" i="1"/>
  <c r="S1201" i="1"/>
  <c r="U1201" i="1" s="1"/>
  <c r="T1201" i="1"/>
  <c r="S1193" i="1"/>
  <c r="U1193" i="1" s="1"/>
  <c r="T1193" i="1"/>
  <c r="S1185" i="1"/>
  <c r="U1185" i="1" s="1"/>
  <c r="T1185" i="1"/>
  <c r="S1177" i="1"/>
  <c r="U1177" i="1" s="1"/>
  <c r="T1177" i="1"/>
  <c r="S1169" i="1"/>
  <c r="U1169" i="1" s="1"/>
  <c r="T1169" i="1"/>
  <c r="T1161" i="1"/>
  <c r="S1161" i="1"/>
  <c r="U1161" i="1" s="1"/>
  <c r="S1153" i="1"/>
  <c r="U1153" i="1" s="1"/>
  <c r="T1153" i="1"/>
  <c r="S1145" i="1"/>
  <c r="U1145" i="1" s="1"/>
  <c r="T1145" i="1"/>
  <c r="S1137" i="1"/>
  <c r="U1137" i="1" s="1"/>
  <c r="T1137" i="1"/>
  <c r="S1129" i="1"/>
  <c r="U1129" i="1" s="1"/>
  <c r="T1129" i="1"/>
  <c r="S1121" i="1"/>
  <c r="U1121" i="1" s="1"/>
  <c r="T1121" i="1"/>
  <c r="S1113" i="1"/>
  <c r="U1113" i="1" s="1"/>
  <c r="T1113" i="1"/>
  <c r="S1105" i="1"/>
  <c r="U1105" i="1" s="1"/>
  <c r="T1105" i="1"/>
  <c r="S1097" i="1"/>
  <c r="U1097" i="1" s="1"/>
  <c r="T1097" i="1"/>
  <c r="S1089" i="1"/>
  <c r="U1089" i="1" s="1"/>
  <c r="T1089" i="1"/>
  <c r="S1081" i="1"/>
  <c r="U1081" i="1" s="1"/>
  <c r="T1081" i="1"/>
  <c r="S1073" i="1"/>
  <c r="U1073" i="1" s="1"/>
  <c r="T1073" i="1"/>
  <c r="T1065" i="1"/>
  <c r="S1065" i="1"/>
  <c r="U1065" i="1" s="1"/>
  <c r="S1057" i="1"/>
  <c r="U1057" i="1" s="1"/>
  <c r="T1057" i="1"/>
  <c r="S1049" i="1"/>
  <c r="U1049" i="1" s="1"/>
  <c r="T1049" i="1"/>
  <c r="T1041" i="1"/>
  <c r="S1041" i="1"/>
  <c r="U1041" i="1" s="1"/>
  <c r="S1033" i="1"/>
  <c r="U1033" i="1" s="1"/>
  <c r="T1033" i="1"/>
  <c r="T1025" i="1"/>
  <c r="S1025" i="1"/>
  <c r="U1025" i="1" s="1"/>
  <c r="S1017" i="1"/>
  <c r="U1017" i="1" s="1"/>
  <c r="T1017" i="1"/>
  <c r="S1009" i="1"/>
  <c r="U1009" i="1" s="1"/>
  <c r="T1009" i="1"/>
  <c r="S1001" i="1"/>
  <c r="U1001" i="1" s="1"/>
  <c r="T1001" i="1"/>
  <c r="S993" i="1"/>
  <c r="U993" i="1" s="1"/>
  <c r="T993" i="1"/>
  <c r="S985" i="1"/>
  <c r="U985" i="1" s="1"/>
  <c r="T985" i="1"/>
  <c r="S977" i="1"/>
  <c r="U977" i="1" s="1"/>
  <c r="T977" i="1"/>
  <c r="S969" i="1"/>
  <c r="U969" i="1" s="1"/>
  <c r="T969" i="1"/>
  <c r="S961" i="1"/>
  <c r="U961" i="1" s="1"/>
  <c r="T961" i="1"/>
  <c r="S953" i="1"/>
  <c r="U953" i="1" s="1"/>
  <c r="T953" i="1"/>
  <c r="S945" i="1"/>
  <c r="U945" i="1" s="1"/>
  <c r="T945" i="1"/>
  <c r="S937" i="1"/>
  <c r="U937" i="1" s="1"/>
  <c r="T937" i="1"/>
  <c r="S929" i="1"/>
  <c r="U929" i="1" s="1"/>
  <c r="T929" i="1"/>
  <c r="S921" i="1"/>
  <c r="U921" i="1" s="1"/>
  <c r="T921" i="1"/>
  <c r="S913" i="1"/>
  <c r="U913" i="1" s="1"/>
  <c r="T913" i="1"/>
  <c r="S905" i="1"/>
  <c r="U905" i="1" s="1"/>
  <c r="T905" i="1"/>
  <c r="S897" i="1"/>
  <c r="U897" i="1" s="1"/>
  <c r="T897" i="1"/>
  <c r="T889" i="1"/>
  <c r="S889" i="1"/>
  <c r="U889" i="1" s="1"/>
  <c r="S881" i="1"/>
  <c r="U881" i="1" s="1"/>
  <c r="T881" i="1"/>
  <c r="S873" i="1"/>
  <c r="U873" i="1" s="1"/>
  <c r="T873" i="1"/>
  <c r="S865" i="1"/>
  <c r="U865" i="1" s="1"/>
  <c r="T865" i="1"/>
  <c r="S857" i="1"/>
  <c r="U857" i="1" s="1"/>
  <c r="T857" i="1"/>
  <c r="S849" i="1"/>
  <c r="U849" i="1" s="1"/>
  <c r="T849" i="1"/>
  <c r="S841" i="1"/>
  <c r="U841" i="1" s="1"/>
  <c r="T841" i="1"/>
  <c r="S833" i="1"/>
  <c r="U833" i="1" s="1"/>
  <c r="T833" i="1"/>
  <c r="S825" i="1"/>
  <c r="U825" i="1" s="1"/>
  <c r="T825" i="1"/>
  <c r="S817" i="1"/>
  <c r="U817" i="1" s="1"/>
  <c r="T817" i="1"/>
  <c r="S809" i="1"/>
  <c r="U809" i="1" s="1"/>
  <c r="T809" i="1"/>
  <c r="S801" i="1"/>
  <c r="U801" i="1" s="1"/>
  <c r="T801" i="1"/>
  <c r="T793" i="1"/>
  <c r="S793" i="1"/>
  <c r="U793" i="1" s="1"/>
  <c r="S785" i="1"/>
  <c r="U785" i="1" s="1"/>
  <c r="T785" i="1"/>
  <c r="S777" i="1"/>
  <c r="U777" i="1" s="1"/>
  <c r="T777" i="1"/>
  <c r="S769" i="1"/>
  <c r="U769" i="1" s="1"/>
  <c r="T769" i="1"/>
  <c r="S761" i="1"/>
  <c r="U761" i="1" s="1"/>
  <c r="T761" i="1"/>
  <c r="S753" i="1"/>
  <c r="U753" i="1" s="1"/>
  <c r="T753" i="1"/>
  <c r="S745" i="1"/>
  <c r="U745" i="1" s="1"/>
  <c r="T745" i="1"/>
  <c r="T737" i="1"/>
  <c r="S737" i="1"/>
  <c r="U737" i="1" s="1"/>
  <c r="S729" i="1"/>
  <c r="U729" i="1" s="1"/>
  <c r="T729" i="1"/>
  <c r="S721" i="1"/>
  <c r="U721" i="1" s="1"/>
  <c r="T721" i="1"/>
  <c r="S713" i="1"/>
  <c r="U713" i="1" s="1"/>
  <c r="T713" i="1"/>
  <c r="S705" i="1"/>
  <c r="U705" i="1" s="1"/>
  <c r="T705" i="1"/>
  <c r="S697" i="1"/>
  <c r="U697" i="1" s="1"/>
  <c r="T697" i="1"/>
  <c r="S689" i="1"/>
  <c r="U689" i="1" s="1"/>
  <c r="T689" i="1"/>
  <c r="S681" i="1"/>
  <c r="U681" i="1" s="1"/>
  <c r="T681" i="1"/>
  <c r="S673" i="1"/>
  <c r="U673" i="1" s="1"/>
  <c r="T673" i="1"/>
  <c r="S665" i="1"/>
  <c r="U665" i="1" s="1"/>
  <c r="T665" i="1"/>
  <c r="S657" i="1"/>
  <c r="U657" i="1" s="1"/>
  <c r="T657" i="1"/>
  <c r="S649" i="1"/>
  <c r="U649" i="1" s="1"/>
  <c r="T649" i="1"/>
  <c r="S641" i="1"/>
  <c r="U641" i="1" s="1"/>
  <c r="T641" i="1"/>
  <c r="S633" i="1"/>
  <c r="U633" i="1" s="1"/>
  <c r="T633" i="1"/>
  <c r="S625" i="1"/>
  <c r="U625" i="1" s="1"/>
  <c r="T625" i="1"/>
  <c r="S617" i="1"/>
  <c r="U617" i="1" s="1"/>
  <c r="T617" i="1"/>
  <c r="S609" i="1"/>
  <c r="U609" i="1" s="1"/>
  <c r="T609" i="1"/>
  <c r="S601" i="1"/>
  <c r="U601" i="1" s="1"/>
  <c r="T601" i="1"/>
  <c r="S593" i="1"/>
  <c r="U593" i="1" s="1"/>
  <c r="T593" i="1"/>
  <c r="T585" i="1"/>
  <c r="S585" i="1"/>
  <c r="U585" i="1" s="1"/>
  <c r="S577" i="1"/>
  <c r="U577" i="1" s="1"/>
  <c r="T577" i="1"/>
  <c r="T569" i="1"/>
  <c r="S569" i="1"/>
  <c r="U569" i="1" s="1"/>
  <c r="S561" i="1"/>
  <c r="U561" i="1" s="1"/>
  <c r="T561" i="1"/>
  <c r="T553" i="1"/>
  <c r="S553" i="1"/>
  <c r="U553" i="1" s="1"/>
  <c r="S545" i="1"/>
  <c r="U545" i="1" s="1"/>
  <c r="T545" i="1"/>
  <c r="S537" i="1"/>
  <c r="U537" i="1" s="1"/>
  <c r="T537" i="1"/>
  <c r="S529" i="1"/>
  <c r="U529" i="1" s="1"/>
  <c r="T529" i="1"/>
  <c r="S521" i="1"/>
  <c r="U521" i="1" s="1"/>
  <c r="T521" i="1"/>
  <c r="S513" i="1"/>
  <c r="U513" i="1" s="1"/>
  <c r="T513" i="1"/>
  <c r="S505" i="1"/>
  <c r="U505" i="1" s="1"/>
  <c r="T505" i="1"/>
  <c r="S497" i="1"/>
  <c r="U497" i="1" s="1"/>
  <c r="T497" i="1"/>
  <c r="S489" i="1"/>
  <c r="U489" i="1" s="1"/>
  <c r="T489" i="1"/>
  <c r="S481" i="1"/>
  <c r="U481" i="1" s="1"/>
  <c r="T481" i="1"/>
  <c r="S473" i="1"/>
  <c r="U473" i="1" s="1"/>
  <c r="T473" i="1"/>
  <c r="T465" i="1"/>
  <c r="S465" i="1"/>
  <c r="U465" i="1" s="1"/>
  <c r="S457" i="1"/>
  <c r="U457" i="1" s="1"/>
  <c r="T457" i="1"/>
  <c r="S449" i="1"/>
  <c r="U449" i="1" s="1"/>
  <c r="T449" i="1"/>
  <c r="S441" i="1"/>
  <c r="U441" i="1" s="1"/>
  <c r="T441" i="1"/>
  <c r="S433" i="1"/>
  <c r="U433" i="1" s="1"/>
  <c r="T433" i="1"/>
  <c r="S425" i="1"/>
  <c r="U425" i="1" s="1"/>
  <c r="T425" i="1"/>
  <c r="S417" i="1"/>
  <c r="U417" i="1" s="1"/>
  <c r="T417" i="1"/>
  <c r="S409" i="1"/>
  <c r="U409" i="1" s="1"/>
  <c r="T409" i="1"/>
  <c r="S401" i="1"/>
  <c r="U401" i="1" s="1"/>
  <c r="T401" i="1"/>
  <c r="S393" i="1"/>
  <c r="U393" i="1" s="1"/>
  <c r="T393" i="1"/>
  <c r="S385" i="1"/>
  <c r="U385" i="1" s="1"/>
  <c r="T385" i="1"/>
  <c r="S377" i="1"/>
  <c r="U377" i="1" s="1"/>
  <c r="T377" i="1"/>
  <c r="S369" i="1"/>
  <c r="U369" i="1" s="1"/>
  <c r="T369" i="1"/>
  <c r="S361" i="1"/>
  <c r="U361" i="1" s="1"/>
  <c r="T361" i="1"/>
  <c r="S353" i="1"/>
  <c r="U353" i="1" s="1"/>
  <c r="T353" i="1"/>
  <c r="S345" i="1"/>
  <c r="U345" i="1" s="1"/>
  <c r="T345" i="1"/>
  <c r="S337" i="1"/>
  <c r="U337" i="1" s="1"/>
  <c r="T337" i="1"/>
  <c r="S329" i="1"/>
  <c r="U329" i="1" s="1"/>
  <c r="T329" i="1"/>
  <c r="S321" i="1"/>
  <c r="U321" i="1" s="1"/>
  <c r="T321" i="1"/>
  <c r="S313" i="1"/>
  <c r="U313" i="1" s="1"/>
  <c r="T313" i="1"/>
  <c r="S305" i="1"/>
  <c r="U305" i="1" s="1"/>
  <c r="T305" i="1"/>
  <c r="S297" i="1"/>
  <c r="U297" i="1" s="1"/>
  <c r="T297" i="1"/>
  <c r="S289" i="1"/>
  <c r="U289" i="1" s="1"/>
  <c r="T289" i="1"/>
  <c r="T281" i="1"/>
  <c r="S281" i="1"/>
  <c r="U281" i="1" s="1"/>
  <c r="T273" i="1"/>
  <c r="S273" i="1"/>
  <c r="U273" i="1" s="1"/>
  <c r="T265" i="1"/>
  <c r="S265" i="1"/>
  <c r="U265" i="1" s="1"/>
  <c r="S257" i="1"/>
  <c r="U257" i="1" s="1"/>
  <c r="T257" i="1"/>
  <c r="T249" i="1"/>
  <c r="S249" i="1"/>
  <c r="U249" i="1" s="1"/>
  <c r="S241" i="1"/>
  <c r="U241" i="1" s="1"/>
  <c r="T241" i="1"/>
  <c r="S233" i="1"/>
  <c r="U233" i="1" s="1"/>
  <c r="T233" i="1"/>
  <c r="S225" i="1"/>
  <c r="U225" i="1" s="1"/>
  <c r="T225" i="1"/>
  <c r="S217" i="1"/>
  <c r="U217" i="1" s="1"/>
  <c r="T217" i="1"/>
  <c r="S209" i="1"/>
  <c r="U209" i="1" s="1"/>
  <c r="T209" i="1"/>
  <c r="S201" i="1"/>
  <c r="U201" i="1" s="1"/>
  <c r="T201" i="1"/>
  <c r="S193" i="1"/>
  <c r="U193" i="1" s="1"/>
  <c r="T193" i="1"/>
  <c r="S185" i="1"/>
  <c r="U185" i="1" s="1"/>
  <c r="T185" i="1"/>
  <c r="S177" i="1"/>
  <c r="U177" i="1" s="1"/>
  <c r="T177" i="1"/>
  <c r="S169" i="1"/>
  <c r="U169" i="1" s="1"/>
  <c r="T169" i="1"/>
  <c r="S161" i="1"/>
  <c r="U161" i="1" s="1"/>
  <c r="T161" i="1"/>
  <c r="S153" i="1"/>
  <c r="U153" i="1" s="1"/>
  <c r="T153" i="1"/>
  <c r="S145" i="1"/>
  <c r="U145" i="1" s="1"/>
  <c r="T145" i="1"/>
  <c r="S137" i="1"/>
  <c r="U137" i="1" s="1"/>
  <c r="T137" i="1"/>
  <c r="S129" i="1"/>
  <c r="U129" i="1" s="1"/>
  <c r="T129" i="1"/>
  <c r="S121" i="1"/>
  <c r="U121" i="1" s="1"/>
  <c r="T121" i="1"/>
  <c r="S113" i="1"/>
  <c r="U113" i="1" s="1"/>
  <c r="T113" i="1"/>
  <c r="S105" i="1"/>
  <c r="U105" i="1" s="1"/>
  <c r="T105" i="1"/>
  <c r="S97" i="1"/>
  <c r="U97" i="1" s="1"/>
  <c r="T97" i="1"/>
  <c r="S89" i="1"/>
  <c r="U89" i="1" s="1"/>
  <c r="T89" i="1"/>
  <c r="S81" i="1"/>
  <c r="U81" i="1" s="1"/>
  <c r="T81" i="1"/>
  <c r="S73" i="1"/>
  <c r="U73" i="1" s="1"/>
  <c r="T73" i="1"/>
  <c r="S65" i="1"/>
  <c r="U65" i="1" s="1"/>
  <c r="T65" i="1"/>
  <c r="S57" i="1"/>
  <c r="U57" i="1" s="1"/>
  <c r="T57" i="1"/>
  <c r="S49" i="1"/>
  <c r="U49" i="1" s="1"/>
  <c r="T49" i="1"/>
  <c r="S41" i="1"/>
  <c r="U41" i="1" s="1"/>
  <c r="T41" i="1"/>
  <c r="T33" i="1"/>
  <c r="S33" i="1"/>
  <c r="U33" i="1" s="1"/>
  <c r="S25" i="1"/>
  <c r="U25" i="1" s="1"/>
  <c r="T25" i="1"/>
  <c r="T17" i="1"/>
  <c r="S17" i="1"/>
  <c r="U17" i="1" s="1"/>
  <c r="S9" i="1"/>
  <c r="U9" i="1" s="1"/>
  <c r="T9" i="1"/>
</calcChain>
</file>

<file path=xl/sharedStrings.xml><?xml version="1.0" encoding="utf-8"?>
<sst xmlns="http://schemas.openxmlformats.org/spreadsheetml/2006/main" count="37545" uniqueCount="2236">
  <si>
    <t>Nome do conjunto de anúncios</t>
  </si>
  <si>
    <t>Semana</t>
  </si>
  <si>
    <t>Identificação do conjunto de anúncios</t>
  </si>
  <si>
    <t>Nome da campanha</t>
  </si>
  <si>
    <t>Identificação da campanha</t>
  </si>
  <si>
    <t>Valor gasto (BRL)</t>
  </si>
  <si>
    <t>Alcance</t>
  </si>
  <si>
    <t>Impressões</t>
  </si>
  <si>
    <t>CPM (custo por 1.000 impressões)</t>
  </si>
  <si>
    <t>Frequência</t>
  </si>
  <si>
    <t>Tipo de resultado</t>
  </si>
  <si>
    <t>Resultados</t>
  </si>
  <si>
    <t>Início dos relatórios</t>
  </si>
  <si>
    <t>Término dos relatórios</t>
  </si>
  <si>
    <t>Mar Aberto - App Purchase</t>
  </si>
  <si>
    <t>2021-12-29 - 2021-12-31</t>
  </si>
  <si>
    <t>23849732191790091</t>
  </si>
  <si>
    <t>Meio_Appinstall_Purchase_App_23849647264670091</t>
  </si>
  <si>
    <t>23849647264670091</t>
  </si>
  <si>
    <t>conversions:app_custom_event.Sucesso_Pedido</t>
  </si>
  <si>
    <t>2021-12-29</t>
  </si>
  <si>
    <t>2021-12-31</t>
  </si>
  <si>
    <t>03- [INTERESSES] - Programas de Revenda</t>
  </si>
  <si>
    <t>23849506876590091</t>
  </si>
  <si>
    <t>Fundo_AppInstall_RendaTon_APP_23849506876610091</t>
  </si>
  <si>
    <t>23849506876610091</t>
  </si>
  <si>
    <t>conversions:app_custom_event.FB Mobile Share Link - Renda Ton</t>
  </si>
  <si>
    <t>02- [INTERESSES] - LP Ton</t>
  </si>
  <si>
    <t>23849516449240091</t>
  </si>
  <si>
    <t>TesteAB003_Fundo_Conv_RendaTon_LPBlogvsLPTon_23849516449110091</t>
  </si>
  <si>
    <t>23849516449110091</t>
  </si>
  <si>
    <t>[Renda Ton] Cadastro</t>
  </si>
  <si>
    <t>Home_30d</t>
  </si>
  <si>
    <t>23847680703050091</t>
  </si>
  <si>
    <t>Fundo_Rmk_Conv_Geral_Home_Pareto_23847680703090091</t>
  </si>
  <si>
    <t>23847680703090091</t>
  </si>
  <si>
    <t>Compras no site</t>
  </si>
  <si>
    <t>broad_conv_carrinho</t>
  </si>
  <si>
    <t>23847708413050091</t>
  </si>
  <si>
    <t>dpa</t>
  </si>
  <si>
    <t>23847708413060091</t>
  </si>
  <si>
    <t>maraberto_pagina_stone_logo_ton</t>
  </si>
  <si>
    <t>23849528699990091</t>
  </si>
  <si>
    <t>TesteAB058_Meio_Conv_Aberto_Stone_v3_23849528700000091</t>
  </si>
  <si>
    <t>23849528700000091</t>
  </si>
  <si>
    <t/>
  </si>
  <si>
    <t>lal_5_tpv_alto</t>
  </si>
  <si>
    <t>23847611907170091</t>
  </si>
  <si>
    <t>Meio_Conv_T3MegaGiga_23847449589150091</t>
  </si>
  <si>
    <t>23847449589150091</t>
  </si>
  <si>
    <t>maraberto_pagina_stone_logo_stone</t>
  </si>
  <si>
    <t>23849528714920091</t>
  </si>
  <si>
    <t>checkout_t2_60d</t>
  </si>
  <si>
    <t>23847377003380091</t>
  </si>
  <si>
    <t>Fundo_Rmk_Conv_T2MegaGiga_23847376964660091</t>
  </si>
  <si>
    <t>23847376964660091</t>
  </si>
  <si>
    <t>01- [INTERESSES] - LP Blog</t>
  </si>
  <si>
    <t>23849516459710091</t>
  </si>
  <si>
    <t>lal5_lista_t2mega</t>
  </si>
  <si>
    <t>23847851591380091</t>
  </si>
  <si>
    <t>Meio_Conv_T2MegaGiga_23846907412530091</t>
  </si>
  <si>
    <t>23846907412530091</t>
  </si>
  <si>
    <t>01- [ABERTO][20-60] Homens</t>
  </si>
  <si>
    <t>23849506876660091</t>
  </si>
  <si>
    <t>checkout_t3_30d</t>
  </si>
  <si>
    <t>23846749587780091</t>
  </si>
  <si>
    <t>Fundo_Rmkt_Conv_T3MegaGiga_23846749587790091</t>
  </si>
  <si>
    <t>23846749587790091</t>
  </si>
  <si>
    <t>checkout_t1_60d</t>
  </si>
  <si>
    <t>23847376990990091</t>
  </si>
  <si>
    <t>Fundo_Rmk_Conv_T1MegaGiga_23847376974120091</t>
  </si>
  <si>
    <t>23847376974120091</t>
  </si>
  <si>
    <t>checkout_180d</t>
  </si>
  <si>
    <t>23846122467610091</t>
  </si>
  <si>
    <t>Fundo_Conv_Rmkt_T1_23845567601530091</t>
  </si>
  <si>
    <t>23845567601530091</t>
  </si>
  <si>
    <t>lal_5_s2s_pagosT1</t>
  </si>
  <si>
    <t>23847643363490091</t>
  </si>
  <si>
    <t>Meio_Conv_Amplo_T1_23847643362130091</t>
  </si>
  <si>
    <t>23847643362130091</t>
  </si>
  <si>
    <t>Compra T1</t>
  </si>
  <si>
    <t>lal_5_s2s_pagosT3</t>
  </si>
  <si>
    <t>23847449589140091</t>
  </si>
  <si>
    <t>checkout_t1_30d</t>
  </si>
  <si>
    <t>23847376974110091</t>
  </si>
  <si>
    <t>lal_10_base</t>
  </si>
  <si>
    <t>23846214428100091</t>
  </si>
  <si>
    <t>Meio_Conv_Amplo_Todas_23845268020100091</t>
  </si>
  <si>
    <t>23845268020100091</t>
  </si>
  <si>
    <t>lal5_s2s_pagosT1</t>
  </si>
  <si>
    <t>23846907297020091</t>
  </si>
  <si>
    <t>Meio_Conv_T1MegaGiga_23846907192130091</t>
  </si>
  <si>
    <t>23846907192130091</t>
  </si>
  <si>
    <t>interesse_empreendedorismo</t>
  </si>
  <si>
    <t>23846406076390091</t>
  </si>
  <si>
    <t>lal5_s2s_pagosT2</t>
  </si>
  <si>
    <t>23846907412520091</t>
  </si>
  <si>
    <t>lal_5_ofertamega_giga</t>
  </si>
  <si>
    <t>23848381010260091</t>
  </si>
  <si>
    <t>checkout_giga_60d</t>
  </si>
  <si>
    <t>23848475319500091</t>
  </si>
  <si>
    <t>Fundo_Rmk_Conv_TodasGiga_23848475319430091</t>
  </si>
  <si>
    <t>23848475319430091</t>
  </si>
  <si>
    <t>checkout_t2_30d</t>
  </si>
  <si>
    <t>23847376964680091</t>
  </si>
  <si>
    <t>23849209151390091</t>
  </si>
  <si>
    <t>Fundo_Conv_RendaTon_LP_23849209151370091</t>
  </si>
  <si>
    <t>23849209151370091</t>
  </si>
  <si>
    <t>02- [INTERESSES] - Vendedores</t>
  </si>
  <si>
    <t>23849209151340091</t>
  </si>
  <si>
    <t>23849209151410091</t>
  </si>
  <si>
    <t>interesses_concorrentes</t>
  </si>
  <si>
    <t>23847643362290091</t>
  </si>
  <si>
    <t>23849240132930091</t>
  </si>
  <si>
    <t>adventures_ton_institucional_always-on_instagram_awareness_alcance_interesses_ton-interesses-v3_feed_educaton_dez-2021_net</t>
  </si>
  <si>
    <t>23849527068730091</t>
  </si>
  <si>
    <t>adventures_ton_institucional_always-on_instagram_awareness_alcance_educaton_dez-2021</t>
  </si>
  <si>
    <t>23849527068740091</t>
  </si>
  <si>
    <t>mar_aberto</t>
  </si>
  <si>
    <t>23847643362220091</t>
  </si>
  <si>
    <t>aberto_brasil</t>
  </si>
  <si>
    <t>23845370012760091</t>
  </si>
  <si>
    <t>engajamento_insta30d</t>
  </si>
  <si>
    <t>23847680735780091</t>
  </si>
  <si>
    <t>23849647264660091</t>
  </si>
  <si>
    <t>Compras no aplicativo para celular</t>
  </si>
  <si>
    <t>adventures_ton_institucional_always-on_instagram_consideracao_engajamento_interesses_ton-interesses-v3_feed_humor_dez-2021_net</t>
  </si>
  <si>
    <t>23849692766920091</t>
  </si>
  <si>
    <t>adventures_ton_institucional_always-on_instagram_consideracao_engajamento_humor_dez-2021</t>
  </si>
  <si>
    <t>23849692766930091</t>
  </si>
  <si>
    <t>Engajamentos com a publicação</t>
  </si>
  <si>
    <t>23849647302150091</t>
  </si>
  <si>
    <t>Meio_Conv_Purchase_App_23849647302140091</t>
  </si>
  <si>
    <t>23849647302140091</t>
  </si>
  <si>
    <t>lal_5_pixel_convT1</t>
  </si>
  <si>
    <t>23847643362150091</t>
  </si>
  <si>
    <t>01- [PAGE VIEW] Landing Page Renda Ton</t>
  </si>
  <si>
    <t>23849645994520091</t>
  </si>
  <si>
    <t>Rmkt_Conv_RendaTon_LP_23849645994290091</t>
  </si>
  <si>
    <t>23849645994290091</t>
  </si>
  <si>
    <t>lal_5_ofertamega_giga_taxacredito</t>
  </si>
  <si>
    <t>23849656100880091</t>
  </si>
  <si>
    <t>07- [LAL] Parceiros Renda</t>
  </si>
  <si>
    <t>23849674371850091</t>
  </si>
  <si>
    <t>lal_5_ofertamega_ultra_taxadebito</t>
  </si>
  <si>
    <t>23849655998810091</t>
  </si>
  <si>
    <t>2021-12-22 - 2021-12-28</t>
  </si>
  <si>
    <t>2021-12-22</t>
  </si>
  <si>
    <t>2021-12-28</t>
  </si>
  <si>
    <t>maraberto_pagina_controle_ton_logo_ton</t>
  </si>
  <si>
    <t>23849528700050091</t>
  </si>
  <si>
    <t>23849527051070091</t>
  </si>
  <si>
    <t>adventures_ton_institucional_always-on_instagram_awareness_alcance_educaton_dez-2021 - reserva</t>
  </si>
  <si>
    <t>23849527050990091</t>
  </si>
  <si>
    <t>adventures_ton_institucional_always-on_instagram_consideracao_engajamento_interesses_ton-interesses-v3_feed_produton_dez-2021_net</t>
  </si>
  <si>
    <t>23849527030750091</t>
  </si>
  <si>
    <t>adventures_ton_institucional_always-on_instagram_consideracao_engajamento_produton_dez-2021</t>
  </si>
  <si>
    <t>23849527030700091</t>
  </si>
  <si>
    <t>adventures_ton_institucional_always-on_instagram_consideracao_engajamento_interesses_ton-interesses-v3_feed_educaton_dez-2021_net</t>
  </si>
  <si>
    <t>23849527044020091</t>
  </si>
  <si>
    <t>adventures_ton_institucional_always-on_instagram_consideracao_engajamento_educaton_dez-2021</t>
  </si>
  <si>
    <t>23849527044030091</t>
  </si>
  <si>
    <t>checkout_t3_60d</t>
  </si>
  <si>
    <t>23847611011780091</t>
  </si>
  <si>
    <t>2021-12-15 - 2021-12-21</t>
  </si>
  <si>
    <t>2021-12-15</t>
  </si>
  <si>
    <t>2021-12-21</t>
  </si>
  <si>
    <t>checkout_mega_30d</t>
  </si>
  <si>
    <t>23849240065490091</t>
  </si>
  <si>
    <t>Fundo_Rmk_Conv_TodasMega_23849240056480091</t>
  </si>
  <si>
    <t>23849240056480091</t>
  </si>
  <si>
    <t>interesses_saude_refinado</t>
  </si>
  <si>
    <t>23847727849510091</t>
  </si>
  <si>
    <t>TPS_Meio_Conv_Interesses_Pareto_23846534803700091</t>
  </si>
  <si>
    <t>23846534803700091</t>
  </si>
  <si>
    <t>trafego_brasil</t>
  </si>
  <si>
    <t>23846362893210091</t>
  </si>
  <si>
    <t>Topo_Trafego_Todas_Pareto_23845353257640091</t>
  </si>
  <si>
    <t>23845353257640091</t>
  </si>
  <si>
    <t>Visualizações da página de destino</t>
  </si>
  <si>
    <t>interesses_saude</t>
  </si>
  <si>
    <t>23846534803740091</t>
  </si>
  <si>
    <t>rmkt_LP_tps_60d</t>
  </si>
  <si>
    <t>23847574067580091</t>
  </si>
  <si>
    <t>TPS_Fundo_Conv_Rmkt_Pareto_23847574067500091</t>
  </si>
  <si>
    <t>23847574067500091</t>
  </si>
  <si>
    <t>Amplo - Brasil — pixel_ton</t>
  </si>
  <si>
    <t>23849402619410091</t>
  </si>
  <si>
    <t>CAPI_Campanha_Controle</t>
  </si>
  <si>
    <t>23849352966190091</t>
  </si>
  <si>
    <t>lal_5_pixel_convT1 — Teste - pixel_ton</t>
  </si>
  <si>
    <t>23849402688570091</t>
  </si>
  <si>
    <t>CAPI_Campanha_Teste</t>
  </si>
  <si>
    <t>23849352916280091</t>
  </si>
  <si>
    <t>conversions:offsite_conversion.fb_pixel_custom.Credenciamentos_Ton</t>
  </si>
  <si>
    <t>Amplo - Brasil — Teste -  pixel_ton</t>
  </si>
  <si>
    <t>23849402690130091</t>
  </si>
  <si>
    <t>interesses_B2B_FB</t>
  </si>
  <si>
    <t>23849523223690091</t>
  </si>
  <si>
    <t>Controle_lal_5_s2s_pagosT1</t>
  </si>
  <si>
    <t>2021-12-08 - 2021-12-14</t>
  </si>
  <si>
    <t>23849423109550091</t>
  </si>
  <si>
    <t>TesteAB056_MeioConv_RTB_NFC_23849423109540091</t>
  </si>
  <si>
    <t>23849423109540091</t>
  </si>
  <si>
    <t>2021-12-08</t>
  </si>
  <si>
    <t>2021-12-14</t>
  </si>
  <si>
    <t>Novo_KV_lal_5_s2s_pagosT1</t>
  </si>
  <si>
    <t>23849423109570091</t>
  </si>
  <si>
    <t>lal_5_pixel_convT1 — pixel_ton</t>
  </si>
  <si>
    <t>23849402659240091</t>
  </si>
  <si>
    <t>adventures_ton_institucional_always-on_instagram_awareness_alcance_interesses_ton-interesses-v3_feed_educaton_nov-2021_net</t>
  </si>
  <si>
    <t>23849473633040091</t>
  </si>
  <si>
    <t>adventures_ton_institucional_always-on_instagram_awareness_alcance_educaton_nov-2021</t>
  </si>
  <si>
    <t>23849473632890091</t>
  </si>
  <si>
    <t>adventures_ton_institucional_always-on_instagram_consideracao_engajamento_interesses_ton-interesses-v3_feed_humor_nov-2021_net</t>
  </si>
  <si>
    <t>23849405222240091</t>
  </si>
  <si>
    <t>adventures_ton_institucional_always-on_instagram_consideracao_engajamento_humor_nov-2021</t>
  </si>
  <si>
    <t>23849405222220091</t>
  </si>
  <si>
    <t>Novo_KV_NFC_lal_5_s2s_pagosT1</t>
  </si>
  <si>
    <t>23849423109530091</t>
  </si>
  <si>
    <t>IDV_atual_lal_5_s2s_pagosT1</t>
  </si>
  <si>
    <t>23849426052980091</t>
  </si>
  <si>
    <t>TesteAB057_Meio_Conv_T1Mega_IDVinsta_23849426053000091</t>
  </si>
  <si>
    <t>23849426053000091</t>
  </si>
  <si>
    <t>IDV_insta_lal_5_s2s_pagosT1</t>
  </si>
  <si>
    <t>23849426052990091</t>
  </si>
  <si>
    <t>adventures_ton_institucional_always-on_instagram_consideracao_engajamento_interesses_ton-interesses-v3_feed_produton_nov-2021_net</t>
  </si>
  <si>
    <t>23849405163350091</t>
  </si>
  <si>
    <t>adventures_ton_institucional_always-on_instagram_consideracao_engajamento_produton_nov-2021</t>
  </si>
  <si>
    <t>23849405163290091</t>
  </si>
  <si>
    <t>2021-12-01 - 2021-12-07</t>
  </si>
  <si>
    <t>2021-12-01</t>
  </si>
  <si>
    <t>2021-12-07</t>
  </si>
  <si>
    <t>OldKv_NFC_lal_5_s2s_pagosT1</t>
  </si>
  <si>
    <t>23849423113540091</t>
  </si>
  <si>
    <t>01- [ABERTO][20-60] Homens - Consultor</t>
  </si>
  <si>
    <t>23849400363030091</t>
  </si>
  <si>
    <t>TesteAB001_Fundo_Conv_RendaTon_ParceirovsConsultor_23849400042570091</t>
  </si>
  <si>
    <t>23849400042570091</t>
  </si>
  <si>
    <t>06- [LAL] 1% - Cadastrados</t>
  </si>
  <si>
    <t>23849515598480091</t>
  </si>
  <si>
    <t>adventures_ton_institucional_always-on_instagram_consideracao_engajamento_interesses_ton-interesses-v3_feed_clientes_nov-2021_net</t>
  </si>
  <si>
    <t>23849518606580091</t>
  </si>
  <si>
    <t>adventures_ton_institucional_always-on_instagram_consideracao_engajamento_clientes_nov-2021</t>
  </si>
  <si>
    <t>23849518606520091</t>
  </si>
  <si>
    <t>interesses_dentistas</t>
  </si>
  <si>
    <t>23845997960610091</t>
  </si>
  <si>
    <t>TPO_Meio_Conv_Interesses_Pareto_23845997960590091</t>
  </si>
  <si>
    <t>23845997960590091</t>
  </si>
  <si>
    <t>2021-11-24 - 2021-11-30</t>
  </si>
  <si>
    <t>2021-11-24</t>
  </si>
  <si>
    <t>2021-11-30</t>
  </si>
  <si>
    <t>23849479913590091</t>
  </si>
  <si>
    <t>Fundo_Conv_RendaTon_APP_23849479913470091</t>
  </si>
  <si>
    <t>23849479913470091</t>
  </si>
  <si>
    <t>Assinaturas no aplicativo para celular</t>
  </si>
  <si>
    <t>23849479913660091</t>
  </si>
  <si>
    <t>23849479913640091</t>
  </si>
  <si>
    <t>05- [INTERESSES] - Afiliados</t>
  </si>
  <si>
    <t>23849316667480091</t>
  </si>
  <si>
    <t>maraberto_criativo_ton</t>
  </si>
  <si>
    <t>23849300300660091</t>
  </si>
  <si>
    <t>TesteAB055_Meio_Conv_Aberto_Stone_v2_23849300300630091</t>
  </si>
  <si>
    <t>23849300300630091</t>
  </si>
  <si>
    <t>maraberto_pagina_ton</t>
  </si>
  <si>
    <t>23849300300690091</t>
  </si>
  <si>
    <t>maraberto_pagina_stone</t>
  </si>
  <si>
    <t>23849300300730091</t>
  </si>
  <si>
    <t>checkout_mega_60d</t>
  </si>
  <si>
    <t>23849240065510091</t>
  </si>
  <si>
    <t>02- [ABERTO][20-60] Homens - Parceiro</t>
  </si>
  <si>
    <t>23849400042720091</t>
  </si>
  <si>
    <t>2021-11-17 - 2021-11-23</t>
  </si>
  <si>
    <t>23849387611850091</t>
  </si>
  <si>
    <t>TesteAB056_MeioConv_RTB_NFC_23849387608810091</t>
  </si>
  <si>
    <t>23849387608810091</t>
  </si>
  <si>
    <t>2021-11-17</t>
  </si>
  <si>
    <t>2021-11-23</t>
  </si>
  <si>
    <t>23849387611880091</t>
  </si>
  <si>
    <t>23849405193920091</t>
  </si>
  <si>
    <t>23849405193860091</t>
  </si>
  <si>
    <t>maraberto_criativo_stone</t>
  </si>
  <si>
    <t>23849300300670091</t>
  </si>
  <si>
    <t>23849387611860091</t>
  </si>
  <si>
    <t>2021-11-10 - 2021-11-16</t>
  </si>
  <si>
    <t>2021-11-10</t>
  </si>
  <si>
    <t>2021-11-16</t>
  </si>
  <si>
    <t>adventures_ton_institucional_always-on_instagram_consideracao_engajamento_interesses_amplo_feed_humor_nov-2021_net</t>
  </si>
  <si>
    <t>23849329285150091</t>
  </si>
  <si>
    <t>23849329285050091</t>
  </si>
  <si>
    <t>maraberto</t>
  </si>
  <si>
    <t>23849149046470091</t>
  </si>
  <si>
    <t>Teste_param_url_Meio_Conv_Amplo_T1_Pareto_23849149046110091</t>
  </si>
  <si>
    <t>23849149046110091</t>
  </si>
  <si>
    <t>maraberto_B_melhorestaxas</t>
  </si>
  <si>
    <t>2021-11-03 - 2021-11-09</t>
  </si>
  <si>
    <t>23849163702170091</t>
  </si>
  <si>
    <t>TesteAB053_Meio_Conv_Aberto_NovosRTBs_23849163586910091</t>
  </si>
  <si>
    <t>23849163586910091</t>
  </si>
  <si>
    <t>2021-11-03</t>
  </si>
  <si>
    <t>2021-11-09</t>
  </si>
  <si>
    <t>23849149046570091</t>
  </si>
  <si>
    <t>23849184986860091</t>
  </si>
  <si>
    <t>TesteAB054_Meio_Conv_Aberto_Stone_23849184986870091</t>
  </si>
  <si>
    <t>23849184986870091</t>
  </si>
  <si>
    <t>maraberto_C_controle</t>
  </si>
  <si>
    <t>23849163737880091</t>
  </si>
  <si>
    <t>23849149046490091</t>
  </si>
  <si>
    <t>maraberto_B_controle</t>
  </si>
  <si>
    <t>23849163702160091</t>
  </si>
  <si>
    <t>maraberto_A_controle</t>
  </si>
  <si>
    <t>23849163586940091</t>
  </si>
  <si>
    <t>04- [LAL] Parceiros Renda +5 vendas</t>
  </si>
  <si>
    <t>23849211642910091</t>
  </si>
  <si>
    <t>lal_10_pixel_convT1</t>
  </si>
  <si>
    <t>23848398102660091</t>
  </si>
  <si>
    <t>Meio_Conv_T1_Reels_23848398102260091</t>
  </si>
  <si>
    <t>23848398102260091</t>
  </si>
  <si>
    <t>payment_60d</t>
  </si>
  <si>
    <t>23847961910370091</t>
  </si>
  <si>
    <t>Fundo_RMKT_Catalogo_StepPayment_Todas_Pareto_23847961910350091</t>
  </si>
  <si>
    <t>23847961910350091</t>
  </si>
  <si>
    <t>maraberto_pagina_controle</t>
  </si>
  <si>
    <t>23849185011480091</t>
  </si>
  <si>
    <t>maraberto_criativo_controle</t>
  </si>
  <si>
    <t>23849184986950091</t>
  </si>
  <si>
    <t>23849184986930091</t>
  </si>
  <si>
    <t>23849184986900091</t>
  </si>
  <si>
    <t>23849149046220091</t>
  </si>
  <si>
    <t>2021-10-27 - 2021-11-02</t>
  </si>
  <si>
    <t>2021-10-27</t>
  </si>
  <si>
    <t>2021-11-02</t>
  </si>
  <si>
    <t>adventures_ton_institucional_always-on_facebook_awareness_alcance_interesses_amplo_feed_educaton_out-2021_net</t>
  </si>
  <si>
    <t>23849091272340091</t>
  </si>
  <si>
    <t>adventures_ton_institucional_always-on_instagram_consideracao_engajamento_educaton_out-2021</t>
  </si>
  <si>
    <t>23849091272320091</t>
  </si>
  <si>
    <t>maraberto_A_chat</t>
  </si>
  <si>
    <t>23849163586900091</t>
  </si>
  <si>
    <t>maraberto_C_rendaextra</t>
  </si>
  <si>
    <t>23849163737900091</t>
  </si>
  <si>
    <t>aberto_ne_sd_sul</t>
  </si>
  <si>
    <t>2021-10-20 - 2021-10-26</t>
  </si>
  <si>
    <t>23848693673600091</t>
  </si>
  <si>
    <t>Meio_Conv_Amplo_TapTon_Leads</t>
  </si>
  <si>
    <t>23848693673220091</t>
  </si>
  <si>
    <t>conversions:offsite_conversion.fb_pixel_custom.Lead - TapTon</t>
  </si>
  <si>
    <t>2021-10-20</t>
  </si>
  <si>
    <t>2021-10-26</t>
  </si>
  <si>
    <t>adventures_ton_institucional_always-on_instagram_consideracao_engajamento_interesses_amplo_feed_humor_out-2021_net</t>
  </si>
  <si>
    <t>23849147238320091</t>
  </si>
  <si>
    <t>adventures_ton_institucional_always-on_instagram_consideracao_engajamento_humor_out-2021</t>
  </si>
  <si>
    <t>23849034437490091</t>
  </si>
  <si>
    <t>rmkt_home90d_produtot1</t>
  </si>
  <si>
    <t>23849009236490091</t>
  </si>
  <si>
    <t>TesteAB051_Meio_Conv_Aberto_T1_PagProduto_Cart_23849009236420091</t>
  </si>
  <si>
    <t>23849009236420091</t>
  </si>
  <si>
    <t>maraberto_android</t>
  </si>
  <si>
    <t>23849009081330091</t>
  </si>
  <si>
    <t>Topo_AppInstalls_23849009081210091</t>
  </si>
  <si>
    <t>23849009081210091</t>
  </si>
  <si>
    <t>Instalações do aplicativo para celular</t>
  </si>
  <si>
    <t>maraberto_produtot1</t>
  </si>
  <si>
    <t>23849009236460091</t>
  </si>
  <si>
    <t>rmkt_home90d_checkoutt1</t>
  </si>
  <si>
    <t>23849009267910091</t>
  </si>
  <si>
    <t>adventures_ton_institucional_always-on_facebook_awareness_alcance_interesses_empreendedores-25-55_feed_educaton_out-2021_net</t>
  </si>
  <si>
    <t>23849147549000091</t>
  </si>
  <si>
    <t>adventures_ton_institucional_always-on_facebook_awareness_alcance_educaton_out-2021</t>
  </si>
  <si>
    <t>23849147549020091</t>
  </si>
  <si>
    <t>rmkt_home90d_home</t>
  </si>
  <si>
    <t>23849009236470091</t>
  </si>
  <si>
    <t>maraberto_home</t>
  </si>
  <si>
    <t>23849009236480091</t>
  </si>
  <si>
    <t>maraberto_checkoutt1</t>
  </si>
  <si>
    <t>23849009265670091</t>
  </si>
  <si>
    <t>2021-10-13 - 2021-10-19</t>
  </si>
  <si>
    <t>2021-10-13</t>
  </si>
  <si>
    <t>2021-10-19</t>
  </si>
  <si>
    <t>maraberto_t1_prebf</t>
  </si>
  <si>
    <t>23849044779800091</t>
  </si>
  <si>
    <t>TesteAB052_Meio_Conv_Aberto_PreBF_23849044779780091</t>
  </si>
  <si>
    <t>23849044779780091</t>
  </si>
  <si>
    <t>maraberto_t1giga_controle</t>
  </si>
  <si>
    <t>23849044835600091</t>
  </si>
  <si>
    <t>maraberto_t1giga_prebf</t>
  </si>
  <si>
    <t>23849044854330091</t>
  </si>
  <si>
    <t>maraberto_t1_controle</t>
  </si>
  <si>
    <t>23849044779810091</t>
  </si>
  <si>
    <t>2021-10-06 - 2021-10-12</t>
  </si>
  <si>
    <t>2021-10-06</t>
  </si>
  <si>
    <t>2021-10-12</t>
  </si>
  <si>
    <t>23848904517710091</t>
  </si>
  <si>
    <t>social_ton_trafego_youtube_23848904517690091</t>
  </si>
  <si>
    <t>23848904517690091</t>
  </si>
  <si>
    <t>Cliques no link</t>
  </si>
  <si>
    <t>adventures_ton_institucional_always-on_instagram_consideracao_engajamento_interesses_amplo_feed_produton_out-2021_net</t>
  </si>
  <si>
    <t>23849042152780091</t>
  </si>
  <si>
    <t>adventures_ton_institucional_always-on_instagram_consideracao_engajamento_produton_out-2021</t>
  </si>
  <si>
    <t>23849042152800091</t>
  </si>
  <si>
    <t>remarketing_clientes_ativos</t>
  </si>
  <si>
    <t>23848904517680091</t>
  </si>
  <si>
    <t>23849034437510091</t>
  </si>
  <si>
    <t>2021-09-29 - 2021-10-05</t>
  </si>
  <si>
    <t>2021-09-29</t>
  </si>
  <si>
    <t>2021-10-05</t>
  </si>
  <si>
    <t>trafego_LAL_cardpurchase_5_10</t>
  </si>
  <si>
    <t>23845353257680091</t>
  </si>
  <si>
    <t>maraberto_giga_selopix</t>
  </si>
  <si>
    <t>23848906252390091</t>
  </si>
  <si>
    <t>TesteAB050_Meio_Conv_Aberto_MegaGiga_SeloPix_23848906191660091</t>
  </si>
  <si>
    <t>23848906191660091</t>
  </si>
  <si>
    <t>maraberto_mega_selopix</t>
  </si>
  <si>
    <t>23848906191630091</t>
  </si>
  <si>
    <t>23848877109670091</t>
  </si>
  <si>
    <t>Fundo_Conv_RendaTon_23848877109590091</t>
  </si>
  <si>
    <t>23848877109590091</t>
  </si>
  <si>
    <t>[Renda Extra] Cadastro</t>
  </si>
  <si>
    <t>23848877777940091</t>
  </si>
  <si>
    <t>23848877810340091</t>
  </si>
  <si>
    <t>maraberto_mega_controle</t>
  </si>
  <si>
    <t>23848906191640091</t>
  </si>
  <si>
    <t>maraberto_giga_controle</t>
  </si>
  <si>
    <t>23848906252400091</t>
  </si>
  <si>
    <t>2021-09-22 - 2021-09-28</t>
  </si>
  <si>
    <t>2021-09-22</t>
  </si>
  <si>
    <t>2021-09-28</t>
  </si>
  <si>
    <t>23848903232280091</t>
  </si>
  <si>
    <t>TesteAB049_Meio_Conv_Aberto_T2_PagProduto_23848903232290091</t>
  </si>
  <si>
    <t>23848903232290091</t>
  </si>
  <si>
    <t>maraberto_produtot2</t>
  </si>
  <si>
    <t>23848903232330091</t>
  </si>
  <si>
    <t>23848903232360091</t>
  </si>
  <si>
    <t>maraberto_vidmob_B</t>
  </si>
  <si>
    <t>23848758062530091</t>
  </si>
  <si>
    <t>TesteAB046_Meio_Conv_Aberto_GigaTon_VidMob_23848756528320091</t>
  </si>
  <si>
    <t>23848756528320091</t>
  </si>
  <si>
    <t>rmkt_home90d_produtot2</t>
  </si>
  <si>
    <t>23848903232350091</t>
  </si>
  <si>
    <t>maraberto_controle</t>
  </si>
  <si>
    <t>23848809460040091</t>
  </si>
  <si>
    <t>TesteAB047_Meio_Conv_Aberto_MegaTon_Simulacao054_23848809460000091</t>
  </si>
  <si>
    <t>23848809460000091</t>
  </si>
  <si>
    <t>adventures_ton_institucional_always-on_instagram_awareness_alcance_interesses_empreendedores-25-60_feed_educaton_set-2021_net</t>
  </si>
  <si>
    <t>23848930092440091</t>
  </si>
  <si>
    <t>adventures_ton_institucional_always-on_instagram_awareness_alcance_educaton_set-2021</t>
  </si>
  <si>
    <t>23848930025410091</t>
  </si>
  <si>
    <t>23848830641370091</t>
  </si>
  <si>
    <t>TesteAB048_Meio_Conv_Aberto_T1_PagProduto_23848830636530091</t>
  </si>
  <si>
    <t>23848830636530091</t>
  </si>
  <si>
    <t>maraberto_vidmob_C</t>
  </si>
  <si>
    <t>23848758061950091</t>
  </si>
  <si>
    <t>maraberto_motionsimulacao</t>
  </si>
  <si>
    <t>23848809460010091</t>
  </si>
  <si>
    <t>2021-09-15 - 2021-09-21</t>
  </si>
  <si>
    <t>2021-09-15</t>
  </si>
  <si>
    <t>2021-09-21</t>
  </si>
  <si>
    <t>23848830636570091</t>
  </si>
  <si>
    <t>23848830636540091</t>
  </si>
  <si>
    <t>23848756528330091</t>
  </si>
  <si>
    <t>maraberto_vidmob_hero</t>
  </si>
  <si>
    <t>23848756528310091</t>
  </si>
  <si>
    <t>23848830639670091</t>
  </si>
  <si>
    <t>adventures_ton_institucional_always-on_instagram_awareness_alcance_interesses_base-clientes-ton_feed_hero_set-2021_net</t>
  </si>
  <si>
    <t>23848889041670091</t>
  </si>
  <si>
    <t>adventures_ton_institucional_always-on_instagram_awareness_alcance_hero_set-2021</t>
  </si>
  <si>
    <t>23848889041650091</t>
  </si>
  <si>
    <t>adventures_ton_institucional_always-on_instagram_awareness_alcance_interesses_empreendedores-25-60_feed_hero_set-2021_net</t>
  </si>
  <si>
    <t>23848876165250091</t>
  </si>
  <si>
    <t>23848876165190091</t>
  </si>
  <si>
    <t>adventures_ton_institucional_always-on_instagram_awareness_engajamento_interesses_amplo_feed_ton-contigo_set-2021_net</t>
  </si>
  <si>
    <t>23848836205200091</t>
  </si>
  <si>
    <t>adventures_ton_institucional_always-on_instagram_awareness_engajamento_ton-contigo_set-2021</t>
  </si>
  <si>
    <t>23848836205120091</t>
  </si>
  <si>
    <t>adventures_ton_institucional_always-on_instagram_awareness_alcance_interesses_amplo_feed_se-liga-no-papo_set-2021_net</t>
  </si>
  <si>
    <t>23848836247670091</t>
  </si>
  <si>
    <t>adventures_ton_institucional_always-on_instagram_awareness_alcance_se-liga-no-papo_set-2021</t>
  </si>
  <si>
    <t>23848836247650091</t>
  </si>
  <si>
    <t>adventures_ton_institucional_always-on_instagram_consideracao_engajamento_interesses_empreendedores-25-60_feed_humor_set-2021_net</t>
  </si>
  <si>
    <t>23848866202800091</t>
  </si>
  <si>
    <t>adventures_ton_institucional_always-on_instagram_consideracao_engajamento_humor_set-2021</t>
  </si>
  <si>
    <t>23848866202780091</t>
  </si>
  <si>
    <t>2021-09-08 - 2021-09-14</t>
  </si>
  <si>
    <t>2021-09-08</t>
  </si>
  <si>
    <t>2021-09-14</t>
  </si>
  <si>
    <t>maraberto_selomotion</t>
  </si>
  <si>
    <t>23848726401370091</t>
  </si>
  <si>
    <t>TesteAB044_Meio_Conv_Aberto_T1_SelosRTB_23848726401330091</t>
  </si>
  <si>
    <t>23848726401330091</t>
  </si>
  <si>
    <t>23848726442670091</t>
  </si>
  <si>
    <t>TesteAB045_Meio_Conv_Aberto_GigaTon_SelosRTB_23848726442650091</t>
  </si>
  <si>
    <t>23848726442650091</t>
  </si>
  <si>
    <t>23848726442640091</t>
  </si>
  <si>
    <t>2021-09-01 - 2021-09-07</t>
  </si>
  <si>
    <t>2021-09-01</t>
  </si>
  <si>
    <t>2021-09-07</t>
  </si>
  <si>
    <t>23848726401360091</t>
  </si>
  <si>
    <t>2021-08-25 - 2021-08-31</t>
  </si>
  <si>
    <t>2021-08-25</t>
  </si>
  <si>
    <t>2021-08-31</t>
  </si>
  <si>
    <t>BR18_freq3</t>
  </si>
  <si>
    <t>23848648035370091</t>
  </si>
  <si>
    <t>Topo_RF_TapTon_23848648035300091</t>
  </si>
  <si>
    <t>23848648035300091</t>
  </si>
  <si>
    <t>maraberto_selopix</t>
  </si>
  <si>
    <t>23848655412070091</t>
  </si>
  <si>
    <t>TesteAB043_Meio_Conv_Aberto_T1_SeloPix_23848655412080091</t>
  </si>
  <si>
    <t>23848655412080091</t>
  </si>
  <si>
    <t>23848655412040091</t>
  </si>
  <si>
    <t>23846655749190091</t>
  </si>
  <si>
    <t>TPS_Meio_Trafego_Interesses_Pareto_23846655749200091</t>
  </si>
  <si>
    <t>23846655749200091</t>
  </si>
  <si>
    <t>adventures_ton_institucional_always-on_instagram_awareness_alcance_look-a-like_usuarios-de-ton_stories_institucional_ago-2021_net</t>
  </si>
  <si>
    <t>23848683682520091</t>
  </si>
  <si>
    <t>adventures_tapton_institucional_always-on_instagram_awareness_alcance_institucional_ago-2021</t>
  </si>
  <si>
    <t>23848682623750091</t>
  </si>
  <si>
    <t>adventures_ton_institucional_always-on_instagram_awareness_alcance_look-a-like_usuarios-de-ton_feed_institucional_ago-2021_net</t>
  </si>
  <si>
    <t>23848682623780091</t>
  </si>
  <si>
    <t>23848505139130091</t>
  </si>
  <si>
    <t>TesteAB039_Meio_Conv_Aberto_PrimeiraMaquininha</t>
  </si>
  <si>
    <t>23848504934160091</t>
  </si>
  <si>
    <t>23845997980850091</t>
  </si>
  <si>
    <t>TPO_Meio_Trafego_Interesses_Pareto_23845997980580091</t>
  </si>
  <si>
    <t>23845997980580091</t>
  </si>
  <si>
    <t>maraberto_mega_primeira</t>
  </si>
  <si>
    <t>23848505020580091</t>
  </si>
  <si>
    <t>2021-08-18 - 2021-08-24</t>
  </si>
  <si>
    <t>2021-08-18</t>
  </si>
  <si>
    <t>2021-08-24</t>
  </si>
  <si>
    <t>maraberto_semaluguel</t>
  </si>
  <si>
    <t>23848504403390091</t>
  </si>
  <si>
    <t>TesteAB036_Meio_Conv_Aberto_RTBs_23848504289400091</t>
  </si>
  <si>
    <t>23848504289400091</t>
  </si>
  <si>
    <t>maraberto_planobasico</t>
  </si>
  <si>
    <t>23848601630720091</t>
  </si>
  <si>
    <t>TesteAB041_Meio_Conv_Aberto_T1_PlanoBásico_23848601630690091</t>
  </si>
  <si>
    <t>23848601630690091</t>
  </si>
  <si>
    <t>lal_5_high_mega_simulacao</t>
  </si>
  <si>
    <t>23848504648050091</t>
  </si>
  <si>
    <t>TesteAB037_Meio_Conv_TodasMega_Simulacao_23848504627320091</t>
  </si>
  <si>
    <t>23848504627320091</t>
  </si>
  <si>
    <t>maraberto_cpf</t>
  </si>
  <si>
    <t>23848504396210091</t>
  </si>
  <si>
    <t>maraberto_stories_automatico</t>
  </si>
  <si>
    <t>23848593641780091</t>
  </si>
  <si>
    <t>TesteAB040_Meio_Conv_Aberto_T1Giga_Stories_23848593634410091</t>
  </si>
  <si>
    <t>23848593634410091</t>
  </si>
  <si>
    <t>maraberto_giga_primeira</t>
  </si>
  <si>
    <t>23848505046490091</t>
  </si>
  <si>
    <t>lal_5_high_mega_controle</t>
  </si>
  <si>
    <t>23848504627850091</t>
  </si>
  <si>
    <t>maraberto_stories_personalizado</t>
  </si>
  <si>
    <t>23848593643100091</t>
  </si>
  <si>
    <t>maraberto_whatsapp</t>
  </si>
  <si>
    <t>23848504289410091</t>
  </si>
  <si>
    <t>Home_60d</t>
  </si>
  <si>
    <t>23847680729620091</t>
  </si>
  <si>
    <t>maraberto_pix</t>
  </si>
  <si>
    <t>23848601644220091</t>
  </si>
  <si>
    <t>TesteAB042_Meio_Conv_Aberto_Pix_23848601644230091</t>
  </si>
  <si>
    <t>23848601644230091</t>
  </si>
  <si>
    <t>adventures_ton_institucional_always-on_instagram_awareness_engajamento_interesses_amplo_feed_ton-de-boa_ago-2021_net</t>
  </si>
  <si>
    <t>23848604171300091</t>
  </si>
  <si>
    <t>adventures_ton_institucional_always-on_instagram_awareness_engajamento_ton-de-boa_ago-2021</t>
  </si>
  <si>
    <t>23848604171250091</t>
  </si>
  <si>
    <t>23848601630710091</t>
  </si>
  <si>
    <t>23848601644240091</t>
  </si>
  <si>
    <t>adventures_ton_institucional_always-on_instagram_awareness_alcance_interesses_amplo_feed_se-liga-no-papo_ago-2021_net</t>
  </si>
  <si>
    <t>23848618462560091</t>
  </si>
  <si>
    <t>adventures_ton_institucional_always-on_instagram_awareness_alcance_se-liga-no-papo_ago-2021</t>
  </si>
  <si>
    <t>23848537328390091</t>
  </si>
  <si>
    <t>23848504725160091</t>
  </si>
  <si>
    <t>TesteAB038_Meio_Conv_TodasGiga_Simulacao_23848504725140091</t>
  </si>
  <si>
    <t>23848504725140091</t>
  </si>
  <si>
    <t>adventures_ton_institucional_always-on_instagram_awareness_engajamento_interesses_amplo_feed_ton-contigo_ago-2021_net</t>
  </si>
  <si>
    <t>23848631101880091</t>
  </si>
  <si>
    <t>adventures_ton_institucional_always-on_instagram_awareness_engajamento_ton-contigo_ago-2021</t>
  </si>
  <si>
    <t>23848631101810091</t>
  </si>
  <si>
    <t>23848505139120091</t>
  </si>
  <si>
    <t>23848504725120091</t>
  </si>
  <si>
    <t>maraberto_oferta</t>
  </si>
  <si>
    <t>23848504583890091</t>
  </si>
  <si>
    <t>2021-08-11 - 2021-08-17</t>
  </si>
  <si>
    <t>2021-08-11</t>
  </si>
  <si>
    <t>2021-08-17</t>
  </si>
  <si>
    <t>adventures_ton_institucional_always-on_instagram_awareness_alcance_interesses_amplo_feed_ton-contigo_ago-2021_net</t>
  </si>
  <si>
    <t>23848555723390091</t>
  </si>
  <si>
    <t>adventures_ton_institucional_always-on_instagram_awareness_alcance_ton-contigo_ago-2021</t>
  </si>
  <si>
    <t>23848555723320091</t>
  </si>
  <si>
    <t>rmkt_trafegotpo</t>
  </si>
  <si>
    <t>23846188518430091</t>
  </si>
  <si>
    <t>lal_5_high_mega_teste_sempreco</t>
  </si>
  <si>
    <t>23848482009770091</t>
  </si>
  <si>
    <t>TesteAB035_Meio_Conv_TodasGiga_Foco_23848481894540091</t>
  </si>
  <si>
    <t>23848481894540091</t>
  </si>
  <si>
    <t>lal_5_high_mega_teste_controle</t>
  </si>
  <si>
    <t>23848481894900091</t>
  </si>
  <si>
    <t>lal_5_high_mega_teste_taxa</t>
  </si>
  <si>
    <t>23848481996160091</t>
  </si>
  <si>
    <t>2021-08-04 - 2021-08-10</t>
  </si>
  <si>
    <t>2021-08-04</t>
  </si>
  <si>
    <t>2021-08-10</t>
  </si>
  <si>
    <t>23848480786250091</t>
  </si>
  <si>
    <t>TesteAB034_Meio_Conv_Compra_Homenova_Pareto_23848480786140091</t>
  </si>
  <si>
    <t>23848480786140091</t>
  </si>
  <si>
    <t>23848537338250091</t>
  </si>
  <si>
    <t>maraberto_basico_controle</t>
  </si>
  <si>
    <t>23848504934200091</t>
  </si>
  <si>
    <t>23848480786450091</t>
  </si>
  <si>
    <t>TesteAB034_Meio_Conv_Compra_HomeAntiga_Pareto_23848480786210091</t>
  </si>
  <si>
    <t>23848480786210091</t>
  </si>
  <si>
    <t>checkout_31a90d</t>
  </si>
  <si>
    <t>23848428471890091</t>
  </si>
  <si>
    <t>TesteAB032_Fundo_Catalogo_Rmkt_Checkout_Desconto_23848428471840091</t>
  </si>
  <si>
    <t>23848428471840091</t>
  </si>
  <si>
    <t>23848428529670091</t>
  </si>
  <si>
    <t>TesteAB032_Fundo_Catalogo_Rmkt_Checkout_Generico_23848428471840091</t>
  </si>
  <si>
    <t>23848428529660091</t>
  </si>
  <si>
    <t>2021-07-28 - 2021-08-03</t>
  </si>
  <si>
    <t>2021-07-28</t>
  </si>
  <si>
    <t>2021-08-03</t>
  </si>
  <si>
    <t>adventures_ton_institucional_always-on_instagram_awareness_alcance_interesses_amplo_reels_ton-contigo_jul-2021_net</t>
  </si>
  <si>
    <t>23848410223000091</t>
  </si>
  <si>
    <t>adventures_ton_institucional_always-on_instagram_awareness_alcance_ton-contigo_jul-2021</t>
  </si>
  <si>
    <t>23848400951980091</t>
  </si>
  <si>
    <t>aberto_brasil_bl</t>
  </si>
  <si>
    <t>23848267660560091</t>
  </si>
  <si>
    <t>TesteAB029_BL_Meio_Conv_Todas_NovaIDV_Pareto_23848267660550091</t>
  </si>
  <si>
    <t>23848267660550091</t>
  </si>
  <si>
    <t>02 - [LAL] Cadastrados</t>
  </si>
  <si>
    <t>23848480932390091</t>
  </si>
  <si>
    <t>Fundo_Conv_RendaExtra_2_ 23848456187340091— APP install</t>
  </si>
  <si>
    <t>23848480932410091</t>
  </si>
  <si>
    <t>23848472214250091</t>
  </si>
  <si>
    <t>Fundo_Conv_RendaExtra_2_ 23848456187340091— APP</t>
  </si>
  <si>
    <t>23848456187340091</t>
  </si>
  <si>
    <t>Inclusões de informações de pagamento no aplicativo para celular</t>
  </si>
  <si>
    <t>adventures_ton_institucional_always-on_instagram_awareness_alcance_interesses_amplo_reels_se-liga-no-papo_jul-2021_net</t>
  </si>
  <si>
    <t>23848435553610091</t>
  </si>
  <si>
    <t>adventures_ton_institucional_always-on_fb-ig_awareness_alcance_se-liga-no-papo_jul-2021</t>
  </si>
  <si>
    <t>23848435521570091</t>
  </si>
  <si>
    <t>adventures_ton_institucional_always-on_facebook_awareness_alcance_interesses_amplo_feed_se-liga-no-papo_jul-2021_net</t>
  </si>
  <si>
    <t>23848435521640091</t>
  </si>
  <si>
    <t>23848434386210091</t>
  </si>
  <si>
    <t>TesteAB033_Meio_Conv_T1Mega_Homenova_Pareto_23848434386230091</t>
  </si>
  <si>
    <t>23848434386230091</t>
  </si>
  <si>
    <t>23848267637560091</t>
  </si>
  <si>
    <t>TesteAB029_BL_Meio_Conv_Todas_FundoRaio_Pareto_23848267637230091</t>
  </si>
  <si>
    <t>23848267637230091</t>
  </si>
  <si>
    <t>23848434146830091</t>
  </si>
  <si>
    <t>TesteAB033_Meio_Conv_T1Mega_HomeAntiga_Pareto_23848434146370091</t>
  </si>
  <si>
    <t>23848434146370091</t>
  </si>
  <si>
    <t>maraberto_basico_primeira</t>
  </si>
  <si>
    <t>23848504972910091</t>
  </si>
  <si>
    <t>adventures_ton_institucional_always-on_instagram_awareness_alcance_interesses_amplo_feed_se-liga-no-papo_jul-2021_net</t>
  </si>
  <si>
    <t>23848497531190091</t>
  </si>
  <si>
    <t>adventures_ton_institucional_always-on_instagram_awareness_alcance_se-liga-no-papo_jul-2021</t>
  </si>
  <si>
    <t>23848497527500091</t>
  </si>
  <si>
    <t>2021-07-21 - 2021-07-27</t>
  </si>
  <si>
    <t>2021-07-21</t>
  </si>
  <si>
    <t>2021-07-27</t>
  </si>
  <si>
    <t>23848322611120091</t>
  </si>
  <si>
    <t>TesteAB031_Meio_Conv_Todas_TaxasMega_Pareto_23848322611170091</t>
  </si>
  <si>
    <t>23848322611170091</t>
  </si>
  <si>
    <t>23848322621390091</t>
  </si>
  <si>
    <t>TesteAB031_Meio_Conv_Todas_Mega054_Pareto_23848322621370091</t>
  </si>
  <si>
    <t>23848322621370091</t>
  </si>
  <si>
    <t>01 - [LAL] Cadastrados</t>
  </si>
  <si>
    <t>23848450240580091</t>
  </si>
  <si>
    <t>Fundo_Conv_RendaExtra_ 23848450240650091— APP</t>
  </si>
  <si>
    <t>23848450240650091</t>
  </si>
  <si>
    <t>23848456187350091</t>
  </si>
  <si>
    <t>23848400952030091</t>
  </si>
  <si>
    <t>23848212892740091</t>
  </si>
  <si>
    <t>TesteAB025_Meio_Conv_Aberto_T1Mega_RTBs_Aluguel_Pareto_23848212892720091</t>
  </si>
  <si>
    <t>23848212892720091</t>
  </si>
  <si>
    <t>23848212893660091</t>
  </si>
  <si>
    <t>TesteAB024_Meio_Conv_Aberto_T1Mega_RTBs_Oferta_Pareto_23848212893680091</t>
  </si>
  <si>
    <t>23848212893680091</t>
  </si>
  <si>
    <t>adventures_ton_institucional_always-on_instagram_awareness_engajamento_interesses_amplo_feed_ton-de-boa_jul-2021_net</t>
  </si>
  <si>
    <t>23848425772920091</t>
  </si>
  <si>
    <t>adventures_ton_institucional_always-on_instagram_awareness_engajamento_ton-de-boa_jul-2021</t>
  </si>
  <si>
    <t>23848425772860091</t>
  </si>
  <si>
    <t>2021-07-14 - 2021-07-20</t>
  </si>
  <si>
    <t>2021-07-14</t>
  </si>
  <si>
    <t>2021-07-20</t>
  </si>
  <si>
    <t>23848212903440091</t>
  </si>
  <si>
    <t>TesteAB025_Meio_Conv_Aberto_T1Mega_RTBs_Oferta_Pareto_23848212903420091</t>
  </si>
  <si>
    <t>23848212903420091</t>
  </si>
  <si>
    <t>23848213113820091</t>
  </si>
  <si>
    <t>TesteAB028_Meio_Conv_T1Mega_FundoRaio_Pareto_23848213113620091</t>
  </si>
  <si>
    <t>23848213113620091</t>
  </si>
  <si>
    <t>23848212891430091</t>
  </si>
  <si>
    <t>TesteAB024_Meio_Conv_Aberto_T1Mega_RTBs_CPF_Pareto_23848212891450091</t>
  </si>
  <si>
    <t>23848212891450091</t>
  </si>
  <si>
    <t>23848213131420091</t>
  </si>
  <si>
    <t>TesteAB028_Meio_Conv_T1Mega_VidMob_Pareto_23848213131410091</t>
  </si>
  <si>
    <t>23848213131410091</t>
  </si>
  <si>
    <t>2021-07-07 - 2021-07-13</t>
  </si>
  <si>
    <t>2021-07-07</t>
  </si>
  <si>
    <t>2021-07-13</t>
  </si>
  <si>
    <t>02 - [LAL] Parceiros Renda Extra</t>
  </si>
  <si>
    <t>23848206273590091</t>
  </si>
  <si>
    <t>Fundo_Conv_RendaExtra_Pareto_23848206273650091</t>
  </si>
  <si>
    <t>23848206273650091</t>
  </si>
  <si>
    <t>23848286450760091</t>
  </si>
  <si>
    <t>TesteAB030_Meio_Conv_T1Mega_HomeNova_23848286450690091</t>
  </si>
  <si>
    <t>23848286450690091</t>
  </si>
  <si>
    <t>04 - [INTERESSES] Vendas</t>
  </si>
  <si>
    <t>23848206283010091</t>
  </si>
  <si>
    <t>06- [INTERESSES] Marketing Multinível</t>
  </si>
  <si>
    <t>23848255540940091</t>
  </si>
  <si>
    <t>23848212991290091</t>
  </si>
  <si>
    <t>TesteAB026_Fundo_Rmk_Conv_T2Mega_Generico_Pareto_23848212991130091</t>
  </si>
  <si>
    <t>23848212991130091</t>
  </si>
  <si>
    <t>23848212999910091</t>
  </si>
  <si>
    <t>TesteAB026_Fundo_Rmk_Conv_T2Mega_Recencia30_Pareto_23848212991130091</t>
  </si>
  <si>
    <t>23848212999920091</t>
  </si>
  <si>
    <t>01 - [SITE] Página de Cadastro - 180D</t>
  </si>
  <si>
    <t>23848211757140091</t>
  </si>
  <si>
    <t>Fundo_Rmkt_RendaExtra_Pareto_23848211757000091</t>
  </si>
  <si>
    <t>23848211757000091</t>
  </si>
  <si>
    <t>23848213025460091</t>
  </si>
  <si>
    <t>TesteAB027_Fundo_Rmk_Conv_T3Mega_Recencia30_Pareto_23848213025450091</t>
  </si>
  <si>
    <t>23848213025450091</t>
  </si>
  <si>
    <t>03 - [INTERESSES] Concorrentes</t>
  </si>
  <si>
    <t>23848206273670091</t>
  </si>
  <si>
    <t>23848213023300091</t>
  </si>
  <si>
    <t>TesteAB027_Fundo_Rmk_Conv_T3Mega_Generico_Pareto_23848213023270091</t>
  </si>
  <si>
    <t>23848213023270091</t>
  </si>
  <si>
    <t>23848286446180091</t>
  </si>
  <si>
    <t>TesteAB030_Meio_Conv_T1Mega_HomeAntiga_23848286445770091</t>
  </si>
  <si>
    <t>23848286445770091</t>
  </si>
  <si>
    <t>23848206273600091</t>
  </si>
  <si>
    <t>2021-06-30 - 2021-07-06</t>
  </si>
  <si>
    <t>2021-06-30</t>
  </si>
  <si>
    <t>2021-07-06</t>
  </si>
  <si>
    <t>lal_5_s2s_pagosT1_RF</t>
  </si>
  <si>
    <t>23848133974380091</t>
  </si>
  <si>
    <t>Meio_RF_Conv_T1_LAL5_23848133974330091</t>
  </si>
  <si>
    <t>23848133974330091</t>
  </si>
  <si>
    <t>adventures_ton_institucional_always-on_instagram_awareness_alcance_interesses_amplo_feed_ton-contigo_jun-2021_net</t>
  </si>
  <si>
    <t>23848244277130091</t>
  </si>
  <si>
    <t>adventures_ton_institucional_always-on_instagram_awareness_alcance_ton-contigo</t>
  </si>
  <si>
    <t>23848244277100091</t>
  </si>
  <si>
    <t>Incrementalidade estimada na lembrança do anúncio (pessoas)</t>
  </si>
  <si>
    <t>2021-06-23 - 2021-06-29</t>
  </si>
  <si>
    <t>23848186203160091</t>
  </si>
  <si>
    <t>adventures_ton_institucional_always-on_instagram_awareness_alcance_ton-contigo_jun-2021</t>
  </si>
  <si>
    <t>23848186203060091</t>
  </si>
  <si>
    <t>2021-06-23</t>
  </si>
  <si>
    <t>2021-06-29</t>
  </si>
  <si>
    <t>23848249347080091</t>
  </si>
  <si>
    <t>23848249347060091</t>
  </si>
  <si>
    <t>ThruPlay</t>
  </si>
  <si>
    <t>23848113749690091</t>
  </si>
  <si>
    <t>TesteAB022_Meio_Conv_Aberto_T1Mega_RTBs_CPF_Pareto_23848113749800091</t>
  </si>
  <si>
    <t>23848113749800091</t>
  </si>
  <si>
    <t>Adições ao carrinho no site</t>
  </si>
  <si>
    <t>23848113749780091</t>
  </si>
  <si>
    <t>TesteAB022_Meio_Conv_Aberto_T1Mega_RTBs_Cartao_Pareto_23848113749720091</t>
  </si>
  <si>
    <t>23848113749720091</t>
  </si>
  <si>
    <t>23848114057240091</t>
  </si>
  <si>
    <t>TesteAB023_Meio_Conv_Aberto_T1Mega_RTBs_Endosso_Pareto_23848114057220091</t>
  </si>
  <si>
    <t>23848114057220091</t>
  </si>
  <si>
    <t>23848113960660091</t>
  </si>
  <si>
    <t>TesteAB022_Meio_Conv_Aberto_T1Mega_Controle_Pareto_23848113960650091</t>
  </si>
  <si>
    <t>23848113960650091</t>
  </si>
  <si>
    <t>23848118996830091</t>
  </si>
  <si>
    <t>TesteAB023_Meio_Conv_Aberto_T1Mega_Controle_Pareto_23848118996840091</t>
  </si>
  <si>
    <t>23848118996840091</t>
  </si>
  <si>
    <t>adventures_ton_institucional_always-on_instagram_awareness_alcance_interesses_amplo_feed_ton-de-boa_jun-2021_net</t>
  </si>
  <si>
    <t>23848236746570091</t>
  </si>
  <si>
    <t>adventures_ton_institucional_always-on_instagram_awareness_alcance_ton-de-boa_jun-2021</t>
  </si>
  <si>
    <t>23848209438560091</t>
  </si>
  <si>
    <t>23848095866800091</t>
  </si>
  <si>
    <t>TesteAB021_Meio_Conv_Aberto_T1Mega_OfertaComArgumento_Pareto_23848095866810091</t>
  </si>
  <si>
    <t>23848095866810091</t>
  </si>
  <si>
    <t>05 - [ABERTO][20-60] Homens</t>
  </si>
  <si>
    <t>23848206273630091</t>
  </si>
  <si>
    <t>23848209455180091</t>
  </si>
  <si>
    <t>23848095866830091</t>
  </si>
  <si>
    <t>TesteAB021_Meio_Conv_Aberto_SóArgumento_Pareto_23848095866820091</t>
  </si>
  <si>
    <t>23848095866820091</t>
  </si>
  <si>
    <t>2021-06-16 - 2021-06-22</t>
  </si>
  <si>
    <t>23848095846170091</t>
  </si>
  <si>
    <t>TesteAB017_Meio_Conv_Aberto_Todas_NovoVisual_Pareto_23848068712800091</t>
  </si>
  <si>
    <t>23848095846210091</t>
  </si>
  <si>
    <t>2021-06-16</t>
  </si>
  <si>
    <t>2021-06-22</t>
  </si>
  <si>
    <t>23848072556450091</t>
  </si>
  <si>
    <t>TesteAB019_Fundo_Conv_Rmkt_T1_Recencia_Pareto_23848072556470091</t>
  </si>
  <si>
    <t>23848072556470091</t>
  </si>
  <si>
    <t>checkout_t1_90d</t>
  </si>
  <si>
    <t>23848072505870091</t>
  </si>
  <si>
    <t>TesteAB019_Fundo_Conv_Rmkt_T1_Generica_Pareto_23848072505840091</t>
  </si>
  <si>
    <t>23848072505840091</t>
  </si>
  <si>
    <t>23848072325970091</t>
  </si>
  <si>
    <t>TesteAB018_Fundo_Conv_Rmkt_Home_Todas_Recencias_Pareto_23848072325920091</t>
  </si>
  <si>
    <t>23848072325920091</t>
  </si>
  <si>
    <t>23848072505890091</t>
  </si>
  <si>
    <t>home_90d</t>
  </si>
  <si>
    <t>23848072325930091</t>
  </si>
  <si>
    <t>23848113749730091</t>
  </si>
  <si>
    <t>TesteAB022_Meio_Conv_Aberto_T1Mega_RTBs_Banco_Pareto_23848113749700091</t>
  </si>
  <si>
    <t>23848113749700091</t>
  </si>
  <si>
    <t>23848113749760091</t>
  </si>
  <si>
    <t>TesteAB022_Meio_Conv_Aberto_T1Mega_RTBs_Garantia_Pareto_23848113749790091</t>
  </si>
  <si>
    <t>23848113749790091</t>
  </si>
  <si>
    <t>23848095851800091</t>
  </si>
  <si>
    <t>TesteAB020_Meio_Conv_Aberto_T1_ProfAutonomo_Pareto_23848095851830091</t>
  </si>
  <si>
    <t>23848095851830091</t>
  </si>
  <si>
    <t>23848095846180091</t>
  </si>
  <si>
    <t>TesteAB017_Meio_Conv_Aberto_Todas_OldVisual_Pareto_23848068712780091</t>
  </si>
  <si>
    <t>23848095846160091</t>
  </si>
  <si>
    <t>00 - [LAL] Parceiros Renda Extra</t>
  </si>
  <si>
    <t>23848164088950091</t>
  </si>
  <si>
    <t>Fundo_Conv_RendaExtra_Criativo_H150_Pareto_23848164088900091</t>
  </si>
  <si>
    <t>23848164088900091</t>
  </si>
  <si>
    <t>23848164138380091</t>
  </si>
  <si>
    <t>Fundo_Conv_RendaExtra_Criativo_Stories_Pareto_23848164138300091</t>
  </si>
  <si>
    <t>23848164138300091</t>
  </si>
  <si>
    <t>03 - [ABERTO][20-60] Homens</t>
  </si>
  <si>
    <t>23848164103090091</t>
  </si>
  <si>
    <t>Fundo_Conv_RendaExtra_Criativo_M150_Pareto_23848164103050091</t>
  </si>
  <si>
    <t>23848164103050091</t>
  </si>
  <si>
    <t>23848164103120091</t>
  </si>
  <si>
    <t>23848164088960091</t>
  </si>
  <si>
    <t>23848164138370091</t>
  </si>
  <si>
    <t>02 - [INTERESSES] Concorrentes</t>
  </si>
  <si>
    <t>23848164103130091</t>
  </si>
  <si>
    <t>23848164138360091</t>
  </si>
  <si>
    <t>23848164138340091</t>
  </si>
  <si>
    <t>23848164088890091</t>
  </si>
  <si>
    <t>23848164018870091</t>
  </si>
  <si>
    <t>Fundo_Conv_RendaExtra_Criativo_H4500_Pareto_23848164018860091</t>
  </si>
  <si>
    <t>23848164018860091</t>
  </si>
  <si>
    <t>23848164018840091</t>
  </si>
  <si>
    <t>23848164103100091</t>
  </si>
  <si>
    <t>23848164088930091</t>
  </si>
  <si>
    <t>wpp_interesses_concorrentes</t>
  </si>
  <si>
    <t>23846749365200091</t>
  </si>
  <si>
    <t>WhatsApp_Meio_Convs_Todas_Pareto_23846749365150091</t>
  </si>
  <si>
    <t>23846749365150091</t>
  </si>
  <si>
    <t>23848164018830091</t>
  </si>
  <si>
    <t>23848164018820091</t>
  </si>
  <si>
    <t>23848113749810091</t>
  </si>
  <si>
    <t>TesteAB023_Meio_Conv_Aberto_T1Mega_RTBs_Aluguel_Pareto_23848113749830091</t>
  </si>
  <si>
    <t>23848113749830091</t>
  </si>
  <si>
    <t>2021-06-09 - 2021-06-15</t>
  </si>
  <si>
    <t>2021-06-09</t>
  </si>
  <si>
    <t>2021-06-15</t>
  </si>
  <si>
    <t>home_180d</t>
  </si>
  <si>
    <t>23848072325940091</t>
  </si>
  <si>
    <t>23848072556480091</t>
  </si>
  <si>
    <t>adventures_ton_institucional_always-on_instagram_awareness_engajamento_interesses_amplo_feed_ton-de-boa_jun-2021_net</t>
  </si>
  <si>
    <t>23848169109450091</t>
  </si>
  <si>
    <t>adventures_ton_institucional_always-on_instagram_awareness_engajamento_ton-de-boa_jun-2021</t>
  </si>
  <si>
    <t>23848169109390091</t>
  </si>
  <si>
    <t>23848072325950091</t>
  </si>
  <si>
    <t>01 - [LAL] Clientes Ton</t>
  </si>
  <si>
    <t>23848044445330091</t>
  </si>
  <si>
    <t>Fundo_Conv_RendaExtra_Criativo_3.1_Pareto_23848044445320091</t>
  </si>
  <si>
    <t>23848044445320091</t>
  </si>
  <si>
    <t>23848044297330091</t>
  </si>
  <si>
    <t>Fundo_Conv_RendaExtra_Criativo_2.1_Pareto_23848044297300091</t>
  </si>
  <si>
    <t>23848044297300091</t>
  </si>
  <si>
    <t>23848044297280091</t>
  </si>
  <si>
    <t>23848044297320091</t>
  </si>
  <si>
    <t>23848044445310091</t>
  </si>
  <si>
    <t>23848044396490091</t>
  </si>
  <si>
    <t>23848044445370091</t>
  </si>
  <si>
    <t>23848044445290091</t>
  </si>
  <si>
    <t>23848072505880091</t>
  </si>
  <si>
    <t>23848068712770091</t>
  </si>
  <si>
    <t>23848068712780091</t>
  </si>
  <si>
    <t>23848072290750091</t>
  </si>
  <si>
    <t>TesteAB018_Fundo_Conv_Rmkt_Home_Todas_Generica_Pareto_23848072290650091</t>
  </si>
  <si>
    <t>23848072290650091</t>
  </si>
  <si>
    <t>23848072290580091</t>
  </si>
  <si>
    <t>23848072290840091</t>
  </si>
  <si>
    <t>23848072290860091</t>
  </si>
  <si>
    <t>23848072556460091</t>
  </si>
  <si>
    <t>23848095907990091</t>
  </si>
  <si>
    <t>TesteAB022_Meio_Conv_Aberto_RTBs_CPF_Pareto_23848095907970091</t>
  </si>
  <si>
    <t>23848095907970091</t>
  </si>
  <si>
    <t>23848095952790091</t>
  </si>
  <si>
    <t>TesteAB022_Meio_Conv_Aberto_RTBs_Aluguel_Pareto_23848095952810091</t>
  </si>
  <si>
    <t>23848095952810091</t>
  </si>
  <si>
    <t>23848109567540091</t>
  </si>
  <si>
    <t>23848109567490091</t>
  </si>
  <si>
    <t>23848113854960091</t>
  </si>
  <si>
    <t>Fundo_Conv_RendaExtra_Criativo_3.2_Pareto_23848113854950091</t>
  </si>
  <si>
    <t>23848113854950091</t>
  </si>
  <si>
    <t>adventures_ton_institucional_always-on_instagram_awareness_alcance_interesses_amplo_feed_se-liga-no-papo_jun-2021_net</t>
  </si>
  <si>
    <t>23848109526620091</t>
  </si>
  <si>
    <t>adventures_ton_institucional_always-on_instagram_awareness_alcance_se-liga-no-papo_jun-2021</t>
  </si>
  <si>
    <t>23848109526600091</t>
  </si>
  <si>
    <t>23848113854980091</t>
  </si>
  <si>
    <t>23848113855010091</t>
  </si>
  <si>
    <t>23848113855020091</t>
  </si>
  <si>
    <t>23848096214670091</t>
  </si>
  <si>
    <t>TesteAB022_Meio_Conv_Aberto_RTBs_Cartao_Pareto_23848095907960091</t>
  </si>
  <si>
    <t>23848096214680091</t>
  </si>
  <si>
    <t>adventures_ton_institucional_always-on_instagram_awareness_alcance_interesses_amplo_feed_da-o-ton_jun-2021_net</t>
  </si>
  <si>
    <t>23848034296320091</t>
  </si>
  <si>
    <t>adventures_ton_institucional_always-on_instagram_awareness_alcance_da-o-ton_jun-2021</t>
  </si>
  <si>
    <t>23848034296200091</t>
  </si>
  <si>
    <t>23848095913850091</t>
  </si>
  <si>
    <t>TesteAB022_Meio_Conv_Aberto_RTBs_Banco_Pareto_23848095913810091</t>
  </si>
  <si>
    <t>23848095913810091</t>
  </si>
  <si>
    <t>23848095851790091</t>
  </si>
  <si>
    <t>TesteAB020_Meio_Conv_Aberto_T1_ContaPropria_Pareto_23848095851810091</t>
  </si>
  <si>
    <t>23848095851810091</t>
  </si>
  <si>
    <t>23848095913800091</t>
  </si>
  <si>
    <t>TesteAB022_Meio_Conv_Aberto_RTBs_Garantia_Pareto_23848095913830091</t>
  </si>
  <si>
    <t>23848095913830091</t>
  </si>
  <si>
    <t>2021-06-02 - 2021-06-08</t>
  </si>
  <si>
    <t>2021-06-02</t>
  </si>
  <si>
    <t>2021-06-08</t>
  </si>
  <si>
    <t>01 - [SITE] Visitante do Site do Ton - 90D</t>
  </si>
  <si>
    <t>23848022969720091</t>
  </si>
  <si>
    <t>Fundo_Conv_RendaExtra_Criativo_1_Pareto_23848021097510091</t>
  </si>
  <si>
    <t>23848021097510091</t>
  </si>
  <si>
    <t>23848068712810091</t>
  </si>
  <si>
    <t>23848068712800091</t>
  </si>
  <si>
    <t>23847957889760091</t>
  </si>
  <si>
    <t>TesteAB016_Meio_Conv_Aberto_T1_OldVisual_Pareto_23847957889780091</t>
  </si>
  <si>
    <t>23847957889780091</t>
  </si>
  <si>
    <t>23847957903900091</t>
  </si>
  <si>
    <t>TesteAB016_Meio_Conv_Aberto_T1_NovoVisual_Pareto_23847957903880091</t>
  </si>
  <si>
    <t>23847957903880091</t>
  </si>
  <si>
    <t>2021-05-26 - 2021-06-01</t>
  </si>
  <si>
    <t>2021-05-26</t>
  </si>
  <si>
    <t>2021-06-01</t>
  </si>
  <si>
    <t>23847957855960091</t>
  </si>
  <si>
    <t>TesteAB015_Meio_Conv_Aberto_T1BasicoMegaSeparadas_Pareto_23847957855970091</t>
  </si>
  <si>
    <t>23847957855970091</t>
  </si>
  <si>
    <t>23847957803570091</t>
  </si>
  <si>
    <t>TesteAB015_Meio_Conv_Aberto_T1BasicoMegaJuntos_Pareto_23847957803340091</t>
  </si>
  <si>
    <t>23847957803340091</t>
  </si>
  <si>
    <t>23848029279870091</t>
  </si>
  <si>
    <t>Fundo_Conv_RendaExtra_Criativo_2_Pareto_23848029279850091</t>
  </si>
  <si>
    <t>23848029279850091</t>
  </si>
  <si>
    <t>23848029279820091</t>
  </si>
  <si>
    <t>23848022993750091</t>
  </si>
  <si>
    <t>00 - [LISTA] Base de Clientes</t>
  </si>
  <si>
    <t>23848029279880091</t>
  </si>
  <si>
    <t>23848021097530091</t>
  </si>
  <si>
    <t>rmkt_tps_60d</t>
  </si>
  <si>
    <t>2021-05-19 - 2021-05-25</t>
  </si>
  <si>
    <t>23846655916720091</t>
  </si>
  <si>
    <t>2021-05-19</t>
  </si>
  <si>
    <t>2021-05-25</t>
  </si>
  <si>
    <t>23847845149390091</t>
  </si>
  <si>
    <t>TesteAB014_Fundo_Catalogo_StepPayment_GeralRMKT_Pareto_23847845149370091</t>
  </si>
  <si>
    <t>23847845149370091</t>
  </si>
  <si>
    <t>23847845212600091</t>
  </si>
  <si>
    <t>TesteAB014_Fundo_Catalogo_StepPayment_GeralNormal_Pareto_23847845212620091</t>
  </si>
  <si>
    <t>23847845212620091</t>
  </si>
  <si>
    <t>2021-05-12 - 2021-05-18</t>
  </si>
  <si>
    <t>2021-05-12</t>
  </si>
  <si>
    <t>2021-05-18</t>
  </si>
  <si>
    <t>lal_5_base_ofertamega</t>
  </si>
  <si>
    <t>23847843327210091</t>
  </si>
  <si>
    <t>TesteAB013_Meio_Conv_LAL_Mega944_Pareto_23847843327200091</t>
  </si>
  <si>
    <t>23847843327200091</t>
  </si>
  <si>
    <t>23847843327170091</t>
  </si>
  <si>
    <t>TesteAB013_Meio_Conv_LAL_Mega055_Pareto_23847843327190091</t>
  </si>
  <si>
    <t>23847843327190091</t>
  </si>
  <si>
    <t>23847852300440091</t>
  </si>
  <si>
    <t>2021-05-05 - 2021-05-11</t>
  </si>
  <si>
    <t>2021-05-05</t>
  </si>
  <si>
    <t>2021-05-11</t>
  </si>
  <si>
    <t>23847789139740091</t>
  </si>
  <si>
    <t>TesteAB012_Fundo_Rmk_Conv_Geral_Home_Pareto_23847789139840091</t>
  </si>
  <si>
    <t>23847789139840091</t>
  </si>
  <si>
    <t>envolvimento_180d</t>
  </si>
  <si>
    <t>23847789139950091</t>
  </si>
  <si>
    <t>testeab011_lal5_s2s_T3</t>
  </si>
  <si>
    <t>23847767212040091</t>
  </si>
  <si>
    <t>TesteAB011_Meio_Conv_LALs2sT3_Pareto_23847729654640091</t>
  </si>
  <si>
    <t>23847767212060091</t>
  </si>
  <si>
    <t>23847789135140091</t>
  </si>
  <si>
    <t>TesteAB012_Fundo_Rmk_Catalogo_Geral_Home_Pareto_23847789135160091</t>
  </si>
  <si>
    <t>23847789135160091</t>
  </si>
  <si>
    <t>23847789135130091</t>
  </si>
  <si>
    <t>testeab011_lal5_lista_T3mega</t>
  </si>
  <si>
    <t>23847767211970091</t>
  </si>
  <si>
    <t>TesteAB011_Meio_Conv_LALBaseT3Mega_Pareto_23847729667940091</t>
  </si>
  <si>
    <t>23847767211940091</t>
  </si>
  <si>
    <t>testeab009_lal5_lista_t2mega</t>
  </si>
  <si>
    <t>23847729506750091</t>
  </si>
  <si>
    <t>TesteAB009_Meio_Conv_LALBaseT2Mega_Pareto_23847729506780091</t>
  </si>
  <si>
    <t>23847729506780091</t>
  </si>
  <si>
    <t>testeab009_lal5_s2s_t2</t>
  </si>
  <si>
    <t>23847729503590091</t>
  </si>
  <si>
    <t>TesteAB009_Meio_Conv_LALs2sT2_Pareto_23847729503460091</t>
  </si>
  <si>
    <t>23847729503460091</t>
  </si>
  <si>
    <t>23846907412590091</t>
  </si>
  <si>
    <t>pareto.geral.nu___lal.engajou</t>
  </si>
  <si>
    <t>23847400694640091</t>
  </si>
  <si>
    <t>Topo_conv_engage_instagram_renda_extra_23847400694640091</t>
  </si>
  <si>
    <t>23847400694660091</t>
  </si>
  <si>
    <t>testeab010_lal5_s2s_T1</t>
  </si>
  <si>
    <t>23847729543850091</t>
  </si>
  <si>
    <t>TesteAB010_Meio_Conv_LALs2sT1_Pareto_23847729543150091</t>
  </si>
  <si>
    <t>23847729543150091</t>
  </si>
  <si>
    <t>interesses_refinado</t>
  </si>
  <si>
    <t>2021-04-28 - 2021-05-04</t>
  </si>
  <si>
    <t>23847353648420091</t>
  </si>
  <si>
    <t>2021-04-28</t>
  </si>
  <si>
    <t>2021-05-04</t>
  </si>
  <si>
    <t>23847729654800091</t>
  </si>
  <si>
    <t>TesteAB011_errado_23847729654640091</t>
  </si>
  <si>
    <t>23847729654640091</t>
  </si>
  <si>
    <t>23847729667900091</t>
  </si>
  <si>
    <t>TesteAB011_errado_23847729667940091</t>
  </si>
  <si>
    <t>23847729667940091</t>
  </si>
  <si>
    <t>testeab010_lal5_lista_T1mega</t>
  </si>
  <si>
    <t>23847729620030091</t>
  </si>
  <si>
    <t>TesteAB010_Meio_Conv_LALBaseT1Mega_Pareto_23847729620020091</t>
  </si>
  <si>
    <t>23847729620020091</t>
  </si>
  <si>
    <t>ligue_agora_LAL_basepagos_t3</t>
  </si>
  <si>
    <t>23846412676180091</t>
  </si>
  <si>
    <t>Meio_Trafego_LAL_Ligacao_Pareto_23846412676130091</t>
  </si>
  <si>
    <t>23846412676130091</t>
  </si>
  <si>
    <t>2021-04-21 - 2021-04-27</t>
  </si>
  <si>
    <t>2021-04-21</t>
  </si>
  <si>
    <t>2021-04-27</t>
  </si>
  <si>
    <t>envolvimentos</t>
  </si>
  <si>
    <t>23847548839950091</t>
  </si>
  <si>
    <t>TesteAB007_Fundo_Conv_RMKT_Catalogo_Roas_Pareto_23847547558770091</t>
  </si>
  <si>
    <t>23847547558770091</t>
  </si>
  <si>
    <t>visitors_home60d</t>
  </si>
  <si>
    <t>23847547558900091</t>
  </si>
  <si>
    <t>23847736534150091</t>
  </si>
  <si>
    <t>TesteAB012_Fundo_Rmk_Conv_Geral_Home_Pareto_23847736534140091</t>
  </si>
  <si>
    <t>23847736534140091</t>
  </si>
  <si>
    <t>broad_conv_home</t>
  </si>
  <si>
    <t>23847621527730091</t>
  </si>
  <si>
    <t>TesteAB008_Meio_Conv_Catalogo_Home_Pareto_23847621527710091</t>
  </si>
  <si>
    <t>23847621527710091</t>
  </si>
  <si>
    <t>lal_s2s_pagosT1_optS2S</t>
  </si>
  <si>
    <t>23846361159150091</t>
  </si>
  <si>
    <t>Meio_Conv_LALs2s_T1_Pareto_23846361159160091</t>
  </si>
  <si>
    <t>23846361159160091</t>
  </si>
  <si>
    <t>Pedido Pago S2S</t>
  </si>
  <si>
    <t>23846214533530091</t>
  </si>
  <si>
    <t>Meio_Conv_Amplo_T1_Pareto_23845493756230091</t>
  </si>
  <si>
    <t>23845493756230091</t>
  </si>
  <si>
    <t>23847736545250091</t>
  </si>
  <si>
    <t>TesteAB012_Fundo_Rmk_Catalogo_Geral_Home_Pareto_23847736545260091</t>
  </si>
  <si>
    <t>23847736545260091</t>
  </si>
  <si>
    <t>23847767293510091</t>
  </si>
  <si>
    <t>23847767267210091</t>
  </si>
  <si>
    <t>23847736534320091</t>
  </si>
  <si>
    <t>23845859990620091</t>
  </si>
  <si>
    <t>lookalike_pedidosT1_optCompraT1</t>
  </si>
  <si>
    <t>23845971141650091</t>
  </si>
  <si>
    <t>Meio_Conv_LALpixel_T1_Pareto_23845971141530091</t>
  </si>
  <si>
    <t>23845971141530091</t>
  </si>
  <si>
    <t>23847736534310091</t>
  </si>
  <si>
    <t>2021-04-14 - 2021-04-20</t>
  </si>
  <si>
    <t>23847621527740091</t>
  </si>
  <si>
    <t>TesteAB008_Meio_Conv_Catalogo_Carrinho_Pareto_23847621527720091</t>
  </si>
  <si>
    <t>23847621527720091</t>
  </si>
  <si>
    <t>2021-04-14</t>
  </si>
  <si>
    <t>2021-04-20</t>
  </si>
  <si>
    <t>interesses_concorrentes_autoplacement</t>
  </si>
  <si>
    <t>23846214469090091</t>
  </si>
  <si>
    <t>Topo_Views_Interesses_Pareto_23845654172510091</t>
  </si>
  <si>
    <t>23845654172510091</t>
  </si>
  <si>
    <t>Visualização contínua de 2 segundos do vídeo</t>
  </si>
  <si>
    <t>23846907192240091</t>
  </si>
  <si>
    <t>lal_s2s_pagosT1_opt_purchasegeral</t>
  </si>
  <si>
    <t>23847441311740091</t>
  </si>
  <si>
    <t>TesteAB005_PurchaseGeral_Meio_Conv_LAL_T1_Pareto</t>
  </si>
  <si>
    <t>23847441311710091</t>
  </si>
  <si>
    <t>brasil_optCompraT1</t>
  </si>
  <si>
    <t>23846693993230091</t>
  </si>
  <si>
    <t>Topo_Conv_Amplo_T1_Pareto_23846693993220091</t>
  </si>
  <si>
    <t>23846693993220091</t>
  </si>
  <si>
    <t>23847548838650091</t>
  </si>
  <si>
    <t>TesteAB007_Fundo_Conv_RMKT_Catalogo_Convs_Pareto_23847547573490091</t>
  </si>
  <si>
    <t>23847547573490091</t>
  </si>
  <si>
    <t>interesses_concorrentes_instream</t>
  </si>
  <si>
    <t>23845654172710091</t>
  </si>
  <si>
    <t>23847547573470091</t>
  </si>
  <si>
    <t>carrinho_sem_pedido_60d</t>
  </si>
  <si>
    <t>2021-04-07 - 2021-04-13</t>
  </si>
  <si>
    <t>23844535546750091</t>
  </si>
  <si>
    <t>Fundo_Conv_Rmkt_Todas_Pareto_23844535546810091</t>
  </si>
  <si>
    <t>23844535546810091</t>
  </si>
  <si>
    <t>2021-04-07</t>
  </si>
  <si>
    <t>2021-04-13</t>
  </si>
  <si>
    <t>lal_s2s_pagosT1_opt_purchaseT1</t>
  </si>
  <si>
    <t>23847441289410091</t>
  </si>
  <si>
    <t>TesteAB005_PurchaseT1_Meio_Conv_LAL_T1_Pareto</t>
  </si>
  <si>
    <t>23847441289250091</t>
  </si>
  <si>
    <t>2021-03-31 - 2021-04-06</t>
  </si>
  <si>
    <t>2021-03-31</t>
  </si>
  <si>
    <t>2021-04-06</t>
  </si>
  <si>
    <t>lal_s2s_pagosT2_debito</t>
  </si>
  <si>
    <t>23847394224350091</t>
  </si>
  <si>
    <t>TesteAB002_Debito_Meio_Conv_Mega_Pareto</t>
  </si>
  <si>
    <t>23847394224340091</t>
  </si>
  <si>
    <t>lal_s2s_pagosT2_12x</t>
  </si>
  <si>
    <t>23847394213320091</t>
  </si>
  <si>
    <t>TesteAB002_12x_Meio_Conv_Mega_Pareto</t>
  </si>
  <si>
    <t>23847394213220091</t>
  </si>
  <si>
    <t>lal_s2s_pagosT2_3e6x</t>
  </si>
  <si>
    <t>23847394301020091</t>
  </si>
  <si>
    <t>TesteAB004_3e6x_Meio_Conv_Mega_Pareto</t>
  </si>
  <si>
    <t>23847394301050091</t>
  </si>
  <si>
    <t>interesse_empreendedorismo_pascoa</t>
  </si>
  <si>
    <t>23847449587920091</t>
  </si>
  <si>
    <t>Meio_Conv_Pascoa_T1_Pareto</t>
  </si>
  <si>
    <t>23847449587860091</t>
  </si>
  <si>
    <t>lal_dentistas</t>
  </si>
  <si>
    <t>23846531665890091</t>
  </si>
  <si>
    <t>23847394300640091</t>
  </si>
  <si>
    <t>TesteAB004_12x_Meio_Conv_Mega_Pareto</t>
  </si>
  <si>
    <t>23847394300660091</t>
  </si>
  <si>
    <t>2021-03-24 - 2021-03-30</t>
  </si>
  <si>
    <t>2021-03-24</t>
  </si>
  <si>
    <t>2021-03-30</t>
  </si>
  <si>
    <t>lookalike_diário_convT1_cbo</t>
  </si>
  <si>
    <t>23847377489930091</t>
  </si>
  <si>
    <t>TesteAB001_CBO_TopoEMeio_Conv_T1Promo_Pareto</t>
  </si>
  <si>
    <t>23847377471420091</t>
  </si>
  <si>
    <t>interesses_concorrentes_cbo</t>
  </si>
  <si>
    <t>23847377471470091</t>
  </si>
  <si>
    <t>interesses_concorrentes_manual</t>
  </si>
  <si>
    <t>23847385249750091</t>
  </si>
  <si>
    <t>TesteAB001_Manual_TopoEMeio_Conv_T1Promo_Pareto</t>
  </si>
  <si>
    <t>23847385249690091</t>
  </si>
  <si>
    <t>ligue_pedidosnaopagos_s2s</t>
  </si>
  <si>
    <t>23846919363940091</t>
  </si>
  <si>
    <t>maraberto_diario_manual</t>
  </si>
  <si>
    <t>23847385249800091</t>
  </si>
  <si>
    <t>lookalike_diário_convT1_manual</t>
  </si>
  <si>
    <t>23847385249730091</t>
  </si>
  <si>
    <t>2021-03-17 - 2021-03-23</t>
  </si>
  <si>
    <t>2021-03-17</t>
  </si>
  <si>
    <t>2021-03-23</t>
  </si>
  <si>
    <t>lal_s2s_pagosT2_Credvista</t>
  </si>
  <si>
    <t>23847394263410091</t>
  </si>
  <si>
    <t>TesteAB003_Credvista_Meio_Conv_Mega_Pareto</t>
  </si>
  <si>
    <t>23847394263420091</t>
  </si>
  <si>
    <t>maraberto_diario_cbo</t>
  </si>
  <si>
    <t>23847377471690091</t>
  </si>
  <si>
    <t>23847394262300091</t>
  </si>
  <si>
    <t>TesteAB003_12x_Meio_Conv_Mega_Pareto</t>
  </si>
  <si>
    <t>23847394262310091</t>
  </si>
  <si>
    <t>concorrentes_diario_wpp_convs_comestatico</t>
  </si>
  <si>
    <t>23847149503290091</t>
  </si>
  <si>
    <t>Meio_TesteAB_WhatsApp_Convs_Todas_comEstatico_Pareto</t>
  </si>
  <si>
    <t>23847149503280091</t>
  </si>
  <si>
    <t>2021-03-10 - 2021-03-16</t>
  </si>
  <si>
    <t>2021-03-10</t>
  </si>
  <si>
    <t>2021-03-16</t>
  </si>
  <si>
    <t>lal_fhox</t>
  </si>
  <si>
    <t>23847324980840091</t>
  </si>
  <si>
    <t>Meio_Conv_Interesses_Fhox_Pareto</t>
  </si>
  <si>
    <t>23846544963770091</t>
  </si>
  <si>
    <t>aberto_coisasverdes</t>
  </si>
  <si>
    <t>23847245094530091</t>
  </si>
  <si>
    <t>Meio_TesteAB_Conv_Mega_Coisas</t>
  </si>
  <si>
    <t>23847245094430091</t>
  </si>
  <si>
    <t>aberto_megaatual</t>
  </si>
  <si>
    <t>23847245148090091</t>
  </si>
  <si>
    <t>Meio_TesteAB_Conv_Mega_Atual</t>
  </si>
  <si>
    <t>23847245148060091</t>
  </si>
  <si>
    <t>lal_purchasetpo</t>
  </si>
  <si>
    <t>23847324972630091</t>
  </si>
  <si>
    <t>2021-03-03 - 2021-03-09</t>
  </si>
  <si>
    <t>2021-03-03</t>
  </si>
  <si>
    <t>2021-03-09</t>
  </si>
  <si>
    <t>interesses_fotografia</t>
  </si>
  <si>
    <t>23846544963740091</t>
  </si>
  <si>
    <t>pareto.geral.nu - engajaram</t>
  </si>
  <si>
    <t>23847358709060091</t>
  </si>
  <si>
    <t>pareto.in.engage.instagram - 4 passos para se organizar</t>
  </si>
  <si>
    <t>23847358709080091</t>
  </si>
  <si>
    <t>pareto.geral.nu - lookalike seguidores</t>
  </si>
  <si>
    <t>23847358701880091</t>
  </si>
  <si>
    <t>pareto.in.engage.instagram - Como esta o seu humor</t>
  </si>
  <si>
    <t>23847358701900091</t>
  </si>
  <si>
    <t>2021-02-24 - 2021-03-02</t>
  </si>
  <si>
    <t>2021-02-24</t>
  </si>
  <si>
    <t>2021-03-02</t>
  </si>
  <si>
    <t>23847305824920091</t>
  </si>
  <si>
    <t>pareto.in.engage.instagram - Catalogo Renda Extra</t>
  </si>
  <si>
    <t>23847305824930091</t>
  </si>
  <si>
    <t>interesses_estética</t>
  </si>
  <si>
    <t>23847258509050091</t>
  </si>
  <si>
    <t>Meio_Conv_Interesses_CasaEstetica_Pareto</t>
  </si>
  <si>
    <t>23847258509060091</t>
  </si>
  <si>
    <t>23847305813250091</t>
  </si>
  <si>
    <t>pareto.in.engage.instagram - No Ton e Simples</t>
  </si>
  <si>
    <t>23847305813260091</t>
  </si>
  <si>
    <t>2021-02-17 - 2021-02-23</t>
  </si>
  <si>
    <t>2021-02-17</t>
  </si>
  <si>
    <t>2021-02-23</t>
  </si>
  <si>
    <t>23847266026200091</t>
  </si>
  <si>
    <t>pareto.in.engage.instagram - Tiê Vasconcelos</t>
  </si>
  <si>
    <t>23847266026220091</t>
  </si>
  <si>
    <t>23847266033230091</t>
  </si>
  <si>
    <t>pareto.in.engage.instagram - Frases</t>
  </si>
  <si>
    <t>23847266033240091</t>
  </si>
  <si>
    <t>feed_1a180_dias</t>
  </si>
  <si>
    <t>2021-02-10 - 2021-02-16</t>
  </si>
  <si>
    <t>23844752400870091</t>
  </si>
  <si>
    <t>Fundo_Conv-CustoAlvo_RMKTHome_Aberto_Todas_Pareto</t>
  </si>
  <si>
    <t>23844752401190091</t>
  </si>
  <si>
    <t>2021-02-10</t>
  </si>
  <si>
    <t>2021-02-16</t>
  </si>
  <si>
    <t>23847220094130091</t>
  </si>
  <si>
    <t>pareto.in.engage.instagram - Diego</t>
  </si>
  <si>
    <t>23847220094150091</t>
  </si>
  <si>
    <t>23847220116090091</t>
  </si>
  <si>
    <t>pareto.in.engage.instagram - lembrete da semana</t>
  </si>
  <si>
    <t>23847220116100091</t>
  </si>
  <si>
    <t>2021-02-03 - 2021-02-09</t>
  </si>
  <si>
    <t>2021-02-03</t>
  </si>
  <si>
    <t>2021-02-09</t>
  </si>
  <si>
    <t>lal_5%_high_mega_comprageral</t>
  </si>
  <si>
    <t>23846694619210091</t>
  </si>
  <si>
    <t>Meio_TesteAB_Conv_Aberto_T3_ConvGeral_Pareto</t>
  </si>
  <si>
    <t>23846694618960091</t>
  </si>
  <si>
    <t>carrinho_60d</t>
  </si>
  <si>
    <t>23845641252850091</t>
  </si>
  <si>
    <t>Fundo_Catalogo_RMKT_Todas_Pareto</t>
  </si>
  <si>
    <t>23845641252830091</t>
  </si>
  <si>
    <t>aberto_broad_boost_mega</t>
  </si>
  <si>
    <t>23847028515660091</t>
  </si>
  <si>
    <t>rmkt_fhox</t>
  </si>
  <si>
    <t>23846656030900091</t>
  </si>
  <si>
    <t>2021-01-27 - 2021-02-02</t>
  </si>
  <si>
    <t>2021-01-27</t>
  </si>
  <si>
    <t>2021-02-02</t>
  </si>
  <si>
    <t>23846544835880091</t>
  </si>
  <si>
    <t>Meio_Trafego_Interesses_Fhox_Pareto</t>
  </si>
  <si>
    <t>23846544835240091</t>
  </si>
  <si>
    <t>aberto_carrinho</t>
  </si>
  <si>
    <t>23846693993190091</t>
  </si>
  <si>
    <t>Meio_TesteAB_Conv_Aberto_T1_Pess_Pareto</t>
  </si>
  <si>
    <t>23846693993270091</t>
  </si>
  <si>
    <t>lal_5%_high_mega_comprat3</t>
  </si>
  <si>
    <t>23846694623600091</t>
  </si>
  <si>
    <t>Meio_TesteAB_Conv_Aberto_T3_ConvT3_Pareto</t>
  </si>
  <si>
    <t>23846694624470091</t>
  </si>
  <si>
    <t>Compra T3</t>
  </si>
  <si>
    <t>2021-01-20 - 2021-01-26</t>
  </si>
  <si>
    <t>2021-01-20</t>
  </si>
  <si>
    <t>2021-01-26</t>
  </si>
  <si>
    <t>pareto.geral.nu - lal form</t>
  </si>
  <si>
    <t>23846231774940091</t>
  </si>
  <si>
    <t>pareto.in.fba.conv.{vendamais}</t>
  </si>
  <si>
    <t>23845872842240091</t>
  </si>
  <si>
    <t>conversions:offsite_conversion.fb_pixel_custom.Iniciou Curso</t>
  </si>
  <si>
    <t>concorrentes_diario_wpp_msg</t>
  </si>
  <si>
    <t>23845470027680091</t>
  </si>
  <si>
    <t>Meio_WhatsApp_Mensagens_Todas_Pareto</t>
  </si>
  <si>
    <t>23845470027660091</t>
  </si>
  <si>
    <t>Conversas por mensagem iniciadas</t>
  </si>
  <si>
    <t>2021-01-13 - 2021-01-19</t>
  </si>
  <si>
    <t>2021-01-13</t>
  </si>
  <si>
    <t>2021-01-19</t>
  </si>
  <si>
    <t>aw_traf_aberto_boost_mega</t>
  </si>
  <si>
    <t>23847028494090091</t>
  </si>
  <si>
    <t>base_não_pagos_80k</t>
  </si>
  <si>
    <t>23845336208660091</t>
  </si>
  <si>
    <t>Fundo_Conv_RmktBase_Pareto</t>
  </si>
  <si>
    <t>23845336208610091</t>
  </si>
  <si>
    <t>2021-01-06 - 2021-01-12</t>
  </si>
  <si>
    <t>2021-01-06</t>
  </si>
  <si>
    <t>2021-01-12</t>
  </si>
  <si>
    <t>interesses_empreendedores</t>
  </si>
  <si>
    <t>23846682795600091</t>
  </si>
  <si>
    <t>Meio_Conv_Interesses_Crediton_Pareto</t>
  </si>
  <si>
    <t>23846682795590091</t>
  </si>
  <si>
    <t>2020-12-30 - 2021-01-05</t>
  </si>
  <si>
    <t>2020-12-30</t>
  </si>
  <si>
    <t>2021-01-05</t>
  </si>
  <si>
    <t>lal_purchaseT1</t>
  </si>
  <si>
    <t>23846361136590091</t>
  </si>
  <si>
    <t>Meio_TesteAB_Conv_LALpixel_T1_Pareto</t>
  </si>
  <si>
    <t>23846361136570091</t>
  </si>
  <si>
    <t>pareto.geral.rmkt</t>
  </si>
  <si>
    <t>23846126004380091</t>
  </si>
  <si>
    <t>pareto.de.fba.conv.rmkt.{vendamais}</t>
  </si>
  <si>
    <t>23846126004420091</t>
  </si>
  <si>
    <t>2020-12-23 - 2020-12-29</t>
  </si>
  <si>
    <t>2020-12-23</t>
  </si>
  <si>
    <t>2020-12-29</t>
  </si>
  <si>
    <t>pareto.geral.nu.video - microempreendedor</t>
  </si>
  <si>
    <t>23846231971310091</t>
  </si>
  <si>
    <t>pareto.in.fba.videoviews.{vendamais}</t>
  </si>
  <si>
    <t>23846231971280091</t>
  </si>
  <si>
    <t>clientes_nao_pagos_s2s</t>
  </si>
  <si>
    <t>23845279169960091</t>
  </si>
  <si>
    <t>Fundo_Alcance_RMKTBoleto_Pareto</t>
  </si>
  <si>
    <t>23844883553230091</t>
  </si>
  <si>
    <t>clientes_boleto — acima7</t>
  </si>
  <si>
    <t>23845124477600091</t>
  </si>
  <si>
    <t>clientes_boleto_3a7</t>
  </si>
  <si>
    <t>23844883553250091</t>
  </si>
  <si>
    <t>clientes_nao_pagos_base</t>
  </si>
  <si>
    <t>23845343428290091</t>
  </si>
  <si>
    <t>2020-12-16 - 2020-12-22</t>
  </si>
  <si>
    <t>2020-12-16</t>
  </si>
  <si>
    <t>2020-12-22</t>
  </si>
  <si>
    <t>aberto_home</t>
  </si>
  <si>
    <t>23846361258960091</t>
  </si>
  <si>
    <t>Meio_TesteAB_Conv_Aberto_T1_Home_Pareto</t>
  </si>
  <si>
    <t>23846361258950091</t>
  </si>
  <si>
    <t>lal_5%_high_mega</t>
  </si>
  <si>
    <t>23846597523880091</t>
  </si>
  <si>
    <t>Meio_TesteAB_Conv_LALhigh_T3_Pareto</t>
  </si>
  <si>
    <t>23846597523700091</t>
  </si>
  <si>
    <t>23846361254040091</t>
  </si>
  <si>
    <t>Meio_TesteAB_Conv_Aberto_T1_Cart_Pareto</t>
  </si>
  <si>
    <t>23846361254020091</t>
  </si>
  <si>
    <t>lead_pedidos_lalform</t>
  </si>
  <si>
    <t>23846597486340091</t>
  </si>
  <si>
    <t>Meio_Leads_Pedidos_RendaExtra_Pareto</t>
  </si>
  <si>
    <t>23846337756350091</t>
  </si>
  <si>
    <t>Cadastros no Facebook</t>
  </si>
  <si>
    <t>lal_5%_convT3</t>
  </si>
  <si>
    <t>23846396509880091</t>
  </si>
  <si>
    <t>23846646918050091</t>
  </si>
  <si>
    <t>Meio_Trafego_Interesses_Crediton_Pareto</t>
  </si>
  <si>
    <t>23846646918020091</t>
  </si>
  <si>
    <t>2020-12-09 - 2020-12-15</t>
  </si>
  <si>
    <t>2020-12-09</t>
  </si>
  <si>
    <t>2020-12-15</t>
  </si>
  <si>
    <t>23846597513070091</t>
  </si>
  <si>
    <t>Meio_TesteAB_Conv_LALconv_T3_Pareto</t>
  </si>
  <si>
    <t>23846597512720091</t>
  </si>
  <si>
    <t>2020-12-02 - 2020-12-08</t>
  </si>
  <si>
    <t>2020-12-02</t>
  </si>
  <si>
    <t>2020-12-08</t>
  </si>
  <si>
    <t>product_180d_diario</t>
  </si>
  <si>
    <t>23845580764840091</t>
  </si>
  <si>
    <t>2020-11-25 - 2020-12-01</t>
  </si>
  <si>
    <t>2020-11-25</t>
  </si>
  <si>
    <t>2020-12-01</t>
  </si>
  <si>
    <t>lead_pedidos_180d</t>
  </si>
  <si>
    <t>23846337756630091</t>
  </si>
  <si>
    <t>aberto_broad_vitalicio_mega</t>
  </si>
  <si>
    <t>23846324999420091</t>
  </si>
  <si>
    <t>interacao_sem_carrinho</t>
  </si>
  <si>
    <t>23844691993630091</t>
  </si>
  <si>
    <t>aw_traf_aberto_boost_BF</t>
  </si>
  <si>
    <t>23846553800450091</t>
  </si>
  <si>
    <t>2020-11-18 - 2020-11-24</t>
  </si>
  <si>
    <t>2020-11-18</t>
  </si>
  <si>
    <t>2020-11-24</t>
  </si>
  <si>
    <t>envolvimento_perfis</t>
  </si>
  <si>
    <t>23845869112010091</t>
  </si>
  <si>
    <t>Meio_Conv_RMKT_Todas_Pareto</t>
  </si>
  <si>
    <t>23845869068240091</t>
  </si>
  <si>
    <t>lookalike_t2</t>
  </si>
  <si>
    <t>23846224309700091</t>
  </si>
  <si>
    <t>Meio_Conv_T2Mega_Pareto</t>
  </si>
  <si>
    <t>23846224309650091</t>
  </si>
  <si>
    <t>pareto.geral.nu - microempreendedor</t>
  </si>
  <si>
    <t>23845872842250091</t>
  </si>
  <si>
    <t>Inscrição Venda Mais</t>
  </si>
  <si>
    <t>lookalike_pedidos_T1</t>
  </si>
  <si>
    <t>23846256018220091</t>
  </si>
  <si>
    <t>amplo_com_exclusao</t>
  </si>
  <si>
    <t>23846224309680091</t>
  </si>
  <si>
    <t>2020-11-11 - 2020-11-17</t>
  </si>
  <si>
    <t>2020-11-11</t>
  </si>
  <si>
    <t>2020-11-17</t>
  </si>
  <si>
    <t>pareto.geral.nu - marketing digital</t>
  </si>
  <si>
    <t>23845872842230091</t>
  </si>
  <si>
    <t>aberto_taxazero_t3pro</t>
  </si>
  <si>
    <t>23845689341130091</t>
  </si>
  <si>
    <t>Meio_Conv_TaxaZeroT3Pro_Pareto</t>
  </si>
  <si>
    <t>23845689341040091</t>
  </si>
  <si>
    <t>trafego_vendamaispelasredes</t>
  </si>
  <si>
    <t>23845869095550091</t>
  </si>
  <si>
    <t>aberto_negativações_T1_R$1,37</t>
  </si>
  <si>
    <t>23846073981070091</t>
  </si>
  <si>
    <t>Meio_Conv_Aberto_T1R$1,99_Pareto</t>
  </si>
  <si>
    <t>23846066526520091</t>
  </si>
  <si>
    <t>lead_base_notactive90d</t>
  </si>
  <si>
    <t>23846404914910091</t>
  </si>
  <si>
    <t>Meio_Leads_Base_Ativacao_Pareto</t>
  </si>
  <si>
    <t>23846404914930091</t>
  </si>
  <si>
    <t>aberto_negativações_M</t>
  </si>
  <si>
    <t>23846076485630091</t>
  </si>
  <si>
    <t>Meio_Conv_Aberto_TesteGen_M_T2_Pareto</t>
  </si>
  <si>
    <t>23846076485590091</t>
  </si>
  <si>
    <t>aberto_broad_argumentosCONV</t>
  </si>
  <si>
    <t>23846135493680091</t>
  </si>
  <si>
    <t>Meio_Conv_Aberto_Todas_Checkout_Pareto</t>
  </si>
  <si>
    <t>23846135352790091</t>
  </si>
  <si>
    <t>lookalike_taxazero_t3pro</t>
  </si>
  <si>
    <t>23845689341080091</t>
  </si>
  <si>
    <t>2020-11-04 - 2020-11-10</t>
  </si>
  <si>
    <t>2020-11-04</t>
  </si>
  <si>
    <t>2020-11-10</t>
  </si>
  <si>
    <t>amplo_argumentos_homem</t>
  </si>
  <si>
    <t>23845582294620091</t>
  </si>
  <si>
    <t>Meio_Conv_Aberto_T2Pro_v2_Pareto</t>
  </si>
  <si>
    <t>23845582294630091</t>
  </si>
  <si>
    <t>23846076468700091</t>
  </si>
  <si>
    <t>Meio_Conv_Aberto_TesteGen_H_T2_Pareto</t>
  </si>
  <si>
    <t>23846076468600091</t>
  </si>
  <si>
    <t>maraberto_vitalicio - v3</t>
  </si>
  <si>
    <t>23845971713610091</t>
  </si>
  <si>
    <t>aberto_negativações_H</t>
  </si>
  <si>
    <t>23846076485600091</t>
  </si>
  <si>
    <t>2020-10-28 - 2020-11-03</t>
  </si>
  <si>
    <t>23846076468710091</t>
  </si>
  <si>
    <t>2020-10-28</t>
  </si>
  <si>
    <t>2020-11-03</t>
  </si>
  <si>
    <t>lookalike_argumentos_homem</t>
  </si>
  <si>
    <t>23845753434800091</t>
  </si>
  <si>
    <t>pedidos_180d</t>
  </si>
  <si>
    <t>23846202767380091</t>
  </si>
  <si>
    <t>Meio_Alcance_Pedidos_RendaExtra_Pareto</t>
  </si>
  <si>
    <t>23846202767400091</t>
  </si>
  <si>
    <t>lookalike_taxazero_convT3</t>
  </si>
  <si>
    <t>23846066439480091</t>
  </si>
  <si>
    <t>Meio_Conv_LAL_ConvT3_T3Pro</t>
  </si>
  <si>
    <t>23846066439400091</t>
  </si>
  <si>
    <t>aberto_ctr_visororiginal</t>
  </si>
  <si>
    <t>23846233321260091</t>
  </si>
  <si>
    <t>Versao A – Topo_Teste-AB_Aberto_Visor_Pareto</t>
  </si>
  <si>
    <t>23846233321230091</t>
  </si>
  <si>
    <t>interesses_dentistas_stories</t>
  </si>
  <si>
    <t>23845998029670091</t>
  </si>
  <si>
    <t>android_pedidos_180d</t>
  </si>
  <si>
    <t>23846202535490091</t>
  </si>
  <si>
    <t>Meio_AppTon_Pedidos_RendaExtra_Pareto</t>
  </si>
  <si>
    <t>23846202535500091</t>
  </si>
  <si>
    <t>aberto_ctr_visorsucesso</t>
  </si>
  <si>
    <t>23846233321270091</t>
  </si>
  <si>
    <t>Versao B – Topo_Teste-AB_Aberto_Visor_Pareto</t>
  </si>
  <si>
    <t>23846233321220091</t>
  </si>
  <si>
    <t>2020-10-21 - 2020-10-27</t>
  </si>
  <si>
    <t>2020-10-21</t>
  </si>
  <si>
    <t>2020-10-27</t>
  </si>
  <si>
    <t>23845582296630091</t>
  </si>
  <si>
    <t>Meio_Conv_Aberto_T3Pro_v2_Pareto</t>
  </si>
  <si>
    <t>23845582296640091</t>
  </si>
  <si>
    <t>maraberto_vitalicio — v2</t>
  </si>
  <si>
    <t>23845583868030091</t>
  </si>
  <si>
    <t>pareto.geral (ig)</t>
  </si>
  <si>
    <t>23846155584930091</t>
  </si>
  <si>
    <t>pareto.in.reach — Ibest</t>
  </si>
  <si>
    <t>23846155537530091</t>
  </si>
  <si>
    <t>pareto.geral (fb)</t>
  </si>
  <si>
    <t>23846155618210091</t>
  </si>
  <si>
    <t>pareto.in.reach — mc estudante</t>
  </si>
  <si>
    <t>23846155618200091</t>
  </si>
  <si>
    <t>assets_viewers</t>
  </si>
  <si>
    <t>23845869068290091</t>
  </si>
  <si>
    <t>lookalike_taxazero_purchase</t>
  </si>
  <si>
    <t>23846067022100091</t>
  </si>
  <si>
    <t>23846155618190091</t>
  </si>
  <si>
    <t>aberto_negativações_T1_R$1,99</t>
  </si>
  <si>
    <t>23846066526510091</t>
  </si>
  <si>
    <t>23846155537550091</t>
  </si>
  <si>
    <t>aberto_broad_argumentosTOPO</t>
  </si>
  <si>
    <t>23846135352770091</t>
  </si>
  <si>
    <t>2020-10-14 - 2020-10-20</t>
  </si>
  <si>
    <t>2020-10-14</t>
  </si>
  <si>
    <t>2020-10-20</t>
  </si>
  <si>
    <t>rmkt_checkout_diario</t>
  </si>
  <si>
    <t>23845868523530091</t>
  </si>
  <si>
    <t>Conjunto de anúncios para anúncio B</t>
  </si>
  <si>
    <t>23845755226390091</t>
  </si>
  <si>
    <t>Meio_Conv-TesteAB_TaxaZeroT3_Pareto</t>
  </si>
  <si>
    <t>23845755226340091</t>
  </si>
  <si>
    <t>Conjunto de anúncios para anúncio A</t>
  </si>
  <si>
    <t>23845755226400091</t>
  </si>
  <si>
    <t>lookalike_taxazero_t3</t>
  </si>
  <si>
    <t>23845685830180091</t>
  </si>
  <si>
    <t>Meio_Conv_TaxaZeroT3_Pareto</t>
  </si>
  <si>
    <t>23845685114750091</t>
  </si>
  <si>
    <t>2020-10-07 - 2020-10-13</t>
  </si>
  <si>
    <t>2020-10-07</t>
  </si>
  <si>
    <t>2020-10-13</t>
  </si>
  <si>
    <t>lookalike_vitalicio</t>
  </si>
  <si>
    <t>23845872903100091</t>
  </si>
  <si>
    <t>concorrentes_taxazero_t3pro</t>
  </si>
  <si>
    <t>23845689341090091</t>
  </si>
  <si>
    <t>lals_5%_pedidos_3maq</t>
  </si>
  <si>
    <t>23844925239080091</t>
  </si>
  <si>
    <t>Meio_Conv_LALEInteresse_Todas_Pareto</t>
  </si>
  <si>
    <t>23844782037550091</t>
  </si>
  <si>
    <t>aberto_taxazero_t3</t>
  </si>
  <si>
    <t>23845685114880091</t>
  </si>
  <si>
    <t>2020-09-30 - 2020-10-06</t>
  </si>
  <si>
    <t>2020-09-30</t>
  </si>
  <si>
    <t>2020-10-06</t>
  </si>
  <si>
    <t>interesses_concorrentes_cupomt1</t>
  </si>
  <si>
    <t>23844509733670091</t>
  </si>
  <si>
    <t>Meio_Conv_LALEInteresse_CupomT1_Pareto</t>
  </si>
  <si>
    <t>23844457599290091</t>
  </si>
  <si>
    <t>lals_5%_maqsentregues_3maq</t>
  </si>
  <si>
    <t>23845371688020091</t>
  </si>
  <si>
    <t>23845336289860091</t>
  </si>
  <si>
    <t>Meio_Conv-TesteAB_Aberto_T3Pro_v2_Pareto</t>
  </si>
  <si>
    <t>23845336289910091</t>
  </si>
  <si>
    <t>pareto.geral.nu - sugerido - feed instagram</t>
  </si>
  <si>
    <t>23845868455210091</t>
  </si>
  <si>
    <t>pareto.in.engage - Curso Venda mais</t>
  </si>
  <si>
    <t>23845859037010091</t>
  </si>
  <si>
    <t>interesse_concorrente_3maq</t>
  </si>
  <si>
    <t>23844782037510091</t>
  </si>
  <si>
    <t>23845438385450091</t>
  </si>
  <si>
    <t>Fundo_Conv-TesteAB_RMKT_PrecoT1_Pareto</t>
  </si>
  <si>
    <t>23845438385420091</t>
  </si>
  <si>
    <t>pareto.geral.nu - sugerido - stories</t>
  </si>
  <si>
    <t>23845859133640091</t>
  </si>
  <si>
    <t>23845438385460091</t>
  </si>
  <si>
    <t>pareto.geral.nu - sugerido - feed facebook</t>
  </si>
  <si>
    <t>23845859037030091</t>
  </si>
  <si>
    <t>aberto_broad_semana_independência</t>
  </si>
  <si>
    <t>23845596095520091</t>
  </si>
  <si>
    <t>2020-09-23 - 2020-09-29</t>
  </si>
  <si>
    <t>2020-09-23</t>
  </si>
  <si>
    <t>2020-09-29</t>
  </si>
  <si>
    <t>Conjunto de anúncios para anúncio D</t>
  </si>
  <si>
    <t>23845336289380091</t>
  </si>
  <si>
    <t>Meio_Conv-TesteAB_Aberto_T2Pro_v2_Pareto</t>
  </si>
  <si>
    <t>23845336289440091</t>
  </si>
  <si>
    <t>23845336289870091</t>
  </si>
  <si>
    <t>Conjunto de anúncios para anúncio E</t>
  </si>
  <si>
    <t>23845336289460091</t>
  </si>
  <si>
    <t>maraberto_vitalicio</t>
  </si>
  <si>
    <t>23845493780670091</t>
  </si>
  <si>
    <t>23845487747260091</t>
  </si>
  <si>
    <t>Meio_Conv_Conc_T1SuperPromo_Pareto</t>
  </si>
  <si>
    <t>23845487747230091</t>
  </si>
  <si>
    <t>23845487747250091</t>
  </si>
  <si>
    <t>23845336289420091</t>
  </si>
  <si>
    <t>lals_5%_maqsentregues</t>
  </si>
  <si>
    <t>23845371675800091</t>
  </si>
  <si>
    <t>23845336289400091</t>
  </si>
  <si>
    <t>rmkt_cart60d_diario</t>
  </si>
  <si>
    <t>23845493756260091</t>
  </si>
  <si>
    <t>concorrentes_taxazero_t3</t>
  </si>
  <si>
    <t>23845685805550091</t>
  </si>
  <si>
    <t>lals_5%_pedidos_cupomt1</t>
  </si>
  <si>
    <t>23845017839640091</t>
  </si>
  <si>
    <t>23845336289930091</t>
  </si>
  <si>
    <t>2020-09-16 - 2020-09-22</t>
  </si>
  <si>
    <t>2020-09-16</t>
  </si>
  <si>
    <t>2020-09-22</t>
  </si>
  <si>
    <t>Conjunto de anúncios para anúncio C</t>
  </si>
  <si>
    <t>23845336289480091</t>
  </si>
  <si>
    <t>23845336289900091</t>
  </si>
  <si>
    <t>testeab_brasil_aberto</t>
  </si>
  <si>
    <t>23845327659170091</t>
  </si>
  <si>
    <t>[Ton] Conv_TesteAB_Aberto_Segm</t>
  </si>
  <si>
    <t>23845327659140091</t>
  </si>
  <si>
    <t>carrinho 30d - fundo branco sem preço</t>
  </si>
  <si>
    <t>23845323447220091</t>
  </si>
  <si>
    <t>Fundo_Catalogo_RMKTCarrinho_Todas_Pareto</t>
  </si>
  <si>
    <t>23845120281640091</t>
  </si>
  <si>
    <t>23845577908540091</t>
  </si>
  <si>
    <t>23845577908490091</t>
  </si>
  <si>
    <t>2020-09-09 - 2020-09-15</t>
  </si>
  <si>
    <t>2020-09-09</t>
  </si>
  <si>
    <t>2020-09-15</t>
  </si>
  <si>
    <t>aberto_broad_opts2s</t>
  </si>
  <si>
    <t>23845419593690091</t>
  </si>
  <si>
    <t>testeab_brasil_segmentado</t>
  </si>
  <si>
    <t>23845327659180091</t>
  </si>
  <si>
    <t>23845336287440091</t>
  </si>
  <si>
    <t>[Ton] Conv_TesteAB_Argumentos_T1_v2</t>
  </si>
  <si>
    <t>23845336287370091</t>
  </si>
  <si>
    <t>concorrente solicitar agora</t>
  </si>
  <si>
    <t>23845295333820091</t>
  </si>
  <si>
    <t>pareto.testeab.convs - Concorrente | Cupom</t>
  </si>
  <si>
    <t>23845295333800091</t>
  </si>
  <si>
    <t>concorrente obter oferta</t>
  </si>
  <si>
    <t>23845295333810091</t>
  </si>
  <si>
    <t>2020-09-02 - 2020-09-08</t>
  </si>
  <si>
    <t>2020-09-02</t>
  </si>
  <si>
    <t>2020-09-08</t>
  </si>
  <si>
    <t>pareto.geral.nu - aberto</t>
  </si>
  <si>
    <t>23845570373000091</t>
  </si>
  <si>
    <t>pareto.in.engage.instagram - Conquista de objetivos</t>
  </si>
  <si>
    <t>23845570373030091</t>
  </si>
  <si>
    <t>look_alike_5%_brasil</t>
  </si>
  <si>
    <t>23844457680590091</t>
  </si>
  <si>
    <t>23845336287340091</t>
  </si>
  <si>
    <t>teste_diadospais</t>
  </si>
  <si>
    <t>23845278866690091</t>
  </si>
  <si>
    <t>pareto.geral.nu - sugerido</t>
  </si>
  <si>
    <t>23845570350440091</t>
  </si>
  <si>
    <t>pareto.in.engage.instagram - Metas Setembro</t>
  </si>
  <si>
    <t>23845570350430091</t>
  </si>
  <si>
    <t>23845570350420091</t>
  </si>
  <si>
    <t>23845570373020091</t>
  </si>
  <si>
    <t>product_180d_vitalicio</t>
  </si>
  <si>
    <t>23845567601610091</t>
  </si>
  <si>
    <t>23845577938610091</t>
  </si>
  <si>
    <t>23845577938600091</t>
  </si>
  <si>
    <t>2020-08-26 - 2020-09-01</t>
  </si>
  <si>
    <t>2020-08-26</t>
  </si>
  <si>
    <t>2020-09-01</t>
  </si>
  <si>
    <t>23845268119200091</t>
  </si>
  <si>
    <t>[Ton] Conv_TesteAB_Argumentos_M_T3Pro</t>
  </si>
  <si>
    <t>23845268119130091</t>
  </si>
  <si>
    <t>23845504421910091</t>
  </si>
  <si>
    <t>pareto.in.engage.instagram - MC Estudante</t>
  </si>
  <si>
    <t>23845504421900091</t>
  </si>
  <si>
    <t>23845268118990091</t>
  </si>
  <si>
    <t>[Ton] Conv_TesteAB_Argumentos_M_T1</t>
  </si>
  <si>
    <t>23845268118910091</t>
  </si>
  <si>
    <t>carrinho 30d - all products</t>
  </si>
  <si>
    <t>23845120281830091</t>
  </si>
  <si>
    <t>product 30d</t>
  </si>
  <si>
    <t>23845233428150091</t>
  </si>
  <si>
    <t>pareto.de.convs.catalogo - RMKT Produto</t>
  </si>
  <si>
    <t>23845149922530091</t>
  </si>
  <si>
    <t>23845268118970091</t>
  </si>
  <si>
    <t>base_churn_stone_25k</t>
  </si>
  <si>
    <t>23845403072040091</t>
  </si>
  <si>
    <t>23845268119030091</t>
  </si>
  <si>
    <t>23845268119040091</t>
  </si>
  <si>
    <t>23845268119070091</t>
  </si>
  <si>
    <t>look_alike_5%_brasil — t1_pagas</t>
  </si>
  <si>
    <t>23844911121180091</t>
  </si>
  <si>
    <t>23845504444080091</t>
  </si>
  <si>
    <t>pareto.in.engage.facebook- MC Estudante</t>
  </si>
  <si>
    <t>23845504444070091</t>
  </si>
  <si>
    <t>23845504444040091</t>
  </si>
  <si>
    <t>23845336287420091</t>
  </si>
  <si>
    <t>23845141926960091</t>
  </si>
  <si>
    <t>pareto.testeab.convs - Concorrente | Fundo - Conversao -BR Base — Cupom</t>
  </si>
  <si>
    <t>23845141926910091</t>
  </si>
  <si>
    <t>23845336287430091</t>
  </si>
  <si>
    <t>23845141926940091</t>
  </si>
  <si>
    <t>AB - catálogo fundo branco sem preço</t>
  </si>
  <si>
    <t>23845316064810091</t>
  </si>
  <si>
    <t>[Ton] Catalogo_TesteAB_RMKT_Produto</t>
  </si>
  <si>
    <t>23845316064700091</t>
  </si>
  <si>
    <t>23845336287410091</t>
  </si>
  <si>
    <t>23845504421890091</t>
  </si>
  <si>
    <t>rmkt_cart60d_vitalicio</t>
  </si>
  <si>
    <t>23845495626860091</t>
  </si>
  <si>
    <t>2020-08-19 - 2020-08-25</t>
  </si>
  <si>
    <t>2020-08-19</t>
  </si>
  <si>
    <t>2020-08-25</t>
  </si>
  <si>
    <t>pareto.geral.nu</t>
  </si>
  <si>
    <t>23845444628220091</t>
  </si>
  <si>
    <t>pareto.in.engage.facebook - NossasHistorias</t>
  </si>
  <si>
    <t>23845444628170091</t>
  </si>
  <si>
    <t>23845444640830091</t>
  </si>
  <si>
    <t>pareto.in.engage.instagram - NossasHistorias</t>
  </si>
  <si>
    <t>23845444640820091</t>
  </si>
  <si>
    <t>carrinho 60d</t>
  </si>
  <si>
    <t>23845233465280091</t>
  </si>
  <si>
    <t>23845268118960091</t>
  </si>
  <si>
    <t>23845268119090091</t>
  </si>
  <si>
    <t>23845268119120091</t>
  </si>
  <si>
    <t>[Ton] Conv_TesteAB_Argumentos_M_T2Pro</t>
  </si>
  <si>
    <t>23845268118920091</t>
  </si>
  <si>
    <t>23845444637510091</t>
  </si>
  <si>
    <t>23845444640810091</t>
  </si>
  <si>
    <t>23845204247780091</t>
  </si>
  <si>
    <t>[Ton] Conv_TesteAB_Argumentos_T2Pro</t>
  </si>
  <si>
    <t>23845204247560091</t>
  </si>
  <si>
    <t>AB - catálogo com personas</t>
  </si>
  <si>
    <t>23845316064800091</t>
  </si>
  <si>
    <t>23845268119050091</t>
  </si>
  <si>
    <t>23845268119080091</t>
  </si>
  <si>
    <t>2020-08-12 - 2020-08-18</t>
  </si>
  <si>
    <t>2020-08-12</t>
  </si>
  <si>
    <t>2020-08-18</t>
  </si>
  <si>
    <t>carrinho 15d</t>
  </si>
  <si>
    <t>23845141695800091</t>
  </si>
  <si>
    <t>23845204124440091</t>
  </si>
  <si>
    <t>[Ton] Conv_TesteAB_Argumentos_T1</t>
  </si>
  <si>
    <t>23845204124100091</t>
  </si>
  <si>
    <t>produto 7d</t>
  </si>
  <si>
    <t>23845120387220091</t>
  </si>
  <si>
    <t>BR - 18+</t>
  </si>
  <si>
    <t>23845420514580091</t>
  </si>
  <si>
    <t>[Ton] Leads_Inbound</t>
  </si>
  <si>
    <t>23845420514560091</t>
  </si>
  <si>
    <t>23845204247760091</t>
  </si>
  <si>
    <t>checkout 3d</t>
  </si>
  <si>
    <t>23845149947400091</t>
  </si>
  <si>
    <t>23845204247770091</t>
  </si>
  <si>
    <t>[RMKT] Checkout_T1_15d</t>
  </si>
  <si>
    <t>23845171892190091</t>
  </si>
  <si>
    <t>[Ton] Conv_Rmkt_Checkout</t>
  </si>
  <si>
    <t>23845171892100091</t>
  </si>
  <si>
    <t>Email</t>
  </si>
  <si>
    <t>23845204266070091</t>
  </si>
  <si>
    <t>[Ton] Conv_TesteAB_Argumentos_T3Pro</t>
  </si>
  <si>
    <t>23845204266020091</t>
  </si>
  <si>
    <t>23845268119000091</t>
  </si>
  <si>
    <t>pareto.geral (fb+insta)</t>
  </si>
  <si>
    <t>23845380541060091</t>
  </si>
  <si>
    <t>pareto.in.reach — Carrossel Renda Extra</t>
  </si>
  <si>
    <t>23845380541050091</t>
  </si>
  <si>
    <t>produto 7a30d</t>
  </si>
  <si>
    <t>23845141840780091</t>
  </si>
  <si>
    <t>pareto.de.convs.catalogo - RMKT  30d</t>
  </si>
  <si>
    <t>23845141840820091</t>
  </si>
  <si>
    <t>pareto.str (fb+insta)</t>
  </si>
  <si>
    <t>23845371959130091</t>
  </si>
  <si>
    <t>pareto.in.reach — Stories Renda Extra</t>
  </si>
  <si>
    <t>23845371959100091</t>
  </si>
  <si>
    <t>23845403014430091</t>
  </si>
  <si>
    <t>pareto.in.reach — Video Renda Extra</t>
  </si>
  <si>
    <t>23845403014440091</t>
  </si>
  <si>
    <t>2020-08-05 - 2020-08-11</t>
  </si>
  <si>
    <t>2020-08-05</t>
  </si>
  <si>
    <t>2020-08-11</t>
  </si>
  <si>
    <t>interesse_concorrente</t>
  </si>
  <si>
    <t>23845093561040091</t>
  </si>
  <si>
    <t>Fundo - Conversao - Estrategia Stone Mais_AB - Mais Usa Menos Paga</t>
  </si>
  <si>
    <t>23845093561170091</t>
  </si>
  <si>
    <t>look_alike_pago_5%_brasil</t>
  </si>
  <si>
    <t>23845093561090091</t>
  </si>
  <si>
    <t>carrinho 30d - old</t>
  </si>
  <si>
    <t>23845141831280091</t>
  </si>
  <si>
    <t>maquina de cartão</t>
  </si>
  <si>
    <t>23845268020160091</t>
  </si>
  <si>
    <t>23845204124400091</t>
  </si>
  <si>
    <t>23845268119010091</t>
  </si>
  <si>
    <t>23845204247790091</t>
  </si>
  <si>
    <t>23845268119060091</t>
  </si>
  <si>
    <t>pareto.ig</t>
  </si>
  <si>
    <t>23845363690260091</t>
  </si>
  <si>
    <t>pareto.in.reach — Dia dos Pais - domingo</t>
  </si>
  <si>
    <t>23845363690270091</t>
  </si>
  <si>
    <t>23845363607450091</t>
  </si>
  <si>
    <t>pareto.in.traffic — Dia dos Pais - domingo</t>
  </si>
  <si>
    <t>23845363607430091</t>
  </si>
  <si>
    <t>pareto.post.fb</t>
  </si>
  <si>
    <t>23845351873310091</t>
  </si>
  <si>
    <t>pareto.in.eng — Dia dos Pais</t>
  </si>
  <si>
    <t>23845351873300091</t>
  </si>
  <si>
    <t>23845351873270091</t>
  </si>
  <si>
    <t>produto 3d</t>
  </si>
  <si>
    <t>23845151335710091</t>
  </si>
  <si>
    <t>23845166223630091</t>
  </si>
  <si>
    <t>testeab.convs - Mais Usa x Reembolso - LL5</t>
  </si>
  <si>
    <t>23845166223610091</t>
  </si>
  <si>
    <t>2020-07-29 - 2020-08-04</t>
  </si>
  <si>
    <t>2020-07-29</t>
  </si>
  <si>
    <t>2020-08-04</t>
  </si>
  <si>
    <t>checkout 7d</t>
  </si>
  <si>
    <t>23845149922580091</t>
  </si>
  <si>
    <t>23844849656810091</t>
  </si>
  <si>
    <t>Fundo - Conversao - Estrategia Stone Mais_AB - Cashback- Regional</t>
  </si>
  <si>
    <t>23844849656720091</t>
  </si>
  <si>
    <t>23844849656820091</t>
  </si>
  <si>
    <t>23845166223640091</t>
  </si>
  <si>
    <t>carrinho 7a30d</t>
  </si>
  <si>
    <t>23845202232980091</t>
  </si>
  <si>
    <t>23845204266060091</t>
  </si>
  <si>
    <t>23845204124420091</t>
  </si>
  <si>
    <t>23845204247800091</t>
  </si>
  <si>
    <t>product 60d</t>
  </si>
  <si>
    <t>23845233438010091</t>
  </si>
  <si>
    <t>checkout 4a15d</t>
  </si>
  <si>
    <t>23845149922560091</t>
  </si>
  <si>
    <t>23845141840760091</t>
  </si>
  <si>
    <t>lal_5%_cartao_t1_paga</t>
  </si>
  <si>
    <t>2020-07-22 - 2020-07-28</t>
  </si>
  <si>
    <t>23844883116110091</t>
  </si>
  <si>
    <t>Fundo - Conversao -BR Base — Cupom — Cartao</t>
  </si>
  <si>
    <t>23844800164000091</t>
  </si>
  <si>
    <t>CC (Todos)</t>
  </si>
  <si>
    <t>2020-07-22</t>
  </si>
  <si>
    <t>2020-07-28</t>
  </si>
  <si>
    <t>23845204124430091</t>
  </si>
  <si>
    <t>23845204124410091</t>
  </si>
  <si>
    <t>checkout 4a30d</t>
  </si>
  <si>
    <t>23845202146070091</t>
  </si>
  <si>
    <t>lal_5%_t1_paga</t>
  </si>
  <si>
    <t>23844957140730091</t>
  </si>
  <si>
    <t>pareto.crs.ig</t>
  </si>
  <si>
    <t>23845216181610091</t>
  </si>
  <si>
    <t>pareto.in.reach</t>
  </si>
  <si>
    <t>23845216181590091</t>
  </si>
  <si>
    <t>23845216186480091</t>
  </si>
  <si>
    <t>pareto.post.fb+ig - video se liga no ton 30s</t>
  </si>
  <si>
    <t>23845218863100091</t>
  </si>
  <si>
    <t>pareto.insta.story</t>
  </si>
  <si>
    <t>23845225447540091</t>
  </si>
  <si>
    <t>pareto.in.app.IOS</t>
  </si>
  <si>
    <t>23845225447550091</t>
  </si>
  <si>
    <t>23845224887450091</t>
  </si>
  <si>
    <t>pareto.in.app.android</t>
  </si>
  <si>
    <t>23845224887430091</t>
  </si>
  <si>
    <t>23845204266040091</t>
  </si>
  <si>
    <t>23845204266050091</t>
  </si>
  <si>
    <t>2020-07-15 - 2020-07-21</t>
  </si>
  <si>
    <t>2020-07-15</t>
  </si>
  <si>
    <t>2020-07-21</t>
  </si>
  <si>
    <t>23844831965540091</t>
  </si>
  <si>
    <t>Fundo - Conversao -Regional-Base — Cupom</t>
  </si>
  <si>
    <t>23844831965490091</t>
  </si>
  <si>
    <t>checkout 30d</t>
  </si>
  <si>
    <t>23845149922550091</t>
  </si>
  <si>
    <t>2020-07-08 - 2020-07-14</t>
  </si>
  <si>
    <t>2020-07-08</t>
  </si>
  <si>
    <t>2020-07-14</t>
  </si>
  <si>
    <t>empreendedores_2</t>
  </si>
  <si>
    <t>23844919717240091</t>
  </si>
  <si>
    <t>concorrentes</t>
  </si>
  <si>
    <t>23844831965620091</t>
  </si>
  <si>
    <t>23844782037530091</t>
  </si>
  <si>
    <t>2020-07-01 - 2020-07-07</t>
  </si>
  <si>
    <t>2020-07-01</t>
  </si>
  <si>
    <t>2020-07-07</t>
  </si>
  <si>
    <t>empreendedores</t>
  </si>
  <si>
    <t>23844800181500091</t>
  </si>
  <si>
    <t>2020-06-24 - 2020-06-30</t>
  </si>
  <si>
    <t>2020-06-24</t>
  </si>
  <si>
    <t>2020-06-30</t>
  </si>
  <si>
    <t>23844800163870091</t>
  </si>
  <si>
    <t>2020-06-17 - 2020-06-23</t>
  </si>
  <si>
    <t>2020-06-17</t>
  </si>
  <si>
    <t>2020-06-23</t>
  </si>
  <si>
    <t>2020-06-10 - 2020-06-16</t>
  </si>
  <si>
    <t>2020-06-10</t>
  </si>
  <si>
    <t>2020-06-16</t>
  </si>
  <si>
    <t>look_alike_5%_cartão_brasil</t>
  </si>
  <si>
    <t>23844800163930091</t>
  </si>
  <si>
    <t>23844496849340091</t>
  </si>
  <si>
    <t>Fundo - Conversao - Estrategia Stone Mais</t>
  </si>
  <si>
    <t>23844496849310091</t>
  </si>
  <si>
    <t>23844497462650091</t>
  </si>
  <si>
    <t>2020-06-03 - 2020-06-09</t>
  </si>
  <si>
    <t>2020-06-03</t>
  </si>
  <si>
    <t>2020-06-09</t>
  </si>
  <si>
    <t>clientes_boleto</t>
  </si>
  <si>
    <t>23844868133670091</t>
  </si>
  <si>
    <t>Alcance - Clientes Com Boleto</t>
  </si>
  <si>
    <t>23844868133630091</t>
  </si>
  <si>
    <t>URL_renda-extra-android</t>
  </si>
  <si>
    <t>23844722814170091</t>
  </si>
  <si>
    <t>Fundo - Conversao - Renda-Extra</t>
  </si>
  <si>
    <t>23844722814180091</t>
  </si>
  <si>
    <t>BaixarApp-Android</t>
  </si>
  <si>
    <t>feed_acima_7_dias</t>
  </si>
  <si>
    <t>2020-05-27 - 2020-06-02</t>
  </si>
  <si>
    <t>23844565402400091</t>
  </si>
  <si>
    <t>Fundo - Conversao — RMKT apos 1 semana - BR — CPA Target</t>
  </si>
  <si>
    <t>23844565402250091</t>
  </si>
  <si>
    <t>2020-05-27</t>
  </si>
  <si>
    <t>2020-06-02</t>
  </si>
  <si>
    <t>Publicação: "Complete a frase e escreva nos comentários o que..."</t>
  </si>
  <si>
    <t>23844869367800091</t>
  </si>
  <si>
    <t>Publicacao: "Complete a frase e escreva nos comentarios o que..."</t>
  </si>
  <si>
    <t>23844869367770091</t>
  </si>
  <si>
    <t>23844782038640091</t>
  </si>
  <si>
    <t>Fundo - Conversao - Estrategia Stone Mais_AB - SemCashback</t>
  </si>
  <si>
    <t>23844782038580091</t>
  </si>
  <si>
    <t>feed_2a7_dias</t>
  </si>
  <si>
    <t>23844497489720091</t>
  </si>
  <si>
    <t>Fundo - Conversao — RMKT 3 primeiros dias - BR</t>
  </si>
  <si>
    <t>23844468712310091</t>
  </si>
  <si>
    <t>feed_1_dia</t>
  </si>
  <si>
    <t>23844468712240091</t>
  </si>
  <si>
    <t>2020-05-20 - 2020-05-26</t>
  </si>
  <si>
    <t>2020-05-20</t>
  </si>
  <si>
    <t>2020-05-26</t>
  </si>
  <si>
    <t>23844806694750091</t>
  </si>
  <si>
    <t>Fundo - Conversao - Estrategia Stone Mais_AB - Cashback — Cartao</t>
  </si>
  <si>
    <t>23844806694770091</t>
  </si>
  <si>
    <t>look_alike_5%_brasil_cartão</t>
  </si>
  <si>
    <t>23844806694730091</t>
  </si>
  <si>
    <t>23844764014610091</t>
  </si>
  <si>
    <t>Fundo - Conversao - Estrategia Stone Mais_AB - Regional - LP</t>
  </si>
  <si>
    <t>23844764014350091</t>
  </si>
  <si>
    <t>23844782038610091</t>
  </si>
  <si>
    <t>2020-05-13 - 2020-05-19</t>
  </si>
  <si>
    <t>2020-05-13</t>
  </si>
  <si>
    <t>2020-05-19</t>
  </si>
  <si>
    <t>feed_acima_15_dias</t>
  </si>
  <si>
    <t>23844497984740091</t>
  </si>
  <si>
    <t>Fundo - Conversao — RMKT apos 1 semana - BR</t>
  </si>
  <si>
    <t>23844476277160091</t>
  </si>
  <si>
    <t>23844752400820091</t>
  </si>
  <si>
    <t>trafego_URL_renda-extra</t>
  </si>
  <si>
    <t>23844686370960091</t>
  </si>
  <si>
    <t>Trafego - Renda-Extra</t>
  </si>
  <si>
    <t>23844686370970091</t>
  </si>
  <si>
    <t>23844764014600091</t>
  </si>
  <si>
    <t>Semelhante_Base_StoneMais_ feed+stories</t>
  </si>
  <si>
    <t>23844610666890091</t>
  </si>
  <si>
    <t>Fundo - Conversao -BR Base — Cupom — SP</t>
  </si>
  <si>
    <t>23844610666940091</t>
  </si>
  <si>
    <t>URL_renda-extra-ios</t>
  </si>
  <si>
    <t>23844722851460091</t>
  </si>
  <si>
    <t>BaixarApp-iOS</t>
  </si>
  <si>
    <t>23844764025330091</t>
  </si>
  <si>
    <t>Fundo - Conversao - Estrategia Stone Mais_AB - Regional - Carrinho</t>
  </si>
  <si>
    <t>23844764025500091</t>
  </si>
  <si>
    <t>feed_cima_15_dias</t>
  </si>
  <si>
    <t>23844565402240091</t>
  </si>
  <si>
    <t>23844764025530091</t>
  </si>
  <si>
    <t>Semelhante_Base_StoneMais- feed</t>
  </si>
  <si>
    <t>23844457599260091</t>
  </si>
  <si>
    <t>2020-05-06 - 2020-05-12</t>
  </si>
  <si>
    <t>2020-05-06</t>
  </si>
  <si>
    <t>2020-05-12</t>
  </si>
  <si>
    <t>23844610666840091</t>
  </si>
  <si>
    <t>rmkt todos_feed</t>
  </si>
  <si>
    <t>2020-04-29 - 2020-05-05</t>
  </si>
  <si>
    <t>23844457739790091</t>
  </si>
  <si>
    <t>Fundo - Conversao — RMKT - BR — Cupom</t>
  </si>
  <si>
    <t>23844457695080091</t>
  </si>
  <si>
    <t>2020-04-29</t>
  </si>
  <si>
    <t>2020-05-05</t>
  </si>
  <si>
    <t>feed_2 + 3_dias</t>
  </si>
  <si>
    <t>23844496656520091</t>
  </si>
  <si>
    <t>feed_acima30_dias</t>
  </si>
  <si>
    <t>23844476277150091</t>
  </si>
  <si>
    <t>feed_8a14_dias</t>
  </si>
  <si>
    <t>23844497984780091</t>
  </si>
  <si>
    <t>23844610666870091</t>
  </si>
  <si>
    <t>2020-04-22 - 2020-04-28</t>
  </si>
  <si>
    <t>2020-04-22</t>
  </si>
  <si>
    <t>2020-04-28</t>
  </si>
  <si>
    <t>rmkt todos</t>
  </si>
  <si>
    <t>23844402274510091</t>
  </si>
  <si>
    <t>Fundo - Conversao — RMKT - BR</t>
  </si>
  <si>
    <t>23844402274290091</t>
  </si>
  <si>
    <t>rmkt todos_stories</t>
  </si>
  <si>
    <t>23844476277120091</t>
  </si>
  <si>
    <t>23844376214040091</t>
  </si>
  <si>
    <t>Fundo - Conversao — RMKT - Geo</t>
  </si>
  <si>
    <t>23844353714380091</t>
  </si>
  <si>
    <t>feed+stories_4a7_dias — Cópia dia 2</t>
  </si>
  <si>
    <t>23844555914980091</t>
  </si>
  <si>
    <t>Fundo - Conversao — RMKT 4 a 7 primeiros dias - BR</t>
  </si>
  <si>
    <t>23844555915300091</t>
  </si>
  <si>
    <t>2020-04-15 - 2020-04-21</t>
  </si>
  <si>
    <t>23844565402260091</t>
  </si>
  <si>
    <t>2020-04-15</t>
  </si>
  <si>
    <t>2020-04-21</t>
  </si>
  <si>
    <t>23844555915000091</t>
  </si>
  <si>
    <t>Semelhante_3-6%_MeioDoCarrinho</t>
  </si>
  <si>
    <t>23844381332790091</t>
  </si>
  <si>
    <t>Fundo - Conversao -BR — Globo</t>
  </si>
  <si>
    <t>23844381332890091</t>
  </si>
  <si>
    <t>23844468712230091</t>
  </si>
  <si>
    <t>Semelhante_Base_StoneMais</t>
  </si>
  <si>
    <t>23844361698600091</t>
  </si>
  <si>
    <t>Fundo - Conversao -BR Base</t>
  </si>
  <si>
    <t>23844361698610091</t>
  </si>
  <si>
    <t>feed_4a7_dias — Cópia dia 2</t>
  </si>
  <si>
    <t>23844497943720091</t>
  </si>
  <si>
    <t>CONVERSÃO - SEM ALUGUEL E SEM MENSALIDADE — Cópia</t>
  </si>
  <si>
    <t>2020-04-08 - 2020-04-14</t>
  </si>
  <si>
    <t>23844353714710091</t>
  </si>
  <si>
    <t>2020-04-08</t>
  </si>
  <si>
    <t>2020-04-14</t>
  </si>
  <si>
    <t>feed_6_dia — Cópia do dia 1</t>
  </si>
  <si>
    <t>23844497877830091</t>
  </si>
  <si>
    <t>CONVERSÃO - PARA AUTÔNOMOS — Cópia</t>
  </si>
  <si>
    <t>23844353714670091</t>
  </si>
  <si>
    <t>feed_4_dias</t>
  </si>
  <si>
    <t>23844497609280091</t>
  </si>
  <si>
    <t>Aberto</t>
  </si>
  <si>
    <t>23844352026410091</t>
  </si>
  <si>
    <t>Fundo - Conversao Geo RJ</t>
  </si>
  <si>
    <t>23844306214740091</t>
  </si>
  <si>
    <t>IGTV_FB-IG</t>
  </si>
  <si>
    <t>23844517227510091</t>
  </si>
  <si>
    <t>[GZ] Impulsionamento_IGTV</t>
  </si>
  <si>
    <t>23844517227490091</t>
  </si>
  <si>
    <t>23844457695260091</t>
  </si>
  <si>
    <t>lal base</t>
  </si>
  <si>
    <t>23844367950990091</t>
  </si>
  <si>
    <t>Messenger — Horario Operacao</t>
  </si>
  <si>
    <t>23844367950970091</t>
  </si>
  <si>
    <t>lal — carrinho e compra</t>
  </si>
  <si>
    <t>23844367954880091</t>
  </si>
  <si>
    <t>feed_5_dias</t>
  </si>
  <si>
    <t>23844497548600091</t>
  </si>
  <si>
    <t>Semelhante_3%_MeioDoCarrinho — Cópia — Cópia</t>
  </si>
  <si>
    <t>23844376231860091</t>
  </si>
  <si>
    <t>Semelhante_3%_MeioDoCarrinho</t>
  </si>
  <si>
    <t>23844360647140091</t>
  </si>
  <si>
    <t>Fundo - Conversao - AddToCart</t>
  </si>
  <si>
    <t>23844360617310091</t>
  </si>
  <si>
    <t>Stories_@ahgamei</t>
  </si>
  <si>
    <t>2020-04-01 - 2020-04-07</t>
  </si>
  <si>
    <t>23844460665110091</t>
  </si>
  <si>
    <t>Greenz | Compre Local | Stories_DK</t>
  </si>
  <si>
    <t>23844460272980091</t>
  </si>
  <si>
    <t>2020-04-01</t>
  </si>
  <si>
    <t>2020-04-07</t>
  </si>
  <si>
    <t>Stories_@boxfamilypoa</t>
  </si>
  <si>
    <t>23844460643800091</t>
  </si>
  <si>
    <t>Semelhante_3%_MeioDoCarrinho — Cópia</t>
  </si>
  <si>
    <t>23844363955890091</t>
  </si>
  <si>
    <t>rmkt</t>
  </si>
  <si>
    <t>23844354831440091</t>
  </si>
  <si>
    <t>Messenger</t>
  </si>
  <si>
    <t>23844354831350091</t>
  </si>
  <si>
    <t>Look Alike 1% [FB/IG]</t>
  </si>
  <si>
    <t>23844306214810091</t>
  </si>
  <si>
    <t>23844361698720091</t>
  </si>
  <si>
    <t>lal</t>
  </si>
  <si>
    <t>23844363917410091</t>
  </si>
  <si>
    <t>Stories_@gransociety</t>
  </si>
  <si>
    <t>23844460273030091</t>
  </si>
  <si>
    <t>23844367951000091</t>
  </si>
  <si>
    <t>RJ/SP +18</t>
  </si>
  <si>
    <t>23844306214750091</t>
  </si>
  <si>
    <t>Interesses + Semelhantes</t>
  </si>
  <si>
    <t>23844427823180091</t>
  </si>
  <si>
    <t>Alcance - Post-Impulsionado - CompreLocal</t>
  </si>
  <si>
    <t>23844427823130091</t>
  </si>
  <si>
    <t>Stories@lotusconveniencia</t>
  </si>
  <si>
    <t>23844460343560091</t>
  </si>
  <si>
    <t>Stories_@bridesbookphoto</t>
  </si>
  <si>
    <t>23844461148350091</t>
  </si>
  <si>
    <t>Stories_@S.C_variedades</t>
  </si>
  <si>
    <t>23844461030930091</t>
  </si>
  <si>
    <t>Stories_@valentesatelier</t>
  </si>
  <si>
    <t>23844461347570091</t>
  </si>
  <si>
    <t>Stories_@artedamiatelie</t>
  </si>
  <si>
    <t>23844461069790091</t>
  </si>
  <si>
    <t>23844475889340091</t>
  </si>
  <si>
    <t>Fundo - Conversao — RMKT 2a7 DIA- BR</t>
  </si>
  <si>
    <t>23844475889310091</t>
  </si>
  <si>
    <t>23844475889320091</t>
  </si>
  <si>
    <t>Stories_@comdireitoadoces</t>
  </si>
  <si>
    <t>23844461026140091</t>
  </si>
  <si>
    <t>Stories_@S.Rigos</t>
  </si>
  <si>
    <t>23844461048970091</t>
  </si>
  <si>
    <t>Stories_@domusrio</t>
  </si>
  <si>
    <t>23844461109570091</t>
  </si>
  <si>
    <t>Stories@larikasgourmet</t>
  </si>
  <si>
    <t>23844461190260091</t>
  </si>
  <si>
    <t>Stories_@lunch_box_fitness</t>
  </si>
  <si>
    <t>23844461122340091</t>
  </si>
  <si>
    <t>Stories_@oticapaulalis</t>
  </si>
  <si>
    <t>23844461155030091</t>
  </si>
  <si>
    <t>Stories_@floratropical</t>
  </si>
  <si>
    <t>23844461359930091</t>
  </si>
  <si>
    <t>Stories_@distribuidoraentreamigos</t>
  </si>
  <si>
    <t>23844475423840091</t>
  </si>
  <si>
    <t>23844474750430091</t>
  </si>
  <si>
    <t>Fundo - ClickToWhatsApp - teste</t>
  </si>
  <si>
    <t>23844474750400091</t>
  </si>
  <si>
    <t>Stories_@arenaburguers</t>
  </si>
  <si>
    <t>23844461371670091</t>
  </si>
  <si>
    <t>Stories_@dona.maleta</t>
  </si>
  <si>
    <t>23844461160010091</t>
  </si>
  <si>
    <t>Stories_@desejocoloridooficial</t>
  </si>
  <si>
    <t>23844460974630091</t>
  </si>
  <si>
    <t>Stories_@cravocakes</t>
  </si>
  <si>
    <t>23844461096720091</t>
  </si>
  <si>
    <t>Stories_@ana.vestidos</t>
  </si>
  <si>
    <t>23844461136200091</t>
  </si>
  <si>
    <t>Stories_@atelie_dos_oculos_manaus</t>
  </si>
  <si>
    <t>23844460885730091</t>
  </si>
  <si>
    <t>Stories_@seolinibauru</t>
  </si>
  <si>
    <t>23844475516420091</t>
  </si>
  <si>
    <t>Stories_@allown_moda</t>
  </si>
  <si>
    <t>23844460411860091</t>
  </si>
  <si>
    <t>Stories_@ocabrasilprodutosnaturais</t>
  </si>
  <si>
    <t>23844460688200091</t>
  </si>
  <si>
    <t>Stories_@knutri_pe</t>
  </si>
  <si>
    <t>23844475480760091</t>
  </si>
  <si>
    <t>Stories_@chocolateiras.dca</t>
  </si>
  <si>
    <t>23844475408070091</t>
  </si>
  <si>
    <t>Stories_@2L_Funcional</t>
  </si>
  <si>
    <t>23844460929830091</t>
  </si>
  <si>
    <t>Stories_@donnatacy_</t>
  </si>
  <si>
    <t>23844460973360091</t>
  </si>
  <si>
    <t>Stories_@alpharezende</t>
  </si>
  <si>
    <t>23844460866260091</t>
  </si>
  <si>
    <t>Stories_@pizzaria_azzarini_</t>
  </si>
  <si>
    <t>23844460937870091</t>
  </si>
  <si>
    <t>Stories_@galeria_pet_</t>
  </si>
  <si>
    <t>23844475473530091</t>
  </si>
  <si>
    <t>Stories_@emporiopetmu</t>
  </si>
  <si>
    <t>23844460922240091</t>
  </si>
  <si>
    <t>Stories_@whatsacaiexpress</t>
  </si>
  <si>
    <t>23844460864870091</t>
  </si>
  <si>
    <t>Stories_@indio_el_barbero</t>
  </si>
  <si>
    <t>23844460835800091</t>
  </si>
  <si>
    <t>Stories_@brothersgourmetrj</t>
  </si>
  <si>
    <t>23844460953500091</t>
  </si>
  <si>
    <t>2020-03-25 - 2020-03-31</t>
  </si>
  <si>
    <t>2020-03-25</t>
  </si>
  <si>
    <t>2020-03-31</t>
  </si>
  <si>
    <t>Rmkt_site_all</t>
  </si>
  <si>
    <t>23844365159760091</t>
  </si>
  <si>
    <t>Remarketing [FB/IG]</t>
  </si>
  <si>
    <t>23844284110360091</t>
  </si>
  <si>
    <t>T3 PRÓ</t>
  </si>
  <si>
    <t>23844284073450091</t>
  </si>
  <si>
    <t>Interesse</t>
  </si>
  <si>
    <t>23844360324040091</t>
  </si>
  <si>
    <t>Trafego  - Geo</t>
  </si>
  <si>
    <t>23844359545160091</t>
  </si>
  <si>
    <t>Remarketing_Visitantes-e-Engajadores</t>
  </si>
  <si>
    <t>23844360617350091</t>
  </si>
  <si>
    <t>23844306214730091</t>
  </si>
  <si>
    <t>Interesses | Nativo [FB/IG]</t>
  </si>
  <si>
    <t>23844284106610091</t>
  </si>
  <si>
    <t>LAL 1~4% [FB/IG]</t>
  </si>
  <si>
    <t>23844284100720091</t>
  </si>
  <si>
    <t>23844427618270091</t>
  </si>
  <si>
    <t>Fundo - Conversao Geo Sul</t>
  </si>
  <si>
    <t>23844427617680091</t>
  </si>
  <si>
    <t>Interesses + Semelhantes - RJ</t>
  </si>
  <si>
    <t>23844431726920091</t>
  </si>
  <si>
    <t>Alcance - Post-Impulsionado - CompreLocal - Regiões</t>
  </si>
  <si>
    <t>23844431726930091</t>
  </si>
  <si>
    <t>Interesses + Semelhantes - Umuarama</t>
  </si>
  <si>
    <t>23844431756450091</t>
  </si>
  <si>
    <t>Interesses + Semelhantes - Niterói</t>
  </si>
  <si>
    <t>23844431788520091</t>
  </si>
  <si>
    <t>2020-03-18 - 2020-03-24</t>
  </si>
  <si>
    <t>2020-03-18</t>
  </si>
  <si>
    <t>2020-03-24</t>
  </si>
  <si>
    <t>LAL 10% Site</t>
  </si>
  <si>
    <t>23844359545330091</t>
  </si>
  <si>
    <t>CONVERSÃO - CHIP 4 EM 1 — Cópia</t>
  </si>
  <si>
    <t>23844352026370091</t>
  </si>
  <si>
    <t>Semelhante_3-6%_MeioDoCarrinho — T2 Stories</t>
  </si>
  <si>
    <t>23844398777650091</t>
  </si>
  <si>
    <t>CONSIDERAÇÃO - CARROSSEL — Cópia</t>
  </si>
  <si>
    <t>2020-03-11 - 2020-03-17</t>
  </si>
  <si>
    <t>23844352134710091</t>
  </si>
  <si>
    <t>Meio - Trafego</t>
  </si>
  <si>
    <t>23844349130330091</t>
  </si>
  <si>
    <t>2020-03-11</t>
  </si>
  <si>
    <t>2020-03-17</t>
  </si>
  <si>
    <t>CONVERSÃO - CHIP MULTIOPERAORA — Cópia</t>
  </si>
  <si>
    <t>23844352026420091</t>
  </si>
  <si>
    <t>LAL 1% Rmkt</t>
  </si>
  <si>
    <t>23844348670820091</t>
  </si>
  <si>
    <t>Lead Ads</t>
  </si>
  <si>
    <t>23844348670800091</t>
  </si>
  <si>
    <t>23844349165290091</t>
  </si>
  <si>
    <t>23844349151070091</t>
  </si>
  <si>
    <t>Rmkt - Site  + Engajamento</t>
  </si>
  <si>
    <t>23844349143210091</t>
  </si>
  <si>
    <t>Fundo - Lead Ads - Rmkt</t>
  </si>
  <si>
    <t>23844349143200091</t>
  </si>
  <si>
    <t>23844349133240091</t>
  </si>
  <si>
    <t>LAL 1% Lead Ads</t>
  </si>
  <si>
    <t>23844349131920091</t>
  </si>
  <si>
    <t>23844349130320091</t>
  </si>
  <si>
    <t>23844352026430091</t>
  </si>
  <si>
    <t>CONSIDERAÇÃO - ESTÁTICOS — Cópia</t>
  </si>
  <si>
    <t>23844352134720091</t>
  </si>
  <si>
    <t>23844360653720091</t>
  </si>
  <si>
    <t>23844361701490091</t>
  </si>
  <si>
    <t>Meio - Trafego BR</t>
  </si>
  <si>
    <t>23844361701510091</t>
  </si>
  <si>
    <t>23844361701600091</t>
  </si>
  <si>
    <t>23844361701610091</t>
  </si>
  <si>
    <t>23844359545190091</t>
  </si>
  <si>
    <t>LAL 5%</t>
  </si>
  <si>
    <t>23844355730830091</t>
  </si>
  <si>
    <t>Lead Ads - Stories</t>
  </si>
  <si>
    <t>23844355730800091</t>
  </si>
  <si>
    <t>Semelhante_3-6%_MeioDoCarrinho — Cópia</t>
  </si>
  <si>
    <t>23844363955920091</t>
  </si>
  <si>
    <t>LAL 5% Rmkt</t>
  </si>
  <si>
    <t>23844353349690091</t>
  </si>
  <si>
    <t>Lead Ads - Amplo</t>
  </si>
  <si>
    <t>23844353347670091</t>
  </si>
  <si>
    <t>Interesse Máquina</t>
  </si>
  <si>
    <t>23844353356760091</t>
  </si>
  <si>
    <t>23844361698710091</t>
  </si>
  <si>
    <t>2020-03-04 - 2020-03-10</t>
  </si>
  <si>
    <t>23844306214790091</t>
  </si>
  <si>
    <t>2020-03-04</t>
  </si>
  <si>
    <t>2020-03-10</t>
  </si>
  <si>
    <t>23844312161790091</t>
  </si>
  <si>
    <t>T3 PRO - MULTIOPERADORA - CTA CADASTRO</t>
  </si>
  <si>
    <t>23844312161760091</t>
  </si>
  <si>
    <t>CONVERSÃO - ATRIBUTO SONHOS — Cópia</t>
  </si>
  <si>
    <t>23844352026520091</t>
  </si>
  <si>
    <t>23844284073480091</t>
  </si>
  <si>
    <t>AWARNESS - FASE 1</t>
  </si>
  <si>
    <t>23844323375640091</t>
  </si>
  <si>
    <t>23844323375600091</t>
  </si>
  <si>
    <t>23844312214760091</t>
  </si>
  <si>
    <t>AWARNESS - FASE 1 - STORIES</t>
  </si>
  <si>
    <t>23844323921490091</t>
  </si>
  <si>
    <t>AWARNESS- FASE 1 - STORIES</t>
  </si>
  <si>
    <t>23844323921500091</t>
  </si>
  <si>
    <t>23844312217450091</t>
  </si>
  <si>
    <t>23844312223280091</t>
  </si>
  <si>
    <t>2020-02-26 - 2020-03-03</t>
  </si>
  <si>
    <t>2020-02-26</t>
  </si>
  <si>
    <t>2020-03-03</t>
  </si>
  <si>
    <t>23844306324720091</t>
  </si>
  <si>
    <t>T3 PRÓ — Multioperadora — CTA Cadastro</t>
  </si>
  <si>
    <t>23844306324740091</t>
  </si>
  <si>
    <t>23844306324680091</t>
  </si>
  <si>
    <t>23844306324710091</t>
  </si>
  <si>
    <t>Cadastros no site</t>
  </si>
  <si>
    <t>23844306324730091</t>
  </si>
  <si>
    <t>Eventos</t>
  </si>
  <si>
    <t>Classificação</t>
  </si>
  <si>
    <t>Mid funnel</t>
  </si>
  <si>
    <t>Top funnel</t>
  </si>
  <si>
    <t>app events</t>
  </si>
  <si>
    <t>web event</t>
  </si>
  <si>
    <t>optmization_goal</t>
  </si>
  <si>
    <t>CTW</t>
  </si>
  <si>
    <t>Mensagem</t>
  </si>
  <si>
    <t>Credenciamento</t>
  </si>
  <si>
    <t>Week</t>
  </si>
  <si>
    <t>month</t>
  </si>
  <si>
    <t>year</t>
  </si>
  <si>
    <t>half</t>
  </si>
  <si>
    <t>Sum of Impressões</t>
  </si>
  <si>
    <t>Values</t>
  </si>
  <si>
    <t>Sum of Impressões2</t>
  </si>
  <si>
    <t>Weekly</t>
  </si>
  <si>
    <t>Row Labels</t>
  </si>
  <si>
    <t>Grand Total</t>
  </si>
  <si>
    <t>Sum of Valor gasto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</si>
</sst>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"/>
    <numFmt numFmtId="165" formatCode="_-* #,##0_-;\-* #,##0_-;_-* &quot;-&quot;??_-;_-@_-"/>
    <numFmt numFmtId="171" formatCode="0.0%"/>
  </numFmts>
  <fonts count="5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2" fontId="1" fillId="2" borderId="2" xfId="0" applyNumberFormat="1" applyFont="1" applyFill="1" applyBorder="1" applyAlignment="1">
      <alignment horizontal="left" vertical="center"/>
    </xf>
    <xf numFmtId="1" fontId="1" fillId="2" borderId="3" xfId="0" applyNumberFormat="1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2" fontId="1" fillId="2" borderId="3" xfId="0" applyNumberFormat="1" applyFont="1" applyFill="1" applyBorder="1" applyAlignment="1">
      <alignment horizontal="left" vertical="center"/>
    </xf>
    <xf numFmtId="164" fontId="1" fillId="2" borderId="3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0" fontId="0" fillId="0" borderId="0" xfId="0" pivotButton="1"/>
    <xf numFmtId="165" fontId="0" fillId="0" borderId="0" xfId="0" applyNumberFormat="1"/>
    <xf numFmtId="10" fontId="0" fillId="0" borderId="0" xfId="0" applyNumberFormat="1"/>
    <xf numFmtId="14" fontId="1" fillId="2" borderId="3" xfId="0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/>
    </xf>
    <xf numFmtId="0" fontId="0" fillId="0" borderId="0" xfId="0" applyNumberFormat="1"/>
    <xf numFmtId="3" fontId="0" fillId="0" borderId="0" xfId="0" applyNumberFormat="1"/>
    <xf numFmtId="171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numFmt numFmtId="14" formatCode="0.00%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1.729925231484" createdVersion="8" refreshedVersion="8" minRefreshableVersion="3" recordCount="4585" xr:uid="{EEB26663-E86C-954F-95C7-56F0D0A128B8}">
  <cacheSource type="worksheet">
    <worksheetSource ref="A1:U4586" sheet="Raw Data Report"/>
  </cacheSource>
  <cacheFields count="21">
    <cacheField name="Nome do conjunto de anúncios" numFmtId="2">
      <sharedItems/>
    </cacheField>
    <cacheField name="Semana" numFmtId="2">
      <sharedItems/>
    </cacheField>
    <cacheField name="Identificação do conjunto de anúncios" numFmtId="1">
      <sharedItems/>
    </cacheField>
    <cacheField name="Nome da campanha" numFmtId="0">
      <sharedItems/>
    </cacheField>
    <cacheField name="Identificação da campanha" numFmtId="1">
      <sharedItems/>
    </cacheField>
    <cacheField name="Valor gasto (BRL)" numFmtId="2">
      <sharedItems containsSemiMixedTypes="0" containsString="0" containsNumber="1" minValue="0" maxValue="515870.85"/>
    </cacheField>
    <cacheField name="Alcance" numFmtId="1">
      <sharedItems containsSemiMixedTypes="0" containsString="0" containsNumber="1" containsInteger="1" minValue="0" maxValue="29023287"/>
    </cacheField>
    <cacheField name="Impressões" numFmtId="1">
      <sharedItems containsSemiMixedTypes="0" containsString="0" containsNumber="1" containsInteger="1" minValue="0" maxValue="75441226"/>
    </cacheField>
    <cacheField name="CPM (custo por 1.000 impressões)" numFmtId="0">
      <sharedItems containsMixedTypes="1" containsNumber="1" minValue="0" maxValue="240.62670299999999"/>
    </cacheField>
    <cacheField name="Frequência" numFmtId="0">
      <sharedItems containsSemiMixedTypes="0" containsString="0" containsNumber="1" minValue="0" maxValue="28.591197286936001"/>
    </cacheField>
    <cacheField name="Tipo de resultado" numFmtId="0">
      <sharedItems count="31">
        <s v="conversions:app_custom_event.Sucesso_Pedido"/>
        <s v="conversions:app_custom_event.FB Mobile Share Link - Renda Ton"/>
        <s v="[Renda Ton] Cadastro"/>
        <s v="Compras no site"/>
        <s v="Compra T1"/>
        <s v="Alcance"/>
        <s v="Compras no aplicativo para celular"/>
        <s v="Engajamentos com a publicação"/>
        <s v="Visualizações da página de destino"/>
        <s v="conversions:offsite_conversion.fb_pixel_custom.Credenciamentos_Ton"/>
        <s v="Assinaturas no aplicativo para celular"/>
        <s v="conversions:offsite_conversion.fb_pixel_custom.Lead - TapTon"/>
        <s v="Instalações do aplicativo para celular"/>
        <s v="Cliques no link"/>
        <s v="[Renda Extra] Cadastro"/>
        <s v="Inclusões de informações de pagamento no aplicativo para celular"/>
        <s v="Incrementalidade estimada na lembrança do anúncio (pessoas)"/>
        <s v="ThruPlay"/>
        <s v="Adições ao carrinho no site"/>
        <s v="Pedido Pago S2S"/>
        <s v="Visualização contínua de 2 segundos do vídeo"/>
        <s v="Compra T3"/>
        <s v="conversions:offsite_conversion.fb_pixel_custom.Iniciou Curso"/>
        <s v="Conversas por mensagem iniciadas"/>
        <s v="Cadastros no Facebook"/>
        <s v="Inscrição Venda Mais"/>
        <s v="Email"/>
        <s v="CC (Todos)"/>
        <s v="BaixarApp-Android"/>
        <s v="BaixarApp-iOS"/>
        <s v="Cadastros no site"/>
      </sharedItems>
    </cacheField>
    <cacheField name="Resultados" numFmtId="0">
      <sharedItems containsMixedTypes="1" containsNumber="1" containsInteger="1" minValue="1" maxValue="29023287"/>
    </cacheField>
    <cacheField name="Início dos relatórios" numFmtId="164">
      <sharedItems/>
    </cacheField>
    <cacheField name="Weekly" numFmtId="14">
      <sharedItems containsSemiMixedTypes="0" containsNonDate="0" containsDate="1" containsString="0" minDate="2020-02-24T00:00:00" maxDate="2021-12-28T00:00:00" count="97">
        <d v="2021-12-27T00:00:00"/>
        <d v="2021-12-20T00:00:00"/>
        <d v="2021-12-13T00:00:00"/>
        <d v="2021-12-06T00:00:00"/>
        <d v="2021-11-29T00:00:00"/>
        <d v="2021-11-22T00:00:00"/>
        <d v="2021-11-15T00:00:00"/>
        <d v="2021-11-08T00:00:00"/>
        <d v="2021-11-01T00:00:00"/>
        <d v="2021-10-25T00:00:00"/>
        <d v="2021-10-18T00:00:00"/>
        <d v="2021-10-11T00:00:00"/>
        <d v="2021-10-04T00:00:00"/>
        <d v="2021-09-27T00:00:00"/>
        <d v="2021-09-20T00:00:00"/>
        <d v="2021-09-13T00:00:00"/>
        <d v="2021-09-06T00:00:00"/>
        <d v="2021-08-30T00:00:00"/>
        <d v="2021-08-23T00:00:00"/>
        <d v="2021-08-16T00:00:00"/>
        <d v="2021-08-09T00:00:00"/>
        <d v="2021-08-02T00:00:00"/>
        <d v="2021-07-26T00:00:00"/>
        <d v="2021-07-19T00:00:00"/>
        <d v="2021-07-12T00:00:00"/>
        <d v="2021-07-05T00:00:00"/>
        <d v="2021-06-28T00:00:00"/>
        <d v="2021-06-21T00:00:00"/>
        <d v="2021-06-14T00:00:00"/>
        <d v="2021-06-07T00:00:00"/>
        <d v="2021-05-31T00:00:00"/>
        <d v="2021-05-24T00:00:00"/>
        <d v="2021-05-17T00:00:00"/>
        <d v="2021-05-10T00:00:00"/>
        <d v="2021-05-03T00:00:00"/>
        <d v="2021-04-26T00:00:00"/>
        <d v="2021-04-19T00:00:00"/>
        <d v="2021-04-12T00:00:00"/>
        <d v="2021-04-05T00:00:00"/>
        <d v="2021-03-29T00:00:00"/>
        <d v="2021-03-22T00:00:00"/>
        <d v="2021-03-15T00:00:00"/>
        <d v="2021-03-08T00:00:00"/>
        <d v="2021-03-01T00:00:00"/>
        <d v="2021-02-22T00:00:00"/>
        <d v="2021-02-15T00:00:00"/>
        <d v="2021-02-08T00:00:00"/>
        <d v="2021-02-01T00:00:00"/>
        <d v="2021-01-25T00:00:00"/>
        <d v="2021-01-18T00:00:00"/>
        <d v="2021-01-11T00:00:00"/>
        <d v="2021-01-04T00:00:00"/>
        <d v="2020-12-28T00:00:00"/>
        <d v="2020-12-21T00:00:00"/>
        <d v="2020-12-14T00:00:00"/>
        <d v="2020-12-07T00:00:00"/>
        <d v="2020-11-30T00:00:00"/>
        <d v="2020-11-23T00:00:00"/>
        <d v="2020-11-16T00:00:00"/>
        <d v="2020-11-09T00:00:00"/>
        <d v="2020-11-02T00:00:00"/>
        <d v="2020-10-26T00:00:00"/>
        <d v="2020-10-19T00:00:00"/>
        <d v="2020-10-12T00:00:00"/>
        <d v="2020-10-05T00:00:00"/>
        <d v="2020-09-28T00:00:00"/>
        <d v="2020-09-21T00:00:00"/>
        <d v="2020-09-14T00:00:00"/>
        <d v="2020-09-07T00:00:00"/>
        <d v="2020-08-31T00:00:00"/>
        <d v="2020-08-24T00:00:00"/>
        <d v="2020-08-17T00:00:00"/>
        <d v="2020-08-10T00:00:00"/>
        <d v="2020-08-03T00:00:00"/>
        <d v="2020-07-27T00:00:00"/>
        <d v="2020-07-20T00:00:00"/>
        <d v="2020-07-13T00:00:00"/>
        <d v="2020-07-06T00:00:00"/>
        <d v="2020-06-29T00:00:00"/>
        <d v="2020-06-22T00:00:00"/>
        <d v="2020-06-15T00:00:00"/>
        <d v="2020-06-08T00:00:00"/>
        <d v="2020-06-01T00:00:00"/>
        <d v="2020-05-25T00:00:00"/>
        <d v="2020-05-18T00:00:00"/>
        <d v="2020-05-11T00:00:00"/>
        <d v="2020-05-04T00:00:00"/>
        <d v="2020-04-27T00:00:00"/>
        <d v="2020-04-20T00:00:00"/>
        <d v="2020-04-13T00:00:00"/>
        <d v="2020-04-06T00:00:00"/>
        <d v="2020-03-30T00:00:00"/>
        <d v="2020-03-23T00:00:00"/>
        <d v="2020-03-16T00:00:00"/>
        <d v="2020-03-09T00:00:00"/>
        <d v="2020-03-02T00:00:00"/>
        <d v="2020-02-24T00:00:00"/>
      </sharedItems>
    </cacheField>
    <cacheField name="Término dos relatórios" numFmtId="164">
      <sharedItems/>
    </cacheField>
    <cacheField name="Week" numFmtId="164">
      <sharedItems/>
    </cacheField>
    <cacheField name="optmization_goal" numFmtId="0">
      <sharedItems count="7">
        <s v="app events"/>
        <s v="web event"/>
        <s v="Top funnel"/>
        <s v="Mid funnel"/>
        <s v="Credenciamento"/>
        <s v="Mensagem"/>
        <s v="Lead Ads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0" maxValue="2021" count="2">
        <n v="2021"/>
        <n v="2020"/>
      </sharedItems>
    </cacheField>
    <cacheField name="half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5">
  <r>
    <s v="Mar Aberto - App Purchase"/>
    <s v="2021-12-29 - 2021-12-31"/>
    <s v="23849732191790091"/>
    <s v="Meio_Appinstall_Purchase_App_23849647264670091"/>
    <s v="23849647264670091"/>
    <n v="3166.48"/>
    <n v="165792"/>
    <n v="243638"/>
    <n v="12.996658979999999"/>
    <n v="1.4695401466897999"/>
    <x v="0"/>
    <n v="2"/>
    <s v="2021-12-29"/>
    <x v="0"/>
    <s v="2021-12-31"/>
    <s v="2021-12-31"/>
    <x v="0"/>
    <x v="0"/>
    <n v="12"/>
    <x v="0"/>
    <x v="0"/>
  </r>
  <r>
    <s v="03- [INTERESSES] - Programas de Revenda"/>
    <s v="2021-12-29 - 2021-12-31"/>
    <s v="23849506876590091"/>
    <s v="Fundo_AppInstall_RendaTon_APP_23849506876610091"/>
    <s v="23849506876610091"/>
    <n v="0.01"/>
    <n v="7"/>
    <n v="7"/>
    <n v="1.4285714300000001"/>
    <n v="1"/>
    <x v="1"/>
    <n v="5"/>
    <s v="2021-12-29"/>
    <x v="0"/>
    <s v="2021-12-31"/>
    <s v="2021-12-31"/>
    <x v="0"/>
    <x v="0"/>
    <n v="12"/>
    <x v="0"/>
    <x v="0"/>
  </r>
  <r>
    <s v="02- [INTERESSES] - LP Ton"/>
    <s v="2021-12-29 - 2021-12-31"/>
    <s v="23849516449240091"/>
    <s v="TesteAB003_Fundo_Conv_RendaTon_LPBlogvsLPTon_23849516449110091"/>
    <s v="23849516449110091"/>
    <n v="734.57"/>
    <n v="67264"/>
    <n v="76575"/>
    <n v="9.5928175000000007"/>
    <n v="1.1384247145576001"/>
    <x v="2"/>
    <n v="19"/>
    <s v="2021-12-29"/>
    <x v="0"/>
    <s v="2021-12-31"/>
    <s v="2021-12-31"/>
    <x v="1"/>
    <x v="0"/>
    <n v="12"/>
    <x v="0"/>
    <x v="0"/>
  </r>
  <r>
    <s v="Home_30d"/>
    <s v="2021-12-29 - 2021-12-31"/>
    <s v="23847680703050091"/>
    <s v="Fundo_Rmk_Conv_Geral_Home_Pareto_23847680703090091"/>
    <s v="23847680703090091"/>
    <n v="15233.68"/>
    <n v="178719"/>
    <n v="920775"/>
    <n v="16.54441096"/>
    <n v="5.1520823191713996"/>
    <x v="3"/>
    <n v="243"/>
    <s v="2021-12-29"/>
    <x v="0"/>
    <s v="2021-12-31"/>
    <s v="2021-12-31"/>
    <x v="1"/>
    <x v="0"/>
    <n v="12"/>
    <x v="0"/>
    <x v="0"/>
  </r>
  <r>
    <s v="broad_conv_carrinho"/>
    <s v="2021-12-29 - 2021-12-31"/>
    <s v="23847708413050091"/>
    <s v="dpa"/>
    <s v="23847708413060091"/>
    <n v="7640.56"/>
    <n v="652155"/>
    <n v="852597"/>
    <n v="8.9615140600000007"/>
    <n v="1.3073533132460999"/>
    <x v="3"/>
    <n v="68"/>
    <s v="2021-12-29"/>
    <x v="0"/>
    <s v="2021-12-31"/>
    <s v="2021-12-31"/>
    <x v="1"/>
    <x v="0"/>
    <n v="12"/>
    <x v="0"/>
    <x v="0"/>
  </r>
  <r>
    <s v="maraberto_pagina_stone_logo_ton"/>
    <s v="2021-12-29 - 2021-12-31"/>
    <s v="23849528699990091"/>
    <s v="TesteAB058_Meio_Conv_Aberto_Stone_v3_23849528700000091"/>
    <s v="23849528700000091"/>
    <n v="0"/>
    <n v="0"/>
    <n v="0"/>
    <s v=""/>
    <n v="0"/>
    <x v="3"/>
    <n v="1"/>
    <s v="2021-12-29"/>
    <x v="0"/>
    <s v="2021-12-31"/>
    <s v="2021-12-31"/>
    <x v="1"/>
    <x v="0"/>
    <n v="12"/>
    <x v="0"/>
    <x v="0"/>
  </r>
  <r>
    <s v="lal_5_tpv_alto"/>
    <s v="2021-12-29 - 2021-12-31"/>
    <s v="23847611907170091"/>
    <s v="Meio_Conv_T3MegaGiga_23847449589150091"/>
    <s v="23847449589150091"/>
    <n v="4097.7"/>
    <n v="289536"/>
    <n v="508881"/>
    <n v="8.0523737400000002"/>
    <n v="1.7575741876658"/>
    <x v="3"/>
    <n v="33"/>
    <s v="2021-12-29"/>
    <x v="0"/>
    <s v="2021-12-31"/>
    <s v="2021-12-31"/>
    <x v="1"/>
    <x v="0"/>
    <n v="12"/>
    <x v="0"/>
    <x v="0"/>
  </r>
  <r>
    <s v="maraberto_pagina_stone_logo_stone"/>
    <s v="2021-12-29 - 2021-12-31"/>
    <s v="23849528714920091"/>
    <s v="TesteAB058_Meio_Conv_Aberto_Stone_v3_23849528700000091"/>
    <s v="23849528700000091"/>
    <n v="0"/>
    <n v="0"/>
    <n v="0"/>
    <s v=""/>
    <n v="0"/>
    <x v="3"/>
    <n v="4"/>
    <s v="2021-12-29"/>
    <x v="0"/>
    <s v="2021-12-31"/>
    <s v="2021-12-31"/>
    <x v="1"/>
    <x v="0"/>
    <n v="12"/>
    <x v="0"/>
    <x v="0"/>
  </r>
  <r>
    <s v="checkout_t2_60d"/>
    <s v="2021-12-29 - 2021-12-31"/>
    <s v="23847377003380091"/>
    <s v="Fundo_Rmk_Conv_T2MegaGiga_23847376964660091"/>
    <s v="23847376964660091"/>
    <n v="0"/>
    <n v="0"/>
    <n v="0"/>
    <s v=""/>
    <n v="0"/>
    <x v="3"/>
    <n v="1"/>
    <s v="2021-12-29"/>
    <x v="0"/>
    <s v="2021-12-31"/>
    <s v="2021-12-31"/>
    <x v="1"/>
    <x v="0"/>
    <n v="12"/>
    <x v="0"/>
    <x v="0"/>
  </r>
  <r>
    <s v="01- [INTERESSES] - LP Blog"/>
    <s v="2021-12-29 - 2021-12-31"/>
    <s v="23849516459710091"/>
    <s v="TesteAB003_Fundo_Conv_RendaTon_LPBlogvsLPTon_23849516449110091"/>
    <s v="23849516449110091"/>
    <n v="734.93"/>
    <n v="72369"/>
    <n v="93056"/>
    <n v="7.8977174999999997"/>
    <n v="1.2858544404372001"/>
    <x v="2"/>
    <n v="27"/>
    <s v="2021-12-29"/>
    <x v="0"/>
    <s v="2021-12-31"/>
    <s v="2021-12-31"/>
    <x v="1"/>
    <x v="0"/>
    <n v="12"/>
    <x v="0"/>
    <x v="0"/>
  </r>
  <r>
    <s v="lal5_lista_t2mega"/>
    <s v="2021-12-29 - 2021-12-31"/>
    <s v="23847851591380091"/>
    <s v="Meio_Conv_T2MegaGiga_23846907412530091"/>
    <s v="23846907412530091"/>
    <n v="342.56"/>
    <n v="33840"/>
    <n v="44263"/>
    <n v="7.7391952599999998"/>
    <n v="1.3080082742317001"/>
    <x v="3"/>
    <n v="7"/>
    <s v="2021-12-29"/>
    <x v="0"/>
    <s v="2021-12-31"/>
    <s v="2021-12-31"/>
    <x v="1"/>
    <x v="0"/>
    <n v="12"/>
    <x v="0"/>
    <x v="0"/>
  </r>
  <r>
    <s v="01- [ABERTO][20-60] Homens"/>
    <s v="2021-12-29 - 2021-12-31"/>
    <s v="23849506876660091"/>
    <s v="Fundo_AppInstall_RendaTon_APP_23849506876610091"/>
    <s v="23849506876610091"/>
    <n v="732.16"/>
    <n v="10404"/>
    <n v="21767"/>
    <n v="33.636238339999998"/>
    <n v="2.0921760861207002"/>
    <x v="1"/>
    <n v="39"/>
    <s v="2021-12-29"/>
    <x v="0"/>
    <s v="2021-12-31"/>
    <s v="2021-12-31"/>
    <x v="0"/>
    <x v="0"/>
    <n v="12"/>
    <x v="0"/>
    <x v="0"/>
  </r>
  <r>
    <s v="checkout_t3_30d"/>
    <s v="2021-12-29 - 2021-12-31"/>
    <s v="23846749587780091"/>
    <s v="Fundo_Rmkt_Conv_T3MegaGiga_23846749587790091"/>
    <s v="23846749587790091"/>
    <n v="5308.97"/>
    <n v="13512"/>
    <n v="120515"/>
    <n v="44.052358630000001"/>
    <n v="8.9191089402012995"/>
    <x v="3"/>
    <n v="58"/>
    <s v="2021-12-29"/>
    <x v="0"/>
    <s v="2021-12-31"/>
    <s v="2021-12-31"/>
    <x v="1"/>
    <x v="0"/>
    <n v="12"/>
    <x v="0"/>
    <x v="0"/>
  </r>
  <r>
    <s v="checkout_t1_60d"/>
    <s v="2021-12-29 - 2021-12-31"/>
    <s v="23847376990990091"/>
    <s v="Fundo_Rmk_Conv_T1MegaGiga_23847376974120091"/>
    <s v="23847376974120091"/>
    <n v="14719.16"/>
    <n v="164543"/>
    <n v="969265"/>
    <n v="15.185898590000001"/>
    <n v="5.8906486450350002"/>
    <x v="3"/>
    <n v="120"/>
    <s v="2021-12-29"/>
    <x v="0"/>
    <s v="2021-12-31"/>
    <s v="2021-12-31"/>
    <x v="1"/>
    <x v="0"/>
    <n v="12"/>
    <x v="0"/>
    <x v="0"/>
  </r>
  <r>
    <s v="checkout_180d"/>
    <s v="2021-12-29 - 2021-12-31"/>
    <s v="23846122467610091"/>
    <s v="Fundo_Conv_Rmkt_T1_23845567601530091"/>
    <s v="23845567601530091"/>
    <n v="22422.639999999999"/>
    <n v="442369"/>
    <n v="1743550"/>
    <n v="12.860336670000001"/>
    <n v="3.9413928191170999"/>
    <x v="3"/>
    <n v="181"/>
    <s v="2021-12-29"/>
    <x v="0"/>
    <s v="2021-12-31"/>
    <s v="2021-12-31"/>
    <x v="1"/>
    <x v="0"/>
    <n v="12"/>
    <x v="0"/>
    <x v="0"/>
  </r>
  <r>
    <s v="lal_5_s2s_pagosT1"/>
    <s v="2021-12-29 - 2021-12-31"/>
    <s v="23847643363490091"/>
    <s v="Meio_Conv_Amplo_T1_23847643362130091"/>
    <s v="23847643362130091"/>
    <n v="7400.29"/>
    <n v="531074"/>
    <n v="771583"/>
    <n v="9.5910485300000001"/>
    <n v="1.4528728576432"/>
    <x v="4"/>
    <n v="36"/>
    <s v="2021-12-29"/>
    <x v="0"/>
    <s v="2021-12-31"/>
    <s v="2021-12-31"/>
    <x v="1"/>
    <x v="0"/>
    <n v="12"/>
    <x v="0"/>
    <x v="0"/>
  </r>
  <r>
    <s v="lal_5_s2s_pagosT3"/>
    <s v="2021-12-29 - 2021-12-31"/>
    <s v="23847449589140091"/>
    <s v="Meio_Conv_T3MegaGiga_23847449589150091"/>
    <s v="23847449589150091"/>
    <n v="3509.95"/>
    <n v="278209"/>
    <n v="502737"/>
    <n v="6.9816822700000003"/>
    <n v="1.8070479387798"/>
    <x v="3"/>
    <n v="34"/>
    <s v="2021-12-29"/>
    <x v="0"/>
    <s v="2021-12-31"/>
    <s v="2021-12-31"/>
    <x v="1"/>
    <x v="0"/>
    <n v="12"/>
    <x v="0"/>
    <x v="0"/>
  </r>
  <r>
    <s v="checkout_t1_30d"/>
    <s v="2021-12-29 - 2021-12-31"/>
    <s v="23847376974110091"/>
    <s v="Fundo_Rmk_Conv_T1MegaGiga_23847376974120091"/>
    <s v="23847376974120091"/>
    <n v="6594.38"/>
    <n v="45424"/>
    <n v="230309"/>
    <n v="28.632749910000001"/>
    <n v="5.0702051778795001"/>
    <x v="3"/>
    <n v="63"/>
    <s v="2021-12-29"/>
    <x v="0"/>
    <s v="2021-12-31"/>
    <s v="2021-12-31"/>
    <x v="1"/>
    <x v="0"/>
    <n v="12"/>
    <x v="0"/>
    <x v="0"/>
  </r>
  <r>
    <s v="lal_10_base"/>
    <s v="2021-12-29 - 2021-12-31"/>
    <s v="23846214428100091"/>
    <s v="Meio_Conv_Amplo_Todas_23845268020100091"/>
    <s v="23845268020100091"/>
    <n v="1117.01"/>
    <n v="87264"/>
    <n v="115080"/>
    <n v="9.7063781700000007"/>
    <n v="1.3187568756876"/>
    <x v="3"/>
    <n v="10"/>
    <s v="2021-12-29"/>
    <x v="0"/>
    <s v="2021-12-31"/>
    <s v="2021-12-31"/>
    <x v="1"/>
    <x v="0"/>
    <n v="12"/>
    <x v="0"/>
    <x v="0"/>
  </r>
  <r>
    <s v="lal5_s2s_pagosT1"/>
    <s v="2021-12-29 - 2021-12-31"/>
    <s v="23846907297020091"/>
    <s v="Meio_Conv_T1MegaGiga_23846907192130091"/>
    <s v="23846907192130091"/>
    <n v="11346.17"/>
    <n v="1047552"/>
    <n v="2229196"/>
    <n v="5.0898036800000002"/>
    <n v="2.1280051014174002"/>
    <x v="3"/>
    <n v="101"/>
    <s v="2021-12-29"/>
    <x v="0"/>
    <s v="2021-12-31"/>
    <s v="2021-12-31"/>
    <x v="1"/>
    <x v="0"/>
    <n v="12"/>
    <x v="0"/>
    <x v="0"/>
  </r>
  <r>
    <s v="interesse_empreendedorismo"/>
    <s v="2021-12-29 - 2021-12-31"/>
    <s v="23846406076390091"/>
    <s v="Meio_Conv_Amplo_Todas_23845268020100091"/>
    <s v="23845268020100091"/>
    <n v="4033.49"/>
    <n v="882301"/>
    <n v="1361521"/>
    <n v="2.9624882800000001"/>
    <n v="1.5431479733107001"/>
    <x v="3"/>
    <n v="71"/>
    <s v="2021-12-29"/>
    <x v="0"/>
    <s v="2021-12-31"/>
    <s v="2021-12-31"/>
    <x v="1"/>
    <x v="0"/>
    <n v="12"/>
    <x v="0"/>
    <x v="0"/>
  </r>
  <r>
    <s v="lal5_s2s_pagosT2"/>
    <s v="2021-12-29 - 2021-12-31"/>
    <s v="23846907412520091"/>
    <s v="Meio_Conv_T2MegaGiga_23846907412530091"/>
    <s v="23846907412530091"/>
    <n v="10701.65"/>
    <n v="1204477"/>
    <n v="2652720"/>
    <n v="4.0342177100000001"/>
    <n v="2.2023832750646002"/>
    <x v="3"/>
    <n v="115"/>
    <s v="2021-12-29"/>
    <x v="0"/>
    <s v="2021-12-31"/>
    <s v="2021-12-31"/>
    <x v="1"/>
    <x v="0"/>
    <n v="12"/>
    <x v="0"/>
    <x v="0"/>
  </r>
  <r>
    <s v="lal_5_ofertamega_giga"/>
    <s v="2021-12-29 - 2021-12-31"/>
    <s v="23848381010260091"/>
    <s v="Meio_Conv_Amplo_Todas_23845268020100091"/>
    <s v="23845268020100091"/>
    <n v="1253.8"/>
    <n v="164927"/>
    <n v="264716"/>
    <n v="4.73639674"/>
    <n v="1.6050495067515"/>
    <x v="3"/>
    <n v="10"/>
    <s v="2021-12-29"/>
    <x v="0"/>
    <s v="2021-12-31"/>
    <s v="2021-12-31"/>
    <x v="1"/>
    <x v="0"/>
    <n v="12"/>
    <x v="0"/>
    <x v="0"/>
  </r>
  <r>
    <s v="checkout_giga_60d"/>
    <s v="2021-12-29 - 2021-12-31"/>
    <s v="23848475319500091"/>
    <s v="Fundo_Rmk_Conv_TodasGiga_23848475319430091"/>
    <s v="23848475319430091"/>
    <n v="13572.64"/>
    <n v="25600"/>
    <n v="262591"/>
    <n v="51.687376950000001"/>
    <n v="10.257460937499999"/>
    <x v="3"/>
    <n v="59"/>
    <s v="2021-12-29"/>
    <x v="0"/>
    <s v="2021-12-31"/>
    <s v="2021-12-31"/>
    <x v="1"/>
    <x v="0"/>
    <n v="12"/>
    <x v="0"/>
    <x v="0"/>
  </r>
  <r>
    <s v="checkout_t2_30d"/>
    <s v="2021-12-29 - 2021-12-31"/>
    <s v="23847376964680091"/>
    <s v="Fundo_Rmk_Conv_T2MegaGiga_23847376964660091"/>
    <s v="23847376964660091"/>
    <n v="8476.6299999999992"/>
    <n v="8708"/>
    <n v="102549"/>
    <n v="82.659314080000001"/>
    <n v="11.776412494258"/>
    <x v="3"/>
    <n v="50"/>
    <s v="2021-12-29"/>
    <x v="0"/>
    <s v="2021-12-31"/>
    <s v="2021-12-31"/>
    <x v="1"/>
    <x v="0"/>
    <n v="12"/>
    <x v="0"/>
    <x v="0"/>
  </r>
  <r>
    <s v="01- [ABERTO][20-60] Homens"/>
    <s v="2021-12-29 - 2021-12-31"/>
    <s v="23849209151390091"/>
    <s v="Fundo_Conv_RendaTon_LP_23849209151370091"/>
    <s v="23849209151370091"/>
    <n v="525.04"/>
    <n v="45128"/>
    <n v="48938"/>
    <n v="10.728677100000001"/>
    <n v="1.0844265201204999"/>
    <x v="2"/>
    <n v="15"/>
    <s v="2021-12-29"/>
    <x v="0"/>
    <s v="2021-12-31"/>
    <s v="2021-12-31"/>
    <x v="1"/>
    <x v="0"/>
    <n v="12"/>
    <x v="0"/>
    <x v="0"/>
  </r>
  <r>
    <s v="02- [INTERESSES] - Vendedores"/>
    <s v="2021-12-29 - 2021-12-31"/>
    <s v="23849209151340091"/>
    <s v="Fundo_Conv_RendaTon_LP_23849209151370091"/>
    <s v="23849209151370091"/>
    <n v="606.23"/>
    <n v="43992"/>
    <n v="51317"/>
    <n v="11.81343414"/>
    <n v="1.1665075468267001"/>
    <x v="2"/>
    <n v="23"/>
    <s v="2021-12-29"/>
    <x v="0"/>
    <s v="2021-12-31"/>
    <s v="2021-12-31"/>
    <x v="1"/>
    <x v="0"/>
    <n v="12"/>
    <x v="0"/>
    <x v="0"/>
  </r>
  <r>
    <s v="03- [INTERESSES] - Programas de Revenda"/>
    <s v="2021-12-29 - 2021-12-31"/>
    <s v="23849209151410091"/>
    <s v="Fundo_Conv_RendaTon_LP_23849209151370091"/>
    <s v="23849209151370091"/>
    <n v="4019.35"/>
    <n v="220801"/>
    <n v="292386"/>
    <n v="13.74672522"/>
    <n v="1.3242059592121"/>
    <x v="2"/>
    <n v="122"/>
    <s v="2021-12-29"/>
    <x v="0"/>
    <s v="2021-12-31"/>
    <s v="2021-12-31"/>
    <x v="1"/>
    <x v="0"/>
    <n v="12"/>
    <x v="0"/>
    <x v="0"/>
  </r>
  <r>
    <s v="interesses_concorrentes"/>
    <s v="2021-12-29 - 2021-12-31"/>
    <s v="23847643362290091"/>
    <s v="Meio_Conv_Amplo_T1_23847643362130091"/>
    <s v="23847643362130091"/>
    <n v="7073.26"/>
    <n v="870143"/>
    <n v="1202528"/>
    <n v="5.8819919399999998"/>
    <n v="1.3819889374505001"/>
    <x v="4"/>
    <n v="41"/>
    <s v="2021-12-29"/>
    <x v="0"/>
    <s v="2021-12-31"/>
    <s v="2021-12-31"/>
    <x v="1"/>
    <x v="0"/>
    <n v="12"/>
    <x v="0"/>
    <x v="0"/>
  </r>
  <r>
    <s v="checkout_giga_60d"/>
    <s v="2021-12-29 - 2021-12-31"/>
    <s v="23849240132930091"/>
    <s v="Fundo_Rmk_Conv_TodasGiga_23848475319430091"/>
    <s v="23848475319430091"/>
    <n v="0"/>
    <n v="0"/>
    <n v="0"/>
    <s v=""/>
    <n v="0"/>
    <x v="3"/>
    <n v="3"/>
    <s v="2021-12-29"/>
    <x v="0"/>
    <s v="2021-12-31"/>
    <s v="2021-12-31"/>
    <x v="1"/>
    <x v="0"/>
    <n v="12"/>
    <x v="0"/>
    <x v="0"/>
  </r>
  <r>
    <s v="adventures_ton_institucional_always-on_instagram_awareness_alcance_interesses_ton-interesses-v3_feed_educaton_dez-2021_net"/>
    <s v="2021-12-29 - 2021-12-31"/>
    <s v="23849527068730091"/>
    <s v="adventures_ton_institucional_always-on_instagram_awareness_alcance_educaton_dez-2021"/>
    <s v="23849527068740091"/>
    <n v="1286.57"/>
    <n v="928511"/>
    <n v="929750"/>
    <n v="1.38378059"/>
    <n v="1.0013343945305999"/>
    <x v="5"/>
    <n v="928511"/>
    <s v="2021-12-29"/>
    <x v="0"/>
    <s v="2021-12-31"/>
    <s v="2021-12-31"/>
    <x v="2"/>
    <x v="0"/>
    <n v="12"/>
    <x v="0"/>
    <x v="0"/>
  </r>
  <r>
    <s v="mar_aberto"/>
    <s v="2021-12-29 - 2021-12-31"/>
    <s v="23847643362220091"/>
    <s v="Meio_Conv_Amplo_T1_23847643362130091"/>
    <s v="23847643362130091"/>
    <n v="13563.56"/>
    <n v="1139707"/>
    <n v="1500484"/>
    <n v="9.0394565999999994"/>
    <n v="1.3165524121551"/>
    <x v="4"/>
    <n v="54"/>
    <s v="2021-12-29"/>
    <x v="0"/>
    <s v="2021-12-31"/>
    <s v="2021-12-31"/>
    <x v="1"/>
    <x v="0"/>
    <n v="12"/>
    <x v="0"/>
    <x v="0"/>
  </r>
  <r>
    <s v="aberto_brasil"/>
    <s v="2021-12-29 - 2021-12-31"/>
    <s v="23845370012760091"/>
    <s v="Meio_Conv_Amplo_Todas_23845268020100091"/>
    <s v="23845268020100091"/>
    <n v="19634.240000000002"/>
    <n v="3203574"/>
    <n v="6331729"/>
    <n v="3.1009286700000001"/>
    <n v="1.9764578561318999"/>
    <x v="3"/>
    <n v="239"/>
    <s v="2021-12-29"/>
    <x v="0"/>
    <s v="2021-12-31"/>
    <s v="2021-12-31"/>
    <x v="1"/>
    <x v="0"/>
    <n v="12"/>
    <x v="0"/>
    <x v="0"/>
  </r>
  <r>
    <s v="engajamento_insta30d"/>
    <s v="2021-12-29 - 2021-12-31"/>
    <s v="23847680735780091"/>
    <s v="Fundo_Rmk_Conv_Geral_Home_Pareto_23847680703090091"/>
    <s v="23847680703090091"/>
    <n v="6870.35"/>
    <n v="219648"/>
    <n v="890632"/>
    <n v="7.7140165600000001"/>
    <n v="4.0548149766900003"/>
    <x v="3"/>
    <n v="60"/>
    <s v="2021-12-29"/>
    <x v="0"/>
    <s v="2021-12-31"/>
    <s v="2021-12-31"/>
    <x v="1"/>
    <x v="0"/>
    <n v="12"/>
    <x v="0"/>
    <x v="0"/>
  </r>
  <r>
    <s v="Mar Aberto - App Purchase"/>
    <s v="2021-12-29 - 2021-12-31"/>
    <s v="23849647264660091"/>
    <s v="Meio_Appinstall_Purchase_App_23849647264670091"/>
    <s v="23849647264670091"/>
    <n v="0"/>
    <n v="0"/>
    <n v="0"/>
    <s v=""/>
    <n v="0"/>
    <x v="6"/>
    <n v="1"/>
    <s v="2021-12-29"/>
    <x v="0"/>
    <s v="2021-12-31"/>
    <s v="2021-12-31"/>
    <x v="0"/>
    <x v="0"/>
    <n v="12"/>
    <x v="0"/>
    <x v="0"/>
  </r>
  <r>
    <s v="adventures_ton_institucional_always-on_instagram_consideracao_engajamento_interesses_ton-interesses-v3_feed_humor_dez-2021_net"/>
    <s v="2021-12-29 - 2021-12-31"/>
    <s v="23849692766920091"/>
    <s v="adventures_ton_institucional_always-on_instagram_consideracao_engajamento_humor_dez-2021"/>
    <s v="23849692766930091"/>
    <n v="2342.73"/>
    <n v="50415"/>
    <n v="67018"/>
    <n v="34.956728040000002"/>
    <n v="1.3293265893087001"/>
    <x v="7"/>
    <n v="4527"/>
    <s v="2021-12-29"/>
    <x v="0"/>
    <s v="2021-12-31"/>
    <s v="2021-12-31"/>
    <x v="3"/>
    <x v="0"/>
    <n v="12"/>
    <x v="0"/>
    <x v="0"/>
  </r>
  <r>
    <s v="Mar Aberto - App Purchase"/>
    <s v="2021-12-29 - 2021-12-31"/>
    <s v="23849647302150091"/>
    <s v="Meio_Conv_Purchase_App_23849647302140091"/>
    <s v="23849647302140091"/>
    <n v="0"/>
    <n v="0"/>
    <n v="0"/>
    <s v=""/>
    <n v="0"/>
    <x v="6"/>
    <n v="155"/>
    <s v="2021-12-29"/>
    <x v="0"/>
    <s v="2021-12-31"/>
    <s v="2021-12-31"/>
    <x v="0"/>
    <x v="0"/>
    <n v="12"/>
    <x v="0"/>
    <x v="0"/>
  </r>
  <r>
    <s v="lal_5_pixel_convT1"/>
    <s v="2021-12-29 - 2021-12-31"/>
    <s v="23847643362150091"/>
    <s v="Meio_Conv_Amplo_T1_23847643362130091"/>
    <s v="23847643362130091"/>
    <n v="10125.08"/>
    <n v="558847"/>
    <n v="923300"/>
    <n v="10.966186499999999"/>
    <n v="1.6521516622618"/>
    <x v="4"/>
    <n v="54"/>
    <s v="2021-12-29"/>
    <x v="0"/>
    <s v="2021-12-31"/>
    <s v="2021-12-31"/>
    <x v="1"/>
    <x v="0"/>
    <n v="12"/>
    <x v="0"/>
    <x v="0"/>
  </r>
  <r>
    <s v="01- [PAGE VIEW] Landing Page Renda Ton"/>
    <s v="2021-12-29 - 2021-12-31"/>
    <s v="23849645994520091"/>
    <s v="Rmkt_Conv_RendaTon_LP_23849645994290091"/>
    <s v="23849645994290091"/>
    <n v="729.26"/>
    <n v="8830"/>
    <n v="25544"/>
    <n v="28.549170060000002"/>
    <n v="2.8928652321630999"/>
    <x v="2"/>
    <n v="17"/>
    <s v="2021-12-29"/>
    <x v="0"/>
    <s v="2021-12-31"/>
    <s v="2021-12-31"/>
    <x v="1"/>
    <x v="0"/>
    <n v="12"/>
    <x v="0"/>
    <x v="0"/>
  </r>
  <r>
    <s v="lal_5_ofertamega_giga_taxacredito"/>
    <s v="2021-12-29 - 2021-12-31"/>
    <s v="23849656100880091"/>
    <s v="Meio_Conv_Amplo_Todas_23845268020100091"/>
    <s v="23845268020100091"/>
    <n v="2557.9899999999998"/>
    <n v="275712"/>
    <n v="407404"/>
    <n v="6.2787552399999997"/>
    <n v="1.4776433379759"/>
    <x v="3"/>
    <n v="40"/>
    <s v="2021-12-29"/>
    <x v="0"/>
    <s v="2021-12-31"/>
    <s v="2021-12-31"/>
    <x v="1"/>
    <x v="0"/>
    <n v="12"/>
    <x v="0"/>
    <x v="0"/>
  </r>
  <r>
    <s v="07- [LAL] Parceiros Renda"/>
    <s v="2021-12-29 - 2021-12-31"/>
    <s v="23849674371850091"/>
    <s v="Fundo_Conv_RendaTon_LP_23849209151370091"/>
    <s v="23849209151370091"/>
    <n v="1.58"/>
    <n v="147"/>
    <n v="148"/>
    <n v="10.675675679999999"/>
    <n v="1.0068027210884001"/>
    <x v="2"/>
    <s v=""/>
    <s v="2021-12-29"/>
    <x v="0"/>
    <s v="2021-12-31"/>
    <s v="2021-12-31"/>
    <x v="1"/>
    <x v="0"/>
    <n v="12"/>
    <x v="0"/>
    <x v="0"/>
  </r>
  <r>
    <s v="lal_5_ofertamega_ultra_taxadebito"/>
    <s v="2021-12-29 - 2021-12-31"/>
    <s v="23849655998810091"/>
    <s v="Meio_Conv_Amplo_Todas_23845268020100091"/>
    <s v="23845268020100091"/>
    <n v="4479.09"/>
    <n v="505983"/>
    <n v="892509"/>
    <n v="5.01853763"/>
    <n v="1.7639110404895"/>
    <x v="3"/>
    <n v="63"/>
    <s v="2021-12-29"/>
    <x v="0"/>
    <s v="2021-12-31"/>
    <s v="2021-12-31"/>
    <x v="1"/>
    <x v="0"/>
    <n v="12"/>
    <x v="0"/>
    <x v="0"/>
  </r>
  <r>
    <s v="lal_5_s2s_pagosT3"/>
    <s v="2021-12-22 - 2021-12-28"/>
    <s v="23847449589140091"/>
    <s v="Meio_Conv_T3MegaGiga_23847449589150091"/>
    <s v="23847449589150091"/>
    <n v="12696.41"/>
    <n v="675084"/>
    <n v="1589811"/>
    <n v="7.9861128099999998"/>
    <n v="2.3549824910677999"/>
    <x v="3"/>
    <n v="94"/>
    <s v="2021-12-22"/>
    <x v="1"/>
    <s v="2021-12-28"/>
    <s v="2021-12-28"/>
    <x v="1"/>
    <x v="0"/>
    <n v="12"/>
    <x v="0"/>
    <x v="0"/>
  </r>
  <r>
    <s v="maraberto_pagina_controle_ton_logo_ton"/>
    <s v="2021-12-22 - 2021-12-28"/>
    <s v="23849528700050091"/>
    <s v="TesteAB058_Meio_Conv_Aberto_Stone_v3_23849528700000091"/>
    <s v="23849528700000091"/>
    <n v="10427.43"/>
    <n v="170530"/>
    <n v="307497"/>
    <n v="33.910672300000002"/>
    <n v="1.8031841904649999"/>
    <x v="3"/>
    <n v="10"/>
    <s v="2021-12-22"/>
    <x v="1"/>
    <s v="2021-12-28"/>
    <s v="2021-12-28"/>
    <x v="1"/>
    <x v="0"/>
    <n v="12"/>
    <x v="0"/>
    <x v="0"/>
  </r>
  <r>
    <s v="checkout_180d"/>
    <s v="2021-12-22 - 2021-12-28"/>
    <s v="23846122467610091"/>
    <s v="Fundo_Conv_Rmkt_T1_23845567601530091"/>
    <s v="23845567601530091"/>
    <n v="87385.81"/>
    <n v="685324"/>
    <n v="5491192"/>
    <n v="15.91381434"/>
    <n v="8.0125488090305002"/>
    <x v="3"/>
    <n v="532"/>
    <s v="2021-12-22"/>
    <x v="1"/>
    <s v="2021-12-28"/>
    <s v="2021-12-28"/>
    <x v="1"/>
    <x v="0"/>
    <n v="12"/>
    <x v="0"/>
    <x v="0"/>
  </r>
  <r>
    <s v="lal_5_ofertamega_ultra_taxadebito"/>
    <s v="2021-12-22 - 2021-12-28"/>
    <s v="23849655998810091"/>
    <s v="Meio_Conv_Amplo_Todas_23845268020100091"/>
    <s v="23845268020100091"/>
    <n v="22396.2"/>
    <n v="1251093"/>
    <n v="3012491"/>
    <n v="7.4344454500000001"/>
    <n v="2.4078873433069998"/>
    <x v="3"/>
    <n v="144"/>
    <s v="2021-12-22"/>
    <x v="1"/>
    <s v="2021-12-28"/>
    <s v="2021-12-28"/>
    <x v="1"/>
    <x v="0"/>
    <n v="12"/>
    <x v="0"/>
    <x v="0"/>
  </r>
  <r>
    <s v="aberto_brasil"/>
    <s v="2021-12-22 - 2021-12-28"/>
    <s v="23845370012760091"/>
    <s v="Meio_Conv_Amplo_Todas_23845268020100091"/>
    <s v="23845268020100091"/>
    <n v="80954.92"/>
    <n v="7280738"/>
    <n v="21331659"/>
    <n v="3.7950597300000002"/>
    <n v="2.9298759274128998"/>
    <x v="3"/>
    <n v="611"/>
    <s v="2021-12-22"/>
    <x v="1"/>
    <s v="2021-12-28"/>
    <s v="2021-12-28"/>
    <x v="1"/>
    <x v="0"/>
    <n v="12"/>
    <x v="0"/>
    <x v="0"/>
  </r>
  <r>
    <s v="checkout_t1_60d"/>
    <s v="2021-12-22 - 2021-12-28"/>
    <s v="23847376990990091"/>
    <s v="Fundo_Rmk_Conv_T1MegaGiga_23847376974120091"/>
    <s v="23847376974120091"/>
    <n v="47213.62"/>
    <n v="224003"/>
    <n v="2490058"/>
    <n v="18.960851510000001"/>
    <n v="11.116181479712001"/>
    <x v="3"/>
    <n v="252"/>
    <s v="2021-12-22"/>
    <x v="1"/>
    <s v="2021-12-28"/>
    <s v="2021-12-28"/>
    <x v="1"/>
    <x v="0"/>
    <n v="12"/>
    <x v="0"/>
    <x v="0"/>
  </r>
  <r>
    <s v="adventures_ton_institucional_always-on_instagram_consideracao_engajamento_interesses_ton-interesses-v3_feed_humor_dez-2021_net"/>
    <s v="2021-12-22 - 2021-12-28"/>
    <s v="23849692766920091"/>
    <s v="adventures_ton_institucional_always-on_instagram_consideracao_engajamento_humor_dez-2021"/>
    <s v="23849692766930091"/>
    <n v="3641.38"/>
    <n v="46673"/>
    <n v="72912"/>
    <n v="49.942122009999999"/>
    <n v="1.5621879887729999"/>
    <x v="7"/>
    <n v="12985"/>
    <s v="2021-12-22"/>
    <x v="1"/>
    <s v="2021-12-28"/>
    <s v="2021-12-28"/>
    <x v="3"/>
    <x v="0"/>
    <n v="12"/>
    <x v="0"/>
    <x v="0"/>
  </r>
  <r>
    <s v="01- [ABERTO][20-60] Homens"/>
    <s v="2021-12-22 - 2021-12-28"/>
    <s v="23849506876660091"/>
    <s v="Fundo_AppInstall_RendaTon_APP_23849506876610091"/>
    <s v="23849506876610091"/>
    <n v="632.91999999999996"/>
    <n v="8773"/>
    <n v="19713"/>
    <n v="32.106731600000003"/>
    <n v="2.2470078650405001"/>
    <x v="1"/>
    <n v="44"/>
    <s v="2021-12-22"/>
    <x v="1"/>
    <s v="2021-12-28"/>
    <s v="2021-12-28"/>
    <x v="0"/>
    <x v="0"/>
    <n v="12"/>
    <x v="0"/>
    <x v="0"/>
  </r>
  <r>
    <s v="lal_5_ofertamega_giga_taxacredito"/>
    <s v="2021-12-22 - 2021-12-28"/>
    <s v="23849656100880091"/>
    <s v="Meio_Conv_Amplo_Todas_23845268020100091"/>
    <s v="23845268020100091"/>
    <n v="19225.05"/>
    <n v="1067276"/>
    <n v="2222927"/>
    <n v="8.6485296199999997"/>
    <n v="2.0828042605662"/>
    <x v="3"/>
    <n v="110"/>
    <s v="2021-12-22"/>
    <x v="1"/>
    <s v="2021-12-28"/>
    <s v="2021-12-28"/>
    <x v="1"/>
    <x v="0"/>
    <n v="12"/>
    <x v="0"/>
    <x v="0"/>
  </r>
  <r>
    <s v="lal5_s2s_pagosT1"/>
    <s v="2021-12-22 - 2021-12-28"/>
    <s v="23846907297020091"/>
    <s v="Meio_Conv_T1MegaGiga_23846907192130091"/>
    <s v="23846907192130091"/>
    <n v="46616.28"/>
    <n v="2389533"/>
    <n v="7408773"/>
    <n v="6.2920378299999999"/>
    <n v="3.1005108529575001"/>
    <x v="3"/>
    <n v="287"/>
    <s v="2021-12-22"/>
    <x v="1"/>
    <s v="2021-12-28"/>
    <s v="2021-12-28"/>
    <x v="1"/>
    <x v="0"/>
    <n v="12"/>
    <x v="0"/>
    <x v="0"/>
  </r>
  <r>
    <s v="checkout_t1_30d"/>
    <s v="2021-12-22 - 2021-12-28"/>
    <s v="23847376974110091"/>
    <s v="Fundo_Rmk_Conv_T1MegaGiga_23847376974120091"/>
    <s v="23847376974120091"/>
    <n v="24365.95"/>
    <n v="77632"/>
    <n v="806934"/>
    <n v="30.195716130000001"/>
    <n v="10.394347691674"/>
    <x v="3"/>
    <n v="164"/>
    <s v="2021-12-22"/>
    <x v="1"/>
    <s v="2021-12-28"/>
    <s v="2021-12-28"/>
    <x v="1"/>
    <x v="0"/>
    <n v="12"/>
    <x v="0"/>
    <x v="0"/>
  </r>
  <r>
    <s v="lal_10_base"/>
    <s v="2021-12-22 - 2021-12-28"/>
    <s v="23846214428100091"/>
    <s v="Meio_Conv_Amplo_Todas_23845268020100091"/>
    <s v="23845268020100091"/>
    <n v="6123.61"/>
    <n v="317893"/>
    <n v="543487"/>
    <n v="11.26726122"/>
    <n v="1.7096538772480001"/>
    <x v="3"/>
    <n v="93"/>
    <s v="2021-12-22"/>
    <x v="1"/>
    <s v="2021-12-28"/>
    <s v="2021-12-28"/>
    <x v="1"/>
    <x v="0"/>
    <n v="12"/>
    <x v="0"/>
    <x v="0"/>
  </r>
  <r>
    <s v="interesse_empreendedorismo"/>
    <s v="2021-12-22 - 2021-12-28"/>
    <s v="23846406076390091"/>
    <s v="Meio_Conv_Amplo_Todas_23845268020100091"/>
    <s v="23845268020100091"/>
    <n v="22900.57"/>
    <n v="2716184"/>
    <n v="5776320"/>
    <n v="3.9645604799999998"/>
    <n v="2.1266305964544001"/>
    <x v="3"/>
    <n v="207"/>
    <s v="2021-12-22"/>
    <x v="1"/>
    <s v="2021-12-28"/>
    <s v="2021-12-28"/>
    <x v="1"/>
    <x v="0"/>
    <n v="12"/>
    <x v="0"/>
    <x v="0"/>
  </r>
  <r>
    <s v="07- [LAL] Parceiros Renda"/>
    <s v="2021-12-22 - 2021-12-28"/>
    <s v="23849674371850091"/>
    <s v="Fundo_Conv_RendaTon_LP_23849209151370091"/>
    <s v="23849209151370091"/>
    <n v="78.010000000000005"/>
    <n v="3620"/>
    <n v="3960"/>
    <n v="19.699494949999998"/>
    <n v="1.0939226519337"/>
    <x v="2"/>
    <n v="1"/>
    <s v="2021-12-22"/>
    <x v="1"/>
    <s v="2021-12-28"/>
    <s v="2021-12-28"/>
    <x v="1"/>
    <x v="0"/>
    <n v="12"/>
    <x v="0"/>
    <x v="0"/>
  </r>
  <r>
    <s v="lal5_s2s_pagosT2"/>
    <s v="2021-12-22 - 2021-12-28"/>
    <s v="23846907412520091"/>
    <s v="Meio_Conv_T2MegaGiga_23846907412530091"/>
    <s v="23846907412530091"/>
    <n v="43659.3"/>
    <n v="2471978"/>
    <n v="8576515"/>
    <n v="5.0905641700000004"/>
    <n v="3.4694948741452998"/>
    <x v="3"/>
    <n v="383"/>
    <s v="2021-12-22"/>
    <x v="1"/>
    <s v="2021-12-28"/>
    <s v="2021-12-28"/>
    <x v="1"/>
    <x v="0"/>
    <n v="12"/>
    <x v="0"/>
    <x v="0"/>
  </r>
  <r>
    <s v="lal_5_ofertamega_giga"/>
    <s v="2021-12-22 - 2021-12-28"/>
    <s v="23848381010260091"/>
    <s v="Meio_Conv_Amplo_Todas_23845268020100091"/>
    <s v="23845268020100091"/>
    <n v="5773.09"/>
    <n v="446083"/>
    <n v="883149"/>
    <n v="6.5369377100000001"/>
    <n v="1.9797862729582001"/>
    <x v="3"/>
    <n v="38"/>
    <s v="2021-12-22"/>
    <x v="1"/>
    <s v="2021-12-28"/>
    <s v="2021-12-28"/>
    <x v="1"/>
    <x v="0"/>
    <n v="12"/>
    <x v="0"/>
    <x v="0"/>
  </r>
  <r>
    <s v="lal_5_pixel_convT1"/>
    <s v="2021-12-22 - 2021-12-28"/>
    <s v="23847643362150091"/>
    <s v="Meio_Conv_Amplo_T1_23847643362130091"/>
    <s v="23847643362130091"/>
    <n v="35557.480000000003"/>
    <n v="1086223"/>
    <n v="2134131"/>
    <n v="16.661338969999999"/>
    <n v="1.9647263959611001"/>
    <x v="4"/>
    <n v="114"/>
    <s v="2021-12-22"/>
    <x v="1"/>
    <s v="2021-12-28"/>
    <s v="2021-12-28"/>
    <x v="1"/>
    <x v="0"/>
    <n v="12"/>
    <x v="0"/>
    <x v="0"/>
  </r>
  <r>
    <s v="checkout_giga_60d"/>
    <s v="2021-12-22 - 2021-12-28"/>
    <s v="23848475319500091"/>
    <s v="Fundo_Rmk_Conv_TodasGiga_23848475319430091"/>
    <s v="23848475319430091"/>
    <n v="30331.05"/>
    <n v="34336"/>
    <n v="653136"/>
    <n v="46.439103039999999"/>
    <n v="19.021901211555999"/>
    <x v="3"/>
    <n v="179"/>
    <s v="2021-12-22"/>
    <x v="1"/>
    <s v="2021-12-28"/>
    <s v="2021-12-28"/>
    <x v="1"/>
    <x v="0"/>
    <n v="12"/>
    <x v="0"/>
    <x v="0"/>
  </r>
  <r>
    <s v="adventures_ton_institucional_always-on_instagram_awareness_alcance_interesses_ton-interesses-v3_feed_educaton_dez-2021_net"/>
    <s v="2021-12-22 - 2021-12-28"/>
    <s v="23849527068730091"/>
    <s v="adventures_ton_institucional_always-on_instagram_awareness_alcance_educaton_dez-2021"/>
    <s v="23849527068740091"/>
    <n v="142.22999999999999"/>
    <n v="45793"/>
    <n v="45793"/>
    <n v="3.1059332199999998"/>
    <n v="1"/>
    <x v="5"/>
    <n v="45793"/>
    <s v="2021-12-22"/>
    <x v="1"/>
    <s v="2021-12-28"/>
    <s v="2021-12-28"/>
    <x v="2"/>
    <x v="0"/>
    <n v="12"/>
    <x v="0"/>
    <x v="0"/>
  </r>
  <r>
    <s v="01- [ABERTO][20-60] Homens"/>
    <s v="2021-12-22 - 2021-12-28"/>
    <s v="23849209151390091"/>
    <s v="Fundo_Conv_RendaTon_LP_23849209151370091"/>
    <s v="23849209151370091"/>
    <n v="819.76"/>
    <n v="49440"/>
    <n v="56734"/>
    <n v="14.44918391"/>
    <n v="1.1475323624595"/>
    <x v="2"/>
    <n v="36"/>
    <s v="2021-12-22"/>
    <x v="1"/>
    <s v="2021-12-28"/>
    <s v="2021-12-28"/>
    <x v="1"/>
    <x v="0"/>
    <n v="12"/>
    <x v="0"/>
    <x v="0"/>
  </r>
  <r>
    <s v="02- [INTERESSES] - Vendedores"/>
    <s v="2021-12-22 - 2021-12-28"/>
    <s v="23849209151340091"/>
    <s v="Fundo_Conv_RendaTon_LP_23849209151370091"/>
    <s v="23849209151370091"/>
    <n v="982.69"/>
    <n v="55394"/>
    <n v="64327"/>
    <n v="15.276477999999999"/>
    <n v="1.1612629526664"/>
    <x v="2"/>
    <n v="29"/>
    <s v="2021-12-22"/>
    <x v="1"/>
    <s v="2021-12-28"/>
    <s v="2021-12-28"/>
    <x v="1"/>
    <x v="0"/>
    <n v="12"/>
    <x v="0"/>
    <x v="0"/>
  </r>
  <r>
    <s v="adventures_ton_institucional_always-on_instagram_awareness_alcance_interesses_ton-interesses-v3_feed_educaton_dez-2021_net"/>
    <s v="2021-12-22 - 2021-12-28"/>
    <s v="23849527051070091"/>
    <s v="adventures_ton_institucional_always-on_instagram_awareness_alcance_educaton_dez-2021 - reserva"/>
    <s v="23849527050990091"/>
    <n v="69.2"/>
    <n v="37048"/>
    <n v="37053"/>
    <n v="1.8675950699999999"/>
    <n v="1.0001349600517999"/>
    <x v="5"/>
    <n v="37048"/>
    <s v="2021-12-22"/>
    <x v="1"/>
    <s v="2021-12-28"/>
    <s v="2021-12-28"/>
    <x v="2"/>
    <x v="0"/>
    <n v="12"/>
    <x v="0"/>
    <x v="0"/>
  </r>
  <r>
    <s v="03- [INTERESSES] - Programas de Revenda"/>
    <s v="2021-12-22 - 2021-12-28"/>
    <s v="23849209151410091"/>
    <s v="Fundo_Conv_RendaTon_LP_23849209151370091"/>
    <s v="23849209151370091"/>
    <n v="10369.56"/>
    <n v="375238"/>
    <n v="613252"/>
    <n v="16.909133600000001"/>
    <n v="1.6343014300256999"/>
    <x v="2"/>
    <n v="302"/>
    <s v="2021-12-22"/>
    <x v="1"/>
    <s v="2021-12-28"/>
    <s v="2021-12-28"/>
    <x v="1"/>
    <x v="0"/>
    <n v="12"/>
    <x v="0"/>
    <x v="0"/>
  </r>
  <r>
    <s v="mar_aberto"/>
    <s v="2021-12-22 - 2021-12-28"/>
    <s v="23847643362220091"/>
    <s v="Meio_Conv_Amplo_T1_23847643362130091"/>
    <s v="23847643362130091"/>
    <n v="88609.73"/>
    <n v="4412476"/>
    <n v="7395848"/>
    <n v="11.98101016"/>
    <n v="1.6761219777739"/>
    <x v="4"/>
    <n v="245"/>
    <s v="2021-12-22"/>
    <x v="1"/>
    <s v="2021-12-28"/>
    <s v="2021-12-28"/>
    <x v="1"/>
    <x v="0"/>
    <n v="12"/>
    <x v="0"/>
    <x v="0"/>
  </r>
  <r>
    <s v="03- [INTERESSES] - Programas de Revenda"/>
    <s v="2021-12-22 - 2021-12-28"/>
    <s v="23849506876590091"/>
    <s v="Fundo_AppInstall_RendaTon_APP_23849506876610091"/>
    <s v="23849506876610091"/>
    <n v="1120.69"/>
    <n v="16237"/>
    <n v="38259"/>
    <n v="29.29219269"/>
    <n v="2.3562850280224001"/>
    <x v="1"/>
    <n v="62"/>
    <s v="2021-12-22"/>
    <x v="1"/>
    <s v="2021-12-28"/>
    <s v="2021-12-28"/>
    <x v="0"/>
    <x v="0"/>
    <n v="12"/>
    <x v="0"/>
    <x v="0"/>
  </r>
  <r>
    <s v="lal5_lista_t2mega"/>
    <s v="2021-12-22 - 2021-12-28"/>
    <s v="23847851591380091"/>
    <s v="Meio_Conv_T2MegaGiga_23846907412530091"/>
    <s v="23846907412530091"/>
    <n v="1702.2"/>
    <n v="127971"/>
    <n v="179634"/>
    <n v="9.4759343999999999"/>
    <n v="1.4037086527416001"/>
    <x v="3"/>
    <n v="12"/>
    <s v="2021-12-22"/>
    <x v="1"/>
    <s v="2021-12-28"/>
    <s v="2021-12-28"/>
    <x v="1"/>
    <x v="0"/>
    <n v="12"/>
    <x v="0"/>
    <x v="0"/>
  </r>
  <r>
    <s v="lal_5_tpv_alto"/>
    <s v="2021-12-22 - 2021-12-28"/>
    <s v="23847611907170091"/>
    <s v="Meio_Conv_T3MegaGiga_23847449589150091"/>
    <s v="23847449589150091"/>
    <n v="13541.38"/>
    <n v="634251"/>
    <n v="1438467"/>
    <n v="9.4137578400000006"/>
    <n v="2.2679775041741999"/>
    <x v="3"/>
    <n v="80"/>
    <s v="2021-12-22"/>
    <x v="1"/>
    <s v="2021-12-28"/>
    <s v="2021-12-28"/>
    <x v="1"/>
    <x v="0"/>
    <n v="12"/>
    <x v="0"/>
    <x v="0"/>
  </r>
  <r>
    <s v="lal_5_s2s_pagosT1"/>
    <s v="2021-12-22 - 2021-12-28"/>
    <s v="23847643363490091"/>
    <s v="Meio_Conv_Amplo_T1_23847643362130091"/>
    <s v="23847643362130091"/>
    <n v="40041.26"/>
    <n v="1519128"/>
    <n v="3248320"/>
    <n v="12.32675968"/>
    <n v="2.1382793286675001"/>
    <x v="4"/>
    <n v="173"/>
    <s v="2021-12-22"/>
    <x v="1"/>
    <s v="2021-12-28"/>
    <s v="2021-12-28"/>
    <x v="1"/>
    <x v="0"/>
    <n v="12"/>
    <x v="0"/>
    <x v="0"/>
  </r>
  <r>
    <s v="engajamento_insta30d"/>
    <s v="2021-12-22 - 2021-12-28"/>
    <s v="23847680735780091"/>
    <s v="Fundo_Rmk_Conv_Geral_Home_Pareto_23847680703090091"/>
    <s v="23847680703090091"/>
    <n v="21610.23"/>
    <n v="311556"/>
    <n v="2425245"/>
    <n v="8.9105348099999997"/>
    <n v="7.7842988098447998"/>
    <x v="3"/>
    <n v="102"/>
    <s v="2021-12-22"/>
    <x v="1"/>
    <s v="2021-12-28"/>
    <s v="2021-12-28"/>
    <x v="1"/>
    <x v="0"/>
    <n v="12"/>
    <x v="0"/>
    <x v="0"/>
  </r>
  <r>
    <s v="interesses_concorrentes"/>
    <s v="2021-12-22 - 2021-12-28"/>
    <s v="23847643362290091"/>
    <s v="Meio_Conv_Amplo_T1_23847643362130091"/>
    <s v="23847643362130091"/>
    <n v="26935.62"/>
    <n v="1987108"/>
    <n v="3164946"/>
    <n v="8.5106096600000001"/>
    <n v="1.5927398007557001"/>
    <x v="4"/>
    <n v="102"/>
    <s v="2021-12-22"/>
    <x v="1"/>
    <s v="2021-12-28"/>
    <s v="2021-12-28"/>
    <x v="1"/>
    <x v="0"/>
    <n v="12"/>
    <x v="0"/>
    <x v="0"/>
  </r>
  <r>
    <s v="adventures_ton_institucional_always-on_instagram_consideracao_engajamento_interesses_ton-interesses-v3_feed_produton_dez-2021_net"/>
    <s v="2021-12-22 - 2021-12-28"/>
    <s v="23849527030750091"/>
    <s v="adventures_ton_institucional_always-on_instagram_consideracao_engajamento_produton_dez-2021"/>
    <s v="23849527030700091"/>
    <n v="142.22999999999999"/>
    <n v="1868"/>
    <n v="1910"/>
    <n v="74.465968590000003"/>
    <n v="1.0224839400428001"/>
    <x v="7"/>
    <n v="532"/>
    <s v="2021-12-22"/>
    <x v="1"/>
    <s v="2021-12-28"/>
    <s v="2021-12-28"/>
    <x v="3"/>
    <x v="0"/>
    <n v="12"/>
    <x v="0"/>
    <x v="0"/>
  </r>
  <r>
    <s v="adventures_ton_institucional_always-on_instagram_consideracao_engajamento_interesses_ton-interesses-v3_feed_educaton_dez-2021_net"/>
    <s v="2021-12-22 - 2021-12-28"/>
    <s v="23849527044020091"/>
    <s v="adventures_ton_institucional_always-on_instagram_consideracao_engajamento_educaton_dez-2021"/>
    <s v="23849527044030091"/>
    <n v="140.85"/>
    <n v="4508"/>
    <n v="4626"/>
    <n v="30.447470819999999"/>
    <n v="1.0261756876664001"/>
    <x v="7"/>
    <n v="660"/>
    <s v="2021-12-22"/>
    <x v="1"/>
    <s v="2021-12-28"/>
    <s v="2021-12-28"/>
    <x v="3"/>
    <x v="0"/>
    <n v="12"/>
    <x v="0"/>
    <x v="0"/>
  </r>
  <r>
    <s v="02- [INTERESSES] - LP Ton"/>
    <s v="2021-12-22 - 2021-12-28"/>
    <s v="23849516449240091"/>
    <s v="TesteAB003_Fundo_Conv_RendaTon_LPBlogvsLPTon_23849516449110091"/>
    <s v="23849516449110091"/>
    <n v="1751.08"/>
    <n v="107265"/>
    <n v="144704"/>
    <n v="12.10111676"/>
    <n v="1.3490327693097"/>
    <x v="2"/>
    <n v="63"/>
    <s v="2021-12-22"/>
    <x v="1"/>
    <s v="2021-12-28"/>
    <s v="2021-12-28"/>
    <x v="1"/>
    <x v="0"/>
    <n v="12"/>
    <x v="0"/>
    <x v="0"/>
  </r>
  <r>
    <s v="Home_30d"/>
    <s v="2021-12-22 - 2021-12-28"/>
    <s v="23847680703050091"/>
    <s v="Fundo_Rmk_Conv_Geral_Home_Pareto_23847680703090091"/>
    <s v="23847680703090091"/>
    <n v="47564.85"/>
    <n v="260485"/>
    <n v="2572647"/>
    <n v="18.488681110000002"/>
    <n v="9.8763729197459007"/>
    <x v="3"/>
    <n v="348"/>
    <s v="2021-12-22"/>
    <x v="1"/>
    <s v="2021-12-28"/>
    <s v="2021-12-28"/>
    <x v="1"/>
    <x v="0"/>
    <n v="12"/>
    <x v="0"/>
    <x v="0"/>
  </r>
  <r>
    <s v="Mar Aberto - App Purchase"/>
    <s v="2021-12-22 - 2021-12-28"/>
    <s v="23849647302150091"/>
    <s v="Meio_Conv_Purchase_App_23849647302140091"/>
    <s v="23849647302140091"/>
    <n v="6846.58"/>
    <n v="144900"/>
    <n v="491590"/>
    <n v="13.92741919"/>
    <n v="3.3926155969634002"/>
    <x v="6"/>
    <n v="1286"/>
    <s v="2021-12-22"/>
    <x v="1"/>
    <s v="2021-12-28"/>
    <s v="2021-12-28"/>
    <x v="0"/>
    <x v="0"/>
    <n v="12"/>
    <x v="0"/>
    <x v="0"/>
  </r>
  <r>
    <s v="broad_conv_carrinho"/>
    <s v="2021-12-22 - 2021-12-28"/>
    <s v="23847708413050091"/>
    <s v="dpa"/>
    <s v="23847708413060091"/>
    <n v="40040.800000000003"/>
    <n v="2848298"/>
    <n v="4805933"/>
    <n v="8.3315352100000002"/>
    <n v="1.6872999243758999"/>
    <x v="3"/>
    <n v="196"/>
    <s v="2021-12-22"/>
    <x v="1"/>
    <s v="2021-12-28"/>
    <s v="2021-12-28"/>
    <x v="1"/>
    <x v="0"/>
    <n v="12"/>
    <x v="0"/>
    <x v="0"/>
  </r>
  <r>
    <s v="maraberto_pagina_stone_logo_ton"/>
    <s v="2021-12-22 - 2021-12-28"/>
    <s v="23849528699990091"/>
    <s v="TesteAB058_Meio_Conv_Aberto_Stone_v3_23849528700000091"/>
    <s v="23849528700000091"/>
    <n v="10426.540000000001"/>
    <n v="217732"/>
    <n v="399227"/>
    <n v="26.11682076"/>
    <n v="1.8335706281116"/>
    <x v="3"/>
    <n v="8"/>
    <s v="2021-12-22"/>
    <x v="1"/>
    <s v="2021-12-28"/>
    <s v="2021-12-28"/>
    <x v="1"/>
    <x v="0"/>
    <n v="12"/>
    <x v="0"/>
    <x v="0"/>
  </r>
  <r>
    <s v="01- [PAGE VIEW] Landing Page Renda Ton"/>
    <s v="2021-12-22 - 2021-12-28"/>
    <s v="23849645994520091"/>
    <s v="Rmkt_Conv_RendaTon_LP_23849645994290091"/>
    <s v="23849645994290091"/>
    <n v="1748.94"/>
    <n v="11484"/>
    <n v="49094"/>
    <n v="35.624312539999998"/>
    <n v="4.2749912922327002"/>
    <x v="2"/>
    <n v="63"/>
    <s v="2021-12-22"/>
    <x v="1"/>
    <s v="2021-12-28"/>
    <s v="2021-12-28"/>
    <x v="1"/>
    <x v="0"/>
    <n v="12"/>
    <x v="0"/>
    <x v="0"/>
  </r>
  <r>
    <s v="maraberto_pagina_stone_logo_stone"/>
    <s v="2021-12-22 - 2021-12-28"/>
    <s v="23849528714920091"/>
    <s v="TesteAB058_Meio_Conv_Aberto_Stone_v3_23849528700000091"/>
    <s v="23849528700000091"/>
    <n v="10365.98"/>
    <n v="335234"/>
    <n v="631595"/>
    <n v="16.41238452"/>
    <n v="1.8840421914245"/>
    <x v="3"/>
    <n v="12"/>
    <s v="2021-12-22"/>
    <x v="1"/>
    <s v="2021-12-28"/>
    <s v="2021-12-28"/>
    <x v="1"/>
    <x v="0"/>
    <n v="12"/>
    <x v="0"/>
    <x v="0"/>
  </r>
  <r>
    <s v="checkout_t3_60d"/>
    <s v="2021-12-22 - 2021-12-28"/>
    <s v="23847611011780091"/>
    <s v="Fundo_Rmkt_Conv_T3MegaGiga_23846749587790091"/>
    <s v="23846749587790091"/>
    <n v="5413.28"/>
    <n v="21344"/>
    <n v="251878"/>
    <n v="21.491674540000002"/>
    <n v="11.800880809595"/>
    <x v="3"/>
    <n v="14"/>
    <s v="2021-12-22"/>
    <x v="1"/>
    <s v="2021-12-28"/>
    <s v="2021-12-28"/>
    <x v="1"/>
    <x v="0"/>
    <n v="12"/>
    <x v="0"/>
    <x v="0"/>
  </r>
  <r>
    <s v="01- [INTERESSES] - LP Blog"/>
    <s v="2021-12-22 - 2021-12-28"/>
    <s v="23849516459710091"/>
    <s v="TesteAB003_Fundo_Conv_RendaTon_LPBlogvsLPTon_23849516449110091"/>
    <s v="23849516449110091"/>
    <n v="1750.28"/>
    <n v="97057"/>
    <n v="155283"/>
    <n v="11.27154936"/>
    <n v="1.5999155135642"/>
    <x v="2"/>
    <n v="61"/>
    <s v="2021-12-22"/>
    <x v="1"/>
    <s v="2021-12-28"/>
    <s v="2021-12-28"/>
    <x v="1"/>
    <x v="0"/>
    <n v="12"/>
    <x v="0"/>
    <x v="0"/>
  </r>
  <r>
    <s v="checkout_t2_30d"/>
    <s v="2021-12-22 - 2021-12-28"/>
    <s v="23847376964680091"/>
    <s v="Fundo_Rmk_Conv_T2MegaGiga_23847376964660091"/>
    <s v="23847376964660091"/>
    <n v="20502.84"/>
    <n v="9948"/>
    <n v="222669"/>
    <n v="92.077657869999996"/>
    <n v="22.383293124245998"/>
    <x v="3"/>
    <n v="105"/>
    <s v="2021-12-22"/>
    <x v="1"/>
    <s v="2021-12-28"/>
    <s v="2021-12-28"/>
    <x v="1"/>
    <x v="0"/>
    <n v="12"/>
    <x v="0"/>
    <x v="0"/>
  </r>
  <r>
    <s v="checkout_giga_60d"/>
    <s v="2021-12-22 - 2021-12-28"/>
    <s v="23849240132930091"/>
    <s v="Fundo_Rmk_Conv_TodasGiga_23848475319430091"/>
    <s v="23848475319430091"/>
    <n v="13707.74"/>
    <n v="35401"/>
    <n v="525470"/>
    <n v="26.08662721"/>
    <n v="14.843366006609999"/>
    <x v="3"/>
    <n v="29"/>
    <s v="2021-12-22"/>
    <x v="1"/>
    <s v="2021-12-28"/>
    <s v="2021-12-28"/>
    <x v="1"/>
    <x v="0"/>
    <n v="12"/>
    <x v="0"/>
    <x v="0"/>
  </r>
  <r>
    <s v="checkout_t3_30d"/>
    <s v="2021-12-22 - 2021-12-28"/>
    <s v="23846749587780091"/>
    <s v="Fundo_Rmkt_Conv_T3MegaGiga_23846749587790091"/>
    <s v="23846749587790091"/>
    <n v="11914.91"/>
    <n v="18556"/>
    <n v="278097"/>
    <n v="42.844439170000001"/>
    <n v="14.986904505281"/>
    <x v="3"/>
    <n v="80"/>
    <s v="2021-12-22"/>
    <x v="1"/>
    <s v="2021-12-28"/>
    <s v="2021-12-28"/>
    <x v="1"/>
    <x v="0"/>
    <n v="12"/>
    <x v="0"/>
    <x v="0"/>
  </r>
  <r>
    <s v="Mar Aberto - App Purchase"/>
    <s v="2021-12-22 - 2021-12-28"/>
    <s v="23849647264660091"/>
    <s v="Meio_Appinstall_Purchase_App_23849647264670091"/>
    <s v="23849647264670091"/>
    <n v="6699.77"/>
    <n v="239492"/>
    <n v="475607"/>
    <n v="14.086777530000001"/>
    <n v="1.9858993202277999"/>
    <x v="6"/>
    <n v="4"/>
    <s v="2021-12-22"/>
    <x v="1"/>
    <s v="2021-12-28"/>
    <s v="2021-12-28"/>
    <x v="0"/>
    <x v="0"/>
    <n v="12"/>
    <x v="0"/>
    <x v="0"/>
  </r>
  <r>
    <s v="checkout_t2_60d"/>
    <s v="2021-12-22 - 2021-12-28"/>
    <s v="23847377003380091"/>
    <s v="Fundo_Rmk_Conv_T2MegaGiga_23847376964660091"/>
    <s v="23847376964660091"/>
    <n v="7685.33"/>
    <n v="5824"/>
    <n v="119832"/>
    <n v="64.134204550000007"/>
    <n v="20.575549450549001"/>
    <x v="3"/>
    <n v="10"/>
    <s v="2021-12-22"/>
    <x v="1"/>
    <s v="2021-12-28"/>
    <s v="2021-12-28"/>
    <x v="1"/>
    <x v="0"/>
    <n v="12"/>
    <x v="0"/>
    <x v="0"/>
  </r>
  <r>
    <s v="checkout_t3_60d"/>
    <s v="2021-12-15 - 2021-12-21"/>
    <s v="23847611011780091"/>
    <s v="Fundo_Rmkt_Conv_T3MegaGiga_23846749587790091"/>
    <s v="23846749587790091"/>
    <n v="5449.5"/>
    <n v="23224"/>
    <n v="250649"/>
    <n v="21.741558909999998"/>
    <n v="10.792671374439999"/>
    <x v="3"/>
    <n v="12"/>
    <s v="2021-12-15"/>
    <x v="2"/>
    <s v="2021-12-21"/>
    <s v="2021-12-21"/>
    <x v="1"/>
    <x v="0"/>
    <n v="12"/>
    <x v="0"/>
    <x v="0"/>
  </r>
  <r>
    <s v="checkout_giga_60d"/>
    <s v="2021-12-15 - 2021-12-21"/>
    <s v="23848475319500091"/>
    <s v="Fundo_Rmk_Conv_TodasGiga_23848475319430091"/>
    <s v="23848475319430091"/>
    <n v="29252.3"/>
    <n v="38431"/>
    <n v="661984"/>
    <n v="44.188832359999999"/>
    <n v="17.225260857121"/>
    <x v="3"/>
    <n v="299"/>
    <s v="2021-12-15"/>
    <x v="2"/>
    <s v="2021-12-21"/>
    <s v="2021-12-21"/>
    <x v="1"/>
    <x v="0"/>
    <n v="12"/>
    <x v="0"/>
    <x v="0"/>
  </r>
  <r>
    <s v="checkout_t2_30d"/>
    <s v="2021-12-15 - 2021-12-21"/>
    <s v="23847376964680091"/>
    <s v="Fundo_Rmk_Conv_T2MegaGiga_23847376964660091"/>
    <s v="23847376964660091"/>
    <n v="19361.07"/>
    <n v="9610"/>
    <n v="193914"/>
    <n v="99.843590460000001"/>
    <n v="20.178355879291999"/>
    <x v="3"/>
    <n v="169"/>
    <s v="2021-12-15"/>
    <x v="2"/>
    <s v="2021-12-21"/>
    <s v="2021-12-21"/>
    <x v="1"/>
    <x v="0"/>
    <n v="12"/>
    <x v="0"/>
    <x v="0"/>
  </r>
  <r>
    <s v="01- [ABERTO][20-60] Homens"/>
    <s v="2021-12-15 - 2021-12-21"/>
    <s v="23849209151390091"/>
    <s v="Fundo_Conv_RendaTon_LP_23849209151370091"/>
    <s v="23849209151370091"/>
    <n v="892.8"/>
    <n v="42695"/>
    <n v="50684"/>
    <n v="17.615026440000001"/>
    <n v="1.1871179294998999"/>
    <x v="2"/>
    <n v="23"/>
    <s v="2021-12-15"/>
    <x v="2"/>
    <s v="2021-12-21"/>
    <s v="2021-12-21"/>
    <x v="1"/>
    <x v="0"/>
    <n v="12"/>
    <x v="0"/>
    <x v="0"/>
  </r>
  <r>
    <s v="02- [INTERESSES] - Vendedores"/>
    <s v="2021-12-15 - 2021-12-21"/>
    <s v="23849209151340091"/>
    <s v="Fundo_Conv_RendaTon_LP_23849209151370091"/>
    <s v="23849209151370091"/>
    <n v="778.18"/>
    <n v="44808"/>
    <n v="54039"/>
    <n v="14.40034049"/>
    <n v="1.2060123192287"/>
    <x v="2"/>
    <n v="22"/>
    <s v="2021-12-15"/>
    <x v="2"/>
    <s v="2021-12-21"/>
    <s v="2021-12-21"/>
    <x v="1"/>
    <x v="0"/>
    <n v="12"/>
    <x v="0"/>
    <x v="0"/>
  </r>
  <r>
    <s v="checkout_t3_30d"/>
    <s v="2021-12-15 - 2021-12-21"/>
    <s v="23846749587780091"/>
    <s v="Fundo_Rmkt_Conv_T3MegaGiga_23846749587790091"/>
    <s v="23846749587790091"/>
    <n v="11118.85"/>
    <n v="21864"/>
    <n v="253798"/>
    <n v="43.809840899999998"/>
    <n v="11.608031467251999"/>
    <x v="3"/>
    <n v="129"/>
    <s v="2021-12-15"/>
    <x v="2"/>
    <s v="2021-12-21"/>
    <s v="2021-12-21"/>
    <x v="1"/>
    <x v="0"/>
    <n v="12"/>
    <x v="0"/>
    <x v="0"/>
  </r>
  <r>
    <s v="lal_5_pixel_convT1"/>
    <s v="2021-12-15 - 2021-12-21"/>
    <s v="23847643362150091"/>
    <s v="Meio_Conv_Amplo_T1_23847643362130091"/>
    <s v="23847643362130091"/>
    <n v="62012.08"/>
    <n v="1512673"/>
    <n v="3196502"/>
    <n v="19.3999816"/>
    <n v="2.1131480498428998"/>
    <x v="4"/>
    <n v="213"/>
    <s v="2021-12-15"/>
    <x v="2"/>
    <s v="2021-12-21"/>
    <s v="2021-12-21"/>
    <x v="1"/>
    <x v="0"/>
    <n v="12"/>
    <x v="0"/>
    <x v="0"/>
  </r>
  <r>
    <s v="interesses_concorrentes"/>
    <s v="2021-12-15 - 2021-12-21"/>
    <s v="23847643362290091"/>
    <s v="Meio_Conv_Amplo_T1_23847643362130091"/>
    <s v="23847643362130091"/>
    <n v="43332.160000000003"/>
    <n v="2494944"/>
    <n v="4111470"/>
    <n v="10.539335080000001"/>
    <n v="1.6479207549348001"/>
    <x v="4"/>
    <n v="204"/>
    <s v="2021-12-15"/>
    <x v="2"/>
    <s v="2021-12-21"/>
    <s v="2021-12-21"/>
    <x v="1"/>
    <x v="0"/>
    <n v="12"/>
    <x v="0"/>
    <x v="0"/>
  </r>
  <r>
    <s v="checkout_mega_30d"/>
    <s v="2021-12-15 - 2021-12-21"/>
    <s v="23849240065490091"/>
    <s v="Fundo_Rmk_Conv_TodasMega_23849240056480091"/>
    <s v="23849240056480091"/>
    <n v="0"/>
    <n v="0"/>
    <n v="0"/>
    <s v=""/>
    <n v="0"/>
    <x v="3"/>
    <n v="32"/>
    <s v="2021-12-15"/>
    <x v="2"/>
    <s v="2021-12-21"/>
    <s v="2021-12-21"/>
    <x v="1"/>
    <x v="0"/>
    <n v="12"/>
    <x v="0"/>
    <x v="0"/>
  </r>
  <r>
    <s v="03- [INTERESSES] - Programas de Revenda"/>
    <s v="2021-12-15 - 2021-12-21"/>
    <s v="23849209151410091"/>
    <s v="Fundo_Conv_RendaTon_LP_23849209151370091"/>
    <s v="23849209151370091"/>
    <n v="10512.1"/>
    <n v="345275"/>
    <n v="544759"/>
    <n v="19.296789960000002"/>
    <n v="1.5777539642314"/>
    <x v="2"/>
    <n v="344"/>
    <s v="2021-12-15"/>
    <x v="2"/>
    <s v="2021-12-21"/>
    <s v="2021-12-21"/>
    <x v="1"/>
    <x v="0"/>
    <n v="12"/>
    <x v="0"/>
    <x v="0"/>
  </r>
  <r>
    <s v="aberto_brasil"/>
    <s v="2021-12-15 - 2021-12-21"/>
    <s v="23845370012760091"/>
    <s v="Meio_Conv_Amplo_Todas_23845268020100091"/>
    <s v="23845268020100091"/>
    <n v="89285.09"/>
    <n v="6847347"/>
    <n v="20708958"/>
    <n v="4.3114235900000004"/>
    <n v="3.0243768864058"/>
    <x v="3"/>
    <n v="922"/>
    <s v="2021-12-15"/>
    <x v="2"/>
    <s v="2021-12-21"/>
    <s v="2021-12-21"/>
    <x v="1"/>
    <x v="0"/>
    <n v="12"/>
    <x v="0"/>
    <x v="0"/>
  </r>
  <r>
    <s v="checkout_giga_60d"/>
    <s v="2021-12-15 - 2021-12-21"/>
    <s v="23849240132930091"/>
    <s v="Fundo_Rmk_Conv_TodasGiga_23848475319430091"/>
    <s v="23848475319430091"/>
    <n v="13232.38"/>
    <n v="37407"/>
    <n v="568015"/>
    <n v="23.295828459999999"/>
    <n v="15.184724784130999"/>
    <x v="3"/>
    <n v="36"/>
    <s v="2021-12-15"/>
    <x v="2"/>
    <s v="2021-12-21"/>
    <s v="2021-12-21"/>
    <x v="1"/>
    <x v="0"/>
    <n v="12"/>
    <x v="0"/>
    <x v="0"/>
  </r>
  <r>
    <s v="interesses_saude_refinado"/>
    <s v="2021-12-15 - 2021-12-21"/>
    <s v="23847727849510091"/>
    <s v="TPS_Meio_Conv_Interesses_Pareto_23846534803700091"/>
    <s v="23846534803700091"/>
    <n v="130.49"/>
    <n v="11992"/>
    <n v="12836"/>
    <n v="10.165939549999999"/>
    <n v="1.0703802535022999"/>
    <x v="3"/>
    <n v="6"/>
    <s v="2021-12-15"/>
    <x v="2"/>
    <s v="2021-12-21"/>
    <s v="2021-12-21"/>
    <x v="1"/>
    <x v="0"/>
    <n v="12"/>
    <x v="0"/>
    <x v="0"/>
  </r>
  <r>
    <s v="checkout_t2_60d"/>
    <s v="2021-12-15 - 2021-12-21"/>
    <s v="23847377003380091"/>
    <s v="Fundo_Rmk_Conv_T2MegaGiga_23847376964660091"/>
    <s v="23847376964660091"/>
    <n v="14096.59"/>
    <n v="7144"/>
    <n v="185008"/>
    <n v="76.194488890000002"/>
    <n v="25.896976483763002"/>
    <x v="3"/>
    <n v="27"/>
    <s v="2021-12-15"/>
    <x v="2"/>
    <s v="2021-12-21"/>
    <s v="2021-12-21"/>
    <x v="1"/>
    <x v="0"/>
    <n v="12"/>
    <x v="0"/>
    <x v="0"/>
  </r>
  <r>
    <s v="lal_5_ofertamega_giga"/>
    <s v="2021-12-15 - 2021-12-21"/>
    <s v="23848381010260091"/>
    <s v="Meio_Conv_Amplo_Todas_23845268020100091"/>
    <s v="23845268020100091"/>
    <n v="21213.79"/>
    <n v="917996"/>
    <n v="2427149"/>
    <n v="8.7402091899999999"/>
    <n v="2.6439646795847001"/>
    <x v="3"/>
    <n v="170"/>
    <s v="2021-12-15"/>
    <x v="2"/>
    <s v="2021-12-21"/>
    <s v="2021-12-21"/>
    <x v="1"/>
    <x v="0"/>
    <n v="12"/>
    <x v="0"/>
    <x v="0"/>
  </r>
  <r>
    <s v="trafego_brasil"/>
    <s v="2021-12-15 - 2021-12-21"/>
    <s v="23846362893210091"/>
    <s v="Topo_Trafego_Todas_Pareto_23845353257640091"/>
    <s v="23845353257640091"/>
    <n v="0"/>
    <n v="0"/>
    <n v="0"/>
    <s v=""/>
    <n v="0"/>
    <x v="8"/>
    <n v="14"/>
    <s v="2021-12-15"/>
    <x v="2"/>
    <s v="2021-12-21"/>
    <s v="2021-12-21"/>
    <x v="3"/>
    <x v="0"/>
    <n v="12"/>
    <x v="0"/>
    <x v="0"/>
  </r>
  <r>
    <s v="checkout_t1_30d"/>
    <s v="2021-12-15 - 2021-12-21"/>
    <s v="23847376974110091"/>
    <s v="Fundo_Rmk_Conv_T1MegaGiga_23847376974120091"/>
    <s v="23847376974120091"/>
    <n v="30132.720000000001"/>
    <n v="96926"/>
    <n v="939603"/>
    <n v="32.069629409999997"/>
    <n v="9.6940243072033994"/>
    <x v="3"/>
    <n v="166"/>
    <s v="2021-12-15"/>
    <x v="2"/>
    <s v="2021-12-21"/>
    <s v="2021-12-21"/>
    <x v="1"/>
    <x v="0"/>
    <n v="12"/>
    <x v="0"/>
    <x v="0"/>
  </r>
  <r>
    <s v="lal_5_s2s_pagosT1"/>
    <s v="2021-12-15 - 2021-12-21"/>
    <s v="23847643363490091"/>
    <s v="Meio_Conv_Amplo_T1_23847643362130091"/>
    <s v="23847643362130091"/>
    <n v="69693.22"/>
    <n v="1887709"/>
    <n v="4323250"/>
    <n v="16.120562079999999"/>
    <n v="2.2902099846957"/>
    <x v="4"/>
    <n v="266"/>
    <s v="2021-12-15"/>
    <x v="2"/>
    <s v="2021-12-21"/>
    <s v="2021-12-21"/>
    <x v="1"/>
    <x v="0"/>
    <n v="12"/>
    <x v="0"/>
    <x v="0"/>
  </r>
  <r>
    <s v="broad_conv_carrinho"/>
    <s v="2021-12-15 - 2021-12-21"/>
    <s v="23847708413050091"/>
    <s v="dpa"/>
    <s v="23847708413060091"/>
    <n v="44712.07"/>
    <n v="3490759"/>
    <n v="6077644"/>
    <n v="7.3568096499999998"/>
    <n v="1.7410666276303"/>
    <x v="3"/>
    <n v="281"/>
    <s v="2021-12-15"/>
    <x v="2"/>
    <s v="2021-12-21"/>
    <s v="2021-12-21"/>
    <x v="1"/>
    <x v="0"/>
    <n v="12"/>
    <x v="0"/>
    <x v="0"/>
  </r>
  <r>
    <s v="lal_10_base"/>
    <s v="2021-12-15 - 2021-12-21"/>
    <s v="23846214428100091"/>
    <s v="Meio_Conv_Amplo_Todas_23845268020100091"/>
    <s v="23845268020100091"/>
    <n v="12286.12"/>
    <n v="389882"/>
    <n v="758225"/>
    <n v="16.203791750000001"/>
    <n v="1.9447550797421"/>
    <x v="3"/>
    <n v="95"/>
    <s v="2021-12-15"/>
    <x v="2"/>
    <s v="2021-12-21"/>
    <s v="2021-12-21"/>
    <x v="1"/>
    <x v="0"/>
    <n v="12"/>
    <x v="0"/>
    <x v="0"/>
  </r>
  <r>
    <s v="lal_5_tpv_alto"/>
    <s v="2021-12-15 - 2021-12-21"/>
    <s v="23847611907170091"/>
    <s v="Meio_Conv_T3MegaGiga_23847449589150091"/>
    <s v="23847449589150091"/>
    <n v="13444.05"/>
    <n v="483316"/>
    <n v="1044294"/>
    <n v="12.87381714"/>
    <n v="2.1606857625239"/>
    <x v="3"/>
    <n v="112"/>
    <s v="2021-12-15"/>
    <x v="2"/>
    <s v="2021-12-21"/>
    <s v="2021-12-21"/>
    <x v="1"/>
    <x v="0"/>
    <n v="12"/>
    <x v="0"/>
    <x v="0"/>
  </r>
  <r>
    <s v="lal_5_s2s_pagosT3"/>
    <s v="2021-12-15 - 2021-12-21"/>
    <s v="23847449589140091"/>
    <s v="Meio_Conv_T3MegaGiga_23847449589150091"/>
    <s v="23847449589150091"/>
    <n v="14623.27"/>
    <n v="616562"/>
    <n v="1352115"/>
    <n v="10.815108179999999"/>
    <n v="2.1929911347114999"/>
    <x v="3"/>
    <n v="132"/>
    <s v="2021-12-15"/>
    <x v="2"/>
    <s v="2021-12-21"/>
    <s v="2021-12-21"/>
    <x v="1"/>
    <x v="0"/>
    <n v="12"/>
    <x v="0"/>
    <x v="0"/>
  </r>
  <r>
    <s v="lal5_s2s_pagosT1"/>
    <s v="2021-12-15 - 2021-12-21"/>
    <s v="23846907297020091"/>
    <s v="Meio_Conv_T1MegaGiga_23846907192130091"/>
    <s v="23846907192130091"/>
    <n v="52870.57"/>
    <n v="2183639"/>
    <n v="7081922"/>
    <n v="7.4655679599999996"/>
    <n v="3.2431743525372001"/>
    <x v="3"/>
    <n v="395"/>
    <s v="2021-12-15"/>
    <x v="2"/>
    <s v="2021-12-21"/>
    <s v="2021-12-21"/>
    <x v="1"/>
    <x v="0"/>
    <n v="12"/>
    <x v="0"/>
    <x v="0"/>
  </r>
  <r>
    <s v="checkout_180d"/>
    <s v="2021-12-15 - 2021-12-21"/>
    <s v="23846122467610091"/>
    <s v="Fundo_Conv_Rmkt_T1_23845567601530091"/>
    <s v="23845567601530091"/>
    <n v="96994.46"/>
    <n v="643699"/>
    <n v="4717023"/>
    <n v="20.562643009999999"/>
    <n v="7.3279949168789003"/>
    <x v="3"/>
    <n v="689"/>
    <s v="2021-12-15"/>
    <x v="2"/>
    <s v="2021-12-21"/>
    <s v="2021-12-21"/>
    <x v="1"/>
    <x v="0"/>
    <n v="12"/>
    <x v="0"/>
    <x v="0"/>
  </r>
  <r>
    <s v="engajamento_insta30d"/>
    <s v="2021-12-15 - 2021-12-21"/>
    <s v="23847680735780091"/>
    <s v="Fundo_Rmk_Conv_Geral_Home_Pareto_23847680703090091"/>
    <s v="23847680703090091"/>
    <n v="18732.68"/>
    <n v="307645"/>
    <n v="2018642"/>
    <n v="9.2798425899999994"/>
    <n v="6.5615953452843003"/>
    <x v="3"/>
    <n v="164"/>
    <s v="2021-12-15"/>
    <x v="2"/>
    <s v="2021-12-21"/>
    <s v="2021-12-21"/>
    <x v="1"/>
    <x v="0"/>
    <n v="12"/>
    <x v="0"/>
    <x v="0"/>
  </r>
  <r>
    <s v="lal5_lista_t2mega"/>
    <s v="2021-12-15 - 2021-12-21"/>
    <s v="23847851591380091"/>
    <s v="Meio_Conv_T2MegaGiga_23846907412530091"/>
    <s v="23846907412530091"/>
    <n v="2546.3200000000002"/>
    <n v="128703"/>
    <n v="188102"/>
    <n v="13.536910819999999"/>
    <n v="1.4615199334903"/>
    <x v="3"/>
    <n v="30"/>
    <s v="2021-12-15"/>
    <x v="2"/>
    <s v="2021-12-21"/>
    <s v="2021-12-21"/>
    <x v="1"/>
    <x v="0"/>
    <n v="12"/>
    <x v="0"/>
    <x v="0"/>
  </r>
  <r>
    <s v="Home_30d"/>
    <s v="2021-12-15 - 2021-12-21"/>
    <s v="23847680703050091"/>
    <s v="Fundo_Rmk_Conv_Geral_Home_Pareto_23847680703090091"/>
    <s v="23847680703090091"/>
    <n v="45566.99"/>
    <n v="248060"/>
    <n v="2144379"/>
    <n v="21.24950394"/>
    <n v="8.6445980811094003"/>
    <x v="3"/>
    <n v="382"/>
    <s v="2021-12-15"/>
    <x v="2"/>
    <s v="2021-12-21"/>
    <s v="2021-12-21"/>
    <x v="1"/>
    <x v="0"/>
    <n v="12"/>
    <x v="0"/>
    <x v="0"/>
  </r>
  <r>
    <s v="interesse_empreendedorismo"/>
    <s v="2021-12-15 - 2021-12-21"/>
    <s v="23846406076390091"/>
    <s v="Meio_Conv_Amplo_Todas_23845268020100091"/>
    <s v="23845268020100091"/>
    <n v="29678.89"/>
    <n v="2641332"/>
    <n v="5748356"/>
    <n v="5.16302226"/>
    <n v="2.1763095286772001"/>
    <x v="3"/>
    <n v="313"/>
    <s v="2021-12-15"/>
    <x v="2"/>
    <s v="2021-12-21"/>
    <s v="2021-12-21"/>
    <x v="1"/>
    <x v="0"/>
    <n v="12"/>
    <x v="0"/>
    <x v="0"/>
  </r>
  <r>
    <s v="interesses_saude"/>
    <s v="2021-12-15 - 2021-12-21"/>
    <s v="23846534803740091"/>
    <s v="TPS_Meio_Conv_Interesses_Pareto_23846534803700091"/>
    <s v="23846534803700091"/>
    <n v="781.4"/>
    <n v="70912"/>
    <n v="76274"/>
    <n v="10.24464431"/>
    <n v="1.0756148465704001"/>
    <x v="3"/>
    <n v="25"/>
    <s v="2021-12-15"/>
    <x v="2"/>
    <s v="2021-12-21"/>
    <s v="2021-12-21"/>
    <x v="1"/>
    <x v="0"/>
    <n v="12"/>
    <x v="0"/>
    <x v="0"/>
  </r>
  <r>
    <s v="rmkt_LP_tps_60d"/>
    <s v="2021-12-15 - 2021-12-21"/>
    <s v="23847574067580091"/>
    <s v="TPS_Fundo_Conv_Rmkt_Pareto_23847574067500091"/>
    <s v="23847574067500091"/>
    <n v="1228.6300000000001"/>
    <n v="38415"/>
    <n v="45882"/>
    <n v="26.778039320000001"/>
    <n v="1.1943771964076999"/>
    <x v="3"/>
    <n v="50"/>
    <s v="2021-12-15"/>
    <x v="2"/>
    <s v="2021-12-21"/>
    <s v="2021-12-21"/>
    <x v="1"/>
    <x v="0"/>
    <n v="12"/>
    <x v="0"/>
    <x v="0"/>
  </r>
  <r>
    <s v="lal5_s2s_pagosT2"/>
    <s v="2021-12-15 - 2021-12-21"/>
    <s v="23846907412520091"/>
    <s v="Meio_Conv_T2MegaGiga_23846907412530091"/>
    <s v="23846907412530091"/>
    <n v="48727.42"/>
    <n v="2118618"/>
    <n v="6664931"/>
    <n v="7.3110164199999996"/>
    <n v="3.1458861389831001"/>
    <x v="3"/>
    <n v="401"/>
    <s v="2021-12-15"/>
    <x v="2"/>
    <s v="2021-12-21"/>
    <s v="2021-12-21"/>
    <x v="1"/>
    <x v="0"/>
    <n v="12"/>
    <x v="0"/>
    <x v="0"/>
  </r>
  <r>
    <s v="checkout_t1_60d"/>
    <s v="2021-12-15 - 2021-12-21"/>
    <s v="23847376990990091"/>
    <s v="Fundo_Rmk_Conv_T1MegaGiga_23847376974120091"/>
    <s v="23847376974120091"/>
    <n v="53179.67"/>
    <n v="220219"/>
    <n v="2207278"/>
    <n v="24.092873669999999"/>
    <n v="10.023104273473001"/>
    <x v="3"/>
    <n v="403"/>
    <s v="2021-12-15"/>
    <x v="2"/>
    <s v="2021-12-21"/>
    <s v="2021-12-21"/>
    <x v="1"/>
    <x v="0"/>
    <n v="12"/>
    <x v="0"/>
    <x v="0"/>
  </r>
  <r>
    <s v="mar_aberto"/>
    <s v="2021-12-15 - 2021-12-21"/>
    <s v="23847643362220091"/>
    <s v="Meio_Conv_Amplo_T1_23847643362130091"/>
    <s v="23847643362130091"/>
    <n v="110012.84"/>
    <n v="4949914"/>
    <n v="8706352"/>
    <n v="12.63592834"/>
    <n v="1.7588895483841001"/>
    <x v="4"/>
    <n v="342"/>
    <s v="2021-12-15"/>
    <x v="2"/>
    <s v="2021-12-21"/>
    <s v="2021-12-21"/>
    <x v="1"/>
    <x v="0"/>
    <n v="12"/>
    <x v="0"/>
    <x v="0"/>
  </r>
  <r>
    <s v="Amplo - Brasil — pixel_ton"/>
    <s v="2021-12-15 - 2021-12-21"/>
    <s v="23849402619410091"/>
    <s v="CAPI_Campanha_Controle"/>
    <s v="23849352966190091"/>
    <n v="0"/>
    <n v="0"/>
    <n v="0"/>
    <s v=""/>
    <n v="0"/>
    <x v="3"/>
    <n v="6"/>
    <s v="2021-12-15"/>
    <x v="2"/>
    <s v="2021-12-21"/>
    <s v="2021-12-21"/>
    <x v="1"/>
    <x v="0"/>
    <n v="12"/>
    <x v="0"/>
    <x v="0"/>
  </r>
  <r>
    <s v="lal_5_pixel_convT1 — Teste - pixel_ton"/>
    <s v="2021-12-15 - 2021-12-21"/>
    <s v="23849402688570091"/>
    <s v="CAPI_Campanha_Teste"/>
    <s v="23849352916280091"/>
    <n v="0"/>
    <n v="0"/>
    <n v="0"/>
    <s v=""/>
    <n v="0"/>
    <x v="9"/>
    <n v="1"/>
    <s v="2021-12-15"/>
    <x v="2"/>
    <s v="2021-12-21"/>
    <s v="2021-12-21"/>
    <x v="4"/>
    <x v="0"/>
    <n v="12"/>
    <x v="0"/>
    <x v="0"/>
  </r>
  <r>
    <s v="maraberto_pagina_controle_ton_logo_ton"/>
    <s v="2021-12-15 - 2021-12-21"/>
    <s v="23849528700050091"/>
    <s v="TesteAB058_Meio_Conv_Aberto_Stone_v3_23849528700000091"/>
    <s v="23849528700000091"/>
    <n v="10499.56"/>
    <n v="200572"/>
    <n v="450681"/>
    <n v="23.297099280000001"/>
    <n v="2.2469786410864998"/>
    <x v="3"/>
    <n v="20"/>
    <s v="2021-12-15"/>
    <x v="2"/>
    <s v="2021-12-21"/>
    <s v="2021-12-21"/>
    <x v="1"/>
    <x v="0"/>
    <n v="12"/>
    <x v="0"/>
    <x v="0"/>
  </r>
  <r>
    <s v="03- [INTERESSES] - Programas de Revenda"/>
    <s v="2021-12-15 - 2021-12-21"/>
    <s v="23849506876590091"/>
    <s v="Fundo_AppInstall_RendaTon_APP_23849506876610091"/>
    <s v="23849506876610091"/>
    <n v="1566.7"/>
    <n v="21479"/>
    <n v="52022"/>
    <n v="30.116104719999999"/>
    <n v="2.4219935751199002"/>
    <x v="1"/>
    <n v="82"/>
    <s v="2021-12-15"/>
    <x v="2"/>
    <s v="2021-12-21"/>
    <s v="2021-12-21"/>
    <x v="0"/>
    <x v="0"/>
    <n v="12"/>
    <x v="0"/>
    <x v="0"/>
  </r>
  <r>
    <s v="Amplo - Brasil — Teste -  pixel_ton"/>
    <s v="2021-12-15 - 2021-12-21"/>
    <s v="23849402690130091"/>
    <s v="CAPI_Campanha_Teste"/>
    <s v="23849352916280091"/>
    <n v="0"/>
    <n v="0"/>
    <n v="0"/>
    <s v=""/>
    <n v="0"/>
    <x v="9"/>
    <n v="6"/>
    <s v="2021-12-15"/>
    <x v="2"/>
    <s v="2021-12-21"/>
    <s v="2021-12-21"/>
    <x v="4"/>
    <x v="0"/>
    <n v="12"/>
    <x v="0"/>
    <x v="0"/>
  </r>
  <r>
    <s v="adventures_ton_institucional_always-on_instagram_consideracao_engajamento_interesses_ton-interesses-v3_feed_produton_dez-2021_net"/>
    <s v="2021-12-15 - 2021-12-21"/>
    <s v="23849527030750091"/>
    <s v="adventures_ton_institucional_always-on_instagram_consideracao_engajamento_produton_dez-2021"/>
    <s v="23849527030700091"/>
    <n v="853.08"/>
    <n v="9406"/>
    <n v="10949"/>
    <n v="77.913964750000005"/>
    <n v="1.1640442270891"/>
    <x v="7"/>
    <n v="4179"/>
    <s v="2021-12-15"/>
    <x v="2"/>
    <s v="2021-12-21"/>
    <s v="2021-12-21"/>
    <x v="3"/>
    <x v="0"/>
    <n v="12"/>
    <x v="0"/>
    <x v="0"/>
  </r>
  <r>
    <s v="adventures_ton_institucional_always-on_instagram_consideracao_engajamento_interesses_ton-interesses-v3_feed_educaton_dez-2021_net"/>
    <s v="2021-12-15 - 2021-12-21"/>
    <s v="23849527044020091"/>
    <s v="adventures_ton_institucional_always-on_instagram_consideracao_engajamento_educaton_dez-2021"/>
    <s v="23849527044030091"/>
    <n v="854.55"/>
    <n v="21754"/>
    <n v="27571"/>
    <n v="30.994523229999999"/>
    <n v="1.2673990990163"/>
    <x v="7"/>
    <n v="4750"/>
    <s v="2021-12-15"/>
    <x v="2"/>
    <s v="2021-12-21"/>
    <s v="2021-12-21"/>
    <x v="3"/>
    <x v="0"/>
    <n v="12"/>
    <x v="0"/>
    <x v="0"/>
  </r>
  <r>
    <s v="Mar Aberto - App Purchase"/>
    <s v="2021-12-15 - 2021-12-21"/>
    <s v="23849647302150091"/>
    <s v="Meio_Conv_Purchase_App_23849647302140091"/>
    <s v="23849647302140091"/>
    <n v="5206.12"/>
    <n v="118269"/>
    <n v="322769"/>
    <n v="16.129553949999998"/>
    <n v="2.7291090649282999"/>
    <x v="6"/>
    <n v="882"/>
    <s v="2021-12-15"/>
    <x v="2"/>
    <s v="2021-12-21"/>
    <s v="2021-12-21"/>
    <x v="0"/>
    <x v="0"/>
    <n v="12"/>
    <x v="0"/>
    <x v="0"/>
  </r>
  <r>
    <s v="01- [PAGE VIEW] Landing Page Renda Ton"/>
    <s v="2021-12-15 - 2021-12-21"/>
    <s v="23849645994520091"/>
    <s v="Rmkt_Conv_RendaTon_LP_23849645994290091"/>
    <s v="23849645994290091"/>
    <n v="1098"/>
    <n v="7222"/>
    <n v="22213"/>
    <n v="49.430513660000003"/>
    <n v="3.0757407920244"/>
    <x v="2"/>
    <n v="40"/>
    <s v="2021-12-15"/>
    <x v="2"/>
    <s v="2021-12-21"/>
    <s v="2021-12-21"/>
    <x v="1"/>
    <x v="0"/>
    <n v="12"/>
    <x v="0"/>
    <x v="0"/>
  </r>
  <r>
    <s v="Mar Aberto - App Purchase"/>
    <s v="2021-12-15 - 2021-12-21"/>
    <s v="23849647264660091"/>
    <s v="Meio_Appinstall_Purchase_App_23849647264670091"/>
    <s v="23849647264670091"/>
    <n v="5218.55"/>
    <n v="252407"/>
    <n v="407958"/>
    <n v="12.791880539999999"/>
    <n v="1.6162705471718"/>
    <x v="6"/>
    <n v="8"/>
    <s v="2021-12-15"/>
    <x v="2"/>
    <s v="2021-12-21"/>
    <s v="2021-12-21"/>
    <x v="0"/>
    <x v="0"/>
    <n v="12"/>
    <x v="0"/>
    <x v="0"/>
  </r>
  <r>
    <s v="lal_5_ofertamega_ultra_taxadebito"/>
    <s v="2021-12-15 - 2021-12-21"/>
    <s v="23849655998810091"/>
    <s v="Meio_Conv_Amplo_Todas_23845268020100091"/>
    <s v="23845268020100091"/>
    <n v="20023.810000000001"/>
    <n v="945917"/>
    <n v="2137743"/>
    <n v="9.3667994700000001"/>
    <n v="2.2599688979054"/>
    <x v="3"/>
    <n v="126"/>
    <s v="2021-12-15"/>
    <x v="2"/>
    <s v="2021-12-21"/>
    <s v="2021-12-21"/>
    <x v="1"/>
    <x v="0"/>
    <n v="12"/>
    <x v="0"/>
    <x v="0"/>
  </r>
  <r>
    <s v="interesses_B2B_FB"/>
    <s v="2021-12-15 - 2021-12-21"/>
    <s v="23849523223690091"/>
    <s v="Meio_Conv_Amplo_Todas_23845268020100091"/>
    <s v="23845268020100091"/>
    <n v="0"/>
    <n v="0"/>
    <n v="0"/>
    <s v=""/>
    <n v="0"/>
    <x v="3"/>
    <n v="1"/>
    <s v="2021-12-15"/>
    <x v="2"/>
    <s v="2021-12-21"/>
    <s v="2021-12-21"/>
    <x v="1"/>
    <x v="0"/>
    <n v="12"/>
    <x v="0"/>
    <x v="0"/>
  </r>
  <r>
    <s v="01- [ABERTO][20-60] Homens"/>
    <s v="2021-12-15 - 2021-12-21"/>
    <s v="23849506876660091"/>
    <s v="Fundo_AppInstall_RendaTon_APP_23849506876610091"/>
    <s v="23849506876610091"/>
    <n v="334.1"/>
    <n v="5996"/>
    <n v="11641"/>
    <n v="28.70028348"/>
    <n v="1.9414609739827"/>
    <x v="1"/>
    <n v="8"/>
    <s v="2021-12-15"/>
    <x v="2"/>
    <s v="2021-12-21"/>
    <s v="2021-12-21"/>
    <x v="0"/>
    <x v="0"/>
    <n v="12"/>
    <x v="0"/>
    <x v="0"/>
  </r>
  <r>
    <s v="lal_5_ofertamega_giga_taxacredito"/>
    <s v="2021-12-15 - 2021-12-21"/>
    <s v="23849656100880091"/>
    <s v="Meio_Conv_Amplo_Todas_23845268020100091"/>
    <s v="23845268020100091"/>
    <n v="9733.25"/>
    <n v="523645"/>
    <n v="921982"/>
    <n v="10.55687638"/>
    <n v="1.7607004745581001"/>
    <x v="3"/>
    <n v="62"/>
    <s v="2021-12-15"/>
    <x v="2"/>
    <s v="2021-12-21"/>
    <s v="2021-12-21"/>
    <x v="1"/>
    <x v="0"/>
    <n v="12"/>
    <x v="0"/>
    <x v="0"/>
  </r>
  <r>
    <s v="07- [LAL] Parceiros Renda"/>
    <s v="2021-12-15 - 2021-12-21"/>
    <s v="23849674371850091"/>
    <s v="Fundo_Conv_RendaTon_LP_23849209151370091"/>
    <s v="23849209151370091"/>
    <n v="84.96"/>
    <n v="3538"/>
    <n v="3892"/>
    <n v="21.829393629999998"/>
    <n v="1.1000565291125"/>
    <x v="2"/>
    <n v="2"/>
    <s v="2021-12-15"/>
    <x v="2"/>
    <s v="2021-12-21"/>
    <s v="2021-12-21"/>
    <x v="1"/>
    <x v="0"/>
    <n v="12"/>
    <x v="0"/>
    <x v="0"/>
  </r>
  <r>
    <s v="maraberto_pagina_stone_logo_ton"/>
    <s v="2021-12-15 - 2021-12-21"/>
    <s v="23849528699990091"/>
    <s v="TesteAB058_Meio_Conv_Aberto_Stone_v3_23849528700000091"/>
    <s v="23849528700000091"/>
    <n v="10449.1"/>
    <n v="274492"/>
    <n v="570467"/>
    <n v="18.316747509999999"/>
    <n v="2.0782645760167999"/>
    <x v="3"/>
    <n v="17"/>
    <s v="2021-12-15"/>
    <x v="2"/>
    <s v="2021-12-21"/>
    <s v="2021-12-21"/>
    <x v="1"/>
    <x v="0"/>
    <n v="12"/>
    <x v="0"/>
    <x v="0"/>
  </r>
  <r>
    <s v="adventures_ton_institucional_always-on_instagram_awareness_alcance_interesses_ton-interesses-v3_feed_educaton_dez-2021_net"/>
    <s v="2021-12-15 - 2021-12-21"/>
    <s v="23849527051070091"/>
    <s v="adventures_ton_institucional_always-on_instagram_awareness_alcance_educaton_dez-2021 - reserva"/>
    <s v="23849527050990091"/>
    <n v="427.87"/>
    <n v="230337"/>
    <n v="230337"/>
    <n v="1.85758259"/>
    <n v="1"/>
    <x v="5"/>
    <n v="230337"/>
    <s v="2021-12-15"/>
    <x v="2"/>
    <s v="2021-12-21"/>
    <s v="2021-12-21"/>
    <x v="2"/>
    <x v="0"/>
    <n v="12"/>
    <x v="0"/>
    <x v="0"/>
  </r>
  <r>
    <s v="01- [INTERESSES] - LP Blog"/>
    <s v="2021-12-15 - 2021-12-21"/>
    <s v="23849516459710091"/>
    <s v="TesteAB003_Fundo_Conv_RendaTon_LPBlogvsLPTon_23849516449110091"/>
    <s v="23849516449110091"/>
    <n v="1914.01"/>
    <n v="91085"/>
    <n v="137655"/>
    <n v="13.90439868"/>
    <n v="1.5112806718998999"/>
    <x v="2"/>
    <n v="64"/>
    <s v="2021-12-15"/>
    <x v="2"/>
    <s v="2021-12-21"/>
    <s v="2021-12-21"/>
    <x v="1"/>
    <x v="0"/>
    <n v="12"/>
    <x v="0"/>
    <x v="0"/>
  </r>
  <r>
    <s v="maraberto_pagina_stone_logo_stone"/>
    <s v="2021-12-15 - 2021-12-21"/>
    <s v="23849528714920091"/>
    <s v="TesteAB058_Meio_Conv_Aberto_Stone_v3_23849528700000091"/>
    <s v="23849528700000091"/>
    <n v="10472.25"/>
    <n v="343739"/>
    <n v="728607"/>
    <n v="14.372974729999999"/>
    <n v="2.1196518288584998"/>
    <x v="3"/>
    <n v="27"/>
    <s v="2021-12-15"/>
    <x v="2"/>
    <s v="2021-12-21"/>
    <s v="2021-12-21"/>
    <x v="1"/>
    <x v="0"/>
    <n v="12"/>
    <x v="0"/>
    <x v="0"/>
  </r>
  <r>
    <s v="02- [INTERESSES] - LP Ton"/>
    <s v="2021-12-15 - 2021-12-21"/>
    <s v="23849516449240091"/>
    <s v="TesteAB003_Fundo_Conv_RendaTon_LPBlogvsLPTon_23849516449110091"/>
    <s v="23849516449110091"/>
    <n v="1914.14"/>
    <n v="112062"/>
    <n v="145278"/>
    <n v="13.175704509999999"/>
    <n v="1.2964073459334999"/>
    <x v="2"/>
    <n v="63"/>
    <s v="2021-12-15"/>
    <x v="2"/>
    <s v="2021-12-21"/>
    <s v="2021-12-21"/>
    <x v="1"/>
    <x v="0"/>
    <n v="12"/>
    <x v="0"/>
    <x v="0"/>
  </r>
  <r>
    <s v="Controle_lal_5_s2s_pagosT1"/>
    <s v="2021-12-08 - 2021-12-14"/>
    <s v="23849423109550091"/>
    <s v="TesteAB056_MeioConv_RTB_NFC_23849423109540091"/>
    <s v="23849423109540091"/>
    <n v="0"/>
    <n v="0"/>
    <n v="0"/>
    <s v=""/>
    <n v="0"/>
    <x v="4"/>
    <n v="1"/>
    <s v="2021-12-08"/>
    <x v="3"/>
    <s v="2021-12-14"/>
    <s v="2021-12-14"/>
    <x v="1"/>
    <x v="0"/>
    <n v="12"/>
    <x v="0"/>
    <x v="0"/>
  </r>
  <r>
    <s v="lal_5_ofertamega_giga"/>
    <s v="2021-12-08 - 2021-12-14"/>
    <s v="23848381010260091"/>
    <s v="Meio_Conv_Amplo_Todas_23845268020100091"/>
    <s v="23845268020100091"/>
    <n v="5418"/>
    <n v="400317"/>
    <n v="706161"/>
    <n v="7.6724712899999998"/>
    <n v="1.7640045264127999"/>
    <x v="3"/>
    <n v="84"/>
    <s v="2021-12-08"/>
    <x v="3"/>
    <s v="2021-12-14"/>
    <s v="2021-12-14"/>
    <x v="1"/>
    <x v="0"/>
    <n v="12"/>
    <x v="0"/>
    <x v="0"/>
  </r>
  <r>
    <s v="01- [ABERTO][20-60] Homens"/>
    <s v="2021-12-08 - 2021-12-14"/>
    <s v="23849209151390091"/>
    <s v="Fundo_Conv_RendaTon_LP_23849209151370091"/>
    <s v="23849209151370091"/>
    <n v="1939.26"/>
    <n v="67012"/>
    <n v="87387"/>
    <n v="22.191630329999999"/>
    <n v="1.3040500208918"/>
    <x v="2"/>
    <n v="15"/>
    <s v="2021-12-08"/>
    <x v="3"/>
    <s v="2021-12-14"/>
    <s v="2021-12-14"/>
    <x v="1"/>
    <x v="0"/>
    <n v="12"/>
    <x v="0"/>
    <x v="0"/>
  </r>
  <r>
    <s v="Novo_KV_lal_5_s2s_pagosT1"/>
    <s v="2021-12-08 - 2021-12-14"/>
    <s v="23849423109570091"/>
    <s v="TesteAB056_MeioConv_RTB_NFC_23849423109540091"/>
    <s v="23849423109540091"/>
    <n v="0"/>
    <n v="0"/>
    <n v="0"/>
    <s v=""/>
    <n v="0"/>
    <x v="4"/>
    <n v="3"/>
    <s v="2021-12-08"/>
    <x v="3"/>
    <s v="2021-12-14"/>
    <s v="2021-12-14"/>
    <x v="1"/>
    <x v="0"/>
    <n v="12"/>
    <x v="0"/>
    <x v="0"/>
  </r>
  <r>
    <s v="lal_5_pixel_convT1 — pixel_ton"/>
    <s v="2021-12-08 - 2021-12-14"/>
    <s v="23849402659240091"/>
    <s v="CAPI_Campanha_Controle"/>
    <s v="23849352966190091"/>
    <n v="8660.84"/>
    <n v="463640"/>
    <n v="879661"/>
    <n v="9.8456564499999999"/>
    <n v="1.8972931584849999"/>
    <x v="3"/>
    <n v="158"/>
    <s v="2021-12-08"/>
    <x v="3"/>
    <s v="2021-12-14"/>
    <s v="2021-12-14"/>
    <x v="1"/>
    <x v="0"/>
    <n v="12"/>
    <x v="0"/>
    <x v="0"/>
  </r>
  <r>
    <s v="lal5_s2s_pagosT2"/>
    <s v="2021-12-08 - 2021-12-14"/>
    <s v="23846907412520091"/>
    <s v="Meio_Conv_T2MegaGiga_23846907412530091"/>
    <s v="23846907412530091"/>
    <n v="49970.2"/>
    <n v="2544777"/>
    <n v="6988669"/>
    <n v="7.1501740900000001"/>
    <n v="2.7462795364780002"/>
    <x v="3"/>
    <n v="680"/>
    <s v="2021-12-08"/>
    <x v="3"/>
    <s v="2021-12-14"/>
    <s v="2021-12-14"/>
    <x v="1"/>
    <x v="0"/>
    <n v="12"/>
    <x v="0"/>
    <x v="0"/>
  </r>
  <r>
    <s v="checkout_mega_30d"/>
    <s v="2021-12-08 - 2021-12-14"/>
    <s v="23849240065490091"/>
    <s v="Fundo_Rmk_Conv_TodasMega_23849240056480091"/>
    <s v="23849240056480091"/>
    <n v="44616.78"/>
    <n v="41134"/>
    <n v="812872"/>
    <n v="54.88782982"/>
    <n v="19.761559780230002"/>
    <x v="3"/>
    <n v="453"/>
    <s v="2021-12-08"/>
    <x v="3"/>
    <s v="2021-12-14"/>
    <s v="2021-12-14"/>
    <x v="1"/>
    <x v="0"/>
    <n v="12"/>
    <x v="0"/>
    <x v="0"/>
  </r>
  <r>
    <s v="checkout_t3_60d"/>
    <s v="2021-12-08 - 2021-12-14"/>
    <s v="23847611011780091"/>
    <s v="Fundo_Rmkt_Conv_T3MegaGiga_23846749587790091"/>
    <s v="23846749587790091"/>
    <n v="8017.15"/>
    <n v="26961"/>
    <n v="309949"/>
    <n v="25.866029569999998"/>
    <n v="11.496198212232001"/>
    <x v="3"/>
    <n v="39"/>
    <s v="2021-12-08"/>
    <x v="3"/>
    <s v="2021-12-14"/>
    <s v="2021-12-14"/>
    <x v="1"/>
    <x v="0"/>
    <n v="12"/>
    <x v="0"/>
    <x v="0"/>
  </r>
  <r>
    <s v="02- [INTERESSES] - Vendedores"/>
    <s v="2021-12-08 - 2021-12-14"/>
    <s v="23849209151340091"/>
    <s v="Fundo_Conv_RendaTon_LP_23849209151370091"/>
    <s v="23849209151370091"/>
    <n v="2683.98"/>
    <n v="88151"/>
    <n v="115455"/>
    <n v="23.246979339999999"/>
    <n v="1.3097412394640999"/>
    <x v="2"/>
    <n v="20"/>
    <s v="2021-12-08"/>
    <x v="3"/>
    <s v="2021-12-14"/>
    <s v="2021-12-14"/>
    <x v="1"/>
    <x v="0"/>
    <n v="12"/>
    <x v="0"/>
    <x v="0"/>
  </r>
  <r>
    <s v="adventures_ton_institucional_always-on_instagram_consideracao_engajamento_interesses_ton-interesses-v3_feed_produton_dez-2021_net"/>
    <s v="2021-12-08 - 2021-12-14"/>
    <s v="23849527030750091"/>
    <s v="adventures_ton_institucional_always-on_instagram_consideracao_engajamento_produton_dez-2021"/>
    <s v="23849527030700091"/>
    <n v="188.52"/>
    <n v="2434"/>
    <n v="2508"/>
    <n v="75.167464109999997"/>
    <n v="1.0304026294166"/>
    <x v="7"/>
    <n v="1399"/>
    <s v="2021-12-08"/>
    <x v="3"/>
    <s v="2021-12-14"/>
    <s v="2021-12-14"/>
    <x v="3"/>
    <x v="0"/>
    <n v="12"/>
    <x v="0"/>
    <x v="0"/>
  </r>
  <r>
    <s v="interesse_empreendedorismo"/>
    <s v="2021-12-08 - 2021-12-14"/>
    <s v="23846406076390091"/>
    <s v="Meio_Conv_Amplo_Todas_23845268020100091"/>
    <s v="23845268020100091"/>
    <n v="37932.5"/>
    <n v="3788288"/>
    <n v="7332968"/>
    <n v="5.1728713400000004"/>
    <n v="1.9356944350587999"/>
    <x v="3"/>
    <n v="446"/>
    <s v="2021-12-08"/>
    <x v="3"/>
    <s v="2021-12-14"/>
    <s v="2021-12-14"/>
    <x v="1"/>
    <x v="0"/>
    <n v="12"/>
    <x v="0"/>
    <x v="0"/>
  </r>
  <r>
    <s v="mar_aberto"/>
    <s v="2021-12-08 - 2021-12-14"/>
    <s v="23847643362220091"/>
    <s v="Meio_Conv_Amplo_T1_23847643362130091"/>
    <s v="23847643362130091"/>
    <n v="116077.21"/>
    <n v="6051445"/>
    <n v="10681749"/>
    <n v="10.86687302"/>
    <n v="1.7651567518171001"/>
    <x v="4"/>
    <n v="713"/>
    <s v="2021-12-08"/>
    <x v="3"/>
    <s v="2021-12-14"/>
    <s v="2021-12-14"/>
    <x v="1"/>
    <x v="0"/>
    <n v="12"/>
    <x v="0"/>
    <x v="0"/>
  </r>
  <r>
    <s v="interesses_saude"/>
    <s v="2021-12-08 - 2021-12-14"/>
    <s v="23846534803740091"/>
    <s v="TPS_Meio_Conv_Interesses_Pareto_23846534803700091"/>
    <s v="23846534803700091"/>
    <n v="28301.8"/>
    <n v="2444785"/>
    <n v="5100578"/>
    <n v="5.5487436900000002"/>
    <n v="2.0863094300726002"/>
    <x v="3"/>
    <n v="272"/>
    <s v="2021-12-08"/>
    <x v="3"/>
    <s v="2021-12-14"/>
    <s v="2021-12-14"/>
    <x v="1"/>
    <x v="0"/>
    <n v="12"/>
    <x v="0"/>
    <x v="0"/>
  </r>
  <r>
    <s v="interesses_concorrentes"/>
    <s v="2021-12-08 - 2021-12-14"/>
    <s v="23847643362290091"/>
    <s v="Meio_Conv_Amplo_T1_23847643362130091"/>
    <s v="23847643362130091"/>
    <n v="66313.36"/>
    <n v="3184660"/>
    <n v="5140678"/>
    <n v="12.89973035"/>
    <n v="1.6141999459911001"/>
    <x v="4"/>
    <n v="358"/>
    <s v="2021-12-08"/>
    <x v="3"/>
    <s v="2021-12-14"/>
    <s v="2021-12-14"/>
    <x v="1"/>
    <x v="0"/>
    <n v="12"/>
    <x v="0"/>
    <x v="0"/>
  </r>
  <r>
    <s v="rmkt_LP_tps_60d"/>
    <s v="2021-12-08 - 2021-12-14"/>
    <s v="23847574067580091"/>
    <s v="TPS_Fundo_Conv_Rmkt_Pareto_23847574067500091"/>
    <s v="23847574067500091"/>
    <n v="37527.870000000003"/>
    <n v="399848"/>
    <n v="2179655"/>
    <n v="17.21734403"/>
    <n v="5.4512089594045996"/>
    <x v="3"/>
    <n v="524"/>
    <s v="2021-12-08"/>
    <x v="3"/>
    <s v="2021-12-14"/>
    <s v="2021-12-14"/>
    <x v="1"/>
    <x v="0"/>
    <n v="12"/>
    <x v="0"/>
    <x v="0"/>
  </r>
  <r>
    <s v="interesses_B2B_FB"/>
    <s v="2021-12-08 - 2021-12-14"/>
    <s v="23849523223690091"/>
    <s v="Meio_Conv_Amplo_Todas_23845268020100091"/>
    <s v="23845268020100091"/>
    <n v="352.45"/>
    <n v="21929"/>
    <n v="44666"/>
    <n v="7.89078941"/>
    <n v="2.0368461854166"/>
    <x v="3"/>
    <n v="6"/>
    <s v="2021-12-08"/>
    <x v="3"/>
    <s v="2021-12-14"/>
    <s v="2021-12-14"/>
    <x v="1"/>
    <x v="0"/>
    <n v="12"/>
    <x v="0"/>
    <x v="0"/>
  </r>
  <r>
    <s v="adventures_ton_institucional_always-on_instagram_awareness_alcance_interesses_ton-interesses-v3_feed_educaton_dez-2021_net"/>
    <s v="2021-12-08 - 2021-12-14"/>
    <s v="23849527051070091"/>
    <s v="adventures_ton_institucional_always-on_instagram_awareness_alcance_educaton_dez-2021 - reserva"/>
    <s v="23849527050990091"/>
    <n v="96.43"/>
    <n v="60395"/>
    <n v="60395"/>
    <n v="1.59665535"/>
    <n v="1"/>
    <x v="5"/>
    <n v="60395"/>
    <s v="2021-12-08"/>
    <x v="3"/>
    <s v="2021-12-14"/>
    <s v="2021-12-14"/>
    <x v="2"/>
    <x v="0"/>
    <n v="12"/>
    <x v="0"/>
    <x v="0"/>
  </r>
  <r>
    <s v="01- [INTERESSES] - LP Blog"/>
    <s v="2021-12-08 - 2021-12-14"/>
    <s v="23849516459710091"/>
    <s v="TesteAB003_Fundo_Conv_RendaTon_LPBlogvsLPTon_23849516449110091"/>
    <s v="23849516449110091"/>
    <n v="1509.99"/>
    <n v="58025"/>
    <n v="71413"/>
    <n v="21.144469489999999"/>
    <n v="1.2307281344248"/>
    <x v="2"/>
    <n v="2"/>
    <s v="2021-12-08"/>
    <x v="3"/>
    <s v="2021-12-14"/>
    <s v="2021-12-14"/>
    <x v="1"/>
    <x v="0"/>
    <n v="12"/>
    <x v="0"/>
    <x v="0"/>
  </r>
  <r>
    <s v="maraberto_pagina_stone_logo_stone"/>
    <s v="2021-12-08 - 2021-12-14"/>
    <s v="23849528714920091"/>
    <s v="TesteAB058_Meio_Conv_Aberto_Stone_v3_23849528700000091"/>
    <s v="23849528700000091"/>
    <n v="11207.43"/>
    <n v="520862"/>
    <n v="1149309"/>
    <n v="9.7514506500000007"/>
    <n v="2.2065518313872001"/>
    <x v="3"/>
    <n v="41"/>
    <s v="2021-12-08"/>
    <x v="3"/>
    <s v="2021-12-14"/>
    <s v="2021-12-14"/>
    <x v="1"/>
    <x v="0"/>
    <n v="12"/>
    <x v="0"/>
    <x v="0"/>
  </r>
  <r>
    <s v="adventures_ton_institucional_always-on_instagram_awareness_alcance_interesses_ton-interesses-v3_feed_educaton_nov-2021_net"/>
    <s v="2021-12-08 - 2021-12-14"/>
    <s v="23849473633040091"/>
    <s v="adventures_ton_institucional_always-on_instagram_awareness_alcance_educaton_nov-2021"/>
    <s v="23849473632890091"/>
    <n v="1982.16"/>
    <n v="783072"/>
    <n v="783114"/>
    <n v="2.5311257399999998"/>
    <n v="1.0000536349147999"/>
    <x v="5"/>
    <n v="783072"/>
    <s v="2021-12-08"/>
    <x v="3"/>
    <s v="2021-12-14"/>
    <s v="2021-12-14"/>
    <x v="2"/>
    <x v="0"/>
    <n v="12"/>
    <x v="0"/>
    <x v="0"/>
  </r>
  <r>
    <s v="checkout_t3_30d"/>
    <s v="2021-12-08 - 2021-12-14"/>
    <s v="23846749587780091"/>
    <s v="Fundo_Rmkt_Conv_T3MegaGiga_23846749587790091"/>
    <s v="23846749587790091"/>
    <n v="10171.620000000001"/>
    <n v="21229"/>
    <n v="208784"/>
    <n v="48.71838838"/>
    <n v="9.8348485562202992"/>
    <x v="3"/>
    <n v="114"/>
    <s v="2021-12-08"/>
    <x v="3"/>
    <s v="2021-12-14"/>
    <s v="2021-12-14"/>
    <x v="1"/>
    <x v="0"/>
    <n v="12"/>
    <x v="0"/>
    <x v="0"/>
  </r>
  <r>
    <s v="trafego_brasil"/>
    <s v="2021-12-08 - 2021-12-14"/>
    <s v="23846362893210091"/>
    <s v="Topo_Trafego_Todas_Pareto_23845353257640091"/>
    <s v="23845353257640091"/>
    <n v="15677.22"/>
    <n v="666663"/>
    <n v="990769"/>
    <n v="15.82328474"/>
    <n v="1.4861616738892001"/>
    <x v="8"/>
    <n v="9797"/>
    <s v="2021-12-08"/>
    <x v="3"/>
    <s v="2021-12-14"/>
    <s v="2021-12-14"/>
    <x v="3"/>
    <x v="0"/>
    <n v="12"/>
    <x v="0"/>
    <x v="0"/>
  </r>
  <r>
    <s v="lal5_lista_t2mega"/>
    <s v="2021-12-08 - 2021-12-14"/>
    <s v="23847851591380091"/>
    <s v="Meio_Conv_T2MegaGiga_23846907412530091"/>
    <s v="23846907412530091"/>
    <n v="3763.14"/>
    <n v="322239"/>
    <n v="465175"/>
    <n v="8.0897296700000005"/>
    <n v="1.4435713864554001"/>
    <x v="3"/>
    <n v="50"/>
    <s v="2021-12-08"/>
    <x v="3"/>
    <s v="2021-12-14"/>
    <s v="2021-12-14"/>
    <x v="1"/>
    <x v="0"/>
    <n v="12"/>
    <x v="0"/>
    <x v="0"/>
  </r>
  <r>
    <s v="broad_conv_carrinho"/>
    <s v="2021-12-08 - 2021-12-14"/>
    <s v="23847708413050091"/>
    <s v="dpa"/>
    <s v="23847708413060091"/>
    <n v="47353.23"/>
    <n v="3592279"/>
    <n v="6161259"/>
    <n v="7.6856418499999997"/>
    <n v="1.7151393307702001"/>
    <x v="3"/>
    <n v="446"/>
    <s v="2021-12-08"/>
    <x v="3"/>
    <s v="2021-12-14"/>
    <s v="2021-12-14"/>
    <x v="1"/>
    <x v="0"/>
    <n v="12"/>
    <x v="0"/>
    <x v="0"/>
  </r>
  <r>
    <s v="maraberto_pagina_controle_ton_logo_ton"/>
    <s v="2021-12-08 - 2021-12-14"/>
    <s v="23849528700050091"/>
    <s v="TesteAB058_Meio_Conv_Aberto_Stone_v3_23849528700000091"/>
    <s v="23849528700000091"/>
    <n v="11157.64"/>
    <n v="337400"/>
    <n v="769235"/>
    <n v="14.50485222"/>
    <n v="2.2798903378778999"/>
    <x v="3"/>
    <n v="10"/>
    <s v="2021-12-08"/>
    <x v="3"/>
    <s v="2021-12-14"/>
    <s v="2021-12-14"/>
    <x v="1"/>
    <x v="0"/>
    <n v="12"/>
    <x v="0"/>
    <x v="0"/>
  </r>
  <r>
    <s v="lal_5_pixel_convT1"/>
    <s v="2021-12-08 - 2021-12-14"/>
    <s v="23847643362150091"/>
    <s v="Meio_Conv_Amplo_T1_23847643362130091"/>
    <s v="23847643362130091"/>
    <n v="70816.679999999993"/>
    <n v="1565013"/>
    <n v="3426350"/>
    <n v="20.66825631"/>
    <n v="2.1893428361298"/>
    <x v="4"/>
    <n v="505"/>
    <s v="2021-12-08"/>
    <x v="3"/>
    <s v="2021-12-14"/>
    <s v="2021-12-14"/>
    <x v="1"/>
    <x v="0"/>
    <n v="12"/>
    <x v="0"/>
    <x v="0"/>
  </r>
  <r>
    <s v="engajamento_insta30d"/>
    <s v="2021-12-08 - 2021-12-14"/>
    <s v="23847680735780091"/>
    <s v="Fundo_Rmk_Conv_Geral_Home_Pareto_23847680703090091"/>
    <s v="23847680703090091"/>
    <n v="22577.51"/>
    <n v="346166"/>
    <n v="2266383"/>
    <n v="9.9619128799999999"/>
    <n v="6.5470987907535996"/>
    <x v="3"/>
    <n v="229"/>
    <s v="2021-12-08"/>
    <x v="3"/>
    <s v="2021-12-14"/>
    <s v="2021-12-14"/>
    <x v="1"/>
    <x v="0"/>
    <n v="12"/>
    <x v="0"/>
    <x v="0"/>
  </r>
  <r>
    <s v="lal_5_s2s_pagosT1"/>
    <s v="2021-12-08 - 2021-12-14"/>
    <s v="23847643363490091"/>
    <s v="Meio_Conv_Amplo_T1_23847643362130091"/>
    <s v="23847643362130091"/>
    <n v="58257.32"/>
    <n v="1613042"/>
    <n v="3172326"/>
    <n v="18.36422864"/>
    <n v="1.9666729074630001"/>
    <x v="4"/>
    <n v="418"/>
    <s v="2021-12-08"/>
    <x v="3"/>
    <s v="2021-12-14"/>
    <s v="2021-12-14"/>
    <x v="1"/>
    <x v="0"/>
    <n v="12"/>
    <x v="0"/>
    <x v="0"/>
  </r>
  <r>
    <s v="adventures_ton_institucional_always-on_instagram_consideracao_engajamento_interesses_ton-interesses-v3_feed_educaton_dez-2021_net"/>
    <s v="2021-12-08 - 2021-12-14"/>
    <s v="23849527044020091"/>
    <s v="adventures_ton_institucional_always-on_instagram_consideracao_engajamento_educaton_dez-2021"/>
    <s v="23849527044030091"/>
    <n v="187.52"/>
    <n v="3288"/>
    <n v="3393"/>
    <n v="55.266725610000002"/>
    <n v="1.0319343065693001"/>
    <x v="7"/>
    <n v="1421"/>
    <s v="2021-12-08"/>
    <x v="3"/>
    <s v="2021-12-14"/>
    <s v="2021-12-14"/>
    <x v="3"/>
    <x v="0"/>
    <n v="12"/>
    <x v="0"/>
    <x v="0"/>
  </r>
  <r>
    <s v="aberto_brasil"/>
    <s v="2021-12-08 - 2021-12-14"/>
    <s v="23845370012760091"/>
    <s v="Meio_Conv_Amplo_Todas_23845268020100091"/>
    <s v="23845268020100091"/>
    <n v="127776.18"/>
    <n v="10875594"/>
    <n v="32664064"/>
    <n v="3.9118273800000001"/>
    <n v="3.0034280426429998"/>
    <x v="3"/>
    <n v="1603"/>
    <s v="2021-12-08"/>
    <x v="3"/>
    <s v="2021-12-14"/>
    <s v="2021-12-14"/>
    <x v="1"/>
    <x v="0"/>
    <n v="12"/>
    <x v="0"/>
    <x v="0"/>
  </r>
  <r>
    <s v="checkout_giga_60d"/>
    <s v="2021-12-08 - 2021-12-14"/>
    <s v="23848475319500091"/>
    <s v="Fundo_Rmk_Conv_TodasGiga_23848475319430091"/>
    <s v="23848475319430091"/>
    <n v="32390.25"/>
    <n v="45775"/>
    <n v="662226"/>
    <n v="48.911172319999999"/>
    <n v="14.466979792463"/>
    <x v="3"/>
    <n v="527"/>
    <s v="2021-12-08"/>
    <x v="3"/>
    <s v="2021-12-14"/>
    <s v="2021-12-14"/>
    <x v="1"/>
    <x v="0"/>
    <n v="12"/>
    <x v="0"/>
    <x v="0"/>
  </r>
  <r>
    <s v="Amplo - Brasil — Teste -  pixel_ton"/>
    <s v="2021-12-08 - 2021-12-14"/>
    <s v="23849402690130091"/>
    <s v="CAPI_Campanha_Teste"/>
    <s v="23849352916280091"/>
    <n v="30953.01"/>
    <n v="1343939"/>
    <n v="2704271"/>
    <n v="11.445971950000001"/>
    <n v="2.0121977262361002"/>
    <x v="9"/>
    <n v="154"/>
    <s v="2021-12-08"/>
    <x v="3"/>
    <s v="2021-12-14"/>
    <s v="2021-12-14"/>
    <x v="4"/>
    <x v="0"/>
    <n v="12"/>
    <x v="0"/>
    <x v="0"/>
  </r>
  <r>
    <s v="interesses_saude_refinado"/>
    <s v="2021-12-08 - 2021-12-14"/>
    <s v="23847727849510091"/>
    <s v="TPS_Meio_Conv_Interesses_Pareto_23846534803700091"/>
    <s v="23846534803700091"/>
    <n v="8429.6"/>
    <n v="908483"/>
    <n v="1593730"/>
    <n v="5.2892271600000003"/>
    <n v="1.7542760844177001"/>
    <x v="3"/>
    <n v="71"/>
    <s v="2021-12-08"/>
    <x v="3"/>
    <s v="2021-12-14"/>
    <s v="2021-12-14"/>
    <x v="1"/>
    <x v="0"/>
    <n v="12"/>
    <x v="0"/>
    <x v="0"/>
  </r>
  <r>
    <s v="lal_5_pixel_convT1 — Teste - pixel_ton"/>
    <s v="2021-12-08 - 2021-12-14"/>
    <s v="23849402688570091"/>
    <s v="CAPI_Campanha_Teste"/>
    <s v="23849352916280091"/>
    <n v="9420.5"/>
    <n v="279177"/>
    <n v="557706"/>
    <n v="16.891516320000001"/>
    <n v="1.9976788918857999"/>
    <x v="9"/>
    <n v="51"/>
    <s v="2021-12-08"/>
    <x v="3"/>
    <s v="2021-12-14"/>
    <s v="2021-12-14"/>
    <x v="4"/>
    <x v="0"/>
    <n v="12"/>
    <x v="0"/>
    <x v="0"/>
  </r>
  <r>
    <s v="02- [INTERESSES] - LP Ton"/>
    <s v="2021-12-08 - 2021-12-14"/>
    <s v="23849516449240091"/>
    <s v="TesteAB003_Fundo_Conv_RendaTon_LPBlogvsLPTon_23849516449110091"/>
    <s v="23849516449110091"/>
    <n v="1531.63"/>
    <n v="55459"/>
    <n v="62709"/>
    <n v="24.424404790000001"/>
    <n v="1.1307272038803"/>
    <x v="2"/>
    <n v="43"/>
    <s v="2021-12-08"/>
    <x v="3"/>
    <s v="2021-12-14"/>
    <s v="2021-12-14"/>
    <x v="1"/>
    <x v="0"/>
    <n v="12"/>
    <x v="0"/>
    <x v="0"/>
  </r>
  <r>
    <s v="adventures_ton_institucional_always-on_instagram_consideracao_engajamento_interesses_ton-interesses-v3_feed_humor_nov-2021_net"/>
    <s v="2021-12-08 - 2021-12-14"/>
    <s v="23849405222240091"/>
    <s v="adventures_ton_institucional_always-on_instagram_consideracao_engajamento_humor_nov-2021"/>
    <s v="23849405222220091"/>
    <n v="829.71"/>
    <n v="48804"/>
    <n v="52818"/>
    <n v="15.708849259999999"/>
    <n v="1.0822473567740001"/>
    <x v="7"/>
    <n v="4808"/>
    <s v="2021-12-08"/>
    <x v="3"/>
    <s v="2021-12-14"/>
    <s v="2021-12-14"/>
    <x v="3"/>
    <x v="0"/>
    <n v="12"/>
    <x v="0"/>
    <x v="0"/>
  </r>
  <r>
    <s v="Novo_KV_NFC_lal_5_s2s_pagosT1"/>
    <s v="2021-12-08 - 2021-12-14"/>
    <s v="23849423109530091"/>
    <s v="TesteAB056_MeioConv_RTB_NFC_23849423109540091"/>
    <s v="23849423109540091"/>
    <n v="0"/>
    <n v="0"/>
    <n v="0"/>
    <s v=""/>
    <n v="0"/>
    <x v="4"/>
    <n v="1"/>
    <s v="2021-12-08"/>
    <x v="3"/>
    <s v="2021-12-14"/>
    <s v="2021-12-14"/>
    <x v="1"/>
    <x v="0"/>
    <n v="12"/>
    <x v="0"/>
    <x v="0"/>
  </r>
  <r>
    <s v="IDV_atual_lal_5_s2s_pagosT1"/>
    <s v="2021-12-08 - 2021-12-14"/>
    <s v="23849426052980091"/>
    <s v="TesteAB057_Meio_Conv_T1Mega_IDVinsta_23849426053000091"/>
    <s v="23849426053000091"/>
    <n v="1448.28"/>
    <n v="251289"/>
    <n v="318456"/>
    <n v="4.5478182199999999"/>
    <n v="1.2672898535153001"/>
    <x v="3"/>
    <n v="28"/>
    <s v="2021-12-08"/>
    <x v="3"/>
    <s v="2021-12-14"/>
    <s v="2021-12-14"/>
    <x v="1"/>
    <x v="0"/>
    <n v="12"/>
    <x v="0"/>
    <x v="0"/>
  </r>
  <r>
    <s v="IDV_insta_lal_5_s2s_pagosT1"/>
    <s v="2021-12-08 - 2021-12-14"/>
    <s v="23849426052990091"/>
    <s v="TesteAB057_Meio_Conv_T1Mega_IDVinsta_23849426053000091"/>
    <s v="23849426053000091"/>
    <n v="1447.81"/>
    <n v="205613"/>
    <n v="268006"/>
    <n v="5.4021551800000003"/>
    <n v="1.3034487119005"/>
    <x v="3"/>
    <n v="19"/>
    <s v="2021-12-08"/>
    <x v="3"/>
    <s v="2021-12-14"/>
    <s v="2021-12-14"/>
    <x v="1"/>
    <x v="0"/>
    <n v="12"/>
    <x v="0"/>
    <x v="0"/>
  </r>
  <r>
    <s v="Amplo - Brasil — pixel_ton"/>
    <s v="2021-12-08 - 2021-12-14"/>
    <s v="23849402619410091"/>
    <s v="CAPI_Campanha_Controle"/>
    <s v="23849352966190091"/>
    <n v="31516.17"/>
    <n v="3022472"/>
    <n v="5877802"/>
    <n v="5.3618971899999996"/>
    <n v="1.9447002321279001"/>
    <x v="3"/>
    <n v="811"/>
    <s v="2021-12-08"/>
    <x v="3"/>
    <s v="2021-12-14"/>
    <s v="2021-12-14"/>
    <x v="1"/>
    <x v="0"/>
    <n v="12"/>
    <x v="0"/>
    <x v="0"/>
  </r>
  <r>
    <s v="checkout_giga_60d"/>
    <s v="2021-12-08 - 2021-12-14"/>
    <s v="23849240132930091"/>
    <s v="Fundo_Rmk_Conv_TodasGiga_23848475319430091"/>
    <s v="23848475319430091"/>
    <n v="14200.15"/>
    <n v="40143"/>
    <n v="546128"/>
    <n v="26.001505139999999"/>
    <n v="13.604563684826999"/>
    <x v="3"/>
    <n v="65"/>
    <s v="2021-12-08"/>
    <x v="3"/>
    <s v="2021-12-14"/>
    <s v="2021-12-14"/>
    <x v="1"/>
    <x v="0"/>
    <n v="12"/>
    <x v="0"/>
    <x v="0"/>
  </r>
  <r>
    <s v="Home_30d"/>
    <s v="2021-12-08 - 2021-12-14"/>
    <s v="23847680703050091"/>
    <s v="Fundo_Rmk_Conv_Geral_Home_Pareto_23847680703090091"/>
    <s v="23847680703090091"/>
    <n v="48061.48"/>
    <n v="270015"/>
    <n v="2230251"/>
    <n v="21.549807619999999"/>
    <n v="8.2597300149991995"/>
    <x v="3"/>
    <n v="547"/>
    <s v="2021-12-08"/>
    <x v="3"/>
    <s v="2021-12-14"/>
    <s v="2021-12-14"/>
    <x v="1"/>
    <x v="0"/>
    <n v="12"/>
    <x v="0"/>
    <x v="0"/>
  </r>
  <r>
    <s v="lal5_s2s_pagosT1"/>
    <s v="2021-12-08 - 2021-12-14"/>
    <s v="23846907297020091"/>
    <s v="Meio_Conv_T1MegaGiga_23846907192130091"/>
    <s v="23846907192130091"/>
    <n v="55235.42"/>
    <n v="2482174"/>
    <n v="8510167"/>
    <n v="6.4905212800000003"/>
    <n v="3.4285134724641"/>
    <x v="3"/>
    <n v="579"/>
    <s v="2021-12-08"/>
    <x v="3"/>
    <s v="2021-12-14"/>
    <s v="2021-12-14"/>
    <x v="1"/>
    <x v="0"/>
    <n v="12"/>
    <x v="0"/>
    <x v="0"/>
  </r>
  <r>
    <s v="maraberto_pagina_stone_logo_ton"/>
    <s v="2021-12-08 - 2021-12-14"/>
    <s v="23849528699990091"/>
    <s v="TesteAB058_Meio_Conv_Aberto_Stone_v3_23849528700000091"/>
    <s v="23849528700000091"/>
    <n v="11232"/>
    <n v="446996"/>
    <n v="1006313"/>
    <n v="11.16153722"/>
    <n v="2.2512796535091999"/>
    <x v="3"/>
    <n v="36"/>
    <s v="2021-12-08"/>
    <x v="3"/>
    <s v="2021-12-14"/>
    <s v="2021-12-14"/>
    <x v="1"/>
    <x v="0"/>
    <n v="12"/>
    <x v="0"/>
    <x v="0"/>
  </r>
  <r>
    <s v="lal_5_tpv_alto"/>
    <s v="2021-12-08 - 2021-12-14"/>
    <s v="23847611907170091"/>
    <s v="Meio_Conv_T3MegaGiga_23847449589150091"/>
    <s v="23847449589150091"/>
    <n v="15723"/>
    <n v="712963"/>
    <n v="1451303"/>
    <n v="10.83371288"/>
    <n v="2.0355937124366998"/>
    <x v="3"/>
    <n v="141"/>
    <s v="2021-12-08"/>
    <x v="3"/>
    <s v="2021-12-14"/>
    <s v="2021-12-14"/>
    <x v="1"/>
    <x v="0"/>
    <n v="12"/>
    <x v="0"/>
    <x v="0"/>
  </r>
  <r>
    <s v="lal_10_base"/>
    <s v="2021-12-08 - 2021-12-14"/>
    <s v="23846214428100091"/>
    <s v="Meio_Conv_Amplo_Todas_23845268020100091"/>
    <s v="23845268020100091"/>
    <n v="17973.349999999999"/>
    <n v="565695"/>
    <n v="1210608"/>
    <n v="14.846548179999999"/>
    <n v="2.1400365921566"/>
    <x v="3"/>
    <n v="170"/>
    <s v="2021-12-08"/>
    <x v="3"/>
    <s v="2021-12-14"/>
    <s v="2021-12-14"/>
    <x v="1"/>
    <x v="0"/>
    <n v="12"/>
    <x v="0"/>
    <x v="0"/>
  </r>
  <r>
    <s v="lal_5_s2s_pagosT3"/>
    <s v="2021-12-08 - 2021-12-14"/>
    <s v="23847449589140091"/>
    <s v="Meio_Conv_T3MegaGiga_23847449589150091"/>
    <s v="23847449589150091"/>
    <n v="13983.33"/>
    <n v="714020"/>
    <n v="1418215"/>
    <n v="9.8598096900000005"/>
    <n v="1.9862398812358"/>
    <x v="3"/>
    <n v="137"/>
    <s v="2021-12-08"/>
    <x v="3"/>
    <s v="2021-12-14"/>
    <s v="2021-12-14"/>
    <x v="1"/>
    <x v="0"/>
    <n v="12"/>
    <x v="0"/>
    <x v="0"/>
  </r>
  <r>
    <s v="adventures_ton_institucional_always-on_instagram_consideracao_engajamento_interesses_ton-interesses-v3_feed_produton_nov-2021_net"/>
    <s v="2021-12-08 - 2021-12-14"/>
    <s v="23849405163350091"/>
    <s v="adventures_ton_institucional_always-on_instagram_consideracao_engajamento_produton_nov-2021"/>
    <s v="23849405163290091"/>
    <n v="904.21"/>
    <n v="20118"/>
    <n v="22967"/>
    <n v="39.3699656"/>
    <n v="1.1416144745999"/>
    <x v="7"/>
    <n v="3657"/>
    <s v="2021-12-08"/>
    <x v="3"/>
    <s v="2021-12-14"/>
    <s v="2021-12-14"/>
    <x v="3"/>
    <x v="0"/>
    <n v="12"/>
    <x v="0"/>
    <x v="0"/>
  </r>
  <r>
    <s v="03- [INTERESSES] - Programas de Revenda"/>
    <s v="2021-12-08 - 2021-12-14"/>
    <s v="23849209151410091"/>
    <s v="Fundo_Conv_RendaTon_LP_23849209151370091"/>
    <s v="23849209151370091"/>
    <n v="8739.86"/>
    <n v="245300"/>
    <n v="380268"/>
    <n v="22.983422220000001"/>
    <n v="1.5502160619648999"/>
    <x v="2"/>
    <n v="87"/>
    <s v="2021-12-08"/>
    <x v="3"/>
    <s v="2021-12-14"/>
    <s v="2021-12-14"/>
    <x v="1"/>
    <x v="0"/>
    <n v="12"/>
    <x v="0"/>
    <x v="0"/>
  </r>
  <r>
    <s v="checkout_180d"/>
    <s v="2021-12-08 - 2021-12-14"/>
    <s v="23846122467610091"/>
    <s v="Fundo_Conv_Rmkt_T1_23845567601530091"/>
    <s v="23845567601530091"/>
    <n v="106807.26"/>
    <n v="695146"/>
    <n v="5096095"/>
    <n v="20.958647750000001"/>
    <n v="7.3309707600992997"/>
    <x v="3"/>
    <n v="1449"/>
    <s v="2021-12-08"/>
    <x v="3"/>
    <s v="2021-12-14"/>
    <s v="2021-12-14"/>
    <x v="1"/>
    <x v="0"/>
    <n v="12"/>
    <x v="0"/>
    <x v="0"/>
  </r>
  <r>
    <s v="checkout_t3_30d"/>
    <s v="2021-12-01 - 2021-12-07"/>
    <s v="23846749587780091"/>
    <s v="Fundo_Rmkt_Conv_T3MegaGiga_23846749587790091"/>
    <s v="23846749587790091"/>
    <n v="10286.709999999999"/>
    <n v="18896"/>
    <n v="193365"/>
    <n v="53.198407160000002"/>
    <n v="10.233118120237"/>
    <x v="3"/>
    <n v="111"/>
    <s v="2021-12-01"/>
    <x v="4"/>
    <s v="2021-12-07"/>
    <s v="2021-12-07"/>
    <x v="1"/>
    <x v="0"/>
    <n v="12"/>
    <x v="0"/>
    <x v="0"/>
  </r>
  <r>
    <s v="engajamento_insta30d"/>
    <s v="2021-12-01 - 2021-12-07"/>
    <s v="23847680735780091"/>
    <s v="Fundo_Rmk_Conv_Geral_Home_Pareto_23847680703090091"/>
    <s v="23847680703090091"/>
    <n v="22721.03"/>
    <n v="292530"/>
    <n v="2227699"/>
    <n v="10.199326750000001"/>
    <n v="7.6152839025057002"/>
    <x v="3"/>
    <n v="230"/>
    <s v="2021-12-01"/>
    <x v="4"/>
    <s v="2021-12-07"/>
    <s v="2021-12-07"/>
    <x v="1"/>
    <x v="0"/>
    <n v="12"/>
    <x v="0"/>
    <x v="0"/>
  </r>
  <r>
    <s v="IDV_atual_lal_5_s2s_pagosT1"/>
    <s v="2021-12-01 - 2021-12-07"/>
    <s v="23849426052980091"/>
    <s v="TesteAB057_Meio_Conv_T1Mega_IDVinsta_23849426053000091"/>
    <s v="23849426053000091"/>
    <n v="3280.54"/>
    <n v="364405"/>
    <n v="730621"/>
    <n v="4.4900707799999999"/>
    <n v="2.0049697452010999"/>
    <x v="3"/>
    <n v="46"/>
    <s v="2021-12-01"/>
    <x v="4"/>
    <s v="2021-12-07"/>
    <s v="2021-12-07"/>
    <x v="1"/>
    <x v="0"/>
    <n v="12"/>
    <x v="0"/>
    <x v="0"/>
  </r>
  <r>
    <s v="lal_5_s2s_pagosT1"/>
    <s v="2021-12-01 - 2021-12-07"/>
    <s v="23847643363490091"/>
    <s v="Meio_Conv_Amplo_T1_23847643362130091"/>
    <s v="23847643362130091"/>
    <n v="63569.65"/>
    <n v="1611132"/>
    <n v="3738020"/>
    <n v="17.006235920000002"/>
    <n v="2.3201202632682998"/>
    <x v="4"/>
    <n v="429"/>
    <s v="2021-12-01"/>
    <x v="4"/>
    <s v="2021-12-07"/>
    <s v="2021-12-07"/>
    <x v="1"/>
    <x v="0"/>
    <n v="12"/>
    <x v="0"/>
    <x v="0"/>
  </r>
  <r>
    <s v="rmkt_LP_tps_60d"/>
    <s v="2021-12-01 - 2021-12-07"/>
    <s v="23847574067580091"/>
    <s v="TPS_Fundo_Conv_Rmkt_Pareto_23847574067500091"/>
    <s v="23847574067500091"/>
    <n v="34962.94"/>
    <n v="323885"/>
    <n v="2043767"/>
    <n v="17.107106630000001"/>
    <n v="6.3101625576979004"/>
    <x v="3"/>
    <n v="400"/>
    <s v="2021-12-01"/>
    <x v="4"/>
    <s v="2021-12-07"/>
    <s v="2021-12-07"/>
    <x v="1"/>
    <x v="0"/>
    <n v="12"/>
    <x v="0"/>
    <x v="0"/>
  </r>
  <r>
    <s v="OldKv_NFC_lal_5_s2s_pagosT1"/>
    <s v="2021-12-01 - 2021-12-07"/>
    <s v="23849423113540091"/>
    <s v="TesteAB056_MeioConv_RTB_NFC_23849423109540091"/>
    <s v="23849423109540091"/>
    <n v="3282.95"/>
    <n v="131351"/>
    <n v="198353"/>
    <n v="16.551047879999999"/>
    <n v="1.5100988953262999"/>
    <x v="4"/>
    <n v="29"/>
    <s v="2021-12-01"/>
    <x v="4"/>
    <s v="2021-12-07"/>
    <s v="2021-12-07"/>
    <x v="1"/>
    <x v="0"/>
    <n v="12"/>
    <x v="0"/>
    <x v="0"/>
  </r>
  <r>
    <s v="01- [INTERESSES] - LP Blog"/>
    <s v="2021-12-01 - 2021-12-07"/>
    <s v="23849516459710091"/>
    <s v="TesteAB003_Fundo_Conv_RendaTon_LPBlogvsLPTon_23849516449110091"/>
    <s v="23849516449110091"/>
    <n v="1544.89"/>
    <n v="61449"/>
    <n v="83474"/>
    <n v="18.507439439999999"/>
    <n v="1.3584273137073"/>
    <x v="2"/>
    <n v="33"/>
    <s v="2021-12-01"/>
    <x v="4"/>
    <s v="2021-12-07"/>
    <s v="2021-12-07"/>
    <x v="1"/>
    <x v="0"/>
    <n v="12"/>
    <x v="0"/>
    <x v="0"/>
  </r>
  <r>
    <s v="01- [ABERTO][20-60] Homens - Consultor"/>
    <s v="2021-12-01 - 2021-12-07"/>
    <s v="23849400363030091"/>
    <s v="TesteAB001_Fundo_Conv_RendaTon_ParceirovsConsultor_23849400042570091"/>
    <s v="23849400042570091"/>
    <n v="0"/>
    <n v="0"/>
    <n v="0"/>
    <s v=""/>
    <n v="0"/>
    <x v="2"/>
    <n v="1"/>
    <s v="2021-12-01"/>
    <x v="4"/>
    <s v="2021-12-07"/>
    <s v="2021-12-07"/>
    <x v="1"/>
    <x v="0"/>
    <n v="12"/>
    <x v="0"/>
    <x v="0"/>
  </r>
  <r>
    <s v="checkout_giga_60d"/>
    <s v="2021-12-01 - 2021-12-07"/>
    <s v="23848475319500091"/>
    <s v="Fundo_Rmk_Conv_TodasGiga_23848475319430091"/>
    <s v="23848475319430091"/>
    <n v="30865.78"/>
    <n v="34518"/>
    <n v="608070"/>
    <n v="50.76024142"/>
    <n v="17.616026420998001"/>
    <x v="3"/>
    <n v="420"/>
    <s v="2021-12-01"/>
    <x v="4"/>
    <s v="2021-12-07"/>
    <s v="2021-12-07"/>
    <x v="1"/>
    <x v="0"/>
    <n v="12"/>
    <x v="0"/>
    <x v="0"/>
  </r>
  <r>
    <s v="Amplo - Brasil — Teste -  pixel_ton"/>
    <s v="2021-12-01 - 2021-12-07"/>
    <s v="23849402690130091"/>
    <s v="CAPI_Campanha_Teste"/>
    <s v="23849352916280091"/>
    <n v="59499.39"/>
    <n v="1516467"/>
    <n v="6120377"/>
    <n v="9.7215236899999997"/>
    <n v="4.0359447320647002"/>
    <x v="9"/>
    <n v="211"/>
    <s v="2021-12-01"/>
    <x v="4"/>
    <s v="2021-12-07"/>
    <s v="2021-12-07"/>
    <x v="4"/>
    <x v="0"/>
    <n v="12"/>
    <x v="0"/>
    <x v="0"/>
  </r>
  <r>
    <s v="lal_10_base"/>
    <s v="2021-12-01 - 2021-12-07"/>
    <s v="23846214428100091"/>
    <s v="Meio_Conv_Amplo_Todas_23845268020100091"/>
    <s v="23845268020100091"/>
    <n v="15367.63"/>
    <n v="487413"/>
    <n v="1071745"/>
    <n v="14.33888658"/>
    <n v="2.1988436910792002"/>
    <x v="3"/>
    <n v="215"/>
    <s v="2021-12-01"/>
    <x v="4"/>
    <s v="2021-12-07"/>
    <s v="2021-12-07"/>
    <x v="1"/>
    <x v="0"/>
    <n v="12"/>
    <x v="0"/>
    <x v="0"/>
  </r>
  <r>
    <s v="aberto_brasil"/>
    <s v="2021-12-01 - 2021-12-07"/>
    <s v="23845370012760091"/>
    <s v="Meio_Conv_Amplo_Todas_23845268020100091"/>
    <s v="23845268020100091"/>
    <n v="123328.02"/>
    <n v="9844444"/>
    <n v="31633173"/>
    <n v="3.8986926799999999"/>
    <n v="3.2133021428127"/>
    <x v="3"/>
    <n v="1523"/>
    <s v="2021-12-01"/>
    <x v="4"/>
    <s v="2021-12-07"/>
    <s v="2021-12-07"/>
    <x v="1"/>
    <x v="0"/>
    <n v="12"/>
    <x v="0"/>
    <x v="0"/>
  </r>
  <r>
    <s v="IDV_insta_lal_5_s2s_pagosT1"/>
    <s v="2021-12-01 - 2021-12-07"/>
    <s v="23849426052990091"/>
    <s v="TesteAB057_Meio_Conv_T1Mega_IDVinsta_23849426053000091"/>
    <s v="23849426053000091"/>
    <n v="3283.68"/>
    <n v="306683"/>
    <n v="584531"/>
    <n v="5.6176319100000001"/>
    <n v="1.9059778337893001"/>
    <x v="3"/>
    <n v="44"/>
    <s v="2021-12-01"/>
    <x v="4"/>
    <s v="2021-12-07"/>
    <s v="2021-12-07"/>
    <x v="1"/>
    <x v="0"/>
    <n v="12"/>
    <x v="0"/>
    <x v="0"/>
  </r>
  <r>
    <s v="checkout_t1_60d"/>
    <s v="2021-12-01 - 2021-12-07"/>
    <s v="23847376990990091"/>
    <s v="Fundo_Rmk_Conv_T1MegaGiga_23847376974120091"/>
    <s v="23847376974120091"/>
    <n v="0"/>
    <n v="0"/>
    <n v="0"/>
    <s v=""/>
    <n v="0"/>
    <x v="3"/>
    <n v="2"/>
    <s v="2021-12-01"/>
    <x v="4"/>
    <s v="2021-12-07"/>
    <s v="2021-12-07"/>
    <x v="1"/>
    <x v="0"/>
    <n v="12"/>
    <x v="0"/>
    <x v="0"/>
  </r>
  <r>
    <s v="adventures_ton_institucional_always-on_instagram_awareness_alcance_interesses_ton-interesses-v3_feed_educaton_nov-2021_net"/>
    <s v="2021-12-01 - 2021-12-07"/>
    <s v="23849473633040091"/>
    <s v="adventures_ton_institucional_always-on_instagram_awareness_alcance_educaton_nov-2021"/>
    <s v="23849473632890091"/>
    <n v="547.87"/>
    <n v="339368"/>
    <n v="349341"/>
    <n v="1.56829573"/>
    <n v="1.0293869781475999"/>
    <x v="5"/>
    <n v="339368"/>
    <s v="2021-12-01"/>
    <x v="4"/>
    <s v="2021-12-07"/>
    <s v="2021-12-07"/>
    <x v="2"/>
    <x v="0"/>
    <n v="12"/>
    <x v="0"/>
    <x v="0"/>
  </r>
  <r>
    <s v="lal_5_s2s_pagosT3"/>
    <s v="2021-12-01 - 2021-12-07"/>
    <s v="23847449589140091"/>
    <s v="Meio_Conv_T3MegaGiga_23847449589150091"/>
    <s v="23847449589150091"/>
    <n v="11693.94"/>
    <n v="481256"/>
    <n v="1266109"/>
    <n v="9.2361242200000007"/>
    <n v="2.6308430440347998"/>
    <x v="3"/>
    <n v="119"/>
    <s v="2021-12-01"/>
    <x v="4"/>
    <s v="2021-12-07"/>
    <s v="2021-12-07"/>
    <x v="1"/>
    <x v="0"/>
    <n v="12"/>
    <x v="0"/>
    <x v="0"/>
  </r>
  <r>
    <s v="01- [ABERTO][20-60] Homens"/>
    <s v="2021-12-01 - 2021-12-07"/>
    <s v="23849506876660091"/>
    <s v="Fundo_AppInstall_RendaTon_APP_23849506876610091"/>
    <s v="23849506876610091"/>
    <n v="41.76"/>
    <n v="1466"/>
    <n v="1733"/>
    <n v="24.09694172"/>
    <n v="1.1821282401091"/>
    <x v="1"/>
    <s v=""/>
    <s v="2021-12-01"/>
    <x v="4"/>
    <s v="2021-12-07"/>
    <s v="2021-12-07"/>
    <x v="0"/>
    <x v="0"/>
    <n v="12"/>
    <x v="0"/>
    <x v="0"/>
  </r>
  <r>
    <s v="checkout_t2_30d"/>
    <s v="2021-12-01 - 2021-12-07"/>
    <s v="23847376964680091"/>
    <s v="Fundo_Rmk_Conv_T2MegaGiga_23847376964660091"/>
    <s v="23847376964660091"/>
    <n v="0"/>
    <n v="0"/>
    <n v="0"/>
    <s v=""/>
    <n v="0"/>
    <x v="3"/>
    <n v="1"/>
    <s v="2021-12-01"/>
    <x v="4"/>
    <s v="2021-12-07"/>
    <s v="2021-12-07"/>
    <x v="1"/>
    <x v="0"/>
    <n v="12"/>
    <x v="0"/>
    <x v="0"/>
  </r>
  <r>
    <s v="Home_30d"/>
    <s v="2021-12-01 - 2021-12-07"/>
    <s v="23847680703050091"/>
    <s v="Fundo_Rmk_Conv_Geral_Home_Pareto_23847680703090091"/>
    <s v="23847680703090091"/>
    <n v="43307.44"/>
    <n v="212661"/>
    <n v="1913992"/>
    <n v="22.62676124"/>
    <n v="9.0002021997451003"/>
    <x v="3"/>
    <n v="419"/>
    <s v="2021-12-01"/>
    <x v="4"/>
    <s v="2021-12-07"/>
    <s v="2021-12-07"/>
    <x v="1"/>
    <x v="0"/>
    <n v="12"/>
    <x v="0"/>
    <x v="0"/>
  </r>
  <r>
    <s v="adventures_ton_institucional_always-on_instagram_consideracao_engajamento_interesses_ton-interesses-v3_feed_produton_nov-2021_net"/>
    <s v="2021-12-01 - 2021-12-07"/>
    <s v="23849405163350091"/>
    <s v="adventures_ton_institucional_always-on_instagram_consideracao_engajamento_produton_nov-2021"/>
    <s v="23849405163290091"/>
    <n v="359.82"/>
    <n v="10105"/>
    <n v="12535"/>
    <n v="28.705225370000001"/>
    <n v="1.2404750123701"/>
    <x v="7"/>
    <n v="2345"/>
    <s v="2021-12-01"/>
    <x v="4"/>
    <s v="2021-12-07"/>
    <s v="2021-12-07"/>
    <x v="3"/>
    <x v="0"/>
    <n v="12"/>
    <x v="0"/>
    <x v="0"/>
  </r>
  <r>
    <s v="maraberto_pagina_controle_ton_logo_ton"/>
    <s v="2021-12-01 - 2021-12-07"/>
    <s v="23849528700050091"/>
    <s v="TesteAB058_Meio_Conv_Aberto_Stone_v3_23849528700000091"/>
    <s v="23849528700000091"/>
    <n v="8422.77"/>
    <n v="295720"/>
    <n v="629777"/>
    <n v="13.37421024"/>
    <n v="2.1296395238738999"/>
    <x v="3"/>
    <n v="22"/>
    <s v="2021-12-01"/>
    <x v="4"/>
    <s v="2021-12-07"/>
    <s v="2021-12-07"/>
    <x v="1"/>
    <x v="0"/>
    <n v="12"/>
    <x v="0"/>
    <x v="0"/>
  </r>
  <r>
    <s v="02- [INTERESSES] - LP Ton"/>
    <s v="2021-12-01 - 2021-12-07"/>
    <s v="23849516449240091"/>
    <s v="TesteAB003_Fundo_Conv_RendaTon_LPBlogvsLPTon_23849516449110091"/>
    <s v="23849516449110091"/>
    <n v="1549.46"/>
    <n v="55795"/>
    <n v="73027"/>
    <n v="21.217631829999998"/>
    <n v="1.3088448785733"/>
    <x v="2"/>
    <n v="42"/>
    <s v="2021-12-01"/>
    <x v="4"/>
    <s v="2021-12-07"/>
    <s v="2021-12-07"/>
    <x v="1"/>
    <x v="0"/>
    <n v="12"/>
    <x v="0"/>
    <x v="0"/>
  </r>
  <r>
    <s v="checkout_180d"/>
    <s v="2021-12-01 - 2021-12-07"/>
    <s v="23846122467610091"/>
    <s v="Fundo_Conv_Rmkt_T1_23845567601530091"/>
    <s v="23845567601530091"/>
    <n v="99609.56"/>
    <n v="584677"/>
    <n v="4533801"/>
    <n v="21.97043055"/>
    <n v="7.7543686514091998"/>
    <x v="3"/>
    <n v="1282"/>
    <s v="2021-12-01"/>
    <x v="4"/>
    <s v="2021-12-07"/>
    <s v="2021-12-07"/>
    <x v="1"/>
    <x v="0"/>
    <n v="12"/>
    <x v="0"/>
    <x v="0"/>
  </r>
  <r>
    <s v="lal_5_pixel_convT1"/>
    <s v="2021-12-01 - 2021-12-07"/>
    <s v="23847643362150091"/>
    <s v="Meio_Conv_Amplo_T1_23847643362130091"/>
    <s v="23847643362130091"/>
    <n v="81985.97"/>
    <n v="1654678"/>
    <n v="4417640"/>
    <n v="18.558771199999999"/>
    <n v="2.6697883213532001"/>
    <x v="4"/>
    <n v="551"/>
    <s v="2021-12-01"/>
    <x v="4"/>
    <s v="2021-12-07"/>
    <s v="2021-12-07"/>
    <x v="1"/>
    <x v="0"/>
    <n v="12"/>
    <x v="0"/>
    <x v="0"/>
  </r>
  <r>
    <s v="06- [LAL] 1% - Cadastrados"/>
    <s v="2021-12-01 - 2021-12-07"/>
    <s v="23849515598480091"/>
    <s v="Fundo_Conv_RendaTon_LP_23849209151370091"/>
    <s v="23849209151370091"/>
    <n v="688.53"/>
    <n v="15846"/>
    <n v="19470"/>
    <n v="35.363636360000001"/>
    <n v="1.2287012495267"/>
    <x v="2"/>
    <n v="6"/>
    <s v="2021-12-01"/>
    <x v="4"/>
    <s v="2021-12-07"/>
    <s v="2021-12-07"/>
    <x v="1"/>
    <x v="0"/>
    <n v="12"/>
    <x v="0"/>
    <x v="0"/>
  </r>
  <r>
    <s v="maraberto_pagina_stone_logo_ton"/>
    <s v="2021-12-01 - 2021-12-07"/>
    <s v="23849528699990091"/>
    <s v="TesteAB058_Meio_Conv_Aberto_Stone_v3_23849528700000091"/>
    <s v="23849528700000091"/>
    <n v="8414.59"/>
    <n v="360878"/>
    <n v="822673"/>
    <n v="10.22835319"/>
    <n v="2.2796429818387001"/>
    <x v="3"/>
    <n v="26"/>
    <s v="2021-12-01"/>
    <x v="4"/>
    <s v="2021-12-07"/>
    <s v="2021-12-07"/>
    <x v="1"/>
    <x v="0"/>
    <n v="12"/>
    <x v="0"/>
    <x v="0"/>
  </r>
  <r>
    <s v="lal5_lista_t2mega"/>
    <s v="2021-12-01 - 2021-12-07"/>
    <s v="23847851591380091"/>
    <s v="Meio_Conv_T2MegaGiga_23846907412530091"/>
    <s v="23846907412530091"/>
    <n v="3182.47"/>
    <n v="222715"/>
    <n v="406878"/>
    <n v="7.8216811899999996"/>
    <n v="1.8268998495835"/>
    <x v="3"/>
    <n v="64"/>
    <s v="2021-12-01"/>
    <x v="4"/>
    <s v="2021-12-07"/>
    <s v="2021-12-07"/>
    <x v="1"/>
    <x v="0"/>
    <n v="12"/>
    <x v="0"/>
    <x v="0"/>
  </r>
  <r>
    <s v="adventures_ton_institucional_always-on_instagram_consideracao_engajamento_interesses_ton-interesses-v3_feed_humor_nov-2021_net"/>
    <s v="2021-12-01 - 2021-12-07"/>
    <s v="23849405222240091"/>
    <s v="adventures_ton_institucional_always-on_instagram_consideracao_engajamento_humor_nov-2021"/>
    <s v="23849405222220091"/>
    <n v="380.31"/>
    <n v="27958"/>
    <n v="32753"/>
    <n v="11.61145544"/>
    <n v="1.1715072608913"/>
    <x v="7"/>
    <n v="3466"/>
    <s v="2021-12-01"/>
    <x v="4"/>
    <s v="2021-12-07"/>
    <s v="2021-12-07"/>
    <x v="3"/>
    <x v="0"/>
    <n v="12"/>
    <x v="0"/>
    <x v="0"/>
  </r>
  <r>
    <s v="mar_aberto"/>
    <s v="2021-12-01 - 2021-12-07"/>
    <s v="23847643362220091"/>
    <s v="Meio_Conv_Amplo_T1_23847643362130091"/>
    <s v="23847643362130091"/>
    <n v="102443.76"/>
    <n v="5232404"/>
    <n v="9924590"/>
    <n v="10.322215829999999"/>
    <n v="1.8967552964182"/>
    <x v="4"/>
    <n v="659"/>
    <s v="2021-12-01"/>
    <x v="4"/>
    <s v="2021-12-07"/>
    <s v="2021-12-07"/>
    <x v="1"/>
    <x v="0"/>
    <n v="12"/>
    <x v="0"/>
    <x v="0"/>
  </r>
  <r>
    <s v="broad_conv_carrinho"/>
    <s v="2021-12-01 - 2021-12-07"/>
    <s v="23847708413050091"/>
    <s v="dpa"/>
    <s v="23847708413060091"/>
    <n v="44264.57"/>
    <n v="3348813"/>
    <n v="6284631"/>
    <n v="7.0433045300000003"/>
    <n v="1.8766742126239999"/>
    <x v="3"/>
    <n v="407"/>
    <s v="2021-12-01"/>
    <x v="4"/>
    <s v="2021-12-07"/>
    <s v="2021-12-07"/>
    <x v="1"/>
    <x v="0"/>
    <n v="12"/>
    <x v="0"/>
    <x v="0"/>
  </r>
  <r>
    <s v="maraberto_pagina_stone_logo_stone"/>
    <s v="2021-12-01 - 2021-12-07"/>
    <s v="23849528714920091"/>
    <s v="TesteAB058_Meio_Conv_Aberto_Stone_v3_23849528700000091"/>
    <s v="23849528700000091"/>
    <n v="8443.98"/>
    <n v="386720"/>
    <n v="821103"/>
    <n v="10.283703750000001"/>
    <n v="2.1232493793959"/>
    <x v="3"/>
    <n v="24"/>
    <s v="2021-12-01"/>
    <x v="4"/>
    <s v="2021-12-07"/>
    <s v="2021-12-07"/>
    <x v="1"/>
    <x v="0"/>
    <n v="12"/>
    <x v="0"/>
    <x v="0"/>
  </r>
  <r>
    <s v="lal_5_pixel_convT1 — Teste - pixel_ton"/>
    <s v="2021-12-01 - 2021-12-07"/>
    <s v="23849402688570091"/>
    <s v="CAPI_Campanha_Teste"/>
    <s v="23849352916280091"/>
    <n v="16539.93"/>
    <n v="280368"/>
    <n v="1106268"/>
    <n v="14.95110588"/>
    <n v="3.9457712720425002"/>
    <x v="9"/>
    <n v="57"/>
    <s v="2021-12-01"/>
    <x v="4"/>
    <s v="2021-12-07"/>
    <s v="2021-12-07"/>
    <x v="4"/>
    <x v="0"/>
    <n v="12"/>
    <x v="0"/>
    <x v="0"/>
  </r>
  <r>
    <s v="checkout_t3_60d"/>
    <s v="2021-12-01 - 2021-12-07"/>
    <s v="23847611011780091"/>
    <s v="Fundo_Rmkt_Conv_T3MegaGiga_23846749587790091"/>
    <s v="23846749587790091"/>
    <n v="6621.56"/>
    <n v="19707"/>
    <n v="245429"/>
    <n v="26.979533799999999"/>
    <n v="12.453899629573"/>
    <x v="3"/>
    <n v="24"/>
    <s v="2021-12-01"/>
    <x v="4"/>
    <s v="2021-12-07"/>
    <s v="2021-12-07"/>
    <x v="1"/>
    <x v="0"/>
    <n v="12"/>
    <x v="0"/>
    <x v="0"/>
  </r>
  <r>
    <s v="interesses_saude"/>
    <s v="2021-12-01 - 2021-12-07"/>
    <s v="23846534803740091"/>
    <s v="TPS_Meio_Conv_Interesses_Pareto_23846534803700091"/>
    <s v="23846534803700091"/>
    <n v="29744.41"/>
    <n v="2716563"/>
    <n v="5922804"/>
    <n v="5.0220149100000002"/>
    <n v="2.1802564490498"/>
    <x v="3"/>
    <n v="367"/>
    <s v="2021-12-01"/>
    <x v="4"/>
    <s v="2021-12-07"/>
    <s v="2021-12-07"/>
    <x v="1"/>
    <x v="0"/>
    <n v="12"/>
    <x v="0"/>
    <x v="0"/>
  </r>
  <r>
    <s v="adventures_ton_institucional_always-on_instagram_consideracao_engajamento_interesses_ton-interesses-v3_feed_clientes_nov-2021_net"/>
    <s v="2021-12-01 - 2021-12-07"/>
    <s v="23849518606580091"/>
    <s v="adventures_ton_institucional_always-on_instagram_consideracao_engajamento_clientes_nov-2021"/>
    <s v="23849518606520091"/>
    <n v="407.45"/>
    <n v="25829"/>
    <n v="29384"/>
    <n v="13.866389870000001"/>
    <n v="1.1376359905533"/>
    <x v="7"/>
    <n v="5089"/>
    <s v="2021-12-01"/>
    <x v="4"/>
    <s v="2021-12-07"/>
    <s v="2021-12-07"/>
    <x v="3"/>
    <x v="0"/>
    <n v="12"/>
    <x v="0"/>
    <x v="0"/>
  </r>
  <r>
    <s v="lal5_s2s_pagosT1"/>
    <s v="2021-12-01 - 2021-12-07"/>
    <s v="23846907297020091"/>
    <s v="Meio_Conv_T1MegaGiga_23846907192130091"/>
    <s v="23846907192130091"/>
    <n v="51760.86"/>
    <n v="2063789"/>
    <n v="7874501"/>
    <n v="6.5732241299999998"/>
    <n v="3.8155552723655002"/>
    <x v="3"/>
    <n v="547"/>
    <s v="2021-12-01"/>
    <x v="4"/>
    <s v="2021-12-07"/>
    <s v="2021-12-07"/>
    <x v="1"/>
    <x v="0"/>
    <n v="12"/>
    <x v="0"/>
    <x v="0"/>
  </r>
  <r>
    <s v="03- [INTERESSES] - Programas de Revenda"/>
    <s v="2021-12-01 - 2021-12-07"/>
    <s v="23849506876590091"/>
    <s v="Fundo_AppInstall_RendaTon_APP_23849506876610091"/>
    <s v="23849506876610091"/>
    <n v="57.9"/>
    <n v="2048"/>
    <n v="2487"/>
    <n v="23.281061520000002"/>
    <n v="1.21435546875"/>
    <x v="1"/>
    <s v=""/>
    <s v="2021-12-01"/>
    <x v="4"/>
    <s v="2021-12-07"/>
    <s v="2021-12-07"/>
    <x v="0"/>
    <x v="0"/>
    <n v="12"/>
    <x v="0"/>
    <x v="0"/>
  </r>
  <r>
    <s v="trafego_brasil"/>
    <s v="2021-12-01 - 2021-12-07"/>
    <s v="23846362893210091"/>
    <s v="Topo_Trafego_Todas_Pareto_23845353257640091"/>
    <s v="23845353257640091"/>
    <n v="14294.06"/>
    <n v="549722"/>
    <n v="861261"/>
    <n v="16.596664659999998"/>
    <n v="1.5667209971586"/>
    <x v="8"/>
    <n v="9800"/>
    <s v="2021-12-01"/>
    <x v="4"/>
    <s v="2021-12-07"/>
    <s v="2021-12-07"/>
    <x v="3"/>
    <x v="0"/>
    <n v="12"/>
    <x v="0"/>
    <x v="0"/>
  </r>
  <r>
    <s v="interesses_saude_refinado"/>
    <s v="2021-12-01 - 2021-12-07"/>
    <s v="23847727849510091"/>
    <s v="TPS_Meio_Conv_Interesses_Pareto_23846534803700091"/>
    <s v="23846534803700091"/>
    <n v="4691.6400000000003"/>
    <n v="565129"/>
    <n v="928447"/>
    <n v="5.0532125199999998"/>
    <n v="1.6428939233343001"/>
    <x v="3"/>
    <n v="47"/>
    <s v="2021-12-01"/>
    <x v="4"/>
    <s v="2021-12-07"/>
    <s v="2021-12-07"/>
    <x v="1"/>
    <x v="0"/>
    <n v="12"/>
    <x v="0"/>
    <x v="0"/>
  </r>
  <r>
    <s v="lal_5_pixel_convT1 — pixel_ton"/>
    <s v="2021-12-01 - 2021-12-07"/>
    <s v="23849402659240091"/>
    <s v="CAPI_Campanha_Controle"/>
    <s v="23849352966190091"/>
    <n v="16818.400000000001"/>
    <n v="355430"/>
    <n v="1697242"/>
    <n v="9.9092527799999992"/>
    <n v="4.7751793602115997"/>
    <x v="3"/>
    <n v="222"/>
    <s v="2021-12-01"/>
    <x v="4"/>
    <s v="2021-12-07"/>
    <s v="2021-12-07"/>
    <x v="1"/>
    <x v="0"/>
    <n v="12"/>
    <x v="0"/>
    <x v="0"/>
  </r>
  <r>
    <s v="lal5_s2s_pagosT2"/>
    <s v="2021-12-01 - 2021-12-07"/>
    <s v="23846907412520091"/>
    <s v="Meio_Conv_T2MegaGiga_23846907412530091"/>
    <s v="23846907412530091"/>
    <n v="47287.97"/>
    <n v="2289045"/>
    <n v="7016993"/>
    <n v="6.73906472"/>
    <n v="3.0654674766114001"/>
    <x v="3"/>
    <n v="604"/>
    <s v="2021-12-01"/>
    <x v="4"/>
    <s v="2021-12-07"/>
    <s v="2021-12-07"/>
    <x v="1"/>
    <x v="0"/>
    <n v="12"/>
    <x v="0"/>
    <x v="0"/>
  </r>
  <r>
    <s v="interesse_empreendedorismo"/>
    <s v="2021-12-01 - 2021-12-07"/>
    <s v="23846406076390091"/>
    <s v="Meio_Conv_Amplo_Todas_23845268020100091"/>
    <s v="23845268020100091"/>
    <n v="33024.129999999997"/>
    <n v="3340634"/>
    <n v="6819029"/>
    <n v="4.8429373199999999"/>
    <n v="2.0412379805749001"/>
    <x v="3"/>
    <n v="390"/>
    <s v="2021-12-01"/>
    <x v="4"/>
    <s v="2021-12-07"/>
    <s v="2021-12-07"/>
    <x v="1"/>
    <x v="0"/>
    <n v="12"/>
    <x v="0"/>
    <x v="0"/>
  </r>
  <r>
    <s v="01- [ABERTO][20-60] Homens"/>
    <s v="2021-12-01 - 2021-12-07"/>
    <s v="23849209151390091"/>
    <s v="Fundo_Conv_RendaTon_LP_23849209151370091"/>
    <s v="23849209151370091"/>
    <n v="1940.53"/>
    <n v="61452"/>
    <n v="82946"/>
    <n v="23.395100429999999"/>
    <n v="1.3497689253401"/>
    <x v="2"/>
    <n v="58"/>
    <s v="2021-12-01"/>
    <x v="4"/>
    <s v="2021-12-07"/>
    <s v="2021-12-07"/>
    <x v="1"/>
    <x v="0"/>
    <n v="12"/>
    <x v="0"/>
    <x v="0"/>
  </r>
  <r>
    <s v="03- [INTERESSES] - Programas de Revenda"/>
    <s v="2021-12-01 - 2021-12-07"/>
    <s v="23849209151410091"/>
    <s v="Fundo_Conv_RendaTon_LP_23849209151370091"/>
    <s v="23849209151370091"/>
    <n v="7071.13"/>
    <n v="231211"/>
    <n v="356232"/>
    <n v="19.8497889"/>
    <n v="1.5407225434776"/>
    <x v="2"/>
    <n v="212"/>
    <s v="2021-12-01"/>
    <x v="4"/>
    <s v="2021-12-07"/>
    <s v="2021-12-07"/>
    <x v="1"/>
    <x v="0"/>
    <n v="12"/>
    <x v="0"/>
    <x v="0"/>
  </r>
  <r>
    <s v="lal_5_tpv_alto"/>
    <s v="2021-12-01 - 2021-12-07"/>
    <s v="23847611907170091"/>
    <s v="Meio_Conv_T3MegaGiga_23847449589150091"/>
    <s v="23847449589150091"/>
    <n v="16091.35"/>
    <n v="619125"/>
    <n v="1584817"/>
    <n v="10.153443579999999"/>
    <n v="2.5597690288714001"/>
    <x v="3"/>
    <n v="173"/>
    <s v="2021-12-01"/>
    <x v="4"/>
    <s v="2021-12-07"/>
    <s v="2021-12-07"/>
    <x v="1"/>
    <x v="0"/>
    <n v="12"/>
    <x v="0"/>
    <x v="0"/>
  </r>
  <r>
    <s v="lal_5_ofertamega_giga"/>
    <s v="2021-12-01 - 2021-12-07"/>
    <s v="23848381010260091"/>
    <s v="Meio_Conv_Amplo_Todas_23845268020100091"/>
    <s v="23845268020100091"/>
    <n v="6297.98"/>
    <n v="385216"/>
    <n v="881290"/>
    <n v="7.1463196"/>
    <n v="2.2877814005649002"/>
    <x v="3"/>
    <n v="71"/>
    <s v="2021-12-01"/>
    <x v="4"/>
    <s v="2021-12-07"/>
    <s v="2021-12-07"/>
    <x v="1"/>
    <x v="0"/>
    <n v="12"/>
    <x v="0"/>
    <x v="0"/>
  </r>
  <r>
    <s v="02- [INTERESSES] - Vendedores"/>
    <s v="2021-12-01 - 2021-12-07"/>
    <s v="23849209151340091"/>
    <s v="Fundo_Conv_RendaTon_LP_23849209151370091"/>
    <s v="23849209151370091"/>
    <n v="1163.23"/>
    <n v="50044"/>
    <n v="64479"/>
    <n v="18.040447279999999"/>
    <n v="1.2884461673726999"/>
    <x v="2"/>
    <n v="26"/>
    <s v="2021-12-01"/>
    <x v="4"/>
    <s v="2021-12-07"/>
    <s v="2021-12-07"/>
    <x v="1"/>
    <x v="0"/>
    <n v="12"/>
    <x v="0"/>
    <x v="0"/>
  </r>
  <r>
    <s v="interesses_dentistas"/>
    <s v="2021-12-01 - 2021-12-07"/>
    <s v="23845997960610091"/>
    <s v="TPO_Meio_Conv_Interesses_Pareto_23845997960590091"/>
    <s v="23845997960590091"/>
    <n v="0"/>
    <n v="0"/>
    <n v="0"/>
    <s v=""/>
    <n v="0"/>
    <x v="3"/>
    <n v="6"/>
    <s v="2021-12-01"/>
    <x v="4"/>
    <s v="2021-12-07"/>
    <s v="2021-12-07"/>
    <x v="1"/>
    <x v="0"/>
    <n v="12"/>
    <x v="0"/>
    <x v="0"/>
  </r>
  <r>
    <s v="checkout_giga_60d"/>
    <s v="2021-12-01 - 2021-12-07"/>
    <s v="23849240132930091"/>
    <s v="Fundo_Rmk_Conv_TodasGiga_23848475319430091"/>
    <s v="23848475319430091"/>
    <n v="12011.54"/>
    <n v="28560"/>
    <n v="457229"/>
    <n v="26.27029344"/>
    <n v="16.009418767507"/>
    <x v="3"/>
    <n v="35"/>
    <s v="2021-12-01"/>
    <x v="4"/>
    <s v="2021-12-07"/>
    <s v="2021-12-07"/>
    <x v="1"/>
    <x v="0"/>
    <n v="12"/>
    <x v="0"/>
    <x v="0"/>
  </r>
  <r>
    <s v="Amplo - Brasil — pixel_ton"/>
    <s v="2021-12-01 - 2021-12-07"/>
    <s v="23849402619410091"/>
    <s v="CAPI_Campanha_Controle"/>
    <s v="23849352966190091"/>
    <n v="59431.35"/>
    <n v="1865654"/>
    <n v="10358020"/>
    <n v="5.7377133899999997"/>
    <n v="5.5519512192507001"/>
    <x v="3"/>
    <n v="833"/>
    <s v="2021-12-01"/>
    <x v="4"/>
    <s v="2021-12-07"/>
    <s v="2021-12-07"/>
    <x v="1"/>
    <x v="0"/>
    <n v="12"/>
    <x v="0"/>
    <x v="0"/>
  </r>
  <r>
    <s v="interesses_concorrentes"/>
    <s v="2021-12-01 - 2021-12-07"/>
    <s v="23847643362290091"/>
    <s v="Meio_Conv_Amplo_T1_23847643362130091"/>
    <s v="23847643362130091"/>
    <n v="59010"/>
    <n v="2850142"/>
    <n v="4909035"/>
    <n v="12.020692459999999"/>
    <n v="1.7223826040948"/>
    <x v="4"/>
    <n v="350"/>
    <s v="2021-12-01"/>
    <x v="4"/>
    <s v="2021-12-07"/>
    <s v="2021-12-07"/>
    <x v="1"/>
    <x v="0"/>
    <n v="12"/>
    <x v="0"/>
    <x v="0"/>
  </r>
  <r>
    <s v="checkout_mega_30d"/>
    <s v="2021-12-01 - 2021-12-07"/>
    <s v="23849240065490091"/>
    <s v="Fundo_Rmk_Conv_TodasMega_23849240056480091"/>
    <s v="23849240056480091"/>
    <n v="40647.879999999997"/>
    <n v="38093"/>
    <n v="744563"/>
    <n v="54.59293572"/>
    <n v="19.545927073215999"/>
    <x v="3"/>
    <n v="369"/>
    <s v="2021-12-01"/>
    <x v="4"/>
    <s v="2021-12-07"/>
    <s v="2021-12-07"/>
    <x v="1"/>
    <x v="0"/>
    <n v="12"/>
    <x v="0"/>
    <x v="0"/>
  </r>
  <r>
    <s v="Novo_KV_lal_5_s2s_pagosT1"/>
    <s v="2021-12-01 - 2021-12-07"/>
    <s v="23849423109570091"/>
    <s v="TesteAB056_MeioConv_RTB_NFC_23849423109540091"/>
    <s v="23849423109540091"/>
    <n v="3272.19"/>
    <n v="205874"/>
    <n v="306896"/>
    <n v="10.662211299999999"/>
    <n v="1.490698194041"/>
    <x v="4"/>
    <n v="62"/>
    <s v="2021-12-01"/>
    <x v="4"/>
    <s v="2021-12-07"/>
    <s v="2021-12-07"/>
    <x v="1"/>
    <x v="0"/>
    <n v="12"/>
    <x v="0"/>
    <x v="0"/>
  </r>
  <r>
    <s v="Novo_KV_NFC_lal_5_s2s_pagosT1"/>
    <s v="2021-12-01 - 2021-12-07"/>
    <s v="23849423109530091"/>
    <s v="TesteAB056_MeioConv_RTB_NFC_23849423109540091"/>
    <s v="23849423109540091"/>
    <n v="3279.31"/>
    <n v="161270"/>
    <n v="217487"/>
    <n v="15.078188580000001"/>
    <n v="1.3485893222545999"/>
    <x v="4"/>
    <n v="48"/>
    <s v="2021-12-01"/>
    <x v="4"/>
    <s v="2021-12-07"/>
    <s v="2021-12-07"/>
    <x v="1"/>
    <x v="0"/>
    <n v="12"/>
    <x v="0"/>
    <x v="0"/>
  </r>
  <r>
    <s v="Controle_lal_5_s2s_pagosT1"/>
    <s v="2021-12-01 - 2021-12-07"/>
    <s v="23849423109550091"/>
    <s v="TesteAB056_MeioConv_RTB_NFC_23849423109540091"/>
    <s v="23849423109540091"/>
    <n v="3271.37"/>
    <n v="122936"/>
    <n v="193189"/>
    <n v="16.93352106"/>
    <n v="1.5714599466389001"/>
    <x v="4"/>
    <n v="43"/>
    <s v="2021-12-01"/>
    <x v="4"/>
    <s v="2021-12-07"/>
    <s v="2021-12-07"/>
    <x v="1"/>
    <x v="0"/>
    <n v="12"/>
    <x v="0"/>
    <x v="0"/>
  </r>
  <r>
    <s v="01- [INTERESSES] - LP Blog"/>
    <s v="2021-11-24 - 2021-11-30"/>
    <s v="23849516459710091"/>
    <s v="TesteAB003_Fundo_Conv_RendaTon_LPBlogvsLPTon_23849516449110091"/>
    <s v="23849516449110091"/>
    <n v="89.63"/>
    <n v="3657"/>
    <n v="3759"/>
    <n v="23.844107480000002"/>
    <n v="1.0278917145201001"/>
    <x v="2"/>
    <n v="6"/>
    <s v="2021-11-24"/>
    <x v="5"/>
    <s v="2021-11-30"/>
    <s v="2021-11-30"/>
    <x v="1"/>
    <x v="0"/>
    <n v="11"/>
    <x v="0"/>
    <x v="0"/>
  </r>
  <r>
    <s v="Controle_lal_5_s2s_pagosT1"/>
    <s v="2021-11-24 - 2021-11-30"/>
    <s v="23849423109550091"/>
    <s v="TesteAB056_MeioConv_RTB_NFC_23849423109540091"/>
    <s v="23849423109540091"/>
    <n v="3502.04"/>
    <n v="81898"/>
    <n v="191788"/>
    <n v="18.259953700000001"/>
    <n v="2.3417910083273998"/>
    <x v="4"/>
    <n v="35"/>
    <s v="2021-11-24"/>
    <x v="5"/>
    <s v="2021-11-30"/>
    <s v="2021-11-30"/>
    <x v="1"/>
    <x v="0"/>
    <n v="11"/>
    <x v="0"/>
    <x v="0"/>
  </r>
  <r>
    <s v="02- [INTERESSES] - Vendedores"/>
    <s v="2021-11-24 - 2021-11-30"/>
    <s v="23849479913590091"/>
    <s v="Fundo_Conv_RendaTon_APP_23849479913470091"/>
    <s v="23849479913470091"/>
    <n v="334.57"/>
    <n v="11969"/>
    <n v="18361"/>
    <n v="18.221774409999998"/>
    <n v="1.5340462862394999"/>
    <x v="10"/>
    <n v="124"/>
    <s v="2021-11-24"/>
    <x v="5"/>
    <s v="2021-11-30"/>
    <s v="2021-11-30"/>
    <x v="0"/>
    <x v="0"/>
    <n v="11"/>
    <x v="0"/>
    <x v="0"/>
  </r>
  <r>
    <s v="lal5_lista_t2mega"/>
    <s v="2021-11-24 - 2021-11-30"/>
    <s v="23847851591380091"/>
    <s v="Meio_Conv_T2MegaGiga_23846907412530091"/>
    <s v="23846907412530091"/>
    <n v="2272.67"/>
    <n v="107163"/>
    <n v="169153"/>
    <n v="13.4355879"/>
    <n v="1.5784645819919001"/>
    <x v="3"/>
    <n v="18"/>
    <s v="2021-11-24"/>
    <x v="5"/>
    <s v="2021-11-30"/>
    <s v="2021-11-30"/>
    <x v="1"/>
    <x v="0"/>
    <n v="11"/>
    <x v="0"/>
    <x v="0"/>
  </r>
  <r>
    <s v="lal5_s2s_pagosT1"/>
    <s v="2021-11-24 - 2021-11-30"/>
    <s v="23846907297020091"/>
    <s v="Meio_Conv_T1MegaGiga_23846907192130091"/>
    <s v="23846907192130091"/>
    <n v="54631.48"/>
    <n v="1986458"/>
    <n v="5807096"/>
    <n v="9.40771084"/>
    <n v="2.9233419483322001"/>
    <x v="3"/>
    <n v="639"/>
    <s v="2021-11-24"/>
    <x v="5"/>
    <s v="2021-11-30"/>
    <s v="2021-11-30"/>
    <x v="1"/>
    <x v="0"/>
    <n v="11"/>
    <x v="0"/>
    <x v="0"/>
  </r>
  <r>
    <s v="lal5_s2s_pagosT2"/>
    <s v="2021-11-24 - 2021-11-30"/>
    <s v="23846907412520091"/>
    <s v="Meio_Conv_T2MegaGiga_23846907412530091"/>
    <s v="23846907412530091"/>
    <n v="54665.760000000002"/>
    <n v="2049438"/>
    <n v="6288761"/>
    <n v="8.6926121100000007"/>
    <n v="3.0685295188241999"/>
    <x v="3"/>
    <n v="627"/>
    <s v="2021-11-24"/>
    <x v="5"/>
    <s v="2021-11-30"/>
    <s v="2021-11-30"/>
    <x v="1"/>
    <x v="0"/>
    <n v="11"/>
    <x v="0"/>
    <x v="0"/>
  </r>
  <r>
    <s v="checkout_t3_60d"/>
    <s v="2021-11-24 - 2021-11-30"/>
    <s v="23847611011780091"/>
    <s v="Fundo_Rmkt_Conv_T3MegaGiga_23846749587790091"/>
    <s v="23846749587790091"/>
    <n v="5705.44"/>
    <n v="19147"/>
    <n v="196241"/>
    <n v="29.073639050000001"/>
    <n v="10.249177416827999"/>
    <x v="3"/>
    <n v="27"/>
    <s v="2021-11-24"/>
    <x v="5"/>
    <s v="2021-11-30"/>
    <s v="2021-11-30"/>
    <x v="1"/>
    <x v="0"/>
    <n v="11"/>
    <x v="0"/>
    <x v="0"/>
  </r>
  <r>
    <s v="mar_aberto"/>
    <s v="2021-11-24 - 2021-11-30"/>
    <s v="23847643362220091"/>
    <s v="Meio_Conv_Amplo_T1_23847643362130091"/>
    <s v="23847643362130091"/>
    <n v="110396.5"/>
    <n v="4713221"/>
    <n v="8630225"/>
    <n v="12.791844940000001"/>
    <n v="1.8310673316613"/>
    <x v="4"/>
    <n v="660"/>
    <s v="2021-11-24"/>
    <x v="5"/>
    <s v="2021-11-30"/>
    <s v="2021-11-30"/>
    <x v="1"/>
    <x v="0"/>
    <n v="11"/>
    <x v="0"/>
    <x v="0"/>
  </r>
  <r>
    <s v="adventures_ton_institucional_always-on_instagram_consideracao_engajamento_interesses_ton-interesses-v3_feed_clientes_nov-2021_net"/>
    <s v="2021-11-24 - 2021-11-30"/>
    <s v="23849518606580091"/>
    <s v="adventures_ton_institucional_always-on_instagram_consideracao_engajamento_clientes_nov-2021"/>
    <s v="23849518606520091"/>
    <n v="29.58"/>
    <n v="1373"/>
    <n v="1396"/>
    <n v="21.189111749999999"/>
    <n v="1.0167516387472999"/>
    <x v="7"/>
    <n v="242"/>
    <s v="2021-11-24"/>
    <x v="5"/>
    <s v="2021-11-30"/>
    <s v="2021-11-30"/>
    <x v="3"/>
    <x v="0"/>
    <n v="11"/>
    <x v="0"/>
    <x v="0"/>
  </r>
  <r>
    <s v="checkout_t2_30d"/>
    <s v="2021-11-24 - 2021-11-30"/>
    <s v="23847376964680091"/>
    <s v="Fundo_Rmk_Conv_T2MegaGiga_23847376964660091"/>
    <s v="23847376964660091"/>
    <n v="9048.6299999999992"/>
    <n v="13244"/>
    <n v="104285"/>
    <n v="86.768279230000005"/>
    <n v="7.8741316822711998"/>
    <x v="3"/>
    <n v="97"/>
    <s v="2021-11-24"/>
    <x v="5"/>
    <s v="2021-11-30"/>
    <s v="2021-11-30"/>
    <x v="1"/>
    <x v="0"/>
    <n v="11"/>
    <x v="0"/>
    <x v="0"/>
  </r>
  <r>
    <s v="checkout_t3_30d"/>
    <s v="2021-11-24 - 2021-11-30"/>
    <s v="23846749587780091"/>
    <s v="Fundo_Rmkt_Conv_T3MegaGiga_23846749587790091"/>
    <s v="23846749587790091"/>
    <n v="13550.55"/>
    <n v="24743"/>
    <n v="214817"/>
    <n v="63.079504880000002"/>
    <n v="8.6819302428969998"/>
    <x v="3"/>
    <n v="152"/>
    <s v="2021-11-24"/>
    <x v="5"/>
    <s v="2021-11-30"/>
    <s v="2021-11-30"/>
    <x v="1"/>
    <x v="0"/>
    <n v="11"/>
    <x v="0"/>
    <x v="0"/>
  </r>
  <r>
    <s v="interesse_empreendedorismo"/>
    <s v="2021-11-24 - 2021-11-30"/>
    <s v="23846406076390091"/>
    <s v="Meio_Conv_Amplo_Todas_23845268020100091"/>
    <s v="23845268020100091"/>
    <n v="32645.24"/>
    <n v="2423167"/>
    <n v="4352475"/>
    <n v="7.5003854099999998"/>
    <n v="1.7961927510568001"/>
    <x v="3"/>
    <n v="337"/>
    <s v="2021-11-24"/>
    <x v="5"/>
    <s v="2021-11-30"/>
    <s v="2021-11-30"/>
    <x v="1"/>
    <x v="0"/>
    <n v="11"/>
    <x v="0"/>
    <x v="0"/>
  </r>
  <r>
    <s v="checkout_t2_60d"/>
    <s v="2021-11-24 - 2021-11-30"/>
    <s v="23847377003380091"/>
    <s v="Fundo_Rmk_Conv_T2MegaGiga_23847376964660091"/>
    <s v="23847376964660091"/>
    <n v="5241.49"/>
    <n v="6276"/>
    <n v="54698"/>
    <n v="95.825989980000003"/>
    <n v="8.7154238368388004"/>
    <x v="3"/>
    <n v="57"/>
    <s v="2021-11-24"/>
    <x v="5"/>
    <s v="2021-11-30"/>
    <s v="2021-11-30"/>
    <x v="1"/>
    <x v="0"/>
    <n v="11"/>
    <x v="0"/>
    <x v="0"/>
  </r>
  <r>
    <s v="lal_5_pixel_convT1"/>
    <s v="2021-11-24 - 2021-11-30"/>
    <s v="23847643362150091"/>
    <s v="Meio_Conv_Amplo_T1_23847643362130091"/>
    <s v="23847643362130091"/>
    <n v="93968.57"/>
    <n v="1679267"/>
    <n v="4153178"/>
    <n v="22.625702530000002"/>
    <n v="2.4732088464788999"/>
    <x v="4"/>
    <n v="581"/>
    <s v="2021-11-24"/>
    <x v="5"/>
    <s v="2021-11-30"/>
    <s v="2021-11-30"/>
    <x v="1"/>
    <x v="0"/>
    <n v="11"/>
    <x v="0"/>
    <x v="0"/>
  </r>
  <r>
    <s v="lal_5_tpv_alto"/>
    <s v="2021-11-24 - 2021-11-30"/>
    <s v="23847611907170091"/>
    <s v="Meio_Conv_T3MegaGiga_23847449589150091"/>
    <s v="23847449589150091"/>
    <n v="17896.75"/>
    <n v="536427"/>
    <n v="1241327"/>
    <n v="14.417433920000001"/>
    <n v="2.3140651011228002"/>
    <x v="3"/>
    <n v="217"/>
    <s v="2021-11-24"/>
    <x v="5"/>
    <s v="2021-11-30"/>
    <s v="2021-11-30"/>
    <x v="1"/>
    <x v="0"/>
    <n v="11"/>
    <x v="0"/>
    <x v="0"/>
  </r>
  <r>
    <s v="adventures_ton_institucional_always-on_instagram_awareness_alcance_interesses_ton-interesses-v3_feed_educaton_nov-2021_net"/>
    <s v="2021-11-24 - 2021-11-30"/>
    <s v="23849473633040091"/>
    <s v="adventures_ton_institucional_always-on_instagram_awareness_alcance_educaton_nov-2021"/>
    <s v="23849473632890091"/>
    <n v="469.97"/>
    <n v="220014"/>
    <n v="220014"/>
    <n v="2.1360913400000001"/>
    <n v="1"/>
    <x v="5"/>
    <n v="220014"/>
    <s v="2021-11-24"/>
    <x v="5"/>
    <s v="2021-11-30"/>
    <s v="2021-11-30"/>
    <x v="2"/>
    <x v="0"/>
    <n v="11"/>
    <x v="0"/>
    <x v="0"/>
  </r>
  <r>
    <s v="aberto_brasil"/>
    <s v="2021-11-24 - 2021-11-30"/>
    <s v="23845370012760091"/>
    <s v="Meio_Conv_Amplo_Todas_23845268020100091"/>
    <s v="23845268020100091"/>
    <n v="132807.07999999999"/>
    <n v="9008666"/>
    <n v="25865774"/>
    <n v="5.13447152"/>
    <n v="2.8712102324584001"/>
    <x v="3"/>
    <n v="1867"/>
    <s v="2021-11-24"/>
    <x v="5"/>
    <s v="2021-11-30"/>
    <s v="2021-11-30"/>
    <x v="1"/>
    <x v="0"/>
    <n v="11"/>
    <x v="0"/>
    <x v="0"/>
  </r>
  <r>
    <s v="interesses_saude"/>
    <s v="2021-11-24 - 2021-11-30"/>
    <s v="23846534803740091"/>
    <s v="TPS_Meio_Conv_Interesses_Pareto_23846534803700091"/>
    <s v="23846534803700091"/>
    <n v="34425.35"/>
    <n v="2311054"/>
    <n v="5013641"/>
    <n v="6.8663372599999999"/>
    <n v="2.1694175038749002"/>
    <x v="3"/>
    <n v="462"/>
    <s v="2021-11-24"/>
    <x v="5"/>
    <s v="2021-11-30"/>
    <s v="2021-11-30"/>
    <x v="1"/>
    <x v="0"/>
    <n v="11"/>
    <x v="0"/>
    <x v="0"/>
  </r>
  <r>
    <s v="trafego_brasil"/>
    <s v="2021-11-24 - 2021-11-30"/>
    <s v="23846362893210091"/>
    <s v="Topo_Trafego_Todas_Pareto_23845353257640091"/>
    <s v="23845353257640091"/>
    <n v="16283.14"/>
    <n v="708567"/>
    <n v="1093096"/>
    <n v="14.896349450000001"/>
    <n v="1.5426854482357"/>
    <x v="8"/>
    <n v="8724"/>
    <s v="2021-11-24"/>
    <x v="5"/>
    <s v="2021-11-30"/>
    <s v="2021-11-30"/>
    <x v="3"/>
    <x v="0"/>
    <n v="11"/>
    <x v="0"/>
    <x v="0"/>
  </r>
  <r>
    <s v="03- [INTERESSES] - Programas de Revenda"/>
    <s v="2021-11-24 - 2021-11-30"/>
    <s v="23849506876590091"/>
    <s v="Fundo_AppInstall_RendaTon_APP_23849506876610091"/>
    <s v="23849506876610091"/>
    <n v="57.69"/>
    <n v="2273"/>
    <n v="2706"/>
    <n v="21.319290469999999"/>
    <n v="1.1904971403432001"/>
    <x v="1"/>
    <s v=""/>
    <s v="2021-11-24"/>
    <x v="5"/>
    <s v="2021-11-30"/>
    <s v="2021-11-30"/>
    <x v="0"/>
    <x v="0"/>
    <n v="11"/>
    <x v="0"/>
    <x v="0"/>
  </r>
  <r>
    <s v="interesses_concorrentes"/>
    <s v="2021-11-24 - 2021-11-30"/>
    <s v="23847643362290091"/>
    <s v="Meio_Conv_Amplo_T1_23847643362130091"/>
    <s v="23847643362130091"/>
    <n v="59988.160000000003"/>
    <n v="2592135"/>
    <n v="4381961"/>
    <n v="13.68979779"/>
    <n v="1.6904833274502"/>
    <x v="4"/>
    <n v="389"/>
    <s v="2021-11-24"/>
    <x v="5"/>
    <s v="2021-11-30"/>
    <s v="2021-11-30"/>
    <x v="1"/>
    <x v="0"/>
    <n v="11"/>
    <x v="0"/>
    <x v="0"/>
  </r>
  <r>
    <s v="lal_5_ofertamega_giga"/>
    <s v="2021-11-24 - 2021-11-30"/>
    <s v="23848381010260091"/>
    <s v="Meio_Conv_Amplo_Todas_23845268020100091"/>
    <s v="23845268020100091"/>
    <n v="7994.41"/>
    <n v="384367"/>
    <n v="719540"/>
    <n v="11.11044556"/>
    <n v="1.8720129459604999"/>
    <x v="3"/>
    <n v="89"/>
    <s v="2021-11-24"/>
    <x v="5"/>
    <s v="2021-11-30"/>
    <s v="2021-11-30"/>
    <x v="1"/>
    <x v="0"/>
    <n v="11"/>
    <x v="0"/>
    <x v="0"/>
  </r>
  <r>
    <s v="Novo_KV_lal_5_s2s_pagosT1"/>
    <s v="2021-11-24 - 2021-11-30"/>
    <s v="23849423109570091"/>
    <s v="TesteAB056_MeioConv_RTB_NFC_23849423109540091"/>
    <s v="23849423109540091"/>
    <n v="3500.55"/>
    <n v="101978"/>
    <n v="219830"/>
    <n v="15.923895740000001"/>
    <n v="2.1556610249268999"/>
    <x v="4"/>
    <n v="48"/>
    <s v="2021-11-24"/>
    <x v="5"/>
    <s v="2021-11-30"/>
    <s v="2021-11-30"/>
    <x v="1"/>
    <x v="0"/>
    <n v="11"/>
    <x v="0"/>
    <x v="0"/>
  </r>
  <r>
    <s v="interesses_dentistas"/>
    <s v="2021-11-24 - 2021-11-30"/>
    <s v="23845997960610091"/>
    <s v="TPO_Meio_Conv_Interesses_Pareto_23845997960590091"/>
    <s v="23845997960590091"/>
    <n v="16938.2"/>
    <n v="1205955"/>
    <n v="2753413"/>
    <n v="6.1517106200000002"/>
    <n v="2.2831805498547002"/>
    <x v="3"/>
    <n v="165"/>
    <s v="2021-11-24"/>
    <x v="5"/>
    <s v="2021-11-30"/>
    <s v="2021-11-30"/>
    <x v="1"/>
    <x v="0"/>
    <n v="11"/>
    <x v="0"/>
    <x v="0"/>
  </r>
  <r>
    <s v="lal_10_base"/>
    <s v="2021-11-24 - 2021-11-30"/>
    <s v="23846214428100091"/>
    <s v="Meio_Conv_Amplo_Todas_23845268020100091"/>
    <s v="23845268020100091"/>
    <n v="27978.959999999999"/>
    <n v="603874"/>
    <n v="1351897"/>
    <n v="20.696073739999999"/>
    <n v="2.2387070812785002"/>
    <x v="3"/>
    <n v="260"/>
    <s v="2021-11-24"/>
    <x v="5"/>
    <s v="2021-11-30"/>
    <s v="2021-11-30"/>
    <x v="1"/>
    <x v="0"/>
    <n v="11"/>
    <x v="0"/>
    <x v="0"/>
  </r>
  <r>
    <s v="rmkt_LP_tps_60d"/>
    <s v="2021-11-24 - 2021-11-30"/>
    <s v="23847574067580091"/>
    <s v="TPS_Fundo_Conv_Rmkt_Pareto_23847574067500091"/>
    <s v="23847574067500091"/>
    <n v="39449.379999999997"/>
    <n v="337192"/>
    <n v="1819394"/>
    <n v="21.682703140000001"/>
    <n v="5.3957211321739997"/>
    <x v="3"/>
    <n v="453"/>
    <s v="2021-11-24"/>
    <x v="5"/>
    <s v="2021-11-30"/>
    <s v="2021-11-30"/>
    <x v="1"/>
    <x v="0"/>
    <n v="11"/>
    <x v="0"/>
    <x v="0"/>
  </r>
  <r>
    <s v="checkout_giga_60d"/>
    <s v="2021-11-24 - 2021-11-30"/>
    <s v="23848475319500091"/>
    <s v="Fundo_Rmk_Conv_TodasGiga_23848475319430091"/>
    <s v="23848475319430091"/>
    <n v="36666.93"/>
    <n v="39109"/>
    <n v="607240"/>
    <n v="60.382929320000002"/>
    <n v="15.526860824873999"/>
    <x v="3"/>
    <n v="573"/>
    <s v="2021-11-24"/>
    <x v="5"/>
    <s v="2021-11-30"/>
    <s v="2021-11-30"/>
    <x v="1"/>
    <x v="0"/>
    <n v="11"/>
    <x v="0"/>
    <x v="0"/>
  </r>
  <r>
    <s v="03- [INTERESSES] - Programas de Revenda"/>
    <s v="2021-11-24 - 2021-11-30"/>
    <s v="23849479913660091"/>
    <s v="Fundo_Conv_RendaTon_APP_23849479913470091"/>
    <s v="23849479913470091"/>
    <n v="408.05"/>
    <n v="14890"/>
    <n v="23054"/>
    <n v="17.699748419999999"/>
    <n v="1.5482874412356999"/>
    <x v="10"/>
    <n v="163"/>
    <s v="2021-11-24"/>
    <x v="5"/>
    <s v="2021-11-30"/>
    <s v="2021-11-30"/>
    <x v="0"/>
    <x v="0"/>
    <n v="11"/>
    <x v="0"/>
    <x v="0"/>
  </r>
  <r>
    <s v="lal_5_s2s_pagosT1"/>
    <s v="2021-11-24 - 2021-11-30"/>
    <s v="23847643363490091"/>
    <s v="Meio_Conv_Amplo_T1_23847643362130091"/>
    <s v="23847643362130091"/>
    <n v="93260.800000000003"/>
    <n v="1908109"/>
    <n v="4630729"/>
    <n v="20.139550379999999"/>
    <n v="2.4268681715771998"/>
    <x v="4"/>
    <n v="543"/>
    <s v="2021-11-24"/>
    <x v="5"/>
    <s v="2021-11-30"/>
    <s v="2021-11-30"/>
    <x v="1"/>
    <x v="0"/>
    <n v="11"/>
    <x v="0"/>
    <x v="0"/>
  </r>
  <r>
    <s v="checkout_180d"/>
    <s v="2021-11-24 - 2021-11-30"/>
    <s v="23846122467610091"/>
    <s v="Fundo_Conv_Rmkt_T1_23845567601530091"/>
    <s v="23845567601530091"/>
    <n v="112267.07"/>
    <n v="594787"/>
    <n v="3994460"/>
    <n v="28.105693890000001"/>
    <n v="6.7157822884494998"/>
    <x v="3"/>
    <n v="1340"/>
    <s v="2021-11-24"/>
    <x v="5"/>
    <s v="2021-11-30"/>
    <s v="2021-11-30"/>
    <x v="1"/>
    <x v="0"/>
    <n v="11"/>
    <x v="0"/>
    <x v="0"/>
  </r>
  <r>
    <s v="interesses_saude_refinado"/>
    <s v="2021-11-24 - 2021-11-30"/>
    <s v="23847727849510091"/>
    <s v="TPS_Meio_Conv_Interesses_Pareto_23846534803700091"/>
    <s v="23846534803700091"/>
    <n v="4469.25"/>
    <n v="351280"/>
    <n v="598217"/>
    <n v="7.4709511800000001"/>
    <n v="1.7029634479617"/>
    <x v="3"/>
    <n v="47"/>
    <s v="2021-11-24"/>
    <x v="5"/>
    <s v="2021-11-30"/>
    <s v="2021-11-30"/>
    <x v="1"/>
    <x v="0"/>
    <n v="11"/>
    <x v="0"/>
    <x v="0"/>
  </r>
  <r>
    <s v="06- [LAL] 1% - Cadastrados"/>
    <s v="2021-11-24 - 2021-11-30"/>
    <s v="23849515598480091"/>
    <s v="Fundo_Conv_RendaTon_LP_23849209151370091"/>
    <s v="23849209151370091"/>
    <n v="108.48"/>
    <n v="2846"/>
    <n v="3002"/>
    <n v="36.135909390000002"/>
    <n v="1.0548137737175001"/>
    <x v="2"/>
    <s v=""/>
    <s v="2021-11-24"/>
    <x v="5"/>
    <s v="2021-11-30"/>
    <s v="2021-11-30"/>
    <x v="1"/>
    <x v="0"/>
    <n v="11"/>
    <x v="0"/>
    <x v="0"/>
  </r>
  <r>
    <s v="engajamento_insta30d"/>
    <s v="2021-11-24 - 2021-11-30"/>
    <s v="23847680735780091"/>
    <s v="Fundo_Rmk_Conv_Geral_Home_Pareto_23847680703090091"/>
    <s v="23847680703090091"/>
    <n v="25305.26"/>
    <n v="305777"/>
    <n v="1993032"/>
    <n v="12.696865880000001"/>
    <n v="6.5179264627490001"/>
    <x v="3"/>
    <n v="254"/>
    <s v="2021-11-24"/>
    <x v="5"/>
    <s v="2021-11-30"/>
    <s v="2021-11-30"/>
    <x v="1"/>
    <x v="0"/>
    <n v="11"/>
    <x v="0"/>
    <x v="0"/>
  </r>
  <r>
    <s v="checkout_t1_30d"/>
    <s v="2021-11-24 - 2021-11-30"/>
    <s v="23847376974110091"/>
    <s v="Fundo_Rmk_Conv_T1MegaGiga_23847376974120091"/>
    <s v="23847376974120091"/>
    <n v="16988.88"/>
    <n v="89515"/>
    <n v="433995"/>
    <n v="39.145335780000003"/>
    <n v="4.8482935820812001"/>
    <x v="3"/>
    <n v="130"/>
    <s v="2021-11-24"/>
    <x v="5"/>
    <s v="2021-11-30"/>
    <s v="2021-11-30"/>
    <x v="1"/>
    <x v="0"/>
    <n v="11"/>
    <x v="0"/>
    <x v="0"/>
  </r>
  <r>
    <s v="IDV_insta_lal_5_s2s_pagosT1"/>
    <s v="2021-11-24 - 2021-11-30"/>
    <s v="23849426052990091"/>
    <s v="TesteAB057_Meio_Conv_T1Mega_IDVinsta_23849426053000091"/>
    <s v="23849426053000091"/>
    <n v="3791.71"/>
    <n v="306155"/>
    <n v="547348"/>
    <n v="6.9274209500000001"/>
    <n v="1.7878133625124999"/>
    <x v="3"/>
    <n v="42"/>
    <s v="2021-11-24"/>
    <x v="5"/>
    <s v="2021-11-30"/>
    <s v="2021-11-30"/>
    <x v="1"/>
    <x v="0"/>
    <n v="11"/>
    <x v="0"/>
    <x v="0"/>
  </r>
  <r>
    <s v="broad_conv_carrinho"/>
    <s v="2021-11-24 - 2021-11-30"/>
    <s v="23847708413050091"/>
    <s v="dpa"/>
    <s v="23847708413060091"/>
    <n v="49719.67"/>
    <n v="3384146"/>
    <n v="5701569"/>
    <n v="8.7203487299999995"/>
    <n v="1.6847881267534"/>
    <x v="3"/>
    <n v="466"/>
    <s v="2021-11-24"/>
    <x v="5"/>
    <s v="2021-11-30"/>
    <s v="2021-11-30"/>
    <x v="1"/>
    <x v="0"/>
    <n v="11"/>
    <x v="0"/>
    <x v="0"/>
  </r>
  <r>
    <s v="checkout_t1_60d"/>
    <s v="2021-11-24 - 2021-11-30"/>
    <s v="23847376990990091"/>
    <s v="Fundo_Rmk_Conv_T1MegaGiga_23847376974120091"/>
    <s v="23847376974120091"/>
    <n v="18395.48"/>
    <n v="116120"/>
    <n v="533467"/>
    <n v="34.48288273"/>
    <n v="4.5941009300723001"/>
    <x v="3"/>
    <n v="192"/>
    <s v="2021-11-24"/>
    <x v="5"/>
    <s v="2021-11-30"/>
    <s v="2021-11-30"/>
    <x v="1"/>
    <x v="0"/>
    <n v="11"/>
    <x v="0"/>
    <x v="0"/>
  </r>
  <r>
    <s v="lal_5_pixel_convT1 — pixel_ton"/>
    <s v="2021-11-24 - 2021-11-30"/>
    <s v="23849402659240091"/>
    <s v="CAPI_Campanha_Controle"/>
    <s v="23849352966190091"/>
    <n v="23478.45"/>
    <n v="410155"/>
    <n v="1693211"/>
    <n v="13.86622813"/>
    <n v="4.1282222574393002"/>
    <x v="3"/>
    <n v="303"/>
    <s v="2021-11-24"/>
    <x v="5"/>
    <s v="2021-11-30"/>
    <s v="2021-11-30"/>
    <x v="1"/>
    <x v="0"/>
    <n v="11"/>
    <x v="0"/>
    <x v="0"/>
  </r>
  <r>
    <s v="01- [ABERTO][20-60] Homens"/>
    <s v="2021-11-24 - 2021-11-30"/>
    <s v="23849479913640091"/>
    <s v="Fundo_Conv_RendaTon_APP_23849479913470091"/>
    <s v="23849479913470091"/>
    <n v="113.06"/>
    <n v="4062"/>
    <n v="5949"/>
    <n v="19.004874770000001"/>
    <n v="1.4645494830132999"/>
    <x v="10"/>
    <n v="39"/>
    <s v="2021-11-24"/>
    <x v="5"/>
    <s v="2021-11-30"/>
    <s v="2021-11-30"/>
    <x v="0"/>
    <x v="0"/>
    <n v="11"/>
    <x v="0"/>
    <x v="0"/>
  </r>
  <r>
    <s v="Home_30d"/>
    <s v="2021-11-24 - 2021-11-30"/>
    <s v="23847680703050091"/>
    <s v="Fundo_Rmk_Conv_Geral_Home_Pareto_23847680703090091"/>
    <s v="23847680703090091"/>
    <n v="48768.03"/>
    <n v="218676"/>
    <n v="1723383"/>
    <n v="28.297847900000001"/>
    <n v="7.8809883114744999"/>
    <x v="3"/>
    <n v="502"/>
    <s v="2021-11-24"/>
    <x v="5"/>
    <s v="2021-11-30"/>
    <s v="2021-11-30"/>
    <x v="1"/>
    <x v="0"/>
    <n v="11"/>
    <x v="0"/>
    <x v="0"/>
  </r>
  <r>
    <s v="Amplo - Brasil — pixel_ton"/>
    <s v="2021-11-24 - 2021-11-30"/>
    <s v="23849402619410091"/>
    <s v="CAPI_Campanha_Controle"/>
    <s v="23849352966190091"/>
    <n v="58036.52"/>
    <n v="1680802"/>
    <n v="7052875"/>
    <n v="8.2287747899999992"/>
    <n v="4.1961367252062001"/>
    <x v="3"/>
    <n v="959"/>
    <s v="2021-11-24"/>
    <x v="5"/>
    <s v="2021-11-30"/>
    <s v="2021-11-30"/>
    <x v="1"/>
    <x v="0"/>
    <n v="11"/>
    <x v="0"/>
    <x v="0"/>
  </r>
  <r>
    <s v="OldKv_NFC_lal_5_s2s_pagosT1"/>
    <s v="2021-11-24 - 2021-11-30"/>
    <s v="23849423113540091"/>
    <s v="TesteAB056_MeioConv_RTB_NFC_23849423109540091"/>
    <s v="23849423109540091"/>
    <n v="3497.32"/>
    <n v="91035"/>
    <n v="197677"/>
    <n v="17.692093669999998"/>
    <n v="2.1714395562146001"/>
    <x v="4"/>
    <n v="40"/>
    <s v="2021-11-24"/>
    <x v="5"/>
    <s v="2021-11-30"/>
    <s v="2021-11-30"/>
    <x v="1"/>
    <x v="0"/>
    <n v="11"/>
    <x v="0"/>
    <x v="0"/>
  </r>
  <r>
    <s v="02- [INTERESSES] - LP Ton"/>
    <s v="2021-11-24 - 2021-11-30"/>
    <s v="23849516449240091"/>
    <s v="TesteAB003_Fundo_Conv_RendaTon_LPBlogvsLPTon_23849516449110091"/>
    <s v="23849516449110091"/>
    <n v="89.39"/>
    <n v="3499"/>
    <n v="3583"/>
    <n v="24.94836729"/>
    <n v="1.0240068591025999"/>
    <x v="2"/>
    <n v="1"/>
    <s v="2021-11-24"/>
    <x v="5"/>
    <s v="2021-11-30"/>
    <s v="2021-11-30"/>
    <x v="1"/>
    <x v="0"/>
    <n v="11"/>
    <x v="0"/>
    <x v="0"/>
  </r>
  <r>
    <s v="IDV_atual_lal_5_s2s_pagosT1"/>
    <s v="2021-11-24 - 2021-11-30"/>
    <s v="23849426052980091"/>
    <s v="TesteAB057_Meio_Conv_T1Mega_IDVinsta_23849426053000091"/>
    <s v="23849426053000091"/>
    <n v="3784.25"/>
    <n v="322671"/>
    <n v="555913"/>
    <n v="6.8072701999999996"/>
    <n v="1.7228477303506999"/>
    <x v="3"/>
    <n v="37"/>
    <s v="2021-11-24"/>
    <x v="5"/>
    <s v="2021-11-30"/>
    <s v="2021-11-30"/>
    <x v="1"/>
    <x v="0"/>
    <n v="11"/>
    <x v="0"/>
    <x v="0"/>
  </r>
  <r>
    <s v="01- [ABERTO][20-60] Homens"/>
    <s v="2021-11-24 - 2021-11-30"/>
    <s v="23849506876660091"/>
    <s v="Fundo_AppInstall_RendaTon_APP_23849506876610091"/>
    <s v="23849506876610091"/>
    <n v="44.7"/>
    <n v="1788"/>
    <n v="1986"/>
    <n v="22.507552870000001"/>
    <n v="1.1107382550336"/>
    <x v="1"/>
    <s v=""/>
    <s v="2021-11-24"/>
    <x v="5"/>
    <s v="2021-11-30"/>
    <s v="2021-11-30"/>
    <x v="0"/>
    <x v="0"/>
    <n v="11"/>
    <x v="0"/>
    <x v="0"/>
  </r>
  <r>
    <s v="lal_5_s2s_pagosT3"/>
    <s v="2021-11-24 - 2021-11-30"/>
    <s v="23847449589140091"/>
    <s v="Meio_Conv_T3MegaGiga_23847449589150091"/>
    <s v="23847449589150091"/>
    <n v="13456.43"/>
    <n v="497512"/>
    <n v="1077307"/>
    <n v="12.49080346"/>
    <n v="2.1653889755422999"/>
    <x v="3"/>
    <n v="137"/>
    <s v="2021-11-24"/>
    <x v="5"/>
    <s v="2021-11-30"/>
    <s v="2021-11-30"/>
    <x v="1"/>
    <x v="0"/>
    <n v="11"/>
    <x v="0"/>
    <x v="0"/>
  </r>
  <r>
    <s v="05- [INTERESSES] - Afiliados"/>
    <s v="2021-11-24 - 2021-11-30"/>
    <s v="23849316667480091"/>
    <s v="Fundo_Conv_RendaTon_LP_23849209151370091"/>
    <s v="23849209151370091"/>
    <n v="302.87"/>
    <n v="9442"/>
    <n v="11730"/>
    <n v="25.820119349999999"/>
    <n v="1.2423215420461999"/>
    <x v="2"/>
    <n v="12"/>
    <s v="2021-11-24"/>
    <x v="5"/>
    <s v="2021-11-30"/>
    <s v="2021-11-30"/>
    <x v="1"/>
    <x v="0"/>
    <n v="11"/>
    <x v="0"/>
    <x v="0"/>
  </r>
  <r>
    <s v="01- [ABERTO][20-60] Homens"/>
    <s v="2021-11-24 - 2021-11-30"/>
    <s v="23849209151390091"/>
    <s v="Fundo_Conv_RendaTon_LP_23849209151370091"/>
    <s v="23849209151370091"/>
    <n v="2454.09"/>
    <n v="55758"/>
    <n v="78813"/>
    <n v="31.138137109999999"/>
    <n v="1.4134832669751001"/>
    <x v="2"/>
    <n v="68"/>
    <s v="2021-11-24"/>
    <x v="5"/>
    <s v="2021-11-30"/>
    <s v="2021-11-30"/>
    <x v="1"/>
    <x v="0"/>
    <n v="11"/>
    <x v="0"/>
    <x v="0"/>
  </r>
  <r>
    <s v="Amplo - Brasil — Teste -  pixel_ton"/>
    <s v="2021-11-24 - 2021-11-30"/>
    <s v="23849402690130091"/>
    <s v="CAPI_Campanha_Teste"/>
    <s v="23849352916280091"/>
    <n v="61201.85"/>
    <n v="1369013"/>
    <n v="4904342"/>
    <n v="12.47911545"/>
    <n v="3.5823925704139001"/>
    <x v="9"/>
    <n v="263"/>
    <s v="2021-11-24"/>
    <x v="5"/>
    <s v="2021-11-30"/>
    <s v="2021-11-30"/>
    <x v="4"/>
    <x v="0"/>
    <n v="11"/>
    <x v="0"/>
    <x v="0"/>
  </r>
  <r>
    <s v="02- [INTERESSES] - Vendedores"/>
    <s v="2021-11-24 - 2021-11-30"/>
    <s v="23849209151340091"/>
    <s v="Fundo_Conv_RendaTon_LP_23849209151370091"/>
    <s v="23849209151370091"/>
    <n v="1921.63"/>
    <n v="53294"/>
    <n v="71053"/>
    <n v="27.045022729999999"/>
    <n v="1.3332270049160999"/>
    <x v="2"/>
    <n v="51"/>
    <s v="2021-11-24"/>
    <x v="5"/>
    <s v="2021-11-30"/>
    <s v="2021-11-30"/>
    <x v="1"/>
    <x v="0"/>
    <n v="11"/>
    <x v="0"/>
    <x v="0"/>
  </r>
  <r>
    <s v="lal_5_pixel_convT1 — Teste - pixel_ton"/>
    <s v="2021-11-24 - 2021-11-30"/>
    <s v="23849402688570091"/>
    <s v="CAPI_Campanha_Teste"/>
    <s v="23849352916280091"/>
    <n v="20487.099999999999"/>
    <n v="303664"/>
    <n v="1038041"/>
    <n v="19.73631099"/>
    <n v="3.4183867695874"/>
    <x v="9"/>
    <n v="80"/>
    <s v="2021-11-24"/>
    <x v="5"/>
    <s v="2021-11-30"/>
    <s v="2021-11-30"/>
    <x v="4"/>
    <x v="0"/>
    <n v="11"/>
    <x v="0"/>
    <x v="0"/>
  </r>
  <r>
    <s v="maraberto_criativo_ton"/>
    <s v="2021-11-24 - 2021-11-30"/>
    <s v="23849300300660091"/>
    <s v="TesteAB055_Meio_Conv_Aberto_Stone_v2_23849300300630091"/>
    <s v="23849300300630091"/>
    <n v="0"/>
    <n v="0"/>
    <n v="0"/>
    <s v=""/>
    <n v="0"/>
    <x v="3"/>
    <n v="1"/>
    <s v="2021-11-24"/>
    <x v="5"/>
    <s v="2021-11-30"/>
    <s v="2021-11-30"/>
    <x v="1"/>
    <x v="0"/>
    <n v="11"/>
    <x v="0"/>
    <x v="0"/>
  </r>
  <r>
    <s v="checkout_mega_30d"/>
    <s v="2021-11-24 - 2021-11-30"/>
    <s v="23849240065490091"/>
    <s v="Fundo_Rmk_Conv_TodasMega_23849240056480091"/>
    <s v="23849240056480091"/>
    <n v="40025.269999999997"/>
    <n v="42677"/>
    <n v="644391"/>
    <n v="62.113328709999998"/>
    <n v="15.099257211144"/>
    <x v="3"/>
    <n v="466"/>
    <s v="2021-11-24"/>
    <x v="5"/>
    <s v="2021-11-30"/>
    <s v="2021-11-30"/>
    <x v="1"/>
    <x v="0"/>
    <n v="11"/>
    <x v="0"/>
    <x v="0"/>
  </r>
  <r>
    <s v="03- [INTERESSES] - Programas de Revenda"/>
    <s v="2021-11-24 - 2021-11-30"/>
    <s v="23849209151410091"/>
    <s v="Fundo_Conv_RendaTon_LP_23849209151370091"/>
    <s v="23849209151370091"/>
    <n v="5644.39"/>
    <n v="155477"/>
    <n v="235525"/>
    <n v="23.9651417"/>
    <n v="1.5148542871293"/>
    <x v="2"/>
    <n v="164"/>
    <s v="2021-11-24"/>
    <x v="5"/>
    <s v="2021-11-30"/>
    <s v="2021-11-30"/>
    <x v="1"/>
    <x v="0"/>
    <n v="11"/>
    <x v="0"/>
    <x v="0"/>
  </r>
  <r>
    <s v="Novo_KV_NFC_lal_5_s2s_pagosT1"/>
    <s v="2021-11-24 - 2021-11-30"/>
    <s v="23849423109530091"/>
    <s v="TesteAB056_MeioConv_RTB_NFC_23849423109540091"/>
    <s v="23849423109540091"/>
    <n v="3496.9"/>
    <n v="98173"/>
    <n v="201279"/>
    <n v="17.373397130000001"/>
    <n v="2.0502480315362002"/>
    <x v="4"/>
    <n v="42"/>
    <s v="2021-11-24"/>
    <x v="5"/>
    <s v="2021-11-30"/>
    <s v="2021-11-30"/>
    <x v="1"/>
    <x v="0"/>
    <n v="11"/>
    <x v="0"/>
    <x v="0"/>
  </r>
  <r>
    <s v="checkout_giga_60d"/>
    <s v="2021-11-24 - 2021-11-30"/>
    <s v="23849240132930091"/>
    <s v="Fundo_Rmk_Conv_TodasGiga_23848475319430091"/>
    <s v="23848475319430091"/>
    <n v="12522.79"/>
    <n v="31406"/>
    <n v="433635"/>
    <n v="28.87864218"/>
    <n v="13.807393491689"/>
    <x v="3"/>
    <n v="66"/>
    <s v="2021-11-24"/>
    <x v="5"/>
    <s v="2021-11-30"/>
    <s v="2021-11-30"/>
    <x v="1"/>
    <x v="0"/>
    <n v="11"/>
    <x v="0"/>
    <x v="0"/>
  </r>
  <r>
    <s v="01- [ABERTO][20-60] Homens - Consultor"/>
    <s v="2021-11-24 - 2021-11-30"/>
    <s v="23849400363030091"/>
    <s v="TesteAB001_Fundo_Conv_RendaTon_ParceirovsConsultor_23849400042570091"/>
    <s v="23849400042570091"/>
    <n v="2332.81"/>
    <n v="28319"/>
    <n v="51849"/>
    <n v="44.992381719999997"/>
    <n v="1.8308909212896001"/>
    <x v="2"/>
    <n v="39"/>
    <s v="2021-11-24"/>
    <x v="5"/>
    <s v="2021-11-30"/>
    <s v="2021-11-30"/>
    <x v="1"/>
    <x v="0"/>
    <n v="11"/>
    <x v="0"/>
    <x v="0"/>
  </r>
  <r>
    <s v="maraberto_pagina_ton"/>
    <s v="2021-11-24 - 2021-11-30"/>
    <s v="23849300300690091"/>
    <s v="TesteAB055_Meio_Conv_Aberto_Stone_v2_23849300300630091"/>
    <s v="23849300300630091"/>
    <n v="0"/>
    <n v="0"/>
    <n v="0"/>
    <s v=""/>
    <n v="0"/>
    <x v="3"/>
    <n v="1"/>
    <s v="2021-11-24"/>
    <x v="5"/>
    <s v="2021-11-30"/>
    <s v="2021-11-30"/>
    <x v="1"/>
    <x v="0"/>
    <n v="11"/>
    <x v="0"/>
    <x v="0"/>
  </r>
  <r>
    <s v="maraberto_pagina_stone"/>
    <s v="2021-11-24 - 2021-11-30"/>
    <s v="23849300300730091"/>
    <s v="TesteAB055_Meio_Conv_Aberto_Stone_v2_23849300300630091"/>
    <s v="23849300300630091"/>
    <n v="0"/>
    <n v="0"/>
    <n v="0"/>
    <s v=""/>
    <n v="0"/>
    <x v="3"/>
    <n v="2"/>
    <s v="2021-11-24"/>
    <x v="5"/>
    <s v="2021-11-30"/>
    <s v="2021-11-30"/>
    <x v="1"/>
    <x v="0"/>
    <n v="11"/>
    <x v="0"/>
    <x v="0"/>
  </r>
  <r>
    <s v="checkout_mega_60d"/>
    <s v="2021-11-24 - 2021-11-30"/>
    <s v="23849240065510091"/>
    <s v="Fundo_Rmk_Conv_TodasMega_23849240056480091"/>
    <s v="23849240056480091"/>
    <n v="3037.59"/>
    <n v="18607"/>
    <n v="93454"/>
    <n v="32.503584650000001"/>
    <n v="5.0225184070511002"/>
    <x v="3"/>
    <n v="24"/>
    <s v="2021-11-24"/>
    <x v="5"/>
    <s v="2021-11-30"/>
    <s v="2021-11-30"/>
    <x v="1"/>
    <x v="0"/>
    <n v="11"/>
    <x v="0"/>
    <x v="0"/>
  </r>
  <r>
    <s v="adventures_ton_institucional_always-on_instagram_consideracao_engajamento_interesses_ton-interesses-v3_feed_humor_nov-2021_net"/>
    <s v="2021-11-24 - 2021-11-30"/>
    <s v="23849405222240091"/>
    <s v="adventures_ton_institucional_always-on_instagram_consideracao_engajamento_humor_nov-2021"/>
    <s v="23849405222220091"/>
    <n v="421.53"/>
    <n v="23206"/>
    <n v="28059"/>
    <n v="15.022987280000001"/>
    <n v="1.2091269499266999"/>
    <x v="7"/>
    <n v="3212"/>
    <s v="2021-11-24"/>
    <x v="5"/>
    <s v="2021-11-30"/>
    <s v="2021-11-30"/>
    <x v="3"/>
    <x v="0"/>
    <n v="11"/>
    <x v="0"/>
    <x v="0"/>
  </r>
  <r>
    <s v="02- [ABERTO][20-60] Homens - Parceiro"/>
    <s v="2021-11-24 - 2021-11-30"/>
    <s v="23849400042720091"/>
    <s v="TesteAB001_Fundo_Conv_RendaTon_ParceirovsConsultor_23849400042570091"/>
    <s v="23849400042570091"/>
    <n v="2254.27"/>
    <n v="28004"/>
    <n v="47737"/>
    <n v="47.222699370000001"/>
    <n v="1.7046493358092001"/>
    <x v="2"/>
    <n v="25"/>
    <s v="2021-11-24"/>
    <x v="5"/>
    <s v="2021-11-30"/>
    <s v="2021-11-30"/>
    <x v="1"/>
    <x v="0"/>
    <n v="11"/>
    <x v="0"/>
    <x v="0"/>
  </r>
  <r>
    <s v="adventures_ton_institucional_always-on_instagram_consideracao_engajamento_interesses_ton-interesses-v3_feed_produton_nov-2021_net"/>
    <s v="2021-11-24 - 2021-11-30"/>
    <s v="23849405163350091"/>
    <s v="adventures_ton_institucional_always-on_instagram_consideracao_engajamento_produton_nov-2021"/>
    <s v="23849405163290091"/>
    <n v="392.56"/>
    <n v="9274"/>
    <n v="11651"/>
    <n v="33.693245220000001"/>
    <n v="1.2563079577313001"/>
    <x v="7"/>
    <n v="2147"/>
    <s v="2021-11-24"/>
    <x v="5"/>
    <s v="2021-11-30"/>
    <s v="2021-11-30"/>
    <x v="3"/>
    <x v="0"/>
    <n v="11"/>
    <x v="0"/>
    <x v="0"/>
  </r>
  <r>
    <s v="Controle_lal_5_s2s_pagosT1"/>
    <s v="2021-11-17 - 2021-11-23"/>
    <s v="23849387611850091"/>
    <s v="TesteAB056_MeioConv_RTB_NFC_23849387608810091"/>
    <s v="23849387608810091"/>
    <n v="910.17"/>
    <n v="38095"/>
    <n v="45925"/>
    <n v="19.81861731"/>
    <n v="1.2055387846173999"/>
    <x v="4"/>
    <n v="11"/>
    <s v="2021-11-17"/>
    <x v="6"/>
    <s v="2021-11-23"/>
    <s v="2021-11-23"/>
    <x v="1"/>
    <x v="0"/>
    <n v="11"/>
    <x v="0"/>
    <x v="0"/>
  </r>
  <r>
    <s v="maraberto_criativo_ton"/>
    <s v="2021-11-17 - 2021-11-23"/>
    <s v="23849300300660091"/>
    <s v="TesteAB055_Meio_Conv_Aberto_Stone_v2_23849300300630091"/>
    <s v="23849300300630091"/>
    <n v="2035.78"/>
    <n v="109899"/>
    <n v="130576"/>
    <n v="15.590767059999999"/>
    <n v="1.1881454790307"/>
    <x v="3"/>
    <n v="33"/>
    <s v="2021-11-17"/>
    <x v="6"/>
    <s v="2021-11-23"/>
    <s v="2021-11-23"/>
    <x v="1"/>
    <x v="0"/>
    <n v="11"/>
    <x v="0"/>
    <x v="0"/>
  </r>
  <r>
    <s v="02- [INTERESSES] - Vendedores"/>
    <s v="2021-11-17 - 2021-11-23"/>
    <s v="23849209151340091"/>
    <s v="Fundo_Conv_RendaTon_LP_23849209151370091"/>
    <s v="23849209151370091"/>
    <n v="1046.99"/>
    <n v="31330"/>
    <n v="39616"/>
    <n v="26.42846325"/>
    <n v="1.2644749441430001"/>
    <x v="2"/>
    <n v="33"/>
    <s v="2021-11-17"/>
    <x v="6"/>
    <s v="2021-11-23"/>
    <s v="2021-11-23"/>
    <x v="1"/>
    <x v="0"/>
    <n v="11"/>
    <x v="0"/>
    <x v="0"/>
  </r>
  <r>
    <s v="Amplo - Brasil — pixel_ton"/>
    <s v="2021-11-17 - 2021-11-23"/>
    <s v="23849402619410091"/>
    <s v="CAPI_Campanha_Controle"/>
    <s v="23849352966190091"/>
    <n v="35386.86"/>
    <n v="1378364"/>
    <n v="4694497"/>
    <n v="7.5379449599999999"/>
    <n v="3.4058470766792999"/>
    <x v="3"/>
    <n v="545"/>
    <s v="2021-11-17"/>
    <x v="6"/>
    <s v="2021-11-23"/>
    <s v="2021-11-23"/>
    <x v="1"/>
    <x v="0"/>
    <n v="11"/>
    <x v="0"/>
    <x v="0"/>
  </r>
  <r>
    <s v="Controle_lal_5_s2s_pagosT1"/>
    <s v="2021-11-17 - 2021-11-23"/>
    <s v="23849423109550091"/>
    <s v="TesteAB056_MeioConv_RTB_NFC_23849423109540091"/>
    <s v="23849423109540091"/>
    <n v="2210.98"/>
    <n v="77740"/>
    <n v="148479"/>
    <n v="14.890859989999999"/>
    <n v="1.9099434010805001"/>
    <x v="4"/>
    <n v="21"/>
    <s v="2021-11-17"/>
    <x v="6"/>
    <s v="2021-11-23"/>
    <s v="2021-11-23"/>
    <x v="1"/>
    <x v="0"/>
    <n v="11"/>
    <x v="0"/>
    <x v="0"/>
  </r>
  <r>
    <s v="Novo_KV_NFC_lal_5_s2s_pagosT1"/>
    <s v="2021-11-17 - 2021-11-23"/>
    <s v="23849387611880091"/>
    <s v="TesteAB056_MeioConv_RTB_NFC_23849387608810091"/>
    <s v="23849387608810091"/>
    <n v="919.68"/>
    <n v="39077"/>
    <n v="45180"/>
    <n v="20.355909690000001"/>
    <n v="1.1561788264196"/>
    <x v="4"/>
    <n v="7"/>
    <s v="2021-11-17"/>
    <x v="6"/>
    <s v="2021-11-23"/>
    <s v="2021-11-23"/>
    <x v="1"/>
    <x v="0"/>
    <n v="11"/>
    <x v="0"/>
    <x v="0"/>
  </r>
  <r>
    <s v="checkout_t2_30d"/>
    <s v="2021-11-17 - 2021-11-23"/>
    <s v="23847376964680091"/>
    <s v="Fundo_Rmk_Conv_T2MegaGiga_23847376964660091"/>
    <s v="23847376964660091"/>
    <n v="34253.81"/>
    <n v="26219"/>
    <n v="448013"/>
    <n v="76.4571787"/>
    <n v="17.087341241084999"/>
    <x v="3"/>
    <n v="190"/>
    <s v="2021-11-17"/>
    <x v="6"/>
    <s v="2021-11-23"/>
    <s v="2021-11-23"/>
    <x v="1"/>
    <x v="0"/>
    <n v="11"/>
    <x v="0"/>
    <x v="0"/>
  </r>
  <r>
    <s v="lal_5_tpv_alto"/>
    <s v="2021-11-17 - 2021-11-23"/>
    <s v="23847611907170091"/>
    <s v="Meio_Conv_T3MegaGiga_23847449589150091"/>
    <s v="23847449589150091"/>
    <n v="17893.61"/>
    <n v="643658"/>
    <n v="1648505"/>
    <n v="10.85444691"/>
    <n v="2.5611504867492001"/>
    <x v="3"/>
    <n v="191"/>
    <s v="2021-11-17"/>
    <x v="6"/>
    <s v="2021-11-23"/>
    <s v="2021-11-23"/>
    <x v="1"/>
    <x v="0"/>
    <n v="11"/>
    <x v="0"/>
    <x v="0"/>
  </r>
  <r>
    <s v="interesse_empreendedorismo"/>
    <s v="2021-11-17 - 2021-11-23"/>
    <s v="23846406076390091"/>
    <s v="Meio_Conv_Amplo_Todas_23845268020100091"/>
    <s v="23845268020100091"/>
    <n v="45035.12"/>
    <n v="3412523"/>
    <n v="7019235"/>
    <n v="6.4159584299999999"/>
    <n v="2.0569048179309002"/>
    <x v="3"/>
    <n v="514"/>
    <s v="2021-11-17"/>
    <x v="6"/>
    <s v="2021-11-23"/>
    <s v="2021-11-23"/>
    <x v="1"/>
    <x v="0"/>
    <n v="11"/>
    <x v="0"/>
    <x v="0"/>
  </r>
  <r>
    <s v="checkout_t2_60d"/>
    <s v="2021-11-17 - 2021-11-23"/>
    <s v="23847377003380091"/>
    <s v="Fundo_Rmk_Conv_T2MegaGiga_23847376964660091"/>
    <s v="23847376964660091"/>
    <n v="14233.1"/>
    <n v="8734"/>
    <n v="162177"/>
    <n v="87.762753040000007"/>
    <n v="18.568468055874"/>
    <x v="3"/>
    <n v="156"/>
    <s v="2021-11-17"/>
    <x v="6"/>
    <s v="2021-11-23"/>
    <s v="2021-11-23"/>
    <x v="1"/>
    <x v="0"/>
    <n v="11"/>
    <x v="0"/>
    <x v="0"/>
  </r>
  <r>
    <s v="checkout_mega_60d"/>
    <s v="2021-11-17 - 2021-11-23"/>
    <s v="23849240065510091"/>
    <s v="Fundo_Rmk_Conv_TodasMega_23849240056480091"/>
    <s v="23849240056480091"/>
    <n v="5958.3"/>
    <n v="28358"/>
    <n v="222474"/>
    <n v="26.782005989999998"/>
    <n v="7.8451935961633001"/>
    <x v="3"/>
    <n v="46"/>
    <s v="2021-11-17"/>
    <x v="6"/>
    <s v="2021-11-23"/>
    <s v="2021-11-23"/>
    <x v="1"/>
    <x v="0"/>
    <n v="11"/>
    <x v="0"/>
    <x v="0"/>
  </r>
  <r>
    <s v="adventures_ton_institucional_always-on_instagram_consideracao_engajamento_interesses_ton-interesses-v3_feed_produton_nov-2021_net"/>
    <s v="2021-11-17 - 2021-11-23"/>
    <s v="23849405163350091"/>
    <s v="adventures_ton_institucional_always-on_instagram_consideracao_engajamento_produton_nov-2021"/>
    <s v="23849405163290091"/>
    <n v="343.41"/>
    <n v="8240"/>
    <n v="10147"/>
    <n v="33.843500540000001"/>
    <n v="1.231432038835"/>
    <x v="7"/>
    <n v="2839"/>
    <s v="2021-11-17"/>
    <x v="6"/>
    <s v="2021-11-23"/>
    <s v="2021-11-23"/>
    <x v="3"/>
    <x v="0"/>
    <n v="11"/>
    <x v="0"/>
    <x v="0"/>
  </r>
  <r>
    <s v="checkout_t3_60d"/>
    <s v="2021-11-17 - 2021-11-23"/>
    <s v="23847611011780091"/>
    <s v="Fundo_Rmkt_Conv_T3MegaGiga_23846749587790091"/>
    <s v="23846749587790091"/>
    <n v="4733.45"/>
    <n v="20276"/>
    <n v="185397"/>
    <n v="25.531427149999999"/>
    <n v="9.1436673900178"/>
    <x v="3"/>
    <n v="27"/>
    <s v="2021-11-17"/>
    <x v="6"/>
    <s v="2021-11-23"/>
    <s v="2021-11-23"/>
    <x v="1"/>
    <x v="0"/>
    <n v="11"/>
    <x v="0"/>
    <x v="0"/>
  </r>
  <r>
    <s v="lal_5_pixel_convT1 — Teste - pixel_ton"/>
    <s v="2021-11-17 - 2021-11-23"/>
    <s v="23849402688570091"/>
    <s v="CAPI_Campanha_Teste"/>
    <s v="23849352916280091"/>
    <n v="10451.459999999999"/>
    <n v="268611"/>
    <n v="630403"/>
    <n v="16.579013740000001"/>
    <n v="2.3468994196068"/>
    <x v="9"/>
    <n v="48"/>
    <s v="2021-11-17"/>
    <x v="6"/>
    <s v="2021-11-23"/>
    <s v="2021-11-23"/>
    <x v="4"/>
    <x v="0"/>
    <n v="11"/>
    <x v="0"/>
    <x v="0"/>
  </r>
  <r>
    <s v="adventures_ton_institucional_always-on_instagram_awareness_alcance_interesses_ton-interesses-v3_feed_educaton_nov-2021_net"/>
    <s v="2021-11-17 - 2021-11-23"/>
    <s v="23849405193920091"/>
    <s v="adventures_ton_institucional_always-on_instagram_awareness_alcance_educaton_nov-2021"/>
    <s v="23849405193860091"/>
    <n v="505.16"/>
    <n v="228331"/>
    <n v="229317"/>
    <n v="2.2028894499999998"/>
    <n v="1.0043182923037"/>
    <x v="5"/>
    <n v="228331"/>
    <s v="2021-11-17"/>
    <x v="6"/>
    <s v="2021-11-23"/>
    <s v="2021-11-23"/>
    <x v="2"/>
    <x v="0"/>
    <n v="11"/>
    <x v="0"/>
    <x v="0"/>
  </r>
  <r>
    <s v="checkout_mega_30d"/>
    <s v="2021-11-17 - 2021-11-23"/>
    <s v="23849240065490091"/>
    <s v="Fundo_Rmk_Conv_TodasMega_23849240056480091"/>
    <s v="23849240056480091"/>
    <n v="29754.25"/>
    <n v="45879"/>
    <n v="511184"/>
    <n v="58.206536200000002"/>
    <n v="11.142003966957001"/>
    <x v="3"/>
    <n v="406"/>
    <s v="2021-11-17"/>
    <x v="6"/>
    <s v="2021-11-23"/>
    <s v="2021-11-23"/>
    <x v="1"/>
    <x v="0"/>
    <n v="11"/>
    <x v="0"/>
    <x v="0"/>
  </r>
  <r>
    <s v="lal5_s2s_pagosT1"/>
    <s v="2021-11-17 - 2021-11-23"/>
    <s v="23846907297020091"/>
    <s v="Meio_Conv_T1MegaGiga_23846907192130091"/>
    <s v="23846907192130091"/>
    <n v="53813.919999999998"/>
    <n v="2191604"/>
    <n v="7151333"/>
    <n v="7.5250194600000002"/>
    <n v="3.2630589285290998"/>
    <x v="3"/>
    <n v="597"/>
    <s v="2021-11-17"/>
    <x v="6"/>
    <s v="2021-11-23"/>
    <s v="2021-11-23"/>
    <x v="1"/>
    <x v="0"/>
    <n v="11"/>
    <x v="0"/>
    <x v="0"/>
  </r>
  <r>
    <s v="interesses_saude"/>
    <s v="2021-11-17 - 2021-11-23"/>
    <s v="23846534803740091"/>
    <s v="TPS_Meio_Conv_Interesses_Pareto_23846534803700091"/>
    <s v="23846534803700091"/>
    <n v="33996.959999999999"/>
    <n v="2308404"/>
    <n v="4805202"/>
    <n v="7.0750324300000003"/>
    <n v="2.0816122307880001"/>
    <x v="3"/>
    <n v="336"/>
    <s v="2021-11-17"/>
    <x v="6"/>
    <s v="2021-11-23"/>
    <s v="2021-11-23"/>
    <x v="1"/>
    <x v="0"/>
    <n v="11"/>
    <x v="0"/>
    <x v="0"/>
  </r>
  <r>
    <s v="lal_5_pixel_convT1 — pixel_ton"/>
    <s v="2021-11-17 - 2021-11-23"/>
    <s v="23849402659240091"/>
    <s v="CAPI_Campanha_Controle"/>
    <s v="23849352966190091"/>
    <n v="16688.259999999998"/>
    <n v="405668"/>
    <n v="1447574"/>
    <n v="11.52843309"/>
    <n v="3.5683711803741001"/>
    <x v="3"/>
    <n v="181"/>
    <s v="2021-11-17"/>
    <x v="6"/>
    <s v="2021-11-23"/>
    <s v="2021-11-23"/>
    <x v="1"/>
    <x v="0"/>
    <n v="11"/>
    <x v="0"/>
    <x v="0"/>
  </r>
  <r>
    <s v="adventures_ton_institucional_always-on_instagram_consideracao_engajamento_interesses_ton-interesses-v3_feed_humor_nov-2021_net"/>
    <s v="2021-11-17 - 2021-11-23"/>
    <s v="23849405222240091"/>
    <s v="adventures_ton_institucional_always-on_instagram_consideracao_engajamento_humor_nov-2021"/>
    <s v="23849405222220091"/>
    <n v="368.45"/>
    <n v="21533"/>
    <n v="26917"/>
    <n v="13.68837538"/>
    <n v="1.2500348302605"/>
    <x v="7"/>
    <n v="4001"/>
    <s v="2021-11-17"/>
    <x v="6"/>
    <s v="2021-11-23"/>
    <s v="2021-11-23"/>
    <x v="3"/>
    <x v="0"/>
    <n v="11"/>
    <x v="0"/>
    <x v="0"/>
  </r>
  <r>
    <s v="mar_aberto"/>
    <s v="2021-11-17 - 2021-11-23"/>
    <s v="23847643362220091"/>
    <s v="Meio_Conv_Amplo_T1_23847643362130091"/>
    <s v="23847643362130091"/>
    <n v="91068.54"/>
    <n v="4680124"/>
    <n v="8407652"/>
    <n v="10.83162576"/>
    <n v="1.7964592391142"/>
    <x v="4"/>
    <n v="751"/>
    <s v="2021-11-17"/>
    <x v="6"/>
    <s v="2021-11-23"/>
    <s v="2021-11-23"/>
    <x v="1"/>
    <x v="0"/>
    <n v="11"/>
    <x v="0"/>
    <x v="0"/>
  </r>
  <r>
    <s v="broad_conv_carrinho"/>
    <s v="2021-11-17 - 2021-11-23"/>
    <s v="23847708413050091"/>
    <s v="dpa"/>
    <s v="23847708413060091"/>
    <n v="56329.07"/>
    <n v="3984908"/>
    <n v="7151149"/>
    <n v="7.8769257899999996"/>
    <n v="1.7945581177784"/>
    <x v="3"/>
    <n v="575"/>
    <s v="2021-11-17"/>
    <x v="6"/>
    <s v="2021-11-23"/>
    <s v="2021-11-23"/>
    <x v="1"/>
    <x v="0"/>
    <n v="11"/>
    <x v="0"/>
    <x v="0"/>
  </r>
  <r>
    <s v="lal5_lista_t2mega"/>
    <s v="2021-11-17 - 2021-11-23"/>
    <s v="23847851591380091"/>
    <s v="Meio_Conv_T2MegaGiga_23846907412530091"/>
    <s v="23846907412530091"/>
    <n v="3816.6"/>
    <n v="221159"/>
    <n v="401691"/>
    <n v="9.5013331099999991"/>
    <n v="1.8162995853662001"/>
    <x v="3"/>
    <n v="49"/>
    <s v="2021-11-17"/>
    <x v="6"/>
    <s v="2021-11-23"/>
    <s v="2021-11-23"/>
    <x v="1"/>
    <x v="0"/>
    <n v="11"/>
    <x v="0"/>
    <x v="0"/>
  </r>
  <r>
    <s v="engajamento_insta30d"/>
    <s v="2021-11-17 - 2021-11-23"/>
    <s v="23847680735780091"/>
    <s v="Fundo_Rmk_Conv_Geral_Home_Pareto_23847680703090091"/>
    <s v="23847680703090091"/>
    <n v="26993.83"/>
    <n v="372410"/>
    <n v="2289234"/>
    <n v="11.79164297"/>
    <n v="6.1470798313686998"/>
    <x v="3"/>
    <n v="282"/>
    <s v="2021-11-17"/>
    <x v="6"/>
    <s v="2021-11-23"/>
    <s v="2021-11-23"/>
    <x v="1"/>
    <x v="0"/>
    <n v="11"/>
    <x v="0"/>
    <x v="0"/>
  </r>
  <r>
    <s v="lal_5_s2s_pagosT1"/>
    <s v="2021-11-17 - 2021-11-23"/>
    <s v="23847643363490091"/>
    <s v="Meio_Conv_Amplo_T1_23847643362130091"/>
    <s v="23847643362130091"/>
    <n v="66229.009999999995"/>
    <n v="1813474"/>
    <n v="3770123"/>
    <n v="17.566803520000001"/>
    <n v="2.0789506769878998"/>
    <x v="4"/>
    <n v="550"/>
    <s v="2021-11-17"/>
    <x v="6"/>
    <s v="2021-11-23"/>
    <s v="2021-11-23"/>
    <x v="1"/>
    <x v="0"/>
    <n v="11"/>
    <x v="0"/>
    <x v="0"/>
  </r>
  <r>
    <s v="lal5_s2s_pagosT2"/>
    <s v="2021-11-17 - 2021-11-23"/>
    <s v="23846907412520091"/>
    <s v="Meio_Conv_T2MegaGiga_23846907412530091"/>
    <s v="23846907412530091"/>
    <n v="52032.98"/>
    <n v="2052445"/>
    <n v="6460062"/>
    <n v="8.0545635600000001"/>
    <n v="3.1474957916045998"/>
    <x v="3"/>
    <n v="577"/>
    <s v="2021-11-17"/>
    <x v="6"/>
    <s v="2021-11-23"/>
    <s v="2021-11-23"/>
    <x v="1"/>
    <x v="0"/>
    <n v="11"/>
    <x v="0"/>
    <x v="0"/>
  </r>
  <r>
    <s v="checkout_giga_60d"/>
    <s v="2021-11-17 - 2021-11-23"/>
    <s v="23848475319500091"/>
    <s v="Fundo_Rmk_Conv_TodasGiga_23848475319430091"/>
    <s v="23848475319430091"/>
    <n v="35162.160000000003"/>
    <n v="45517"/>
    <n v="638784"/>
    <n v="55.045461379999999"/>
    <n v="14.033965331634001"/>
    <x v="3"/>
    <n v="554"/>
    <s v="2021-11-17"/>
    <x v="6"/>
    <s v="2021-11-23"/>
    <s v="2021-11-23"/>
    <x v="1"/>
    <x v="0"/>
    <n v="11"/>
    <x v="0"/>
    <x v="0"/>
  </r>
  <r>
    <s v="rmkt_LP_tps_60d"/>
    <s v="2021-11-17 - 2021-11-23"/>
    <s v="23847574067580091"/>
    <s v="TPS_Fundo_Conv_Rmkt_Pareto_23847574067500091"/>
    <s v="23847574067500091"/>
    <n v="38901.25"/>
    <n v="358204"/>
    <n v="1867694"/>
    <n v="20.82849225"/>
    <n v="5.2140512110417996"/>
    <x v="3"/>
    <n v="427"/>
    <s v="2021-11-17"/>
    <x v="6"/>
    <s v="2021-11-23"/>
    <s v="2021-11-23"/>
    <x v="1"/>
    <x v="0"/>
    <n v="11"/>
    <x v="0"/>
    <x v="0"/>
  </r>
  <r>
    <s v="checkout_t1_60d"/>
    <s v="2021-11-17 - 2021-11-23"/>
    <s v="23847376990990091"/>
    <s v="Fundo_Rmk_Conv_T1MegaGiga_23847376974120091"/>
    <s v="23847376974120091"/>
    <n v="45858.91"/>
    <n v="198886"/>
    <n v="1586077"/>
    <n v="28.913419709999999"/>
    <n v="7.9748046619671999"/>
    <x v="3"/>
    <n v="429"/>
    <s v="2021-11-17"/>
    <x v="6"/>
    <s v="2021-11-23"/>
    <s v="2021-11-23"/>
    <x v="1"/>
    <x v="0"/>
    <n v="11"/>
    <x v="0"/>
    <x v="0"/>
  </r>
  <r>
    <s v="01- [ABERTO][20-60] Homens"/>
    <s v="2021-11-17 - 2021-11-23"/>
    <s v="23849209151390091"/>
    <s v="Fundo_Conv_RendaTon_LP_23849209151370091"/>
    <s v="23849209151370091"/>
    <n v="2480.09"/>
    <n v="63521"/>
    <n v="86917"/>
    <n v="28.5340037"/>
    <n v="1.3683191385525999"/>
    <x v="2"/>
    <n v="81"/>
    <s v="2021-11-17"/>
    <x v="6"/>
    <s v="2021-11-23"/>
    <s v="2021-11-23"/>
    <x v="1"/>
    <x v="0"/>
    <n v="11"/>
    <x v="0"/>
    <x v="0"/>
  </r>
  <r>
    <s v="Novo_KV_lal_5_s2s_pagosT1"/>
    <s v="2021-11-17 - 2021-11-23"/>
    <s v="23849423109570091"/>
    <s v="TesteAB056_MeioConv_RTB_NFC_23849423109540091"/>
    <s v="23849423109540091"/>
    <n v="2212.39"/>
    <n v="86059"/>
    <n v="152071"/>
    <n v="14.54840173"/>
    <n v="1.7670551598322"/>
    <x v="4"/>
    <n v="37"/>
    <s v="2021-11-17"/>
    <x v="6"/>
    <s v="2021-11-23"/>
    <s v="2021-11-23"/>
    <x v="1"/>
    <x v="0"/>
    <n v="11"/>
    <x v="0"/>
    <x v="0"/>
  </r>
  <r>
    <s v="aberto_brasil"/>
    <s v="2021-11-17 - 2021-11-23"/>
    <s v="23845370012760091"/>
    <s v="Meio_Conv_Amplo_Todas_23845268020100091"/>
    <s v="23845268020100091"/>
    <n v="127342.71"/>
    <n v="9826802"/>
    <n v="28327796"/>
    <n v="4.4953271299999997"/>
    <n v="2.8827075176644001"/>
    <x v="3"/>
    <n v="1740"/>
    <s v="2021-11-17"/>
    <x v="6"/>
    <s v="2021-11-23"/>
    <s v="2021-11-23"/>
    <x v="1"/>
    <x v="0"/>
    <n v="11"/>
    <x v="0"/>
    <x v="0"/>
  </r>
  <r>
    <s v="interesses_concorrentes"/>
    <s v="2021-11-17 - 2021-11-23"/>
    <s v="23847643362290091"/>
    <s v="Meio_Conv_Amplo_T1_23847643362130091"/>
    <s v="23847643362130091"/>
    <n v="74477.539999999994"/>
    <n v="3746453"/>
    <n v="6694556"/>
    <n v="11.1250903"/>
    <n v="1.7869051073108"/>
    <x v="4"/>
    <n v="632"/>
    <s v="2021-11-17"/>
    <x v="6"/>
    <s v="2021-11-23"/>
    <s v="2021-11-23"/>
    <x v="1"/>
    <x v="0"/>
    <n v="11"/>
    <x v="0"/>
    <x v="0"/>
  </r>
  <r>
    <s v="lal_5_s2s_pagosT3"/>
    <s v="2021-11-17 - 2021-11-23"/>
    <s v="23847449589140091"/>
    <s v="Meio_Conv_T3MegaGiga_23847449589150091"/>
    <s v="23847449589150091"/>
    <n v="12904.69"/>
    <n v="545080"/>
    <n v="1254778"/>
    <n v="10.28444075"/>
    <n v="2.3020070448375001"/>
    <x v="3"/>
    <n v="178"/>
    <s v="2021-11-17"/>
    <x v="6"/>
    <s v="2021-11-23"/>
    <s v="2021-11-23"/>
    <x v="1"/>
    <x v="0"/>
    <n v="11"/>
    <x v="0"/>
    <x v="0"/>
  </r>
  <r>
    <s v="lal_5_ofertamega_giga"/>
    <s v="2021-11-17 - 2021-11-23"/>
    <s v="23848381010260091"/>
    <s v="Meio_Conv_Amplo_Todas_23845268020100091"/>
    <s v="23845268020100091"/>
    <n v="4327.6499999999996"/>
    <n v="288075"/>
    <n v="538954"/>
    <n v="8.0297205300000005"/>
    <n v="1.8708808470016001"/>
    <x v="3"/>
    <n v="53"/>
    <s v="2021-11-17"/>
    <x v="6"/>
    <s v="2021-11-23"/>
    <s v="2021-11-23"/>
    <x v="1"/>
    <x v="0"/>
    <n v="11"/>
    <x v="0"/>
    <x v="0"/>
  </r>
  <r>
    <s v="checkout_t3_30d"/>
    <s v="2021-11-17 - 2021-11-23"/>
    <s v="23846749587780091"/>
    <s v="Fundo_Rmkt_Conv_T3MegaGiga_23846749587790091"/>
    <s v="23846749587790091"/>
    <n v="14212.04"/>
    <n v="28093"/>
    <n v="255278"/>
    <n v="55.672795929999999"/>
    <n v="9.0868899725910008"/>
    <x v="3"/>
    <n v="213"/>
    <s v="2021-11-17"/>
    <x v="6"/>
    <s v="2021-11-23"/>
    <s v="2021-11-23"/>
    <x v="1"/>
    <x v="0"/>
    <n v="11"/>
    <x v="0"/>
    <x v="0"/>
  </r>
  <r>
    <s v="Amplo - Brasil — Teste -  pixel_ton"/>
    <s v="2021-11-17 - 2021-11-23"/>
    <s v="23849402690130091"/>
    <s v="CAPI_Campanha_Teste"/>
    <s v="23849352916280091"/>
    <n v="41648.14"/>
    <n v="1318231"/>
    <n v="3779637"/>
    <n v="11.019084640000001"/>
    <n v="2.8672038512218001"/>
    <x v="9"/>
    <n v="126"/>
    <s v="2021-11-17"/>
    <x v="6"/>
    <s v="2021-11-23"/>
    <s v="2021-11-23"/>
    <x v="4"/>
    <x v="0"/>
    <n v="11"/>
    <x v="0"/>
    <x v="0"/>
  </r>
  <r>
    <s v="interesses_saude_refinado"/>
    <s v="2021-11-17 - 2021-11-23"/>
    <s v="23847727849510091"/>
    <s v="TPS_Meio_Conv_Interesses_Pareto_23846534803700091"/>
    <s v="23846534803700091"/>
    <n v="4103.5600000000004"/>
    <n v="323493"/>
    <n v="549591"/>
    <n v="7.4665705999999998"/>
    <n v="1.6989270246960999"/>
    <x v="3"/>
    <n v="42"/>
    <s v="2021-11-17"/>
    <x v="6"/>
    <s v="2021-11-23"/>
    <s v="2021-11-23"/>
    <x v="1"/>
    <x v="0"/>
    <n v="11"/>
    <x v="0"/>
    <x v="0"/>
  </r>
  <r>
    <s v="03- [INTERESSES] - Programas de Revenda"/>
    <s v="2021-11-17 - 2021-11-23"/>
    <s v="23849209151410091"/>
    <s v="Fundo_Conv_RendaTon_LP_23849209151370091"/>
    <s v="23849209151370091"/>
    <n v="3755.58"/>
    <n v="121745"/>
    <n v="168746"/>
    <n v="22.255816429999999"/>
    <n v="1.3860610292004001"/>
    <x v="2"/>
    <n v="177"/>
    <s v="2021-11-17"/>
    <x v="6"/>
    <s v="2021-11-23"/>
    <s v="2021-11-23"/>
    <x v="1"/>
    <x v="0"/>
    <n v="11"/>
    <x v="0"/>
    <x v="0"/>
  </r>
  <r>
    <s v="lal_5_pixel_convT1"/>
    <s v="2021-11-17 - 2021-11-23"/>
    <s v="23847643362150091"/>
    <s v="Meio_Conv_Amplo_T1_23847643362130091"/>
    <s v="23847643362130091"/>
    <n v="124199.86"/>
    <n v="2595027"/>
    <n v="6715851"/>
    <n v="18.49354013"/>
    <n v="2.5879696049405001"/>
    <x v="4"/>
    <n v="1056"/>
    <s v="2021-11-17"/>
    <x v="6"/>
    <s v="2021-11-23"/>
    <s v="2021-11-23"/>
    <x v="1"/>
    <x v="0"/>
    <n v="11"/>
    <x v="0"/>
    <x v="0"/>
  </r>
  <r>
    <s v="OldKv_NFC_lal_5_s2s_pagosT1"/>
    <s v="2021-11-17 - 2021-11-23"/>
    <s v="23849423113540091"/>
    <s v="TesteAB056_MeioConv_RTB_NFC_23849423109540091"/>
    <s v="23849423109540091"/>
    <n v="2213.88"/>
    <n v="77677"/>
    <n v="136838"/>
    <n v="16.17883921"/>
    <n v="1.7616282812158"/>
    <x v="4"/>
    <n v="20"/>
    <s v="2021-11-17"/>
    <x v="6"/>
    <s v="2021-11-23"/>
    <s v="2021-11-23"/>
    <x v="1"/>
    <x v="0"/>
    <n v="11"/>
    <x v="0"/>
    <x v="0"/>
  </r>
  <r>
    <s v="checkout_180d"/>
    <s v="2021-11-17 - 2021-11-23"/>
    <s v="23846122467610091"/>
    <s v="Fundo_Conv_Rmkt_T1_23845567601530091"/>
    <s v="23845567601530091"/>
    <n v="110497.7"/>
    <n v="696323"/>
    <n v="4266157"/>
    <n v="25.900992389999999"/>
    <n v="6.1266926412023999"/>
    <x v="3"/>
    <n v="1461"/>
    <s v="2021-11-17"/>
    <x v="6"/>
    <s v="2021-11-23"/>
    <s v="2021-11-23"/>
    <x v="1"/>
    <x v="0"/>
    <n v="11"/>
    <x v="0"/>
    <x v="0"/>
  </r>
  <r>
    <s v="lal_10_base"/>
    <s v="2021-11-17 - 2021-11-23"/>
    <s v="23846214428100091"/>
    <s v="Meio_Conv_Amplo_Todas_23845268020100091"/>
    <s v="23845268020100091"/>
    <n v="20530.59"/>
    <n v="669667"/>
    <n v="1487685"/>
    <n v="13.800360960000001"/>
    <n v="2.2215295064562"/>
    <x v="3"/>
    <n v="197"/>
    <s v="2021-11-17"/>
    <x v="6"/>
    <s v="2021-11-23"/>
    <s v="2021-11-23"/>
    <x v="1"/>
    <x v="0"/>
    <n v="11"/>
    <x v="0"/>
    <x v="0"/>
  </r>
  <r>
    <s v="IDV_atual_lal_5_s2s_pagosT1"/>
    <s v="2021-11-17 - 2021-11-23"/>
    <s v="23849426052980091"/>
    <s v="TesteAB057_Meio_Conv_T1Mega_IDVinsta_23849426053000091"/>
    <s v="23849426053000091"/>
    <n v="1139.3900000000001"/>
    <n v="149203"/>
    <n v="190717"/>
    <n v="5.9742445599999998"/>
    <n v="1.2782383732231"/>
    <x v="3"/>
    <n v="22"/>
    <s v="2021-11-17"/>
    <x v="6"/>
    <s v="2021-11-23"/>
    <s v="2021-11-23"/>
    <x v="1"/>
    <x v="0"/>
    <n v="11"/>
    <x v="0"/>
    <x v="0"/>
  </r>
  <r>
    <s v="02- [ABERTO][20-60] Homens - Parceiro"/>
    <s v="2021-11-17 - 2021-11-23"/>
    <s v="23849400042720091"/>
    <s v="TesteAB001_Fundo_Conv_RendaTon_ParceirovsConsultor_23849400042570091"/>
    <s v="23849400042570091"/>
    <n v="1637.94"/>
    <n v="30294"/>
    <n v="45639"/>
    <n v="35.889042269999997"/>
    <n v="1.5065359477124001"/>
    <x v="2"/>
    <n v="46"/>
    <s v="2021-11-17"/>
    <x v="6"/>
    <s v="2021-11-23"/>
    <s v="2021-11-23"/>
    <x v="1"/>
    <x v="0"/>
    <n v="11"/>
    <x v="0"/>
    <x v="0"/>
  </r>
  <r>
    <s v="01- [ABERTO][20-60] Homens - Consultor"/>
    <s v="2021-11-17 - 2021-11-23"/>
    <s v="23849400363030091"/>
    <s v="TesteAB001_Fundo_Conv_RendaTon_ParceirovsConsultor_23849400042570091"/>
    <s v="23849400042570091"/>
    <n v="1681.55"/>
    <n v="25587"/>
    <n v="41842"/>
    <n v="40.188088520000001"/>
    <n v="1.6352835424239001"/>
    <x v="2"/>
    <n v="53"/>
    <s v="2021-11-17"/>
    <x v="6"/>
    <s v="2021-11-23"/>
    <s v="2021-11-23"/>
    <x v="1"/>
    <x v="0"/>
    <n v="11"/>
    <x v="0"/>
    <x v="0"/>
  </r>
  <r>
    <s v="maraberto_pagina_ton"/>
    <s v="2021-11-17 - 2021-11-23"/>
    <s v="23849300300690091"/>
    <s v="TesteAB055_Meio_Conv_Aberto_Stone_v2_23849300300630091"/>
    <s v="23849300300630091"/>
    <n v="3847.39"/>
    <n v="201120"/>
    <n v="314948"/>
    <n v="12.215953109999999"/>
    <n v="1.5659705648369"/>
    <x v="3"/>
    <n v="13"/>
    <s v="2021-11-17"/>
    <x v="6"/>
    <s v="2021-11-23"/>
    <s v="2021-11-23"/>
    <x v="1"/>
    <x v="0"/>
    <n v="11"/>
    <x v="0"/>
    <x v="0"/>
  </r>
  <r>
    <s v="maraberto_criativo_stone"/>
    <s v="2021-11-17 - 2021-11-23"/>
    <s v="23849300300670091"/>
    <s v="TesteAB055_Meio_Conv_Aberto_Stone_v2_23849300300630091"/>
    <s v="23849300300630091"/>
    <n v="2032.16"/>
    <n v="119882"/>
    <n v="147054"/>
    <n v="13.819141269999999"/>
    <n v="1.2266562119416999"/>
    <x v="3"/>
    <n v="28"/>
    <s v="2021-11-17"/>
    <x v="6"/>
    <s v="2021-11-23"/>
    <s v="2021-11-23"/>
    <x v="1"/>
    <x v="0"/>
    <n v="11"/>
    <x v="0"/>
    <x v="0"/>
  </r>
  <r>
    <s v="05- [INTERESSES] - Afiliados"/>
    <s v="2021-11-17 - 2021-11-23"/>
    <s v="23849316667480091"/>
    <s v="Fundo_Conv_RendaTon_LP_23849209151370091"/>
    <s v="23849209151370091"/>
    <n v="312.56"/>
    <n v="11371"/>
    <n v="13927"/>
    <n v="22.442737130000001"/>
    <n v="1.2247823410430001"/>
    <x v="2"/>
    <n v="8"/>
    <s v="2021-11-17"/>
    <x v="6"/>
    <s v="2021-11-23"/>
    <s v="2021-11-23"/>
    <x v="1"/>
    <x v="0"/>
    <n v="11"/>
    <x v="0"/>
    <x v="0"/>
  </r>
  <r>
    <s v="checkout_giga_60d"/>
    <s v="2021-11-17 - 2021-11-23"/>
    <s v="23849240132930091"/>
    <s v="Fundo_Rmk_Conv_TodasGiga_23848475319430091"/>
    <s v="23848475319430091"/>
    <n v="13159.25"/>
    <n v="37502"/>
    <n v="486990"/>
    <n v="27.021602089999998"/>
    <n v="12.985707428936999"/>
    <x v="3"/>
    <n v="66"/>
    <s v="2021-11-17"/>
    <x v="6"/>
    <s v="2021-11-23"/>
    <s v="2021-11-23"/>
    <x v="1"/>
    <x v="0"/>
    <n v="11"/>
    <x v="0"/>
    <x v="0"/>
  </r>
  <r>
    <s v="Novo_KV_lal_5_s2s_pagosT1"/>
    <s v="2021-11-17 - 2021-11-23"/>
    <s v="23849387611860091"/>
    <s v="TesteAB056_MeioConv_RTB_NFC_23849387608810091"/>
    <s v="23849387608810091"/>
    <n v="917.17"/>
    <n v="36526"/>
    <n v="45714"/>
    <n v="20.063219149999998"/>
    <n v="1.2515468433445001"/>
    <x v="4"/>
    <n v="10"/>
    <s v="2021-11-17"/>
    <x v="6"/>
    <s v="2021-11-23"/>
    <s v="2021-11-23"/>
    <x v="1"/>
    <x v="0"/>
    <n v="11"/>
    <x v="0"/>
    <x v="0"/>
  </r>
  <r>
    <s v="IDV_insta_lal_5_s2s_pagosT1"/>
    <s v="2021-11-17 - 2021-11-23"/>
    <s v="23849426052990091"/>
    <s v="TesteAB057_Meio_Conv_T1Mega_IDVinsta_23849426053000091"/>
    <s v="23849426053000091"/>
    <n v="1139.05"/>
    <n v="159668"/>
    <n v="210394"/>
    <n v="5.4138901300000004"/>
    <n v="1.3176967206954"/>
    <x v="3"/>
    <n v="24"/>
    <s v="2021-11-17"/>
    <x v="6"/>
    <s v="2021-11-23"/>
    <s v="2021-11-23"/>
    <x v="1"/>
    <x v="0"/>
    <n v="11"/>
    <x v="0"/>
    <x v="0"/>
  </r>
  <r>
    <s v="interesses_dentistas"/>
    <s v="2021-11-17 - 2021-11-23"/>
    <s v="23845997960610091"/>
    <s v="TPO_Meio_Conv_Interesses_Pareto_23845997960590091"/>
    <s v="23845997960590091"/>
    <n v="23994.58"/>
    <n v="1744865"/>
    <n v="4704230"/>
    <n v="5.1006392099999998"/>
    <n v="2.6960423872333998"/>
    <x v="3"/>
    <n v="265"/>
    <s v="2021-11-17"/>
    <x v="6"/>
    <s v="2021-11-23"/>
    <s v="2021-11-23"/>
    <x v="1"/>
    <x v="0"/>
    <n v="11"/>
    <x v="0"/>
    <x v="0"/>
  </r>
  <r>
    <s v="Novo_KV_NFC_lal_5_s2s_pagosT1"/>
    <s v="2021-11-17 - 2021-11-23"/>
    <s v="23849423109530091"/>
    <s v="TesteAB056_MeioConv_RTB_NFC_23849423109540091"/>
    <s v="23849423109540091"/>
    <n v="2213.0300000000002"/>
    <n v="83818"/>
    <n v="141771"/>
    <n v="15.609892009999999"/>
    <n v="1.6914147319192001"/>
    <x v="4"/>
    <n v="44"/>
    <s v="2021-11-17"/>
    <x v="6"/>
    <s v="2021-11-23"/>
    <s v="2021-11-23"/>
    <x v="1"/>
    <x v="0"/>
    <n v="11"/>
    <x v="0"/>
    <x v="0"/>
  </r>
  <r>
    <s v="maraberto_pagina_stone"/>
    <s v="2021-11-17 - 2021-11-23"/>
    <s v="23849300300730091"/>
    <s v="TesteAB055_Meio_Conv_Aberto_Stone_v2_23849300300630091"/>
    <s v="23849300300630091"/>
    <n v="3825.73"/>
    <n v="235516"/>
    <n v="355853"/>
    <n v="10.750871849999999"/>
    <n v="1.5109504237503999"/>
    <x v="3"/>
    <n v="43"/>
    <s v="2021-11-17"/>
    <x v="6"/>
    <s v="2021-11-23"/>
    <s v="2021-11-23"/>
    <x v="1"/>
    <x v="0"/>
    <n v="11"/>
    <x v="0"/>
    <x v="0"/>
  </r>
  <r>
    <s v="checkout_t1_30d"/>
    <s v="2021-11-17 - 2021-11-23"/>
    <s v="23847376974110091"/>
    <s v="Fundo_Rmk_Conv_T1MegaGiga_23847376974120091"/>
    <s v="23847376974120091"/>
    <n v="48865.9"/>
    <n v="161955"/>
    <n v="1417945"/>
    <n v="34.46247915"/>
    <n v="8.7551789077212998"/>
    <x v="3"/>
    <n v="297"/>
    <s v="2021-11-17"/>
    <x v="6"/>
    <s v="2021-11-23"/>
    <s v="2021-11-23"/>
    <x v="1"/>
    <x v="0"/>
    <n v="11"/>
    <x v="0"/>
    <x v="0"/>
  </r>
  <r>
    <s v="trafego_brasil"/>
    <s v="2021-11-17 - 2021-11-23"/>
    <s v="23846362893210091"/>
    <s v="Topo_Trafego_Todas_Pareto_23845353257640091"/>
    <s v="23845353257640091"/>
    <n v="16035.39"/>
    <n v="849937"/>
    <n v="1298212"/>
    <n v="12.351903999999999"/>
    <n v="1.5274214441776"/>
    <x v="8"/>
    <n v="9232"/>
    <s v="2021-11-17"/>
    <x v="6"/>
    <s v="2021-11-23"/>
    <s v="2021-11-23"/>
    <x v="3"/>
    <x v="0"/>
    <n v="11"/>
    <x v="0"/>
    <x v="0"/>
  </r>
  <r>
    <s v="Home_30d"/>
    <s v="2021-11-17 - 2021-11-23"/>
    <s v="23847680703050091"/>
    <s v="Fundo_Rmk_Conv_Geral_Home_Pareto_23847680703090091"/>
    <s v="23847680703090091"/>
    <n v="46439.5"/>
    <n v="274636"/>
    <n v="1896147"/>
    <n v="24.49150831"/>
    <n v="6.9042186749005996"/>
    <x v="3"/>
    <n v="586"/>
    <s v="2021-11-17"/>
    <x v="6"/>
    <s v="2021-11-23"/>
    <s v="2021-11-23"/>
    <x v="1"/>
    <x v="0"/>
    <n v="11"/>
    <x v="0"/>
    <x v="0"/>
  </r>
  <r>
    <s v="mar_aberto"/>
    <s v="2021-11-10 - 2021-11-16"/>
    <s v="23847643362220091"/>
    <s v="Meio_Conv_Amplo_T1_23847643362130091"/>
    <s v="23847643362130091"/>
    <n v="77532.210000000006"/>
    <n v="4178825"/>
    <n v="7365781"/>
    <n v="10.52599989"/>
    <n v="1.7626440446775999"/>
    <x v="4"/>
    <n v="768"/>
    <s v="2021-11-10"/>
    <x v="7"/>
    <s v="2021-11-16"/>
    <s v="2021-11-16"/>
    <x v="1"/>
    <x v="0"/>
    <n v="11"/>
    <x v="0"/>
    <x v="0"/>
  </r>
  <r>
    <s v="checkout_180d"/>
    <s v="2021-11-10 - 2021-11-16"/>
    <s v="23846122467610091"/>
    <s v="Fundo_Conv_Rmkt_T1_23845567601530091"/>
    <s v="23845567601530091"/>
    <n v="94665.52"/>
    <n v="659251"/>
    <n v="3911202"/>
    <n v="24.20368981"/>
    <n v="5.9327964614387998"/>
    <x v="3"/>
    <n v="1450"/>
    <s v="2021-11-10"/>
    <x v="7"/>
    <s v="2021-11-16"/>
    <s v="2021-11-16"/>
    <x v="1"/>
    <x v="0"/>
    <n v="11"/>
    <x v="0"/>
    <x v="0"/>
  </r>
  <r>
    <s v="checkout_t1_60d"/>
    <s v="2021-11-10 - 2021-11-16"/>
    <s v="23847376990990091"/>
    <s v="Fundo_Rmk_Conv_T1MegaGiga_23847376974120091"/>
    <s v="23847376974120091"/>
    <n v="35633.65"/>
    <n v="186820"/>
    <n v="1404303"/>
    <n v="25.374616450000001"/>
    <n v="7.5168772080077"/>
    <x v="3"/>
    <n v="491"/>
    <s v="2021-11-10"/>
    <x v="7"/>
    <s v="2021-11-16"/>
    <s v="2021-11-16"/>
    <x v="1"/>
    <x v="0"/>
    <n v="11"/>
    <x v="0"/>
    <x v="0"/>
  </r>
  <r>
    <s v="02- [INTERESSES] - Vendedores"/>
    <s v="2021-11-10 - 2021-11-16"/>
    <s v="23849209151340091"/>
    <s v="Fundo_Conv_RendaTon_LP_23849209151370091"/>
    <s v="23849209151370091"/>
    <n v="2856.16"/>
    <n v="95064"/>
    <n v="139745"/>
    <n v="20.438369890000001"/>
    <n v="1.4700096776908"/>
    <x v="2"/>
    <n v="102"/>
    <s v="2021-11-10"/>
    <x v="7"/>
    <s v="2021-11-16"/>
    <s v="2021-11-16"/>
    <x v="1"/>
    <x v="0"/>
    <n v="11"/>
    <x v="0"/>
    <x v="0"/>
  </r>
  <r>
    <s v="aberto_brasil"/>
    <s v="2021-11-10 - 2021-11-16"/>
    <s v="23845370012760091"/>
    <s v="Meio_Conv_Amplo_Todas_23845268020100091"/>
    <s v="23845268020100091"/>
    <n v="118130.17"/>
    <n v="9467314"/>
    <n v="27372748"/>
    <n v="4.3156123700000002"/>
    <n v="2.8912897575806999"/>
    <x v="3"/>
    <n v="1640"/>
    <s v="2021-11-10"/>
    <x v="7"/>
    <s v="2021-11-16"/>
    <s v="2021-11-16"/>
    <x v="1"/>
    <x v="0"/>
    <n v="11"/>
    <x v="0"/>
    <x v="0"/>
  </r>
  <r>
    <s v="05- [INTERESSES] - Afiliados"/>
    <s v="2021-11-10 - 2021-11-16"/>
    <s v="23849316667480091"/>
    <s v="Fundo_Conv_RendaTon_LP_23849209151370091"/>
    <s v="23849209151370091"/>
    <n v="1272.68"/>
    <n v="40763"/>
    <n v="61177"/>
    <n v="20.803243049999999"/>
    <n v="1.5007972916615999"/>
    <x v="2"/>
    <n v="34"/>
    <s v="2021-11-10"/>
    <x v="7"/>
    <s v="2021-11-16"/>
    <s v="2021-11-16"/>
    <x v="1"/>
    <x v="0"/>
    <n v="11"/>
    <x v="0"/>
    <x v="0"/>
  </r>
  <r>
    <s v="lal_5_s2s_pagosT1"/>
    <s v="2021-11-10 - 2021-11-16"/>
    <s v="23847643363490091"/>
    <s v="Meio_Conv_Amplo_T1_23847643362130091"/>
    <s v="23847643362130091"/>
    <n v="56377.14"/>
    <n v="1541904"/>
    <n v="3145701"/>
    <n v="17.921963980000001"/>
    <n v="2.0401406313233998"/>
    <x v="4"/>
    <n v="560"/>
    <s v="2021-11-10"/>
    <x v="7"/>
    <s v="2021-11-16"/>
    <s v="2021-11-16"/>
    <x v="1"/>
    <x v="0"/>
    <n v="11"/>
    <x v="0"/>
    <x v="0"/>
  </r>
  <r>
    <s v="interesses_concorrentes"/>
    <s v="2021-11-10 - 2021-11-16"/>
    <s v="23847643362290091"/>
    <s v="Meio_Conv_Amplo_T1_23847643362130091"/>
    <s v="23847643362130091"/>
    <n v="63372.27"/>
    <n v="3554599"/>
    <n v="6774105"/>
    <n v="9.3550764300000004"/>
    <n v="1.9057297321019999"/>
    <x v="4"/>
    <n v="613"/>
    <s v="2021-11-10"/>
    <x v="7"/>
    <s v="2021-11-16"/>
    <s v="2021-11-16"/>
    <x v="1"/>
    <x v="0"/>
    <n v="11"/>
    <x v="0"/>
    <x v="0"/>
  </r>
  <r>
    <s v="checkout_t3_30d"/>
    <s v="2021-11-10 - 2021-11-16"/>
    <s v="23846749587780091"/>
    <s v="Fundo_Rmkt_Conv_T3MegaGiga_23846749587790091"/>
    <s v="23846749587790091"/>
    <n v="12390.98"/>
    <n v="28867"/>
    <n v="248963"/>
    <n v="49.770367479999997"/>
    <n v="8.6244847057193006"/>
    <x v="3"/>
    <n v="214"/>
    <s v="2021-11-10"/>
    <x v="7"/>
    <s v="2021-11-16"/>
    <s v="2021-11-16"/>
    <x v="1"/>
    <x v="0"/>
    <n v="11"/>
    <x v="0"/>
    <x v="0"/>
  </r>
  <r>
    <s v="lal5_s2s_pagosT2"/>
    <s v="2021-11-10 - 2021-11-16"/>
    <s v="23846907412520091"/>
    <s v="Meio_Conv_T2MegaGiga_23846907412530091"/>
    <s v="23846907412530091"/>
    <n v="44995.96"/>
    <n v="1765591"/>
    <n v="5682857"/>
    <n v="7.9178413299999999"/>
    <n v="3.2186712551208001"/>
    <x v="3"/>
    <n v="551"/>
    <s v="2021-11-10"/>
    <x v="7"/>
    <s v="2021-11-16"/>
    <s v="2021-11-16"/>
    <x v="1"/>
    <x v="0"/>
    <n v="11"/>
    <x v="0"/>
    <x v="0"/>
  </r>
  <r>
    <s v="01- [ABERTO][20-60] Homens"/>
    <s v="2021-11-10 - 2021-11-16"/>
    <s v="23849209151390091"/>
    <s v="Fundo_Conv_RendaTon_LP_23849209151370091"/>
    <s v="23849209151370091"/>
    <n v="3236.8"/>
    <n v="112513"/>
    <n v="173421"/>
    <n v="18.664406270000001"/>
    <n v="1.5413418893816999"/>
    <x v="2"/>
    <n v="123"/>
    <s v="2021-11-10"/>
    <x v="7"/>
    <s v="2021-11-16"/>
    <s v="2021-11-16"/>
    <x v="1"/>
    <x v="0"/>
    <n v="11"/>
    <x v="0"/>
    <x v="0"/>
  </r>
  <r>
    <s v="lal_5_ofertamega_giga"/>
    <s v="2021-11-10 - 2021-11-16"/>
    <s v="23848381010260091"/>
    <s v="Meio_Conv_Amplo_Todas_23845268020100091"/>
    <s v="23845268020100091"/>
    <n v="3550.49"/>
    <n v="261423"/>
    <n v="414000"/>
    <n v="8.5760628000000008"/>
    <n v="1.5836403070884999"/>
    <x v="3"/>
    <n v="36"/>
    <s v="2021-11-10"/>
    <x v="7"/>
    <s v="2021-11-16"/>
    <s v="2021-11-16"/>
    <x v="1"/>
    <x v="0"/>
    <n v="11"/>
    <x v="0"/>
    <x v="0"/>
  </r>
  <r>
    <s v="interesses_saude_refinado"/>
    <s v="2021-11-10 - 2021-11-16"/>
    <s v="23847727849510091"/>
    <s v="TPS_Meio_Conv_Interesses_Pareto_23846534803700091"/>
    <s v="23846534803700091"/>
    <n v="3376.91"/>
    <n v="300849"/>
    <n v="487446"/>
    <n v="6.9277622499999998"/>
    <n v="1.620234735698"/>
    <x v="3"/>
    <n v="31"/>
    <s v="2021-11-10"/>
    <x v="7"/>
    <s v="2021-11-16"/>
    <s v="2021-11-16"/>
    <x v="1"/>
    <x v="0"/>
    <n v="11"/>
    <x v="0"/>
    <x v="0"/>
  </r>
  <r>
    <s v="rmkt_LP_tps_60d"/>
    <s v="2021-11-10 - 2021-11-16"/>
    <s v="23847574067580091"/>
    <s v="TPS_Fundo_Conv_Rmkt_Pareto_23847574067500091"/>
    <s v="23847574067500091"/>
    <n v="31888.31"/>
    <n v="341609"/>
    <n v="1517561"/>
    <n v="21.01286868"/>
    <n v="4.4423917402645001"/>
    <x v="3"/>
    <n v="369"/>
    <s v="2021-11-10"/>
    <x v="7"/>
    <s v="2021-11-16"/>
    <s v="2021-11-16"/>
    <x v="1"/>
    <x v="0"/>
    <n v="11"/>
    <x v="0"/>
    <x v="0"/>
  </r>
  <r>
    <s v="lal5_lista_t2mega"/>
    <s v="2021-11-10 - 2021-11-16"/>
    <s v="23847851591380091"/>
    <s v="Meio_Conv_T2MegaGiga_23846907412530091"/>
    <s v="23846907412530091"/>
    <n v="2754.17"/>
    <n v="191705"/>
    <n v="361053"/>
    <n v="7.6281598500000003"/>
    <n v="1.8833781069872999"/>
    <x v="3"/>
    <n v="33"/>
    <s v="2021-11-10"/>
    <x v="7"/>
    <s v="2021-11-16"/>
    <s v="2021-11-16"/>
    <x v="1"/>
    <x v="0"/>
    <n v="11"/>
    <x v="0"/>
    <x v="0"/>
  </r>
  <r>
    <s v="lal_10_base"/>
    <s v="2021-11-10 - 2021-11-16"/>
    <s v="23846214428100091"/>
    <s v="Meio_Conv_Amplo_Todas_23845268020100091"/>
    <s v="23845268020100091"/>
    <n v="20084.669999999998"/>
    <n v="552713"/>
    <n v="1201758"/>
    <n v="16.712740830000001"/>
    <n v="2.1742893689853999"/>
    <x v="3"/>
    <n v="234"/>
    <s v="2021-11-10"/>
    <x v="7"/>
    <s v="2021-11-16"/>
    <s v="2021-11-16"/>
    <x v="1"/>
    <x v="0"/>
    <n v="11"/>
    <x v="0"/>
    <x v="0"/>
  </r>
  <r>
    <s v="checkout_giga_60d"/>
    <s v="2021-11-10 - 2021-11-16"/>
    <s v="23848475319500091"/>
    <s v="Fundo_Rmk_Conv_TodasGiga_23848475319430091"/>
    <s v="23848475319430091"/>
    <n v="27745.53"/>
    <n v="42142"/>
    <n v="572016"/>
    <n v="48.504814549999999"/>
    <n v="13.573537088889999"/>
    <x v="3"/>
    <n v="501"/>
    <s v="2021-11-10"/>
    <x v="7"/>
    <s v="2021-11-16"/>
    <s v="2021-11-16"/>
    <x v="1"/>
    <x v="0"/>
    <n v="11"/>
    <x v="0"/>
    <x v="0"/>
  </r>
  <r>
    <s v="maraberto_pagina_stone"/>
    <s v="2021-11-10 - 2021-11-16"/>
    <s v="23849300300730091"/>
    <s v="TesteAB055_Meio_Conv_Aberto_Stone_v2_23849300300630091"/>
    <s v="23849300300630091"/>
    <n v="11387.36"/>
    <n v="620586"/>
    <n v="1347863"/>
    <n v="8.4484550699999996"/>
    <n v="2.1719197661565"/>
    <x v="3"/>
    <n v="70"/>
    <s v="2021-11-10"/>
    <x v="7"/>
    <s v="2021-11-16"/>
    <s v="2021-11-16"/>
    <x v="1"/>
    <x v="0"/>
    <n v="11"/>
    <x v="0"/>
    <x v="0"/>
  </r>
  <r>
    <s v="lal_5_s2s_pagosT3"/>
    <s v="2021-11-10 - 2021-11-16"/>
    <s v="23847449589140091"/>
    <s v="Meio_Conv_T3MegaGiga_23847449589150091"/>
    <s v="23847449589150091"/>
    <n v="9924.4500000000007"/>
    <n v="523009"/>
    <n v="1136809"/>
    <n v="8.7300944999999999"/>
    <n v="2.1735935710474998"/>
    <x v="3"/>
    <n v="78"/>
    <s v="2021-11-10"/>
    <x v="7"/>
    <s v="2021-11-16"/>
    <s v="2021-11-16"/>
    <x v="1"/>
    <x v="0"/>
    <n v="11"/>
    <x v="0"/>
    <x v="0"/>
  </r>
  <r>
    <s v="checkout_t2_60d"/>
    <s v="2021-11-10 - 2021-11-16"/>
    <s v="23847377003380091"/>
    <s v="Fundo_Rmk_Conv_T2MegaGiga_23847376964660091"/>
    <s v="23847376964660091"/>
    <n v="9446.6200000000008"/>
    <n v="7340"/>
    <n v="141678"/>
    <n v="66.676689390000007"/>
    <n v="19.302179836512"/>
    <x v="3"/>
    <n v="131"/>
    <s v="2021-11-10"/>
    <x v="7"/>
    <s v="2021-11-16"/>
    <s v="2021-11-16"/>
    <x v="1"/>
    <x v="0"/>
    <n v="11"/>
    <x v="0"/>
    <x v="0"/>
  </r>
  <r>
    <s v="adventures_ton_institucional_always-on_instagram_consideracao_engajamento_interesses_amplo_feed_humor_nov-2021_net"/>
    <s v="2021-11-10 - 2021-11-16"/>
    <s v="23849329285150091"/>
    <s v="adventures_ton_institucional_always-on_instagram_consideracao_engajamento_humor_nov-2021"/>
    <s v="23849329285050091"/>
    <n v="2000"/>
    <n v="100015"/>
    <n v="131752"/>
    <n v="15.180035220000001"/>
    <n v="1.3173224016398"/>
    <x v="7"/>
    <n v="13947"/>
    <s v="2021-11-10"/>
    <x v="7"/>
    <s v="2021-11-16"/>
    <s v="2021-11-16"/>
    <x v="3"/>
    <x v="0"/>
    <n v="11"/>
    <x v="0"/>
    <x v="0"/>
  </r>
  <r>
    <s v="interesses_saude"/>
    <s v="2021-11-10 - 2021-11-16"/>
    <s v="23846534803740091"/>
    <s v="TPS_Meio_Conv_Interesses_Pareto_23846534803700091"/>
    <s v="23846534803700091"/>
    <n v="28348.12"/>
    <n v="2456886"/>
    <n v="4598537"/>
    <n v="6.1645953899999997"/>
    <n v="1.8716932735178"/>
    <x v="3"/>
    <n v="336"/>
    <s v="2021-11-10"/>
    <x v="7"/>
    <s v="2021-11-16"/>
    <s v="2021-11-16"/>
    <x v="1"/>
    <x v="0"/>
    <n v="11"/>
    <x v="0"/>
    <x v="0"/>
  </r>
  <r>
    <s v="lal_5_tpv_alto"/>
    <s v="2021-11-10 - 2021-11-16"/>
    <s v="23847611907170091"/>
    <s v="Meio_Conv_T3MegaGiga_23847449589150091"/>
    <s v="23847449589150091"/>
    <n v="15500.76"/>
    <n v="635155"/>
    <n v="1608160"/>
    <n v="9.6388170300000002"/>
    <n v="2.5319174059875"/>
    <x v="3"/>
    <n v="156"/>
    <s v="2021-11-10"/>
    <x v="7"/>
    <s v="2021-11-16"/>
    <s v="2021-11-16"/>
    <x v="1"/>
    <x v="0"/>
    <n v="11"/>
    <x v="0"/>
    <x v="0"/>
  </r>
  <r>
    <s v="lal5_s2s_pagosT1"/>
    <s v="2021-11-10 - 2021-11-16"/>
    <s v="23846907297020091"/>
    <s v="Meio_Conv_T1MegaGiga_23846907192130091"/>
    <s v="23846907192130091"/>
    <n v="46829.74"/>
    <n v="2050614"/>
    <n v="6680241"/>
    <n v="7.0101872099999998"/>
    <n v="3.2576784319233001"/>
    <x v="3"/>
    <n v="537"/>
    <s v="2021-11-10"/>
    <x v="7"/>
    <s v="2021-11-16"/>
    <s v="2021-11-16"/>
    <x v="1"/>
    <x v="0"/>
    <n v="11"/>
    <x v="0"/>
    <x v="0"/>
  </r>
  <r>
    <s v="03- [INTERESSES] - Programas de Revenda"/>
    <s v="2021-11-10 - 2021-11-16"/>
    <s v="23849209151410091"/>
    <s v="Fundo_Conv_RendaTon_LP_23849209151370091"/>
    <s v="23849209151370091"/>
    <n v="4233.6899999999996"/>
    <n v="175556"/>
    <n v="247659"/>
    <n v="17.094836040000001"/>
    <n v="1.4107122513614001"/>
    <x v="2"/>
    <n v="163"/>
    <s v="2021-11-10"/>
    <x v="7"/>
    <s v="2021-11-16"/>
    <s v="2021-11-16"/>
    <x v="1"/>
    <x v="0"/>
    <n v="11"/>
    <x v="0"/>
    <x v="0"/>
  </r>
  <r>
    <s v="checkout_giga_60d"/>
    <s v="2021-11-10 - 2021-11-16"/>
    <s v="23849240132930091"/>
    <s v="Fundo_Rmk_Conv_TodasGiga_23848475319430091"/>
    <s v="23848475319430091"/>
    <n v="12657.3"/>
    <n v="45011"/>
    <n v="542200"/>
    <n v="23.344337880000001"/>
    <n v="12.045944324721001"/>
    <x v="3"/>
    <n v="74"/>
    <s v="2021-11-10"/>
    <x v="7"/>
    <s v="2021-11-16"/>
    <s v="2021-11-16"/>
    <x v="1"/>
    <x v="0"/>
    <n v="11"/>
    <x v="0"/>
    <x v="0"/>
  </r>
  <r>
    <s v="checkout_t3_60d"/>
    <s v="2021-11-10 - 2021-11-16"/>
    <s v="23847611011780091"/>
    <s v="Fundo_Rmkt_Conv_T3MegaGiga_23846749587790091"/>
    <s v="23846749587790091"/>
    <n v="3916.45"/>
    <n v="22442"/>
    <n v="187916"/>
    <n v="20.841493010000001"/>
    <n v="8.3734070047232994"/>
    <x v="3"/>
    <n v="30"/>
    <s v="2021-11-10"/>
    <x v="7"/>
    <s v="2021-11-16"/>
    <s v="2021-11-16"/>
    <x v="1"/>
    <x v="0"/>
    <n v="11"/>
    <x v="0"/>
    <x v="0"/>
  </r>
  <r>
    <s v="trafego_brasil"/>
    <s v="2021-11-10 - 2021-11-16"/>
    <s v="23846362893210091"/>
    <s v="Topo_Trafego_Todas_Pareto_23845353257640091"/>
    <s v="23845353257640091"/>
    <n v="13812.94"/>
    <n v="638168"/>
    <n v="964690"/>
    <n v="14.3185272"/>
    <n v="1.5116552381191"/>
    <x v="8"/>
    <n v="8654"/>
    <s v="2021-11-10"/>
    <x v="7"/>
    <s v="2021-11-16"/>
    <s v="2021-11-16"/>
    <x v="3"/>
    <x v="0"/>
    <n v="11"/>
    <x v="0"/>
    <x v="0"/>
  </r>
  <r>
    <s v="checkout_mega_30d"/>
    <s v="2021-11-10 - 2021-11-16"/>
    <s v="23849240065490091"/>
    <s v="Fundo_Rmk_Conv_TodasMega_23849240056480091"/>
    <s v="23849240056480091"/>
    <n v="28127.86"/>
    <n v="44035"/>
    <n v="513746"/>
    <n v="54.750518739999997"/>
    <n v="11.666765073237"/>
    <x v="3"/>
    <n v="398"/>
    <s v="2021-11-10"/>
    <x v="7"/>
    <s v="2021-11-16"/>
    <s v="2021-11-16"/>
    <x v="1"/>
    <x v="0"/>
    <n v="11"/>
    <x v="0"/>
    <x v="0"/>
  </r>
  <r>
    <s v="broad_conv_carrinho"/>
    <s v="2021-11-10 - 2021-11-16"/>
    <s v="23847708413050091"/>
    <s v="dpa"/>
    <s v="23847708413060091"/>
    <n v="55789.96"/>
    <n v="4591451"/>
    <n v="9063436"/>
    <n v="6.1554977600000003"/>
    <n v="1.9739807742694"/>
    <x v="3"/>
    <n v="426"/>
    <s v="2021-11-10"/>
    <x v="7"/>
    <s v="2021-11-16"/>
    <s v="2021-11-16"/>
    <x v="1"/>
    <x v="0"/>
    <n v="11"/>
    <x v="0"/>
    <x v="0"/>
  </r>
  <r>
    <s v="maraberto"/>
    <s v="2021-11-10 - 2021-11-16"/>
    <s v="23849149046470091"/>
    <s v="Teste_param_url_Meio_Conv_Amplo_T1_Pareto_23849149046110091"/>
    <s v="23849149046110091"/>
    <n v="0"/>
    <n v="0"/>
    <n v="0"/>
    <s v=""/>
    <n v="0"/>
    <x v="4"/>
    <n v="2"/>
    <s v="2021-11-10"/>
    <x v="7"/>
    <s v="2021-11-16"/>
    <s v="2021-11-16"/>
    <x v="1"/>
    <x v="0"/>
    <n v="11"/>
    <x v="0"/>
    <x v="0"/>
  </r>
  <r>
    <s v="checkout_t1_30d"/>
    <s v="2021-11-10 - 2021-11-16"/>
    <s v="23847376974110091"/>
    <s v="Fundo_Rmk_Conv_T1MegaGiga_23847376974120091"/>
    <s v="23847376974120091"/>
    <n v="47731.51"/>
    <n v="167577"/>
    <n v="1514483"/>
    <n v="31.5167024"/>
    <n v="9.0375349839177996"/>
    <x v="3"/>
    <n v="364"/>
    <s v="2021-11-10"/>
    <x v="7"/>
    <s v="2021-11-16"/>
    <s v="2021-11-16"/>
    <x v="1"/>
    <x v="0"/>
    <n v="11"/>
    <x v="0"/>
    <x v="0"/>
  </r>
  <r>
    <s v="checkout_t2_30d"/>
    <s v="2021-11-10 - 2021-11-16"/>
    <s v="23847376964680091"/>
    <s v="Fundo_Rmk_Conv_T2MegaGiga_23847376964660091"/>
    <s v="23847376964660091"/>
    <n v="33172.839999999997"/>
    <n v="29658"/>
    <n v="592390"/>
    <n v="55.998311919999999"/>
    <n v="19.974037359229001"/>
    <x v="3"/>
    <n v="244"/>
    <s v="2021-11-10"/>
    <x v="7"/>
    <s v="2021-11-16"/>
    <s v="2021-11-16"/>
    <x v="1"/>
    <x v="0"/>
    <n v="11"/>
    <x v="0"/>
    <x v="0"/>
  </r>
  <r>
    <s v="checkout_mega_60d"/>
    <s v="2021-11-10 - 2021-11-16"/>
    <s v="23849240065510091"/>
    <s v="Fundo_Rmk_Conv_TodasMega_23849240056480091"/>
    <s v="23849240056480091"/>
    <n v="7124.23"/>
    <n v="33452"/>
    <n v="301090"/>
    <n v="23.661463349999998"/>
    <n v="9.0006576587348999"/>
    <x v="3"/>
    <n v="52"/>
    <s v="2021-11-10"/>
    <x v="7"/>
    <s v="2021-11-16"/>
    <s v="2021-11-16"/>
    <x v="1"/>
    <x v="0"/>
    <n v="11"/>
    <x v="0"/>
    <x v="0"/>
  </r>
  <r>
    <s v="interesses_dentistas"/>
    <s v="2021-11-10 - 2021-11-16"/>
    <s v="23845997960610091"/>
    <s v="TPO_Meio_Conv_Interesses_Pareto_23845997960590091"/>
    <s v="23845997960590091"/>
    <n v="20970.34"/>
    <n v="1486855"/>
    <n v="4216857"/>
    <n v="4.9729786899999997"/>
    <n v="2.8360916161966001"/>
    <x v="3"/>
    <n v="215"/>
    <s v="2021-11-10"/>
    <x v="7"/>
    <s v="2021-11-16"/>
    <s v="2021-11-16"/>
    <x v="1"/>
    <x v="0"/>
    <n v="11"/>
    <x v="0"/>
    <x v="0"/>
  </r>
  <r>
    <s v="engajamento_insta30d"/>
    <s v="2021-11-10 - 2021-11-16"/>
    <s v="23847680735780091"/>
    <s v="Fundo_Rmk_Conv_Geral_Home_Pareto_23847680703090091"/>
    <s v="23847680703090091"/>
    <n v="20756.54"/>
    <n v="388653"/>
    <n v="2191316"/>
    <n v="9.4721801899999996"/>
    <n v="5.6382325622084002"/>
    <x v="3"/>
    <n v="182"/>
    <s v="2021-11-10"/>
    <x v="7"/>
    <s v="2021-11-16"/>
    <s v="2021-11-16"/>
    <x v="1"/>
    <x v="0"/>
    <n v="11"/>
    <x v="0"/>
    <x v="0"/>
  </r>
  <r>
    <s v="maraberto_criativo_ton"/>
    <s v="2021-11-10 - 2021-11-16"/>
    <s v="23849300300660091"/>
    <s v="TesteAB055_Meio_Conv_Aberto_Stone_v2_23849300300630091"/>
    <s v="23849300300630091"/>
    <n v="5593"/>
    <n v="339905"/>
    <n v="437074"/>
    <n v="12.796460099999999"/>
    <n v="1.2858710522057999"/>
    <x v="3"/>
    <n v="38"/>
    <s v="2021-11-10"/>
    <x v="7"/>
    <s v="2021-11-16"/>
    <s v="2021-11-16"/>
    <x v="1"/>
    <x v="0"/>
    <n v="11"/>
    <x v="0"/>
    <x v="0"/>
  </r>
  <r>
    <s v="lal_5_pixel_convT1"/>
    <s v="2021-11-10 - 2021-11-16"/>
    <s v="23847643362150091"/>
    <s v="Meio_Conv_Amplo_T1_23847643362130091"/>
    <s v="23847643362130091"/>
    <n v="105773.15"/>
    <n v="2423144"/>
    <n v="6568008"/>
    <n v="16.104296770000001"/>
    <n v="2.7105314417963"/>
    <x v="4"/>
    <n v="1094"/>
    <s v="2021-11-10"/>
    <x v="7"/>
    <s v="2021-11-16"/>
    <s v="2021-11-16"/>
    <x v="1"/>
    <x v="0"/>
    <n v="11"/>
    <x v="0"/>
    <x v="0"/>
  </r>
  <r>
    <s v="Home_30d"/>
    <s v="2021-11-10 - 2021-11-16"/>
    <s v="23847680703050091"/>
    <s v="Fundo_Rmk_Conv_Geral_Home_Pareto_23847680703090091"/>
    <s v="23847680703090091"/>
    <n v="40885.129999999997"/>
    <n v="269682"/>
    <n v="1912039"/>
    <n v="21.383000030000002"/>
    <n v="7.0899763425071001"/>
    <x v="3"/>
    <n v="487"/>
    <s v="2021-11-10"/>
    <x v="7"/>
    <s v="2021-11-16"/>
    <s v="2021-11-16"/>
    <x v="1"/>
    <x v="0"/>
    <n v="11"/>
    <x v="0"/>
    <x v="0"/>
  </r>
  <r>
    <s v="interesse_empreendedorismo"/>
    <s v="2021-11-10 - 2021-11-16"/>
    <s v="23846406076390091"/>
    <s v="Meio_Conv_Amplo_Todas_23845268020100091"/>
    <s v="23845268020100091"/>
    <n v="30528.93"/>
    <n v="2967313"/>
    <n v="4878215"/>
    <n v="6.2582174000000004"/>
    <n v="1.6439839679871999"/>
    <x v="3"/>
    <n v="409"/>
    <s v="2021-11-10"/>
    <x v="7"/>
    <s v="2021-11-16"/>
    <s v="2021-11-16"/>
    <x v="1"/>
    <x v="0"/>
    <n v="11"/>
    <x v="0"/>
    <x v="0"/>
  </r>
  <r>
    <s v="maraberto_criativo_stone"/>
    <s v="2021-11-10 - 2021-11-16"/>
    <s v="23849300300670091"/>
    <s v="TesteAB055_Meio_Conv_Aberto_Stone_v2_23849300300630091"/>
    <s v="23849300300630091"/>
    <n v="5597.68"/>
    <n v="373480"/>
    <n v="533970"/>
    <n v="10.48313576"/>
    <n v="1.4297151119203"/>
    <x v="3"/>
    <n v="38"/>
    <s v="2021-11-10"/>
    <x v="7"/>
    <s v="2021-11-16"/>
    <s v="2021-11-16"/>
    <x v="1"/>
    <x v="0"/>
    <n v="11"/>
    <x v="0"/>
    <x v="0"/>
  </r>
  <r>
    <s v="maraberto_pagina_ton"/>
    <s v="2021-11-10 - 2021-11-16"/>
    <s v="23849300300690091"/>
    <s v="TesteAB055_Meio_Conv_Aberto_Stone_v2_23849300300630091"/>
    <s v="23849300300630091"/>
    <n v="11373.31"/>
    <n v="545114"/>
    <n v="1071864"/>
    <n v="10.610777110000001"/>
    <n v="1.9663116338968001"/>
    <x v="3"/>
    <n v="32"/>
    <s v="2021-11-10"/>
    <x v="7"/>
    <s v="2021-11-16"/>
    <s v="2021-11-16"/>
    <x v="1"/>
    <x v="0"/>
    <n v="11"/>
    <x v="0"/>
    <x v="0"/>
  </r>
  <r>
    <s v="maraberto_B_melhorestaxas"/>
    <s v="2021-11-03 - 2021-11-09"/>
    <s v="23849163702170091"/>
    <s v="TesteAB053_Meio_Conv_Aberto_NovosRTBs_23849163586910091"/>
    <s v="23849163586910091"/>
    <n v="0"/>
    <n v="0"/>
    <n v="0"/>
    <s v=""/>
    <n v="0"/>
    <x v="3"/>
    <n v="1"/>
    <s v="2021-11-03"/>
    <x v="8"/>
    <s v="2021-11-09"/>
    <s v="2021-11-09"/>
    <x v="1"/>
    <x v="0"/>
    <n v="11"/>
    <x v="0"/>
    <x v="0"/>
  </r>
  <r>
    <s v="interesses_concorrentes"/>
    <s v="2021-11-03 - 2021-11-09"/>
    <s v="23849149046570091"/>
    <s v="Teste_param_url_Meio_Conv_Amplo_T1_Pareto_23849149046110091"/>
    <s v="23849149046110091"/>
    <n v="5344.87"/>
    <n v="693095"/>
    <n v="812866"/>
    <n v="6.5753396000000004"/>
    <n v="1.1728060366905"/>
    <x v="4"/>
    <n v="50"/>
    <s v="2021-11-03"/>
    <x v="8"/>
    <s v="2021-11-09"/>
    <s v="2021-11-09"/>
    <x v="1"/>
    <x v="0"/>
    <n v="11"/>
    <x v="0"/>
    <x v="0"/>
  </r>
  <r>
    <s v="maraberto_criativo_stone"/>
    <s v="2021-11-03 - 2021-11-09"/>
    <s v="23849184986860091"/>
    <s v="TesteAB054_Meio_Conv_Aberto_Stone_23849184986870091"/>
    <s v="23849184986870091"/>
    <n v="68.75"/>
    <n v="7902"/>
    <n v="8123"/>
    <n v="8.4636218099999994"/>
    <n v="1.0279676031384"/>
    <x v="3"/>
    <n v="34"/>
    <s v="2021-11-03"/>
    <x v="8"/>
    <s v="2021-11-09"/>
    <s v="2021-11-09"/>
    <x v="1"/>
    <x v="0"/>
    <n v="11"/>
    <x v="0"/>
    <x v="0"/>
  </r>
  <r>
    <s v="maraberto_C_controle"/>
    <s v="2021-11-03 - 2021-11-09"/>
    <s v="23849163737880091"/>
    <s v="TesteAB053_Meio_Conv_Aberto_NovosRTBs_23849163586910091"/>
    <s v="23849163586910091"/>
    <n v="0"/>
    <n v="0"/>
    <n v="0"/>
    <s v=""/>
    <n v="0"/>
    <x v="3"/>
    <n v="3"/>
    <s v="2021-11-03"/>
    <x v="8"/>
    <s v="2021-11-09"/>
    <s v="2021-11-09"/>
    <x v="1"/>
    <x v="0"/>
    <n v="11"/>
    <x v="0"/>
    <x v="0"/>
  </r>
  <r>
    <s v="lal_5_pixel_convT1"/>
    <s v="2021-11-03 - 2021-11-09"/>
    <s v="23849149046490091"/>
    <s v="Teste_param_url_Meio_Conv_Amplo_T1_Pareto_23849149046110091"/>
    <s v="23849149046110091"/>
    <n v="5259.53"/>
    <n v="330597"/>
    <n v="417106"/>
    <n v="12.60957646"/>
    <n v="1.2616750908204999"/>
    <x v="4"/>
    <n v="43"/>
    <s v="2021-11-03"/>
    <x v="8"/>
    <s v="2021-11-09"/>
    <s v="2021-11-09"/>
    <x v="1"/>
    <x v="0"/>
    <n v="11"/>
    <x v="0"/>
    <x v="0"/>
  </r>
  <r>
    <s v="05- [INTERESSES] - Afiliados"/>
    <s v="2021-11-03 - 2021-11-09"/>
    <s v="23849316667480091"/>
    <s v="Fundo_Conv_RendaTon_LP_23849209151370091"/>
    <s v="23849209151370091"/>
    <n v="517.97"/>
    <n v="16063"/>
    <n v="21284"/>
    <n v="24.336121030000001"/>
    <n v="1.3250326838074999"/>
    <x v="2"/>
    <n v="17"/>
    <s v="2021-11-03"/>
    <x v="8"/>
    <s v="2021-11-09"/>
    <s v="2021-11-09"/>
    <x v="1"/>
    <x v="0"/>
    <n v="11"/>
    <x v="0"/>
    <x v="0"/>
  </r>
  <r>
    <s v="maraberto"/>
    <s v="2021-11-03 - 2021-11-09"/>
    <s v="23849149046470091"/>
    <s v="Teste_param_url_Meio_Conv_Amplo_T1_Pareto_23849149046110091"/>
    <s v="23849149046110091"/>
    <n v="4231.68"/>
    <n v="418545"/>
    <n v="496447"/>
    <n v="8.5239310499999998"/>
    <n v="1.1861257451409"/>
    <x v="4"/>
    <n v="39"/>
    <s v="2021-11-03"/>
    <x v="8"/>
    <s v="2021-11-09"/>
    <s v="2021-11-09"/>
    <x v="1"/>
    <x v="0"/>
    <n v="11"/>
    <x v="0"/>
    <x v="0"/>
  </r>
  <r>
    <s v="maraberto_B_controle"/>
    <s v="2021-11-03 - 2021-11-09"/>
    <s v="23849163702160091"/>
    <s v="TesteAB053_Meio_Conv_Aberto_NovosRTBs_23849163586910091"/>
    <s v="23849163586910091"/>
    <n v="0"/>
    <n v="0"/>
    <n v="0"/>
    <s v=""/>
    <n v="0"/>
    <x v="3"/>
    <n v="3"/>
    <s v="2021-11-03"/>
    <x v="8"/>
    <s v="2021-11-09"/>
    <s v="2021-11-09"/>
    <x v="1"/>
    <x v="0"/>
    <n v="11"/>
    <x v="0"/>
    <x v="0"/>
  </r>
  <r>
    <s v="engajamento_insta30d"/>
    <s v="2021-11-03 - 2021-11-09"/>
    <s v="23847680735780091"/>
    <s v="Fundo_Rmk_Conv_Geral_Home_Pareto_23847680703090091"/>
    <s v="23847680703090091"/>
    <n v="15911.48"/>
    <n v="392930"/>
    <n v="1876694"/>
    <n v="8.4784626599999999"/>
    <n v="4.7761535133484001"/>
    <x v="3"/>
    <n v="222"/>
    <s v="2021-11-03"/>
    <x v="8"/>
    <s v="2021-11-09"/>
    <s v="2021-11-09"/>
    <x v="1"/>
    <x v="0"/>
    <n v="11"/>
    <x v="0"/>
    <x v="0"/>
  </r>
  <r>
    <s v="Home_30d"/>
    <s v="2021-11-03 - 2021-11-09"/>
    <s v="23847680703050091"/>
    <s v="Fundo_Rmk_Conv_Geral_Home_Pareto_23847680703090091"/>
    <s v="23847680703090091"/>
    <n v="29050.87"/>
    <n v="254836"/>
    <n v="1570041"/>
    <n v="18.50325565"/>
    <n v="6.1609858889639"/>
    <x v="3"/>
    <n v="341"/>
    <s v="2021-11-03"/>
    <x v="8"/>
    <s v="2021-11-09"/>
    <s v="2021-11-09"/>
    <x v="1"/>
    <x v="0"/>
    <n v="11"/>
    <x v="0"/>
    <x v="0"/>
  </r>
  <r>
    <s v="checkout_giga_60d"/>
    <s v="2021-11-03 - 2021-11-09"/>
    <s v="23848475319500091"/>
    <s v="Fundo_Rmk_Conv_TodasGiga_23848475319430091"/>
    <s v="23848475319430091"/>
    <n v="20613.89"/>
    <n v="46684"/>
    <n v="500333"/>
    <n v="41.200340570000002"/>
    <n v="10.717440664895999"/>
    <x v="3"/>
    <n v="441"/>
    <s v="2021-11-03"/>
    <x v="8"/>
    <s v="2021-11-09"/>
    <s v="2021-11-09"/>
    <x v="1"/>
    <x v="0"/>
    <n v="11"/>
    <x v="0"/>
    <x v="0"/>
  </r>
  <r>
    <s v="lal_5_s2s_pagosT1"/>
    <s v="2021-11-03 - 2021-11-09"/>
    <s v="23847643363490091"/>
    <s v="Meio_Conv_Amplo_T1_23847643362130091"/>
    <s v="23847643362130091"/>
    <n v="55767.519999999997"/>
    <n v="1711747"/>
    <n v="3600861"/>
    <n v="15.487273739999999"/>
    <n v="2.1036175322638"/>
    <x v="4"/>
    <n v="512"/>
    <s v="2021-11-03"/>
    <x v="8"/>
    <s v="2021-11-09"/>
    <s v="2021-11-09"/>
    <x v="1"/>
    <x v="0"/>
    <n v="11"/>
    <x v="0"/>
    <x v="0"/>
  </r>
  <r>
    <s v="broad_conv_carrinho"/>
    <s v="2021-11-03 - 2021-11-09"/>
    <s v="23847708413050091"/>
    <s v="dpa"/>
    <s v="23847708413060091"/>
    <n v="52619.32"/>
    <n v="6179460"/>
    <n v="10549232"/>
    <n v="4.9879763800000001"/>
    <n v="1.7071446372337"/>
    <x v="3"/>
    <n v="581"/>
    <s v="2021-11-03"/>
    <x v="8"/>
    <s v="2021-11-09"/>
    <s v="2021-11-09"/>
    <x v="1"/>
    <x v="0"/>
    <n v="11"/>
    <x v="0"/>
    <x v="0"/>
  </r>
  <r>
    <s v="rmkt_LP_tps_60d"/>
    <s v="2021-11-03 - 2021-11-09"/>
    <s v="23847574067580091"/>
    <s v="TPS_Fundo_Conv_Rmkt_Pareto_23847574067500091"/>
    <s v="23847574067500091"/>
    <n v="20157.240000000002"/>
    <n v="311597"/>
    <n v="1320844"/>
    <n v="15.26087865"/>
    <n v="4.2389496689634001"/>
    <x v="3"/>
    <n v="285"/>
    <s v="2021-11-03"/>
    <x v="8"/>
    <s v="2021-11-09"/>
    <s v="2021-11-09"/>
    <x v="1"/>
    <x v="0"/>
    <n v="11"/>
    <x v="0"/>
    <x v="0"/>
  </r>
  <r>
    <s v="maraberto_A_controle"/>
    <s v="2021-11-03 - 2021-11-09"/>
    <s v="23849163586940091"/>
    <s v="TesteAB053_Meio_Conv_Aberto_NovosRTBs_23849163586910091"/>
    <s v="23849163586910091"/>
    <n v="0"/>
    <n v="0"/>
    <n v="0"/>
    <s v=""/>
    <n v="0"/>
    <x v="3"/>
    <n v="4"/>
    <s v="2021-11-03"/>
    <x v="8"/>
    <s v="2021-11-09"/>
    <s v="2021-11-09"/>
    <x v="1"/>
    <x v="0"/>
    <n v="11"/>
    <x v="0"/>
    <x v="0"/>
  </r>
  <r>
    <s v="interesses_saude_refinado"/>
    <s v="2021-11-03 - 2021-11-09"/>
    <s v="23847727849510091"/>
    <s v="TPS_Meio_Conv_Interesses_Pareto_23846534803700091"/>
    <s v="23846534803700091"/>
    <n v="1762.95"/>
    <n v="234577"/>
    <n v="332437"/>
    <n v="5.3031100599999998"/>
    <n v="1.417176449524"/>
    <x v="3"/>
    <n v="24"/>
    <s v="2021-11-03"/>
    <x v="8"/>
    <s v="2021-11-09"/>
    <s v="2021-11-09"/>
    <x v="1"/>
    <x v="0"/>
    <n v="11"/>
    <x v="0"/>
    <x v="0"/>
  </r>
  <r>
    <s v="checkout_t1_30d"/>
    <s v="2021-11-03 - 2021-11-09"/>
    <s v="23847376974110091"/>
    <s v="Fundo_Rmk_Conv_T1MegaGiga_23847376974120091"/>
    <s v="23847376974120091"/>
    <n v="46677.71"/>
    <n v="175930"/>
    <n v="1618801"/>
    <n v="28.834742500000001"/>
    <n v="9.2013925993292993"/>
    <x v="3"/>
    <n v="377"/>
    <s v="2021-11-03"/>
    <x v="8"/>
    <s v="2021-11-09"/>
    <s v="2021-11-09"/>
    <x v="1"/>
    <x v="0"/>
    <n v="11"/>
    <x v="0"/>
    <x v="0"/>
  </r>
  <r>
    <s v="lal_5_s2s_pagosT3"/>
    <s v="2021-11-03 - 2021-11-09"/>
    <s v="23847449589140091"/>
    <s v="Meio_Conv_T3MegaGiga_23847449589150091"/>
    <s v="23847449589150091"/>
    <n v="4386.54"/>
    <n v="357590"/>
    <n v="640230"/>
    <n v="6.8515064900000002"/>
    <n v="1.7904024161748999"/>
    <x v="3"/>
    <n v="56"/>
    <s v="2021-11-03"/>
    <x v="8"/>
    <s v="2021-11-09"/>
    <s v="2021-11-09"/>
    <x v="1"/>
    <x v="0"/>
    <n v="11"/>
    <x v="0"/>
    <x v="0"/>
  </r>
  <r>
    <s v="checkout_giga_60d"/>
    <s v="2021-11-03 - 2021-11-09"/>
    <s v="23849240132930091"/>
    <s v="Fundo_Rmk_Conv_TodasGiga_23848475319430091"/>
    <s v="23848475319430091"/>
    <n v="12495.28"/>
    <n v="53412"/>
    <n v="576406"/>
    <n v="21.677914529999999"/>
    <n v="10.791694750243"/>
    <x v="3"/>
    <n v="70"/>
    <s v="2021-11-03"/>
    <x v="8"/>
    <s v="2021-11-09"/>
    <s v="2021-11-09"/>
    <x v="1"/>
    <x v="0"/>
    <n v="11"/>
    <x v="0"/>
    <x v="0"/>
  </r>
  <r>
    <s v="lal5_s2s_pagosT1"/>
    <s v="2021-11-03 - 2021-11-09"/>
    <s v="23846907297020091"/>
    <s v="Meio_Conv_T1MegaGiga_23846907192130091"/>
    <s v="23846907192130091"/>
    <n v="45405.42"/>
    <n v="2062350"/>
    <n v="6919391"/>
    <n v="6.5620543800000002"/>
    <n v="3.3551002497150999"/>
    <x v="3"/>
    <n v="551"/>
    <s v="2021-11-03"/>
    <x v="8"/>
    <s v="2021-11-09"/>
    <s v="2021-11-09"/>
    <x v="1"/>
    <x v="0"/>
    <n v="11"/>
    <x v="0"/>
    <x v="0"/>
  </r>
  <r>
    <s v="checkout_t3_60d"/>
    <s v="2021-11-03 - 2021-11-09"/>
    <s v="23847611011780091"/>
    <s v="Fundo_Rmkt_Conv_T3MegaGiga_23846749587790091"/>
    <s v="23846749587790091"/>
    <n v="4725.95"/>
    <n v="25145"/>
    <n v="238276"/>
    <n v="19.83393208"/>
    <n v="9.4760787432889"/>
    <x v="3"/>
    <n v="31"/>
    <s v="2021-11-03"/>
    <x v="8"/>
    <s v="2021-11-09"/>
    <s v="2021-11-09"/>
    <x v="1"/>
    <x v="0"/>
    <n v="11"/>
    <x v="0"/>
    <x v="0"/>
  </r>
  <r>
    <s v="03- [INTERESSES] - Programas de Revenda"/>
    <s v="2021-11-03 - 2021-11-09"/>
    <s v="23849209151410091"/>
    <s v="Fundo_Conv_RendaTon_LP_23849209151370091"/>
    <s v="23849209151370091"/>
    <n v="4221.93"/>
    <n v="201639"/>
    <n v="284416"/>
    <n v="14.84420708"/>
    <n v="1.4105207821900001"/>
    <x v="2"/>
    <n v="189"/>
    <s v="2021-11-03"/>
    <x v="8"/>
    <s v="2021-11-09"/>
    <s v="2021-11-09"/>
    <x v="1"/>
    <x v="0"/>
    <n v="11"/>
    <x v="0"/>
    <x v="0"/>
  </r>
  <r>
    <s v="trafego_brasil"/>
    <s v="2021-11-03 - 2021-11-09"/>
    <s v="23846362893210091"/>
    <s v="Topo_Trafego_Todas_Pareto_23845353257640091"/>
    <s v="23845353257640091"/>
    <n v="13206.48"/>
    <n v="583008"/>
    <n v="910645"/>
    <n v="14.50233626"/>
    <n v="1.5619768510895"/>
    <x v="8"/>
    <n v="9413"/>
    <s v="2021-11-03"/>
    <x v="8"/>
    <s v="2021-11-09"/>
    <s v="2021-11-09"/>
    <x v="3"/>
    <x v="0"/>
    <n v="11"/>
    <x v="0"/>
    <x v="0"/>
  </r>
  <r>
    <s v="checkout_mega_30d"/>
    <s v="2021-11-03 - 2021-11-09"/>
    <s v="23849240065490091"/>
    <s v="Fundo_Rmk_Conv_TodasMega_23849240056480091"/>
    <s v="23849240056480091"/>
    <n v="23264.77"/>
    <n v="47476"/>
    <n v="460720"/>
    <n v="50.496548879999999"/>
    <n v="9.7042716319825004"/>
    <x v="3"/>
    <n v="313"/>
    <s v="2021-11-03"/>
    <x v="8"/>
    <s v="2021-11-09"/>
    <s v="2021-11-09"/>
    <x v="1"/>
    <x v="0"/>
    <n v="11"/>
    <x v="0"/>
    <x v="0"/>
  </r>
  <r>
    <s v="interesses_dentistas"/>
    <s v="2021-11-03 - 2021-11-09"/>
    <s v="23845997960610091"/>
    <s v="TPO_Meio_Conv_Interesses_Pareto_23845997960590091"/>
    <s v="23845997960590091"/>
    <n v="20289.28"/>
    <n v="1835106"/>
    <n v="5045131"/>
    <n v="4.0215566300000001"/>
    <n v="2.7492313795497001"/>
    <x v="3"/>
    <n v="253"/>
    <s v="2021-11-03"/>
    <x v="8"/>
    <s v="2021-11-09"/>
    <s v="2021-11-09"/>
    <x v="1"/>
    <x v="0"/>
    <n v="11"/>
    <x v="0"/>
    <x v="0"/>
  </r>
  <r>
    <s v="checkout_mega_60d"/>
    <s v="2021-11-03 - 2021-11-09"/>
    <s v="23849240065510091"/>
    <s v="Fundo_Rmk_Conv_TodasMega_23849240056480091"/>
    <s v="23849240056480091"/>
    <n v="11191.04"/>
    <n v="45926"/>
    <n v="437733"/>
    <n v="25.565904329999999"/>
    <n v="9.5312676915037002"/>
    <x v="3"/>
    <n v="60"/>
    <s v="2021-11-03"/>
    <x v="8"/>
    <s v="2021-11-09"/>
    <s v="2021-11-09"/>
    <x v="1"/>
    <x v="0"/>
    <n v="11"/>
    <x v="0"/>
    <x v="0"/>
  </r>
  <r>
    <s v="lal_5_tpv_alto"/>
    <s v="2021-11-03 - 2021-11-09"/>
    <s v="23847611907170091"/>
    <s v="Meio_Conv_T3MegaGiga_23847449589150091"/>
    <s v="23847449589150091"/>
    <n v="11710.98"/>
    <n v="587248"/>
    <n v="1403210"/>
    <n v="8.3458498700000003"/>
    <n v="2.3894674822222002"/>
    <x v="3"/>
    <n v="126"/>
    <s v="2021-11-03"/>
    <x v="8"/>
    <s v="2021-11-09"/>
    <s v="2021-11-09"/>
    <x v="1"/>
    <x v="0"/>
    <n v="11"/>
    <x v="0"/>
    <x v="0"/>
  </r>
  <r>
    <s v="interesse_empreendedorismo"/>
    <s v="2021-11-03 - 2021-11-09"/>
    <s v="23846406076390091"/>
    <s v="Meio_Conv_Amplo_Todas_23845268020100091"/>
    <s v="23845268020100091"/>
    <n v="29921.65"/>
    <n v="3173027"/>
    <n v="6623145"/>
    <n v="4.5177404399999999"/>
    <n v="2.0873270224299998"/>
    <x v="3"/>
    <n v="411"/>
    <s v="2021-11-03"/>
    <x v="8"/>
    <s v="2021-11-09"/>
    <s v="2021-11-09"/>
    <x v="1"/>
    <x v="0"/>
    <n v="11"/>
    <x v="0"/>
    <x v="0"/>
  </r>
  <r>
    <s v="maraberto_criativo_stone"/>
    <s v="2021-11-03 - 2021-11-09"/>
    <s v="23849300300670091"/>
    <s v="TesteAB055_Meio_Conv_Aberto_Stone_v2_23849300300630091"/>
    <s v="23849300300630091"/>
    <n v="3304.06"/>
    <n v="309416"/>
    <n v="396577"/>
    <n v="8.3314463500000002"/>
    <n v="1.2816951935259"/>
    <x v="3"/>
    <n v="25"/>
    <s v="2021-11-03"/>
    <x v="8"/>
    <s v="2021-11-09"/>
    <s v="2021-11-09"/>
    <x v="1"/>
    <x v="0"/>
    <n v="11"/>
    <x v="0"/>
    <x v="0"/>
  </r>
  <r>
    <s v="interesses_saude"/>
    <s v="2021-11-03 - 2021-11-09"/>
    <s v="23846534803740091"/>
    <s v="TPS_Meio_Conv_Interesses_Pareto_23846534803700091"/>
    <s v="23846534803700091"/>
    <n v="18675.189999999999"/>
    <n v="2234465"/>
    <n v="3937467"/>
    <n v="4.7429451499999997"/>
    <n v="1.7621520140168001"/>
    <x v="3"/>
    <n v="373"/>
    <s v="2021-11-03"/>
    <x v="8"/>
    <s v="2021-11-09"/>
    <s v="2021-11-09"/>
    <x v="1"/>
    <x v="0"/>
    <n v="11"/>
    <x v="0"/>
    <x v="0"/>
  </r>
  <r>
    <s v="02- [INTERESSES] - Vendedores"/>
    <s v="2021-11-03 - 2021-11-09"/>
    <s v="23849209151340091"/>
    <s v="Fundo_Conv_RendaTon_LP_23849209151370091"/>
    <s v="23849209151370091"/>
    <n v="2704.96"/>
    <n v="96716"/>
    <n v="139866"/>
    <n v="19.339653670000001"/>
    <n v="1.4461516191737001"/>
    <x v="2"/>
    <n v="99"/>
    <s v="2021-11-03"/>
    <x v="8"/>
    <s v="2021-11-09"/>
    <s v="2021-11-09"/>
    <x v="1"/>
    <x v="0"/>
    <n v="11"/>
    <x v="0"/>
    <x v="0"/>
  </r>
  <r>
    <s v="04- [LAL] Parceiros Renda +5 vendas"/>
    <s v="2021-11-03 - 2021-11-09"/>
    <s v="23849211642910091"/>
    <s v="Fundo_Conv_RendaTon_LP_23849209151370091"/>
    <s v="23849209151370091"/>
    <n v="1458.16"/>
    <n v="56006"/>
    <n v="76184"/>
    <n v="19.139976900000001"/>
    <n v="1.36028282684"/>
    <x v="2"/>
    <n v="44"/>
    <s v="2021-11-03"/>
    <x v="8"/>
    <s v="2021-11-09"/>
    <s v="2021-11-09"/>
    <x v="1"/>
    <x v="0"/>
    <n v="11"/>
    <x v="0"/>
    <x v="0"/>
  </r>
  <r>
    <s v="aberto_brasil"/>
    <s v="2021-11-03 - 2021-11-09"/>
    <s v="23845370012760091"/>
    <s v="Meio_Conv_Amplo_Todas_23845268020100091"/>
    <s v="23845268020100091"/>
    <n v="109811.75"/>
    <n v="9135881"/>
    <n v="30023070"/>
    <n v="3.6575789900000002"/>
    <n v="3.2862807648216998"/>
    <x v="3"/>
    <n v="1632"/>
    <s v="2021-11-03"/>
    <x v="8"/>
    <s v="2021-11-09"/>
    <s v="2021-11-09"/>
    <x v="1"/>
    <x v="0"/>
    <n v="11"/>
    <x v="0"/>
    <x v="0"/>
  </r>
  <r>
    <s v="maraberto_pagina_ton"/>
    <s v="2021-11-03 - 2021-11-09"/>
    <s v="23849300300690091"/>
    <s v="TesteAB055_Meio_Conv_Aberto_Stone_v2_23849300300630091"/>
    <s v="23849300300630091"/>
    <n v="3470.71"/>
    <n v="230941"/>
    <n v="347849"/>
    <n v="9.9776339699999994"/>
    <n v="1.5062245335389"/>
    <x v="3"/>
    <n v="15"/>
    <s v="2021-11-03"/>
    <x v="8"/>
    <s v="2021-11-09"/>
    <s v="2021-11-09"/>
    <x v="1"/>
    <x v="0"/>
    <n v="11"/>
    <x v="0"/>
    <x v="0"/>
  </r>
  <r>
    <s v="lal5_s2s_pagosT2"/>
    <s v="2021-11-03 - 2021-11-09"/>
    <s v="23846907412520091"/>
    <s v="Meio_Conv_T2MegaGiga_23846907412530091"/>
    <s v="23846907412530091"/>
    <n v="38111.519999999997"/>
    <n v="1783903"/>
    <n v="5302706"/>
    <n v="7.1871833000000001"/>
    <n v="2.9725304570932001"/>
    <x v="3"/>
    <n v="468"/>
    <s v="2021-11-03"/>
    <x v="8"/>
    <s v="2021-11-09"/>
    <s v="2021-11-09"/>
    <x v="1"/>
    <x v="0"/>
    <n v="11"/>
    <x v="0"/>
    <x v="0"/>
  </r>
  <r>
    <s v="lal_10_base"/>
    <s v="2021-11-03 - 2021-11-09"/>
    <s v="23846214428100091"/>
    <s v="Meio_Conv_Amplo_Todas_23845268020100091"/>
    <s v="23845268020100091"/>
    <n v="23173.29"/>
    <n v="694922"/>
    <n v="1556470"/>
    <n v="14.888362770000001"/>
    <n v="2.2397765504618001"/>
    <x v="3"/>
    <n v="242"/>
    <s v="2021-11-03"/>
    <x v="8"/>
    <s v="2021-11-09"/>
    <s v="2021-11-09"/>
    <x v="1"/>
    <x v="0"/>
    <n v="11"/>
    <x v="0"/>
    <x v="0"/>
  </r>
  <r>
    <s v="lal_10_pixel_convT1"/>
    <s v="2021-11-03 - 2021-11-09"/>
    <s v="23848398102660091"/>
    <s v="Meio_Conv_T1_Reels_23848398102260091"/>
    <s v="23848398102260091"/>
    <n v="73.69"/>
    <n v="5796"/>
    <n v="5821"/>
    <n v="12.65933688"/>
    <n v="1.0043133195306999"/>
    <x v="4"/>
    <n v="2"/>
    <s v="2021-11-03"/>
    <x v="8"/>
    <s v="2021-11-09"/>
    <s v="2021-11-09"/>
    <x v="1"/>
    <x v="0"/>
    <n v="11"/>
    <x v="0"/>
    <x v="0"/>
  </r>
  <r>
    <s v="payment_60d"/>
    <s v="2021-11-03 - 2021-11-09"/>
    <s v="23847961910370091"/>
    <s v="Fundo_RMKT_Catalogo_StepPayment_Todas_Pareto_23847961910350091"/>
    <s v="23847961910350091"/>
    <n v="0"/>
    <n v="0"/>
    <n v="0"/>
    <s v=""/>
    <n v="0"/>
    <x v="3"/>
    <n v="5"/>
    <s v="2021-11-03"/>
    <x v="8"/>
    <s v="2021-11-09"/>
    <s v="2021-11-09"/>
    <x v="1"/>
    <x v="0"/>
    <n v="11"/>
    <x v="0"/>
    <x v="0"/>
  </r>
  <r>
    <s v="lal_5_ofertamega_giga"/>
    <s v="2021-11-03 - 2021-11-09"/>
    <s v="23848381010260091"/>
    <s v="Meio_Conv_Amplo_Todas_23845268020100091"/>
    <s v="23845268020100091"/>
    <n v="3642.26"/>
    <n v="309752"/>
    <n v="518568"/>
    <n v="7.0236883099999998"/>
    <n v="1.6741393114492"/>
    <x v="3"/>
    <n v="78"/>
    <s v="2021-11-03"/>
    <x v="8"/>
    <s v="2021-11-09"/>
    <s v="2021-11-09"/>
    <x v="1"/>
    <x v="0"/>
    <n v="11"/>
    <x v="0"/>
    <x v="0"/>
  </r>
  <r>
    <s v="01- [ABERTO][20-60] Homens"/>
    <s v="2021-11-03 - 2021-11-09"/>
    <s v="23849209151390091"/>
    <s v="Fundo_Conv_RendaTon_LP_23849209151370091"/>
    <s v="23849209151370091"/>
    <n v="2208.77"/>
    <n v="83423"/>
    <n v="122618"/>
    <n v="18.013423800000002"/>
    <n v="1.4698344581231"/>
    <x v="2"/>
    <n v="87"/>
    <s v="2021-11-03"/>
    <x v="8"/>
    <s v="2021-11-09"/>
    <s v="2021-11-09"/>
    <x v="1"/>
    <x v="0"/>
    <n v="11"/>
    <x v="0"/>
    <x v="0"/>
  </r>
  <r>
    <s v="checkout_180d"/>
    <s v="2021-11-03 - 2021-11-09"/>
    <s v="23846122467610091"/>
    <s v="Fundo_Conv_Rmkt_T1_23845567601530091"/>
    <s v="23845567601530091"/>
    <n v="92792.17"/>
    <n v="696650"/>
    <n v="4362562"/>
    <n v="21.270109170000001"/>
    <n v="6.2622005311131996"/>
    <x v="3"/>
    <n v="1455"/>
    <s v="2021-11-03"/>
    <x v="8"/>
    <s v="2021-11-09"/>
    <s v="2021-11-09"/>
    <x v="1"/>
    <x v="0"/>
    <n v="11"/>
    <x v="0"/>
    <x v="0"/>
  </r>
  <r>
    <s v="interesses_concorrentes"/>
    <s v="2021-11-03 - 2021-11-09"/>
    <s v="23847643362290091"/>
    <s v="Meio_Conv_Amplo_T1_23847643362130091"/>
    <s v="23847643362130091"/>
    <n v="62790.83"/>
    <n v="4401023"/>
    <n v="7806468"/>
    <n v="8.0434365499999991"/>
    <n v="1.7737848677454999"/>
    <x v="4"/>
    <n v="560"/>
    <s v="2021-11-03"/>
    <x v="8"/>
    <s v="2021-11-09"/>
    <s v="2021-11-09"/>
    <x v="1"/>
    <x v="0"/>
    <n v="11"/>
    <x v="0"/>
    <x v="0"/>
  </r>
  <r>
    <s v="maraberto_pagina_stone"/>
    <s v="2021-11-03 - 2021-11-09"/>
    <s v="23849300300730091"/>
    <s v="TesteAB055_Meio_Conv_Aberto_Stone_v2_23849300300630091"/>
    <s v="23849300300630091"/>
    <n v="3485.72"/>
    <n v="289871"/>
    <n v="411688"/>
    <n v="8.4668972599999996"/>
    <n v="1.4202455575066"/>
    <x v="3"/>
    <n v="13"/>
    <s v="2021-11-03"/>
    <x v="8"/>
    <s v="2021-11-09"/>
    <s v="2021-11-09"/>
    <x v="1"/>
    <x v="0"/>
    <n v="11"/>
    <x v="0"/>
    <x v="0"/>
  </r>
  <r>
    <s v="maraberto_pagina_controle"/>
    <s v="2021-11-03 - 2021-11-09"/>
    <s v="23849185011480091"/>
    <s v="TesteAB054_Meio_Conv_Aberto_Stone_23849184986870091"/>
    <s v="23849184986870091"/>
    <n v="0"/>
    <n v="0"/>
    <n v="0"/>
    <s v=""/>
    <n v="0"/>
    <x v="3"/>
    <n v="5"/>
    <s v="2021-11-03"/>
    <x v="8"/>
    <s v="2021-11-09"/>
    <s v="2021-11-09"/>
    <x v="1"/>
    <x v="0"/>
    <n v="11"/>
    <x v="0"/>
    <x v="0"/>
  </r>
  <r>
    <s v="maraberto_criativo_controle"/>
    <s v="2021-11-03 - 2021-11-09"/>
    <s v="23849184986950091"/>
    <s v="TesteAB054_Meio_Conv_Aberto_Stone_23849184986870091"/>
    <s v="23849184986870091"/>
    <n v="67.88"/>
    <n v="6652"/>
    <n v="6880"/>
    <n v="9.8662790699999992"/>
    <n v="1.0342754058929999"/>
    <x v="3"/>
    <n v="10"/>
    <s v="2021-11-03"/>
    <x v="8"/>
    <s v="2021-11-09"/>
    <s v="2021-11-09"/>
    <x v="1"/>
    <x v="0"/>
    <n v="11"/>
    <x v="0"/>
    <x v="0"/>
  </r>
  <r>
    <s v="maraberto_pagina_stone"/>
    <s v="2021-11-03 - 2021-11-09"/>
    <s v="23849184986930091"/>
    <s v="TesteAB054_Meio_Conv_Aberto_Stone_23849184986870091"/>
    <s v="23849184986870091"/>
    <n v="0"/>
    <n v="0"/>
    <n v="0"/>
    <s v=""/>
    <n v="0"/>
    <x v="3"/>
    <n v="8"/>
    <s v="2021-11-03"/>
    <x v="8"/>
    <s v="2021-11-09"/>
    <s v="2021-11-09"/>
    <x v="1"/>
    <x v="0"/>
    <n v="11"/>
    <x v="0"/>
    <x v="0"/>
  </r>
  <r>
    <s v="maraberto_pagina_ton"/>
    <s v="2021-11-03 - 2021-11-09"/>
    <s v="23849184986900091"/>
    <s v="TesteAB054_Meio_Conv_Aberto_Stone_23849184986870091"/>
    <s v="23849184986870091"/>
    <n v="0"/>
    <n v="0"/>
    <n v="0"/>
    <s v=""/>
    <n v="0"/>
    <x v="3"/>
    <n v="4"/>
    <s v="2021-11-03"/>
    <x v="8"/>
    <s v="2021-11-09"/>
    <s v="2021-11-09"/>
    <x v="1"/>
    <x v="0"/>
    <n v="11"/>
    <x v="0"/>
    <x v="0"/>
  </r>
  <r>
    <s v="maraberto_criativo_ton"/>
    <s v="2021-11-03 - 2021-11-09"/>
    <s v="23849300300660091"/>
    <s v="TesteAB055_Meio_Conv_Aberto_Stone_v2_23849300300630091"/>
    <s v="23849300300630091"/>
    <n v="3310.6"/>
    <n v="308204"/>
    <n v="375164"/>
    <n v="8.8244074599999998"/>
    <n v="1.2172586987839"/>
    <x v="3"/>
    <n v="16"/>
    <s v="2021-11-03"/>
    <x v="8"/>
    <s v="2021-11-09"/>
    <s v="2021-11-09"/>
    <x v="1"/>
    <x v="0"/>
    <n v="11"/>
    <x v="0"/>
    <x v="0"/>
  </r>
  <r>
    <s v="checkout_t1_60d"/>
    <s v="2021-11-03 - 2021-11-09"/>
    <s v="23847376990990091"/>
    <s v="Fundo_Rmk_Conv_T1MegaGiga_23847376974120091"/>
    <s v="23847376974120091"/>
    <n v="33450.93"/>
    <n v="194768"/>
    <n v="1549326"/>
    <n v="21.5906336"/>
    <n v="7.9547256222787999"/>
    <x v="3"/>
    <n v="369"/>
    <s v="2021-11-03"/>
    <x v="8"/>
    <s v="2021-11-09"/>
    <s v="2021-11-09"/>
    <x v="1"/>
    <x v="0"/>
    <n v="11"/>
    <x v="0"/>
    <x v="0"/>
  </r>
  <r>
    <s v="checkout_t2_60d"/>
    <s v="2021-11-03 - 2021-11-09"/>
    <s v="23847377003380091"/>
    <s v="Fundo_Rmk_Conv_T2MegaGiga_23847376964660091"/>
    <s v="23847376964660091"/>
    <n v="4611.29"/>
    <n v="6001"/>
    <n v="96595"/>
    <n v="47.738392259999998"/>
    <n v="16.096483919347001"/>
    <x v="3"/>
    <n v="64"/>
    <s v="2021-11-03"/>
    <x v="8"/>
    <s v="2021-11-09"/>
    <s v="2021-11-09"/>
    <x v="1"/>
    <x v="0"/>
    <n v="11"/>
    <x v="0"/>
    <x v="0"/>
  </r>
  <r>
    <s v="checkout_t2_30d"/>
    <s v="2021-11-03 - 2021-11-09"/>
    <s v="23847376964680091"/>
    <s v="Fundo_Rmk_Conv_T2MegaGiga_23847376964660091"/>
    <s v="23847376964660091"/>
    <n v="30226.46"/>
    <n v="35817"/>
    <n v="608671"/>
    <n v="49.659766930000004"/>
    <n v="16.993913504759998"/>
    <x v="3"/>
    <n v="370"/>
    <s v="2021-11-03"/>
    <x v="8"/>
    <s v="2021-11-09"/>
    <s v="2021-11-09"/>
    <x v="1"/>
    <x v="0"/>
    <n v="11"/>
    <x v="0"/>
    <x v="0"/>
  </r>
  <r>
    <s v="lal_5_pixel_convT1"/>
    <s v="2021-11-03 - 2021-11-09"/>
    <s v="23847643362150091"/>
    <s v="Meio_Conv_Amplo_T1_23847643362130091"/>
    <s v="23847643362130091"/>
    <n v="104772.31"/>
    <n v="2570659"/>
    <n v="6858864"/>
    <n v="15.27546107"/>
    <n v="2.6681345133679999"/>
    <x v="4"/>
    <n v="993"/>
    <s v="2021-11-03"/>
    <x v="8"/>
    <s v="2021-11-09"/>
    <s v="2021-11-09"/>
    <x v="1"/>
    <x v="0"/>
    <n v="11"/>
    <x v="0"/>
    <x v="0"/>
  </r>
  <r>
    <s v="checkout_t3_30d"/>
    <s v="2021-11-03 - 2021-11-09"/>
    <s v="23846749587780091"/>
    <s v="Fundo_Rmkt_Conv_T3MegaGiga_23846749587790091"/>
    <s v="23846749587790091"/>
    <n v="10920.42"/>
    <n v="30129"/>
    <n v="226489"/>
    <n v="48.216116460000002"/>
    <n v="7.5173089050417001"/>
    <x v="3"/>
    <n v="142"/>
    <s v="2021-11-03"/>
    <x v="8"/>
    <s v="2021-11-09"/>
    <s v="2021-11-09"/>
    <x v="1"/>
    <x v="0"/>
    <n v="11"/>
    <x v="0"/>
    <x v="0"/>
  </r>
  <r>
    <s v="lal5_lista_t2mega"/>
    <s v="2021-11-03 - 2021-11-09"/>
    <s v="23847851591380091"/>
    <s v="Meio_Conv_T2MegaGiga_23846907412530091"/>
    <s v="23846907412530091"/>
    <n v="2754.25"/>
    <n v="242624"/>
    <n v="450009"/>
    <n v="6.1204331500000002"/>
    <n v="1.8547588037456999"/>
    <x v="3"/>
    <n v="33"/>
    <s v="2021-11-03"/>
    <x v="8"/>
    <s v="2021-11-09"/>
    <s v="2021-11-09"/>
    <x v="1"/>
    <x v="0"/>
    <n v="11"/>
    <x v="0"/>
    <x v="0"/>
  </r>
  <r>
    <s v="mar_aberto"/>
    <s v="2021-11-03 - 2021-11-09"/>
    <s v="23847643362220091"/>
    <s v="Meio_Conv_Amplo_T1_23847643362130091"/>
    <s v="23847643362130091"/>
    <n v="76043.42"/>
    <n v="4733726"/>
    <n v="8421358"/>
    <n v="9.0298286799999996"/>
    <n v="1.7790125579723"/>
    <x v="4"/>
    <n v="737"/>
    <s v="2021-11-03"/>
    <x v="8"/>
    <s v="2021-11-09"/>
    <s v="2021-11-09"/>
    <x v="1"/>
    <x v="0"/>
    <n v="11"/>
    <x v="0"/>
    <x v="0"/>
  </r>
  <r>
    <s v="lal_5_s2s_pagosT1"/>
    <s v="2021-11-03 - 2021-11-09"/>
    <s v="23849149046220091"/>
    <s v="Teste_param_url_Meio_Conv_Amplo_T1_Pareto_23849149046110091"/>
    <s v="23849149046110091"/>
    <n v="4227.2299999999996"/>
    <n v="332643"/>
    <n v="410589"/>
    <n v="10.295526669999999"/>
    <n v="1.2343232835202"/>
    <x v="4"/>
    <n v="28"/>
    <s v="2021-11-03"/>
    <x v="8"/>
    <s v="2021-11-09"/>
    <s v="2021-11-09"/>
    <x v="1"/>
    <x v="0"/>
    <n v="11"/>
    <x v="0"/>
    <x v="0"/>
  </r>
  <r>
    <s v="lal_10_base"/>
    <s v="2021-10-27 - 2021-11-02"/>
    <s v="23846214428100091"/>
    <s v="Meio_Conv_Amplo_Todas_23845268020100091"/>
    <s v="23845268020100091"/>
    <n v="24221.01"/>
    <n v="759493"/>
    <n v="1758824"/>
    <n v="13.771139120000001"/>
    <n v="2.3157869789452001"/>
    <x v="3"/>
    <n v="406"/>
    <s v="2021-10-27"/>
    <x v="9"/>
    <s v="2021-11-02"/>
    <s v="2021-11-02"/>
    <x v="1"/>
    <x v="0"/>
    <n v="11"/>
    <x v="0"/>
    <x v="0"/>
  </r>
  <r>
    <s v="adventures_ton_institucional_always-on_facebook_awareness_alcance_interesses_amplo_feed_educaton_out-2021_net"/>
    <s v="2021-10-27 - 2021-11-02"/>
    <s v="23849091272340091"/>
    <s v="adventures_ton_institucional_always-on_instagram_consideracao_engajamento_educaton_out-2021"/>
    <s v="23849091272320091"/>
    <n v="499.99"/>
    <n v="26428"/>
    <n v="27453"/>
    <n v="18.212581499999999"/>
    <n v="1.0387846223702"/>
    <x v="7"/>
    <n v="3251"/>
    <s v="2021-10-27"/>
    <x v="9"/>
    <s v="2021-11-02"/>
    <s v="2021-11-02"/>
    <x v="3"/>
    <x v="0"/>
    <n v="11"/>
    <x v="0"/>
    <x v="0"/>
  </r>
  <r>
    <s v="engajamento_insta30d"/>
    <s v="2021-10-27 - 2021-11-02"/>
    <s v="23847680735780091"/>
    <s v="Fundo_Rmk_Conv_Geral_Home_Pareto_23847680703090091"/>
    <s v="23847680703090091"/>
    <n v="22719.75"/>
    <n v="419600"/>
    <n v="2330630"/>
    <n v="9.7483298499999993"/>
    <n v="5.5544089609152003"/>
    <x v="3"/>
    <n v="299"/>
    <s v="2021-10-27"/>
    <x v="9"/>
    <s v="2021-11-02"/>
    <s v="2021-11-02"/>
    <x v="1"/>
    <x v="0"/>
    <n v="11"/>
    <x v="0"/>
    <x v="0"/>
  </r>
  <r>
    <s v="mar_aberto"/>
    <s v="2021-10-27 - 2021-11-02"/>
    <s v="23847643362220091"/>
    <s v="Meio_Conv_Amplo_T1_23847643362130091"/>
    <s v="23847643362130091"/>
    <n v="87274.67"/>
    <n v="6258115"/>
    <n v="11686147"/>
    <n v="7.468216"/>
    <n v="1.8673589411508"/>
    <x v="4"/>
    <n v="889"/>
    <s v="2021-10-27"/>
    <x v="9"/>
    <s v="2021-11-02"/>
    <s v="2021-11-02"/>
    <x v="1"/>
    <x v="0"/>
    <n v="11"/>
    <x v="0"/>
    <x v="0"/>
  </r>
  <r>
    <s v="maraberto_pagina_stone"/>
    <s v="2021-10-27 - 2021-11-02"/>
    <s v="23849184986930091"/>
    <s v="TesteAB054_Meio_Conv_Aberto_Stone_23849184986870091"/>
    <s v="23849184986870091"/>
    <n v="8347.19"/>
    <n v="503376"/>
    <n v="920256"/>
    <n v="9.0705086399999999"/>
    <n v="1.8281682082577999"/>
    <x v="3"/>
    <n v="58"/>
    <s v="2021-10-27"/>
    <x v="9"/>
    <s v="2021-11-02"/>
    <s v="2021-11-02"/>
    <x v="1"/>
    <x v="0"/>
    <n v="11"/>
    <x v="0"/>
    <x v="0"/>
  </r>
  <r>
    <s v="aberto_brasil"/>
    <s v="2021-10-27 - 2021-11-02"/>
    <s v="23845370012760091"/>
    <s v="Meio_Conv_Amplo_Todas_23845268020100091"/>
    <s v="23845268020100091"/>
    <n v="104673.55"/>
    <n v="9470444"/>
    <n v="28730672"/>
    <n v="3.6432684200000001"/>
    <n v="3.0337196439787002"/>
    <x v="3"/>
    <n v="1882"/>
    <s v="2021-10-27"/>
    <x v="9"/>
    <s v="2021-11-02"/>
    <s v="2021-11-02"/>
    <x v="1"/>
    <x v="0"/>
    <n v="11"/>
    <x v="0"/>
    <x v="0"/>
  </r>
  <r>
    <s v="checkout_t3_60d"/>
    <s v="2021-10-27 - 2021-11-02"/>
    <s v="23847611011780091"/>
    <s v="Fundo_Rmkt_Conv_T3MegaGiga_23846749587790091"/>
    <s v="23846749587790091"/>
    <n v="4593.66"/>
    <n v="26306"/>
    <n v="223767"/>
    <n v="20.528764299999999"/>
    <n v="8.5063103474493005"/>
    <x v="3"/>
    <n v="27"/>
    <s v="2021-10-27"/>
    <x v="9"/>
    <s v="2021-11-02"/>
    <s v="2021-11-02"/>
    <x v="1"/>
    <x v="0"/>
    <n v="11"/>
    <x v="0"/>
    <x v="0"/>
  </r>
  <r>
    <s v="maraberto_A_chat"/>
    <s v="2021-10-27 - 2021-11-02"/>
    <s v="23849163586900091"/>
    <s v="TesteAB053_Meio_Conv_Aberto_NovosRTBs_23849163586910091"/>
    <s v="23849163586910091"/>
    <n v="2970"/>
    <n v="124366"/>
    <n v="197983"/>
    <n v="15.00128799"/>
    <n v="1.591938311114"/>
    <x v="3"/>
    <n v="15"/>
    <s v="2021-10-27"/>
    <x v="9"/>
    <s v="2021-11-02"/>
    <s v="2021-11-02"/>
    <x v="1"/>
    <x v="0"/>
    <n v="11"/>
    <x v="0"/>
    <x v="0"/>
  </r>
  <r>
    <s v="checkout_giga_60d"/>
    <s v="2021-10-27 - 2021-11-02"/>
    <s v="23848475319500091"/>
    <s v="Fundo_Rmk_Conv_TodasGiga_23848475319430091"/>
    <s v="23848475319430091"/>
    <n v="42899.360000000001"/>
    <n v="55843"/>
    <n v="794611"/>
    <n v="53.98787583"/>
    <n v="14.22937521265"/>
    <x v="3"/>
    <n v="732"/>
    <s v="2021-10-27"/>
    <x v="9"/>
    <s v="2021-11-02"/>
    <s v="2021-11-02"/>
    <x v="1"/>
    <x v="0"/>
    <n v="11"/>
    <x v="0"/>
    <x v="0"/>
  </r>
  <r>
    <s v="interesses_dentistas"/>
    <s v="2021-10-27 - 2021-11-02"/>
    <s v="23845997960610091"/>
    <s v="TPO_Meio_Conv_Interesses_Pareto_23845997960590091"/>
    <s v="23845997960590091"/>
    <n v="23048.33"/>
    <n v="2038985"/>
    <n v="5674040"/>
    <n v="4.0620668899999997"/>
    <n v="2.7827767246939001"/>
    <x v="3"/>
    <n v="372"/>
    <s v="2021-10-27"/>
    <x v="9"/>
    <s v="2021-11-02"/>
    <s v="2021-11-02"/>
    <x v="1"/>
    <x v="0"/>
    <n v="11"/>
    <x v="0"/>
    <x v="0"/>
  </r>
  <r>
    <s v="maraberto_A_controle"/>
    <s v="2021-10-27 - 2021-11-02"/>
    <s v="23849163586940091"/>
    <s v="TesteAB053_Meio_Conv_Aberto_NovosRTBs_23849163586910091"/>
    <s v="23849163586910091"/>
    <n v="2978.78"/>
    <n v="126613"/>
    <n v="175155"/>
    <n v="17.00653707"/>
    <n v="1.3833887515500001"/>
    <x v="3"/>
    <n v="13"/>
    <s v="2021-10-27"/>
    <x v="9"/>
    <s v="2021-11-02"/>
    <s v="2021-11-02"/>
    <x v="1"/>
    <x v="0"/>
    <n v="11"/>
    <x v="0"/>
    <x v="0"/>
  </r>
  <r>
    <s v="maraberto_B_controle"/>
    <s v="2021-10-27 - 2021-11-02"/>
    <s v="23849163702160091"/>
    <s v="TesteAB053_Meio_Conv_Aberto_NovosRTBs_23849163586910091"/>
    <s v="23849163586910091"/>
    <n v="2972.4"/>
    <n v="117487"/>
    <n v="163337"/>
    <n v="18.19795882"/>
    <n v="1.3902559432107"/>
    <x v="3"/>
    <n v="13"/>
    <s v="2021-10-27"/>
    <x v="9"/>
    <s v="2021-11-02"/>
    <s v="2021-11-02"/>
    <x v="1"/>
    <x v="0"/>
    <n v="11"/>
    <x v="0"/>
    <x v="0"/>
  </r>
  <r>
    <s v="maraberto_pagina_ton"/>
    <s v="2021-10-27 - 2021-11-02"/>
    <s v="23849184986900091"/>
    <s v="TesteAB054_Meio_Conv_Aberto_Stone_23849184986870091"/>
    <s v="23849184986870091"/>
    <n v="8402.65"/>
    <n v="472642"/>
    <n v="799609"/>
    <n v="10.5084485"/>
    <n v="1.6917857490446999"/>
    <x v="3"/>
    <n v="24"/>
    <s v="2021-10-27"/>
    <x v="9"/>
    <s v="2021-11-02"/>
    <s v="2021-11-02"/>
    <x v="1"/>
    <x v="0"/>
    <n v="11"/>
    <x v="0"/>
    <x v="0"/>
  </r>
  <r>
    <s v="trafego_brasil"/>
    <s v="2021-10-27 - 2021-11-02"/>
    <s v="23846362893210091"/>
    <s v="Topo_Trafego_Todas_Pareto_23845353257640091"/>
    <s v="23845353257640091"/>
    <n v="15446.88"/>
    <n v="572235"/>
    <n v="928086"/>
    <n v="16.643802409999999"/>
    <n v="1.6218616477496"/>
    <x v="8"/>
    <n v="10655"/>
    <s v="2021-10-27"/>
    <x v="9"/>
    <s v="2021-11-02"/>
    <s v="2021-11-02"/>
    <x v="3"/>
    <x v="0"/>
    <n v="11"/>
    <x v="0"/>
    <x v="0"/>
  </r>
  <r>
    <s v="lal_5_s2s_pagosT1"/>
    <s v="2021-10-27 - 2021-11-02"/>
    <s v="23847643363490091"/>
    <s v="Meio_Conv_Amplo_T1_23847643362130091"/>
    <s v="23847643362130091"/>
    <n v="63746.92"/>
    <n v="1921758"/>
    <n v="4662887"/>
    <n v="13.671126920000001"/>
    <n v="2.4263653384036998"/>
    <x v="4"/>
    <n v="625"/>
    <s v="2021-10-27"/>
    <x v="9"/>
    <s v="2021-11-02"/>
    <s v="2021-11-02"/>
    <x v="1"/>
    <x v="0"/>
    <n v="11"/>
    <x v="0"/>
    <x v="0"/>
  </r>
  <r>
    <s v="interesse_empreendedorismo"/>
    <s v="2021-10-27 - 2021-11-02"/>
    <s v="23846406076390091"/>
    <s v="Meio_Conv_Amplo_Todas_23845268020100091"/>
    <s v="23845268020100091"/>
    <n v="41539.050000000003"/>
    <n v="4431944"/>
    <n v="9599031"/>
    <n v="4.32742117"/>
    <n v="2.1658737114007001"/>
    <x v="3"/>
    <n v="690"/>
    <s v="2021-10-27"/>
    <x v="9"/>
    <s v="2021-11-02"/>
    <s v="2021-11-02"/>
    <x v="1"/>
    <x v="0"/>
    <n v="11"/>
    <x v="0"/>
    <x v="0"/>
  </r>
  <r>
    <s v="maraberto_criativo_controle"/>
    <s v="2021-10-27 - 2021-11-02"/>
    <s v="23849184986950091"/>
    <s v="TesteAB054_Meio_Conv_Aberto_Stone_23849184986870091"/>
    <s v="23849184986870091"/>
    <n v="10054.790000000001"/>
    <n v="723793"/>
    <n v="946287"/>
    <n v="10.625518469999999"/>
    <n v="1.3074000439352"/>
    <x v="3"/>
    <n v="76"/>
    <s v="2021-10-27"/>
    <x v="9"/>
    <s v="2021-11-02"/>
    <s v="2021-11-02"/>
    <x v="1"/>
    <x v="0"/>
    <n v="11"/>
    <x v="0"/>
    <x v="0"/>
  </r>
  <r>
    <s v="03- [INTERESSES] - Programas de Revenda"/>
    <s v="2021-10-27 - 2021-11-02"/>
    <s v="23849209151410091"/>
    <s v="Fundo_Conv_RendaTon_LP_23849209151370091"/>
    <s v="23849209151370091"/>
    <n v="2811.33"/>
    <n v="131373"/>
    <n v="196195"/>
    <n v="14.32926425"/>
    <n v="1.4934195002016999"/>
    <x v="2"/>
    <n v="139"/>
    <s v="2021-10-27"/>
    <x v="9"/>
    <s v="2021-11-02"/>
    <s v="2021-11-02"/>
    <x v="1"/>
    <x v="0"/>
    <n v="11"/>
    <x v="0"/>
    <x v="0"/>
  </r>
  <r>
    <s v="lal5_s2s_pagosT1"/>
    <s v="2021-10-27 - 2021-11-02"/>
    <s v="23846907297020091"/>
    <s v="Meio_Conv_T1MegaGiga_23846907192130091"/>
    <s v="23846907192130091"/>
    <n v="51965.03"/>
    <n v="1736811"/>
    <n v="5963007"/>
    <n v="8.7145679999999999"/>
    <n v="3.4333079419694998"/>
    <x v="3"/>
    <n v="768"/>
    <s v="2021-10-27"/>
    <x v="9"/>
    <s v="2021-11-02"/>
    <s v="2021-11-02"/>
    <x v="1"/>
    <x v="0"/>
    <n v="11"/>
    <x v="0"/>
    <x v="0"/>
  </r>
  <r>
    <s v="maraberto_B_melhorestaxas"/>
    <s v="2021-10-27 - 2021-11-02"/>
    <s v="23849163702170091"/>
    <s v="TesteAB053_Meio_Conv_Aberto_NovosRTBs_23849163586910091"/>
    <s v="23849163586910091"/>
    <n v="2964.6"/>
    <n v="157401"/>
    <n v="225046"/>
    <n v="13.17330679"/>
    <n v="1.4297621997319001"/>
    <x v="3"/>
    <n v="14"/>
    <s v="2021-10-27"/>
    <x v="9"/>
    <s v="2021-11-02"/>
    <s v="2021-11-02"/>
    <x v="1"/>
    <x v="0"/>
    <n v="11"/>
    <x v="0"/>
    <x v="0"/>
  </r>
  <r>
    <s v="rmkt_LP_tps_60d"/>
    <s v="2021-10-27 - 2021-11-02"/>
    <s v="23847574067580091"/>
    <s v="TPS_Fundo_Conv_Rmkt_Pareto_23847574067500091"/>
    <s v="23847574067500091"/>
    <n v="22946.59"/>
    <n v="328150"/>
    <n v="1487940"/>
    <n v="15.42171727"/>
    <n v="4.5343288130427997"/>
    <x v="3"/>
    <n v="410"/>
    <s v="2021-10-27"/>
    <x v="9"/>
    <s v="2021-11-02"/>
    <s v="2021-11-02"/>
    <x v="1"/>
    <x v="0"/>
    <n v="11"/>
    <x v="0"/>
    <x v="0"/>
  </r>
  <r>
    <s v="maraberto_criativo_stone"/>
    <s v="2021-10-27 - 2021-11-02"/>
    <s v="23849184986860091"/>
    <s v="TesteAB054_Meio_Conv_Aberto_Stone_23849184986870091"/>
    <s v="23849184986870091"/>
    <n v="10110.030000000001"/>
    <n v="622932"/>
    <n v="868307"/>
    <n v="11.643381890000001"/>
    <n v="1.3939033473958999"/>
    <x v="3"/>
    <n v="72"/>
    <s v="2021-10-27"/>
    <x v="9"/>
    <s v="2021-11-02"/>
    <s v="2021-11-02"/>
    <x v="1"/>
    <x v="0"/>
    <n v="11"/>
    <x v="0"/>
    <x v="0"/>
  </r>
  <r>
    <s v="checkout_t2_60d"/>
    <s v="2021-10-27 - 2021-11-02"/>
    <s v="23847377003380091"/>
    <s v="Fundo_Rmk_Conv_T2MegaGiga_23847376964660091"/>
    <s v="23847376964660091"/>
    <n v="2887.96"/>
    <n v="5200"/>
    <n v="78694"/>
    <n v="36.698604719999999"/>
    <n v="15.133461538462001"/>
    <x v="3"/>
    <n v="19"/>
    <s v="2021-10-27"/>
    <x v="9"/>
    <s v="2021-11-02"/>
    <s v="2021-11-02"/>
    <x v="1"/>
    <x v="0"/>
    <n v="11"/>
    <x v="0"/>
    <x v="0"/>
  </r>
  <r>
    <s v="lal5_lista_t2mega"/>
    <s v="2021-10-27 - 2021-11-02"/>
    <s v="23847851591380091"/>
    <s v="Meio_Conv_T2MegaGiga_23846907412530091"/>
    <s v="23846907412530091"/>
    <n v="3248.12"/>
    <n v="292670"/>
    <n v="535465"/>
    <n v="6.0659800400000004"/>
    <n v="1.8295862233914999"/>
    <x v="3"/>
    <n v="83"/>
    <s v="2021-10-27"/>
    <x v="9"/>
    <s v="2021-11-02"/>
    <s v="2021-11-02"/>
    <x v="1"/>
    <x v="0"/>
    <n v="11"/>
    <x v="0"/>
    <x v="0"/>
  </r>
  <r>
    <s v="lal_5_tpv_alto"/>
    <s v="2021-10-27 - 2021-11-02"/>
    <s v="23847611907170091"/>
    <s v="Meio_Conv_T3MegaGiga_23847449589150091"/>
    <s v="23847449589150091"/>
    <n v="13344.83"/>
    <n v="573499"/>
    <n v="1492419"/>
    <n v="8.9417449100000006"/>
    <n v="2.6023044504001001"/>
    <x v="3"/>
    <n v="233"/>
    <s v="2021-10-27"/>
    <x v="9"/>
    <s v="2021-11-02"/>
    <s v="2021-11-02"/>
    <x v="1"/>
    <x v="0"/>
    <n v="11"/>
    <x v="0"/>
    <x v="0"/>
  </r>
  <r>
    <s v="checkout_t2_30d"/>
    <s v="2021-10-27 - 2021-11-02"/>
    <s v="23847376964680091"/>
    <s v="Fundo_Rmk_Conv_T2MegaGiga_23847376964660091"/>
    <s v="23847376964660091"/>
    <n v="37882.370000000003"/>
    <n v="42879"/>
    <n v="567932"/>
    <n v="66.702298870000007"/>
    <n v="13.244991720889001"/>
    <x v="3"/>
    <n v="725"/>
    <s v="2021-10-27"/>
    <x v="9"/>
    <s v="2021-11-02"/>
    <s v="2021-11-02"/>
    <x v="1"/>
    <x v="0"/>
    <n v="11"/>
    <x v="0"/>
    <x v="0"/>
  </r>
  <r>
    <s v="maraberto_C_controle"/>
    <s v="2021-10-27 - 2021-11-02"/>
    <s v="23849163737880091"/>
    <s v="TesteAB053_Meio_Conv_Aberto_NovosRTBs_23849163586910091"/>
    <s v="23849163586910091"/>
    <n v="2966"/>
    <n v="118975"/>
    <n v="172833"/>
    <n v="17.161074559999999"/>
    <n v="1.4526833368355001"/>
    <x v="3"/>
    <n v="17"/>
    <s v="2021-10-27"/>
    <x v="9"/>
    <s v="2021-11-02"/>
    <s v="2021-11-02"/>
    <x v="1"/>
    <x v="0"/>
    <n v="11"/>
    <x v="0"/>
    <x v="0"/>
  </r>
  <r>
    <s v="maraberto_C_rendaextra"/>
    <s v="2021-10-27 - 2021-11-02"/>
    <s v="23849163737900091"/>
    <s v="TesteAB053_Meio_Conv_Aberto_NovosRTBs_23849163586910091"/>
    <s v="23849163586910091"/>
    <n v="2969.47"/>
    <n v="124442"/>
    <n v="191120"/>
    <n v="15.53720176"/>
    <n v="1.5358158820976999"/>
    <x v="3"/>
    <n v="27"/>
    <s v="2021-10-27"/>
    <x v="9"/>
    <s v="2021-11-02"/>
    <s v="2021-11-02"/>
    <x v="1"/>
    <x v="0"/>
    <n v="11"/>
    <x v="0"/>
    <x v="0"/>
  </r>
  <r>
    <s v="02- [INTERESSES] - Vendedores"/>
    <s v="2021-10-27 - 2021-11-02"/>
    <s v="23849209151340091"/>
    <s v="Fundo_Conv_RendaTon_LP_23849209151370091"/>
    <s v="23849209151370091"/>
    <n v="3246.59"/>
    <n v="100901"/>
    <n v="165771"/>
    <n v="19.58478865"/>
    <n v="1.6429074042873999"/>
    <x v="2"/>
    <n v="190"/>
    <s v="2021-10-27"/>
    <x v="9"/>
    <s v="2021-11-02"/>
    <s v="2021-11-02"/>
    <x v="1"/>
    <x v="0"/>
    <n v="11"/>
    <x v="0"/>
    <x v="0"/>
  </r>
  <r>
    <s v="04- [LAL] Parceiros Renda +5 vendas"/>
    <s v="2021-10-27 - 2021-11-02"/>
    <s v="23849211642910091"/>
    <s v="Fundo_Conv_RendaTon_LP_23849209151370091"/>
    <s v="23849209151370091"/>
    <n v="1412.88"/>
    <n v="48420"/>
    <n v="71867"/>
    <n v="19.65964907"/>
    <n v="1.4842420487401999"/>
    <x v="2"/>
    <n v="79"/>
    <s v="2021-10-27"/>
    <x v="9"/>
    <s v="2021-11-02"/>
    <s v="2021-11-02"/>
    <x v="1"/>
    <x v="0"/>
    <n v="11"/>
    <x v="0"/>
    <x v="0"/>
  </r>
  <r>
    <s v="checkout_t1_60d"/>
    <s v="2021-10-27 - 2021-11-02"/>
    <s v="23847376990990091"/>
    <s v="Fundo_Rmk_Conv_T1MegaGiga_23847376974120091"/>
    <s v="23847376974120091"/>
    <n v="44538.96"/>
    <n v="204375"/>
    <n v="1897651"/>
    <n v="23.470574939999999"/>
    <n v="9.2851425076453005"/>
    <x v="3"/>
    <n v="490"/>
    <s v="2021-10-27"/>
    <x v="9"/>
    <s v="2021-11-02"/>
    <s v="2021-11-02"/>
    <x v="1"/>
    <x v="0"/>
    <n v="11"/>
    <x v="0"/>
    <x v="0"/>
  </r>
  <r>
    <s v="checkout_t1_30d"/>
    <s v="2021-10-27 - 2021-11-02"/>
    <s v="23847376974110091"/>
    <s v="Fundo_Rmk_Conv_T1MegaGiga_23847376974120091"/>
    <s v="23847376974120091"/>
    <n v="52584.23"/>
    <n v="175605"/>
    <n v="1618130"/>
    <n v="32.4969131"/>
    <n v="9.2146009509979994"/>
    <x v="3"/>
    <n v="621"/>
    <s v="2021-10-27"/>
    <x v="9"/>
    <s v="2021-11-02"/>
    <s v="2021-11-02"/>
    <x v="1"/>
    <x v="0"/>
    <n v="11"/>
    <x v="0"/>
    <x v="0"/>
  </r>
  <r>
    <s v="interesses_concorrentes"/>
    <s v="2021-10-27 - 2021-11-02"/>
    <s v="23847643362290091"/>
    <s v="Meio_Conv_Amplo_T1_23847643362130091"/>
    <s v="23847643362130091"/>
    <n v="71340.19"/>
    <n v="5691061"/>
    <n v="10431067"/>
    <n v="6.8392035099999999"/>
    <n v="1.8328861700832"/>
    <x v="4"/>
    <n v="670"/>
    <s v="2021-10-27"/>
    <x v="9"/>
    <s v="2021-11-02"/>
    <s v="2021-11-02"/>
    <x v="1"/>
    <x v="0"/>
    <n v="11"/>
    <x v="0"/>
    <x v="0"/>
  </r>
  <r>
    <s v="lal_5_s2s_pagosT3"/>
    <s v="2021-10-27 - 2021-11-02"/>
    <s v="23847449589140091"/>
    <s v="Meio_Conv_T3MegaGiga_23847449589150091"/>
    <s v="23847449589150091"/>
    <n v="5223.8900000000003"/>
    <n v="346860"/>
    <n v="698347"/>
    <n v="7.4803643500000003"/>
    <n v="2.0133396759500002"/>
    <x v="3"/>
    <n v="69"/>
    <s v="2021-10-27"/>
    <x v="9"/>
    <s v="2021-11-02"/>
    <s v="2021-11-02"/>
    <x v="1"/>
    <x v="0"/>
    <n v="11"/>
    <x v="0"/>
    <x v="0"/>
  </r>
  <r>
    <s v="payment_60d"/>
    <s v="2021-10-27 - 2021-11-02"/>
    <s v="23847961910370091"/>
    <s v="Fundo_RMKT_Catalogo_StepPayment_Todas_Pareto_23847961910350091"/>
    <s v="23847961910350091"/>
    <n v="6430.7"/>
    <n v="17415"/>
    <n v="92497"/>
    <n v="69.523335889999998"/>
    <n v="5.3113407981625"/>
    <x v="3"/>
    <n v="87"/>
    <s v="2021-10-27"/>
    <x v="9"/>
    <s v="2021-11-02"/>
    <s v="2021-11-02"/>
    <x v="1"/>
    <x v="0"/>
    <n v="11"/>
    <x v="0"/>
    <x v="0"/>
  </r>
  <r>
    <s v="lal_5_ofertamega_giga"/>
    <s v="2021-10-27 - 2021-11-02"/>
    <s v="23848381010260091"/>
    <s v="Meio_Conv_Amplo_Todas_23845268020100091"/>
    <s v="23845268020100091"/>
    <n v="12149.12"/>
    <n v="627581"/>
    <n v="1474243"/>
    <n v="8.2409209299999997"/>
    <n v="2.3490880061696999"/>
    <x v="3"/>
    <n v="185"/>
    <s v="2021-10-27"/>
    <x v="9"/>
    <s v="2021-11-02"/>
    <s v="2021-11-02"/>
    <x v="1"/>
    <x v="0"/>
    <n v="11"/>
    <x v="0"/>
    <x v="0"/>
  </r>
  <r>
    <s v="checkout_t3_30d"/>
    <s v="2021-10-27 - 2021-11-02"/>
    <s v="23846749587780091"/>
    <s v="Fundo_Rmkt_Conv_T3MegaGiga_23846749587790091"/>
    <s v="23846749587790091"/>
    <n v="13346.33"/>
    <n v="28742"/>
    <n v="289003"/>
    <n v="46.180593279999997"/>
    <n v="10.055076195114999"/>
    <x v="3"/>
    <n v="223"/>
    <s v="2021-10-27"/>
    <x v="9"/>
    <s v="2021-11-02"/>
    <s v="2021-11-02"/>
    <x v="1"/>
    <x v="0"/>
    <n v="11"/>
    <x v="0"/>
    <x v="0"/>
  </r>
  <r>
    <s v="lal_10_pixel_convT1"/>
    <s v="2021-10-27 - 2021-11-02"/>
    <s v="23848398102660091"/>
    <s v="Meio_Conv_T1_Reels_23848398102260091"/>
    <s v="23848398102260091"/>
    <n v="14005.55"/>
    <n v="884117"/>
    <n v="1195218"/>
    <n v="11.71798785"/>
    <n v="1.3518776361047"/>
    <x v="4"/>
    <n v="100"/>
    <s v="2021-10-27"/>
    <x v="9"/>
    <s v="2021-11-02"/>
    <s v="2021-11-02"/>
    <x v="1"/>
    <x v="0"/>
    <n v="11"/>
    <x v="0"/>
    <x v="0"/>
  </r>
  <r>
    <s v="interesses_saude_refinado"/>
    <s v="2021-10-27 - 2021-11-02"/>
    <s v="23847727849510091"/>
    <s v="TPS_Meio_Conv_Interesses_Pareto_23846534803700091"/>
    <s v="23846534803700091"/>
    <n v="1640.99"/>
    <n v="249764"/>
    <n v="363422"/>
    <n v="4.5153843199999999"/>
    <n v="1.4550615781298"/>
    <x v="3"/>
    <n v="35"/>
    <s v="2021-10-27"/>
    <x v="9"/>
    <s v="2021-11-02"/>
    <s v="2021-11-02"/>
    <x v="1"/>
    <x v="0"/>
    <n v="11"/>
    <x v="0"/>
    <x v="0"/>
  </r>
  <r>
    <s v="lal_5_s2s_pagosT1"/>
    <s v="2021-10-27 - 2021-11-02"/>
    <s v="23849149046220091"/>
    <s v="Teste_param_url_Meio_Conv_Amplo_T1_Pareto_23849149046110091"/>
    <s v="23849149046110091"/>
    <n v="5578.56"/>
    <n v="356019"/>
    <n v="474393"/>
    <n v="11.75936407"/>
    <n v="1.332493490516"/>
    <x v="4"/>
    <n v="47"/>
    <s v="2021-10-27"/>
    <x v="9"/>
    <s v="2021-11-02"/>
    <s v="2021-11-02"/>
    <x v="1"/>
    <x v="0"/>
    <n v="11"/>
    <x v="0"/>
    <x v="0"/>
  </r>
  <r>
    <s v="interesses_concorrentes"/>
    <s v="2021-10-27 - 2021-11-02"/>
    <s v="23849149046570091"/>
    <s v="Teste_param_url_Meio_Conv_Amplo_T1_Pareto_23849149046110091"/>
    <s v="23849149046110091"/>
    <n v="6975.44"/>
    <n v="850563"/>
    <n v="1028619"/>
    <n v="6.78136414"/>
    <n v="1.2093389907626"/>
    <x v="4"/>
    <n v="81"/>
    <s v="2021-10-27"/>
    <x v="9"/>
    <s v="2021-11-02"/>
    <s v="2021-11-02"/>
    <x v="1"/>
    <x v="0"/>
    <n v="11"/>
    <x v="0"/>
    <x v="0"/>
  </r>
  <r>
    <s v="01- [ABERTO][20-60] Homens"/>
    <s v="2021-10-27 - 2021-11-02"/>
    <s v="23849209151390091"/>
    <s v="Fundo_Conv_RendaTon_LP_23849209151370091"/>
    <s v="23849209151370091"/>
    <n v="942.19"/>
    <n v="43050"/>
    <n v="59534"/>
    <n v="15.826082570000001"/>
    <n v="1.3829036004646"/>
    <x v="2"/>
    <n v="68"/>
    <s v="2021-10-27"/>
    <x v="9"/>
    <s v="2021-11-02"/>
    <s v="2021-11-02"/>
    <x v="1"/>
    <x v="0"/>
    <n v="11"/>
    <x v="0"/>
    <x v="0"/>
  </r>
  <r>
    <s v="lal5_s2s_pagosT2"/>
    <s v="2021-10-27 - 2021-11-02"/>
    <s v="23846907412520091"/>
    <s v="Meio_Conv_T2MegaGiga_23846907412530091"/>
    <s v="23846907412530091"/>
    <n v="43314.92"/>
    <n v="1866385"/>
    <n v="5756175"/>
    <n v="7.5249484200000003"/>
    <n v="3.0841305518422"/>
    <x v="3"/>
    <n v="803"/>
    <s v="2021-10-27"/>
    <x v="9"/>
    <s v="2021-11-02"/>
    <s v="2021-11-02"/>
    <x v="1"/>
    <x v="0"/>
    <n v="11"/>
    <x v="0"/>
    <x v="0"/>
  </r>
  <r>
    <s v="maraberto_pagina_controle"/>
    <s v="2021-10-27 - 2021-11-02"/>
    <s v="23849185011480091"/>
    <s v="TesteAB054_Meio_Conv_Aberto_Stone_23849184986870091"/>
    <s v="23849184986870091"/>
    <n v="8344.24"/>
    <n v="550107"/>
    <n v="958848"/>
    <n v="8.7023595"/>
    <n v="1.7430209032060999"/>
    <x v="3"/>
    <n v="96"/>
    <s v="2021-10-27"/>
    <x v="9"/>
    <s v="2021-11-02"/>
    <s v="2021-11-02"/>
    <x v="1"/>
    <x v="0"/>
    <n v="11"/>
    <x v="0"/>
    <x v="0"/>
  </r>
  <r>
    <s v="lal_5_pixel_convT1"/>
    <s v="2021-10-27 - 2021-11-02"/>
    <s v="23849149046490091"/>
    <s v="Teste_param_url_Meio_Conv_Amplo_T1_Pareto_23849149046110091"/>
    <s v="23849149046110091"/>
    <n v="6977.46"/>
    <n v="379856"/>
    <n v="497040"/>
    <n v="14.03802511"/>
    <n v="1.3084958510593001"/>
    <x v="4"/>
    <n v="65"/>
    <s v="2021-10-27"/>
    <x v="9"/>
    <s v="2021-11-02"/>
    <s v="2021-11-02"/>
    <x v="1"/>
    <x v="0"/>
    <n v="11"/>
    <x v="0"/>
    <x v="0"/>
  </r>
  <r>
    <s v="interesses_saude"/>
    <s v="2021-10-27 - 2021-11-02"/>
    <s v="23846534803740091"/>
    <s v="TPS_Meio_Conv_Interesses_Pareto_23846534803700091"/>
    <s v="23846534803700091"/>
    <n v="21527"/>
    <n v="2437249"/>
    <n v="5049754"/>
    <n v="4.2629799400000001"/>
    <n v="2.0719073020441998"/>
    <x v="3"/>
    <n v="435"/>
    <s v="2021-10-27"/>
    <x v="9"/>
    <s v="2021-11-02"/>
    <s v="2021-11-02"/>
    <x v="1"/>
    <x v="0"/>
    <n v="11"/>
    <x v="0"/>
    <x v="0"/>
  </r>
  <r>
    <s v="Home_30d"/>
    <s v="2021-10-27 - 2021-11-02"/>
    <s v="23847680703050091"/>
    <s v="Fundo_Rmk_Conv_Geral_Home_Pareto_23847680703090091"/>
    <s v="23847680703090091"/>
    <n v="35641.93"/>
    <n v="252122"/>
    <n v="1764498"/>
    <n v="20.19947316"/>
    <n v="6.9985879851817998"/>
    <x v="3"/>
    <n v="497"/>
    <s v="2021-10-27"/>
    <x v="9"/>
    <s v="2021-11-02"/>
    <s v="2021-11-02"/>
    <x v="1"/>
    <x v="0"/>
    <n v="11"/>
    <x v="0"/>
    <x v="0"/>
  </r>
  <r>
    <s v="checkout_180d"/>
    <s v="2021-10-27 - 2021-11-02"/>
    <s v="23846122467610091"/>
    <s v="Fundo_Conv_Rmkt_T1_23845567601530091"/>
    <s v="23845567601530091"/>
    <n v="105745.37"/>
    <n v="700378"/>
    <n v="5063083"/>
    <n v="20.88556913"/>
    <n v="7.2290720153974002"/>
    <x v="3"/>
    <n v="1505"/>
    <s v="2021-10-27"/>
    <x v="9"/>
    <s v="2021-11-02"/>
    <s v="2021-11-02"/>
    <x v="1"/>
    <x v="0"/>
    <n v="11"/>
    <x v="0"/>
    <x v="0"/>
  </r>
  <r>
    <s v="maraberto"/>
    <s v="2021-10-27 - 2021-11-02"/>
    <s v="23849149046470091"/>
    <s v="Teste_param_url_Meio_Conv_Amplo_T1_Pareto_23849149046110091"/>
    <s v="23849149046110091"/>
    <n v="5578.6"/>
    <n v="486794"/>
    <n v="630111"/>
    <n v="8.8533607599999993"/>
    <n v="1.2944099557513"/>
    <x v="4"/>
    <n v="54"/>
    <s v="2021-10-27"/>
    <x v="9"/>
    <s v="2021-11-02"/>
    <s v="2021-11-02"/>
    <x v="1"/>
    <x v="0"/>
    <n v="11"/>
    <x v="0"/>
    <x v="0"/>
  </r>
  <r>
    <s v="broad_conv_carrinho"/>
    <s v="2021-10-27 - 2021-11-02"/>
    <s v="23847708413050091"/>
    <s v="dpa"/>
    <s v="23847708413060091"/>
    <n v="83404.37"/>
    <n v="6780587"/>
    <n v="12640908"/>
    <n v="6.5979730300000003"/>
    <n v="1.8642793020721999"/>
    <x v="3"/>
    <n v="888"/>
    <s v="2021-10-27"/>
    <x v="9"/>
    <s v="2021-11-02"/>
    <s v="2021-11-02"/>
    <x v="1"/>
    <x v="0"/>
    <n v="11"/>
    <x v="0"/>
    <x v="0"/>
  </r>
  <r>
    <s v="lal_5_pixel_convT1"/>
    <s v="2021-10-27 - 2021-11-02"/>
    <s v="23847643362150091"/>
    <s v="Meio_Conv_Amplo_T1_23847643362130091"/>
    <s v="23847643362130091"/>
    <n v="120285.88"/>
    <n v="2845012"/>
    <n v="8775349"/>
    <n v="13.707247430000001"/>
    <n v="3.08446818502"/>
    <x v="4"/>
    <n v="1079"/>
    <s v="2021-10-27"/>
    <x v="9"/>
    <s v="2021-11-02"/>
    <s v="2021-11-02"/>
    <x v="1"/>
    <x v="0"/>
    <n v="11"/>
    <x v="0"/>
    <x v="0"/>
  </r>
  <r>
    <s v="aberto_ne_sd_sul"/>
    <s v="2021-10-20 - 2021-10-26"/>
    <s v="23848693673600091"/>
    <s v="Meio_Conv_Amplo_TapTon_Leads"/>
    <s v="23848693673220091"/>
    <n v="10573.24"/>
    <n v="446785"/>
    <n v="555366"/>
    <n v="19.038327880000001"/>
    <n v="1.2430274069183"/>
    <x v="11"/>
    <n v="865"/>
    <s v="2021-10-20"/>
    <x v="10"/>
    <s v="2021-10-26"/>
    <s v="2021-10-26"/>
    <x v="1"/>
    <x v="0"/>
    <n v="10"/>
    <x v="0"/>
    <x v="0"/>
  </r>
  <r>
    <s v="04- [LAL] Parceiros Renda +5 vendas"/>
    <s v="2021-10-20 - 2021-10-26"/>
    <s v="23849211642910091"/>
    <s v="Fundo_Conv_RendaTon_LP_23849209151370091"/>
    <s v="23849209151370091"/>
    <n v="24.18"/>
    <n v="1449"/>
    <n v="1483"/>
    <n v="16.30478759"/>
    <n v="1.0234644582471"/>
    <x v="2"/>
    <s v=""/>
    <s v="2021-10-20"/>
    <x v="10"/>
    <s v="2021-10-26"/>
    <s v="2021-10-26"/>
    <x v="1"/>
    <x v="0"/>
    <n v="10"/>
    <x v="0"/>
    <x v="0"/>
  </r>
  <r>
    <s v="interesses_concorrentes"/>
    <s v="2021-10-20 - 2021-10-26"/>
    <s v="23847643362290091"/>
    <s v="Meio_Conv_Amplo_T1_23847643362130091"/>
    <s v="23847643362130091"/>
    <n v="77209.440000000002"/>
    <n v="5823412"/>
    <n v="10349515"/>
    <n v="7.4601988600000002"/>
    <n v="1.7772252761783001"/>
    <x v="4"/>
    <n v="702"/>
    <s v="2021-10-20"/>
    <x v="10"/>
    <s v="2021-10-26"/>
    <s v="2021-10-26"/>
    <x v="1"/>
    <x v="0"/>
    <n v="10"/>
    <x v="0"/>
    <x v="0"/>
  </r>
  <r>
    <s v="checkout_t3_30d"/>
    <s v="2021-10-20 - 2021-10-26"/>
    <s v="23846749587780091"/>
    <s v="Fundo_Rmkt_Conv_T3MegaGiga_23846749587790091"/>
    <s v="23846749587790091"/>
    <n v="14756.2"/>
    <n v="29269"/>
    <n v="318776"/>
    <n v="46.290184959999998"/>
    <n v="10.891250128122"/>
    <x v="3"/>
    <n v="199"/>
    <s v="2021-10-20"/>
    <x v="10"/>
    <s v="2021-10-26"/>
    <s v="2021-10-26"/>
    <x v="1"/>
    <x v="0"/>
    <n v="10"/>
    <x v="0"/>
    <x v="0"/>
  </r>
  <r>
    <s v="02- [INTERESSES] - Vendedores"/>
    <s v="2021-10-20 - 2021-10-26"/>
    <s v="23849209151340091"/>
    <s v="Fundo_Conv_RendaTon_LP_23849209151370091"/>
    <s v="23849209151370091"/>
    <n v="28.16"/>
    <n v="1374"/>
    <n v="1410"/>
    <n v="19.971631210000002"/>
    <n v="1.0262008733624"/>
    <x v="2"/>
    <s v=""/>
    <s v="2021-10-20"/>
    <x v="10"/>
    <s v="2021-10-26"/>
    <s v="2021-10-26"/>
    <x v="1"/>
    <x v="0"/>
    <n v="10"/>
    <x v="0"/>
    <x v="0"/>
  </r>
  <r>
    <s v="checkout_t1_60d"/>
    <s v="2021-10-20 - 2021-10-26"/>
    <s v="23847376990990091"/>
    <s v="Fundo_Rmk_Conv_T1MegaGiga_23847376974120091"/>
    <s v="23847376974120091"/>
    <n v="50840.19"/>
    <n v="211296"/>
    <n v="2105317"/>
    <n v="24.148472649999999"/>
    <n v="9.9638279948507993"/>
    <x v="3"/>
    <n v="492"/>
    <s v="2021-10-20"/>
    <x v="10"/>
    <s v="2021-10-26"/>
    <s v="2021-10-26"/>
    <x v="1"/>
    <x v="0"/>
    <n v="10"/>
    <x v="0"/>
    <x v="0"/>
  </r>
  <r>
    <s v="lal_5_ofertamega_giga"/>
    <s v="2021-10-20 - 2021-10-26"/>
    <s v="23848381010260091"/>
    <s v="Meio_Conv_Amplo_Todas_23845268020100091"/>
    <s v="23845268020100091"/>
    <n v="18953.54"/>
    <n v="780925"/>
    <n v="2037110"/>
    <n v="9.3041318299999993"/>
    <n v="2.6085859717642998"/>
    <x v="3"/>
    <n v="280"/>
    <s v="2021-10-20"/>
    <x v="10"/>
    <s v="2021-10-26"/>
    <s v="2021-10-26"/>
    <x v="1"/>
    <x v="0"/>
    <n v="10"/>
    <x v="0"/>
    <x v="0"/>
  </r>
  <r>
    <s v="lal_10_pixel_convT1"/>
    <s v="2021-10-20 - 2021-10-26"/>
    <s v="23848398102660091"/>
    <s v="Meio_Conv_T1_Reels_23848398102260091"/>
    <s v="23848398102260091"/>
    <n v="14962.49"/>
    <n v="945066"/>
    <n v="1270573"/>
    <n v="11.776175"/>
    <n v="1.3444277965772"/>
    <x v="4"/>
    <n v="87"/>
    <s v="2021-10-20"/>
    <x v="10"/>
    <s v="2021-10-26"/>
    <s v="2021-10-26"/>
    <x v="1"/>
    <x v="0"/>
    <n v="10"/>
    <x v="0"/>
    <x v="0"/>
  </r>
  <r>
    <s v="maraberto_criativo_stone"/>
    <s v="2021-10-20 - 2021-10-26"/>
    <s v="23849184986860091"/>
    <s v="TesteAB054_Meio_Conv_Aberto_Stone_23849184986870091"/>
    <s v="23849184986870091"/>
    <n v="1625.57"/>
    <n v="107027"/>
    <n v="125692"/>
    <n v="12.93296312"/>
    <n v="1.1743952460594"/>
    <x v="3"/>
    <n v="16"/>
    <s v="2021-10-20"/>
    <x v="10"/>
    <s v="2021-10-26"/>
    <s v="2021-10-26"/>
    <x v="1"/>
    <x v="0"/>
    <n v="10"/>
    <x v="0"/>
    <x v="0"/>
  </r>
  <r>
    <s v="01- [ABERTO][20-60] Homens"/>
    <s v="2021-10-20 - 2021-10-26"/>
    <s v="23849209151390091"/>
    <s v="Fundo_Conv_RendaTon_LP_23849209151370091"/>
    <s v="23849209151370091"/>
    <n v="27.33"/>
    <n v="1564"/>
    <n v="1605"/>
    <n v="17.028037380000001"/>
    <n v="1.0262148337596"/>
    <x v="2"/>
    <s v=""/>
    <s v="2021-10-20"/>
    <x v="10"/>
    <s v="2021-10-26"/>
    <s v="2021-10-26"/>
    <x v="1"/>
    <x v="0"/>
    <n v="10"/>
    <x v="0"/>
    <x v="0"/>
  </r>
  <r>
    <s v="interesses_saude_refinado"/>
    <s v="2021-10-20 - 2021-10-26"/>
    <s v="23847727849510091"/>
    <s v="TPS_Meio_Conv_Interesses_Pareto_23846534803700091"/>
    <s v="23846534803700091"/>
    <n v="2787.74"/>
    <n v="233163"/>
    <n v="388513"/>
    <n v="7.1754098300000004"/>
    <n v="1.6662720929135"/>
    <x v="3"/>
    <n v="52"/>
    <s v="2021-10-20"/>
    <x v="10"/>
    <s v="2021-10-26"/>
    <s v="2021-10-26"/>
    <x v="1"/>
    <x v="0"/>
    <n v="10"/>
    <x v="0"/>
    <x v="0"/>
  </r>
  <r>
    <s v="maraberto_B_melhorestaxas"/>
    <s v="2021-10-20 - 2021-10-26"/>
    <s v="23849163702170091"/>
    <s v="TesteAB053_Meio_Conv_Aberto_NovosRTBs_23849163586910091"/>
    <s v="23849163586910091"/>
    <n v="5176.92"/>
    <n v="200273"/>
    <n v="357643"/>
    <n v="14.475105060000001"/>
    <n v="1.7857774138300999"/>
    <x v="3"/>
    <n v="13"/>
    <s v="2021-10-20"/>
    <x v="10"/>
    <s v="2021-10-26"/>
    <s v="2021-10-26"/>
    <x v="1"/>
    <x v="0"/>
    <n v="10"/>
    <x v="0"/>
    <x v="0"/>
  </r>
  <r>
    <s v="aberto_brasil"/>
    <s v="2021-10-20 - 2021-10-26"/>
    <s v="23845370012760091"/>
    <s v="Meio_Conv_Amplo_Todas_23845268020100091"/>
    <s v="23845268020100091"/>
    <n v="125666"/>
    <n v="10172910"/>
    <n v="28748643"/>
    <n v="4.3711976200000002"/>
    <n v="2.8259999351217999"/>
    <x v="3"/>
    <n v="1948"/>
    <s v="2021-10-20"/>
    <x v="10"/>
    <s v="2021-10-26"/>
    <s v="2021-10-26"/>
    <x v="1"/>
    <x v="0"/>
    <n v="10"/>
    <x v="0"/>
    <x v="0"/>
  </r>
  <r>
    <s v="interesses_saude"/>
    <s v="2021-10-20 - 2021-10-26"/>
    <s v="23846534803740091"/>
    <s v="TPS_Meio_Conv_Interesses_Pareto_23846534803700091"/>
    <s v="23846534803700091"/>
    <n v="33148.339999999997"/>
    <n v="3023840"/>
    <n v="6796258"/>
    <n v="4.8774399099999997"/>
    <n v="2.2475587332662998"/>
    <x v="3"/>
    <n v="489"/>
    <s v="2021-10-20"/>
    <x v="10"/>
    <s v="2021-10-26"/>
    <s v="2021-10-26"/>
    <x v="1"/>
    <x v="0"/>
    <n v="10"/>
    <x v="0"/>
    <x v="0"/>
  </r>
  <r>
    <s v="interesse_empreendedorismo"/>
    <s v="2021-10-20 - 2021-10-26"/>
    <s v="23846406076390091"/>
    <s v="Meio_Conv_Amplo_Todas_23845268020100091"/>
    <s v="23845268020100091"/>
    <n v="52561"/>
    <n v="4279528"/>
    <n v="9865669"/>
    <n v="5.3276670800000003"/>
    <n v="2.3053170816969"/>
    <x v="3"/>
    <n v="746"/>
    <s v="2021-10-20"/>
    <x v="10"/>
    <s v="2021-10-26"/>
    <s v="2021-10-26"/>
    <x v="1"/>
    <x v="0"/>
    <n v="10"/>
    <x v="0"/>
    <x v="0"/>
  </r>
  <r>
    <s v="maraberto_pagina_stone"/>
    <s v="2021-10-20 - 2021-10-26"/>
    <s v="23849184986930091"/>
    <s v="TesteAB054_Meio_Conv_Aberto_Stone_23849184986870091"/>
    <s v="23849184986870091"/>
    <n v="1623.73"/>
    <n v="130955"/>
    <n v="177884"/>
    <n v="9.1280272500000006"/>
    <n v="1.3583597418961"/>
    <x v="3"/>
    <n v="3"/>
    <s v="2021-10-20"/>
    <x v="10"/>
    <s v="2021-10-26"/>
    <s v="2021-10-26"/>
    <x v="1"/>
    <x v="0"/>
    <n v="10"/>
    <x v="0"/>
    <x v="0"/>
  </r>
  <r>
    <s v="maraberto_pagina_controle"/>
    <s v="2021-10-20 - 2021-10-26"/>
    <s v="23849185011480091"/>
    <s v="TesteAB054_Meio_Conv_Aberto_Stone_23849184986870091"/>
    <s v="23849184986870091"/>
    <n v="1599.37"/>
    <n v="111956"/>
    <n v="159626"/>
    <n v="10.019483040000001"/>
    <n v="1.4257922755368"/>
    <x v="3"/>
    <n v="1"/>
    <s v="2021-10-20"/>
    <x v="10"/>
    <s v="2021-10-26"/>
    <s v="2021-10-26"/>
    <x v="1"/>
    <x v="0"/>
    <n v="10"/>
    <x v="0"/>
    <x v="0"/>
  </r>
  <r>
    <s v="lal5_s2s_pagosT2"/>
    <s v="2021-10-20 - 2021-10-26"/>
    <s v="23846907412520091"/>
    <s v="Meio_Conv_T2MegaGiga_23846907412530091"/>
    <s v="23846907412530091"/>
    <n v="61652.67"/>
    <n v="2060962"/>
    <n v="6801816"/>
    <n v="9.0641484600000002"/>
    <n v="3.3003112138894002"/>
    <x v="3"/>
    <n v="858"/>
    <s v="2021-10-20"/>
    <x v="10"/>
    <s v="2021-10-26"/>
    <s v="2021-10-26"/>
    <x v="1"/>
    <x v="0"/>
    <n v="10"/>
    <x v="0"/>
    <x v="0"/>
  </r>
  <r>
    <s v="maraberto_criativo_controle"/>
    <s v="2021-10-20 - 2021-10-26"/>
    <s v="23849184986950091"/>
    <s v="TesteAB054_Meio_Conv_Aberto_Stone_23849184986870091"/>
    <s v="23849184986870091"/>
    <n v="1623.06"/>
    <n v="104727"/>
    <n v="116479"/>
    <n v="13.93435727"/>
    <n v="1.1122155700058001"/>
    <x v="3"/>
    <n v="8"/>
    <s v="2021-10-20"/>
    <x v="10"/>
    <s v="2021-10-26"/>
    <s v="2021-10-26"/>
    <x v="1"/>
    <x v="0"/>
    <n v="10"/>
    <x v="0"/>
    <x v="0"/>
  </r>
  <r>
    <s v="adventures_ton_institucional_always-on_instagram_consideracao_engajamento_interesses_amplo_feed_humor_out-2021_net"/>
    <s v="2021-10-20 - 2021-10-26"/>
    <s v="23849147238320091"/>
    <s v="adventures_ton_institucional_always-on_instagram_consideracao_engajamento_humor_out-2021"/>
    <s v="23849034437490091"/>
    <n v="304.67"/>
    <n v="5076"/>
    <n v="5387"/>
    <n v="56.556524969999998"/>
    <n v="1.0612687155239999"/>
    <x v="7"/>
    <n v="1489"/>
    <s v="2021-10-20"/>
    <x v="10"/>
    <s v="2021-10-26"/>
    <s v="2021-10-26"/>
    <x v="3"/>
    <x v="0"/>
    <n v="10"/>
    <x v="0"/>
    <x v="0"/>
  </r>
  <r>
    <s v="rmkt_home90d_produtot1"/>
    <s v="2021-10-20 - 2021-10-26"/>
    <s v="23849009236490091"/>
    <s v="TesteAB051_Meio_Conv_Aberto_T1_PagProduto_Cart_23849009236420091"/>
    <s v="23849009236420091"/>
    <n v="377.85"/>
    <n v="10929"/>
    <n v="14388"/>
    <n v="26.261467889999999"/>
    <n v="1.3164973922590999"/>
    <x v="3"/>
    <n v="9"/>
    <s v="2021-10-20"/>
    <x v="10"/>
    <s v="2021-10-26"/>
    <s v="2021-10-26"/>
    <x v="1"/>
    <x v="0"/>
    <n v="10"/>
    <x v="0"/>
    <x v="0"/>
  </r>
  <r>
    <s v="checkout_t2_30d"/>
    <s v="2021-10-20 - 2021-10-26"/>
    <s v="23847376964680091"/>
    <s v="Fundo_Rmk_Conv_T2MegaGiga_23847376964660091"/>
    <s v="23847376964660091"/>
    <n v="40204.239999999998"/>
    <n v="41874"/>
    <n v="581091"/>
    <n v="69.187511079999993"/>
    <n v="13.877131394182999"/>
    <x v="3"/>
    <n v="644"/>
    <s v="2021-10-20"/>
    <x v="10"/>
    <s v="2021-10-26"/>
    <s v="2021-10-26"/>
    <x v="1"/>
    <x v="0"/>
    <n v="10"/>
    <x v="0"/>
    <x v="0"/>
  </r>
  <r>
    <s v="payment_60d"/>
    <s v="2021-10-20 - 2021-10-26"/>
    <s v="23847961910370091"/>
    <s v="Fundo_RMKT_Catalogo_StepPayment_Todas_Pareto_23847961910350091"/>
    <s v="23847961910350091"/>
    <n v="24257.64"/>
    <n v="21993"/>
    <n v="336209"/>
    <n v="72.15047783"/>
    <n v="15.287091347246999"/>
    <x v="3"/>
    <n v="204"/>
    <s v="2021-10-20"/>
    <x v="10"/>
    <s v="2021-10-26"/>
    <s v="2021-10-26"/>
    <x v="1"/>
    <x v="0"/>
    <n v="10"/>
    <x v="0"/>
    <x v="0"/>
  </r>
  <r>
    <s v="interesses_dentistas"/>
    <s v="2021-10-20 - 2021-10-26"/>
    <s v="23845997960610091"/>
    <s v="TPO_Meio_Conv_Interesses_Pareto_23845997960590091"/>
    <s v="23845997960590091"/>
    <n v="26674.16"/>
    <n v="1924748"/>
    <n v="5455951"/>
    <n v="4.8890028499999998"/>
    <n v="2.8346313387519002"/>
    <x v="3"/>
    <n v="348"/>
    <s v="2021-10-20"/>
    <x v="10"/>
    <s v="2021-10-26"/>
    <s v="2021-10-26"/>
    <x v="1"/>
    <x v="0"/>
    <n v="10"/>
    <x v="0"/>
    <x v="0"/>
  </r>
  <r>
    <s v="maraberto_pagina_ton"/>
    <s v="2021-10-20 - 2021-10-26"/>
    <s v="23849184986900091"/>
    <s v="TesteAB054_Meio_Conv_Aberto_Stone_23849184986870091"/>
    <s v="23849184986870091"/>
    <n v="1612.93"/>
    <n v="97670"/>
    <n v="139353"/>
    <n v="11.574418919999999"/>
    <n v="1.4267738302446999"/>
    <x v="3"/>
    <n v="1"/>
    <s v="2021-10-20"/>
    <x v="10"/>
    <s v="2021-10-26"/>
    <s v="2021-10-26"/>
    <x v="1"/>
    <x v="0"/>
    <n v="10"/>
    <x v="0"/>
    <x v="0"/>
  </r>
  <r>
    <s v="checkout_t2_60d"/>
    <s v="2021-10-20 - 2021-10-26"/>
    <s v="23847377003380091"/>
    <s v="Fundo_Rmk_Conv_T2MegaGiga_23847376964660091"/>
    <s v="23847376964660091"/>
    <n v="3428.78"/>
    <n v="5211"/>
    <n v="86159"/>
    <n v="39.795958630000001"/>
    <n v="16.534062559969001"/>
    <x v="3"/>
    <n v="16"/>
    <s v="2021-10-20"/>
    <x v="10"/>
    <s v="2021-10-26"/>
    <s v="2021-10-26"/>
    <x v="1"/>
    <x v="0"/>
    <n v="10"/>
    <x v="0"/>
    <x v="0"/>
  </r>
  <r>
    <s v="maraberto_C_controle"/>
    <s v="2021-10-20 - 2021-10-26"/>
    <s v="23849163737880091"/>
    <s v="TesteAB053_Meio_Conv_Aberto_NovosRTBs_23849163586910091"/>
    <s v="23849163586910091"/>
    <n v="5179.53"/>
    <n v="198099"/>
    <n v="317604"/>
    <n v="16.30813844"/>
    <n v="1.6032589765723"/>
    <x v="3"/>
    <n v="18"/>
    <s v="2021-10-20"/>
    <x v="10"/>
    <s v="2021-10-26"/>
    <s v="2021-10-26"/>
    <x v="1"/>
    <x v="0"/>
    <n v="10"/>
    <x v="0"/>
    <x v="0"/>
  </r>
  <r>
    <s v="maraberto_android"/>
    <s v="2021-10-20 - 2021-10-26"/>
    <s v="23849009081330091"/>
    <s v="Topo_AppInstalls_23849009081210091"/>
    <s v="23849009081210091"/>
    <n v="2585.7800000000002"/>
    <n v="109584"/>
    <n v="184854"/>
    <n v="13.988228550000001"/>
    <n v="1.6868703460359"/>
    <x v="12"/>
    <n v="110"/>
    <s v="2021-10-20"/>
    <x v="10"/>
    <s v="2021-10-26"/>
    <s v="2021-10-26"/>
    <x v="0"/>
    <x v="0"/>
    <n v="10"/>
    <x v="0"/>
    <x v="0"/>
  </r>
  <r>
    <s v="maraberto_A_chat"/>
    <s v="2021-10-20 - 2021-10-26"/>
    <s v="23849163586900091"/>
    <s v="TesteAB053_Meio_Conv_Aberto_NovosRTBs_23849163586910091"/>
    <s v="23849163586910091"/>
    <n v="5166.41"/>
    <n v="186158"/>
    <n v="345041"/>
    <n v="14.97332201"/>
    <n v="1.8534846743089"/>
    <x v="3"/>
    <n v="9"/>
    <s v="2021-10-20"/>
    <x v="10"/>
    <s v="2021-10-26"/>
    <s v="2021-10-26"/>
    <x v="1"/>
    <x v="0"/>
    <n v="10"/>
    <x v="0"/>
    <x v="0"/>
  </r>
  <r>
    <s v="checkout_180d"/>
    <s v="2021-10-20 - 2021-10-26"/>
    <s v="23846122467610091"/>
    <s v="Fundo_Conv_Rmkt_T1_23845567601530091"/>
    <s v="23845567601530091"/>
    <n v="114499.99"/>
    <n v="687253"/>
    <n v="5255245"/>
    <n v="21.787754899999999"/>
    <n v="7.6467399924045001"/>
    <x v="3"/>
    <n v="1519"/>
    <s v="2021-10-20"/>
    <x v="10"/>
    <s v="2021-10-26"/>
    <s v="2021-10-26"/>
    <x v="1"/>
    <x v="0"/>
    <n v="10"/>
    <x v="0"/>
    <x v="0"/>
  </r>
  <r>
    <s v="Home_30d"/>
    <s v="2021-10-20 - 2021-10-26"/>
    <s v="23847680703050091"/>
    <s v="Fundo_Rmk_Conv_Geral_Home_Pareto_23847680703090091"/>
    <s v="23847680703090091"/>
    <n v="37846.239999999998"/>
    <n v="242267"/>
    <n v="1742915"/>
    <n v="21.71433489"/>
    <n v="7.1941907069472997"/>
    <x v="3"/>
    <n v="470"/>
    <s v="2021-10-20"/>
    <x v="10"/>
    <s v="2021-10-26"/>
    <s v="2021-10-26"/>
    <x v="1"/>
    <x v="0"/>
    <n v="10"/>
    <x v="0"/>
    <x v="0"/>
  </r>
  <r>
    <s v="lal_5_s2s_pagosT1"/>
    <s v="2021-10-20 - 2021-10-26"/>
    <s v="23849149046220091"/>
    <s v="Teste_param_url_Meio_Conv_Amplo_T1_Pareto_23849149046110091"/>
    <s v="23849149046110091"/>
    <n v="5600.64"/>
    <n v="251412"/>
    <n v="323073"/>
    <n v="17.335524790000001"/>
    <n v="1.2850341272493"/>
    <x v="4"/>
    <n v="64"/>
    <s v="2021-10-20"/>
    <x v="10"/>
    <s v="2021-10-26"/>
    <s v="2021-10-26"/>
    <x v="1"/>
    <x v="0"/>
    <n v="10"/>
    <x v="0"/>
    <x v="0"/>
  </r>
  <r>
    <s v="maraberto"/>
    <s v="2021-10-20 - 2021-10-26"/>
    <s v="23849149046470091"/>
    <s v="Teste_param_url_Meio_Conv_Amplo_T1_Pareto_23849149046110091"/>
    <s v="23849149046110091"/>
    <n v="5592.03"/>
    <n v="373527"/>
    <n v="487920"/>
    <n v="11.46095671"/>
    <n v="1.3062509537463001"/>
    <x v="4"/>
    <n v="39"/>
    <s v="2021-10-20"/>
    <x v="10"/>
    <s v="2021-10-26"/>
    <s v="2021-10-26"/>
    <x v="1"/>
    <x v="0"/>
    <n v="10"/>
    <x v="0"/>
    <x v="0"/>
  </r>
  <r>
    <s v="checkout_t1_30d"/>
    <s v="2021-10-20 - 2021-10-26"/>
    <s v="23847376974110091"/>
    <s v="Fundo_Rmk_Conv_T1MegaGiga_23847376974120091"/>
    <s v="23847376974120091"/>
    <n v="59660.45"/>
    <n v="170660"/>
    <n v="1755899"/>
    <n v="33.97715358"/>
    <n v="10.288872612211"/>
    <x v="3"/>
    <n v="629"/>
    <s v="2021-10-20"/>
    <x v="10"/>
    <s v="2021-10-26"/>
    <s v="2021-10-26"/>
    <x v="1"/>
    <x v="0"/>
    <n v="10"/>
    <x v="0"/>
    <x v="0"/>
  </r>
  <r>
    <s v="lal_5_pixel_convT1"/>
    <s v="2021-10-20 - 2021-10-26"/>
    <s v="23849149046490091"/>
    <s v="Teste_param_url_Meio_Conv_Amplo_T1_Pareto_23849149046110091"/>
    <s v="23849149046110091"/>
    <n v="6998.19"/>
    <n v="300504"/>
    <n v="381670"/>
    <n v="18.33570886"/>
    <n v="1.2700995660623"/>
    <x v="4"/>
    <n v="51"/>
    <s v="2021-10-20"/>
    <x v="10"/>
    <s v="2021-10-26"/>
    <s v="2021-10-26"/>
    <x v="1"/>
    <x v="0"/>
    <n v="10"/>
    <x v="0"/>
    <x v="0"/>
  </r>
  <r>
    <s v="maraberto_produtot1"/>
    <s v="2021-10-20 - 2021-10-26"/>
    <s v="23849009236460091"/>
    <s v="TesteAB051_Meio_Conv_Aberto_T1_PagProduto_Cart_23849009236420091"/>
    <s v="23849009236420091"/>
    <n v="356.32"/>
    <n v="26901"/>
    <n v="33178"/>
    <n v="10.73964675"/>
    <n v="1.2333370506673"/>
    <x v="3"/>
    <n v="10"/>
    <s v="2021-10-20"/>
    <x v="10"/>
    <s v="2021-10-26"/>
    <s v="2021-10-26"/>
    <x v="1"/>
    <x v="0"/>
    <n v="10"/>
    <x v="0"/>
    <x v="0"/>
  </r>
  <r>
    <s v="rmkt_home90d_checkoutt1"/>
    <s v="2021-10-20 - 2021-10-26"/>
    <s v="23849009267910091"/>
    <s v="TesteAB051_Meio_Conv_Aberto_T1_PagProduto_Cart_23849009236420091"/>
    <s v="23849009236420091"/>
    <n v="366.37"/>
    <n v="19188"/>
    <n v="24412"/>
    <n v="15.00778306"/>
    <n v="1.2722534917657"/>
    <x v="3"/>
    <n v="5"/>
    <s v="2021-10-20"/>
    <x v="10"/>
    <s v="2021-10-26"/>
    <s v="2021-10-26"/>
    <x v="1"/>
    <x v="0"/>
    <n v="10"/>
    <x v="0"/>
    <x v="0"/>
  </r>
  <r>
    <s v="interesses_concorrentes"/>
    <s v="2021-10-20 - 2021-10-26"/>
    <s v="23849149046570091"/>
    <s v="Teste_param_url_Meio_Conv_Amplo_T1_Pareto_23849149046110091"/>
    <s v="23849149046110091"/>
    <n v="6967.13"/>
    <n v="694875"/>
    <n v="822149"/>
    <n v="8.4742911599999999"/>
    <n v="1.1831610001799"/>
    <x v="4"/>
    <n v="70"/>
    <s v="2021-10-20"/>
    <x v="10"/>
    <s v="2021-10-26"/>
    <s v="2021-10-26"/>
    <x v="1"/>
    <x v="0"/>
    <n v="10"/>
    <x v="0"/>
    <x v="0"/>
  </r>
  <r>
    <s v="adventures_ton_institucional_always-on_facebook_awareness_alcance_interesses_empreendedores-25-55_feed_educaton_out-2021_net"/>
    <s v="2021-10-20 - 2021-10-26"/>
    <s v="23849147549000091"/>
    <s v="adventures_ton_institucional_always-on_facebook_awareness_alcance_educaton_out-2021"/>
    <s v="23849147549020091"/>
    <n v="396.85"/>
    <n v="194880"/>
    <n v="196550"/>
    <n v="2.0190791099999998"/>
    <n v="1.0085693760262999"/>
    <x v="5"/>
    <n v="194880"/>
    <s v="2021-10-20"/>
    <x v="10"/>
    <s v="2021-10-26"/>
    <s v="2021-10-26"/>
    <x v="2"/>
    <x v="0"/>
    <n v="10"/>
    <x v="0"/>
    <x v="0"/>
  </r>
  <r>
    <s v="rmkt_home90d_home"/>
    <s v="2021-10-20 - 2021-10-26"/>
    <s v="23849009236470091"/>
    <s v="TesteAB051_Meio_Conv_Aberto_T1_PagProduto_Cart_23849009236420091"/>
    <s v="23849009236420091"/>
    <n v="367.07"/>
    <n v="14081"/>
    <n v="19194"/>
    <n v="19.124205480000001"/>
    <n v="1.3631134152404001"/>
    <x v="3"/>
    <n v="11"/>
    <s v="2021-10-20"/>
    <x v="10"/>
    <s v="2021-10-26"/>
    <s v="2021-10-26"/>
    <x v="1"/>
    <x v="0"/>
    <n v="10"/>
    <x v="0"/>
    <x v="0"/>
  </r>
  <r>
    <s v="lal_5_tpv_alto"/>
    <s v="2021-10-20 - 2021-10-26"/>
    <s v="23847611907170091"/>
    <s v="Meio_Conv_T3MegaGiga_23847449589150091"/>
    <s v="23847449589150091"/>
    <n v="16703.349999999999"/>
    <n v="624511"/>
    <n v="1780210"/>
    <n v="9.3827975400000003"/>
    <n v="2.8505662830599001"/>
    <x v="3"/>
    <n v="225"/>
    <s v="2021-10-20"/>
    <x v="10"/>
    <s v="2021-10-26"/>
    <s v="2021-10-26"/>
    <x v="1"/>
    <x v="0"/>
    <n v="10"/>
    <x v="0"/>
    <x v="0"/>
  </r>
  <r>
    <s v="maraberto_home"/>
    <s v="2021-10-20 - 2021-10-26"/>
    <s v="23849009236480091"/>
    <s v="TesteAB051_Meio_Conv_Aberto_T1_PagProduto_Cart_23849009236420091"/>
    <s v="23849009236420091"/>
    <n v="366.87"/>
    <n v="24602"/>
    <n v="29534"/>
    <n v="12.421954360000001"/>
    <n v="1.2004715063816001"/>
    <x v="3"/>
    <n v="18"/>
    <s v="2021-10-20"/>
    <x v="10"/>
    <s v="2021-10-26"/>
    <s v="2021-10-26"/>
    <x v="1"/>
    <x v="0"/>
    <n v="10"/>
    <x v="0"/>
    <x v="0"/>
  </r>
  <r>
    <s v="lal_5_pixel_convT1"/>
    <s v="2021-10-20 - 2021-10-26"/>
    <s v="23847643362150091"/>
    <s v="Meio_Conv_Amplo_T1_23847643362130091"/>
    <s v="23847643362130091"/>
    <n v="130030.19"/>
    <n v="2957849"/>
    <n v="9052050"/>
    <n v="14.364722909999999"/>
    <n v="3.0603489224770999"/>
    <x v="4"/>
    <n v="1177"/>
    <s v="2021-10-20"/>
    <x v="10"/>
    <s v="2021-10-26"/>
    <s v="2021-10-26"/>
    <x v="1"/>
    <x v="0"/>
    <n v="10"/>
    <x v="0"/>
    <x v="0"/>
  </r>
  <r>
    <s v="lal_5_s2s_pagosT3"/>
    <s v="2021-10-20 - 2021-10-26"/>
    <s v="23847449589140091"/>
    <s v="Meio_Conv_T3MegaGiga_23847449589150091"/>
    <s v="23847449589150091"/>
    <n v="3187.63"/>
    <n v="233881"/>
    <n v="429249"/>
    <n v="7.4260627299999999"/>
    <n v="1.8353307878792999"/>
    <x v="3"/>
    <n v="29"/>
    <s v="2021-10-20"/>
    <x v="10"/>
    <s v="2021-10-26"/>
    <s v="2021-10-26"/>
    <x v="1"/>
    <x v="0"/>
    <n v="10"/>
    <x v="0"/>
    <x v="0"/>
  </r>
  <r>
    <s v="maraberto_checkoutt1"/>
    <s v="2021-10-20 - 2021-10-26"/>
    <s v="23849009265670091"/>
    <s v="TesteAB051_Meio_Conv_Aberto_T1_PagProduto_Cart_23849009236420091"/>
    <s v="23849009236420091"/>
    <n v="372.27"/>
    <n v="29127"/>
    <n v="34709"/>
    <n v="10.72546026"/>
    <n v="1.1916434922924"/>
    <x v="3"/>
    <n v="16"/>
    <s v="2021-10-20"/>
    <x v="10"/>
    <s v="2021-10-26"/>
    <s v="2021-10-26"/>
    <x v="1"/>
    <x v="0"/>
    <n v="10"/>
    <x v="0"/>
    <x v="0"/>
  </r>
  <r>
    <s v="engajamento_insta30d"/>
    <s v="2021-10-20 - 2021-10-26"/>
    <s v="23847680735780091"/>
    <s v="Fundo_Rmk_Conv_Geral_Home_Pareto_23847680703090091"/>
    <s v="23847680703090091"/>
    <n v="25323.23"/>
    <n v="444866"/>
    <n v="2476550"/>
    <n v="10.225204420000001"/>
    <n v="5.5669572410569002"/>
    <x v="3"/>
    <n v="286"/>
    <s v="2021-10-20"/>
    <x v="10"/>
    <s v="2021-10-26"/>
    <s v="2021-10-26"/>
    <x v="1"/>
    <x v="0"/>
    <n v="10"/>
    <x v="0"/>
    <x v="0"/>
  </r>
  <r>
    <s v="lal_10_base"/>
    <s v="2021-10-20 - 2021-10-26"/>
    <s v="23846214428100091"/>
    <s v="Meio_Conv_Amplo_Todas_23845268020100091"/>
    <s v="23845268020100091"/>
    <n v="56393.24"/>
    <n v="1329969"/>
    <n v="3955715"/>
    <n v="14.25614333"/>
    <n v="2.974291130094"/>
    <x v="3"/>
    <n v="714"/>
    <s v="2021-10-20"/>
    <x v="10"/>
    <s v="2021-10-26"/>
    <s v="2021-10-26"/>
    <x v="1"/>
    <x v="0"/>
    <n v="10"/>
    <x v="0"/>
    <x v="0"/>
  </r>
  <r>
    <s v="checkout_t3_60d"/>
    <s v="2021-10-20 - 2021-10-26"/>
    <s v="23847611011780091"/>
    <s v="Fundo_Rmkt_Conv_T3MegaGiga_23846749587790091"/>
    <s v="23846749587790091"/>
    <n v="4821.58"/>
    <n v="26139"/>
    <n v="219717"/>
    <n v="21.944501339999999"/>
    <n v="8.4057155973831996"/>
    <x v="3"/>
    <n v="31"/>
    <s v="2021-10-20"/>
    <x v="10"/>
    <s v="2021-10-26"/>
    <s v="2021-10-26"/>
    <x v="1"/>
    <x v="0"/>
    <n v="10"/>
    <x v="0"/>
    <x v="0"/>
  </r>
  <r>
    <s v="maraberto_C_rendaextra"/>
    <s v="2021-10-20 - 2021-10-26"/>
    <s v="23849163737900091"/>
    <s v="TesteAB053_Meio_Conv_Aberto_NovosRTBs_23849163586910091"/>
    <s v="23849163586910091"/>
    <n v="5154.9399999999996"/>
    <n v="196399"/>
    <n v="350481"/>
    <n v="14.708186749999999"/>
    <n v="1.7845355628084001"/>
    <x v="3"/>
    <n v="6"/>
    <s v="2021-10-20"/>
    <x v="10"/>
    <s v="2021-10-26"/>
    <s v="2021-10-26"/>
    <x v="1"/>
    <x v="0"/>
    <n v="10"/>
    <x v="0"/>
    <x v="0"/>
  </r>
  <r>
    <s v="lal5_lista_t2mega"/>
    <s v="2021-10-20 - 2021-10-26"/>
    <s v="23847851591380091"/>
    <s v="Meio_Conv_T2MegaGiga_23846907412530091"/>
    <s v="23846907412530091"/>
    <n v="4474.3900000000003"/>
    <n v="365577"/>
    <n v="704162"/>
    <n v="6.3542054200000004"/>
    <n v="1.9261660334210999"/>
    <x v="3"/>
    <n v="142"/>
    <s v="2021-10-20"/>
    <x v="10"/>
    <s v="2021-10-26"/>
    <s v="2021-10-26"/>
    <x v="1"/>
    <x v="0"/>
    <n v="10"/>
    <x v="0"/>
    <x v="0"/>
  </r>
  <r>
    <s v="checkout_giga_60d"/>
    <s v="2021-10-20 - 2021-10-26"/>
    <s v="23848475319500091"/>
    <s v="Fundo_Rmk_Conv_TodasGiga_23848475319430091"/>
    <s v="23848475319430091"/>
    <n v="46958.2"/>
    <n v="53462"/>
    <n v="826440"/>
    <n v="56.81985383"/>
    <n v="15.458456473757"/>
    <x v="3"/>
    <n v="685"/>
    <s v="2021-10-20"/>
    <x v="10"/>
    <s v="2021-10-26"/>
    <s v="2021-10-26"/>
    <x v="1"/>
    <x v="0"/>
    <n v="10"/>
    <x v="0"/>
    <x v="0"/>
  </r>
  <r>
    <s v="03- [INTERESSES] - Programas de Revenda"/>
    <s v="2021-10-20 - 2021-10-26"/>
    <s v="23849209151410091"/>
    <s v="Fundo_Conv_RendaTon_LP_23849209151370091"/>
    <s v="23849209151370091"/>
    <n v="86.71"/>
    <n v="3615"/>
    <n v="3674"/>
    <n v="23.600979859999999"/>
    <n v="1.0163208852006"/>
    <x v="2"/>
    <n v="1"/>
    <s v="2021-10-20"/>
    <x v="10"/>
    <s v="2021-10-26"/>
    <s v="2021-10-26"/>
    <x v="1"/>
    <x v="0"/>
    <n v="10"/>
    <x v="0"/>
    <x v="0"/>
  </r>
  <r>
    <s v="broad_conv_carrinho"/>
    <s v="2021-10-20 - 2021-10-26"/>
    <s v="23847708413050091"/>
    <s v="dpa"/>
    <s v="23847708413060091"/>
    <n v="154447.1"/>
    <n v="10233414"/>
    <n v="20981283"/>
    <n v="7.3611847299999997"/>
    <n v="2.0502720792884999"/>
    <x v="3"/>
    <n v="1388"/>
    <s v="2021-10-20"/>
    <x v="10"/>
    <s v="2021-10-26"/>
    <s v="2021-10-26"/>
    <x v="1"/>
    <x v="0"/>
    <n v="10"/>
    <x v="0"/>
    <x v="0"/>
  </r>
  <r>
    <s v="rmkt_LP_tps_60d"/>
    <s v="2021-10-20 - 2021-10-26"/>
    <s v="23847574067580091"/>
    <s v="TPS_Fundo_Conv_Rmkt_Pareto_23847574067500091"/>
    <s v="23847574067500091"/>
    <n v="24941.82"/>
    <n v="321601"/>
    <n v="1441864"/>
    <n v="17.298316620000001"/>
    <n v="4.4833940192971999"/>
    <x v="3"/>
    <n v="399"/>
    <s v="2021-10-20"/>
    <x v="10"/>
    <s v="2021-10-26"/>
    <s v="2021-10-26"/>
    <x v="1"/>
    <x v="0"/>
    <n v="10"/>
    <x v="0"/>
    <x v="0"/>
  </r>
  <r>
    <s v="lal5_s2s_pagosT1"/>
    <s v="2021-10-20 - 2021-10-26"/>
    <s v="23846907297020091"/>
    <s v="Meio_Conv_T1MegaGiga_23846907192130091"/>
    <s v="23846907192130091"/>
    <n v="56013.98"/>
    <n v="1906899"/>
    <n v="5933215"/>
    <n v="9.4407467100000009"/>
    <n v="3.1114469093539001"/>
    <x v="3"/>
    <n v="769"/>
    <s v="2021-10-20"/>
    <x v="10"/>
    <s v="2021-10-26"/>
    <s v="2021-10-26"/>
    <x v="1"/>
    <x v="0"/>
    <n v="10"/>
    <x v="0"/>
    <x v="0"/>
  </r>
  <r>
    <s v="mar_aberto"/>
    <s v="2021-10-20 - 2021-10-26"/>
    <s v="23847643362220091"/>
    <s v="Meio_Conv_Amplo_T1_23847643362130091"/>
    <s v="23847643362130091"/>
    <n v="94810.62"/>
    <n v="5728210"/>
    <n v="10332099"/>
    <n v="9.1763174200000002"/>
    <n v="1.8037221051603001"/>
    <x v="4"/>
    <n v="905"/>
    <s v="2021-10-20"/>
    <x v="10"/>
    <s v="2021-10-26"/>
    <s v="2021-10-26"/>
    <x v="1"/>
    <x v="0"/>
    <n v="10"/>
    <x v="0"/>
    <x v="0"/>
  </r>
  <r>
    <s v="trafego_brasil"/>
    <s v="2021-10-20 - 2021-10-26"/>
    <s v="23846362893210091"/>
    <s v="Topo_Trafego_Todas_Pareto_23845353257640091"/>
    <s v="23845353257640091"/>
    <n v="16549.64"/>
    <n v="556836"/>
    <n v="939052"/>
    <n v="17.623773759999999"/>
    <n v="1.6864067696772"/>
    <x v="8"/>
    <n v="11093"/>
    <s v="2021-10-20"/>
    <x v="10"/>
    <s v="2021-10-26"/>
    <s v="2021-10-26"/>
    <x v="3"/>
    <x v="0"/>
    <n v="10"/>
    <x v="0"/>
    <x v="0"/>
  </r>
  <r>
    <s v="lal_5_s2s_pagosT1"/>
    <s v="2021-10-20 - 2021-10-26"/>
    <s v="23847643363490091"/>
    <s v="Meio_Conv_Amplo_T1_23847643362130091"/>
    <s v="23847643362130091"/>
    <n v="68854.98"/>
    <n v="1801990"/>
    <n v="4100445"/>
    <n v="16.792075010000001"/>
    <n v="2.2755092980537999"/>
    <x v="4"/>
    <n v="679"/>
    <s v="2021-10-20"/>
    <x v="10"/>
    <s v="2021-10-26"/>
    <s v="2021-10-26"/>
    <x v="1"/>
    <x v="0"/>
    <n v="10"/>
    <x v="0"/>
    <x v="0"/>
  </r>
  <r>
    <s v="maraberto_B_controle"/>
    <s v="2021-10-20 - 2021-10-26"/>
    <s v="23849163702160091"/>
    <s v="TesteAB053_Meio_Conv_Aberto_NovosRTBs_23849163586910091"/>
    <s v="23849163586910091"/>
    <n v="5171.82"/>
    <n v="203698"/>
    <n v="323190"/>
    <n v="16.002413440000002"/>
    <n v="1.5866135160874999"/>
    <x v="3"/>
    <n v="18"/>
    <s v="2021-10-20"/>
    <x v="10"/>
    <s v="2021-10-26"/>
    <s v="2021-10-26"/>
    <x v="1"/>
    <x v="0"/>
    <n v="10"/>
    <x v="0"/>
    <x v="0"/>
  </r>
  <r>
    <s v="maraberto_A_controle"/>
    <s v="2021-10-20 - 2021-10-26"/>
    <s v="23849163586940091"/>
    <s v="TesteAB053_Meio_Conv_Aberto_NovosRTBs_23849163586910091"/>
    <s v="23849163586910091"/>
    <n v="5168"/>
    <n v="188180"/>
    <n v="301745"/>
    <n v="17.127044359999999"/>
    <n v="1.6034913380806"/>
    <x v="3"/>
    <n v="7"/>
    <s v="2021-10-20"/>
    <x v="10"/>
    <s v="2021-10-26"/>
    <s v="2021-10-26"/>
    <x v="1"/>
    <x v="0"/>
    <n v="10"/>
    <x v="0"/>
    <x v="0"/>
  </r>
  <r>
    <s v="interesses_saude_refinado"/>
    <s v="2021-10-13 - 2021-10-19"/>
    <s v="23847727849510091"/>
    <s v="TPS_Meio_Conv_Interesses_Pareto_23846534803700091"/>
    <s v="23846534803700091"/>
    <n v="2477.42"/>
    <n v="243388"/>
    <n v="397857"/>
    <n v="6.2269106699999996"/>
    <n v="1.6346615280951"/>
    <x v="3"/>
    <n v="47"/>
    <s v="2021-10-13"/>
    <x v="11"/>
    <s v="2021-10-19"/>
    <s v="2021-10-19"/>
    <x v="1"/>
    <x v="0"/>
    <n v="10"/>
    <x v="0"/>
    <x v="0"/>
  </r>
  <r>
    <s v="interesses_saude"/>
    <s v="2021-10-13 - 2021-10-19"/>
    <s v="23846534803740091"/>
    <s v="TPS_Meio_Conv_Interesses_Pareto_23846534803700091"/>
    <s v="23846534803700091"/>
    <n v="27109.51"/>
    <n v="2550176"/>
    <n v="5261526"/>
    <n v="5.1524044499999997"/>
    <n v="2.0632011280790001"/>
    <x v="3"/>
    <n v="518"/>
    <s v="2021-10-13"/>
    <x v="11"/>
    <s v="2021-10-19"/>
    <s v="2021-10-19"/>
    <x v="1"/>
    <x v="0"/>
    <n v="10"/>
    <x v="0"/>
    <x v="0"/>
  </r>
  <r>
    <s v="maraberto_checkoutt1"/>
    <s v="2021-10-13 - 2021-10-19"/>
    <s v="23849009265670091"/>
    <s v="TesteAB051_Meio_Conv_Aberto_T1_PagProduto_Cart_23849009236420091"/>
    <s v="23849009236420091"/>
    <n v="3959.67"/>
    <n v="326262"/>
    <n v="504810"/>
    <n v="7.8438818599999998"/>
    <n v="1.5472534343563999"/>
    <x v="3"/>
    <n v="28"/>
    <s v="2021-10-13"/>
    <x v="11"/>
    <s v="2021-10-19"/>
    <s v="2021-10-19"/>
    <x v="1"/>
    <x v="0"/>
    <n v="10"/>
    <x v="0"/>
    <x v="0"/>
  </r>
  <r>
    <s v="checkout_t3_60d"/>
    <s v="2021-10-13 - 2021-10-19"/>
    <s v="23847611011780091"/>
    <s v="Fundo_Rmkt_Conv_T3MegaGiga_23846749587790091"/>
    <s v="23846749587790091"/>
    <n v="4400.67"/>
    <n v="27495"/>
    <n v="225367"/>
    <n v="19.526683139999999"/>
    <n v="8.1966539370794997"/>
    <x v="3"/>
    <n v="32"/>
    <s v="2021-10-13"/>
    <x v="11"/>
    <s v="2021-10-19"/>
    <s v="2021-10-19"/>
    <x v="1"/>
    <x v="0"/>
    <n v="10"/>
    <x v="0"/>
    <x v="0"/>
  </r>
  <r>
    <s v="lal_5_s2s_pagosT3"/>
    <s v="2021-10-13 - 2021-10-19"/>
    <s v="23847449589140091"/>
    <s v="Meio_Conv_T3MegaGiga_23847449589150091"/>
    <s v="23847449589150091"/>
    <n v="2413.25"/>
    <n v="226628"/>
    <n v="387087"/>
    <n v="6.2343865799999998"/>
    <n v="1.7080281342110999"/>
    <x v="3"/>
    <n v="35"/>
    <s v="2021-10-13"/>
    <x v="11"/>
    <s v="2021-10-19"/>
    <s v="2021-10-19"/>
    <x v="1"/>
    <x v="0"/>
    <n v="10"/>
    <x v="0"/>
    <x v="0"/>
  </r>
  <r>
    <s v="interesses_dentistas"/>
    <s v="2021-10-13 - 2021-10-19"/>
    <s v="23845997960610091"/>
    <s v="TPO_Meio_Conv_Interesses_Pareto_23845997960590091"/>
    <s v="23845997960590091"/>
    <n v="20603.96"/>
    <n v="1661633"/>
    <n v="4730252"/>
    <n v="4.35578485"/>
    <n v="2.8467489511823998"/>
    <x v="3"/>
    <n v="347"/>
    <s v="2021-10-13"/>
    <x v="11"/>
    <s v="2021-10-19"/>
    <s v="2021-10-19"/>
    <x v="1"/>
    <x v="0"/>
    <n v="10"/>
    <x v="0"/>
    <x v="0"/>
  </r>
  <r>
    <s v="lal5_s2s_pagosT1"/>
    <s v="2021-10-13 - 2021-10-19"/>
    <s v="23846907297020091"/>
    <s v="Meio_Conv_T1MegaGiga_23846907192130091"/>
    <s v="23846907192130091"/>
    <n v="49477.09"/>
    <n v="1635519"/>
    <n v="4649256"/>
    <n v="10.64193712"/>
    <n v="2.8426792962967999"/>
    <x v="3"/>
    <n v="641"/>
    <s v="2021-10-13"/>
    <x v="11"/>
    <s v="2021-10-19"/>
    <s v="2021-10-19"/>
    <x v="1"/>
    <x v="0"/>
    <n v="10"/>
    <x v="0"/>
    <x v="0"/>
  </r>
  <r>
    <s v="maraberto_home"/>
    <s v="2021-10-13 - 2021-10-19"/>
    <s v="23849009236480091"/>
    <s v="TesteAB051_Meio_Conv_Aberto_T1_PagProduto_Cart_23849009236420091"/>
    <s v="23849009236420091"/>
    <n v="3950.26"/>
    <n v="291765"/>
    <n v="455737"/>
    <n v="8.6678501000000008"/>
    <n v="1.5620002399191"/>
    <x v="3"/>
    <n v="45"/>
    <s v="2021-10-13"/>
    <x v="11"/>
    <s v="2021-10-19"/>
    <s v="2021-10-19"/>
    <x v="1"/>
    <x v="0"/>
    <n v="10"/>
    <x v="0"/>
    <x v="0"/>
  </r>
  <r>
    <s v="interesse_empreendedorismo"/>
    <s v="2021-10-13 - 2021-10-19"/>
    <s v="23846406076390091"/>
    <s v="Meio_Conv_Amplo_Todas_23845268020100091"/>
    <s v="23845268020100091"/>
    <n v="56606.27"/>
    <n v="4637519"/>
    <n v="10797200"/>
    <n v="5.2426805099999996"/>
    <n v="2.3282276579352001"/>
    <x v="3"/>
    <n v="908"/>
    <s v="2021-10-13"/>
    <x v="11"/>
    <s v="2021-10-19"/>
    <s v="2021-10-19"/>
    <x v="1"/>
    <x v="0"/>
    <n v="10"/>
    <x v="0"/>
    <x v="0"/>
  </r>
  <r>
    <s v="interesses_concorrentes"/>
    <s v="2021-10-13 - 2021-10-19"/>
    <s v="23847643362290091"/>
    <s v="Meio_Conv_Amplo_T1_23847643362130091"/>
    <s v="23847643362130091"/>
    <n v="58369.94"/>
    <n v="4626244"/>
    <n v="8176821"/>
    <n v="7.1384637099999999"/>
    <n v="1.7674858913624001"/>
    <x v="4"/>
    <n v="681"/>
    <s v="2021-10-13"/>
    <x v="11"/>
    <s v="2021-10-19"/>
    <s v="2021-10-19"/>
    <x v="1"/>
    <x v="0"/>
    <n v="10"/>
    <x v="0"/>
    <x v="0"/>
  </r>
  <r>
    <s v="rmkt_home90d_home"/>
    <s v="2021-10-13 - 2021-10-19"/>
    <s v="23849009236470091"/>
    <s v="TesteAB051_Meio_Conv_Aberto_T1_PagProduto_Cart_23849009236420091"/>
    <s v="23849009236420091"/>
    <n v="3938.49"/>
    <n v="103707"/>
    <n v="274858"/>
    <n v="14.32918089"/>
    <n v="2.6503321858698001"/>
    <x v="3"/>
    <n v="37"/>
    <s v="2021-10-13"/>
    <x v="11"/>
    <s v="2021-10-19"/>
    <s v="2021-10-19"/>
    <x v="1"/>
    <x v="0"/>
    <n v="10"/>
    <x v="0"/>
    <x v="0"/>
  </r>
  <r>
    <s v="Home_30d"/>
    <s v="2021-10-13 - 2021-10-19"/>
    <s v="23847680703050091"/>
    <s v="Fundo_Rmk_Conv_Geral_Home_Pareto_23847680703090091"/>
    <s v="23847680703090091"/>
    <n v="28132.41"/>
    <n v="216184"/>
    <n v="1337725"/>
    <n v="21.030039810000002"/>
    <n v="6.1879001221182"/>
    <x v="3"/>
    <n v="416"/>
    <s v="2021-10-13"/>
    <x v="11"/>
    <s v="2021-10-19"/>
    <s v="2021-10-19"/>
    <x v="1"/>
    <x v="0"/>
    <n v="10"/>
    <x v="0"/>
    <x v="0"/>
  </r>
  <r>
    <s v="trafego_brasil"/>
    <s v="2021-10-13 - 2021-10-19"/>
    <s v="23846362893210091"/>
    <s v="Topo_Trafego_Todas_Pareto_23845353257640091"/>
    <s v="23845353257640091"/>
    <n v="15110.96"/>
    <n v="515439"/>
    <n v="806136"/>
    <n v="18.744926410000001"/>
    <n v="1.5639794427663001"/>
    <x v="8"/>
    <n v="10791"/>
    <s v="2021-10-13"/>
    <x v="11"/>
    <s v="2021-10-19"/>
    <s v="2021-10-19"/>
    <x v="3"/>
    <x v="0"/>
    <n v="10"/>
    <x v="0"/>
    <x v="0"/>
  </r>
  <r>
    <s v="checkout_t2_30d"/>
    <s v="2021-10-13 - 2021-10-19"/>
    <s v="23847376964680091"/>
    <s v="Fundo_Rmk_Conv_T2MegaGiga_23847376964660091"/>
    <s v="23847376964660091"/>
    <n v="35199.449999999997"/>
    <n v="43166"/>
    <n v="540885"/>
    <n v="65.077511860000001"/>
    <n v="12.530347959042"/>
    <x v="3"/>
    <n v="576"/>
    <s v="2021-10-13"/>
    <x v="11"/>
    <s v="2021-10-19"/>
    <s v="2021-10-19"/>
    <x v="1"/>
    <x v="0"/>
    <n v="10"/>
    <x v="0"/>
    <x v="0"/>
  </r>
  <r>
    <s v="lal5_s2s_pagosT2"/>
    <s v="2021-10-13 - 2021-10-19"/>
    <s v="23846907412520091"/>
    <s v="Meio_Conv_T2MegaGiga_23846907412530091"/>
    <s v="23846907412530091"/>
    <n v="54285.47"/>
    <n v="2138533"/>
    <n v="5933356"/>
    <n v="9.1492015599999998"/>
    <n v="2.7744982191063001"/>
    <x v="3"/>
    <n v="945"/>
    <s v="2021-10-13"/>
    <x v="11"/>
    <s v="2021-10-19"/>
    <s v="2021-10-19"/>
    <x v="1"/>
    <x v="0"/>
    <n v="10"/>
    <x v="0"/>
    <x v="0"/>
  </r>
  <r>
    <s v="maraberto_produtot1"/>
    <s v="2021-10-13 - 2021-10-19"/>
    <s v="23849009236460091"/>
    <s v="TesteAB051_Meio_Conv_Aberto_T1_PagProduto_Cart_23849009236420091"/>
    <s v="23849009236420091"/>
    <n v="3956.59"/>
    <n v="291955"/>
    <n v="451652"/>
    <n v="8.7602623299999998"/>
    <n v="1.5469918309327999"/>
    <x v="3"/>
    <n v="29"/>
    <s v="2021-10-13"/>
    <x v="11"/>
    <s v="2021-10-19"/>
    <s v="2021-10-19"/>
    <x v="1"/>
    <x v="0"/>
    <n v="10"/>
    <x v="0"/>
    <x v="0"/>
  </r>
  <r>
    <s v="checkout_t2_60d"/>
    <s v="2021-10-13 - 2021-10-19"/>
    <s v="23847377003380091"/>
    <s v="Fundo_Rmk_Conv_T2MegaGiga_23847376964660091"/>
    <s v="23847376964660091"/>
    <n v="2970.91"/>
    <n v="5741"/>
    <n v="83019"/>
    <n v="35.785904430000002"/>
    <n v="14.460721128723"/>
    <x v="3"/>
    <n v="28"/>
    <s v="2021-10-13"/>
    <x v="11"/>
    <s v="2021-10-19"/>
    <s v="2021-10-19"/>
    <x v="1"/>
    <x v="0"/>
    <n v="10"/>
    <x v="0"/>
    <x v="0"/>
  </r>
  <r>
    <s v="maraberto_android"/>
    <s v="2021-10-13 - 2021-10-19"/>
    <s v="23849009081330091"/>
    <s v="Topo_AppInstalls_23849009081210091"/>
    <s v="23849009081210091"/>
    <n v="2811.84"/>
    <n v="92733"/>
    <n v="156506"/>
    <n v="17.966339949999998"/>
    <n v="1.6877055632838001"/>
    <x v="12"/>
    <n v="140"/>
    <s v="2021-10-13"/>
    <x v="11"/>
    <s v="2021-10-19"/>
    <s v="2021-10-19"/>
    <x v="0"/>
    <x v="0"/>
    <n v="10"/>
    <x v="0"/>
    <x v="0"/>
  </r>
  <r>
    <s v="payment_60d"/>
    <s v="2021-10-13 - 2021-10-19"/>
    <s v="23847961910370091"/>
    <s v="Fundo_RMKT_Catalogo_StepPayment_Todas_Pareto_23847961910350091"/>
    <s v="23847961910350091"/>
    <n v="24850.23"/>
    <n v="23407"/>
    <n v="352790"/>
    <n v="70.439156440000005"/>
    <n v="15.071987012432"/>
    <x v="3"/>
    <n v="202"/>
    <s v="2021-10-13"/>
    <x v="11"/>
    <s v="2021-10-19"/>
    <s v="2021-10-19"/>
    <x v="1"/>
    <x v="0"/>
    <n v="10"/>
    <x v="0"/>
    <x v="0"/>
  </r>
  <r>
    <s v="lal_10_base"/>
    <s v="2021-10-13 - 2021-10-19"/>
    <s v="23846214428100091"/>
    <s v="Meio_Conv_Amplo_Todas_23845268020100091"/>
    <s v="23845268020100091"/>
    <n v="52337.75"/>
    <n v="1381833"/>
    <n v="4071276"/>
    <n v="12.8553677"/>
    <n v="2.9462865628479999"/>
    <x v="3"/>
    <n v="734"/>
    <s v="2021-10-13"/>
    <x v="11"/>
    <s v="2021-10-19"/>
    <s v="2021-10-19"/>
    <x v="1"/>
    <x v="0"/>
    <n v="10"/>
    <x v="0"/>
    <x v="0"/>
  </r>
  <r>
    <s v="maraberto_t1_prebf"/>
    <s v="2021-10-13 - 2021-10-19"/>
    <s v="23849044779800091"/>
    <s v="TesteAB052_Meio_Conv_Aberto_PreBF_23849044779780091"/>
    <s v="23849044779780091"/>
    <n v="273.52"/>
    <n v="23791"/>
    <n v="24407"/>
    <n v="11.206621050000001"/>
    <n v="1.0258921440880999"/>
    <x v="3"/>
    <n v="22"/>
    <s v="2021-10-13"/>
    <x v="11"/>
    <s v="2021-10-19"/>
    <s v="2021-10-19"/>
    <x v="1"/>
    <x v="0"/>
    <n v="10"/>
    <x v="0"/>
    <x v="0"/>
  </r>
  <r>
    <s v="maraberto_t1giga_controle"/>
    <s v="2021-10-13 - 2021-10-19"/>
    <s v="23849044835600091"/>
    <s v="TesteAB052_Meio_Conv_Aberto_PreBF_23849044779780091"/>
    <s v="23849044779780091"/>
    <n v="232.11"/>
    <n v="16980"/>
    <n v="19484"/>
    <n v="11.912851570000001"/>
    <n v="1.1474676089517"/>
    <x v="3"/>
    <n v="11"/>
    <s v="2021-10-13"/>
    <x v="11"/>
    <s v="2021-10-19"/>
    <s v="2021-10-19"/>
    <x v="1"/>
    <x v="0"/>
    <n v="10"/>
    <x v="0"/>
    <x v="0"/>
  </r>
  <r>
    <s v="checkout_t1_30d"/>
    <s v="2021-10-13 - 2021-10-19"/>
    <s v="23847376974110091"/>
    <s v="Fundo_Rmk_Conv_T1MegaGiga_23847376974120091"/>
    <s v="23847376974120091"/>
    <n v="52659.25"/>
    <n v="163129"/>
    <n v="1573745"/>
    <n v="33.4611071"/>
    <n v="9.6472423664706994"/>
    <x v="3"/>
    <n v="620"/>
    <s v="2021-10-13"/>
    <x v="11"/>
    <s v="2021-10-19"/>
    <s v="2021-10-19"/>
    <x v="1"/>
    <x v="0"/>
    <n v="10"/>
    <x v="0"/>
    <x v="0"/>
  </r>
  <r>
    <s v="rmkt_home90d_produtot1"/>
    <s v="2021-10-13 - 2021-10-19"/>
    <s v="23849009236490091"/>
    <s v="TesteAB051_Meio_Conv_Aberto_T1_PagProduto_Cart_23849009236420091"/>
    <s v="23849009236420091"/>
    <n v="3954.47"/>
    <n v="104984"/>
    <n v="220015"/>
    <n v="17.97363816"/>
    <n v="2.0957002971880998"/>
    <x v="3"/>
    <n v="36"/>
    <s v="2021-10-13"/>
    <x v="11"/>
    <s v="2021-10-19"/>
    <s v="2021-10-19"/>
    <x v="1"/>
    <x v="0"/>
    <n v="10"/>
    <x v="0"/>
    <x v="0"/>
  </r>
  <r>
    <s v="checkout_180d"/>
    <s v="2021-10-13 - 2021-10-19"/>
    <s v="23846122467610091"/>
    <s v="Fundo_Conv_Rmkt_T1_23845567601530091"/>
    <s v="23845567601530091"/>
    <n v="86529.39"/>
    <n v="685022"/>
    <n v="4443357"/>
    <n v="19.473877519999998"/>
    <n v="6.4864442309881998"/>
    <x v="3"/>
    <n v="1327"/>
    <s v="2021-10-13"/>
    <x v="11"/>
    <s v="2021-10-19"/>
    <s v="2021-10-19"/>
    <x v="1"/>
    <x v="0"/>
    <n v="10"/>
    <x v="0"/>
    <x v="0"/>
  </r>
  <r>
    <s v="broad_conv_carrinho"/>
    <s v="2021-10-13 - 2021-10-19"/>
    <s v="23847708413050091"/>
    <s v="dpa"/>
    <s v="23847708413060091"/>
    <n v="230132.21"/>
    <n v="14548352"/>
    <n v="33930010"/>
    <n v="6.7825565000000001"/>
    <n v="2.3322236085572001"/>
    <x v="3"/>
    <n v="1969"/>
    <s v="2021-10-13"/>
    <x v="11"/>
    <s v="2021-10-19"/>
    <s v="2021-10-19"/>
    <x v="1"/>
    <x v="0"/>
    <n v="10"/>
    <x v="0"/>
    <x v="0"/>
  </r>
  <r>
    <s v="rmkt_home90d_checkoutt1"/>
    <s v="2021-10-13 - 2021-10-19"/>
    <s v="23849009267910091"/>
    <s v="TesteAB051_Meio_Conv_Aberto_T1_PagProduto_Cart_23849009236420091"/>
    <s v="23849009236420091"/>
    <n v="3954.77"/>
    <n v="160627"/>
    <n v="307291"/>
    <n v="12.86978792"/>
    <n v="1.9130718994939"/>
    <x v="3"/>
    <n v="41"/>
    <s v="2021-10-13"/>
    <x v="11"/>
    <s v="2021-10-19"/>
    <s v="2021-10-19"/>
    <x v="1"/>
    <x v="0"/>
    <n v="10"/>
    <x v="0"/>
    <x v="0"/>
  </r>
  <r>
    <s v="checkout_giga_60d"/>
    <s v="2021-10-13 - 2021-10-19"/>
    <s v="23848475319500091"/>
    <s v="Fundo_Rmk_Conv_TodasGiga_23848475319430091"/>
    <s v="23848475319430091"/>
    <n v="41256.32"/>
    <n v="55919"/>
    <n v="821280"/>
    <n v="50.23417105"/>
    <n v="14.686957921278999"/>
    <x v="3"/>
    <n v="711"/>
    <s v="2021-10-13"/>
    <x v="11"/>
    <s v="2021-10-19"/>
    <s v="2021-10-19"/>
    <x v="1"/>
    <x v="0"/>
    <n v="10"/>
    <x v="0"/>
    <x v="0"/>
  </r>
  <r>
    <s v="lal_5_ofertamega_giga"/>
    <s v="2021-10-13 - 2021-10-19"/>
    <s v="23848381010260091"/>
    <s v="Meio_Conv_Amplo_Todas_23845268020100091"/>
    <s v="23845268020100091"/>
    <n v="22312.23"/>
    <n v="991953"/>
    <n v="2680424"/>
    <n v="8.3241420000000002"/>
    <n v="2.7021683487020001"/>
    <x v="3"/>
    <n v="349"/>
    <s v="2021-10-13"/>
    <x v="11"/>
    <s v="2021-10-19"/>
    <s v="2021-10-19"/>
    <x v="1"/>
    <x v="0"/>
    <n v="10"/>
    <x v="0"/>
    <x v="0"/>
  </r>
  <r>
    <s v="checkout_t3_30d"/>
    <s v="2021-10-13 - 2021-10-19"/>
    <s v="23846749587780091"/>
    <s v="Fundo_Rmkt_Conv_T3MegaGiga_23846749587790091"/>
    <s v="23846749587790091"/>
    <n v="13527.16"/>
    <n v="29255"/>
    <n v="317031"/>
    <n v="42.668256419999999"/>
    <n v="10.836814219791"/>
    <x v="3"/>
    <n v="201"/>
    <s v="2021-10-13"/>
    <x v="11"/>
    <s v="2021-10-19"/>
    <s v="2021-10-19"/>
    <x v="1"/>
    <x v="0"/>
    <n v="10"/>
    <x v="0"/>
    <x v="0"/>
  </r>
  <r>
    <s v="rmkt_LP_tps_60d"/>
    <s v="2021-10-13 - 2021-10-19"/>
    <s v="23847574067580091"/>
    <s v="TPS_Fundo_Conv_Rmkt_Pareto_23847574067500091"/>
    <s v="23847574067500091"/>
    <n v="22695.4"/>
    <n v="321139"/>
    <n v="1401105"/>
    <n v="16.198214979999999"/>
    <n v="4.3629238429464996"/>
    <x v="3"/>
    <n v="348"/>
    <s v="2021-10-13"/>
    <x v="11"/>
    <s v="2021-10-19"/>
    <s v="2021-10-19"/>
    <x v="1"/>
    <x v="0"/>
    <n v="10"/>
    <x v="0"/>
    <x v="0"/>
  </r>
  <r>
    <s v="interesses_concorrentes"/>
    <s v="2021-10-13 - 2021-10-19"/>
    <s v="23849149046570091"/>
    <s v="Teste_param_url_Meio_Conv_Amplo_T1_Pareto_23849149046110091"/>
    <s v="23849149046110091"/>
    <n v="1000.37"/>
    <n v="63416"/>
    <n v="68726"/>
    <n v="14.5559177"/>
    <n v="1.0837328119087"/>
    <x v="4"/>
    <n v="9"/>
    <s v="2021-10-13"/>
    <x v="11"/>
    <s v="2021-10-19"/>
    <s v="2021-10-19"/>
    <x v="1"/>
    <x v="0"/>
    <n v="10"/>
    <x v="0"/>
    <x v="0"/>
  </r>
  <r>
    <s v="lal_5_pixel_convT1"/>
    <s v="2021-10-13 - 2021-10-19"/>
    <s v="23847643362150091"/>
    <s v="Meio_Conv_Amplo_T1_23847643362130091"/>
    <s v="23847643362130091"/>
    <n v="97215.31"/>
    <n v="2420106"/>
    <n v="7194861"/>
    <n v="13.51177042"/>
    <n v="2.9729528376030001"/>
    <x v="4"/>
    <n v="1098"/>
    <s v="2021-10-13"/>
    <x v="11"/>
    <s v="2021-10-19"/>
    <s v="2021-10-19"/>
    <x v="1"/>
    <x v="0"/>
    <n v="10"/>
    <x v="0"/>
    <x v="0"/>
  </r>
  <r>
    <s v="aberto_brasil"/>
    <s v="2021-10-13 - 2021-10-19"/>
    <s v="23845370012760091"/>
    <s v="Meio_Conv_Amplo_Todas_23845268020100091"/>
    <s v="23845268020100091"/>
    <n v="96132.54"/>
    <n v="8285910"/>
    <n v="23829066"/>
    <n v="4.0342554799999997"/>
    <n v="2.8758538289699001"/>
    <x v="3"/>
    <n v="1823"/>
    <s v="2021-10-13"/>
    <x v="11"/>
    <s v="2021-10-19"/>
    <s v="2021-10-19"/>
    <x v="1"/>
    <x v="0"/>
    <n v="10"/>
    <x v="0"/>
    <x v="0"/>
  </r>
  <r>
    <s v="adventures_ton_institucional_always-on_instagram_consideracao_engajamento_interesses_amplo_feed_humor_out-2021_net"/>
    <s v="2021-10-13 - 2021-10-19"/>
    <s v="23849147238320091"/>
    <s v="adventures_ton_institucional_always-on_instagram_consideracao_engajamento_humor_out-2021"/>
    <s v="23849034437490091"/>
    <n v="295.33"/>
    <n v="3791"/>
    <n v="3859"/>
    <n v="76.53018917"/>
    <n v="1.0179372197309"/>
    <x v="7"/>
    <n v="2023"/>
    <s v="2021-10-13"/>
    <x v="11"/>
    <s v="2021-10-19"/>
    <s v="2021-10-19"/>
    <x v="3"/>
    <x v="0"/>
    <n v="10"/>
    <x v="0"/>
    <x v="0"/>
  </r>
  <r>
    <s v="mar_aberto"/>
    <s v="2021-10-13 - 2021-10-19"/>
    <s v="23847643362220091"/>
    <s v="Meio_Conv_Amplo_T1_23847643362130091"/>
    <s v="23847643362130091"/>
    <n v="71806.100000000006"/>
    <n v="4250507"/>
    <n v="8067633"/>
    <n v="8.9005164200000007"/>
    <n v="1.8980401632088"/>
    <x v="4"/>
    <n v="783"/>
    <s v="2021-10-13"/>
    <x v="11"/>
    <s v="2021-10-19"/>
    <s v="2021-10-19"/>
    <x v="1"/>
    <x v="0"/>
    <n v="10"/>
    <x v="0"/>
    <x v="0"/>
  </r>
  <r>
    <s v="lal5_lista_t2mega"/>
    <s v="2021-10-13 - 2021-10-19"/>
    <s v="23847851591380091"/>
    <s v="Meio_Conv_T2MegaGiga_23846907412530091"/>
    <s v="23846907412530091"/>
    <n v="6397.37"/>
    <n v="454382"/>
    <n v="834134"/>
    <n v="7.6694751700000001"/>
    <n v="1.8357549374755"/>
    <x v="3"/>
    <n v="100"/>
    <s v="2021-10-13"/>
    <x v="11"/>
    <s v="2021-10-19"/>
    <s v="2021-10-19"/>
    <x v="1"/>
    <x v="0"/>
    <n v="10"/>
    <x v="0"/>
    <x v="0"/>
  </r>
  <r>
    <s v="maraberto_t1giga_prebf"/>
    <s v="2021-10-13 - 2021-10-19"/>
    <s v="23849044854330091"/>
    <s v="TesteAB052_Meio_Conv_Aberto_PreBF_23849044779780091"/>
    <s v="23849044779780091"/>
    <n v="262.85000000000002"/>
    <n v="28568"/>
    <n v="31055"/>
    <n v="8.4640154600000006"/>
    <n v="1.0870554466536"/>
    <x v="3"/>
    <n v="15"/>
    <s v="2021-10-13"/>
    <x v="11"/>
    <s v="2021-10-19"/>
    <s v="2021-10-19"/>
    <x v="1"/>
    <x v="0"/>
    <n v="10"/>
    <x v="0"/>
    <x v="0"/>
  </r>
  <r>
    <s v="lal_5_s2s_pagosT1"/>
    <s v="2021-10-13 - 2021-10-19"/>
    <s v="23847643363490091"/>
    <s v="Meio_Conv_Amplo_T1_23847643362130091"/>
    <s v="23847643362130091"/>
    <n v="50899.97"/>
    <n v="1611705"/>
    <n v="3050815"/>
    <n v="16.684056559999998"/>
    <n v="1.892911543986"/>
    <x v="4"/>
    <n v="566"/>
    <s v="2021-10-13"/>
    <x v="11"/>
    <s v="2021-10-19"/>
    <s v="2021-10-19"/>
    <x v="1"/>
    <x v="0"/>
    <n v="10"/>
    <x v="0"/>
    <x v="0"/>
  </r>
  <r>
    <s v="maraberto"/>
    <s v="2021-10-13 - 2021-10-19"/>
    <s v="23849149046470091"/>
    <s v="Teste_param_url_Meio_Conv_Amplo_T1_Pareto_23849149046110091"/>
    <s v="23849149046110091"/>
    <n v="799.12"/>
    <n v="57237"/>
    <n v="65263"/>
    <n v="12.244610270000001"/>
    <n v="1.1402239809913"/>
    <x v="4"/>
    <n v="5"/>
    <s v="2021-10-13"/>
    <x v="11"/>
    <s v="2021-10-19"/>
    <s v="2021-10-19"/>
    <x v="1"/>
    <x v="0"/>
    <n v="10"/>
    <x v="0"/>
    <x v="0"/>
  </r>
  <r>
    <s v="lal_5_pixel_convT1"/>
    <s v="2021-10-13 - 2021-10-19"/>
    <s v="23849149046490091"/>
    <s v="Teste_param_url_Meio_Conv_Amplo_T1_Pareto_23849149046110091"/>
    <s v="23849149046110091"/>
    <n v="997.04"/>
    <n v="40874"/>
    <n v="45808"/>
    <n v="21.765630460000001"/>
    <n v="1.1207124333317"/>
    <x v="4"/>
    <n v="8"/>
    <s v="2021-10-13"/>
    <x v="11"/>
    <s v="2021-10-19"/>
    <s v="2021-10-19"/>
    <x v="1"/>
    <x v="0"/>
    <n v="10"/>
    <x v="0"/>
    <x v="0"/>
  </r>
  <r>
    <s v="maraberto_t1_controle"/>
    <s v="2021-10-13 - 2021-10-19"/>
    <s v="23849044779810091"/>
    <s v="TesteAB052_Meio_Conv_Aberto_PreBF_23849044779780091"/>
    <s v="23849044779780091"/>
    <n v="229.87"/>
    <n v="21591"/>
    <n v="22775"/>
    <n v="10.09308452"/>
    <n v="1.0548376638414001"/>
    <x v="3"/>
    <n v="12"/>
    <s v="2021-10-13"/>
    <x v="11"/>
    <s v="2021-10-19"/>
    <s v="2021-10-19"/>
    <x v="1"/>
    <x v="0"/>
    <n v="10"/>
    <x v="0"/>
    <x v="0"/>
  </r>
  <r>
    <s v="adventures_ton_institucional_always-on_facebook_awareness_alcance_interesses_amplo_feed_educaton_out-2021_net"/>
    <s v="2021-10-13 - 2021-10-19"/>
    <s v="23849091272340091"/>
    <s v="adventures_ton_institucional_always-on_instagram_consideracao_engajamento_educaton_out-2021"/>
    <s v="23849091272320091"/>
    <n v="427.04"/>
    <n v="27580"/>
    <n v="31376"/>
    <n v="13.610402860000001"/>
    <n v="1.1376359680928001"/>
    <x v="7"/>
    <n v="4850"/>
    <s v="2021-10-13"/>
    <x v="11"/>
    <s v="2021-10-19"/>
    <s v="2021-10-19"/>
    <x v="3"/>
    <x v="0"/>
    <n v="10"/>
    <x v="0"/>
    <x v="0"/>
  </r>
  <r>
    <s v="checkout_t1_60d"/>
    <s v="2021-10-13 - 2021-10-19"/>
    <s v="23847376990990091"/>
    <s v="Fundo_Rmk_Conv_T1MegaGiga_23847376974120091"/>
    <s v="23847376974120091"/>
    <n v="45721.27"/>
    <n v="227189"/>
    <n v="2089202"/>
    <n v="21.88456167"/>
    <n v="9.1958765609250008"/>
    <x v="3"/>
    <n v="440"/>
    <s v="2021-10-13"/>
    <x v="11"/>
    <s v="2021-10-19"/>
    <s v="2021-10-19"/>
    <x v="1"/>
    <x v="0"/>
    <n v="10"/>
    <x v="0"/>
    <x v="0"/>
  </r>
  <r>
    <s v="lal_5_s2s_pagosT1"/>
    <s v="2021-10-13 - 2021-10-19"/>
    <s v="23849149046220091"/>
    <s v="Teste_param_url_Meio_Conv_Amplo_T1_Pareto_23849149046110091"/>
    <s v="23849149046110091"/>
    <n v="799.61"/>
    <n v="32463"/>
    <n v="36169"/>
    <n v="22.107605960000001"/>
    <n v="1.1141607368388999"/>
    <x v="4"/>
    <n v="5"/>
    <s v="2021-10-13"/>
    <x v="11"/>
    <s v="2021-10-19"/>
    <s v="2021-10-19"/>
    <x v="1"/>
    <x v="0"/>
    <n v="10"/>
    <x v="0"/>
    <x v="0"/>
  </r>
  <r>
    <s v="adventures_ton_institucional_always-on_facebook_awareness_alcance_interesses_empreendedores-25-55_feed_educaton_out-2021_net"/>
    <s v="2021-10-13 - 2021-10-19"/>
    <s v="23849147549000091"/>
    <s v="adventures_ton_institucional_always-on_facebook_awareness_alcance_educaton_out-2021"/>
    <s v="23849147549020091"/>
    <n v="103.15"/>
    <n v="62056"/>
    <n v="62056"/>
    <n v="1.6622083299999999"/>
    <n v="1"/>
    <x v="5"/>
    <n v="62056"/>
    <s v="2021-10-13"/>
    <x v="11"/>
    <s v="2021-10-19"/>
    <s v="2021-10-19"/>
    <x v="2"/>
    <x v="0"/>
    <n v="10"/>
    <x v="0"/>
    <x v="0"/>
  </r>
  <r>
    <s v="lal_5_tpv_alto"/>
    <s v="2021-10-13 - 2021-10-19"/>
    <s v="23847611907170091"/>
    <s v="Meio_Conv_T3MegaGiga_23847449589150091"/>
    <s v="23847449589150091"/>
    <n v="14809.8"/>
    <n v="599823"/>
    <n v="1514089"/>
    <n v="9.7813272500000004"/>
    <n v="2.5242263134291001"/>
    <x v="3"/>
    <n v="215"/>
    <s v="2021-10-13"/>
    <x v="11"/>
    <s v="2021-10-19"/>
    <s v="2021-10-19"/>
    <x v="1"/>
    <x v="0"/>
    <n v="10"/>
    <x v="0"/>
    <x v="0"/>
  </r>
  <r>
    <s v="engajamento_insta30d"/>
    <s v="2021-10-13 - 2021-10-19"/>
    <s v="23847680735780091"/>
    <s v="Fundo_Rmk_Conv_Geral_Home_Pareto_23847680703090091"/>
    <s v="23847680703090091"/>
    <n v="19985.990000000002"/>
    <n v="376116"/>
    <n v="2022017"/>
    <n v="9.8841849499999999"/>
    <n v="5.3760462197832997"/>
    <x v="3"/>
    <n v="245"/>
    <s v="2021-10-13"/>
    <x v="11"/>
    <s v="2021-10-19"/>
    <s v="2021-10-19"/>
    <x v="1"/>
    <x v="0"/>
    <n v="10"/>
    <x v="0"/>
    <x v="0"/>
  </r>
  <r>
    <s v="aberto_ne_sd_sul"/>
    <s v="2021-10-13 - 2021-10-19"/>
    <s v="23848693673600091"/>
    <s v="Meio_Conv_Amplo_TapTon_Leads"/>
    <s v="23848693673220091"/>
    <n v="56287.06"/>
    <n v="1553333"/>
    <n v="2963320"/>
    <n v="18.994593900000002"/>
    <n v="1.9077171475788"/>
    <x v="11"/>
    <n v="4943"/>
    <s v="2021-10-13"/>
    <x v="11"/>
    <s v="2021-10-19"/>
    <s v="2021-10-19"/>
    <x v="1"/>
    <x v="0"/>
    <n v="10"/>
    <x v="0"/>
    <x v="0"/>
  </r>
  <r>
    <s v="maraberto_home"/>
    <s v="2021-10-06 - 2021-10-12"/>
    <s v="23849009236480091"/>
    <s v="TesteAB051_Meio_Conv_Aberto_T1_PagProduto_Cart_23849009236420091"/>
    <s v="23849009236420091"/>
    <n v="3916.76"/>
    <n v="319328"/>
    <n v="445136"/>
    <n v="8.7990187300000002"/>
    <n v="1.3939773524401"/>
    <x v="3"/>
    <n v="38"/>
    <s v="2021-10-06"/>
    <x v="12"/>
    <s v="2021-10-12"/>
    <s v="2021-10-12"/>
    <x v="1"/>
    <x v="0"/>
    <n v="10"/>
    <x v="0"/>
    <x v="0"/>
  </r>
  <r>
    <s v="checkout_t2_60d"/>
    <s v="2021-10-06 - 2021-10-12"/>
    <s v="23847377003380091"/>
    <s v="Fundo_Rmk_Conv_T2MegaGiga_23847376964660091"/>
    <s v="23847376964660091"/>
    <n v="2879.07"/>
    <n v="5316"/>
    <n v="80182"/>
    <n v="35.906687290000001"/>
    <n v="15.083145221971"/>
    <x v="3"/>
    <n v="19"/>
    <s v="2021-10-06"/>
    <x v="12"/>
    <s v="2021-10-12"/>
    <s v="2021-10-12"/>
    <x v="1"/>
    <x v="0"/>
    <n v="10"/>
    <x v="0"/>
    <x v="0"/>
  </r>
  <r>
    <s v="rmkt_home90d_checkoutt1"/>
    <s v="2021-10-06 - 2021-10-12"/>
    <s v="23849009267910091"/>
    <s v="TesteAB051_Meio_Conv_Aberto_T1_PagProduto_Cart_23849009236420091"/>
    <s v="23849009236420091"/>
    <n v="3895.95"/>
    <n v="162514"/>
    <n v="297175"/>
    <n v="13.10995205"/>
    <n v="1.8286116888391"/>
    <x v="3"/>
    <n v="44"/>
    <s v="2021-10-06"/>
    <x v="12"/>
    <s v="2021-10-12"/>
    <s v="2021-10-12"/>
    <x v="1"/>
    <x v="0"/>
    <n v="10"/>
    <x v="0"/>
    <x v="0"/>
  </r>
  <r>
    <s v="interesse_empreendedorismo"/>
    <s v="2021-10-06 - 2021-10-12"/>
    <s v="23848904517710091"/>
    <s v="social_ton_trafego_youtube_23848904517690091"/>
    <s v="23848904517690091"/>
    <n v="1475.8"/>
    <n v="93046"/>
    <n v="146908"/>
    <n v="10.04574291"/>
    <n v="1.5788749650709999"/>
    <x v="13"/>
    <n v="5534"/>
    <s v="2021-10-06"/>
    <x v="12"/>
    <s v="2021-10-12"/>
    <s v="2021-10-12"/>
    <x v="3"/>
    <x v="0"/>
    <n v="10"/>
    <x v="0"/>
    <x v="0"/>
  </r>
  <r>
    <s v="aberto_ne_sd_sul"/>
    <s v="2021-10-06 - 2021-10-12"/>
    <s v="23848693673600091"/>
    <s v="Meio_Conv_Amplo_TapTon_Leads"/>
    <s v="23848693673220091"/>
    <n v="55956.35"/>
    <n v="1559932"/>
    <n v="2960611"/>
    <n v="18.900270920000001"/>
    <n v="1.8979102935256"/>
    <x v="11"/>
    <n v="4887"/>
    <s v="2021-10-06"/>
    <x v="12"/>
    <s v="2021-10-12"/>
    <s v="2021-10-12"/>
    <x v="1"/>
    <x v="0"/>
    <n v="10"/>
    <x v="0"/>
    <x v="0"/>
  </r>
  <r>
    <s v="interesses_saude"/>
    <s v="2021-10-06 - 2021-10-12"/>
    <s v="23846534803740091"/>
    <s v="TPS_Meio_Conv_Interesses_Pareto_23846534803700091"/>
    <s v="23846534803700091"/>
    <n v="26958.36"/>
    <n v="2860286"/>
    <n v="5757249"/>
    <n v="4.6825072199999997"/>
    <n v="2.0128228435898001"/>
    <x v="3"/>
    <n v="401"/>
    <s v="2021-10-06"/>
    <x v="12"/>
    <s v="2021-10-12"/>
    <s v="2021-10-12"/>
    <x v="1"/>
    <x v="0"/>
    <n v="10"/>
    <x v="0"/>
    <x v="0"/>
  </r>
  <r>
    <s v="rmkt_home90d_home"/>
    <s v="2021-10-06 - 2021-10-12"/>
    <s v="23849009236470091"/>
    <s v="TesteAB051_Meio_Conv_Aberto_T1_PagProduto_Cart_23849009236420091"/>
    <s v="23849009236420091"/>
    <n v="3910.52"/>
    <n v="124779"/>
    <n v="277737"/>
    <n v="14.07993894"/>
    <n v="2.2258312696848002"/>
    <x v="3"/>
    <n v="31"/>
    <s v="2021-10-06"/>
    <x v="12"/>
    <s v="2021-10-12"/>
    <s v="2021-10-12"/>
    <x v="1"/>
    <x v="0"/>
    <n v="10"/>
    <x v="0"/>
    <x v="0"/>
  </r>
  <r>
    <s v="adventures_ton_institucional_always-on_facebook_awareness_alcance_interesses_amplo_feed_educaton_out-2021_net"/>
    <s v="2021-10-06 - 2021-10-12"/>
    <s v="23849091272340091"/>
    <s v="adventures_ton_institucional_always-on_instagram_consideracao_engajamento_educaton_out-2021"/>
    <s v="23849091272320091"/>
    <n v="72.959999999999994"/>
    <n v="3851"/>
    <n v="3933"/>
    <n v="18.550724639999999"/>
    <n v="1.0212931706049999"/>
    <x v="7"/>
    <n v="976"/>
    <s v="2021-10-06"/>
    <x v="12"/>
    <s v="2021-10-12"/>
    <s v="2021-10-12"/>
    <x v="3"/>
    <x v="0"/>
    <n v="10"/>
    <x v="0"/>
    <x v="0"/>
  </r>
  <r>
    <s v="checkout_t1_60d"/>
    <s v="2021-10-06 - 2021-10-12"/>
    <s v="23847376990990091"/>
    <s v="Fundo_Rmk_Conv_T1MegaGiga_23847376974120091"/>
    <s v="23847376974120091"/>
    <n v="43075.78"/>
    <n v="220622"/>
    <n v="2078738"/>
    <n v="20.72208234"/>
    <n v="9.4221700465049008"/>
    <x v="3"/>
    <n v="472"/>
    <s v="2021-10-06"/>
    <x v="12"/>
    <s v="2021-10-12"/>
    <s v="2021-10-12"/>
    <x v="1"/>
    <x v="0"/>
    <n v="10"/>
    <x v="0"/>
    <x v="0"/>
  </r>
  <r>
    <s v="aberto_brasil"/>
    <s v="2021-10-06 - 2021-10-12"/>
    <s v="23845370012760091"/>
    <s v="Meio_Conv_Amplo_Todas_23845268020100091"/>
    <s v="23845268020100091"/>
    <n v="102107.82"/>
    <n v="9392887"/>
    <n v="27631289"/>
    <n v="3.6953694100000001"/>
    <n v="2.9417248392321"/>
    <x v="3"/>
    <n v="1600"/>
    <s v="2021-10-06"/>
    <x v="12"/>
    <s v="2021-10-12"/>
    <s v="2021-10-12"/>
    <x v="1"/>
    <x v="0"/>
    <n v="10"/>
    <x v="0"/>
    <x v="0"/>
  </r>
  <r>
    <s v="lal_5_pixel_convT1"/>
    <s v="2021-10-06 - 2021-10-12"/>
    <s v="23847643362150091"/>
    <s v="Meio_Conv_Amplo_T1_23847643362130091"/>
    <s v="23847643362130091"/>
    <n v="85875.48"/>
    <n v="2400932"/>
    <n v="6461658"/>
    <n v="13.29000699"/>
    <n v="2.6913123736948998"/>
    <x v="4"/>
    <n v="936"/>
    <s v="2021-10-06"/>
    <x v="12"/>
    <s v="2021-10-12"/>
    <s v="2021-10-12"/>
    <x v="1"/>
    <x v="0"/>
    <n v="10"/>
    <x v="0"/>
    <x v="0"/>
  </r>
  <r>
    <s v="interesses_dentistas"/>
    <s v="2021-10-06 - 2021-10-12"/>
    <s v="23845997960610091"/>
    <s v="TPO_Meio_Conv_Interesses_Pareto_23845997960590091"/>
    <s v="23845997960590091"/>
    <n v="20615.52"/>
    <n v="1536642"/>
    <n v="4798756"/>
    <n v="4.2960133799999998"/>
    <n v="3.1228848358954"/>
    <x v="3"/>
    <n v="281"/>
    <s v="2021-10-06"/>
    <x v="12"/>
    <s v="2021-10-12"/>
    <s v="2021-10-12"/>
    <x v="1"/>
    <x v="0"/>
    <n v="10"/>
    <x v="0"/>
    <x v="0"/>
  </r>
  <r>
    <s v="checkout_t1_30d"/>
    <s v="2021-10-06 - 2021-10-12"/>
    <s v="23847376974110091"/>
    <s v="Fundo_Rmk_Conv_T1MegaGiga_23847376974120091"/>
    <s v="23847376974120091"/>
    <n v="49545.2"/>
    <n v="154445"/>
    <n v="1612881"/>
    <n v="30.718447300000001"/>
    <n v="10.443076823465001"/>
    <x v="3"/>
    <n v="493"/>
    <s v="2021-10-06"/>
    <x v="12"/>
    <s v="2021-10-12"/>
    <s v="2021-10-12"/>
    <x v="1"/>
    <x v="0"/>
    <n v="10"/>
    <x v="0"/>
    <x v="0"/>
  </r>
  <r>
    <s v="checkout_giga_60d"/>
    <s v="2021-10-06 - 2021-10-12"/>
    <s v="23848475319500091"/>
    <s v="Fundo_Rmk_Conv_TodasGiga_23848475319430091"/>
    <s v="23848475319430091"/>
    <n v="38641.480000000003"/>
    <n v="52309"/>
    <n v="796178"/>
    <n v="48.533719849999997"/>
    <n v="15.220669483263"/>
    <x v="3"/>
    <n v="586"/>
    <s v="2021-10-06"/>
    <x v="12"/>
    <s v="2021-10-12"/>
    <s v="2021-10-12"/>
    <x v="1"/>
    <x v="0"/>
    <n v="10"/>
    <x v="0"/>
    <x v="0"/>
  </r>
  <r>
    <s v="rmkt_home90d_produtot1"/>
    <s v="2021-10-06 - 2021-10-12"/>
    <s v="23849009236490091"/>
    <s v="TesteAB051_Meio_Conv_Aberto_T1_PagProduto_Cart_23849009236420091"/>
    <s v="23849009236420091"/>
    <n v="3899.19"/>
    <n v="102414"/>
    <n v="228047"/>
    <n v="17.098185900000001"/>
    <n v="2.2267170504033"/>
    <x v="3"/>
    <n v="22"/>
    <s v="2021-10-06"/>
    <x v="12"/>
    <s v="2021-10-12"/>
    <s v="2021-10-12"/>
    <x v="1"/>
    <x v="0"/>
    <n v="10"/>
    <x v="0"/>
    <x v="0"/>
  </r>
  <r>
    <s v="maraberto_t1giga_controle"/>
    <s v="2021-10-06 - 2021-10-12"/>
    <s v="23849044835600091"/>
    <s v="TesteAB052_Meio_Conv_Aberto_PreBF_23849044779780091"/>
    <s v="23849044779780091"/>
    <n v="6938.45"/>
    <n v="275033"/>
    <n v="526838"/>
    <n v="13.16998774"/>
    <n v="1.9155446800928999"/>
    <x v="3"/>
    <n v="42"/>
    <s v="2021-10-06"/>
    <x v="12"/>
    <s v="2021-10-12"/>
    <s v="2021-10-12"/>
    <x v="1"/>
    <x v="0"/>
    <n v="10"/>
    <x v="0"/>
    <x v="0"/>
  </r>
  <r>
    <s v="lal5_lista_t2mega"/>
    <s v="2021-10-06 - 2021-10-12"/>
    <s v="23847851591380091"/>
    <s v="Meio_Conv_T2MegaGiga_23846907412530091"/>
    <s v="23846907412530091"/>
    <n v="3380.54"/>
    <n v="331344"/>
    <n v="576723"/>
    <n v="5.8616354800000003"/>
    <n v="1.7405566420397001"/>
    <x v="3"/>
    <n v="52"/>
    <s v="2021-10-06"/>
    <x v="12"/>
    <s v="2021-10-12"/>
    <s v="2021-10-12"/>
    <x v="1"/>
    <x v="0"/>
    <n v="10"/>
    <x v="0"/>
    <x v="0"/>
  </r>
  <r>
    <s v="interesse_empreendedorismo"/>
    <s v="2021-10-06 - 2021-10-12"/>
    <s v="23846406076390091"/>
    <s v="Meio_Conv_Amplo_Todas_23845268020100091"/>
    <s v="23845268020100091"/>
    <n v="57912.49"/>
    <n v="5134744"/>
    <n v="12413730"/>
    <n v="4.6651965200000003"/>
    <n v="2.4175947233202"/>
    <x v="3"/>
    <n v="883"/>
    <s v="2021-10-06"/>
    <x v="12"/>
    <s v="2021-10-12"/>
    <s v="2021-10-12"/>
    <x v="1"/>
    <x v="0"/>
    <n v="10"/>
    <x v="0"/>
    <x v="0"/>
  </r>
  <r>
    <s v="lal_10_base"/>
    <s v="2021-10-06 - 2021-10-12"/>
    <s v="23846214428100091"/>
    <s v="Meio_Conv_Amplo_Todas_23845268020100091"/>
    <s v="23845268020100091"/>
    <n v="40817.5"/>
    <n v="1320259"/>
    <n v="3536534"/>
    <n v="11.541667629999999"/>
    <n v="2.6786668373402001"/>
    <x v="3"/>
    <n v="546"/>
    <s v="2021-10-06"/>
    <x v="12"/>
    <s v="2021-10-12"/>
    <s v="2021-10-12"/>
    <x v="1"/>
    <x v="0"/>
    <n v="10"/>
    <x v="0"/>
    <x v="0"/>
  </r>
  <r>
    <s v="checkout_t2_30d"/>
    <s v="2021-10-06 - 2021-10-12"/>
    <s v="23847376964680091"/>
    <s v="Fundo_Rmk_Conv_T2MegaGiga_23847376964660091"/>
    <s v="23847376964660091"/>
    <n v="33410.050000000003"/>
    <n v="40444"/>
    <n v="533423"/>
    <n v="62.633313520000002"/>
    <n v="13.189175155771"/>
    <x v="3"/>
    <n v="456"/>
    <s v="2021-10-06"/>
    <x v="12"/>
    <s v="2021-10-12"/>
    <s v="2021-10-12"/>
    <x v="1"/>
    <x v="0"/>
    <n v="10"/>
    <x v="0"/>
    <x v="0"/>
  </r>
  <r>
    <s v="maraberto_produtot1"/>
    <s v="2021-10-06 - 2021-10-12"/>
    <s v="23849009236460091"/>
    <s v="TesteAB051_Meio_Conv_Aberto_T1_PagProduto_Cart_23849009236420091"/>
    <s v="23849009236420091"/>
    <n v="3909.17"/>
    <n v="301332"/>
    <n v="427767"/>
    <n v="9.1385497200000003"/>
    <n v="1.4195870335709"/>
    <x v="3"/>
    <n v="34"/>
    <s v="2021-10-06"/>
    <x v="12"/>
    <s v="2021-10-12"/>
    <s v="2021-10-12"/>
    <x v="1"/>
    <x v="0"/>
    <n v="10"/>
    <x v="0"/>
    <x v="0"/>
  </r>
  <r>
    <s v="lal_5_s2s_pagosT1"/>
    <s v="2021-10-06 - 2021-10-12"/>
    <s v="23847643363490091"/>
    <s v="Meio_Conv_Amplo_T1_23847643362130091"/>
    <s v="23847643362130091"/>
    <n v="45855.26"/>
    <n v="1547677"/>
    <n v="3017856"/>
    <n v="15.19464812"/>
    <n v="1.9499262443003"/>
    <x v="4"/>
    <n v="549"/>
    <s v="2021-10-06"/>
    <x v="12"/>
    <s v="2021-10-12"/>
    <s v="2021-10-12"/>
    <x v="1"/>
    <x v="0"/>
    <n v="10"/>
    <x v="0"/>
    <x v="0"/>
  </r>
  <r>
    <s v="lal5_s2s_pagosT1"/>
    <s v="2021-10-06 - 2021-10-12"/>
    <s v="23846907297020091"/>
    <s v="Meio_Conv_T1MegaGiga_23846907192130091"/>
    <s v="23846907192130091"/>
    <n v="47015.58"/>
    <n v="1612194"/>
    <n v="4738671"/>
    <n v="9.9216805699999995"/>
    <n v="2.9392684751339"/>
    <x v="3"/>
    <n v="582"/>
    <s v="2021-10-06"/>
    <x v="12"/>
    <s v="2021-10-12"/>
    <s v="2021-10-12"/>
    <x v="1"/>
    <x v="0"/>
    <n v="10"/>
    <x v="0"/>
    <x v="0"/>
  </r>
  <r>
    <s v="maraberto_checkoutt1"/>
    <s v="2021-10-06 - 2021-10-12"/>
    <s v="23849009265670091"/>
    <s v="TesteAB051_Meio_Conv_Aberto_T1_PagProduto_Cart_23849009236420091"/>
    <s v="23849009236420091"/>
    <n v="3905.36"/>
    <n v="346456"/>
    <n v="471150"/>
    <n v="8.2889950100000007"/>
    <n v="1.3599129470986"/>
    <x v="3"/>
    <n v="29"/>
    <s v="2021-10-06"/>
    <x v="12"/>
    <s v="2021-10-12"/>
    <s v="2021-10-12"/>
    <x v="1"/>
    <x v="0"/>
    <n v="10"/>
    <x v="0"/>
    <x v="0"/>
  </r>
  <r>
    <s v="adventures_ton_institucional_always-on_instagram_consideracao_engajamento_interesses_amplo_feed_produton_out-2021_net"/>
    <s v="2021-10-06 - 2021-10-12"/>
    <s v="23849042152780091"/>
    <s v="adventures_ton_institucional_always-on_instagram_consideracao_engajamento_produton_out-2021"/>
    <s v="23849042152800091"/>
    <n v="481.59"/>
    <n v="6395"/>
    <n v="7523"/>
    <n v="64.015685230000003"/>
    <n v="1.1763878029710999"/>
    <x v="7"/>
    <n v="3006"/>
    <s v="2021-10-06"/>
    <x v="12"/>
    <s v="2021-10-12"/>
    <s v="2021-10-12"/>
    <x v="3"/>
    <x v="0"/>
    <n v="10"/>
    <x v="0"/>
    <x v="0"/>
  </r>
  <r>
    <s v="engajamento_insta30d"/>
    <s v="2021-10-06 - 2021-10-12"/>
    <s v="23847680735780091"/>
    <s v="Fundo_Rmk_Conv_Geral_Home_Pareto_23847680703090091"/>
    <s v="23847680703090091"/>
    <n v="19873.27"/>
    <n v="408283"/>
    <n v="2095844"/>
    <n v="9.4822276799999994"/>
    <n v="5.1333119429415"/>
    <x v="3"/>
    <n v="224"/>
    <s v="2021-10-06"/>
    <x v="12"/>
    <s v="2021-10-12"/>
    <s v="2021-10-12"/>
    <x v="1"/>
    <x v="0"/>
    <n v="10"/>
    <x v="0"/>
    <x v="0"/>
  </r>
  <r>
    <s v="payment_60d"/>
    <s v="2021-10-06 - 2021-10-12"/>
    <s v="23847961910370091"/>
    <s v="Fundo_RMKT_Catalogo_StepPayment_Todas_Pareto_23847961910350091"/>
    <s v="23847961910350091"/>
    <n v="24356.53"/>
    <n v="22330"/>
    <n v="334856"/>
    <n v="72.737325900000002"/>
    <n v="14.99579041648"/>
    <x v="3"/>
    <n v="210"/>
    <s v="2021-10-06"/>
    <x v="12"/>
    <s v="2021-10-12"/>
    <s v="2021-10-12"/>
    <x v="1"/>
    <x v="0"/>
    <n v="10"/>
    <x v="0"/>
    <x v="0"/>
  </r>
  <r>
    <s v="interesses_concorrentes"/>
    <s v="2021-10-06 - 2021-10-12"/>
    <s v="23847643362290091"/>
    <s v="Meio_Conv_Amplo_T1_23847643362130091"/>
    <s v="23847643362130091"/>
    <n v="51345.62"/>
    <n v="4263423"/>
    <n v="6964334"/>
    <n v="7.3726532899999997"/>
    <n v="1.6335076299021001"/>
    <x v="4"/>
    <n v="561"/>
    <s v="2021-10-06"/>
    <x v="12"/>
    <s v="2021-10-12"/>
    <s v="2021-10-12"/>
    <x v="1"/>
    <x v="0"/>
    <n v="10"/>
    <x v="0"/>
    <x v="0"/>
  </r>
  <r>
    <s v="lal_5_ofertamega_giga"/>
    <s v="2021-10-06 - 2021-10-12"/>
    <s v="23848381010260091"/>
    <s v="Meio_Conv_Amplo_Todas_23845268020100091"/>
    <s v="23845268020100091"/>
    <n v="20127.689999999999"/>
    <n v="983627"/>
    <n v="2747641"/>
    <n v="7.3254438999999998"/>
    <n v="2.7933769609821999"/>
    <x v="3"/>
    <n v="236"/>
    <s v="2021-10-06"/>
    <x v="12"/>
    <s v="2021-10-12"/>
    <s v="2021-10-12"/>
    <x v="1"/>
    <x v="0"/>
    <n v="10"/>
    <x v="0"/>
    <x v="0"/>
  </r>
  <r>
    <s v="checkout_180d"/>
    <s v="2021-10-06 - 2021-10-12"/>
    <s v="23846122467610091"/>
    <s v="Fundo_Conv_Rmkt_T1_23845567601530091"/>
    <s v="23845567601530091"/>
    <n v="79158.38"/>
    <n v="640176"/>
    <n v="3985085"/>
    <n v="19.863661629999999"/>
    <n v="6.2249834420534"/>
    <x v="3"/>
    <n v="1105"/>
    <s v="2021-10-06"/>
    <x v="12"/>
    <s v="2021-10-12"/>
    <s v="2021-10-12"/>
    <x v="1"/>
    <x v="0"/>
    <n v="10"/>
    <x v="0"/>
    <x v="0"/>
  </r>
  <r>
    <s v="broad_conv_carrinho"/>
    <s v="2021-10-06 - 2021-10-12"/>
    <s v="23847708413050091"/>
    <s v="dpa"/>
    <s v="23847708413060091"/>
    <n v="219810.86"/>
    <n v="14656461"/>
    <n v="34495993"/>
    <n v="6.3720693600000002"/>
    <n v="2.3536372798317"/>
    <x v="3"/>
    <n v="1923"/>
    <s v="2021-10-06"/>
    <x v="12"/>
    <s v="2021-10-12"/>
    <s v="2021-10-12"/>
    <x v="1"/>
    <x v="0"/>
    <n v="10"/>
    <x v="0"/>
    <x v="0"/>
  </r>
  <r>
    <s v="lal_5_tpv_alto"/>
    <s v="2021-10-06 - 2021-10-12"/>
    <s v="23847611907170091"/>
    <s v="Meio_Conv_T3MegaGiga_23847449589150091"/>
    <s v="23847449589150091"/>
    <n v="13816.81"/>
    <n v="661173"/>
    <n v="1646544"/>
    <n v="8.3914004099999993"/>
    <n v="2.4903376272170998"/>
    <x v="3"/>
    <n v="198"/>
    <s v="2021-10-06"/>
    <x v="12"/>
    <s v="2021-10-12"/>
    <s v="2021-10-12"/>
    <x v="1"/>
    <x v="0"/>
    <n v="10"/>
    <x v="0"/>
    <x v="0"/>
  </r>
  <r>
    <s v="remarketing_clientes_ativos"/>
    <s v="2021-10-06 - 2021-10-12"/>
    <s v="23848904517680091"/>
    <s v="social_ton_trafego_youtube_23848904517690091"/>
    <s v="23848904517690091"/>
    <n v="7.58"/>
    <n v="457"/>
    <n v="491"/>
    <n v="15.43788187"/>
    <n v="1.074398249453"/>
    <x v="13"/>
    <n v="28"/>
    <s v="2021-10-06"/>
    <x v="12"/>
    <s v="2021-10-12"/>
    <s v="2021-10-12"/>
    <x v="3"/>
    <x v="0"/>
    <n v="10"/>
    <x v="0"/>
    <x v="0"/>
  </r>
  <r>
    <s v="Home_30d"/>
    <s v="2021-10-06 - 2021-10-12"/>
    <s v="23847680703050091"/>
    <s v="Fundo_Rmk_Conv_Geral_Home_Pareto_23847680703090091"/>
    <s v="23847680703090091"/>
    <n v="24974.76"/>
    <n v="194287"/>
    <n v="1210811"/>
    <n v="20.626472669999998"/>
    <n v="6.2320741995090003"/>
    <x v="3"/>
    <n v="298"/>
    <s v="2021-10-06"/>
    <x v="12"/>
    <s v="2021-10-12"/>
    <s v="2021-10-12"/>
    <x v="1"/>
    <x v="0"/>
    <n v="10"/>
    <x v="0"/>
    <x v="0"/>
  </r>
  <r>
    <s v="checkout_t3_30d"/>
    <s v="2021-10-06 - 2021-10-12"/>
    <s v="23846749587780091"/>
    <s v="Fundo_Rmkt_Conv_T3MegaGiga_23846749587790091"/>
    <s v="23846749587790091"/>
    <n v="13712.65"/>
    <n v="28849"/>
    <n v="334228"/>
    <n v="41.027831300000003"/>
    <n v="11.585427571146001"/>
    <x v="3"/>
    <n v="197"/>
    <s v="2021-10-06"/>
    <x v="12"/>
    <s v="2021-10-12"/>
    <s v="2021-10-12"/>
    <x v="1"/>
    <x v="0"/>
    <n v="10"/>
    <x v="0"/>
    <x v="0"/>
  </r>
  <r>
    <s v="maraberto_t1_prebf"/>
    <s v="2021-10-06 - 2021-10-12"/>
    <s v="23849044779800091"/>
    <s v="TesteAB052_Meio_Conv_Aberto_PreBF_23849044779780091"/>
    <s v="23849044779780091"/>
    <n v="6925.62"/>
    <n v="410209"/>
    <n v="577284"/>
    <n v="11.996902739999999"/>
    <n v="1.4072923802257"/>
    <x v="3"/>
    <n v="105"/>
    <s v="2021-10-06"/>
    <x v="12"/>
    <s v="2021-10-12"/>
    <s v="2021-10-12"/>
    <x v="1"/>
    <x v="0"/>
    <n v="10"/>
    <x v="0"/>
    <x v="0"/>
  </r>
  <r>
    <s v="checkout_t3_60d"/>
    <s v="2021-10-06 - 2021-10-12"/>
    <s v="23847611011780091"/>
    <s v="Fundo_Rmkt_Conv_T3MegaGiga_23846749587790091"/>
    <s v="23846749587790091"/>
    <n v="4709.0200000000004"/>
    <n v="27275"/>
    <n v="254503"/>
    <n v="18.502807430000001"/>
    <n v="9.3309990834097007"/>
    <x v="3"/>
    <n v="32"/>
    <s v="2021-10-06"/>
    <x v="12"/>
    <s v="2021-10-12"/>
    <s v="2021-10-12"/>
    <x v="1"/>
    <x v="0"/>
    <n v="10"/>
    <x v="0"/>
    <x v="0"/>
  </r>
  <r>
    <s v="maraberto_t1_controle"/>
    <s v="2021-10-06 - 2021-10-12"/>
    <s v="23849044779810091"/>
    <s v="TesteAB052_Meio_Conv_Aberto_PreBF_23849044779780091"/>
    <s v="23849044779780091"/>
    <n v="7108.91"/>
    <n v="488233"/>
    <n v="651388"/>
    <n v="10.913480140000001"/>
    <n v="1.3341744617836"/>
    <x v="3"/>
    <n v="53"/>
    <s v="2021-10-06"/>
    <x v="12"/>
    <s v="2021-10-12"/>
    <s v="2021-10-12"/>
    <x v="1"/>
    <x v="0"/>
    <n v="10"/>
    <x v="0"/>
    <x v="0"/>
  </r>
  <r>
    <s v="lal_5_s2s_pagosT3"/>
    <s v="2021-10-06 - 2021-10-12"/>
    <s v="23847449589140091"/>
    <s v="Meio_Conv_T3MegaGiga_23847449589150091"/>
    <s v="23847449589150091"/>
    <n v="2861.46"/>
    <n v="279888"/>
    <n v="531098"/>
    <n v="5.3878192"/>
    <n v="1.8975375864632"/>
    <x v="3"/>
    <n v="50"/>
    <s v="2021-10-06"/>
    <x v="12"/>
    <s v="2021-10-12"/>
    <s v="2021-10-12"/>
    <x v="1"/>
    <x v="0"/>
    <n v="10"/>
    <x v="0"/>
    <x v="0"/>
  </r>
  <r>
    <s v="interesses_saude_refinado"/>
    <s v="2021-10-06 - 2021-10-12"/>
    <s v="23847727849510091"/>
    <s v="TPS_Meio_Conv_Interesses_Pareto_23846534803700091"/>
    <s v="23846534803700091"/>
    <n v="2756.76"/>
    <n v="294760"/>
    <n v="495368"/>
    <n v="5.5650748500000002"/>
    <n v="1.6805808115076999"/>
    <x v="3"/>
    <n v="28"/>
    <s v="2021-10-06"/>
    <x v="12"/>
    <s v="2021-10-12"/>
    <s v="2021-10-12"/>
    <x v="1"/>
    <x v="0"/>
    <n v="10"/>
    <x v="0"/>
    <x v="0"/>
  </r>
  <r>
    <s v="maraberto_android"/>
    <s v="2021-10-06 - 2021-10-12"/>
    <s v="23849009081330091"/>
    <s v="Topo_AppInstalls_23849009081210091"/>
    <s v="23849009081210091"/>
    <n v="2802.9"/>
    <n v="103082"/>
    <n v="167464"/>
    <n v="16.73732862"/>
    <n v="1.6245707300984"/>
    <x v="12"/>
    <n v="115"/>
    <s v="2021-10-06"/>
    <x v="12"/>
    <s v="2021-10-12"/>
    <s v="2021-10-12"/>
    <x v="0"/>
    <x v="0"/>
    <n v="10"/>
    <x v="0"/>
    <x v="0"/>
  </r>
  <r>
    <s v="trafego_brasil"/>
    <s v="2021-10-06 - 2021-10-12"/>
    <s v="23846362893210091"/>
    <s v="Topo_Trafego_Todas_Pareto_23845353257640091"/>
    <s v="23845353257640091"/>
    <n v="15630.33"/>
    <n v="513055"/>
    <n v="786914"/>
    <n v="19.86281855"/>
    <n v="1.5337809786475001"/>
    <x v="8"/>
    <n v="11616"/>
    <s v="2021-10-06"/>
    <x v="12"/>
    <s v="2021-10-12"/>
    <s v="2021-10-12"/>
    <x v="3"/>
    <x v="0"/>
    <n v="10"/>
    <x v="0"/>
    <x v="0"/>
  </r>
  <r>
    <s v="rmkt_LP_tps_60d"/>
    <s v="2021-10-06 - 2021-10-12"/>
    <s v="23847574067580091"/>
    <s v="TPS_Fundo_Conv_Rmkt_Pareto_23847574067500091"/>
    <s v="23847574067500091"/>
    <n v="23373.25"/>
    <n v="333017"/>
    <n v="1603687"/>
    <n v="14.57469569"/>
    <n v="4.8156310338511004"/>
    <x v="3"/>
    <n v="343"/>
    <s v="2021-10-06"/>
    <x v="12"/>
    <s v="2021-10-12"/>
    <s v="2021-10-12"/>
    <x v="1"/>
    <x v="0"/>
    <n v="10"/>
    <x v="0"/>
    <x v="0"/>
  </r>
  <r>
    <s v="maraberto_t1giga_prebf"/>
    <s v="2021-10-06 - 2021-10-12"/>
    <s v="23849044854330091"/>
    <s v="TesteAB052_Meio_Conv_Aberto_PreBF_23849044779780091"/>
    <s v="23849044779780091"/>
    <n v="6940.5"/>
    <n v="369751"/>
    <n v="682557"/>
    <n v="10.16838154"/>
    <n v="1.8459909506668"/>
    <x v="3"/>
    <n v="22"/>
    <s v="2021-10-06"/>
    <x v="12"/>
    <s v="2021-10-12"/>
    <s v="2021-10-12"/>
    <x v="1"/>
    <x v="0"/>
    <n v="10"/>
    <x v="0"/>
    <x v="0"/>
  </r>
  <r>
    <s v="mar_aberto"/>
    <s v="2021-10-06 - 2021-10-12"/>
    <s v="23847643362220091"/>
    <s v="Meio_Conv_Amplo_T1_23847643362130091"/>
    <s v="23847643362130091"/>
    <n v="63002.68"/>
    <n v="4101585"/>
    <n v="7159240"/>
    <n v="8.8001910799999994"/>
    <n v="1.7454813200263"/>
    <x v="4"/>
    <n v="735"/>
    <s v="2021-10-06"/>
    <x v="12"/>
    <s v="2021-10-12"/>
    <s v="2021-10-12"/>
    <x v="1"/>
    <x v="0"/>
    <n v="10"/>
    <x v="0"/>
    <x v="0"/>
  </r>
  <r>
    <s v="adventures_ton_institucional_always-on_instagram_consideracao_engajamento_interesses_amplo_feed_humor_out-2021_net"/>
    <s v="2021-10-06 - 2021-10-12"/>
    <s v="23849034437510091"/>
    <s v="adventures_ton_institucional_always-on_instagram_consideracao_engajamento_humor_out-2021"/>
    <s v="23849034437490091"/>
    <n v="421.25"/>
    <n v="6867"/>
    <n v="7155"/>
    <n v="58.874912649999999"/>
    <n v="1.0419397116644999"/>
    <x v="7"/>
    <n v="2683"/>
    <s v="2021-10-06"/>
    <x v="12"/>
    <s v="2021-10-12"/>
    <s v="2021-10-12"/>
    <x v="3"/>
    <x v="0"/>
    <n v="10"/>
    <x v="0"/>
    <x v="0"/>
  </r>
  <r>
    <s v="lal5_s2s_pagosT2"/>
    <s v="2021-10-06 - 2021-10-12"/>
    <s v="23846907412520091"/>
    <s v="Meio_Conv_T2MegaGiga_23846907412530091"/>
    <s v="23846907412530091"/>
    <n v="54245.760000000002"/>
    <n v="2324666"/>
    <n v="6782493"/>
    <n v="7.9979087299999998"/>
    <n v="2.9176204237511998"/>
    <x v="3"/>
    <n v="858"/>
    <s v="2021-10-06"/>
    <x v="12"/>
    <s v="2021-10-12"/>
    <s v="2021-10-12"/>
    <x v="1"/>
    <x v="0"/>
    <n v="10"/>
    <x v="0"/>
    <x v="0"/>
  </r>
  <r>
    <s v="maraberto_t1giga_controle"/>
    <s v="2021-09-29 - 2021-10-05"/>
    <s v="23849044835600091"/>
    <s v="TesteAB052_Meio_Conv_Aberto_PreBF_23849044779780091"/>
    <s v="23849044779780091"/>
    <n v="166.91"/>
    <n v="17907"/>
    <n v="17907"/>
    <n v="9.3209359500000009"/>
    <n v="1"/>
    <x v="3"/>
    <s v=""/>
    <s v="2021-09-29"/>
    <x v="13"/>
    <s v="2021-10-05"/>
    <s v="2021-10-05"/>
    <x v="1"/>
    <x v="0"/>
    <n v="10"/>
    <x v="0"/>
    <x v="0"/>
  </r>
  <r>
    <s v="trafego_LAL_cardpurchase_5_10"/>
    <s v="2021-09-29 - 2021-10-05"/>
    <s v="23845353257680091"/>
    <s v="Topo_Trafego_Todas_Pareto_23845353257640091"/>
    <s v="23845353257640091"/>
    <n v="344.12"/>
    <n v="25979"/>
    <n v="30032"/>
    <n v="11.458444330000001"/>
    <n v="1.1560106239654999"/>
    <x v="8"/>
    <n v="213"/>
    <s v="2021-09-29"/>
    <x v="13"/>
    <s v="2021-10-05"/>
    <s v="2021-10-05"/>
    <x v="3"/>
    <x v="0"/>
    <n v="10"/>
    <x v="0"/>
    <x v="0"/>
  </r>
  <r>
    <s v="rmkt_home90d_produtot1"/>
    <s v="2021-09-29 - 2021-10-05"/>
    <s v="23849009236490091"/>
    <s v="TesteAB051_Meio_Conv_Aberto_T1_PagProduto_Cart_23849009236420091"/>
    <s v="23849009236420091"/>
    <n v="2977.19"/>
    <n v="79204"/>
    <n v="180217"/>
    <n v="16.520028629999999"/>
    <n v="2.2753522549366001"/>
    <x v="3"/>
    <n v="13"/>
    <s v="2021-09-29"/>
    <x v="13"/>
    <s v="2021-10-05"/>
    <s v="2021-10-05"/>
    <x v="1"/>
    <x v="0"/>
    <n v="10"/>
    <x v="0"/>
    <x v="0"/>
  </r>
  <r>
    <s v="maraberto_giga_selopix"/>
    <s v="2021-09-29 - 2021-10-05"/>
    <s v="23848906252390091"/>
    <s v="TesteAB050_Meio_Conv_Aberto_MegaGiga_SeloPix_23848906191660091"/>
    <s v="23848906191660091"/>
    <n v="1013.17"/>
    <n v="80675"/>
    <n v="91479"/>
    <n v="11.07543808"/>
    <n v="1.1339200495816999"/>
    <x v="3"/>
    <n v="13"/>
    <s v="2021-09-29"/>
    <x v="13"/>
    <s v="2021-10-05"/>
    <s v="2021-10-05"/>
    <x v="1"/>
    <x v="0"/>
    <n v="10"/>
    <x v="0"/>
    <x v="0"/>
  </r>
  <r>
    <s v="trafego_brasil"/>
    <s v="2021-09-29 - 2021-10-05"/>
    <s v="23846362893210091"/>
    <s v="Topo_Trafego_Todas_Pareto_23845353257640091"/>
    <s v="23845353257640091"/>
    <n v="16075.08"/>
    <n v="632093"/>
    <n v="963371"/>
    <n v="16.686281820000001"/>
    <n v="1.5240969287746999"/>
    <x v="8"/>
    <n v="11144"/>
    <s v="2021-09-29"/>
    <x v="13"/>
    <s v="2021-10-05"/>
    <s v="2021-10-05"/>
    <x v="3"/>
    <x v="0"/>
    <n v="10"/>
    <x v="0"/>
    <x v="0"/>
  </r>
  <r>
    <s v="maraberto_android"/>
    <s v="2021-09-29 - 2021-10-05"/>
    <s v="23849009081330091"/>
    <s v="Topo_AppInstalls_23849009081210091"/>
    <s v="23849009081210091"/>
    <n v="2131.38"/>
    <n v="91225"/>
    <n v="136044"/>
    <n v="15.66684308"/>
    <n v="1.4913017265004"/>
    <x v="12"/>
    <n v="46"/>
    <s v="2021-09-29"/>
    <x v="13"/>
    <s v="2021-10-05"/>
    <s v="2021-10-05"/>
    <x v="0"/>
    <x v="0"/>
    <n v="10"/>
    <x v="0"/>
    <x v="0"/>
  </r>
  <r>
    <s v="maraberto_mega_selopix"/>
    <s v="2021-09-29 - 2021-10-05"/>
    <s v="23848906191630091"/>
    <s v="TesteAB050_Meio_Conv_Aberto_MegaGiga_SeloPix_23848906191660091"/>
    <s v="23848906191660091"/>
    <n v="1009.75"/>
    <n v="76465"/>
    <n v="88757"/>
    <n v="11.37656748"/>
    <n v="1.160753285817"/>
    <x v="3"/>
    <n v="7"/>
    <s v="2021-09-29"/>
    <x v="13"/>
    <s v="2021-10-05"/>
    <s v="2021-10-05"/>
    <x v="1"/>
    <x v="0"/>
    <n v="10"/>
    <x v="0"/>
    <x v="0"/>
  </r>
  <r>
    <s v="maraberto_produtot1"/>
    <s v="2021-09-29 - 2021-10-05"/>
    <s v="23849009236460091"/>
    <s v="TesteAB051_Meio_Conv_Aberto_T1_PagProduto_Cart_23849009236420091"/>
    <s v="23849009236420091"/>
    <n v="2966.01"/>
    <n v="218198"/>
    <n v="285220"/>
    <n v="10.399025310000001"/>
    <n v="1.3071613855305999"/>
    <x v="3"/>
    <n v="12"/>
    <s v="2021-09-29"/>
    <x v="13"/>
    <s v="2021-10-05"/>
    <s v="2021-10-05"/>
    <x v="1"/>
    <x v="0"/>
    <n v="10"/>
    <x v="0"/>
    <x v="0"/>
  </r>
  <r>
    <s v="lal_10_base"/>
    <s v="2021-09-29 - 2021-10-05"/>
    <s v="23846214428100091"/>
    <s v="Meio_Conv_Amplo_Todas_23845268020100091"/>
    <s v="23845268020100091"/>
    <n v="32151.43"/>
    <n v="1043387"/>
    <n v="2550335"/>
    <n v="12.606747739999999"/>
    <n v="2.4442848147428"/>
    <x v="3"/>
    <n v="446"/>
    <s v="2021-09-29"/>
    <x v="13"/>
    <s v="2021-10-05"/>
    <s v="2021-10-05"/>
    <x v="1"/>
    <x v="0"/>
    <n v="10"/>
    <x v="0"/>
    <x v="0"/>
  </r>
  <r>
    <s v="checkout_180d"/>
    <s v="2021-09-29 - 2021-10-05"/>
    <s v="23846122467610091"/>
    <s v="Fundo_Conv_Rmkt_T1_23845567601530091"/>
    <s v="23845567601530091"/>
    <n v="73524.800000000003"/>
    <n v="652078"/>
    <n v="3638181"/>
    <n v="20.209219940000001"/>
    <n v="5.5793647385742"/>
    <x v="3"/>
    <n v="1211"/>
    <s v="2021-09-29"/>
    <x v="13"/>
    <s v="2021-10-05"/>
    <s v="2021-10-05"/>
    <x v="1"/>
    <x v="0"/>
    <n v="10"/>
    <x v="0"/>
    <x v="0"/>
  </r>
  <r>
    <s v="01- [ABERTO][20-60] Homens"/>
    <s v="2021-09-29 - 2021-10-05"/>
    <s v="23848877109670091"/>
    <s v="Fundo_Conv_RendaTon_23848877109590091"/>
    <s v="23848877109590091"/>
    <n v="446.03"/>
    <n v="15002"/>
    <n v="18604"/>
    <n v="23.974951619999999"/>
    <n v="1.2401013198240001"/>
    <x v="14"/>
    <n v="47"/>
    <s v="2021-09-29"/>
    <x v="13"/>
    <s v="2021-10-05"/>
    <s v="2021-10-05"/>
    <x v="1"/>
    <x v="0"/>
    <n v="10"/>
    <x v="0"/>
    <x v="0"/>
  </r>
  <r>
    <s v="mar_aberto"/>
    <s v="2021-09-29 - 2021-10-05"/>
    <s v="23847643362220091"/>
    <s v="Meio_Conv_Amplo_T1_23847643362130091"/>
    <s v="23847643362130091"/>
    <n v="60987.09"/>
    <n v="4516103"/>
    <n v="7700636"/>
    <n v="7.9197471500000001"/>
    <n v="1.7051506575469999"/>
    <x v="4"/>
    <n v="670"/>
    <s v="2021-09-29"/>
    <x v="13"/>
    <s v="2021-10-05"/>
    <s v="2021-10-05"/>
    <x v="1"/>
    <x v="0"/>
    <n v="10"/>
    <x v="0"/>
    <x v="0"/>
  </r>
  <r>
    <s v="rmkt_LP_tps_60d"/>
    <s v="2021-09-29 - 2021-10-05"/>
    <s v="23847574067580091"/>
    <s v="TPS_Fundo_Conv_Rmkt_Pareto_23847574067500091"/>
    <s v="23847574067500091"/>
    <n v="24339.040000000001"/>
    <n v="355140"/>
    <n v="1561170"/>
    <n v="15.590256030000001"/>
    <n v="4.3959283662780999"/>
    <x v="3"/>
    <n v="343"/>
    <s v="2021-09-29"/>
    <x v="13"/>
    <s v="2021-10-05"/>
    <s v="2021-10-05"/>
    <x v="1"/>
    <x v="0"/>
    <n v="10"/>
    <x v="0"/>
    <x v="0"/>
  </r>
  <r>
    <s v="checkout_giga_60d"/>
    <s v="2021-09-29 - 2021-10-05"/>
    <s v="23848475319500091"/>
    <s v="Fundo_Rmk_Conv_TodasGiga_23848475319430091"/>
    <s v="23848475319430091"/>
    <n v="35950.31"/>
    <n v="57866"/>
    <n v="776420"/>
    <n v="46.302658360000002"/>
    <n v="13.417550893443"/>
    <x v="3"/>
    <n v="679"/>
    <s v="2021-09-29"/>
    <x v="13"/>
    <s v="2021-10-05"/>
    <s v="2021-10-05"/>
    <x v="1"/>
    <x v="0"/>
    <n v="10"/>
    <x v="0"/>
    <x v="0"/>
  </r>
  <r>
    <s v="Home_30d"/>
    <s v="2021-09-29 - 2021-10-05"/>
    <s v="23847680703050091"/>
    <s v="Fundo_Rmk_Conv_Geral_Home_Pareto_23847680703090091"/>
    <s v="23847680703090091"/>
    <n v="23297.38"/>
    <n v="204689"/>
    <n v="1137630"/>
    <n v="20.47887274"/>
    <n v="5.5578462936455004"/>
    <x v="3"/>
    <n v="335"/>
    <s v="2021-09-29"/>
    <x v="13"/>
    <s v="2021-10-05"/>
    <s v="2021-10-05"/>
    <x v="1"/>
    <x v="0"/>
    <n v="10"/>
    <x v="0"/>
    <x v="0"/>
  </r>
  <r>
    <s v="checkout_t1_30d"/>
    <s v="2021-09-29 - 2021-10-05"/>
    <s v="23847376974110091"/>
    <s v="Fundo_Rmk_Conv_T1MegaGiga_23847376974120091"/>
    <s v="23847376974120091"/>
    <n v="46093.13"/>
    <n v="163292"/>
    <n v="1479425"/>
    <n v="31.156111330000002"/>
    <n v="9.0599968155206998"/>
    <x v="3"/>
    <n v="547"/>
    <s v="2021-09-29"/>
    <x v="13"/>
    <s v="2021-10-05"/>
    <s v="2021-10-05"/>
    <x v="1"/>
    <x v="0"/>
    <n v="10"/>
    <x v="0"/>
    <x v="0"/>
  </r>
  <r>
    <s v="interesses_dentistas"/>
    <s v="2021-09-29 - 2021-10-05"/>
    <s v="23845997960610091"/>
    <s v="TPO_Meio_Conv_Interesses_Pareto_23845997960590091"/>
    <s v="23845997960590091"/>
    <n v="21663.05"/>
    <n v="1790250"/>
    <n v="5223927"/>
    <n v="4.1468898799999998"/>
    <n v="2.9179874319229002"/>
    <x v="3"/>
    <n v="322"/>
    <s v="2021-09-29"/>
    <x v="13"/>
    <s v="2021-10-05"/>
    <s v="2021-10-05"/>
    <x v="1"/>
    <x v="0"/>
    <n v="10"/>
    <x v="0"/>
    <x v="0"/>
  </r>
  <r>
    <s v="03- [INTERESSES] - Programas de Revenda"/>
    <s v="2021-09-29 - 2021-10-05"/>
    <s v="23848877777940091"/>
    <s v="Fundo_Conv_RendaTon_23848877109590091"/>
    <s v="23848877109590091"/>
    <n v="630.04999999999995"/>
    <n v="24511"/>
    <n v="29479"/>
    <n v="21.372841680000001"/>
    <n v="1.2026845089960001"/>
    <x v="14"/>
    <n v="81"/>
    <s v="2021-09-29"/>
    <x v="13"/>
    <s v="2021-10-05"/>
    <s v="2021-10-05"/>
    <x v="1"/>
    <x v="0"/>
    <n v="10"/>
    <x v="0"/>
    <x v="0"/>
  </r>
  <r>
    <s v="lal5_s2s_pagosT1"/>
    <s v="2021-09-29 - 2021-10-05"/>
    <s v="23846907297020091"/>
    <s v="Meio_Conv_T1MegaGiga_23846907192130091"/>
    <s v="23846907192130091"/>
    <n v="43241.72"/>
    <n v="1605423"/>
    <n v="4746304"/>
    <n v="9.1106090099999992"/>
    <n v="2.9564195853677999"/>
    <x v="3"/>
    <n v="611"/>
    <s v="2021-09-29"/>
    <x v="13"/>
    <s v="2021-10-05"/>
    <s v="2021-10-05"/>
    <x v="1"/>
    <x v="0"/>
    <n v="10"/>
    <x v="0"/>
    <x v="0"/>
  </r>
  <r>
    <s v="checkout_t3_60d"/>
    <s v="2021-09-29 - 2021-10-05"/>
    <s v="23847611011780091"/>
    <s v="Fundo_Rmkt_Conv_T3MegaGiga_23846749587790091"/>
    <s v="23846749587790091"/>
    <n v="5473.6"/>
    <n v="30009"/>
    <n v="282733"/>
    <n v="19.359607830000002"/>
    <n v="9.4216068512779998"/>
    <x v="3"/>
    <n v="31"/>
    <s v="2021-09-29"/>
    <x v="13"/>
    <s v="2021-10-05"/>
    <s v="2021-10-05"/>
    <x v="1"/>
    <x v="0"/>
    <n v="10"/>
    <x v="0"/>
    <x v="0"/>
  </r>
  <r>
    <s v="checkout_t2_60d"/>
    <s v="2021-09-29 - 2021-10-05"/>
    <s v="23847377003380091"/>
    <s v="Fundo_Rmk_Conv_T2MegaGiga_23847376964660091"/>
    <s v="23847376964660091"/>
    <n v="2443.4"/>
    <n v="5680"/>
    <n v="70734"/>
    <n v="34.543500999999999"/>
    <n v="12.453169014085001"/>
    <x v="3"/>
    <n v="17"/>
    <s v="2021-09-29"/>
    <x v="13"/>
    <s v="2021-10-05"/>
    <s v="2021-10-05"/>
    <x v="1"/>
    <x v="0"/>
    <n v="10"/>
    <x v="0"/>
    <x v="0"/>
  </r>
  <r>
    <s v="02- [INTERESSES] - Vendedores"/>
    <s v="2021-09-29 - 2021-10-05"/>
    <s v="23848877810340091"/>
    <s v="Fundo_Conv_RendaTon_23848877109590091"/>
    <s v="23848877109590091"/>
    <n v="1398.5"/>
    <n v="44809"/>
    <n v="60264"/>
    <n v="23.206225939999999"/>
    <n v="1.3449083889397"/>
    <x v="14"/>
    <n v="136"/>
    <s v="2021-09-29"/>
    <x v="13"/>
    <s v="2021-10-05"/>
    <s v="2021-10-05"/>
    <x v="1"/>
    <x v="0"/>
    <n v="10"/>
    <x v="0"/>
    <x v="0"/>
  </r>
  <r>
    <s v="lal_5_s2s_pagosT1"/>
    <s v="2021-09-29 - 2021-10-05"/>
    <s v="23847643363490091"/>
    <s v="Meio_Conv_Amplo_T1_23847643362130091"/>
    <s v="23847643362130091"/>
    <n v="44356.800000000003"/>
    <n v="1517895"/>
    <n v="2924890"/>
    <n v="15.16528827"/>
    <n v="1.9269382928332"/>
    <x v="4"/>
    <n v="487"/>
    <s v="2021-09-29"/>
    <x v="13"/>
    <s v="2021-10-05"/>
    <s v="2021-10-05"/>
    <x v="1"/>
    <x v="0"/>
    <n v="10"/>
    <x v="0"/>
    <x v="0"/>
  </r>
  <r>
    <s v="engajamento_insta30d"/>
    <s v="2021-09-29 - 2021-10-05"/>
    <s v="23847680735780091"/>
    <s v="Fundo_Rmk_Conv_Geral_Home_Pareto_23847680703090091"/>
    <s v="23847680703090091"/>
    <n v="23410.67"/>
    <n v="448142"/>
    <n v="2356168"/>
    <n v="9.9359086399999992"/>
    <n v="5.2576370882444001"/>
    <x v="3"/>
    <n v="327"/>
    <s v="2021-09-29"/>
    <x v="13"/>
    <s v="2021-10-05"/>
    <s v="2021-10-05"/>
    <x v="1"/>
    <x v="0"/>
    <n v="10"/>
    <x v="0"/>
    <x v="0"/>
  </r>
  <r>
    <s v="interesse_empreendedorismo"/>
    <s v="2021-09-29 - 2021-10-05"/>
    <s v="23848904517710091"/>
    <s v="social_ton_trafego_youtube_23848904517690091"/>
    <s v="23848904517690091"/>
    <n v="1961.13"/>
    <n v="122347"/>
    <n v="198698"/>
    <n v="9.8699030699999994"/>
    <n v="1.6240528987225"/>
    <x v="13"/>
    <n v="7388"/>
    <s v="2021-09-29"/>
    <x v="13"/>
    <s v="2021-10-05"/>
    <s v="2021-10-05"/>
    <x v="3"/>
    <x v="0"/>
    <n v="10"/>
    <x v="0"/>
    <x v="0"/>
  </r>
  <r>
    <s v="interesse_empreendedorismo"/>
    <s v="2021-09-29 - 2021-10-05"/>
    <s v="23846406076390091"/>
    <s v="Meio_Conv_Amplo_Todas_23845268020100091"/>
    <s v="23845268020100091"/>
    <n v="45441.279999999999"/>
    <n v="4397794"/>
    <n v="10106389"/>
    <n v="4.4962923899999998"/>
    <n v="2.2980587540026001"/>
    <x v="3"/>
    <n v="710"/>
    <s v="2021-09-29"/>
    <x v="13"/>
    <s v="2021-10-05"/>
    <s v="2021-10-05"/>
    <x v="1"/>
    <x v="0"/>
    <n v="10"/>
    <x v="0"/>
    <x v="0"/>
  </r>
  <r>
    <s v="maraberto_checkoutt1"/>
    <s v="2021-09-29 - 2021-10-05"/>
    <s v="23849009265670091"/>
    <s v="TesteAB051_Meio_Conv_Aberto_T1_PagProduto_Cart_23849009236420091"/>
    <s v="23849009236420091"/>
    <n v="2971.34"/>
    <n v="253119"/>
    <n v="324430"/>
    <n v="9.15864747"/>
    <n v="1.2817291471600001"/>
    <x v="3"/>
    <n v="23"/>
    <s v="2021-09-29"/>
    <x v="13"/>
    <s v="2021-10-05"/>
    <s v="2021-10-05"/>
    <x v="1"/>
    <x v="0"/>
    <n v="10"/>
    <x v="0"/>
    <x v="0"/>
  </r>
  <r>
    <s v="adventures_ton_institucional_always-on_instagram_consideracao_engajamento_interesses_amplo_feed_produton_out-2021_net"/>
    <s v="2021-09-29 - 2021-10-05"/>
    <s v="23849042152780091"/>
    <s v="adventures_ton_institucional_always-on_instagram_consideracao_engajamento_produton_out-2021"/>
    <s v="23849042152800091"/>
    <n v="18.41"/>
    <n v="369"/>
    <n v="373"/>
    <n v="49.356568359999997"/>
    <n v="1.0108401084011001"/>
    <x v="7"/>
    <n v="113"/>
    <s v="2021-09-29"/>
    <x v="13"/>
    <s v="2021-10-05"/>
    <s v="2021-10-05"/>
    <x v="3"/>
    <x v="0"/>
    <n v="10"/>
    <x v="0"/>
    <x v="0"/>
  </r>
  <r>
    <s v="interesses_saude"/>
    <s v="2021-09-29 - 2021-10-05"/>
    <s v="23846534803740091"/>
    <s v="TPS_Meio_Conv_Interesses_Pareto_23846534803700091"/>
    <s v="23846534803700091"/>
    <n v="28425.72"/>
    <n v="2771270"/>
    <n v="5711653"/>
    <n v="4.9767939300000004"/>
    <n v="2.0610236461982998"/>
    <x v="3"/>
    <n v="544"/>
    <s v="2021-09-29"/>
    <x v="13"/>
    <s v="2021-10-05"/>
    <s v="2021-10-05"/>
    <x v="1"/>
    <x v="0"/>
    <n v="10"/>
    <x v="0"/>
    <x v="0"/>
  </r>
  <r>
    <s v="maraberto_home"/>
    <s v="2021-09-29 - 2021-10-05"/>
    <s v="23849009236480091"/>
    <s v="TesteAB051_Meio_Conv_Aberto_T1_PagProduto_Cart_23849009236420091"/>
    <s v="23849009236420091"/>
    <n v="2964"/>
    <n v="229845"/>
    <n v="314724"/>
    <n v="9.4177755699999999"/>
    <n v="1.3692879984337001"/>
    <x v="3"/>
    <n v="14"/>
    <s v="2021-09-29"/>
    <x v="13"/>
    <s v="2021-10-05"/>
    <s v="2021-10-05"/>
    <x v="1"/>
    <x v="0"/>
    <n v="10"/>
    <x v="0"/>
    <x v="0"/>
  </r>
  <r>
    <s v="aberto_ne_sd_sul"/>
    <s v="2021-09-29 - 2021-10-05"/>
    <s v="23848693673600091"/>
    <s v="Meio_Conv_Amplo_TapTon_Leads"/>
    <s v="23848693673220091"/>
    <n v="55862.11"/>
    <n v="1702731"/>
    <n v="3128871"/>
    <n v="17.85375939"/>
    <n v="1.8375603662586999"/>
    <x v="11"/>
    <n v="4987"/>
    <s v="2021-09-29"/>
    <x v="13"/>
    <s v="2021-10-05"/>
    <s v="2021-10-05"/>
    <x v="1"/>
    <x v="0"/>
    <n v="10"/>
    <x v="0"/>
    <x v="0"/>
  </r>
  <r>
    <s v="aberto_brasil"/>
    <s v="2021-09-29 - 2021-10-05"/>
    <s v="23845370012760091"/>
    <s v="Meio_Conv_Amplo_Todas_23845268020100091"/>
    <s v="23845268020100091"/>
    <n v="112185.97"/>
    <n v="9782019"/>
    <n v="27939842"/>
    <n v="4.0152685899999998"/>
    <n v="2.8562449122211002"/>
    <x v="3"/>
    <n v="1834"/>
    <s v="2021-09-29"/>
    <x v="13"/>
    <s v="2021-10-05"/>
    <s v="2021-10-05"/>
    <x v="1"/>
    <x v="0"/>
    <n v="10"/>
    <x v="0"/>
    <x v="0"/>
  </r>
  <r>
    <s v="maraberto_t1_prebf"/>
    <s v="2021-09-29 - 2021-10-05"/>
    <s v="23849044779800091"/>
    <s v="TesteAB052_Meio_Conv_Aberto_PreBF_23849044779780091"/>
    <s v="23849044779780091"/>
    <n v="169.42"/>
    <n v="18686"/>
    <n v="18941"/>
    <n v="8.9446174999999997"/>
    <n v="1.0136465803275001"/>
    <x v="3"/>
    <n v="3"/>
    <s v="2021-09-29"/>
    <x v="13"/>
    <s v="2021-10-05"/>
    <s v="2021-10-05"/>
    <x v="1"/>
    <x v="0"/>
    <n v="10"/>
    <x v="0"/>
    <x v="0"/>
  </r>
  <r>
    <s v="remarketing_clientes_ativos"/>
    <s v="2021-09-29 - 2021-10-05"/>
    <s v="23848904517680091"/>
    <s v="social_ton_trafego_youtube_23848904517690091"/>
    <s v="23848904517690091"/>
    <n v="24.88"/>
    <n v="1237"/>
    <n v="1534"/>
    <n v="16.2190352"/>
    <n v="1.2400970088925001"/>
    <x v="13"/>
    <n v="98"/>
    <s v="2021-09-29"/>
    <x v="13"/>
    <s v="2021-10-05"/>
    <s v="2021-10-05"/>
    <x v="3"/>
    <x v="0"/>
    <n v="10"/>
    <x v="0"/>
    <x v="0"/>
  </r>
  <r>
    <s v="adventures_ton_institucional_always-on_instagram_consideracao_engajamento_interesses_amplo_feed_humor_out-2021_net"/>
    <s v="2021-09-29 - 2021-10-05"/>
    <s v="23849034437510091"/>
    <s v="adventures_ton_institucional_always-on_instagram_consideracao_engajamento_humor_out-2021"/>
    <s v="23849034437490091"/>
    <n v="78.739999999999995"/>
    <n v="1300"/>
    <n v="1312"/>
    <n v="60.015243900000002"/>
    <n v="1.0092307692308"/>
    <x v="7"/>
    <n v="758"/>
    <s v="2021-09-29"/>
    <x v="13"/>
    <s v="2021-10-05"/>
    <s v="2021-10-05"/>
    <x v="3"/>
    <x v="0"/>
    <n v="10"/>
    <x v="0"/>
    <x v="0"/>
  </r>
  <r>
    <s v="lal5_s2s_pagosT2"/>
    <s v="2021-09-29 - 2021-10-05"/>
    <s v="23846907412520091"/>
    <s v="Meio_Conv_T2MegaGiga_23846907412530091"/>
    <s v="23846907412530091"/>
    <n v="50036.3"/>
    <n v="2171620"/>
    <n v="6137804"/>
    <n v="8.1521501799999996"/>
    <n v="2.8263710962322999"/>
    <x v="3"/>
    <n v="807"/>
    <s v="2021-09-29"/>
    <x v="13"/>
    <s v="2021-10-05"/>
    <s v="2021-10-05"/>
    <x v="1"/>
    <x v="0"/>
    <n v="10"/>
    <x v="0"/>
    <x v="0"/>
  </r>
  <r>
    <s v="lal_5_s2s_pagosT3"/>
    <s v="2021-09-29 - 2021-10-05"/>
    <s v="23847449589140091"/>
    <s v="Meio_Conv_T3MegaGiga_23847449589150091"/>
    <s v="23847449589150091"/>
    <n v="2741.22"/>
    <n v="184604"/>
    <n v="383783"/>
    <n v="7.14263008"/>
    <n v="2.0789527854218002"/>
    <x v="3"/>
    <n v="38"/>
    <s v="2021-09-29"/>
    <x v="13"/>
    <s v="2021-10-05"/>
    <s v="2021-10-05"/>
    <x v="1"/>
    <x v="0"/>
    <n v="10"/>
    <x v="0"/>
    <x v="0"/>
  </r>
  <r>
    <s v="maraberto_t1giga_prebf"/>
    <s v="2021-09-29 - 2021-10-05"/>
    <s v="23849044854330091"/>
    <s v="TesteAB052_Meio_Conv_Aberto_PreBF_23849044779780091"/>
    <s v="23849044779780091"/>
    <n v="167.41"/>
    <n v="19133"/>
    <n v="19643"/>
    <n v="8.5226289299999998"/>
    <n v="1.0266555166466"/>
    <x v="3"/>
    <s v=""/>
    <s v="2021-09-29"/>
    <x v="13"/>
    <s v="2021-10-05"/>
    <s v="2021-10-05"/>
    <x v="1"/>
    <x v="0"/>
    <n v="10"/>
    <x v="0"/>
    <x v="0"/>
  </r>
  <r>
    <s v="lal_5_ofertamega_giga"/>
    <s v="2021-09-29 - 2021-10-05"/>
    <s v="23848381010260091"/>
    <s v="Meio_Conv_Amplo_Todas_23845268020100091"/>
    <s v="23845268020100091"/>
    <n v="14646.21"/>
    <n v="779180"/>
    <n v="1930037"/>
    <n v="7.5885643600000003"/>
    <n v="2.4770104468801"/>
    <x v="3"/>
    <n v="204"/>
    <s v="2021-09-29"/>
    <x v="13"/>
    <s v="2021-10-05"/>
    <s v="2021-10-05"/>
    <x v="1"/>
    <x v="0"/>
    <n v="10"/>
    <x v="0"/>
    <x v="0"/>
  </r>
  <r>
    <s v="checkout_t3_30d"/>
    <s v="2021-09-29 - 2021-10-05"/>
    <s v="23846749587780091"/>
    <s v="Fundo_Rmkt_Conv_T3MegaGiga_23846749587790091"/>
    <s v="23846749587790091"/>
    <n v="13814.99"/>
    <n v="32283"/>
    <n v="332685"/>
    <n v="41.525737560000003"/>
    <n v="10.305269027042"/>
    <x v="3"/>
    <n v="161"/>
    <s v="2021-09-29"/>
    <x v="13"/>
    <s v="2021-10-05"/>
    <s v="2021-10-05"/>
    <x v="1"/>
    <x v="0"/>
    <n v="10"/>
    <x v="0"/>
    <x v="0"/>
  </r>
  <r>
    <s v="interesses_saude_refinado"/>
    <s v="2021-09-29 - 2021-10-05"/>
    <s v="23847727849510091"/>
    <s v="TPS_Meio_Conv_Interesses_Pareto_23846534803700091"/>
    <s v="23846534803700091"/>
    <n v="2614.17"/>
    <n v="291240"/>
    <n v="471980"/>
    <n v="5.5387304500000001"/>
    <n v="1.6205878313418001"/>
    <x v="3"/>
    <n v="47"/>
    <s v="2021-09-29"/>
    <x v="13"/>
    <s v="2021-10-05"/>
    <s v="2021-10-05"/>
    <x v="1"/>
    <x v="0"/>
    <n v="10"/>
    <x v="0"/>
    <x v="0"/>
  </r>
  <r>
    <s v="broad_conv_carrinho"/>
    <s v="2021-09-29 - 2021-10-05"/>
    <s v="23847708413050091"/>
    <s v="dpa"/>
    <s v="23847708413060091"/>
    <n v="219330.06"/>
    <n v="13972874"/>
    <n v="32643029"/>
    <n v="6.7190474299999998"/>
    <n v="2.3361714275818"/>
    <x v="3"/>
    <n v="2033"/>
    <s v="2021-09-29"/>
    <x v="13"/>
    <s v="2021-10-05"/>
    <s v="2021-10-05"/>
    <x v="1"/>
    <x v="0"/>
    <n v="10"/>
    <x v="0"/>
    <x v="0"/>
  </r>
  <r>
    <s v="lal_5_tpv_alto"/>
    <s v="2021-09-29 - 2021-10-05"/>
    <s v="23847611907170091"/>
    <s v="Meio_Conv_T3MegaGiga_23847449589150091"/>
    <s v="23847449589150091"/>
    <n v="14712.03"/>
    <n v="630493"/>
    <n v="1685249"/>
    <n v="8.7298850199999993"/>
    <n v="2.6729067570932998"/>
    <x v="3"/>
    <n v="333"/>
    <s v="2021-09-29"/>
    <x v="13"/>
    <s v="2021-10-05"/>
    <s v="2021-10-05"/>
    <x v="1"/>
    <x v="0"/>
    <n v="10"/>
    <x v="0"/>
    <x v="0"/>
  </r>
  <r>
    <s v="checkout_t1_60d"/>
    <s v="2021-09-29 - 2021-10-05"/>
    <s v="23847376990990091"/>
    <s v="Fundo_Rmk_Conv_T1MegaGiga_23847376974120091"/>
    <s v="23847376974120091"/>
    <n v="39872.94"/>
    <n v="235392"/>
    <n v="1897386"/>
    <n v="21.014669659999999"/>
    <n v="8.0605373164762995"/>
    <x v="3"/>
    <n v="443"/>
    <s v="2021-09-29"/>
    <x v="13"/>
    <s v="2021-10-05"/>
    <s v="2021-10-05"/>
    <x v="1"/>
    <x v="0"/>
    <n v="10"/>
    <x v="0"/>
    <x v="0"/>
  </r>
  <r>
    <s v="rmkt_home90d_checkoutt1"/>
    <s v="2021-09-29 - 2021-10-05"/>
    <s v="23849009267910091"/>
    <s v="TesteAB051_Meio_Conv_Aberto_T1_PagProduto_Cart_23849009236420091"/>
    <s v="23849009236420091"/>
    <n v="2970.91"/>
    <n v="93996"/>
    <n v="206712"/>
    <n v="14.372218350000001"/>
    <n v="2.1991574109537"/>
    <x v="3"/>
    <n v="36"/>
    <s v="2021-09-29"/>
    <x v="13"/>
    <s v="2021-10-05"/>
    <s v="2021-10-05"/>
    <x v="1"/>
    <x v="0"/>
    <n v="10"/>
    <x v="0"/>
    <x v="0"/>
  </r>
  <r>
    <s v="interesses_concorrentes"/>
    <s v="2021-09-29 - 2021-10-05"/>
    <s v="23847643362290091"/>
    <s v="Meio_Conv_Amplo_T1_23847643362130091"/>
    <s v="23847643362130091"/>
    <n v="49837.43"/>
    <n v="4871355"/>
    <n v="7789916"/>
    <n v="6.39768516"/>
    <n v="1.5991271422427999"/>
    <x v="4"/>
    <n v="574"/>
    <s v="2021-09-29"/>
    <x v="13"/>
    <s v="2021-10-05"/>
    <s v="2021-10-05"/>
    <x v="1"/>
    <x v="0"/>
    <n v="10"/>
    <x v="0"/>
    <x v="0"/>
  </r>
  <r>
    <s v="payment_60d"/>
    <s v="2021-09-29 - 2021-10-05"/>
    <s v="23847961910370091"/>
    <s v="Fundo_RMKT_Catalogo_StepPayment_Todas_Pareto_23847961910350091"/>
    <s v="23847961910350091"/>
    <n v="24343.45"/>
    <n v="23384"/>
    <n v="324995"/>
    <n v="74.904075449999993"/>
    <n v="13.898178241533"/>
    <x v="3"/>
    <n v="151"/>
    <s v="2021-09-29"/>
    <x v="13"/>
    <s v="2021-10-05"/>
    <s v="2021-10-05"/>
    <x v="1"/>
    <x v="0"/>
    <n v="10"/>
    <x v="0"/>
    <x v="0"/>
  </r>
  <r>
    <s v="maraberto_mega_controle"/>
    <s v="2021-09-29 - 2021-10-05"/>
    <s v="23848906191640091"/>
    <s v="TesteAB050_Meio_Conv_Aberto_MegaGiga_SeloPix_23848906191660091"/>
    <s v="23848906191660091"/>
    <n v="1043.53"/>
    <n v="55116"/>
    <n v="77492"/>
    <n v="13.466293289999999"/>
    <n v="1.4059801146672"/>
    <x v="3"/>
    <n v="12"/>
    <s v="2021-09-29"/>
    <x v="13"/>
    <s v="2021-10-05"/>
    <s v="2021-10-05"/>
    <x v="1"/>
    <x v="0"/>
    <n v="10"/>
    <x v="0"/>
    <x v="0"/>
  </r>
  <r>
    <s v="lal_5_pixel_convT1"/>
    <s v="2021-09-29 - 2021-10-05"/>
    <s v="23847643362150091"/>
    <s v="Meio_Conv_Amplo_T1_23847643362130091"/>
    <s v="23847643362130091"/>
    <n v="83032.17"/>
    <n v="2532492"/>
    <n v="6830421"/>
    <n v="12.15623019"/>
    <n v="2.6971145417240998"/>
    <x v="4"/>
    <n v="980"/>
    <s v="2021-09-29"/>
    <x v="13"/>
    <s v="2021-10-05"/>
    <s v="2021-10-05"/>
    <x v="1"/>
    <x v="0"/>
    <n v="10"/>
    <x v="0"/>
    <x v="0"/>
  </r>
  <r>
    <s v="rmkt_home90d_home"/>
    <s v="2021-09-29 - 2021-10-05"/>
    <s v="23849009236470091"/>
    <s v="TesteAB051_Meio_Conv_Aberto_T1_PagProduto_Cart_23849009236420091"/>
    <s v="23849009236420091"/>
    <n v="2970.12"/>
    <n v="85979"/>
    <n v="197793"/>
    <n v="15.01630492"/>
    <n v="2.3004803498528998"/>
    <x v="3"/>
    <n v="26"/>
    <s v="2021-09-29"/>
    <x v="13"/>
    <s v="2021-10-05"/>
    <s v="2021-10-05"/>
    <x v="1"/>
    <x v="0"/>
    <n v="10"/>
    <x v="0"/>
    <x v="0"/>
  </r>
  <r>
    <s v="maraberto_giga_controle"/>
    <s v="2021-09-29 - 2021-10-05"/>
    <s v="23848906252400091"/>
    <s v="TesteAB050_Meio_Conv_Aberto_MegaGiga_SeloPix_23848906191660091"/>
    <s v="23848906191660091"/>
    <n v="1032.68"/>
    <n v="47024"/>
    <n v="63606"/>
    <n v="16.235575260000001"/>
    <n v="1.3526284450493"/>
    <x v="3"/>
    <n v="34"/>
    <s v="2021-09-29"/>
    <x v="13"/>
    <s v="2021-10-05"/>
    <s v="2021-10-05"/>
    <x v="1"/>
    <x v="0"/>
    <n v="10"/>
    <x v="0"/>
    <x v="0"/>
  </r>
  <r>
    <s v="checkout_t2_30d"/>
    <s v="2021-09-29 - 2021-10-05"/>
    <s v="23847376964680091"/>
    <s v="Fundo_Rmk_Conv_T2MegaGiga_23847376964660091"/>
    <s v="23847376964660091"/>
    <n v="30648.03"/>
    <n v="45804"/>
    <n v="503231"/>
    <n v="60.902507989999997"/>
    <n v="10.986616889355"/>
    <x v="3"/>
    <n v="485"/>
    <s v="2021-09-29"/>
    <x v="13"/>
    <s v="2021-10-05"/>
    <s v="2021-10-05"/>
    <x v="1"/>
    <x v="0"/>
    <n v="10"/>
    <x v="0"/>
    <x v="0"/>
  </r>
  <r>
    <s v="lal5_lista_t2mega"/>
    <s v="2021-09-29 - 2021-10-05"/>
    <s v="23847851591380091"/>
    <s v="Meio_Conv_T2MegaGiga_23846907412530091"/>
    <s v="23846907412530091"/>
    <n v="3237.74"/>
    <n v="273916"/>
    <n v="521612"/>
    <n v="6.2071808199999996"/>
    <n v="1.9042772236744001"/>
    <x v="3"/>
    <n v="38"/>
    <s v="2021-09-29"/>
    <x v="13"/>
    <s v="2021-10-05"/>
    <s v="2021-10-05"/>
    <x v="1"/>
    <x v="0"/>
    <n v="10"/>
    <x v="0"/>
    <x v="0"/>
  </r>
  <r>
    <s v="checkout_t1_30d"/>
    <s v="2021-09-22 - 2021-09-28"/>
    <s v="23847376974110091"/>
    <s v="Fundo_Rmk_Conv_T1MegaGiga_23847376974120091"/>
    <s v="23847376974120091"/>
    <n v="48992.83"/>
    <n v="150904"/>
    <n v="1507613"/>
    <n v="32.496953789999999"/>
    <n v="9.9905436568944008"/>
    <x v="3"/>
    <n v="620"/>
    <s v="2021-09-22"/>
    <x v="14"/>
    <s v="2021-09-28"/>
    <s v="2021-09-28"/>
    <x v="1"/>
    <x v="0"/>
    <n v="9"/>
    <x v="0"/>
    <x v="0"/>
  </r>
  <r>
    <s v="remarketing_clientes_ativos"/>
    <s v="2021-09-22 - 2021-09-28"/>
    <s v="23848904517680091"/>
    <s v="social_ton_trafego_youtube_23848904517690091"/>
    <s v="23848904517690091"/>
    <n v="18.829999999999998"/>
    <n v="1057"/>
    <n v="1404"/>
    <n v="13.411680909999999"/>
    <n v="1.3282876064333"/>
    <x v="13"/>
    <n v="58"/>
    <s v="2021-09-22"/>
    <x v="14"/>
    <s v="2021-09-28"/>
    <s v="2021-09-28"/>
    <x v="3"/>
    <x v="0"/>
    <n v="9"/>
    <x v="0"/>
    <x v="0"/>
  </r>
  <r>
    <s v="broad_conv_carrinho"/>
    <s v="2021-09-22 - 2021-09-28"/>
    <s v="23847708413050091"/>
    <s v="dpa"/>
    <s v="23847708413060091"/>
    <n v="214078.45"/>
    <n v="13008128"/>
    <n v="28282312"/>
    <n v="7.56934051"/>
    <n v="2.1742030828724999"/>
    <x v="3"/>
    <n v="1921"/>
    <s v="2021-09-22"/>
    <x v="14"/>
    <s v="2021-09-28"/>
    <s v="2021-09-28"/>
    <x v="1"/>
    <x v="0"/>
    <n v="9"/>
    <x v="0"/>
    <x v="0"/>
  </r>
  <r>
    <s v="checkout_t3_60d"/>
    <s v="2021-09-22 - 2021-09-28"/>
    <s v="23847611011780091"/>
    <s v="Fundo_Rmkt_Conv_T3MegaGiga_23846749587790091"/>
    <s v="23846749587790091"/>
    <n v="4341.8"/>
    <n v="24951"/>
    <n v="231787"/>
    <n v="18.73185295"/>
    <n v="9.2896877880645992"/>
    <x v="3"/>
    <n v="22"/>
    <s v="2021-09-22"/>
    <x v="14"/>
    <s v="2021-09-28"/>
    <s v="2021-09-28"/>
    <x v="1"/>
    <x v="0"/>
    <n v="9"/>
    <x v="0"/>
    <x v="0"/>
  </r>
  <r>
    <s v="lal_5_pixel_convT1"/>
    <s v="2021-09-22 - 2021-09-28"/>
    <s v="23847643362150091"/>
    <s v="Meio_Conv_Amplo_T1_23847643362130091"/>
    <s v="23847643362130091"/>
    <n v="86369.42"/>
    <n v="2398070"/>
    <n v="6859585"/>
    <n v="12.591056160000001"/>
    <n v="2.8604607038159999"/>
    <x v="4"/>
    <n v="1019"/>
    <s v="2021-09-22"/>
    <x v="14"/>
    <s v="2021-09-28"/>
    <s v="2021-09-28"/>
    <x v="1"/>
    <x v="0"/>
    <n v="9"/>
    <x v="0"/>
    <x v="0"/>
  </r>
  <r>
    <s v="02- [INTERESSES] - Vendedores"/>
    <s v="2021-09-22 - 2021-09-28"/>
    <s v="23848877810340091"/>
    <s v="Fundo_Conv_RendaTon_23848877109590091"/>
    <s v="23848877109590091"/>
    <n v="2047.97"/>
    <n v="59019"/>
    <n v="71896"/>
    <n v="28.485173029999999"/>
    <n v="1.2181839746522001"/>
    <x v="14"/>
    <n v="183"/>
    <s v="2021-09-22"/>
    <x v="14"/>
    <s v="2021-09-28"/>
    <s v="2021-09-28"/>
    <x v="1"/>
    <x v="0"/>
    <n v="9"/>
    <x v="0"/>
    <x v="0"/>
  </r>
  <r>
    <s v="interesses_saude_refinado"/>
    <s v="2021-09-22 - 2021-09-28"/>
    <s v="23847727849510091"/>
    <s v="TPS_Meio_Conv_Interesses_Pareto_23846534803700091"/>
    <s v="23846534803700091"/>
    <n v="2884.45"/>
    <n v="309361"/>
    <n v="545312"/>
    <n v="5.2895406700000001"/>
    <n v="1.7627044132906"/>
    <x v="3"/>
    <n v="51"/>
    <s v="2021-09-22"/>
    <x v="14"/>
    <s v="2021-09-28"/>
    <s v="2021-09-28"/>
    <x v="1"/>
    <x v="0"/>
    <n v="9"/>
    <x v="0"/>
    <x v="0"/>
  </r>
  <r>
    <s v="lal5_lista_t2mega"/>
    <s v="2021-09-22 - 2021-09-28"/>
    <s v="23847851591380091"/>
    <s v="Meio_Conv_T2MegaGiga_23846907412530091"/>
    <s v="23846907412530091"/>
    <n v="2844.27"/>
    <n v="234166"/>
    <n v="418494"/>
    <n v="6.7964415300000001"/>
    <n v="1.7871680773467999"/>
    <x v="3"/>
    <n v="45"/>
    <s v="2021-09-22"/>
    <x v="14"/>
    <s v="2021-09-28"/>
    <s v="2021-09-28"/>
    <x v="1"/>
    <x v="0"/>
    <n v="9"/>
    <x v="0"/>
    <x v="0"/>
  </r>
  <r>
    <s v="rmkt_LP_tps_60d"/>
    <s v="2021-09-22 - 2021-09-28"/>
    <s v="23847574067580091"/>
    <s v="TPS_Fundo_Conv_Rmkt_Pareto_23847574067500091"/>
    <s v="23847574067500091"/>
    <n v="25466.62"/>
    <n v="323243"/>
    <n v="1477891"/>
    <n v="17.231730890000001"/>
    <n v="4.5720742599220996"/>
    <x v="3"/>
    <n v="411"/>
    <s v="2021-09-22"/>
    <x v="14"/>
    <s v="2021-09-28"/>
    <s v="2021-09-28"/>
    <x v="1"/>
    <x v="0"/>
    <n v="9"/>
    <x v="0"/>
    <x v="0"/>
  </r>
  <r>
    <s v="lal_5_tpv_alto"/>
    <s v="2021-09-22 - 2021-09-28"/>
    <s v="23847611907170091"/>
    <s v="Meio_Conv_T3MegaGiga_23847449589150091"/>
    <s v="23847449589150091"/>
    <n v="14224.91"/>
    <n v="551780"/>
    <n v="1433335"/>
    <n v="9.9243442700000006"/>
    <n v="2.5976566747617"/>
    <x v="3"/>
    <n v="292"/>
    <s v="2021-09-22"/>
    <x v="14"/>
    <s v="2021-09-28"/>
    <s v="2021-09-28"/>
    <x v="1"/>
    <x v="0"/>
    <n v="9"/>
    <x v="0"/>
    <x v="0"/>
  </r>
  <r>
    <s v="Home_30d"/>
    <s v="2021-09-22 - 2021-09-28"/>
    <s v="23847680703050091"/>
    <s v="Fundo_Rmk_Conv_Geral_Home_Pareto_23847680703090091"/>
    <s v="23847680703090091"/>
    <n v="27209.16"/>
    <n v="197940"/>
    <n v="1233561"/>
    <n v="22.057409400000001"/>
    <n v="6.2319945438011999"/>
    <x v="3"/>
    <n v="332"/>
    <s v="2021-09-22"/>
    <x v="14"/>
    <s v="2021-09-28"/>
    <s v="2021-09-28"/>
    <x v="1"/>
    <x v="0"/>
    <n v="9"/>
    <x v="0"/>
    <x v="0"/>
  </r>
  <r>
    <s v="rmkt_home90d_home"/>
    <s v="2021-09-22 - 2021-09-28"/>
    <s v="23848903232280091"/>
    <s v="TesteAB049_Meio_Conv_Aberto_T2_PagProduto_23848903232290091"/>
    <s v="23848903232290091"/>
    <n v="195.72"/>
    <n v="12127"/>
    <n v="13833"/>
    <n v="14.14877467"/>
    <n v="1.1406778263379"/>
    <x v="3"/>
    <n v="8"/>
    <s v="2021-09-22"/>
    <x v="14"/>
    <s v="2021-09-28"/>
    <s v="2021-09-28"/>
    <x v="1"/>
    <x v="0"/>
    <n v="9"/>
    <x v="0"/>
    <x v="0"/>
  </r>
  <r>
    <s v="mar_aberto"/>
    <s v="2021-09-22 - 2021-09-28"/>
    <s v="23847643362220091"/>
    <s v="Meio_Conv_Amplo_T1_23847643362130091"/>
    <s v="23847643362130091"/>
    <n v="63707.67"/>
    <n v="5080759"/>
    <n v="9602076"/>
    <n v="6.6347808500000003"/>
    <n v="1.8898900735107"/>
    <x v="4"/>
    <n v="762"/>
    <s v="2021-09-22"/>
    <x v="14"/>
    <s v="2021-09-28"/>
    <s v="2021-09-28"/>
    <x v="1"/>
    <x v="0"/>
    <n v="9"/>
    <x v="0"/>
    <x v="0"/>
  </r>
  <r>
    <s v="checkout_t1_60d"/>
    <s v="2021-09-22 - 2021-09-28"/>
    <s v="23847376990990091"/>
    <s v="Fundo_Rmk_Conv_T1MegaGiga_23847376974120091"/>
    <s v="23847376974120091"/>
    <n v="39733.15"/>
    <n v="212657"/>
    <n v="1786571"/>
    <n v="22.239894190000001"/>
    <n v="8.4011859473236008"/>
    <x v="3"/>
    <n v="497"/>
    <s v="2021-09-22"/>
    <x v="14"/>
    <s v="2021-09-28"/>
    <s v="2021-09-28"/>
    <x v="1"/>
    <x v="0"/>
    <n v="9"/>
    <x v="0"/>
    <x v="0"/>
  </r>
  <r>
    <s v="checkout_t2_60d"/>
    <s v="2021-09-22 - 2021-09-28"/>
    <s v="23847377003380091"/>
    <s v="Fundo_Rmk_Conv_T2MegaGiga_23847376964660091"/>
    <s v="23847376964660091"/>
    <n v="2110.98"/>
    <n v="4988"/>
    <n v="67980"/>
    <n v="31.05295675"/>
    <n v="13.628708901363"/>
    <x v="3"/>
    <n v="21"/>
    <s v="2021-09-22"/>
    <x v="14"/>
    <s v="2021-09-28"/>
    <s v="2021-09-28"/>
    <x v="1"/>
    <x v="0"/>
    <n v="9"/>
    <x v="0"/>
    <x v="0"/>
  </r>
  <r>
    <s v="maraberto_mega_selopix"/>
    <s v="2021-09-22 - 2021-09-28"/>
    <s v="23848906191630091"/>
    <s v="TesteAB050_Meio_Conv_Aberto_MegaGiga_SeloPix_23848906191660091"/>
    <s v="23848906191660091"/>
    <n v="5027.41"/>
    <n v="359923"/>
    <n v="533205"/>
    <n v="9.4286625199999996"/>
    <n v="1.4814418639542"/>
    <x v="3"/>
    <n v="27"/>
    <s v="2021-09-22"/>
    <x v="14"/>
    <s v="2021-09-28"/>
    <s v="2021-09-28"/>
    <x v="1"/>
    <x v="0"/>
    <n v="9"/>
    <x v="0"/>
    <x v="0"/>
  </r>
  <r>
    <s v="maraberto_produtot2"/>
    <s v="2021-09-22 - 2021-09-28"/>
    <s v="23848903232330091"/>
    <s v="TesteAB049_Meio_Conv_Aberto_T2_PagProduto_23848903232290091"/>
    <s v="23848903232290091"/>
    <n v="184.01"/>
    <n v="17481"/>
    <n v="20231"/>
    <n v="9.0954475800000001"/>
    <n v="1.1573136548252001"/>
    <x v="3"/>
    <n v="2"/>
    <s v="2021-09-22"/>
    <x v="14"/>
    <s v="2021-09-28"/>
    <s v="2021-09-28"/>
    <x v="1"/>
    <x v="0"/>
    <n v="9"/>
    <x v="0"/>
    <x v="0"/>
  </r>
  <r>
    <s v="maraberto_home"/>
    <s v="2021-09-22 - 2021-09-28"/>
    <s v="23848903232360091"/>
    <s v="TesteAB049_Meio_Conv_Aberto_T2_PagProduto_23848903232290091"/>
    <s v="23848903232290091"/>
    <n v="185.02"/>
    <n v="18987"/>
    <n v="21008"/>
    <n v="8.8071210999999998"/>
    <n v="1.1064412492758"/>
    <x v="3"/>
    <n v="5"/>
    <s v="2021-09-22"/>
    <x v="14"/>
    <s v="2021-09-28"/>
    <s v="2021-09-28"/>
    <x v="1"/>
    <x v="0"/>
    <n v="9"/>
    <x v="0"/>
    <x v="0"/>
  </r>
  <r>
    <s v="trafego_LAL_cardpurchase_5_10"/>
    <s v="2021-09-22 - 2021-09-28"/>
    <s v="23845353257680091"/>
    <s v="Topo_Trafego_Todas_Pareto_23845353257640091"/>
    <s v="23845353257640091"/>
    <n v="1554.82"/>
    <n v="96218"/>
    <n v="143324"/>
    <n v="10.8482878"/>
    <n v="1.4895757550562001"/>
    <x v="8"/>
    <n v="1040"/>
    <s v="2021-09-22"/>
    <x v="14"/>
    <s v="2021-09-28"/>
    <s v="2021-09-28"/>
    <x v="3"/>
    <x v="0"/>
    <n v="9"/>
    <x v="0"/>
    <x v="0"/>
  </r>
  <r>
    <s v="maraberto_mega_controle"/>
    <s v="2021-09-22 - 2021-09-28"/>
    <s v="23848906191640091"/>
    <s v="TesteAB050_Meio_Conv_Aberto_MegaGiga_SeloPix_23848906191660091"/>
    <s v="23848906191660091"/>
    <n v="5016.76"/>
    <n v="223800"/>
    <n v="425259"/>
    <n v="11.796951979999999"/>
    <n v="1.9001742627346001"/>
    <x v="3"/>
    <n v="25"/>
    <s v="2021-09-22"/>
    <x v="14"/>
    <s v="2021-09-28"/>
    <s v="2021-09-28"/>
    <x v="1"/>
    <x v="0"/>
    <n v="9"/>
    <x v="0"/>
    <x v="0"/>
  </r>
  <r>
    <s v="maraberto_vidmob_B"/>
    <s v="2021-09-22 - 2021-09-28"/>
    <s v="23848758062530091"/>
    <s v="TesteAB046_Meio_Conv_Aberto_GigaTon_VidMob_23848756528320091"/>
    <s v="23848756528320091"/>
    <n v="0"/>
    <n v="0"/>
    <n v="0"/>
    <s v=""/>
    <n v="0"/>
    <x v="3"/>
    <n v="1"/>
    <s v="2021-09-22"/>
    <x v="14"/>
    <s v="2021-09-28"/>
    <s v="2021-09-28"/>
    <x v="1"/>
    <x v="0"/>
    <n v="9"/>
    <x v="0"/>
    <x v="0"/>
  </r>
  <r>
    <s v="rmkt_home90d_produtot2"/>
    <s v="2021-09-22 - 2021-09-28"/>
    <s v="23848903232350091"/>
    <s v="TesteAB049_Meio_Conv_Aberto_T2_PagProduto_23848903232290091"/>
    <s v="23848903232290091"/>
    <n v="195.12"/>
    <n v="10868"/>
    <n v="12818"/>
    <n v="15.22234358"/>
    <n v="1.1794258373205999"/>
    <x v="3"/>
    <n v="5"/>
    <s v="2021-09-22"/>
    <x v="14"/>
    <s v="2021-09-28"/>
    <s v="2021-09-28"/>
    <x v="1"/>
    <x v="0"/>
    <n v="9"/>
    <x v="0"/>
    <x v="0"/>
  </r>
  <r>
    <s v="interesses_concorrentes"/>
    <s v="2021-09-22 - 2021-09-28"/>
    <s v="23847643362290091"/>
    <s v="Meio_Conv_Amplo_T1_23847643362130091"/>
    <s v="23847643362130091"/>
    <n v="51904.81"/>
    <n v="4973307"/>
    <n v="8340201"/>
    <n v="6.2234483300000001"/>
    <n v="1.6769929948021001"/>
    <x v="4"/>
    <n v="713"/>
    <s v="2021-09-22"/>
    <x v="14"/>
    <s v="2021-09-28"/>
    <s v="2021-09-28"/>
    <x v="1"/>
    <x v="0"/>
    <n v="9"/>
    <x v="0"/>
    <x v="0"/>
  </r>
  <r>
    <s v="lal_10_base"/>
    <s v="2021-09-22 - 2021-09-28"/>
    <s v="23846214428100091"/>
    <s v="Meio_Conv_Amplo_Todas_23845268020100091"/>
    <s v="23845268020100091"/>
    <n v="50586.38"/>
    <n v="1080759"/>
    <n v="3427431"/>
    <n v="14.75927014"/>
    <n v="3.1713184900611999"/>
    <x v="3"/>
    <n v="653"/>
    <s v="2021-09-22"/>
    <x v="14"/>
    <s v="2021-09-28"/>
    <s v="2021-09-28"/>
    <x v="1"/>
    <x v="0"/>
    <n v="9"/>
    <x v="0"/>
    <x v="0"/>
  </r>
  <r>
    <s v="maraberto_giga_selopix"/>
    <s v="2021-09-22 - 2021-09-28"/>
    <s v="23848906252390091"/>
    <s v="TesteAB050_Meio_Conv_Aberto_MegaGiga_SeloPix_23848906191660091"/>
    <s v="23848906191660091"/>
    <n v="5035.2"/>
    <n v="344560"/>
    <n v="503903"/>
    <n v="9.9923993299999996"/>
    <n v="1.4624535639656"/>
    <x v="3"/>
    <n v="20"/>
    <s v="2021-09-22"/>
    <x v="14"/>
    <s v="2021-09-28"/>
    <s v="2021-09-28"/>
    <x v="1"/>
    <x v="0"/>
    <n v="9"/>
    <x v="0"/>
    <x v="0"/>
  </r>
  <r>
    <s v="lal5_s2s_pagosT2"/>
    <s v="2021-09-22 - 2021-09-28"/>
    <s v="23846907412520091"/>
    <s v="Meio_Conv_T2MegaGiga_23846907412530091"/>
    <s v="23846907412530091"/>
    <n v="52854.99"/>
    <n v="1879935"/>
    <n v="5479252"/>
    <n v="9.6463878600000008"/>
    <n v="2.9145965153050999"/>
    <x v="3"/>
    <n v="871"/>
    <s v="2021-09-22"/>
    <x v="14"/>
    <s v="2021-09-28"/>
    <s v="2021-09-28"/>
    <x v="1"/>
    <x v="0"/>
    <n v="9"/>
    <x v="0"/>
    <x v="0"/>
  </r>
  <r>
    <s v="maraberto_controle"/>
    <s v="2021-09-22 - 2021-09-28"/>
    <s v="23848809460040091"/>
    <s v="TesteAB047_Meio_Conv_Aberto_MegaTon_Simulacao054_23848809460000091"/>
    <s v="23848809460000091"/>
    <n v="0"/>
    <n v="0"/>
    <n v="0"/>
    <s v=""/>
    <n v="0"/>
    <x v="3"/>
    <n v="7"/>
    <s v="2021-09-22"/>
    <x v="14"/>
    <s v="2021-09-28"/>
    <s v="2021-09-28"/>
    <x v="1"/>
    <x v="0"/>
    <n v="9"/>
    <x v="0"/>
    <x v="0"/>
  </r>
  <r>
    <s v="lal5_s2s_pagosT1"/>
    <s v="2021-09-22 - 2021-09-28"/>
    <s v="23846907297020091"/>
    <s v="Meio_Conv_T1MegaGiga_23846907192130091"/>
    <s v="23846907192130091"/>
    <n v="45225.58"/>
    <n v="1382055"/>
    <n v="4282890"/>
    <n v="10.559594110000001"/>
    <n v="3.0989287691156"/>
    <x v="3"/>
    <n v="630"/>
    <s v="2021-09-22"/>
    <x v="14"/>
    <s v="2021-09-28"/>
    <s v="2021-09-28"/>
    <x v="1"/>
    <x v="0"/>
    <n v="9"/>
    <x v="0"/>
    <x v="0"/>
  </r>
  <r>
    <s v="adventures_ton_institucional_always-on_instagram_awareness_alcance_interesses_empreendedores-25-60_feed_educaton_set-2021_net"/>
    <s v="2021-09-22 - 2021-09-28"/>
    <s v="23848930092440091"/>
    <s v="adventures_ton_institucional_always-on_instagram_awareness_alcance_educaton_set-2021"/>
    <s v="23848930025410091"/>
    <n v="1173.57"/>
    <n v="584480"/>
    <n v="584480"/>
    <n v="2.0078873499999998"/>
    <n v="1"/>
    <x v="5"/>
    <n v="584480"/>
    <s v="2021-09-22"/>
    <x v="14"/>
    <s v="2021-09-28"/>
    <s v="2021-09-28"/>
    <x v="2"/>
    <x v="0"/>
    <n v="9"/>
    <x v="0"/>
    <x v="0"/>
  </r>
  <r>
    <s v="rmkt_home90d_home"/>
    <s v="2021-09-22 - 2021-09-28"/>
    <s v="23848830641370091"/>
    <s v="TesteAB048_Meio_Conv_Aberto_T1_PagProduto_23848830636530091"/>
    <s v="23848830636530091"/>
    <n v="0"/>
    <n v="0"/>
    <n v="0"/>
    <s v=""/>
    <n v="0"/>
    <x v="3"/>
    <n v="1"/>
    <s v="2021-09-22"/>
    <x v="14"/>
    <s v="2021-09-28"/>
    <s v="2021-09-28"/>
    <x v="1"/>
    <x v="0"/>
    <n v="9"/>
    <x v="0"/>
    <x v="0"/>
  </r>
  <r>
    <s v="interesses_saude"/>
    <s v="2021-09-22 - 2021-09-28"/>
    <s v="23846534803740091"/>
    <s v="TPS_Meio_Conv_Interesses_Pareto_23846534803700091"/>
    <s v="23846534803700091"/>
    <n v="29520.17"/>
    <n v="2620744"/>
    <n v="5679038"/>
    <n v="5.1980934100000002"/>
    <n v="2.1669564062724"/>
    <x v="3"/>
    <n v="548"/>
    <s v="2021-09-22"/>
    <x v="14"/>
    <s v="2021-09-28"/>
    <s v="2021-09-28"/>
    <x v="1"/>
    <x v="0"/>
    <n v="9"/>
    <x v="0"/>
    <x v="0"/>
  </r>
  <r>
    <s v="payment_60d"/>
    <s v="2021-09-22 - 2021-09-28"/>
    <s v="23847961910370091"/>
    <s v="Fundo_RMKT_Catalogo_StepPayment_Todas_Pareto_23847961910350091"/>
    <s v="23847961910350091"/>
    <n v="23696.31"/>
    <n v="19755"/>
    <n v="340047"/>
    <n v="69.685396429999997"/>
    <n v="17.213211845103"/>
    <x v="3"/>
    <n v="175"/>
    <s v="2021-09-22"/>
    <x v="14"/>
    <s v="2021-09-28"/>
    <s v="2021-09-28"/>
    <x v="1"/>
    <x v="0"/>
    <n v="9"/>
    <x v="0"/>
    <x v="0"/>
  </r>
  <r>
    <s v="01- [ABERTO][20-60] Homens"/>
    <s v="2021-09-22 - 2021-09-28"/>
    <s v="23848877109670091"/>
    <s v="Fundo_Conv_RendaTon_23848877109590091"/>
    <s v="23848877109590091"/>
    <n v="1445.09"/>
    <n v="39860"/>
    <n v="50398"/>
    <n v="28.67355847"/>
    <n v="1.2643753135975999"/>
    <x v="14"/>
    <n v="165"/>
    <s v="2021-09-22"/>
    <x v="14"/>
    <s v="2021-09-28"/>
    <s v="2021-09-28"/>
    <x v="1"/>
    <x v="0"/>
    <n v="9"/>
    <x v="0"/>
    <x v="0"/>
  </r>
  <r>
    <s v="lal_5_s2s_pagosT1"/>
    <s v="2021-09-22 - 2021-09-28"/>
    <s v="23847643363490091"/>
    <s v="Meio_Conv_Amplo_T1_23847643362130091"/>
    <s v="23847643362130091"/>
    <n v="46468.65"/>
    <n v="1519514"/>
    <n v="3092381"/>
    <n v="15.026819140000001"/>
    <n v="2.0351118844578"/>
    <x v="4"/>
    <n v="567"/>
    <s v="2021-09-22"/>
    <x v="14"/>
    <s v="2021-09-28"/>
    <s v="2021-09-28"/>
    <x v="1"/>
    <x v="0"/>
    <n v="9"/>
    <x v="0"/>
    <x v="0"/>
  </r>
  <r>
    <s v="interesses_dentistas"/>
    <s v="2021-09-22 - 2021-09-28"/>
    <s v="23845997960610091"/>
    <s v="TPO_Meio_Conv_Interesses_Pareto_23845997960590091"/>
    <s v="23845997960590091"/>
    <n v="22605.119999999999"/>
    <n v="2048896"/>
    <n v="6271893"/>
    <n v="3.6041941400000002"/>
    <n v="3.0611085189292"/>
    <x v="3"/>
    <n v="412"/>
    <s v="2021-09-22"/>
    <x v="14"/>
    <s v="2021-09-28"/>
    <s v="2021-09-28"/>
    <x v="1"/>
    <x v="0"/>
    <n v="9"/>
    <x v="0"/>
    <x v="0"/>
  </r>
  <r>
    <s v="engajamento_insta30d"/>
    <s v="2021-09-22 - 2021-09-28"/>
    <s v="23847680735780091"/>
    <s v="Fundo_Rmk_Conv_Geral_Home_Pareto_23847680703090091"/>
    <s v="23847680703090091"/>
    <n v="21598.37"/>
    <n v="402599"/>
    <n v="1994939"/>
    <n v="10.82658166"/>
    <n v="4.9551514037541002"/>
    <x v="3"/>
    <n v="328"/>
    <s v="2021-09-22"/>
    <x v="14"/>
    <s v="2021-09-28"/>
    <s v="2021-09-28"/>
    <x v="1"/>
    <x v="0"/>
    <n v="9"/>
    <x v="0"/>
    <x v="0"/>
  </r>
  <r>
    <s v="aberto_brasil"/>
    <s v="2021-09-22 - 2021-09-28"/>
    <s v="23845370012760091"/>
    <s v="Meio_Conv_Amplo_Todas_23845268020100091"/>
    <s v="23845268020100091"/>
    <n v="125155.67"/>
    <n v="9901424"/>
    <n v="28181078"/>
    <n v="4.4411242900000003"/>
    <n v="2.8461641477024"/>
    <x v="3"/>
    <n v="2166"/>
    <s v="2021-09-22"/>
    <x v="14"/>
    <s v="2021-09-28"/>
    <s v="2021-09-28"/>
    <x v="1"/>
    <x v="0"/>
    <n v="9"/>
    <x v="0"/>
    <x v="0"/>
  </r>
  <r>
    <s v="03- [INTERESSES] - Programas de Revenda"/>
    <s v="2021-09-22 - 2021-09-28"/>
    <s v="23848877777940091"/>
    <s v="Fundo_Conv_RendaTon_23848877109590091"/>
    <s v="23848877109590091"/>
    <n v="1018.99"/>
    <n v="34197"/>
    <n v="40841"/>
    <n v="24.95017262"/>
    <n v="1.1942860484838"/>
    <x v="14"/>
    <n v="124"/>
    <s v="2021-09-22"/>
    <x v="14"/>
    <s v="2021-09-28"/>
    <s v="2021-09-28"/>
    <x v="1"/>
    <x v="0"/>
    <n v="9"/>
    <x v="0"/>
    <x v="0"/>
  </r>
  <r>
    <s v="maraberto_vidmob_C"/>
    <s v="2021-09-22 - 2021-09-28"/>
    <s v="23848758061950091"/>
    <s v="TesteAB046_Meio_Conv_Aberto_GigaTon_VidMob_23848756528320091"/>
    <s v="23848756528320091"/>
    <n v="0"/>
    <n v="0"/>
    <n v="0"/>
    <s v=""/>
    <n v="0"/>
    <x v="3"/>
    <n v="2"/>
    <s v="2021-09-22"/>
    <x v="14"/>
    <s v="2021-09-28"/>
    <s v="2021-09-28"/>
    <x v="1"/>
    <x v="0"/>
    <n v="9"/>
    <x v="0"/>
    <x v="0"/>
  </r>
  <r>
    <s v="checkout_180d"/>
    <s v="2021-09-22 - 2021-09-28"/>
    <s v="23846122467610091"/>
    <s v="Fundo_Conv_Rmkt_T1_23845567601530091"/>
    <s v="23845567601530091"/>
    <n v="76494.149999999994"/>
    <n v="587993"/>
    <n v="3637863"/>
    <n v="21.0272212"/>
    <n v="6.1869154904904997"/>
    <x v="3"/>
    <n v="1265"/>
    <s v="2021-09-22"/>
    <x v="14"/>
    <s v="2021-09-28"/>
    <s v="2021-09-28"/>
    <x v="1"/>
    <x v="0"/>
    <n v="9"/>
    <x v="0"/>
    <x v="0"/>
  </r>
  <r>
    <s v="checkout_t2_30d"/>
    <s v="2021-09-22 - 2021-09-28"/>
    <s v="23847376964680091"/>
    <s v="Fundo_Rmk_Conv_T2MegaGiga_23847376964660091"/>
    <s v="23847376964660091"/>
    <n v="32651.51"/>
    <n v="42765"/>
    <n v="540728"/>
    <n v="60.384352210000003"/>
    <n v="12.644171635683"/>
    <x v="3"/>
    <n v="550"/>
    <s v="2021-09-22"/>
    <x v="14"/>
    <s v="2021-09-28"/>
    <s v="2021-09-28"/>
    <x v="1"/>
    <x v="0"/>
    <n v="9"/>
    <x v="0"/>
    <x v="0"/>
  </r>
  <r>
    <s v="interesse_empreendedorismo"/>
    <s v="2021-09-22 - 2021-09-28"/>
    <s v="23848904517710091"/>
    <s v="social_ton_trafego_youtube_23848904517690091"/>
    <s v="23848904517690091"/>
    <n v="1988.21"/>
    <n v="139066"/>
    <n v="222312"/>
    <n v="8.9433318899999996"/>
    <n v="1.5986078552630001"/>
    <x v="13"/>
    <n v="6088"/>
    <s v="2021-09-22"/>
    <x v="14"/>
    <s v="2021-09-28"/>
    <s v="2021-09-28"/>
    <x v="3"/>
    <x v="0"/>
    <n v="9"/>
    <x v="0"/>
    <x v="0"/>
  </r>
  <r>
    <s v="lal_5_ofertamega_giga"/>
    <s v="2021-09-22 - 2021-09-28"/>
    <s v="23848381010260091"/>
    <s v="Meio_Conv_Amplo_Todas_23845268020100091"/>
    <s v="23845268020100091"/>
    <n v="9063.3799999999992"/>
    <n v="534873"/>
    <n v="1118832"/>
    <n v="8.1007514999999994"/>
    <n v="2.0917713176773001"/>
    <x v="3"/>
    <n v="140"/>
    <s v="2021-09-22"/>
    <x v="14"/>
    <s v="2021-09-28"/>
    <s v="2021-09-28"/>
    <x v="1"/>
    <x v="0"/>
    <n v="9"/>
    <x v="0"/>
    <x v="0"/>
  </r>
  <r>
    <s v="lal_5_s2s_pagosT3"/>
    <s v="2021-09-22 - 2021-09-28"/>
    <s v="23847449589140091"/>
    <s v="Meio_Conv_T3MegaGiga_23847449589150091"/>
    <s v="23847449589150091"/>
    <n v="3988.44"/>
    <n v="262319"/>
    <n v="522948"/>
    <n v="7.6268386100000001"/>
    <n v="1.9935574624789001"/>
    <x v="3"/>
    <n v="70"/>
    <s v="2021-09-22"/>
    <x v="14"/>
    <s v="2021-09-28"/>
    <s v="2021-09-28"/>
    <x v="1"/>
    <x v="0"/>
    <n v="9"/>
    <x v="0"/>
    <x v="0"/>
  </r>
  <r>
    <s v="trafego_brasil"/>
    <s v="2021-09-22 - 2021-09-28"/>
    <s v="23846362893210091"/>
    <s v="Topo_Trafego_Todas_Pareto_23845353257640091"/>
    <s v="23845353257640091"/>
    <n v="15541.81"/>
    <n v="607443"/>
    <n v="1032180"/>
    <n v="15.05726714"/>
    <n v="1.6992211614917001"/>
    <x v="8"/>
    <n v="10278"/>
    <s v="2021-09-22"/>
    <x v="14"/>
    <s v="2021-09-28"/>
    <s v="2021-09-28"/>
    <x v="3"/>
    <x v="0"/>
    <n v="9"/>
    <x v="0"/>
    <x v="0"/>
  </r>
  <r>
    <s v="aberto_ne_sd_sul"/>
    <s v="2021-09-22 - 2021-09-28"/>
    <s v="23848693673600091"/>
    <s v="Meio_Conv_Amplo_TapTon_Leads"/>
    <s v="23848693673220091"/>
    <n v="55887.21"/>
    <n v="1537193"/>
    <n v="3010833"/>
    <n v="18.562042460000001"/>
    <n v="1.9586564601842"/>
    <x v="11"/>
    <n v="5154"/>
    <s v="2021-09-22"/>
    <x v="14"/>
    <s v="2021-09-28"/>
    <s v="2021-09-28"/>
    <x v="1"/>
    <x v="0"/>
    <n v="9"/>
    <x v="0"/>
    <x v="0"/>
  </r>
  <r>
    <s v="checkout_giga_60d"/>
    <s v="2021-09-22 - 2021-09-28"/>
    <s v="23848475319500091"/>
    <s v="Fundo_Rmk_Conv_TodasGiga_23848475319430091"/>
    <s v="23848475319430091"/>
    <n v="37072.519999999997"/>
    <n v="52765"/>
    <n v="830990"/>
    <n v="44.612474280000001"/>
    <n v="15.748886572539"/>
    <x v="3"/>
    <n v="678"/>
    <s v="2021-09-22"/>
    <x v="14"/>
    <s v="2021-09-28"/>
    <s v="2021-09-28"/>
    <x v="1"/>
    <x v="0"/>
    <n v="9"/>
    <x v="0"/>
    <x v="0"/>
  </r>
  <r>
    <s v="checkout_t3_30d"/>
    <s v="2021-09-22 - 2021-09-28"/>
    <s v="23846749587780091"/>
    <s v="Fundo_Rmkt_Conv_T3MegaGiga_23846749587790091"/>
    <s v="23846749587790091"/>
    <n v="15490.34"/>
    <n v="31774"/>
    <n v="363045"/>
    <n v="42.667823550000001"/>
    <n v="11.425851324983"/>
    <x v="3"/>
    <n v="201"/>
    <s v="2021-09-22"/>
    <x v="14"/>
    <s v="2021-09-28"/>
    <s v="2021-09-28"/>
    <x v="1"/>
    <x v="0"/>
    <n v="9"/>
    <x v="0"/>
    <x v="0"/>
  </r>
  <r>
    <s v="maraberto_motionsimulacao"/>
    <s v="2021-09-22 - 2021-09-28"/>
    <s v="23848809460010091"/>
    <s v="TesteAB047_Meio_Conv_Aberto_MegaTon_Simulacao054_23848809460000091"/>
    <s v="23848809460000091"/>
    <n v="0"/>
    <n v="0"/>
    <n v="0"/>
    <s v=""/>
    <n v="0"/>
    <x v="3"/>
    <n v="2"/>
    <s v="2021-09-22"/>
    <x v="14"/>
    <s v="2021-09-28"/>
    <s v="2021-09-28"/>
    <x v="1"/>
    <x v="0"/>
    <n v="9"/>
    <x v="0"/>
    <x v="0"/>
  </r>
  <r>
    <s v="maraberto_giga_controle"/>
    <s v="2021-09-22 - 2021-09-28"/>
    <s v="23848906252400091"/>
    <s v="TesteAB050_Meio_Conv_Aberto_MegaGiga_SeloPix_23848906191660091"/>
    <s v="23848906191660091"/>
    <n v="5036.45"/>
    <n v="167188"/>
    <n v="322833"/>
    <n v="15.6007905"/>
    <n v="1.9309579634902001"/>
    <x v="3"/>
    <n v="43"/>
    <s v="2021-09-22"/>
    <x v="14"/>
    <s v="2021-09-28"/>
    <s v="2021-09-28"/>
    <x v="1"/>
    <x v="0"/>
    <n v="9"/>
    <x v="0"/>
    <x v="0"/>
  </r>
  <r>
    <s v="interesse_empreendedorismo"/>
    <s v="2021-09-22 - 2021-09-28"/>
    <s v="23846406076390091"/>
    <s v="Meio_Conv_Amplo_Todas_23845268020100091"/>
    <s v="23845268020100091"/>
    <n v="28914.04"/>
    <n v="2851150"/>
    <n v="5711066"/>
    <n v="5.0628096400000002"/>
    <n v="2.0030745488661998"/>
    <x v="3"/>
    <n v="442"/>
    <s v="2021-09-22"/>
    <x v="14"/>
    <s v="2021-09-28"/>
    <s v="2021-09-28"/>
    <x v="1"/>
    <x v="0"/>
    <n v="9"/>
    <x v="0"/>
    <x v="0"/>
  </r>
  <r>
    <s v="Home_30d"/>
    <s v="2021-09-15 - 2021-09-21"/>
    <s v="23847680703050091"/>
    <s v="Fundo_Rmk_Conv_Geral_Home_Pareto_23847680703090091"/>
    <s v="23847680703090091"/>
    <n v="29985.45"/>
    <n v="202202"/>
    <n v="1347377"/>
    <n v="22.254684470000001"/>
    <n v="6.6635196486682"/>
    <x v="3"/>
    <n v="474"/>
    <s v="2021-09-15"/>
    <x v="15"/>
    <s v="2021-09-21"/>
    <s v="2021-09-21"/>
    <x v="1"/>
    <x v="0"/>
    <n v="9"/>
    <x v="0"/>
    <x v="0"/>
  </r>
  <r>
    <s v="checkout_t3_30d"/>
    <s v="2021-09-15 - 2021-09-21"/>
    <s v="23846749587780091"/>
    <s v="Fundo_Rmkt_Conv_T3MegaGiga_23846749587790091"/>
    <s v="23846749587790091"/>
    <n v="18915.759999999998"/>
    <n v="34067"/>
    <n v="447315"/>
    <n v="42.287336660000001"/>
    <n v="13.13044882144"/>
    <x v="3"/>
    <n v="298"/>
    <s v="2021-09-15"/>
    <x v="15"/>
    <s v="2021-09-21"/>
    <s v="2021-09-21"/>
    <x v="1"/>
    <x v="0"/>
    <n v="9"/>
    <x v="0"/>
    <x v="0"/>
  </r>
  <r>
    <s v="engajamento_insta30d"/>
    <s v="2021-09-15 - 2021-09-21"/>
    <s v="23847680735780091"/>
    <s v="Fundo_Rmk_Conv_Geral_Home_Pareto_23847680703090091"/>
    <s v="23847680703090091"/>
    <n v="22889.86"/>
    <n v="392635"/>
    <n v="2193363"/>
    <n v="10.435965230000001"/>
    <n v="5.5862645968902003"/>
    <x v="3"/>
    <n v="359"/>
    <s v="2021-09-15"/>
    <x v="15"/>
    <s v="2021-09-21"/>
    <s v="2021-09-21"/>
    <x v="1"/>
    <x v="0"/>
    <n v="9"/>
    <x v="0"/>
    <x v="0"/>
  </r>
  <r>
    <s v="adventures_ton_institucional_always-on_instagram_awareness_alcance_interesses_empreendedores-25-60_feed_educaton_set-2021_net"/>
    <s v="2021-09-15 - 2021-09-21"/>
    <s v="23848930092440091"/>
    <s v="adventures_ton_institucional_always-on_instagram_awareness_alcance_educaton_set-2021"/>
    <s v="23848930025410091"/>
    <n v="176.43"/>
    <n v="107199"/>
    <n v="107888"/>
    <n v="1.6353069899999999"/>
    <n v="1.0064272987620999"/>
    <x v="5"/>
    <n v="107199"/>
    <s v="2021-09-15"/>
    <x v="15"/>
    <s v="2021-09-21"/>
    <s v="2021-09-21"/>
    <x v="2"/>
    <x v="0"/>
    <n v="9"/>
    <x v="0"/>
    <x v="0"/>
  </r>
  <r>
    <s v="checkout_t1_30d"/>
    <s v="2021-09-15 - 2021-09-21"/>
    <s v="23847376974110091"/>
    <s v="Fundo_Rmk_Conv_T1MegaGiga_23847376974120091"/>
    <s v="23847376974120091"/>
    <n v="56151.38"/>
    <n v="158500"/>
    <n v="1750523"/>
    <n v="32.076916439999998"/>
    <n v="11.044309148265"/>
    <x v="3"/>
    <n v="705"/>
    <s v="2021-09-15"/>
    <x v="15"/>
    <s v="2021-09-21"/>
    <s v="2021-09-21"/>
    <x v="1"/>
    <x v="0"/>
    <n v="9"/>
    <x v="0"/>
    <x v="0"/>
  </r>
  <r>
    <s v="checkout_180d"/>
    <s v="2021-09-15 - 2021-09-21"/>
    <s v="23846122467610091"/>
    <s v="Fundo_Conv_Rmkt_T1_23845567601530091"/>
    <s v="23845567601530091"/>
    <n v="82596.38"/>
    <n v="575504"/>
    <n v="4008236"/>
    <n v="20.60666587"/>
    <n v="6.9647404709611003"/>
    <x v="3"/>
    <n v="1368"/>
    <s v="2021-09-15"/>
    <x v="15"/>
    <s v="2021-09-21"/>
    <s v="2021-09-21"/>
    <x v="1"/>
    <x v="0"/>
    <n v="9"/>
    <x v="0"/>
    <x v="0"/>
  </r>
  <r>
    <s v="lal_5_s2s_pagosT3"/>
    <s v="2021-09-15 - 2021-09-21"/>
    <s v="23847449589140091"/>
    <s v="Meio_Conv_T3MegaGiga_23847449589150091"/>
    <s v="23847449589150091"/>
    <n v="4043.73"/>
    <n v="344488"/>
    <n v="694777"/>
    <n v="5.8201840300000001"/>
    <n v="2.0168394835234"/>
    <x v="3"/>
    <n v="55"/>
    <s v="2021-09-15"/>
    <x v="15"/>
    <s v="2021-09-21"/>
    <s v="2021-09-21"/>
    <x v="1"/>
    <x v="0"/>
    <n v="9"/>
    <x v="0"/>
    <x v="0"/>
  </r>
  <r>
    <s v="lal_5_ofertamega_giga"/>
    <s v="2021-09-15 - 2021-09-21"/>
    <s v="23848381010260091"/>
    <s v="Meio_Conv_Amplo_Todas_23845268020100091"/>
    <s v="23845268020100091"/>
    <n v="9003.86"/>
    <n v="642266"/>
    <n v="1357585"/>
    <n v="6.6322624399999999"/>
    <n v="2.1137425926329998"/>
    <x v="3"/>
    <n v="144"/>
    <s v="2021-09-15"/>
    <x v="15"/>
    <s v="2021-09-21"/>
    <s v="2021-09-21"/>
    <x v="1"/>
    <x v="0"/>
    <n v="9"/>
    <x v="0"/>
    <x v="0"/>
  </r>
  <r>
    <s v="rmkt_home90d_produtot2"/>
    <s v="2021-09-15 - 2021-09-21"/>
    <s v="23848903232350091"/>
    <s v="TesteAB049_Meio_Conv_Aberto_T2_PagProduto_23848903232290091"/>
    <s v="23848903232290091"/>
    <n v="1302.2"/>
    <n v="42807"/>
    <n v="84426"/>
    <n v="15.42415843"/>
    <n v="1.9722475296096"/>
    <x v="3"/>
    <n v="1"/>
    <s v="2021-09-15"/>
    <x v="15"/>
    <s v="2021-09-21"/>
    <s v="2021-09-21"/>
    <x v="1"/>
    <x v="0"/>
    <n v="9"/>
    <x v="0"/>
    <x v="0"/>
  </r>
  <r>
    <s v="maraberto_home"/>
    <s v="2021-09-15 - 2021-09-21"/>
    <s v="23848830636570091"/>
    <s v="TesteAB048_Meio_Conv_Aberto_T1_PagProduto_23848830636530091"/>
    <s v="23848830636530091"/>
    <n v="1271.31"/>
    <n v="121316"/>
    <n v="147848"/>
    <n v="8.5987635999999998"/>
    <n v="1.2187015727521999"/>
    <x v="3"/>
    <n v="18"/>
    <s v="2021-09-15"/>
    <x v="15"/>
    <s v="2021-09-21"/>
    <s v="2021-09-21"/>
    <x v="1"/>
    <x v="0"/>
    <n v="9"/>
    <x v="0"/>
    <x v="0"/>
  </r>
  <r>
    <s v="lal_10_base"/>
    <s v="2021-09-15 - 2021-09-21"/>
    <s v="23846214428100091"/>
    <s v="Meio_Conv_Amplo_Todas_23845268020100091"/>
    <s v="23845268020100091"/>
    <n v="54902.77"/>
    <n v="1329940"/>
    <n v="4266702"/>
    <n v="12.867730160000001"/>
    <n v="3.2081913469780998"/>
    <x v="3"/>
    <n v="693"/>
    <s v="2021-09-15"/>
    <x v="15"/>
    <s v="2021-09-21"/>
    <s v="2021-09-21"/>
    <x v="1"/>
    <x v="0"/>
    <n v="9"/>
    <x v="0"/>
    <x v="0"/>
  </r>
  <r>
    <s v="interesse_empreendedorismo"/>
    <s v="2021-09-15 - 2021-09-21"/>
    <s v="23846406076390091"/>
    <s v="Meio_Conv_Amplo_Todas_23845268020100091"/>
    <s v="23845268020100091"/>
    <n v="32519.37"/>
    <n v="3567846"/>
    <n v="7630805"/>
    <n v="4.2615910100000001"/>
    <n v="2.1387708438087998"/>
    <x v="3"/>
    <n v="560"/>
    <s v="2021-09-15"/>
    <x v="15"/>
    <s v="2021-09-21"/>
    <s v="2021-09-21"/>
    <x v="1"/>
    <x v="0"/>
    <n v="9"/>
    <x v="0"/>
    <x v="0"/>
  </r>
  <r>
    <s v="lal5_lista_t2mega"/>
    <s v="2021-09-15 - 2021-09-21"/>
    <s v="23847851591380091"/>
    <s v="Meio_Conv_T2MegaGiga_23846907412530091"/>
    <s v="23846907412530091"/>
    <n v="2199.7199999999998"/>
    <n v="205279"/>
    <n v="351033"/>
    <n v="6.2664194000000002"/>
    <n v="1.7100287900857001"/>
    <x v="3"/>
    <n v="43"/>
    <s v="2021-09-15"/>
    <x v="15"/>
    <s v="2021-09-21"/>
    <s v="2021-09-21"/>
    <x v="1"/>
    <x v="0"/>
    <n v="9"/>
    <x v="0"/>
    <x v="0"/>
  </r>
  <r>
    <s v="maraberto_motionsimulacao"/>
    <s v="2021-09-15 - 2021-09-21"/>
    <s v="23848809460010091"/>
    <s v="TesteAB047_Meio_Conv_Aberto_MegaTon_Simulacao054_23848809460000091"/>
    <s v="23848809460000091"/>
    <n v="3086.19"/>
    <n v="133477"/>
    <n v="231654"/>
    <n v="13.32241187"/>
    <n v="1.7355349610794"/>
    <x v="3"/>
    <n v="17"/>
    <s v="2021-09-15"/>
    <x v="15"/>
    <s v="2021-09-21"/>
    <s v="2021-09-21"/>
    <x v="1"/>
    <x v="0"/>
    <n v="9"/>
    <x v="0"/>
    <x v="0"/>
  </r>
  <r>
    <s v="maraberto_produtot1"/>
    <s v="2021-09-15 - 2021-09-21"/>
    <s v="23848830636540091"/>
    <s v="TesteAB048_Meio_Conv_Aberto_T1_PagProduto_23848830636530091"/>
    <s v="23848830636530091"/>
    <n v="1272.68"/>
    <n v="109141"/>
    <n v="131167"/>
    <n v="9.7027453599999998"/>
    <n v="1.2018123345031"/>
    <x v="3"/>
    <n v="15"/>
    <s v="2021-09-15"/>
    <x v="15"/>
    <s v="2021-09-21"/>
    <s v="2021-09-21"/>
    <x v="1"/>
    <x v="0"/>
    <n v="9"/>
    <x v="0"/>
    <x v="0"/>
  </r>
  <r>
    <s v="rmkt_home90d_home"/>
    <s v="2021-09-15 - 2021-09-21"/>
    <s v="23848830641370091"/>
    <s v="TesteAB048_Meio_Conv_Aberto_T1_PagProduto_23848830636530091"/>
    <s v="23848830636530091"/>
    <n v="1259.71"/>
    <n v="52956"/>
    <n v="89182"/>
    <n v="14.12515979"/>
    <n v="1.6840773472317001"/>
    <x v="3"/>
    <n v="33"/>
    <s v="2021-09-15"/>
    <x v="15"/>
    <s v="2021-09-21"/>
    <s v="2021-09-21"/>
    <x v="1"/>
    <x v="0"/>
    <n v="9"/>
    <x v="0"/>
    <x v="0"/>
  </r>
  <r>
    <s v="interesses_dentistas"/>
    <s v="2021-09-15 - 2021-09-21"/>
    <s v="23845997960610091"/>
    <s v="TPO_Meio_Conv_Interesses_Pareto_23845997960590091"/>
    <s v="23845997960590091"/>
    <n v="24315.03"/>
    <n v="2252362"/>
    <n v="7521160"/>
    <n v="3.23288296"/>
    <n v="3.3392323258871999"/>
    <x v="3"/>
    <n v="329"/>
    <s v="2021-09-15"/>
    <x v="15"/>
    <s v="2021-09-21"/>
    <s v="2021-09-21"/>
    <x v="1"/>
    <x v="0"/>
    <n v="9"/>
    <x v="0"/>
    <x v="0"/>
  </r>
  <r>
    <s v="trafego_LAL_cardpurchase_5_10"/>
    <s v="2021-09-15 - 2021-09-21"/>
    <s v="23845353257680091"/>
    <s v="Topo_Trafego_Todas_Pareto_23845353257640091"/>
    <s v="23845353257640091"/>
    <n v="1973.12"/>
    <n v="122089"/>
    <n v="182375"/>
    <n v="10.819026729999999"/>
    <n v="1.4937873190869"/>
    <x v="8"/>
    <n v="1364"/>
    <s v="2021-09-15"/>
    <x v="15"/>
    <s v="2021-09-21"/>
    <s v="2021-09-21"/>
    <x v="3"/>
    <x v="0"/>
    <n v="9"/>
    <x v="0"/>
    <x v="0"/>
  </r>
  <r>
    <s v="broad_conv_carrinho"/>
    <s v="2021-09-15 - 2021-09-21"/>
    <s v="23847708413050091"/>
    <s v="dpa"/>
    <s v="23847708413060091"/>
    <n v="182365.31"/>
    <n v="11899026"/>
    <n v="26676073"/>
    <n v="6.8362877099999997"/>
    <n v="2.2418703009808998"/>
    <x v="3"/>
    <n v="1742"/>
    <s v="2021-09-15"/>
    <x v="15"/>
    <s v="2021-09-21"/>
    <s v="2021-09-21"/>
    <x v="1"/>
    <x v="0"/>
    <n v="9"/>
    <x v="0"/>
    <x v="0"/>
  </r>
  <r>
    <s v="interesses_saude"/>
    <s v="2021-09-15 - 2021-09-21"/>
    <s v="23846534803740091"/>
    <s v="TPS_Meio_Conv_Interesses_Pareto_23846534803700091"/>
    <s v="23846534803700091"/>
    <n v="31511.42"/>
    <n v="3314917"/>
    <n v="7720919"/>
    <n v="4.0813043100000002"/>
    <n v="2.3291439876172002"/>
    <x v="3"/>
    <n v="535"/>
    <s v="2021-09-15"/>
    <x v="15"/>
    <s v="2021-09-21"/>
    <s v="2021-09-21"/>
    <x v="1"/>
    <x v="0"/>
    <n v="9"/>
    <x v="0"/>
    <x v="0"/>
  </r>
  <r>
    <s v="maraberto_controle"/>
    <s v="2021-09-15 - 2021-09-21"/>
    <s v="23848756528330091"/>
    <s v="TesteAB046_Meio_Conv_Aberto_GigaTon_VidMob_23848756528320091"/>
    <s v="23848756528320091"/>
    <n v="1261.28"/>
    <n v="46918"/>
    <n v="64002"/>
    <n v="19.706884160000001"/>
    <n v="1.3641246429942"/>
    <x v="3"/>
    <n v="12"/>
    <s v="2021-09-15"/>
    <x v="15"/>
    <s v="2021-09-21"/>
    <s v="2021-09-21"/>
    <x v="1"/>
    <x v="0"/>
    <n v="9"/>
    <x v="0"/>
    <x v="0"/>
  </r>
  <r>
    <s v="checkout_giga_60d"/>
    <s v="2021-09-15 - 2021-09-21"/>
    <s v="23848475319500091"/>
    <s v="Fundo_Rmk_Conv_TodasGiga_23848475319430091"/>
    <s v="23848475319430091"/>
    <n v="53171.81"/>
    <n v="50759"/>
    <n v="951890"/>
    <n v="55.859195919999998"/>
    <n v="18.753127524183"/>
    <x v="3"/>
    <n v="692"/>
    <s v="2021-09-15"/>
    <x v="15"/>
    <s v="2021-09-21"/>
    <s v="2021-09-21"/>
    <x v="1"/>
    <x v="0"/>
    <n v="9"/>
    <x v="0"/>
    <x v="0"/>
  </r>
  <r>
    <s v="checkout_t2_30d"/>
    <s v="2021-09-15 - 2021-09-21"/>
    <s v="23847376964680091"/>
    <s v="Fundo_Rmk_Conv_T2MegaGiga_23847376964660091"/>
    <s v="23847376964660091"/>
    <n v="37044.519999999997"/>
    <n v="43503"/>
    <n v="686047"/>
    <n v="53.997058510000002"/>
    <n v="15.770107808657"/>
    <x v="3"/>
    <n v="692"/>
    <s v="2021-09-15"/>
    <x v="15"/>
    <s v="2021-09-21"/>
    <s v="2021-09-21"/>
    <x v="1"/>
    <x v="0"/>
    <n v="9"/>
    <x v="0"/>
    <x v="0"/>
  </r>
  <r>
    <s v="lal_5_pixel_convT1"/>
    <s v="2021-09-15 - 2021-09-21"/>
    <s v="23847643362150091"/>
    <s v="Meio_Conv_Amplo_T1_23847643362130091"/>
    <s v="23847643362130091"/>
    <n v="93864.82"/>
    <n v="2295406"/>
    <n v="6896318"/>
    <n v="13.61086017"/>
    <n v="3.0044000930553998"/>
    <x v="4"/>
    <n v="1123"/>
    <s v="2021-09-15"/>
    <x v="15"/>
    <s v="2021-09-21"/>
    <s v="2021-09-21"/>
    <x v="1"/>
    <x v="0"/>
    <n v="9"/>
    <x v="0"/>
    <x v="0"/>
  </r>
  <r>
    <s v="aberto_ne_sd_sul"/>
    <s v="2021-09-15 - 2021-09-21"/>
    <s v="23848693673600091"/>
    <s v="Meio_Conv_Amplo_TapTon_Leads"/>
    <s v="23848693673220091"/>
    <n v="55574.75"/>
    <n v="1612819"/>
    <n v="3152171"/>
    <n v="17.630626639999999"/>
    <n v="1.9544480812788001"/>
    <x v="11"/>
    <n v="5541"/>
    <s v="2021-09-15"/>
    <x v="15"/>
    <s v="2021-09-21"/>
    <s v="2021-09-21"/>
    <x v="1"/>
    <x v="0"/>
    <n v="9"/>
    <x v="0"/>
    <x v="0"/>
  </r>
  <r>
    <s v="checkout_t2_60d"/>
    <s v="2021-09-15 - 2021-09-21"/>
    <s v="23847377003380091"/>
    <s v="Fundo_Rmk_Conv_T2MegaGiga_23847376964660091"/>
    <s v="23847376964660091"/>
    <n v="2255.64"/>
    <n v="5175"/>
    <n v="75272"/>
    <n v="29.966521419999999"/>
    <n v="14.545314009662"/>
    <x v="3"/>
    <n v="18"/>
    <s v="2021-09-15"/>
    <x v="15"/>
    <s v="2021-09-21"/>
    <s v="2021-09-21"/>
    <x v="1"/>
    <x v="0"/>
    <n v="9"/>
    <x v="0"/>
    <x v="0"/>
  </r>
  <r>
    <s v="lal5_s2s_pagosT2"/>
    <s v="2021-09-15 - 2021-09-21"/>
    <s v="23846907412520091"/>
    <s v="Meio_Conv_T2MegaGiga_23846907412530091"/>
    <s v="23846907412530091"/>
    <n v="64923.07"/>
    <n v="2386481"/>
    <n v="7633114"/>
    <n v="8.5054500700000002"/>
    <n v="3.1984809432800998"/>
    <x v="3"/>
    <n v="975"/>
    <s v="2021-09-15"/>
    <x v="15"/>
    <s v="2021-09-21"/>
    <s v="2021-09-21"/>
    <x v="1"/>
    <x v="0"/>
    <n v="9"/>
    <x v="0"/>
    <x v="0"/>
  </r>
  <r>
    <s v="payment_60d"/>
    <s v="2021-09-15 - 2021-09-21"/>
    <s v="23847961910370091"/>
    <s v="Fundo_RMKT_Catalogo_StepPayment_Todas_Pareto_23847961910350091"/>
    <s v="23847961910350091"/>
    <n v="30726.57"/>
    <n v="19777"/>
    <n v="373254"/>
    <n v="82.320805669999999"/>
    <n v="18.873135460383001"/>
    <x v="3"/>
    <n v="220"/>
    <s v="2021-09-15"/>
    <x v="15"/>
    <s v="2021-09-21"/>
    <s v="2021-09-21"/>
    <x v="1"/>
    <x v="0"/>
    <n v="9"/>
    <x v="0"/>
    <x v="0"/>
  </r>
  <r>
    <s v="interesses_saude_refinado"/>
    <s v="2021-09-15 - 2021-09-21"/>
    <s v="23847727849510091"/>
    <s v="TPS_Meio_Conv_Interesses_Pareto_23846534803700091"/>
    <s v="23846534803700091"/>
    <n v="3376.88"/>
    <n v="417369"/>
    <n v="758646"/>
    <n v="4.4511933099999998"/>
    <n v="1.8176865076227999"/>
    <x v="3"/>
    <n v="50"/>
    <s v="2021-09-15"/>
    <x v="15"/>
    <s v="2021-09-21"/>
    <s v="2021-09-21"/>
    <x v="1"/>
    <x v="0"/>
    <n v="9"/>
    <x v="0"/>
    <x v="0"/>
  </r>
  <r>
    <s v="maraberto_vidmob_hero"/>
    <s v="2021-09-15 - 2021-09-21"/>
    <s v="23848756528310091"/>
    <s v="TesteAB046_Meio_Conv_Aberto_GigaTon_VidMob_23848756528320091"/>
    <s v="23848756528320091"/>
    <n v="1291.03"/>
    <n v="64053"/>
    <n v="80832"/>
    <n v="15.97176861"/>
    <n v="1.2619549435624"/>
    <x v="3"/>
    <n v="28"/>
    <s v="2021-09-15"/>
    <x v="15"/>
    <s v="2021-09-21"/>
    <s v="2021-09-21"/>
    <x v="1"/>
    <x v="0"/>
    <n v="9"/>
    <x v="0"/>
    <x v="0"/>
  </r>
  <r>
    <s v="checkout_t1_60d"/>
    <s v="2021-09-15 - 2021-09-21"/>
    <s v="23847376990990091"/>
    <s v="Fundo_Rmk_Conv_T1MegaGiga_23847376974120091"/>
    <s v="23847376974120091"/>
    <n v="39990.03"/>
    <n v="203356"/>
    <n v="1928956"/>
    <n v="20.731437110000002"/>
    <n v="9.4856114400361999"/>
    <x v="3"/>
    <n v="449"/>
    <s v="2021-09-15"/>
    <x v="15"/>
    <s v="2021-09-21"/>
    <s v="2021-09-21"/>
    <x v="1"/>
    <x v="0"/>
    <n v="9"/>
    <x v="0"/>
    <x v="0"/>
  </r>
  <r>
    <s v="interesses_concorrentes"/>
    <s v="2021-09-15 - 2021-09-21"/>
    <s v="23847643362290091"/>
    <s v="Meio_Conv_Amplo_T1_23847643362130091"/>
    <s v="23847643362130091"/>
    <n v="56145.120000000003"/>
    <n v="5074108"/>
    <n v="8718549"/>
    <n v="6.4397321200000004"/>
    <n v="1.7182426940852999"/>
    <x v="4"/>
    <n v="726"/>
    <s v="2021-09-15"/>
    <x v="15"/>
    <s v="2021-09-21"/>
    <s v="2021-09-21"/>
    <x v="1"/>
    <x v="0"/>
    <n v="9"/>
    <x v="0"/>
    <x v="0"/>
  </r>
  <r>
    <s v="rmkt_home90d_produtot1"/>
    <s v="2021-09-15 - 2021-09-21"/>
    <s v="23848830639670091"/>
    <s v="TesteAB048_Meio_Conv_Aberto_T1_PagProduto_23848830636530091"/>
    <s v="23848830636530091"/>
    <n v="1272.25"/>
    <n v="45323"/>
    <n v="79263"/>
    <n v="16.050994790000001"/>
    <n v="1.7488471636917"/>
    <x v="3"/>
    <n v="12"/>
    <s v="2021-09-15"/>
    <x v="15"/>
    <s v="2021-09-21"/>
    <s v="2021-09-21"/>
    <x v="1"/>
    <x v="0"/>
    <n v="9"/>
    <x v="0"/>
    <x v="0"/>
  </r>
  <r>
    <s v="maraberto_vidmob_C"/>
    <s v="2021-09-15 - 2021-09-21"/>
    <s v="23848758061950091"/>
    <s v="TesteAB046_Meio_Conv_Aberto_GigaTon_VidMob_23848756528320091"/>
    <s v="23848756528320091"/>
    <n v="1285.29"/>
    <n v="53002"/>
    <n v="74547"/>
    <n v="17.241337680000001"/>
    <n v="1.4064940945625"/>
    <x v="3"/>
    <n v="16"/>
    <s v="2021-09-15"/>
    <x v="15"/>
    <s v="2021-09-21"/>
    <s v="2021-09-21"/>
    <x v="1"/>
    <x v="0"/>
    <n v="9"/>
    <x v="0"/>
    <x v="0"/>
  </r>
  <r>
    <s v="maraberto_vidmob_B"/>
    <s v="2021-09-15 - 2021-09-21"/>
    <s v="23848758062530091"/>
    <s v="TesteAB046_Meio_Conv_Aberto_GigaTon_VidMob_23848756528320091"/>
    <s v="23848756528320091"/>
    <n v="1290.3"/>
    <n v="44804"/>
    <n v="65992"/>
    <n v="19.552369980000002"/>
    <n v="1.4729042049817"/>
    <x v="3"/>
    <n v="29"/>
    <s v="2021-09-15"/>
    <x v="15"/>
    <s v="2021-09-21"/>
    <s v="2021-09-21"/>
    <x v="1"/>
    <x v="0"/>
    <n v="9"/>
    <x v="0"/>
    <x v="0"/>
  </r>
  <r>
    <s v="interesse_empreendedorismo"/>
    <s v="2021-09-15 - 2021-09-21"/>
    <s v="23848904517710091"/>
    <s v="social_ton_trafego_youtube_23848904517690091"/>
    <s v="23848904517690091"/>
    <n v="1243.45"/>
    <n v="77947"/>
    <n v="127767"/>
    <n v="9.7321687099999998"/>
    <n v="1.6391522444738"/>
    <x v="13"/>
    <n v="4403"/>
    <s v="2021-09-15"/>
    <x v="15"/>
    <s v="2021-09-21"/>
    <s v="2021-09-21"/>
    <x v="3"/>
    <x v="0"/>
    <n v="9"/>
    <x v="0"/>
    <x v="0"/>
  </r>
  <r>
    <s v="rmkt_LP_tps_60d"/>
    <s v="2021-09-15 - 2021-09-21"/>
    <s v="23847574067580091"/>
    <s v="TPS_Fundo_Conv_Rmkt_Pareto_23847574067500091"/>
    <s v="23847574067500091"/>
    <n v="27511.95"/>
    <n v="347637"/>
    <n v="1865184"/>
    <n v="14.750260559999999"/>
    <n v="5.3653207224777999"/>
    <x v="3"/>
    <n v="409"/>
    <s v="2021-09-15"/>
    <x v="15"/>
    <s v="2021-09-21"/>
    <s v="2021-09-21"/>
    <x v="1"/>
    <x v="0"/>
    <n v="9"/>
    <x v="0"/>
    <x v="0"/>
  </r>
  <r>
    <s v="maraberto_home"/>
    <s v="2021-09-15 - 2021-09-21"/>
    <s v="23848903232360091"/>
    <s v="TesteAB049_Meio_Conv_Aberto_T2_PagProduto_23848903232290091"/>
    <s v="23848903232290091"/>
    <n v="1303.5899999999999"/>
    <n v="91727"/>
    <n v="136777"/>
    <n v="9.5307690600000008"/>
    <n v="1.491131291768"/>
    <x v="3"/>
    <n v="6"/>
    <s v="2021-09-15"/>
    <x v="15"/>
    <s v="2021-09-21"/>
    <s v="2021-09-21"/>
    <x v="1"/>
    <x v="0"/>
    <n v="9"/>
    <x v="0"/>
    <x v="0"/>
  </r>
  <r>
    <s v="maraberto_produtot2"/>
    <s v="2021-09-15 - 2021-09-21"/>
    <s v="23848903232330091"/>
    <s v="TesteAB049_Meio_Conv_Aberto_T2_PagProduto_23848903232290091"/>
    <s v="23848903232290091"/>
    <n v="1301.17"/>
    <n v="91596"/>
    <n v="141038"/>
    <n v="9.2256696799999993"/>
    <n v="1.5397833966548999"/>
    <x v="3"/>
    <n v="3"/>
    <s v="2021-09-15"/>
    <x v="15"/>
    <s v="2021-09-21"/>
    <s v="2021-09-21"/>
    <x v="1"/>
    <x v="0"/>
    <n v="9"/>
    <x v="0"/>
    <x v="0"/>
  </r>
  <r>
    <s v="adventures_ton_institucional_always-on_instagram_awareness_alcance_interesses_base-clientes-ton_feed_hero_set-2021_net"/>
    <s v="2021-09-15 - 2021-09-21"/>
    <s v="23848889041670091"/>
    <s v="adventures_ton_institucional_always-on_instagram_awareness_alcance_hero_set-2021"/>
    <s v="23848889041650091"/>
    <n v="8800"/>
    <n v="310836"/>
    <n v="330752"/>
    <n v="26.606037149999999"/>
    <n v="1.0640723725695"/>
    <x v="5"/>
    <n v="310836"/>
    <s v="2021-09-15"/>
    <x v="15"/>
    <s v="2021-09-21"/>
    <s v="2021-09-21"/>
    <x v="2"/>
    <x v="0"/>
    <n v="9"/>
    <x v="0"/>
    <x v="0"/>
  </r>
  <r>
    <s v="adventures_ton_institucional_always-on_instagram_awareness_alcance_interesses_empreendedores-25-60_feed_hero_set-2021_net"/>
    <s v="2021-09-15 - 2021-09-21"/>
    <s v="23848876165250091"/>
    <s v="adventures_ton_institucional_always-on_instagram_awareness_alcance_hero_set-2021"/>
    <s v="23848876165190091"/>
    <n v="442.85"/>
    <n v="215886"/>
    <n v="221845"/>
    <n v="1.9962135700000001"/>
    <n v="1.0276025309654"/>
    <x v="5"/>
    <n v="215886"/>
    <s v="2021-09-15"/>
    <x v="15"/>
    <s v="2021-09-21"/>
    <s v="2021-09-21"/>
    <x v="2"/>
    <x v="0"/>
    <n v="9"/>
    <x v="0"/>
    <x v="0"/>
  </r>
  <r>
    <s v="rmkt_home90d_home"/>
    <s v="2021-09-15 - 2021-09-21"/>
    <s v="23848903232280091"/>
    <s v="TesteAB049_Meio_Conv_Aberto_T2_PagProduto_23848903232290091"/>
    <s v="23848903232290091"/>
    <n v="1305.23"/>
    <n v="42630"/>
    <n v="81993"/>
    <n v="15.91879795"/>
    <n v="1.9233638282898999"/>
    <x v="3"/>
    <n v="5"/>
    <s v="2021-09-15"/>
    <x v="15"/>
    <s v="2021-09-21"/>
    <s v="2021-09-21"/>
    <x v="1"/>
    <x v="0"/>
    <n v="9"/>
    <x v="0"/>
    <x v="0"/>
  </r>
  <r>
    <s v="remarketing_clientes_ativos"/>
    <s v="2021-09-15 - 2021-09-21"/>
    <s v="23848904517680091"/>
    <s v="social_ton_trafego_youtube_23848904517690091"/>
    <s v="23848904517690091"/>
    <n v="14.92"/>
    <n v="765"/>
    <n v="865"/>
    <n v="17.248554909999999"/>
    <n v="1.1307189542484"/>
    <x v="13"/>
    <n v="52"/>
    <s v="2021-09-15"/>
    <x v="15"/>
    <s v="2021-09-21"/>
    <s v="2021-09-21"/>
    <x v="3"/>
    <x v="0"/>
    <n v="9"/>
    <x v="0"/>
    <x v="0"/>
  </r>
  <r>
    <s v="checkout_t3_60d"/>
    <s v="2021-09-15 - 2021-09-21"/>
    <s v="23847611011780091"/>
    <s v="Fundo_Rmkt_Conv_T3MegaGiga_23846749587790091"/>
    <s v="23846749587790091"/>
    <n v="2783.42"/>
    <n v="22035"/>
    <n v="141705"/>
    <n v="19.642355599999998"/>
    <n v="6.4309053778080001"/>
    <x v="3"/>
    <n v="21"/>
    <s v="2021-09-15"/>
    <x v="15"/>
    <s v="2021-09-21"/>
    <s v="2021-09-21"/>
    <x v="1"/>
    <x v="0"/>
    <n v="9"/>
    <x v="0"/>
    <x v="0"/>
  </r>
  <r>
    <s v="mar_aberto"/>
    <s v="2021-09-15 - 2021-09-21"/>
    <s v="23847643362220091"/>
    <s v="Meio_Conv_Amplo_T1_23847643362130091"/>
    <s v="23847643362130091"/>
    <n v="68778.83"/>
    <n v="4610275"/>
    <n v="8611586"/>
    <n v="7.9867785099999997"/>
    <n v="1.8679115670974"/>
    <x v="4"/>
    <n v="870"/>
    <s v="2021-09-15"/>
    <x v="15"/>
    <s v="2021-09-21"/>
    <s v="2021-09-21"/>
    <x v="1"/>
    <x v="0"/>
    <n v="9"/>
    <x v="0"/>
    <x v="0"/>
  </r>
  <r>
    <s v="adventures_ton_institucional_always-on_instagram_awareness_engajamento_interesses_amplo_feed_ton-contigo_set-2021_net"/>
    <s v="2021-09-15 - 2021-09-21"/>
    <s v="23848836205200091"/>
    <s v="adventures_ton_institucional_always-on_instagram_awareness_engajamento_ton-contigo_set-2021"/>
    <s v="23848836205120091"/>
    <n v="460.86"/>
    <n v="6847"/>
    <n v="7717"/>
    <n v="59.720098479999997"/>
    <n v="1.1270629472761999"/>
    <x v="7"/>
    <n v="2693"/>
    <s v="2021-09-15"/>
    <x v="15"/>
    <s v="2021-09-21"/>
    <s v="2021-09-21"/>
    <x v="3"/>
    <x v="0"/>
    <n v="9"/>
    <x v="0"/>
    <x v="0"/>
  </r>
  <r>
    <s v="02- [INTERESSES] - Vendedores"/>
    <s v="2021-09-15 - 2021-09-21"/>
    <s v="23848877810340091"/>
    <s v="Fundo_Conv_RendaTon_23848877109590091"/>
    <s v="23848877109590091"/>
    <n v="613.57000000000005"/>
    <n v="16802"/>
    <n v="19955"/>
    <n v="30.74768229"/>
    <n v="1.187656231401"/>
    <x v="14"/>
    <n v="90"/>
    <s v="2021-09-15"/>
    <x v="15"/>
    <s v="2021-09-21"/>
    <s v="2021-09-21"/>
    <x v="1"/>
    <x v="0"/>
    <n v="9"/>
    <x v="0"/>
    <x v="0"/>
  </r>
  <r>
    <s v="trafego_brasil"/>
    <s v="2021-09-15 - 2021-09-21"/>
    <s v="23846362893210091"/>
    <s v="Topo_Trafego_Todas_Pareto_23845353257640091"/>
    <s v="23845353257640091"/>
    <n v="16526.03"/>
    <n v="717044"/>
    <n v="1249955"/>
    <n v="13.22129997"/>
    <n v="1.7432054378810999"/>
    <x v="8"/>
    <n v="10960"/>
    <s v="2021-09-15"/>
    <x v="15"/>
    <s v="2021-09-21"/>
    <s v="2021-09-21"/>
    <x v="3"/>
    <x v="0"/>
    <n v="9"/>
    <x v="0"/>
    <x v="0"/>
  </r>
  <r>
    <s v="03- [INTERESSES] - Programas de Revenda"/>
    <s v="2021-09-15 - 2021-09-21"/>
    <s v="23848877777940091"/>
    <s v="Fundo_Conv_RendaTon_23848877109590091"/>
    <s v="23848877109590091"/>
    <n v="381.69"/>
    <n v="12177"/>
    <n v="14327"/>
    <n v="26.641306620000002"/>
    <n v="1.1765623716842999"/>
    <x v="14"/>
    <n v="68"/>
    <s v="2021-09-15"/>
    <x v="15"/>
    <s v="2021-09-21"/>
    <s v="2021-09-21"/>
    <x v="1"/>
    <x v="0"/>
    <n v="9"/>
    <x v="0"/>
    <x v="0"/>
  </r>
  <r>
    <s v="lal5_s2s_pagosT1"/>
    <s v="2021-09-15 - 2021-09-21"/>
    <s v="23846907297020091"/>
    <s v="Meio_Conv_T1MegaGiga_23846907192130091"/>
    <s v="23846907192130091"/>
    <n v="49244"/>
    <n v="1771438"/>
    <n v="5432564"/>
    <n v="9.0645963900000002"/>
    <n v="3.0667536769561998"/>
    <x v="3"/>
    <n v="727"/>
    <s v="2021-09-15"/>
    <x v="15"/>
    <s v="2021-09-21"/>
    <s v="2021-09-21"/>
    <x v="1"/>
    <x v="0"/>
    <n v="9"/>
    <x v="0"/>
    <x v="0"/>
  </r>
  <r>
    <s v="maraberto_controle"/>
    <s v="2021-09-15 - 2021-09-21"/>
    <s v="23848809460040091"/>
    <s v="TesteAB047_Meio_Conv_Aberto_MegaTon_Simulacao054_23848809460000091"/>
    <s v="23848809460000091"/>
    <n v="3064.14"/>
    <n v="152324"/>
    <n v="234503"/>
    <n v="13.066527929999999"/>
    <n v="1.5395013261206001"/>
    <x v="3"/>
    <n v="33"/>
    <s v="2021-09-15"/>
    <x v="15"/>
    <s v="2021-09-21"/>
    <s v="2021-09-21"/>
    <x v="1"/>
    <x v="0"/>
    <n v="9"/>
    <x v="0"/>
    <x v="0"/>
  </r>
  <r>
    <s v="adventures_ton_institucional_always-on_instagram_awareness_alcance_interesses_amplo_feed_se-liga-no-papo_set-2021_net"/>
    <s v="2021-09-15 - 2021-09-21"/>
    <s v="23848836247670091"/>
    <s v="adventures_ton_institucional_always-on_instagram_awareness_alcance_se-liga-no-papo_set-2021"/>
    <s v="23848836247650091"/>
    <n v="657.65"/>
    <n v="363318"/>
    <n v="363548"/>
    <n v="1.80897708"/>
    <n v="1.0006330542390001"/>
    <x v="5"/>
    <n v="363318"/>
    <s v="2021-09-15"/>
    <x v="15"/>
    <s v="2021-09-21"/>
    <s v="2021-09-21"/>
    <x v="2"/>
    <x v="0"/>
    <n v="9"/>
    <x v="0"/>
    <x v="0"/>
  </r>
  <r>
    <s v="01- [ABERTO][20-60] Homens"/>
    <s v="2021-09-15 - 2021-09-21"/>
    <s v="23848877109670091"/>
    <s v="Fundo_Conv_RendaTon_23848877109590091"/>
    <s v="23848877109590091"/>
    <n v="480.5"/>
    <n v="13411"/>
    <n v="15535"/>
    <n v="30.93015771"/>
    <n v="1.1583774513459"/>
    <x v="14"/>
    <n v="61"/>
    <s v="2021-09-15"/>
    <x v="15"/>
    <s v="2021-09-21"/>
    <s v="2021-09-21"/>
    <x v="1"/>
    <x v="0"/>
    <n v="9"/>
    <x v="0"/>
    <x v="0"/>
  </r>
  <r>
    <s v="aberto_brasil"/>
    <s v="2021-09-15 - 2021-09-21"/>
    <s v="23845370012760091"/>
    <s v="Meio_Conv_Amplo_Todas_23845268020100091"/>
    <s v="23845268020100091"/>
    <n v="132797.01"/>
    <n v="11425201"/>
    <n v="34965448"/>
    <n v="3.7979496199999998"/>
    <n v="3.0603792440938"/>
    <x v="3"/>
    <n v="2429"/>
    <s v="2021-09-15"/>
    <x v="15"/>
    <s v="2021-09-21"/>
    <s v="2021-09-21"/>
    <x v="1"/>
    <x v="0"/>
    <n v="9"/>
    <x v="0"/>
    <x v="0"/>
  </r>
  <r>
    <s v="lal_5_s2s_pagosT1"/>
    <s v="2021-09-15 - 2021-09-21"/>
    <s v="23847643363490091"/>
    <s v="Meio_Conv_Amplo_T1_23847643362130091"/>
    <s v="23847643362130091"/>
    <n v="49977.24"/>
    <n v="1440006"/>
    <n v="3226682"/>
    <n v="15.48874045"/>
    <n v="2.2407420524637001"/>
    <x v="4"/>
    <n v="613"/>
    <s v="2021-09-15"/>
    <x v="15"/>
    <s v="2021-09-21"/>
    <s v="2021-09-21"/>
    <x v="1"/>
    <x v="0"/>
    <n v="9"/>
    <x v="0"/>
    <x v="0"/>
  </r>
  <r>
    <s v="adventures_ton_institucional_always-on_instagram_consideracao_engajamento_interesses_empreendedores-25-60_feed_humor_set-2021_net"/>
    <s v="2021-09-15 - 2021-09-21"/>
    <s v="23848866202800091"/>
    <s v="adventures_ton_institucional_always-on_instagram_consideracao_engajamento_humor_set-2021"/>
    <s v="23848866202780091"/>
    <n v="663.91"/>
    <n v="15240"/>
    <n v="16666"/>
    <n v="39.836193450000003"/>
    <n v="1.0935695538057999"/>
    <x v="7"/>
    <n v="4189"/>
    <s v="2021-09-15"/>
    <x v="15"/>
    <s v="2021-09-21"/>
    <s v="2021-09-21"/>
    <x v="3"/>
    <x v="0"/>
    <n v="9"/>
    <x v="0"/>
    <x v="0"/>
  </r>
  <r>
    <s v="lal_5_tpv_alto"/>
    <s v="2021-09-15 - 2021-09-21"/>
    <s v="23847611907170091"/>
    <s v="Meio_Conv_T3MegaGiga_23847449589150091"/>
    <s v="23847449589150091"/>
    <n v="15671.43"/>
    <n v="682605"/>
    <n v="1856674"/>
    <n v="8.4405932299999993"/>
    <n v="2.7199830062774"/>
    <x v="3"/>
    <n v="268"/>
    <s v="2021-09-15"/>
    <x v="15"/>
    <s v="2021-09-21"/>
    <s v="2021-09-21"/>
    <x v="1"/>
    <x v="0"/>
    <n v="9"/>
    <x v="0"/>
    <x v="0"/>
  </r>
  <r>
    <s v="lal5_lista_t2mega"/>
    <s v="2021-09-08 - 2021-09-14"/>
    <s v="23847851591380091"/>
    <s v="Meio_Conv_T2MegaGiga_23846907412530091"/>
    <s v="23846907412530091"/>
    <n v="2966.14"/>
    <n v="283044"/>
    <n v="527385"/>
    <n v="5.6242403599999999"/>
    <n v="1.8632615423750001"/>
    <x v="3"/>
    <n v="28"/>
    <s v="2021-09-08"/>
    <x v="16"/>
    <s v="2021-09-14"/>
    <s v="2021-09-14"/>
    <x v="1"/>
    <x v="0"/>
    <n v="9"/>
    <x v="0"/>
    <x v="0"/>
  </r>
  <r>
    <s v="checkout_t3_30d"/>
    <s v="2021-09-08 - 2021-09-14"/>
    <s v="23846749587780091"/>
    <s v="Fundo_Rmkt_Conv_T3MegaGiga_23846749587790091"/>
    <s v="23846749587790091"/>
    <n v="18898.87"/>
    <n v="33941"/>
    <n v="458384"/>
    <n v="41.229340469999997"/>
    <n v="13.505318051913999"/>
    <x v="3"/>
    <n v="266"/>
    <s v="2021-09-08"/>
    <x v="16"/>
    <s v="2021-09-14"/>
    <s v="2021-09-14"/>
    <x v="1"/>
    <x v="0"/>
    <n v="9"/>
    <x v="0"/>
    <x v="0"/>
  </r>
  <r>
    <s v="broad_conv_carrinho"/>
    <s v="2021-09-08 - 2021-09-14"/>
    <s v="23847708413050091"/>
    <s v="dpa"/>
    <s v="23847708413060091"/>
    <n v="139769.01999999999"/>
    <n v="9132585"/>
    <n v="19051587"/>
    <n v="7.3363452599999999"/>
    <n v="2.0861111065486999"/>
    <x v="3"/>
    <n v="1457"/>
    <s v="2021-09-08"/>
    <x v="16"/>
    <s v="2021-09-14"/>
    <s v="2021-09-14"/>
    <x v="1"/>
    <x v="0"/>
    <n v="9"/>
    <x v="0"/>
    <x v="0"/>
  </r>
  <r>
    <s v="interesses_dentistas"/>
    <s v="2021-09-08 - 2021-09-14"/>
    <s v="23845997960610091"/>
    <s v="TPO_Meio_Conv_Interesses_Pareto_23845997960590091"/>
    <s v="23845997960590091"/>
    <n v="24903.89"/>
    <n v="2505824"/>
    <n v="7484089"/>
    <n v="3.3275780099999999"/>
    <n v="2.9866778353149002"/>
    <x v="3"/>
    <n v="310"/>
    <s v="2021-09-08"/>
    <x v="16"/>
    <s v="2021-09-14"/>
    <s v="2021-09-14"/>
    <x v="1"/>
    <x v="0"/>
    <n v="9"/>
    <x v="0"/>
    <x v="0"/>
  </r>
  <r>
    <s v="rmkt_LP_tps_60d"/>
    <s v="2021-09-08 - 2021-09-14"/>
    <s v="23847574067580091"/>
    <s v="TPS_Fundo_Conv_Rmkt_Pareto_23847574067500091"/>
    <s v="23847574067500091"/>
    <n v="28253.41"/>
    <n v="367761"/>
    <n v="2153618"/>
    <n v="13.11904432"/>
    <n v="5.8560260604033996"/>
    <x v="3"/>
    <n v="421"/>
    <s v="2021-09-08"/>
    <x v="16"/>
    <s v="2021-09-14"/>
    <s v="2021-09-14"/>
    <x v="1"/>
    <x v="0"/>
    <n v="9"/>
    <x v="0"/>
    <x v="0"/>
  </r>
  <r>
    <s v="payment_60d"/>
    <s v="2021-09-08 - 2021-09-14"/>
    <s v="23847961910370091"/>
    <s v="Fundo_RMKT_Catalogo_StepPayment_Todas_Pareto_23847961910350091"/>
    <s v="23847961910350091"/>
    <n v="35050.839999999997"/>
    <n v="21197"/>
    <n v="399004"/>
    <n v="87.845836129999995"/>
    <n v="18.823607114213999"/>
    <x v="3"/>
    <n v="236"/>
    <s v="2021-09-08"/>
    <x v="16"/>
    <s v="2021-09-14"/>
    <s v="2021-09-14"/>
    <x v="1"/>
    <x v="0"/>
    <n v="9"/>
    <x v="0"/>
    <x v="0"/>
  </r>
  <r>
    <s v="checkout_t2_30d"/>
    <s v="2021-09-08 - 2021-09-14"/>
    <s v="23847376964680091"/>
    <s v="Fundo_Rmk_Conv_T2MegaGiga_23847376964660091"/>
    <s v="23847376964660091"/>
    <n v="38649.22"/>
    <n v="44096"/>
    <n v="727498"/>
    <n v="53.126221649999998"/>
    <n v="16.498049709724"/>
    <x v="3"/>
    <n v="705"/>
    <s v="2021-09-08"/>
    <x v="16"/>
    <s v="2021-09-14"/>
    <s v="2021-09-14"/>
    <x v="1"/>
    <x v="0"/>
    <n v="9"/>
    <x v="0"/>
    <x v="0"/>
  </r>
  <r>
    <s v="checkout_180d"/>
    <s v="2021-09-08 - 2021-09-14"/>
    <s v="23846122467610091"/>
    <s v="Fundo_Conv_Rmkt_T1_23845567601530091"/>
    <s v="23845567601530091"/>
    <n v="86172.03"/>
    <n v="581912"/>
    <n v="4269364"/>
    <n v="20.183809579999998"/>
    <n v="7.3367863182062001"/>
    <x v="3"/>
    <n v="1371"/>
    <s v="2021-09-08"/>
    <x v="16"/>
    <s v="2021-09-14"/>
    <s v="2021-09-14"/>
    <x v="1"/>
    <x v="0"/>
    <n v="9"/>
    <x v="0"/>
    <x v="0"/>
  </r>
  <r>
    <s v="checkout_t1_60d"/>
    <s v="2021-09-08 - 2021-09-14"/>
    <s v="23847376990990091"/>
    <s v="Fundo_Rmk_Conv_T1MegaGiga_23847376974120091"/>
    <s v="23847376974120091"/>
    <n v="40492.15"/>
    <n v="211224"/>
    <n v="2035085"/>
    <n v="19.897031330000001"/>
    <n v="9.6347242737568006"/>
    <x v="3"/>
    <n v="475"/>
    <s v="2021-09-08"/>
    <x v="16"/>
    <s v="2021-09-14"/>
    <s v="2021-09-14"/>
    <x v="1"/>
    <x v="0"/>
    <n v="9"/>
    <x v="0"/>
    <x v="0"/>
  </r>
  <r>
    <s v="lal_5_tpv_alto"/>
    <s v="2021-09-08 - 2021-09-14"/>
    <s v="23847611907170091"/>
    <s v="Meio_Conv_T3MegaGiga_23847449589150091"/>
    <s v="23847449589150091"/>
    <n v="17302.259999999998"/>
    <n v="812032"/>
    <n v="2252077"/>
    <n v="7.6828012499999998"/>
    <n v="2.7733845464217999"/>
    <x v="3"/>
    <n v="259"/>
    <s v="2021-09-08"/>
    <x v="16"/>
    <s v="2021-09-14"/>
    <s v="2021-09-14"/>
    <x v="1"/>
    <x v="0"/>
    <n v="9"/>
    <x v="0"/>
    <x v="0"/>
  </r>
  <r>
    <s v="checkout_t2_60d"/>
    <s v="2021-09-08 - 2021-09-14"/>
    <s v="23847377003380091"/>
    <s v="Fundo_Rmk_Conv_T2MegaGiga_23847376964660091"/>
    <s v="23847376964660091"/>
    <n v="2423.87"/>
    <n v="4862"/>
    <n v="80321"/>
    <n v="30.17728863"/>
    <n v="16.520156314274001"/>
    <x v="3"/>
    <n v="20"/>
    <s v="2021-09-08"/>
    <x v="16"/>
    <s v="2021-09-14"/>
    <s v="2021-09-14"/>
    <x v="1"/>
    <x v="0"/>
    <n v="9"/>
    <x v="0"/>
    <x v="0"/>
  </r>
  <r>
    <s v="lal_5_s2s_pagosT3"/>
    <s v="2021-09-08 - 2021-09-14"/>
    <s v="23847449589140091"/>
    <s v="Meio_Conv_T3MegaGiga_23847449589150091"/>
    <s v="23847449589150091"/>
    <n v="2862.15"/>
    <n v="275035"/>
    <n v="573385"/>
    <n v="4.9916722599999996"/>
    <n v="2.0847710291417001"/>
    <x v="3"/>
    <n v="41"/>
    <s v="2021-09-08"/>
    <x v="16"/>
    <s v="2021-09-14"/>
    <s v="2021-09-14"/>
    <x v="1"/>
    <x v="0"/>
    <n v="9"/>
    <x v="0"/>
    <x v="0"/>
  </r>
  <r>
    <s v="interesses_saude_refinado"/>
    <s v="2021-09-08 - 2021-09-14"/>
    <s v="23847727849510091"/>
    <s v="TPS_Meio_Conv_Interesses_Pareto_23846534803700091"/>
    <s v="23846534803700091"/>
    <n v="3261.92"/>
    <n v="469763"/>
    <n v="806860"/>
    <n v="4.0427335600000003"/>
    <n v="1.7175895079007999"/>
    <x v="3"/>
    <n v="59"/>
    <s v="2021-09-08"/>
    <x v="16"/>
    <s v="2021-09-14"/>
    <s v="2021-09-14"/>
    <x v="1"/>
    <x v="0"/>
    <n v="9"/>
    <x v="0"/>
    <x v="0"/>
  </r>
  <r>
    <s v="lal_5_pixel_convT1"/>
    <s v="2021-09-08 - 2021-09-14"/>
    <s v="23847643362150091"/>
    <s v="Meio_Conv_Amplo_T1_23847643362130091"/>
    <s v="23847643362130091"/>
    <n v="97466.559999999998"/>
    <n v="2579450"/>
    <n v="7662463"/>
    <n v="12.720003999999999"/>
    <n v="2.9705801624377002"/>
    <x v="4"/>
    <n v="1311"/>
    <s v="2021-09-08"/>
    <x v="16"/>
    <s v="2021-09-14"/>
    <s v="2021-09-14"/>
    <x v="1"/>
    <x v="0"/>
    <n v="9"/>
    <x v="0"/>
    <x v="0"/>
  </r>
  <r>
    <s v="rmkt_home90d_home"/>
    <s v="2021-09-08 - 2021-09-14"/>
    <s v="23848830641370091"/>
    <s v="TesteAB048_Meio_Conv_Aberto_T1_PagProduto_23848830636530091"/>
    <s v="23848830636530091"/>
    <n v="3439.46"/>
    <n v="104341"/>
    <n v="245714"/>
    <n v="13.9978186"/>
    <n v="2.3549132172395999"/>
    <x v="3"/>
    <n v="62"/>
    <s v="2021-09-08"/>
    <x v="16"/>
    <s v="2021-09-14"/>
    <s v="2021-09-14"/>
    <x v="1"/>
    <x v="0"/>
    <n v="9"/>
    <x v="0"/>
    <x v="0"/>
  </r>
  <r>
    <s v="maraberto_home"/>
    <s v="2021-09-08 - 2021-09-14"/>
    <s v="23848830636570091"/>
    <s v="TesteAB048_Meio_Conv_Aberto_T1_PagProduto_23848830636530091"/>
    <s v="23848830636530091"/>
    <n v="3430.89"/>
    <n v="312797"/>
    <n v="430619"/>
    <n v="7.9673446800000001"/>
    <n v="1.376672410541"/>
    <x v="3"/>
    <n v="31"/>
    <s v="2021-09-08"/>
    <x v="16"/>
    <s v="2021-09-14"/>
    <s v="2021-09-14"/>
    <x v="1"/>
    <x v="0"/>
    <n v="9"/>
    <x v="0"/>
    <x v="0"/>
  </r>
  <r>
    <s v="trafego_brasil"/>
    <s v="2021-09-08 - 2021-09-14"/>
    <s v="23846362893210091"/>
    <s v="Topo_Trafego_Todas_Pareto_23845353257640091"/>
    <s v="23845353257640091"/>
    <n v="16832.599999999999"/>
    <n v="753915"/>
    <n v="1376707"/>
    <n v="12.226711999999999"/>
    <n v="1.8260772102956"/>
    <x v="8"/>
    <n v="12026"/>
    <s v="2021-09-08"/>
    <x v="16"/>
    <s v="2021-09-14"/>
    <s v="2021-09-14"/>
    <x v="3"/>
    <x v="0"/>
    <n v="9"/>
    <x v="0"/>
    <x v="0"/>
  </r>
  <r>
    <s v="lal5_s2s_pagosT1"/>
    <s v="2021-09-08 - 2021-09-14"/>
    <s v="23846907297020091"/>
    <s v="Meio_Conv_T1MegaGiga_23846907192130091"/>
    <s v="23846907192130091"/>
    <n v="50359.81"/>
    <n v="1899272"/>
    <n v="5657277"/>
    <n v="8.9017755399999992"/>
    <n v="2.9786555058991002"/>
    <x v="3"/>
    <n v="730"/>
    <s v="2021-09-08"/>
    <x v="16"/>
    <s v="2021-09-14"/>
    <s v="2021-09-14"/>
    <x v="1"/>
    <x v="0"/>
    <n v="9"/>
    <x v="0"/>
    <x v="0"/>
  </r>
  <r>
    <s v="maraberto_controle"/>
    <s v="2021-09-08 - 2021-09-14"/>
    <s v="23848756528330091"/>
    <s v="TesteAB046_Meio_Conv_Aberto_GigaTon_VidMob_23848756528320091"/>
    <s v="23848756528320091"/>
    <n v="3958.53"/>
    <n v="146635"/>
    <n v="247337"/>
    <n v="16.004601009999998"/>
    <n v="1.6867528216319001"/>
    <x v="3"/>
    <n v="46"/>
    <s v="2021-09-08"/>
    <x v="16"/>
    <s v="2021-09-14"/>
    <s v="2021-09-14"/>
    <x v="1"/>
    <x v="0"/>
    <n v="9"/>
    <x v="0"/>
    <x v="0"/>
  </r>
  <r>
    <s v="lal_5_s2s_pagosT1"/>
    <s v="2021-09-08 - 2021-09-14"/>
    <s v="23847643363490091"/>
    <s v="Meio_Conv_Amplo_T1_23847643362130091"/>
    <s v="23847643362130091"/>
    <n v="51920.55"/>
    <n v="1745021"/>
    <n v="3896217"/>
    <n v="13.32588765"/>
    <n v="2.2327622418297999"/>
    <x v="4"/>
    <n v="709"/>
    <s v="2021-09-08"/>
    <x v="16"/>
    <s v="2021-09-14"/>
    <s v="2021-09-14"/>
    <x v="1"/>
    <x v="0"/>
    <n v="9"/>
    <x v="0"/>
    <x v="0"/>
  </r>
  <r>
    <s v="maraberto_selomotion"/>
    <s v="2021-09-08 - 2021-09-14"/>
    <s v="23848726401370091"/>
    <s v="TesteAB044_Meio_Conv_Aberto_T1_SelosRTB_23848726401330091"/>
    <s v="23848726401330091"/>
    <n v="0"/>
    <n v="0"/>
    <n v="0"/>
    <s v=""/>
    <n v="0"/>
    <x v="3"/>
    <n v="3"/>
    <s v="2021-09-08"/>
    <x v="16"/>
    <s v="2021-09-14"/>
    <s v="2021-09-14"/>
    <x v="1"/>
    <x v="0"/>
    <n v="9"/>
    <x v="0"/>
    <x v="0"/>
  </r>
  <r>
    <s v="maraberto_selomotion"/>
    <s v="2021-09-08 - 2021-09-14"/>
    <s v="23848726442670091"/>
    <s v="TesteAB045_Meio_Conv_Aberto_GigaTon_SelosRTB_23848726442650091"/>
    <s v="23848726442650091"/>
    <n v="0"/>
    <n v="0"/>
    <n v="0"/>
    <s v=""/>
    <n v="0"/>
    <x v="3"/>
    <n v="7"/>
    <s v="2021-09-08"/>
    <x v="16"/>
    <s v="2021-09-14"/>
    <s v="2021-09-14"/>
    <x v="1"/>
    <x v="0"/>
    <n v="9"/>
    <x v="0"/>
    <x v="0"/>
  </r>
  <r>
    <s v="maraberto_motionsimulacao"/>
    <s v="2021-09-08 - 2021-09-14"/>
    <s v="23848809460010091"/>
    <s v="TesteAB047_Meio_Conv_Aberto_MegaTon_Simulacao054_23848809460000091"/>
    <s v="23848809460000091"/>
    <n v="3886.88"/>
    <n v="158273"/>
    <n v="346136"/>
    <n v="11.22934338"/>
    <n v="2.1869554503926998"/>
    <x v="3"/>
    <n v="30"/>
    <s v="2021-09-08"/>
    <x v="16"/>
    <s v="2021-09-14"/>
    <s v="2021-09-14"/>
    <x v="1"/>
    <x v="0"/>
    <n v="9"/>
    <x v="0"/>
    <x v="0"/>
  </r>
  <r>
    <s v="engajamento_insta30d"/>
    <s v="2021-09-08 - 2021-09-14"/>
    <s v="23847680735780091"/>
    <s v="Fundo_Rmk_Conv_Geral_Home_Pareto_23847680703090091"/>
    <s v="23847680703090091"/>
    <n v="23069.35"/>
    <n v="379956"/>
    <n v="2363000"/>
    <n v="9.7627380400000003"/>
    <n v="6.2191411637137"/>
    <x v="3"/>
    <n v="355"/>
    <s v="2021-09-08"/>
    <x v="16"/>
    <s v="2021-09-14"/>
    <s v="2021-09-14"/>
    <x v="1"/>
    <x v="0"/>
    <n v="9"/>
    <x v="0"/>
    <x v="0"/>
  </r>
  <r>
    <s v="maraberto_controle"/>
    <s v="2021-09-08 - 2021-09-14"/>
    <s v="23848726442640091"/>
    <s v="TesteAB045_Meio_Conv_Aberto_GigaTon_SelosRTB_23848726442650091"/>
    <s v="23848726442650091"/>
    <n v="0"/>
    <n v="0"/>
    <n v="0"/>
    <s v=""/>
    <n v="0"/>
    <x v="3"/>
    <n v="6"/>
    <s v="2021-09-08"/>
    <x v="16"/>
    <s v="2021-09-14"/>
    <s v="2021-09-14"/>
    <x v="1"/>
    <x v="0"/>
    <n v="9"/>
    <x v="0"/>
    <x v="0"/>
  </r>
  <r>
    <s v="lal5_s2s_pagosT2"/>
    <s v="2021-09-08 - 2021-09-14"/>
    <s v="23846907412520091"/>
    <s v="Meio_Conv_T2MegaGiga_23846907412530091"/>
    <s v="23846907412530091"/>
    <n v="73035.62"/>
    <n v="2782600"/>
    <n v="9358505"/>
    <n v="7.8041973599999999"/>
    <n v="3.3632232444476"/>
    <x v="3"/>
    <n v="1203"/>
    <s v="2021-09-08"/>
    <x v="16"/>
    <s v="2021-09-14"/>
    <s v="2021-09-14"/>
    <x v="1"/>
    <x v="0"/>
    <n v="9"/>
    <x v="0"/>
    <x v="0"/>
  </r>
  <r>
    <s v="maraberto_vidmob_hero"/>
    <s v="2021-09-08 - 2021-09-14"/>
    <s v="23848756528310091"/>
    <s v="TesteAB046_Meio_Conv_Aberto_GigaTon_VidMob_23848756528320091"/>
    <s v="23848756528320091"/>
    <n v="3957.79"/>
    <n v="192836"/>
    <n v="300107"/>
    <n v="13.18792964"/>
    <n v="1.5562809848782999"/>
    <x v="3"/>
    <n v="35"/>
    <s v="2021-09-08"/>
    <x v="16"/>
    <s v="2021-09-14"/>
    <s v="2021-09-14"/>
    <x v="1"/>
    <x v="0"/>
    <n v="9"/>
    <x v="0"/>
    <x v="0"/>
  </r>
  <r>
    <s v="interesse_empreendedorismo"/>
    <s v="2021-09-08 - 2021-09-14"/>
    <s v="23846406076390091"/>
    <s v="Meio_Conv_Amplo_Todas_23845268020100091"/>
    <s v="23845268020100091"/>
    <n v="35971.06"/>
    <n v="3839349"/>
    <n v="8078114"/>
    <n v="4.4529032400000004"/>
    <n v="2.1040322200456001"/>
    <x v="3"/>
    <n v="658"/>
    <s v="2021-09-08"/>
    <x v="16"/>
    <s v="2021-09-14"/>
    <s v="2021-09-14"/>
    <x v="1"/>
    <x v="0"/>
    <n v="9"/>
    <x v="0"/>
    <x v="0"/>
  </r>
  <r>
    <s v="interesses_saude"/>
    <s v="2021-09-08 - 2021-09-14"/>
    <s v="23846534803740091"/>
    <s v="TPS_Meio_Conv_Interesses_Pareto_23846534803700091"/>
    <s v="23846534803700091"/>
    <n v="34339.56"/>
    <n v="3874008"/>
    <n v="9404082"/>
    <n v="3.65155897"/>
    <n v="2.4274813061820999"/>
    <x v="3"/>
    <n v="526"/>
    <s v="2021-09-08"/>
    <x v="16"/>
    <s v="2021-09-14"/>
    <s v="2021-09-14"/>
    <x v="1"/>
    <x v="0"/>
    <n v="9"/>
    <x v="0"/>
    <x v="0"/>
  </r>
  <r>
    <s v="aberto_ne_sd_sul"/>
    <s v="2021-09-08 - 2021-09-14"/>
    <s v="23848693673600091"/>
    <s v="Meio_Conv_Amplo_TapTon_Leads"/>
    <s v="23848693673220091"/>
    <n v="66182.899999999994"/>
    <n v="2022101"/>
    <n v="4140090"/>
    <n v="15.98586021"/>
    <n v="2.0474199854508002"/>
    <x v="11"/>
    <n v="6927"/>
    <s v="2021-09-08"/>
    <x v="16"/>
    <s v="2021-09-14"/>
    <s v="2021-09-14"/>
    <x v="1"/>
    <x v="0"/>
    <n v="9"/>
    <x v="0"/>
    <x v="0"/>
  </r>
  <r>
    <s v="trafego_LAL_cardpurchase_5_10"/>
    <s v="2021-09-08 - 2021-09-14"/>
    <s v="23845353257680091"/>
    <s v="Topo_Trafego_Todas_Pareto_23845353257640091"/>
    <s v="23845353257640091"/>
    <n v="2302.9899999999998"/>
    <n v="139919"/>
    <n v="213755"/>
    <n v="10.773970200000001"/>
    <n v="1.5277053152180999"/>
    <x v="8"/>
    <n v="1493"/>
    <s v="2021-09-08"/>
    <x v="16"/>
    <s v="2021-09-14"/>
    <s v="2021-09-14"/>
    <x v="3"/>
    <x v="0"/>
    <n v="9"/>
    <x v="0"/>
    <x v="0"/>
  </r>
  <r>
    <s v="maraberto_produtot1"/>
    <s v="2021-09-08 - 2021-09-14"/>
    <s v="23848830636540091"/>
    <s v="TesteAB048_Meio_Conv_Aberto_T1_PagProduto_23848830636530091"/>
    <s v="23848830636530091"/>
    <n v="3425.26"/>
    <n v="301851"/>
    <n v="413215"/>
    <n v="8.2892925000000002"/>
    <n v="1.3689369920921"/>
    <x v="3"/>
    <n v="22"/>
    <s v="2021-09-08"/>
    <x v="16"/>
    <s v="2021-09-14"/>
    <s v="2021-09-14"/>
    <x v="1"/>
    <x v="0"/>
    <n v="9"/>
    <x v="0"/>
    <x v="0"/>
  </r>
  <r>
    <s v="checkout_t3_60d"/>
    <s v="2021-09-08 - 2021-09-14"/>
    <s v="23847611011780091"/>
    <s v="Fundo_Rmkt_Conv_T3MegaGiga_23846749587790091"/>
    <s v="23846749587790091"/>
    <n v="3671.83"/>
    <n v="24027"/>
    <n v="194932"/>
    <n v="18.836466049999999"/>
    <n v="8.1130394972323003"/>
    <x v="3"/>
    <n v="33"/>
    <s v="2021-09-08"/>
    <x v="16"/>
    <s v="2021-09-14"/>
    <s v="2021-09-14"/>
    <x v="1"/>
    <x v="0"/>
    <n v="9"/>
    <x v="0"/>
    <x v="0"/>
  </r>
  <r>
    <s v="checkout_giga_60d"/>
    <s v="2021-09-08 - 2021-09-14"/>
    <s v="23848475319500091"/>
    <s v="Fundo_Rmk_Conv_TodasGiga_23848475319430091"/>
    <s v="23848475319430091"/>
    <n v="52365.99"/>
    <n v="56310"/>
    <n v="989837"/>
    <n v="52.903649790000003"/>
    <n v="17.57835198011"/>
    <x v="3"/>
    <n v="759"/>
    <s v="2021-09-08"/>
    <x v="16"/>
    <s v="2021-09-14"/>
    <s v="2021-09-14"/>
    <x v="1"/>
    <x v="0"/>
    <n v="9"/>
    <x v="0"/>
    <x v="0"/>
  </r>
  <r>
    <s v="adventures_ton_institucional_always-on_instagram_awareness_alcance_interesses_amplo_feed_se-liga-no-papo_set-2021_net"/>
    <s v="2021-09-08 - 2021-09-14"/>
    <s v="23848836247670091"/>
    <s v="adventures_ton_institucional_always-on_instagram_awareness_alcance_se-liga-no-papo_set-2021"/>
    <s v="23848836247650091"/>
    <n v="192.35"/>
    <n v="130737"/>
    <n v="130737"/>
    <n v="1.47127439"/>
    <n v="1"/>
    <x v="5"/>
    <n v="130737"/>
    <s v="2021-09-08"/>
    <x v="16"/>
    <s v="2021-09-14"/>
    <s v="2021-09-14"/>
    <x v="2"/>
    <x v="0"/>
    <n v="9"/>
    <x v="0"/>
    <x v="0"/>
  </r>
  <r>
    <s v="interesses_concorrentes"/>
    <s v="2021-09-08 - 2021-09-14"/>
    <s v="23847643362290091"/>
    <s v="Meio_Conv_Amplo_T1_23847643362130091"/>
    <s v="23847643362130091"/>
    <n v="57251.87"/>
    <n v="5043291"/>
    <n v="8739362"/>
    <n v="6.5510354199999998"/>
    <n v="1.732868874709"/>
    <x v="4"/>
    <n v="802"/>
    <s v="2021-09-08"/>
    <x v="16"/>
    <s v="2021-09-14"/>
    <s v="2021-09-14"/>
    <x v="1"/>
    <x v="0"/>
    <n v="9"/>
    <x v="0"/>
    <x v="0"/>
  </r>
  <r>
    <s v="adventures_ton_institucional_always-on_instagram_awareness_alcance_interesses_empreendedores-25-60_feed_hero_set-2021_net"/>
    <s v="2021-09-08 - 2021-09-14"/>
    <s v="23848876165250091"/>
    <s v="adventures_ton_institucional_always-on_instagram_awareness_alcance_hero_set-2021"/>
    <s v="23848876165190091"/>
    <n v="357.15"/>
    <n v="208383"/>
    <n v="208383"/>
    <n v="1.7139114"/>
    <n v="1"/>
    <x v="5"/>
    <n v="208383"/>
    <s v="2021-09-08"/>
    <x v="16"/>
    <s v="2021-09-14"/>
    <s v="2021-09-14"/>
    <x v="2"/>
    <x v="0"/>
    <n v="9"/>
    <x v="0"/>
    <x v="0"/>
  </r>
  <r>
    <s v="02- [INTERESSES] - Vendedores"/>
    <s v="2021-09-08 - 2021-09-14"/>
    <s v="23848877810340091"/>
    <s v="Fundo_Conv_RendaTon_23848877109590091"/>
    <s v="23848877109590091"/>
    <n v="227.63"/>
    <n v="4599"/>
    <n v="5039"/>
    <n v="45.173645559999997"/>
    <n v="1.0956729723853"/>
    <x v="14"/>
    <s v=""/>
    <s v="2021-09-08"/>
    <x v="16"/>
    <s v="2021-09-14"/>
    <s v="2021-09-14"/>
    <x v="1"/>
    <x v="0"/>
    <n v="9"/>
    <x v="0"/>
    <x v="0"/>
  </r>
  <r>
    <s v="checkout_t1_30d"/>
    <s v="2021-09-08 - 2021-09-14"/>
    <s v="23847376974110091"/>
    <s v="Fundo_Rmk_Conv_T1MegaGiga_23847376974120091"/>
    <s v="23847376974120091"/>
    <n v="58099.02"/>
    <n v="169890"/>
    <n v="1823129"/>
    <n v="31.867750439999998"/>
    <n v="10.731231973630001"/>
    <x v="3"/>
    <n v="717"/>
    <s v="2021-09-08"/>
    <x v="16"/>
    <s v="2021-09-14"/>
    <s v="2021-09-14"/>
    <x v="1"/>
    <x v="0"/>
    <n v="9"/>
    <x v="0"/>
    <x v="0"/>
  </r>
  <r>
    <s v="03- [INTERESSES] - Programas de Revenda"/>
    <s v="2021-09-08 - 2021-09-14"/>
    <s v="23848877777940091"/>
    <s v="Fundo_Conv_RendaTon_23848877109590091"/>
    <s v="23848877109590091"/>
    <n v="176.88"/>
    <n v="4803"/>
    <n v="5151"/>
    <n v="34.338963309999997"/>
    <n v="1.0724547158026001"/>
    <x v="14"/>
    <n v="2"/>
    <s v="2021-09-08"/>
    <x v="16"/>
    <s v="2021-09-14"/>
    <s v="2021-09-14"/>
    <x v="1"/>
    <x v="0"/>
    <n v="9"/>
    <x v="0"/>
    <x v="0"/>
  </r>
  <r>
    <s v="adventures_ton_institucional_always-on_instagram_consideracao_engajamento_interesses_empreendedores-25-60_feed_humor_set-2021_net"/>
    <s v="2021-09-08 - 2021-09-14"/>
    <s v="23848866202800091"/>
    <s v="adventures_ton_institucional_always-on_instagram_consideracao_engajamento_humor_set-2021"/>
    <s v="23848866202780091"/>
    <n v="186.09"/>
    <n v="3431"/>
    <n v="3507"/>
    <n v="53.062446540000003"/>
    <n v="1.0221509763917001"/>
    <x v="7"/>
    <n v="1637"/>
    <s v="2021-09-08"/>
    <x v="16"/>
    <s v="2021-09-14"/>
    <s v="2021-09-14"/>
    <x v="3"/>
    <x v="0"/>
    <n v="9"/>
    <x v="0"/>
    <x v="0"/>
  </r>
  <r>
    <s v="01- [ABERTO][20-60] Homens"/>
    <s v="2021-09-08 - 2021-09-14"/>
    <s v="23848877109670091"/>
    <s v="Fundo_Conv_RendaTon_23848877109590091"/>
    <s v="23848877109590091"/>
    <n v="176.69"/>
    <n v="3335"/>
    <n v="3666"/>
    <n v="48.196944899999998"/>
    <n v="1.0992503748125999"/>
    <x v="14"/>
    <n v="2"/>
    <s v="2021-09-08"/>
    <x v="16"/>
    <s v="2021-09-14"/>
    <s v="2021-09-14"/>
    <x v="1"/>
    <x v="0"/>
    <n v="9"/>
    <x v="0"/>
    <x v="0"/>
  </r>
  <r>
    <s v="Home_30d"/>
    <s v="2021-09-08 - 2021-09-14"/>
    <s v="23847680703050091"/>
    <s v="Fundo_Rmk_Conv_Geral_Home_Pareto_23847680703090091"/>
    <s v="23847680703090091"/>
    <n v="31908.32"/>
    <n v="228374"/>
    <n v="1518561"/>
    <n v="21.012208269999999"/>
    <n v="6.649447835568"/>
    <x v="3"/>
    <n v="413"/>
    <s v="2021-09-08"/>
    <x v="16"/>
    <s v="2021-09-14"/>
    <s v="2021-09-14"/>
    <x v="1"/>
    <x v="0"/>
    <n v="9"/>
    <x v="0"/>
    <x v="0"/>
  </r>
  <r>
    <s v="maraberto_vidmob_C"/>
    <s v="2021-09-08 - 2021-09-14"/>
    <s v="23848758061950091"/>
    <s v="TesteAB046_Meio_Conv_Aberto_GigaTon_VidMob_23848756528320091"/>
    <s v="23848756528320091"/>
    <n v="3962.18"/>
    <n v="148548"/>
    <n v="269485"/>
    <n v="14.702784940000001"/>
    <n v="1.8141274200932"/>
    <x v="3"/>
    <n v="34"/>
    <s v="2021-09-08"/>
    <x v="16"/>
    <s v="2021-09-14"/>
    <s v="2021-09-14"/>
    <x v="1"/>
    <x v="0"/>
    <n v="9"/>
    <x v="0"/>
    <x v="0"/>
  </r>
  <r>
    <s v="mar_aberto"/>
    <s v="2021-09-08 - 2021-09-14"/>
    <s v="23847643362220091"/>
    <s v="Meio_Conv_Amplo_T1_23847643362130091"/>
    <s v="23847643362130091"/>
    <n v="70243.72"/>
    <n v="5280908"/>
    <n v="9739624"/>
    <n v="7.2121593199999996"/>
    <n v="1.8443085923860001"/>
    <x v="4"/>
    <n v="1039"/>
    <s v="2021-09-08"/>
    <x v="16"/>
    <s v="2021-09-14"/>
    <s v="2021-09-14"/>
    <x v="1"/>
    <x v="0"/>
    <n v="9"/>
    <x v="0"/>
    <x v="0"/>
  </r>
  <r>
    <s v="lal_5_ofertamega_giga"/>
    <s v="2021-09-08 - 2021-09-14"/>
    <s v="23848381010260091"/>
    <s v="Meio_Conv_Amplo_Todas_23845268020100091"/>
    <s v="23845268020100091"/>
    <n v="7856.81"/>
    <n v="622917"/>
    <n v="1327538"/>
    <n v="5.9183315299999997"/>
    <n v="2.1311635418522998"/>
    <x v="3"/>
    <n v="104"/>
    <s v="2021-09-08"/>
    <x v="16"/>
    <s v="2021-09-14"/>
    <s v="2021-09-14"/>
    <x v="1"/>
    <x v="0"/>
    <n v="9"/>
    <x v="0"/>
    <x v="0"/>
  </r>
  <r>
    <s v="maraberto_controle"/>
    <s v="2021-09-08 - 2021-09-14"/>
    <s v="23848809460040091"/>
    <s v="TesteAB047_Meio_Conv_Aberto_MegaTon_Simulacao054_23848809460000091"/>
    <s v="23848809460000091"/>
    <n v="3893.73"/>
    <n v="183911"/>
    <n v="310977"/>
    <n v="12.520958139999999"/>
    <n v="1.6909102772536999"/>
    <x v="3"/>
    <n v="36"/>
    <s v="2021-09-08"/>
    <x v="16"/>
    <s v="2021-09-14"/>
    <s v="2021-09-14"/>
    <x v="1"/>
    <x v="0"/>
    <n v="9"/>
    <x v="0"/>
    <x v="0"/>
  </r>
  <r>
    <s v="lal_10_base"/>
    <s v="2021-09-08 - 2021-09-14"/>
    <s v="23846214428100091"/>
    <s v="Meio_Conv_Amplo_Todas_23845268020100091"/>
    <s v="23845268020100091"/>
    <n v="44231.63"/>
    <n v="1447539"/>
    <n v="3846618"/>
    <n v="11.49883612"/>
    <n v="2.6573501646588"/>
    <x v="3"/>
    <n v="613"/>
    <s v="2021-09-08"/>
    <x v="16"/>
    <s v="2021-09-14"/>
    <s v="2021-09-14"/>
    <x v="1"/>
    <x v="0"/>
    <n v="9"/>
    <x v="0"/>
    <x v="0"/>
  </r>
  <r>
    <s v="adventures_ton_institucional_always-on_instagram_awareness_engajamento_interesses_amplo_feed_ton-contigo_set-2021_net"/>
    <s v="2021-09-08 - 2021-09-14"/>
    <s v="23848836205200091"/>
    <s v="adventures_ton_institucional_always-on_instagram_awareness_engajamento_ton-contigo_set-2021"/>
    <s v="23848836205120091"/>
    <n v="139.13999999999999"/>
    <n v="2255"/>
    <n v="2339"/>
    <n v="59.486960240000002"/>
    <n v="1.0372505543237001"/>
    <x v="7"/>
    <n v="1234"/>
    <s v="2021-09-08"/>
    <x v="16"/>
    <s v="2021-09-14"/>
    <s v="2021-09-14"/>
    <x v="3"/>
    <x v="0"/>
    <n v="9"/>
    <x v="0"/>
    <x v="0"/>
  </r>
  <r>
    <s v="aberto_brasil"/>
    <s v="2021-09-08 - 2021-09-14"/>
    <s v="23845370012760091"/>
    <s v="Meio_Conv_Amplo_Todas_23845268020100091"/>
    <s v="23845268020100091"/>
    <n v="153105.60000000001"/>
    <n v="13520701"/>
    <n v="42916167"/>
    <n v="3.5675506600000002"/>
    <n v="3.1741081324112002"/>
    <x v="3"/>
    <n v="2657"/>
    <s v="2021-09-08"/>
    <x v="16"/>
    <s v="2021-09-14"/>
    <s v="2021-09-14"/>
    <x v="1"/>
    <x v="0"/>
    <n v="9"/>
    <x v="0"/>
    <x v="0"/>
  </r>
  <r>
    <s v="maraberto_vidmob_B"/>
    <s v="2021-09-08 - 2021-09-14"/>
    <s v="23848758062530091"/>
    <s v="TesteAB046_Meio_Conv_Aberto_GigaTon_VidMob_23848756528320091"/>
    <s v="23848756528320091"/>
    <n v="3930.44"/>
    <n v="141295"/>
    <n v="253020"/>
    <n v="15.53410798"/>
    <n v="1.7907215400403"/>
    <x v="3"/>
    <n v="37"/>
    <s v="2021-09-08"/>
    <x v="16"/>
    <s v="2021-09-14"/>
    <s v="2021-09-14"/>
    <x v="1"/>
    <x v="0"/>
    <n v="9"/>
    <x v="0"/>
    <x v="0"/>
  </r>
  <r>
    <s v="rmkt_home90d_produtot1"/>
    <s v="2021-09-08 - 2021-09-14"/>
    <s v="23848830639670091"/>
    <s v="TesteAB048_Meio_Conv_Aberto_T1_PagProduto_23848830636530091"/>
    <s v="23848830636530091"/>
    <n v="3425.51"/>
    <n v="98565"/>
    <n v="230750"/>
    <n v="14.84511376"/>
    <n v="2.3410947090751999"/>
    <x v="3"/>
    <n v="36"/>
    <s v="2021-09-08"/>
    <x v="16"/>
    <s v="2021-09-14"/>
    <s v="2021-09-14"/>
    <x v="1"/>
    <x v="0"/>
    <n v="9"/>
    <x v="0"/>
    <x v="0"/>
  </r>
  <r>
    <s v="aberto_brasil"/>
    <s v="2021-09-01 - 2021-09-07"/>
    <s v="23845370012760091"/>
    <s v="Meio_Conv_Amplo_Todas_23845268020100091"/>
    <s v="23845268020100091"/>
    <n v="179444.69"/>
    <n v="15929745"/>
    <n v="51176956"/>
    <n v="3.5063572399999998"/>
    <n v="3.2126663672268001"/>
    <x v="3"/>
    <n v="2712"/>
    <s v="2021-09-01"/>
    <x v="17"/>
    <s v="2021-09-07"/>
    <s v="2021-09-07"/>
    <x v="1"/>
    <x v="0"/>
    <n v="9"/>
    <x v="0"/>
    <x v="0"/>
  </r>
  <r>
    <s v="lal_5_s2s_pagosT1"/>
    <s v="2021-09-01 - 2021-09-07"/>
    <s v="23847643363490091"/>
    <s v="Meio_Conv_Amplo_T1_23847643362130091"/>
    <s v="23847643362130091"/>
    <n v="50217.9"/>
    <n v="1634574"/>
    <n v="3827158"/>
    <n v="13.12145984"/>
    <n v="2.3413794664543"/>
    <x v="4"/>
    <n v="577"/>
    <s v="2021-09-01"/>
    <x v="17"/>
    <s v="2021-09-07"/>
    <s v="2021-09-07"/>
    <x v="1"/>
    <x v="0"/>
    <n v="9"/>
    <x v="0"/>
    <x v="0"/>
  </r>
  <r>
    <s v="engajamento_insta30d"/>
    <s v="2021-09-01 - 2021-09-07"/>
    <s v="23847680735780091"/>
    <s v="Fundo_Rmk_Conv_Geral_Home_Pareto_23847680703090091"/>
    <s v="23847680703090091"/>
    <n v="24320.22"/>
    <n v="385316"/>
    <n v="2384832"/>
    <n v="10.197875570000001"/>
    <n v="6.1892887915373"/>
    <x v="3"/>
    <n v="306"/>
    <s v="2021-09-01"/>
    <x v="17"/>
    <s v="2021-09-07"/>
    <s v="2021-09-07"/>
    <x v="1"/>
    <x v="0"/>
    <n v="9"/>
    <x v="0"/>
    <x v="0"/>
  </r>
  <r>
    <s v="checkout_giga_60d"/>
    <s v="2021-09-01 - 2021-09-07"/>
    <s v="23848475319500091"/>
    <s v="Fundo_Rmk_Conv_TodasGiga_23848475319430091"/>
    <s v="23848475319430091"/>
    <n v="54770.9"/>
    <n v="56924"/>
    <n v="1052663"/>
    <n v="52.030801879999999"/>
    <n v="18.492428501159001"/>
    <x v="3"/>
    <n v="591"/>
    <s v="2021-09-01"/>
    <x v="17"/>
    <s v="2021-09-07"/>
    <s v="2021-09-07"/>
    <x v="1"/>
    <x v="0"/>
    <n v="9"/>
    <x v="0"/>
    <x v="0"/>
  </r>
  <r>
    <s v="checkout_180d"/>
    <s v="2021-09-01 - 2021-09-07"/>
    <s v="23846122467610091"/>
    <s v="Fundo_Conv_Rmkt_T1_23845567601530091"/>
    <s v="23845567601530091"/>
    <n v="75427.27"/>
    <n v="591293"/>
    <n v="3932265"/>
    <n v="19.181634500000001"/>
    <n v="6.6502816708468"/>
    <x v="3"/>
    <n v="1184"/>
    <s v="2021-09-01"/>
    <x v="17"/>
    <s v="2021-09-07"/>
    <s v="2021-09-07"/>
    <x v="1"/>
    <x v="0"/>
    <n v="9"/>
    <x v="0"/>
    <x v="0"/>
  </r>
  <r>
    <s v="mar_aberto"/>
    <s v="2021-09-01 - 2021-09-07"/>
    <s v="23847643362220091"/>
    <s v="Meio_Conv_Amplo_T1_23847643362130091"/>
    <s v="23847643362130091"/>
    <n v="66702.070000000007"/>
    <n v="5523592"/>
    <n v="9845960"/>
    <n v="6.77456236"/>
    <n v="1.7825284706039"/>
    <x v="4"/>
    <n v="988"/>
    <s v="2021-09-01"/>
    <x v="17"/>
    <s v="2021-09-07"/>
    <s v="2021-09-07"/>
    <x v="1"/>
    <x v="0"/>
    <n v="9"/>
    <x v="0"/>
    <x v="0"/>
  </r>
  <r>
    <s v="rmkt_LP_tps_60d"/>
    <s v="2021-09-01 - 2021-09-07"/>
    <s v="23847574067580091"/>
    <s v="TPS_Fundo_Conv_Rmkt_Pareto_23847574067500091"/>
    <s v="23847574067500091"/>
    <n v="25440.86"/>
    <n v="375641"/>
    <n v="2037571"/>
    <n v="12.48587657"/>
    <n v="5.4242508139419998"/>
    <x v="3"/>
    <n v="302"/>
    <s v="2021-09-01"/>
    <x v="17"/>
    <s v="2021-09-07"/>
    <s v="2021-09-07"/>
    <x v="1"/>
    <x v="0"/>
    <n v="9"/>
    <x v="0"/>
    <x v="0"/>
  </r>
  <r>
    <s v="maraberto_selomotion"/>
    <s v="2021-09-01 - 2021-09-07"/>
    <s v="23848726442670091"/>
    <s v="TesteAB045_Meio_Conv_Aberto_GigaTon_SelosRTB_23848726442650091"/>
    <s v="23848726442650091"/>
    <n v="2877.83"/>
    <n v="179227"/>
    <n v="248865"/>
    <n v="11.56381974"/>
    <n v="1.3885463685717001"/>
    <x v="3"/>
    <n v="33"/>
    <s v="2021-09-01"/>
    <x v="17"/>
    <s v="2021-09-07"/>
    <s v="2021-09-07"/>
    <x v="1"/>
    <x v="0"/>
    <n v="9"/>
    <x v="0"/>
    <x v="0"/>
  </r>
  <r>
    <s v="lal_5_tpv_alto"/>
    <s v="2021-09-01 - 2021-09-07"/>
    <s v="23847611907170091"/>
    <s v="Meio_Conv_T3MegaGiga_23847449589150091"/>
    <s v="23847449589150091"/>
    <n v="15863.42"/>
    <n v="878917"/>
    <n v="2242919"/>
    <n v="7.0726673599999996"/>
    <n v="2.5519121828341"/>
    <x v="3"/>
    <n v="209"/>
    <s v="2021-09-01"/>
    <x v="17"/>
    <s v="2021-09-07"/>
    <s v="2021-09-07"/>
    <x v="1"/>
    <x v="0"/>
    <n v="9"/>
    <x v="0"/>
    <x v="0"/>
  </r>
  <r>
    <s v="maraberto_controle"/>
    <s v="2021-09-01 - 2021-09-07"/>
    <s v="23848756528330091"/>
    <s v="TesteAB046_Meio_Conv_Aberto_GigaTon_VidMob_23848756528320091"/>
    <s v="23848756528320091"/>
    <n v="3854.18"/>
    <n v="149976"/>
    <n v="292839"/>
    <n v="13.161429999999999"/>
    <n v="1.9525724115859"/>
    <x v="3"/>
    <n v="20"/>
    <s v="2021-09-01"/>
    <x v="17"/>
    <s v="2021-09-07"/>
    <s v="2021-09-07"/>
    <x v="1"/>
    <x v="0"/>
    <n v="9"/>
    <x v="0"/>
    <x v="0"/>
  </r>
  <r>
    <s v="checkout_t2_60d"/>
    <s v="2021-09-01 - 2021-09-07"/>
    <s v="23847377003380091"/>
    <s v="Fundo_Rmk_Conv_T2MegaGiga_23847376964660091"/>
    <s v="23847376964660091"/>
    <n v="2306.6"/>
    <n v="4801"/>
    <n v="76450"/>
    <n v="30.171353830000001"/>
    <n v="15.923765882108"/>
    <x v="3"/>
    <n v="17"/>
    <s v="2021-09-01"/>
    <x v="17"/>
    <s v="2021-09-07"/>
    <s v="2021-09-07"/>
    <x v="1"/>
    <x v="0"/>
    <n v="9"/>
    <x v="0"/>
    <x v="0"/>
  </r>
  <r>
    <s v="maraberto_controle"/>
    <s v="2021-09-01 - 2021-09-07"/>
    <s v="23848809460040091"/>
    <s v="TesteAB047_Meio_Conv_Aberto_MegaTon_Simulacao054_23848809460000091"/>
    <s v="23848809460000091"/>
    <n v="857.3"/>
    <n v="67472"/>
    <n v="83905"/>
    <n v="10.217507899999999"/>
    <n v="1.2435528811951999"/>
    <x v="3"/>
    <n v="4"/>
    <s v="2021-09-01"/>
    <x v="17"/>
    <s v="2021-09-07"/>
    <s v="2021-09-07"/>
    <x v="1"/>
    <x v="0"/>
    <n v="9"/>
    <x v="0"/>
    <x v="0"/>
  </r>
  <r>
    <s v="maraberto_vidmob_B"/>
    <s v="2021-09-01 - 2021-09-07"/>
    <s v="23848758062530091"/>
    <s v="TesteAB046_Meio_Conv_Aberto_GigaTon_VidMob_23848756528320091"/>
    <s v="23848756528320091"/>
    <n v="3869.57"/>
    <n v="140216"/>
    <n v="300872"/>
    <n v="12.86118349"/>
    <n v="2.1457750898614001"/>
    <x v="3"/>
    <n v="24"/>
    <s v="2021-09-01"/>
    <x v="17"/>
    <s v="2021-09-07"/>
    <s v="2021-09-07"/>
    <x v="1"/>
    <x v="0"/>
    <n v="9"/>
    <x v="0"/>
    <x v="0"/>
  </r>
  <r>
    <s v="checkout_t2_30d"/>
    <s v="2021-09-01 - 2021-09-07"/>
    <s v="23847376964680091"/>
    <s v="Fundo_Rmk_Conv_T2MegaGiga_23847376964660091"/>
    <s v="23847376964660091"/>
    <n v="40100.449999999997"/>
    <n v="50215"/>
    <n v="760541"/>
    <n v="52.726217259999999"/>
    <n v="15.145693517872999"/>
    <x v="3"/>
    <n v="597"/>
    <s v="2021-09-01"/>
    <x v="17"/>
    <s v="2021-09-07"/>
    <s v="2021-09-07"/>
    <x v="1"/>
    <x v="0"/>
    <n v="9"/>
    <x v="0"/>
    <x v="0"/>
  </r>
  <r>
    <s v="maraberto_vidmob_C"/>
    <s v="2021-09-01 - 2021-09-07"/>
    <s v="23848758061950091"/>
    <s v="TesteAB046_Meio_Conv_Aberto_GigaTon_VidMob_23848756528320091"/>
    <s v="23848756528320091"/>
    <n v="3851.98"/>
    <n v="137306"/>
    <n v="287966"/>
    <n v="13.37650973"/>
    <n v="2.0972572210973999"/>
    <x v="3"/>
    <n v="21"/>
    <s v="2021-09-01"/>
    <x v="17"/>
    <s v="2021-09-07"/>
    <s v="2021-09-07"/>
    <x v="1"/>
    <x v="0"/>
    <n v="9"/>
    <x v="0"/>
    <x v="0"/>
  </r>
  <r>
    <s v="maraberto_motionsimulacao"/>
    <s v="2021-09-01 - 2021-09-07"/>
    <s v="23848809460010091"/>
    <s v="TesteAB047_Meio_Conv_Aberto_MegaTon_Simulacao054_23848809460000091"/>
    <s v="23848809460000091"/>
    <n v="859.96"/>
    <n v="49698"/>
    <n v="73204"/>
    <n v="11.74744549"/>
    <n v="1.4729767797497"/>
    <x v="3"/>
    <n v="2"/>
    <s v="2021-09-01"/>
    <x v="17"/>
    <s v="2021-09-07"/>
    <s v="2021-09-07"/>
    <x v="1"/>
    <x v="0"/>
    <n v="9"/>
    <x v="0"/>
    <x v="0"/>
  </r>
  <r>
    <s v="maraberto_selomotion"/>
    <s v="2021-09-01 - 2021-09-07"/>
    <s v="23848726401370091"/>
    <s v="TesteAB044_Meio_Conv_Aberto_T1_SelosRTB_23848726401330091"/>
    <s v="23848726401330091"/>
    <n v="2885.69"/>
    <n v="231860"/>
    <n v="278328"/>
    <n v="10.367947170000001"/>
    <n v="1.200414042957"/>
    <x v="3"/>
    <n v="38"/>
    <s v="2021-09-01"/>
    <x v="17"/>
    <s v="2021-09-07"/>
    <s v="2021-09-07"/>
    <x v="1"/>
    <x v="0"/>
    <n v="9"/>
    <x v="0"/>
    <x v="0"/>
  </r>
  <r>
    <s v="lal_5_pixel_convT1"/>
    <s v="2021-09-01 - 2021-09-07"/>
    <s v="23847643362150091"/>
    <s v="Meio_Conv_Amplo_T1_23847643362130091"/>
    <s v="23847643362130091"/>
    <n v="94872.83"/>
    <n v="2459005"/>
    <n v="7400855"/>
    <n v="12.81917157"/>
    <n v="3.0096949782534002"/>
    <x v="4"/>
    <n v="1203"/>
    <s v="2021-09-01"/>
    <x v="17"/>
    <s v="2021-09-07"/>
    <s v="2021-09-07"/>
    <x v="1"/>
    <x v="0"/>
    <n v="9"/>
    <x v="0"/>
    <x v="0"/>
  </r>
  <r>
    <s v="checkout_t3_30d"/>
    <s v="2021-09-01 - 2021-09-07"/>
    <s v="23846749587780091"/>
    <s v="Fundo_Rmkt_Conv_T3MegaGiga_23846749587790091"/>
    <s v="23846749587790091"/>
    <n v="18735.560000000001"/>
    <n v="35526"/>
    <n v="479798"/>
    <n v="39.04884972"/>
    <n v="13.505545234475999"/>
    <x v="3"/>
    <n v="206"/>
    <s v="2021-09-01"/>
    <x v="17"/>
    <s v="2021-09-07"/>
    <s v="2021-09-07"/>
    <x v="1"/>
    <x v="0"/>
    <n v="9"/>
    <x v="0"/>
    <x v="0"/>
  </r>
  <r>
    <s v="maraberto_controle"/>
    <s v="2021-09-01 - 2021-09-07"/>
    <s v="23848726442640091"/>
    <s v="TesteAB045_Meio_Conv_Aberto_GigaTon_SelosRTB_23848726442650091"/>
    <s v="23848726442650091"/>
    <n v="2876.31"/>
    <n v="125947"/>
    <n v="193740"/>
    <n v="14.84623723"/>
    <n v="1.5382660960562999"/>
    <x v="3"/>
    <n v="25"/>
    <s v="2021-09-01"/>
    <x v="17"/>
    <s v="2021-09-07"/>
    <s v="2021-09-07"/>
    <x v="1"/>
    <x v="0"/>
    <n v="9"/>
    <x v="0"/>
    <x v="0"/>
  </r>
  <r>
    <s v="maraberto_vidmob_hero"/>
    <s v="2021-09-01 - 2021-09-07"/>
    <s v="23848756528310091"/>
    <s v="TesteAB046_Meio_Conv_Aberto_GigaTon_VidMob_23848756528320091"/>
    <s v="23848756528320091"/>
    <n v="3856.14"/>
    <n v="175168"/>
    <n v="303285"/>
    <n v="12.714575399999999"/>
    <n v="1.7313950036536001"/>
    <x v="3"/>
    <n v="15"/>
    <s v="2021-09-01"/>
    <x v="17"/>
    <s v="2021-09-07"/>
    <s v="2021-09-07"/>
    <x v="1"/>
    <x v="0"/>
    <n v="9"/>
    <x v="0"/>
    <x v="0"/>
  </r>
  <r>
    <s v="maraberto_controle"/>
    <s v="2021-09-01 - 2021-09-07"/>
    <s v="23848726401360091"/>
    <s v="TesteAB044_Meio_Conv_Aberto_T1_SelosRTB_23848726401330091"/>
    <s v="23848726401330091"/>
    <n v="2883.12"/>
    <n v="187508"/>
    <n v="253031"/>
    <n v="11.394335079999999"/>
    <n v="1.3494410905134999"/>
    <x v="3"/>
    <n v="31"/>
    <s v="2021-09-01"/>
    <x v="17"/>
    <s v="2021-09-07"/>
    <s v="2021-09-07"/>
    <x v="1"/>
    <x v="0"/>
    <n v="9"/>
    <x v="0"/>
    <x v="0"/>
  </r>
  <r>
    <s v="aberto_ne_sd_sul"/>
    <s v="2021-09-01 - 2021-09-07"/>
    <s v="23848693673600091"/>
    <s v="Meio_Conv_Amplo_TapTon_Leads"/>
    <s v="23848693673220091"/>
    <n v="69690.83"/>
    <n v="2163149"/>
    <n v="4468850"/>
    <n v="15.59480179"/>
    <n v="2.0659002223148"/>
    <x v="11"/>
    <n v="8093"/>
    <s v="2021-09-01"/>
    <x v="17"/>
    <s v="2021-09-07"/>
    <s v="2021-09-07"/>
    <x v="1"/>
    <x v="0"/>
    <n v="9"/>
    <x v="0"/>
    <x v="0"/>
  </r>
  <r>
    <s v="lal5_lista_t2mega"/>
    <s v="2021-09-01 - 2021-09-07"/>
    <s v="23847851591380091"/>
    <s v="Meio_Conv_T2MegaGiga_23846907412530091"/>
    <s v="23846907412530091"/>
    <n v="4674.58"/>
    <n v="425424"/>
    <n v="851209"/>
    <n v="5.4916947499999997"/>
    <n v="2.0008485651961001"/>
    <x v="3"/>
    <n v="65"/>
    <s v="2021-09-01"/>
    <x v="17"/>
    <s v="2021-09-07"/>
    <s v="2021-09-07"/>
    <x v="1"/>
    <x v="0"/>
    <n v="9"/>
    <x v="0"/>
    <x v="0"/>
  </r>
  <r>
    <s v="interesses_concorrentes"/>
    <s v="2021-09-01 - 2021-09-07"/>
    <s v="23847643362290091"/>
    <s v="Meio_Conv_Amplo_T1_23847643362130091"/>
    <s v="23847643362130091"/>
    <n v="55576.19"/>
    <n v="4317468"/>
    <n v="7026108"/>
    <n v="7.90995385"/>
    <n v="1.6273677071838999"/>
    <x v="4"/>
    <n v="615"/>
    <s v="2021-09-01"/>
    <x v="17"/>
    <s v="2021-09-07"/>
    <s v="2021-09-07"/>
    <x v="1"/>
    <x v="0"/>
    <n v="9"/>
    <x v="0"/>
    <x v="0"/>
  </r>
  <r>
    <s v="lal_5_ofertamega_giga"/>
    <s v="2021-09-01 - 2021-09-07"/>
    <s v="23848381010260091"/>
    <s v="Meio_Conv_Amplo_Todas_23845268020100091"/>
    <s v="23845268020100091"/>
    <n v="7017.65"/>
    <n v="620614"/>
    <n v="1263378"/>
    <n v="5.5546716800000002"/>
    <n v="2.0356904613818001"/>
    <x v="3"/>
    <n v="96"/>
    <s v="2021-09-01"/>
    <x v="17"/>
    <s v="2021-09-07"/>
    <s v="2021-09-07"/>
    <x v="1"/>
    <x v="0"/>
    <n v="9"/>
    <x v="0"/>
    <x v="0"/>
  </r>
  <r>
    <s v="interesses_saude_refinado"/>
    <s v="2021-09-01 - 2021-09-07"/>
    <s v="23847727849510091"/>
    <s v="TPS_Meio_Conv_Interesses_Pareto_23846534803700091"/>
    <s v="23846534803700091"/>
    <n v="2802.44"/>
    <n v="454392"/>
    <n v="774706"/>
    <n v="3.6174238999999999"/>
    <n v="1.7049287839575"/>
    <x v="3"/>
    <n v="24"/>
    <s v="2021-09-01"/>
    <x v="17"/>
    <s v="2021-09-07"/>
    <s v="2021-09-07"/>
    <x v="1"/>
    <x v="0"/>
    <n v="9"/>
    <x v="0"/>
    <x v="0"/>
  </r>
  <r>
    <s v="interesses_dentistas"/>
    <s v="2021-09-01 - 2021-09-07"/>
    <s v="23845997960610091"/>
    <s v="TPO_Meio_Conv_Interesses_Pareto_23845997960590091"/>
    <s v="23845997960590091"/>
    <n v="24177.78"/>
    <n v="2524255"/>
    <n v="7574081"/>
    <n v="3.1921734100000001"/>
    <n v="3.0005213419404999"/>
    <x v="3"/>
    <n v="353"/>
    <s v="2021-09-01"/>
    <x v="17"/>
    <s v="2021-09-07"/>
    <s v="2021-09-07"/>
    <x v="1"/>
    <x v="0"/>
    <n v="9"/>
    <x v="0"/>
    <x v="0"/>
  </r>
  <r>
    <s v="checkout_t3_60d"/>
    <s v="2021-09-01 - 2021-09-07"/>
    <s v="23847611011780091"/>
    <s v="Fundo_Rmkt_Conv_T3MegaGiga_23846749587790091"/>
    <s v="23846749587790091"/>
    <n v="3473.78"/>
    <n v="23470"/>
    <n v="194550"/>
    <n v="17.85546132"/>
    <n v="8.2893054963784003"/>
    <x v="3"/>
    <n v="19"/>
    <s v="2021-09-01"/>
    <x v="17"/>
    <s v="2021-09-07"/>
    <s v="2021-09-07"/>
    <x v="1"/>
    <x v="0"/>
    <n v="9"/>
    <x v="0"/>
    <x v="0"/>
  </r>
  <r>
    <s v="trafego_brasil"/>
    <s v="2021-09-01 - 2021-09-07"/>
    <s v="23846362893210091"/>
    <s v="Topo_Trafego_Todas_Pareto_23845353257640091"/>
    <s v="23845353257640091"/>
    <n v="15914.34"/>
    <n v="807758"/>
    <n v="1447500"/>
    <n v="10.994362690000001"/>
    <n v="1.7919971080446999"/>
    <x v="8"/>
    <n v="12283"/>
    <s v="2021-09-01"/>
    <x v="17"/>
    <s v="2021-09-07"/>
    <s v="2021-09-07"/>
    <x v="3"/>
    <x v="0"/>
    <n v="9"/>
    <x v="0"/>
    <x v="0"/>
  </r>
  <r>
    <s v="lal5_s2s_pagosT1"/>
    <s v="2021-09-01 - 2021-09-07"/>
    <s v="23846907297020091"/>
    <s v="Meio_Conv_T1MegaGiga_23846907192130091"/>
    <s v="23846907192130091"/>
    <n v="51973.3"/>
    <n v="1689781"/>
    <n v="5734623"/>
    <n v="9.0630717999999995"/>
    <n v="3.3937078236765998"/>
    <x v="3"/>
    <n v="701"/>
    <s v="2021-09-01"/>
    <x v="17"/>
    <s v="2021-09-07"/>
    <s v="2021-09-07"/>
    <x v="1"/>
    <x v="0"/>
    <n v="9"/>
    <x v="0"/>
    <x v="0"/>
  </r>
  <r>
    <s v="lal_10_base"/>
    <s v="2021-09-01 - 2021-09-07"/>
    <s v="23846214428100091"/>
    <s v="Meio_Conv_Amplo_Todas_23845268020100091"/>
    <s v="23845268020100091"/>
    <n v="33933.18"/>
    <n v="1347077"/>
    <n v="3069609"/>
    <n v="11.05456102"/>
    <n v="2.2787182915305002"/>
    <x v="3"/>
    <n v="537"/>
    <s v="2021-09-01"/>
    <x v="17"/>
    <s v="2021-09-07"/>
    <s v="2021-09-07"/>
    <x v="1"/>
    <x v="0"/>
    <n v="9"/>
    <x v="0"/>
    <x v="0"/>
  </r>
  <r>
    <s v="payment_60d"/>
    <s v="2021-09-01 - 2021-09-07"/>
    <s v="23847961910370091"/>
    <s v="Fundo_RMKT_Catalogo_StepPayment_Todas_Pareto_23847961910350091"/>
    <s v="23847961910350091"/>
    <n v="55159.3"/>
    <n v="22519"/>
    <n v="474213"/>
    <n v="116.31756194"/>
    <n v="21.058350726054002"/>
    <x v="3"/>
    <n v="274"/>
    <s v="2021-09-01"/>
    <x v="17"/>
    <s v="2021-09-07"/>
    <s v="2021-09-07"/>
    <x v="1"/>
    <x v="0"/>
    <n v="9"/>
    <x v="0"/>
    <x v="0"/>
  </r>
  <r>
    <s v="interesses_saude"/>
    <s v="2021-09-01 - 2021-09-07"/>
    <s v="23846534803740091"/>
    <s v="TPS_Meio_Conv_Interesses_Pareto_23846534803700091"/>
    <s v="23846534803700091"/>
    <n v="42365.5"/>
    <n v="4654103"/>
    <n v="12527162"/>
    <n v="3.38189129"/>
    <n v="2.6916383242915001"/>
    <x v="3"/>
    <n v="604"/>
    <s v="2021-09-01"/>
    <x v="17"/>
    <s v="2021-09-07"/>
    <s v="2021-09-07"/>
    <x v="1"/>
    <x v="0"/>
    <n v="9"/>
    <x v="0"/>
    <x v="0"/>
  </r>
  <r>
    <s v="interesse_empreendedorismo"/>
    <s v="2021-09-01 - 2021-09-07"/>
    <s v="23846406076390091"/>
    <s v="Meio_Conv_Amplo_Todas_23845268020100091"/>
    <s v="23845268020100091"/>
    <n v="47220.77"/>
    <n v="5349684"/>
    <n v="11782115"/>
    <n v="4.0078347599999997"/>
    <n v="2.2023945713429001"/>
    <x v="3"/>
    <n v="735"/>
    <s v="2021-09-01"/>
    <x v="17"/>
    <s v="2021-09-07"/>
    <s v="2021-09-07"/>
    <x v="1"/>
    <x v="0"/>
    <n v="9"/>
    <x v="0"/>
    <x v="0"/>
  </r>
  <r>
    <s v="Home_30d"/>
    <s v="2021-09-01 - 2021-09-07"/>
    <s v="23847680703050091"/>
    <s v="Fundo_Rmk_Conv_Geral_Home_Pareto_23847680703090091"/>
    <s v="23847680703090091"/>
    <n v="30457.93"/>
    <n v="234288"/>
    <n v="1409589"/>
    <n v="21.607667200000002"/>
    <n v="6.0164797172710998"/>
    <x v="3"/>
    <n v="374"/>
    <s v="2021-09-01"/>
    <x v="17"/>
    <s v="2021-09-07"/>
    <s v="2021-09-07"/>
    <x v="1"/>
    <x v="0"/>
    <n v="9"/>
    <x v="0"/>
    <x v="0"/>
  </r>
  <r>
    <s v="trafego_LAL_cardpurchase_5_10"/>
    <s v="2021-09-01 - 2021-09-07"/>
    <s v="23845353257680091"/>
    <s v="Topo_Trafego_Todas_Pareto_23845353257640091"/>
    <s v="23845353257640091"/>
    <n v="1446.87"/>
    <n v="104671"/>
    <n v="150045"/>
    <n v="9.6429071299999993"/>
    <n v="1.4334916070354"/>
    <x v="8"/>
    <n v="1104"/>
    <s v="2021-09-01"/>
    <x v="17"/>
    <s v="2021-09-07"/>
    <s v="2021-09-07"/>
    <x v="3"/>
    <x v="0"/>
    <n v="9"/>
    <x v="0"/>
    <x v="0"/>
  </r>
  <r>
    <s v="checkout_t1_30d"/>
    <s v="2021-09-01 - 2021-09-07"/>
    <s v="23847376974110091"/>
    <s v="Fundo_Rmk_Conv_T1MegaGiga_23847376974120091"/>
    <s v="23847376974120091"/>
    <n v="63474.09"/>
    <n v="178942"/>
    <n v="1982140"/>
    <n v="32.023010480000003"/>
    <n v="11.076997015792999"/>
    <x v="3"/>
    <n v="618"/>
    <s v="2021-09-01"/>
    <x v="17"/>
    <s v="2021-09-07"/>
    <s v="2021-09-07"/>
    <x v="1"/>
    <x v="0"/>
    <n v="9"/>
    <x v="0"/>
    <x v="0"/>
  </r>
  <r>
    <s v="checkout_t1_60d"/>
    <s v="2021-09-01 - 2021-09-07"/>
    <s v="23847376990990091"/>
    <s v="Fundo_Rmk_Conv_T1MegaGiga_23847376974120091"/>
    <s v="23847376974120091"/>
    <n v="38349.11"/>
    <n v="211627"/>
    <n v="1966250"/>
    <n v="19.503679590000001"/>
    <n v="9.2911112476196003"/>
    <x v="3"/>
    <n v="316"/>
    <s v="2021-09-01"/>
    <x v="17"/>
    <s v="2021-09-07"/>
    <s v="2021-09-07"/>
    <x v="1"/>
    <x v="0"/>
    <n v="9"/>
    <x v="0"/>
    <x v="0"/>
  </r>
  <r>
    <s v="lal5_s2s_pagosT2"/>
    <s v="2021-09-01 - 2021-09-07"/>
    <s v="23846907412520091"/>
    <s v="Meio_Conv_T2MegaGiga_23846907412530091"/>
    <s v="23846907412530091"/>
    <n v="82439.520000000004"/>
    <n v="2599878"/>
    <n v="9786346"/>
    <n v="8.4239326899999991"/>
    <n v="3.7641558565439999"/>
    <x v="3"/>
    <n v="1113"/>
    <s v="2021-09-01"/>
    <x v="17"/>
    <s v="2021-09-07"/>
    <s v="2021-09-07"/>
    <x v="1"/>
    <x v="0"/>
    <n v="9"/>
    <x v="0"/>
    <x v="0"/>
  </r>
  <r>
    <s v="broad_conv_carrinho"/>
    <s v="2021-09-01 - 2021-09-07"/>
    <s v="23847708413050091"/>
    <s v="dpa"/>
    <s v="23847708413060091"/>
    <n v="118369.93"/>
    <n v="8647747"/>
    <n v="17577830"/>
    <n v="6.7340468099999997"/>
    <n v="2.0326485037084998"/>
    <x v="3"/>
    <n v="1174"/>
    <s v="2021-09-01"/>
    <x v="17"/>
    <s v="2021-09-07"/>
    <s v="2021-09-07"/>
    <x v="1"/>
    <x v="0"/>
    <n v="9"/>
    <x v="0"/>
    <x v="0"/>
  </r>
  <r>
    <s v="lal_5_s2s_pagosT3"/>
    <s v="2021-09-01 - 2021-09-07"/>
    <s v="23847449589140091"/>
    <s v="Meio_Conv_T3MegaGiga_23847449589150091"/>
    <s v="23847449589150091"/>
    <n v="2382.4899999999998"/>
    <n v="280523"/>
    <n v="496349"/>
    <n v="4.8000298199999998"/>
    <n v="1.7693700694773999"/>
    <x v="3"/>
    <n v="28"/>
    <s v="2021-09-01"/>
    <x v="17"/>
    <s v="2021-09-07"/>
    <s v="2021-09-07"/>
    <x v="1"/>
    <x v="0"/>
    <n v="9"/>
    <x v="0"/>
    <x v="0"/>
  </r>
  <r>
    <s v="aberto_ne_sd_sul"/>
    <s v="2021-08-25 - 2021-08-31"/>
    <s v="23848693673600091"/>
    <s v="Meio_Conv_Amplo_TapTon_Leads"/>
    <s v="23848693673220091"/>
    <n v="63588.84"/>
    <n v="1818043"/>
    <n v="3777544"/>
    <n v="16.83338169"/>
    <n v="2.0778078406286"/>
    <x v="11"/>
    <n v="8950"/>
    <s v="2021-08-25"/>
    <x v="18"/>
    <s v="2021-08-31"/>
    <s v="2021-08-31"/>
    <x v="1"/>
    <x v="0"/>
    <n v="8"/>
    <x v="0"/>
    <x v="0"/>
  </r>
  <r>
    <s v="maraberto_vidmob_hero"/>
    <s v="2021-08-25 - 2021-08-31"/>
    <s v="23848756528310091"/>
    <s v="TesteAB046_Meio_Conv_Aberto_GigaTon_VidMob_23848756528320091"/>
    <s v="23848756528320091"/>
    <n v="164.48"/>
    <n v="9844"/>
    <n v="10011"/>
    <n v="16.429927079999999"/>
    <n v="1.0169646485168999"/>
    <x v="3"/>
    <s v=""/>
    <s v="2021-08-25"/>
    <x v="18"/>
    <s v="2021-08-31"/>
    <s v="2021-08-31"/>
    <x v="1"/>
    <x v="0"/>
    <n v="8"/>
    <x v="0"/>
    <x v="0"/>
  </r>
  <r>
    <s v="maraberto_controle"/>
    <s v="2021-08-25 - 2021-08-31"/>
    <s v="23848726401360091"/>
    <s v="TesteAB044_Meio_Conv_Aberto_T1_SelosRTB_23848726401330091"/>
    <s v="23848726401330091"/>
    <n v="2666.18"/>
    <n v="152054"/>
    <n v="229768"/>
    <n v="11.60379165"/>
    <n v="1.5110947426571999"/>
    <x v="3"/>
    <n v="20"/>
    <s v="2021-08-25"/>
    <x v="18"/>
    <s v="2021-08-31"/>
    <s v="2021-08-31"/>
    <x v="1"/>
    <x v="0"/>
    <n v="8"/>
    <x v="0"/>
    <x v="0"/>
  </r>
  <r>
    <s v="broad_conv_carrinho"/>
    <s v="2021-08-25 - 2021-08-31"/>
    <s v="23847708413050091"/>
    <s v="dpa"/>
    <s v="23847708413060091"/>
    <n v="59690.82"/>
    <n v="4160332"/>
    <n v="7194836"/>
    <n v="8.2963419900000002"/>
    <n v="1.7293898660011"/>
    <x v="3"/>
    <n v="705"/>
    <s v="2021-08-25"/>
    <x v="18"/>
    <s v="2021-08-31"/>
    <s v="2021-08-31"/>
    <x v="1"/>
    <x v="0"/>
    <n v="8"/>
    <x v="0"/>
    <x v="0"/>
  </r>
  <r>
    <s v="BR18_freq3"/>
    <s v="2021-08-25 - 2021-08-31"/>
    <s v="23848648035370091"/>
    <s v="Topo_RF_TapTon_23848648035300091"/>
    <s v="23848648035300091"/>
    <n v="128497.38"/>
    <n v="29023287"/>
    <n v="44462869"/>
    <n v="2.889993"/>
    <n v="1.5319722056292"/>
    <x v="5"/>
    <n v="29023287"/>
    <s v="2021-08-25"/>
    <x v="18"/>
    <s v="2021-08-31"/>
    <s v="2021-08-31"/>
    <x v="2"/>
    <x v="0"/>
    <n v="8"/>
    <x v="0"/>
    <x v="0"/>
  </r>
  <r>
    <s v="lal_5_tpv_alto"/>
    <s v="2021-08-25 - 2021-08-31"/>
    <s v="23847611907170091"/>
    <s v="Meio_Conv_T3MegaGiga_23847449589150091"/>
    <s v="23847449589150091"/>
    <n v="15875.1"/>
    <n v="675048"/>
    <n v="1648584"/>
    <n v="9.6295366199999997"/>
    <n v="2.4421730010310001"/>
    <x v="3"/>
    <n v="199"/>
    <s v="2021-08-25"/>
    <x v="18"/>
    <s v="2021-08-31"/>
    <s v="2021-08-31"/>
    <x v="1"/>
    <x v="0"/>
    <n v="8"/>
    <x v="0"/>
    <x v="0"/>
  </r>
  <r>
    <s v="lal5_lista_t2mega"/>
    <s v="2021-08-25 - 2021-08-31"/>
    <s v="23847851591380091"/>
    <s v="Meio_Conv_T2MegaGiga_23846907412530091"/>
    <s v="23846907412530091"/>
    <n v="4332.68"/>
    <n v="284088"/>
    <n v="545112"/>
    <n v="7.9482381599999998"/>
    <n v="1.9188138886542001"/>
    <x v="3"/>
    <n v="56"/>
    <s v="2021-08-25"/>
    <x v="18"/>
    <s v="2021-08-31"/>
    <s v="2021-08-31"/>
    <x v="1"/>
    <x v="0"/>
    <n v="8"/>
    <x v="0"/>
    <x v="0"/>
  </r>
  <r>
    <s v="maraberto_controle"/>
    <s v="2021-08-25 - 2021-08-31"/>
    <s v="23848726442640091"/>
    <s v="TesteAB045_Meio_Conv_Aberto_GigaTon_SelosRTB_23848726442650091"/>
    <s v="23848726442650091"/>
    <n v="2633.12"/>
    <n v="108636"/>
    <n v="171628"/>
    <n v="15.34201878"/>
    <n v="1.5798446187268"/>
    <x v="3"/>
    <n v="8"/>
    <s v="2021-08-25"/>
    <x v="18"/>
    <s v="2021-08-31"/>
    <s v="2021-08-31"/>
    <x v="1"/>
    <x v="0"/>
    <n v="8"/>
    <x v="0"/>
    <x v="0"/>
  </r>
  <r>
    <s v="maraberto_selopix"/>
    <s v="2021-08-25 - 2021-08-31"/>
    <s v="23848655412070091"/>
    <s v="TesteAB043_Meio_Conv_Aberto_T1_SeloPix_23848655412080091"/>
    <s v="23848655412080091"/>
    <n v="1209.02"/>
    <n v="107229"/>
    <n v="127154"/>
    <n v="9.50831275"/>
    <n v="1.1858172695819"/>
    <x v="3"/>
    <n v="24"/>
    <s v="2021-08-25"/>
    <x v="18"/>
    <s v="2021-08-31"/>
    <s v="2021-08-31"/>
    <x v="1"/>
    <x v="0"/>
    <n v="8"/>
    <x v="0"/>
    <x v="0"/>
  </r>
  <r>
    <s v="interesses_saude_refinado"/>
    <s v="2021-08-25 - 2021-08-31"/>
    <s v="23847727849510091"/>
    <s v="TPS_Meio_Conv_Interesses_Pareto_23846534803700091"/>
    <s v="23846534803700091"/>
    <n v="3307.42"/>
    <n v="366390"/>
    <n v="664116"/>
    <n v="4.9801841800000002"/>
    <n v="1.8125931384589999"/>
    <x v="3"/>
    <n v="49"/>
    <s v="2021-08-25"/>
    <x v="18"/>
    <s v="2021-08-31"/>
    <s v="2021-08-31"/>
    <x v="1"/>
    <x v="0"/>
    <n v="8"/>
    <x v="0"/>
    <x v="0"/>
  </r>
  <r>
    <s v="maraberto_controle"/>
    <s v="2021-08-25 - 2021-08-31"/>
    <s v="23848655412040091"/>
    <s v="TesteAB043_Meio_Conv_Aberto_T1_SeloPix_23848655412080091"/>
    <s v="23848655412080091"/>
    <n v="1288.9100000000001"/>
    <n v="117241"/>
    <n v="139731"/>
    <n v="9.2242236900000005"/>
    <n v="1.1918270912052999"/>
    <x v="3"/>
    <n v="26"/>
    <s v="2021-08-25"/>
    <x v="18"/>
    <s v="2021-08-31"/>
    <s v="2021-08-31"/>
    <x v="1"/>
    <x v="0"/>
    <n v="8"/>
    <x v="0"/>
    <x v="0"/>
  </r>
  <r>
    <s v="interesses_saude"/>
    <s v="2021-08-25 - 2021-08-31"/>
    <s v="23846655749190091"/>
    <s v="TPS_Meio_Trafego_Interesses_Pareto_23846655749200091"/>
    <s v="23846655749200091"/>
    <n v="2668.84"/>
    <n v="236283"/>
    <n v="401235"/>
    <n v="6.6515633000000003"/>
    <n v="1.6981120097510001"/>
    <x v="13"/>
    <n v="6497"/>
    <s v="2021-08-25"/>
    <x v="18"/>
    <s v="2021-08-31"/>
    <s v="2021-08-31"/>
    <x v="3"/>
    <x v="0"/>
    <n v="8"/>
    <x v="0"/>
    <x v="0"/>
  </r>
  <r>
    <s v="lal_5_pixel_convT1"/>
    <s v="2021-08-25 - 2021-08-31"/>
    <s v="23847643362150091"/>
    <s v="Meio_Conv_Amplo_T1_23847643362130091"/>
    <s v="23847643362130091"/>
    <n v="103780.54"/>
    <n v="2334618"/>
    <n v="6600259"/>
    <n v="15.723707210000001"/>
    <n v="2.8271258938293"/>
    <x v="4"/>
    <n v="1159"/>
    <s v="2021-08-25"/>
    <x v="18"/>
    <s v="2021-08-31"/>
    <s v="2021-08-31"/>
    <x v="1"/>
    <x v="0"/>
    <n v="8"/>
    <x v="0"/>
    <x v="0"/>
  </r>
  <r>
    <s v="interesse_empreendedorismo"/>
    <s v="2021-08-25 - 2021-08-31"/>
    <s v="23846406076390091"/>
    <s v="Meio_Conv_Amplo_Todas_23845268020100091"/>
    <s v="23845268020100091"/>
    <n v="50612.71"/>
    <n v="4357981"/>
    <n v="9100480"/>
    <n v="5.56154291"/>
    <n v="2.0882330602176"/>
    <x v="3"/>
    <n v="734"/>
    <s v="2021-08-25"/>
    <x v="18"/>
    <s v="2021-08-31"/>
    <s v="2021-08-31"/>
    <x v="1"/>
    <x v="0"/>
    <n v="8"/>
    <x v="0"/>
    <x v="0"/>
  </r>
  <r>
    <s v="lal5_s2s_pagosT1"/>
    <s v="2021-08-25 - 2021-08-31"/>
    <s v="23846907297020091"/>
    <s v="Meio_Conv_T1MegaGiga_23846907192130091"/>
    <s v="23846907192130091"/>
    <n v="65277.74"/>
    <n v="1711547"/>
    <n v="5757999"/>
    <n v="11.336879359999999"/>
    <n v="3.3642073515947999"/>
    <x v="3"/>
    <n v="710"/>
    <s v="2021-08-25"/>
    <x v="18"/>
    <s v="2021-08-31"/>
    <s v="2021-08-31"/>
    <x v="1"/>
    <x v="0"/>
    <n v="8"/>
    <x v="0"/>
    <x v="0"/>
  </r>
  <r>
    <s v="trafego_LAL_cardpurchase_5_10"/>
    <s v="2021-08-25 - 2021-08-31"/>
    <s v="23845353257680091"/>
    <s v="Topo_Trafego_Todas_Pareto_23845353257640091"/>
    <s v="23845353257640091"/>
    <n v="1292.04"/>
    <n v="86492"/>
    <n v="137866"/>
    <n v="9.3717087600000006"/>
    <n v="1.5939740091568999"/>
    <x v="8"/>
    <n v="944"/>
    <s v="2021-08-25"/>
    <x v="18"/>
    <s v="2021-08-31"/>
    <s v="2021-08-31"/>
    <x v="3"/>
    <x v="0"/>
    <n v="8"/>
    <x v="0"/>
    <x v="0"/>
  </r>
  <r>
    <s v="maraberto_vidmob_C"/>
    <s v="2021-08-25 - 2021-08-31"/>
    <s v="23848758061950091"/>
    <s v="TesteAB046_Meio_Conv_Aberto_GigaTon_VidMob_23848756528320091"/>
    <s v="23848756528320091"/>
    <n v="165.54"/>
    <n v="8990"/>
    <n v="9337"/>
    <n v="17.729463429999999"/>
    <n v="1.0385984427141"/>
    <x v="3"/>
    <n v="2"/>
    <s v="2021-08-25"/>
    <x v="18"/>
    <s v="2021-08-31"/>
    <s v="2021-08-31"/>
    <x v="1"/>
    <x v="0"/>
    <n v="8"/>
    <x v="0"/>
    <x v="0"/>
  </r>
  <r>
    <s v="checkout_t2_60d"/>
    <s v="2021-08-25 - 2021-08-31"/>
    <s v="23847377003380091"/>
    <s v="Fundo_Rmk_Conv_T2MegaGiga_23847376964660091"/>
    <s v="23847376964660091"/>
    <n v="2705.54"/>
    <n v="4086"/>
    <n v="65201"/>
    <n v="41.495375840000001"/>
    <n v="15.957170827215"/>
    <x v="3"/>
    <n v="18"/>
    <s v="2021-08-25"/>
    <x v="18"/>
    <s v="2021-08-31"/>
    <s v="2021-08-31"/>
    <x v="1"/>
    <x v="0"/>
    <n v="8"/>
    <x v="0"/>
    <x v="0"/>
  </r>
  <r>
    <s v="lal_5_s2s_pagosT3"/>
    <s v="2021-08-25 - 2021-08-31"/>
    <s v="23847449589140091"/>
    <s v="Meio_Conv_T3MegaGiga_23847449589150091"/>
    <s v="23847449589150091"/>
    <n v="2919.67"/>
    <n v="238904"/>
    <n v="434391"/>
    <n v="6.7212948700000004"/>
    <n v="1.8182659143422"/>
    <x v="3"/>
    <n v="39"/>
    <s v="2021-08-25"/>
    <x v="18"/>
    <s v="2021-08-31"/>
    <s v="2021-08-31"/>
    <x v="1"/>
    <x v="0"/>
    <n v="8"/>
    <x v="0"/>
    <x v="0"/>
  </r>
  <r>
    <s v="checkout_t1_30d"/>
    <s v="2021-08-25 - 2021-08-31"/>
    <s v="23847376974110091"/>
    <s v="Fundo_Rmk_Conv_T1MegaGiga_23847376974120091"/>
    <s v="23847376974120091"/>
    <n v="67366.11"/>
    <n v="177593"/>
    <n v="1815003"/>
    <n v="37.116252699999997"/>
    <n v="10.220014302366"/>
    <x v="3"/>
    <n v="663"/>
    <s v="2021-08-25"/>
    <x v="18"/>
    <s v="2021-08-31"/>
    <s v="2021-08-31"/>
    <x v="1"/>
    <x v="0"/>
    <n v="8"/>
    <x v="0"/>
    <x v="0"/>
  </r>
  <r>
    <s v="lal_10_base"/>
    <s v="2021-08-25 - 2021-08-31"/>
    <s v="23846214428100091"/>
    <s v="Meio_Conv_Amplo_Todas_23845268020100091"/>
    <s v="23845268020100091"/>
    <n v="96336.89"/>
    <n v="1885628"/>
    <n v="6848796"/>
    <n v="14.066251940000001"/>
    <n v="3.6321034689768998"/>
    <x v="3"/>
    <n v="1189"/>
    <s v="2021-08-25"/>
    <x v="18"/>
    <s v="2021-08-31"/>
    <s v="2021-08-31"/>
    <x v="1"/>
    <x v="0"/>
    <n v="8"/>
    <x v="0"/>
    <x v="0"/>
  </r>
  <r>
    <s v="Home_30d"/>
    <s v="2021-08-25 - 2021-08-31"/>
    <s v="23847680703050091"/>
    <s v="Fundo_Rmk_Conv_Geral_Home_Pareto_23847680703090091"/>
    <s v="23847680703090091"/>
    <n v="24537.32"/>
    <n v="207546"/>
    <n v="941122"/>
    <n v="26.07241144"/>
    <n v="4.5345224673085003"/>
    <x v="3"/>
    <n v="331"/>
    <s v="2021-08-25"/>
    <x v="18"/>
    <s v="2021-08-31"/>
    <s v="2021-08-31"/>
    <x v="1"/>
    <x v="0"/>
    <n v="8"/>
    <x v="0"/>
    <x v="0"/>
  </r>
  <r>
    <s v="maraberto_vidmob_B"/>
    <s v="2021-08-25 - 2021-08-31"/>
    <s v="23848758062530091"/>
    <s v="TesteAB046_Meio_Conv_Aberto_GigaTon_VidMob_23848756528320091"/>
    <s v="23848756528320091"/>
    <n v="163.16"/>
    <n v="8841"/>
    <n v="9291"/>
    <n v="17.561080619999998"/>
    <n v="1.0508992195453"/>
    <x v="3"/>
    <s v=""/>
    <s v="2021-08-25"/>
    <x v="18"/>
    <s v="2021-08-31"/>
    <s v="2021-08-31"/>
    <x v="1"/>
    <x v="0"/>
    <n v="8"/>
    <x v="0"/>
    <x v="0"/>
  </r>
  <r>
    <s v="checkout_180d"/>
    <s v="2021-08-25 - 2021-08-31"/>
    <s v="23846122467610091"/>
    <s v="Fundo_Conv_Rmkt_T1_23845567601530091"/>
    <s v="23845567601530091"/>
    <n v="62666.51"/>
    <n v="504813"/>
    <n v="2798042"/>
    <n v="22.396558020000001"/>
    <n v="5.5427296840612001"/>
    <x v="3"/>
    <n v="907"/>
    <s v="2021-08-25"/>
    <x v="18"/>
    <s v="2021-08-31"/>
    <s v="2021-08-31"/>
    <x v="1"/>
    <x v="0"/>
    <n v="8"/>
    <x v="0"/>
    <x v="0"/>
  </r>
  <r>
    <s v="checkout_t3_60d"/>
    <s v="2021-08-25 - 2021-08-31"/>
    <s v="23847611011780091"/>
    <s v="Fundo_Rmkt_Conv_T3MegaGiga_23846749587790091"/>
    <s v="23846749587790091"/>
    <n v="4514.87"/>
    <n v="19615"/>
    <n v="197174"/>
    <n v="22.89789729"/>
    <n v="10.052204945194999"/>
    <x v="3"/>
    <n v="36"/>
    <s v="2021-08-25"/>
    <x v="18"/>
    <s v="2021-08-31"/>
    <s v="2021-08-31"/>
    <x v="1"/>
    <x v="0"/>
    <n v="8"/>
    <x v="0"/>
    <x v="0"/>
  </r>
  <r>
    <s v="maraberto_selomotion"/>
    <s v="2021-08-25 - 2021-08-31"/>
    <s v="23848726442670091"/>
    <s v="TesteAB045_Meio_Conv_Aberto_GigaTon_SelosRTB_23848726442650091"/>
    <s v="23848726442650091"/>
    <n v="2635.08"/>
    <n v="91596"/>
    <n v="159278"/>
    <n v="16.54390437"/>
    <n v="1.7389187300755"/>
    <x v="3"/>
    <n v="18"/>
    <s v="2021-08-25"/>
    <x v="18"/>
    <s v="2021-08-31"/>
    <s v="2021-08-31"/>
    <x v="1"/>
    <x v="0"/>
    <n v="8"/>
    <x v="0"/>
    <x v="0"/>
  </r>
  <r>
    <s v="trafego_brasil"/>
    <s v="2021-08-25 - 2021-08-31"/>
    <s v="23846362893210091"/>
    <s v="Topo_Trafego_Todas_Pareto_23845353257640091"/>
    <s v="23845353257640091"/>
    <n v="10997.55"/>
    <n v="529386"/>
    <n v="922744"/>
    <n v="11.918311040000001"/>
    <n v="1.7430457171138001"/>
    <x v="8"/>
    <n v="8725"/>
    <s v="2021-08-25"/>
    <x v="18"/>
    <s v="2021-08-31"/>
    <s v="2021-08-31"/>
    <x v="3"/>
    <x v="0"/>
    <n v="8"/>
    <x v="0"/>
    <x v="0"/>
  </r>
  <r>
    <s v="adventures_ton_institucional_always-on_instagram_awareness_alcance_look-a-like_usuarios-de-ton_stories_institucional_ago-2021_net"/>
    <s v="2021-08-25 - 2021-08-31"/>
    <s v="23848683682520091"/>
    <s v="adventures_tapton_institucional_always-on_instagram_awareness_alcance_institucional_ago-2021"/>
    <s v="23848682623750091"/>
    <n v="15849.92"/>
    <n v="2540465"/>
    <n v="3343886"/>
    <n v="4.7399702000000001"/>
    <n v="1.3162495842297"/>
    <x v="5"/>
    <n v="2540465"/>
    <s v="2021-08-25"/>
    <x v="18"/>
    <s v="2021-08-31"/>
    <s v="2021-08-31"/>
    <x v="2"/>
    <x v="0"/>
    <n v="8"/>
    <x v="0"/>
    <x v="0"/>
  </r>
  <r>
    <s v="checkout_t2_30d"/>
    <s v="2021-08-25 - 2021-08-31"/>
    <s v="23847376964680091"/>
    <s v="Fundo_Rmk_Conv_T2MegaGiga_23847376964660091"/>
    <s v="23847376964660091"/>
    <n v="48481.52"/>
    <n v="43607"/>
    <n v="725610"/>
    <n v="66.814845439999999"/>
    <n v="16.639759671612001"/>
    <x v="3"/>
    <n v="579"/>
    <s v="2021-08-25"/>
    <x v="18"/>
    <s v="2021-08-31"/>
    <s v="2021-08-31"/>
    <x v="1"/>
    <x v="0"/>
    <n v="8"/>
    <x v="0"/>
    <x v="0"/>
  </r>
  <r>
    <s v="adventures_ton_institucional_always-on_instagram_awareness_alcance_look-a-like_usuarios-de-ton_feed_institucional_ago-2021_net"/>
    <s v="2021-08-25 - 2021-08-31"/>
    <s v="23848682623780091"/>
    <s v="adventures_tapton_institucional_always-on_instagram_awareness_alcance_institucional_ago-2021"/>
    <s v="23848682623750091"/>
    <n v="24486.41"/>
    <n v="3184494"/>
    <n v="4396036"/>
    <n v="5.5701113500000003"/>
    <n v="1.380450394945"/>
    <x v="5"/>
    <n v="3184494"/>
    <s v="2021-08-25"/>
    <x v="18"/>
    <s v="2021-08-31"/>
    <s v="2021-08-31"/>
    <x v="2"/>
    <x v="0"/>
    <n v="8"/>
    <x v="0"/>
    <x v="0"/>
  </r>
  <r>
    <s v="maraberto_controle"/>
    <s v="2021-08-25 - 2021-08-31"/>
    <s v="23848756528330091"/>
    <s v="TesteAB046_Meio_Conv_Aberto_GigaTon_VidMob_23848756528320091"/>
    <s v="23848756528320091"/>
    <n v="164.45"/>
    <n v="6944"/>
    <n v="7206"/>
    <n v="22.82126006"/>
    <n v="1.0377304147465001"/>
    <x v="3"/>
    <n v="1"/>
    <s v="2021-08-25"/>
    <x v="18"/>
    <s v="2021-08-31"/>
    <s v="2021-08-31"/>
    <x v="1"/>
    <x v="0"/>
    <n v="8"/>
    <x v="0"/>
    <x v="0"/>
  </r>
  <r>
    <s v="maraberto_giga_controle"/>
    <s v="2021-08-25 - 2021-08-31"/>
    <s v="23848505139130091"/>
    <s v="TesteAB039_Meio_Conv_Aberto_PrimeiraMaquininha"/>
    <s v="23848504934160091"/>
    <n v="0"/>
    <n v="0"/>
    <n v="0"/>
    <s v=""/>
    <n v="0"/>
    <x v="3"/>
    <n v="1"/>
    <s v="2021-08-25"/>
    <x v="18"/>
    <s v="2021-08-31"/>
    <s v="2021-08-31"/>
    <x v="1"/>
    <x v="0"/>
    <n v="8"/>
    <x v="0"/>
    <x v="0"/>
  </r>
  <r>
    <s v="maraberto_selomotion"/>
    <s v="2021-08-25 - 2021-08-31"/>
    <s v="23848726401370091"/>
    <s v="TesteAB044_Meio_Conv_Aberto_T1_SelosRTB_23848726401330091"/>
    <s v="23848726401330091"/>
    <n v="2625.52"/>
    <n v="154967"/>
    <n v="215322"/>
    <n v="12.1934591"/>
    <n v="1.3894700161969999"/>
    <x v="3"/>
    <n v="34"/>
    <s v="2021-08-25"/>
    <x v="18"/>
    <s v="2021-08-31"/>
    <s v="2021-08-31"/>
    <x v="1"/>
    <x v="0"/>
    <n v="8"/>
    <x v="0"/>
    <x v="0"/>
  </r>
  <r>
    <s v="interesses_dentistas"/>
    <s v="2021-08-25 - 2021-08-31"/>
    <s v="23845997960610091"/>
    <s v="TPO_Meio_Conv_Interesses_Pareto_23845997960590091"/>
    <s v="23845997960590091"/>
    <n v="25391.79"/>
    <n v="1766609"/>
    <n v="5458392"/>
    <n v="4.6518809900000004"/>
    <n v="3.0897567033792002"/>
    <x v="3"/>
    <n v="324"/>
    <s v="2021-08-25"/>
    <x v="18"/>
    <s v="2021-08-31"/>
    <s v="2021-08-31"/>
    <x v="1"/>
    <x v="0"/>
    <n v="8"/>
    <x v="0"/>
    <x v="0"/>
  </r>
  <r>
    <s v="checkout_t3_30d"/>
    <s v="2021-08-25 - 2021-08-31"/>
    <s v="23846749587780091"/>
    <s v="Fundo_Rmkt_Conv_T3MegaGiga_23846749587790091"/>
    <s v="23846749587790091"/>
    <n v="21882.799999999999"/>
    <n v="33607"/>
    <n v="477472"/>
    <n v="45.830540849999998"/>
    <n v="14.207516291249"/>
    <x v="3"/>
    <n v="279"/>
    <s v="2021-08-25"/>
    <x v="18"/>
    <s v="2021-08-31"/>
    <s v="2021-08-31"/>
    <x v="1"/>
    <x v="0"/>
    <n v="8"/>
    <x v="0"/>
    <x v="0"/>
  </r>
  <r>
    <s v="engajamento_insta30d"/>
    <s v="2021-08-25 - 2021-08-31"/>
    <s v="23847680735780091"/>
    <s v="Fundo_Rmk_Conv_Geral_Home_Pareto_23847680703090091"/>
    <s v="23847680703090091"/>
    <n v="25305.18"/>
    <n v="360690"/>
    <n v="2089304"/>
    <n v="12.11177502"/>
    <n v="5.7925198924284"/>
    <x v="3"/>
    <n v="342"/>
    <s v="2021-08-25"/>
    <x v="18"/>
    <s v="2021-08-31"/>
    <s v="2021-08-31"/>
    <x v="1"/>
    <x v="0"/>
    <n v="8"/>
    <x v="0"/>
    <x v="0"/>
  </r>
  <r>
    <s v="interesses_saude"/>
    <s v="2021-08-25 - 2021-08-31"/>
    <s v="23846534803740091"/>
    <s v="TPS_Meio_Conv_Interesses_Pareto_23846534803700091"/>
    <s v="23846534803700091"/>
    <n v="49683.57"/>
    <n v="3762049"/>
    <n v="10159999"/>
    <n v="4.8901156400000003"/>
    <n v="2.7006556799234001"/>
    <x v="3"/>
    <n v="748"/>
    <s v="2021-08-25"/>
    <x v="18"/>
    <s v="2021-08-31"/>
    <s v="2021-08-31"/>
    <x v="1"/>
    <x v="0"/>
    <n v="8"/>
    <x v="0"/>
    <x v="0"/>
  </r>
  <r>
    <s v="mar_aberto"/>
    <s v="2021-08-25 - 2021-08-31"/>
    <s v="23847643362220091"/>
    <s v="Meio_Conv_Amplo_T1_23847643362130091"/>
    <s v="23847643362130091"/>
    <n v="60480.68"/>
    <n v="3995480"/>
    <n v="6678007"/>
    <n v="9.0566961100000007"/>
    <n v="1.6713904211759001"/>
    <x v="4"/>
    <n v="814"/>
    <s v="2021-08-25"/>
    <x v="18"/>
    <s v="2021-08-31"/>
    <s v="2021-08-31"/>
    <x v="1"/>
    <x v="0"/>
    <n v="8"/>
    <x v="0"/>
    <x v="0"/>
  </r>
  <r>
    <s v="checkout_t1_60d"/>
    <s v="2021-08-25 - 2021-08-31"/>
    <s v="23847376990990091"/>
    <s v="Fundo_Rmk_Conv_T1MegaGiga_23847376974120091"/>
    <s v="23847376974120091"/>
    <n v="37135.050000000003"/>
    <n v="177881"/>
    <n v="1544966"/>
    <n v="24.036160020000001"/>
    <n v="8.6853907949697007"/>
    <x v="3"/>
    <n v="322"/>
    <s v="2021-08-25"/>
    <x v="18"/>
    <s v="2021-08-31"/>
    <s v="2021-08-31"/>
    <x v="1"/>
    <x v="0"/>
    <n v="8"/>
    <x v="0"/>
    <x v="0"/>
  </r>
  <r>
    <s v="lal_5_ofertamega_giga"/>
    <s v="2021-08-25 - 2021-08-31"/>
    <s v="23848381010260091"/>
    <s v="Meio_Conv_Amplo_Todas_23845268020100091"/>
    <s v="23845268020100091"/>
    <n v="11130.39"/>
    <n v="662884"/>
    <n v="1388852"/>
    <n v="8.0140936499999995"/>
    <n v="2.0951659717236"/>
    <x v="3"/>
    <n v="139"/>
    <s v="2021-08-25"/>
    <x v="18"/>
    <s v="2021-08-31"/>
    <s v="2021-08-31"/>
    <x v="1"/>
    <x v="0"/>
    <n v="8"/>
    <x v="0"/>
    <x v="0"/>
  </r>
  <r>
    <s v="aberto_brasil"/>
    <s v="2021-08-25 - 2021-08-31"/>
    <s v="23845370012760091"/>
    <s v="Meio_Conv_Amplo_Todas_23845268020100091"/>
    <s v="23845268020100091"/>
    <n v="199769.01"/>
    <n v="13088317"/>
    <n v="41288547"/>
    <n v="4.83836377"/>
    <n v="3.1546108640248001"/>
    <x v="3"/>
    <n v="3029"/>
    <s v="2021-08-25"/>
    <x v="18"/>
    <s v="2021-08-31"/>
    <s v="2021-08-31"/>
    <x v="1"/>
    <x v="0"/>
    <n v="8"/>
    <x v="0"/>
    <x v="0"/>
  </r>
  <r>
    <s v="checkout_giga_60d"/>
    <s v="2021-08-25 - 2021-08-31"/>
    <s v="23848475319500091"/>
    <s v="Fundo_Rmk_Conv_TodasGiga_23848475319430091"/>
    <s v="23848475319430091"/>
    <n v="70617.62"/>
    <n v="52542"/>
    <n v="883294"/>
    <n v="79.948035419999997"/>
    <n v="16.811198660119999"/>
    <x v="3"/>
    <n v="606"/>
    <s v="2021-08-25"/>
    <x v="18"/>
    <s v="2021-08-31"/>
    <s v="2021-08-31"/>
    <x v="1"/>
    <x v="0"/>
    <n v="8"/>
    <x v="0"/>
    <x v="0"/>
  </r>
  <r>
    <s v="interesses_concorrentes"/>
    <s v="2021-08-25 - 2021-08-31"/>
    <s v="23847643362290091"/>
    <s v="Meio_Conv_Amplo_T1_23847643362130091"/>
    <s v="23847643362130091"/>
    <n v="62076.21"/>
    <n v="4068173"/>
    <n v="6866670"/>
    <n v="9.0402203700000001"/>
    <n v="1.6879001950015"/>
    <x v="4"/>
    <n v="652"/>
    <s v="2021-08-25"/>
    <x v="18"/>
    <s v="2021-08-31"/>
    <s v="2021-08-31"/>
    <x v="1"/>
    <x v="0"/>
    <n v="8"/>
    <x v="0"/>
    <x v="0"/>
  </r>
  <r>
    <s v="lal_5_s2s_pagosT1"/>
    <s v="2021-08-25 - 2021-08-31"/>
    <s v="23847643363490091"/>
    <s v="Meio_Conv_Amplo_T1_23847643362130091"/>
    <s v="23847643362130091"/>
    <n v="55488.43"/>
    <n v="1584555"/>
    <n v="3539699"/>
    <n v="15.67603065"/>
    <n v="2.2338757569159999"/>
    <x v="4"/>
    <n v="618"/>
    <s v="2021-08-25"/>
    <x v="18"/>
    <s v="2021-08-31"/>
    <s v="2021-08-31"/>
    <x v="1"/>
    <x v="0"/>
    <n v="8"/>
    <x v="0"/>
    <x v="0"/>
  </r>
  <r>
    <s v="lal5_s2s_pagosT2"/>
    <s v="2021-08-25 - 2021-08-31"/>
    <s v="23846907412520091"/>
    <s v="Meio_Conv_T2MegaGiga_23846907412530091"/>
    <s v="23846907412530091"/>
    <n v="96331.72"/>
    <n v="2294193"/>
    <n v="8154915"/>
    <n v="11.812719080000001"/>
    <n v="3.5545897838585998"/>
    <x v="3"/>
    <n v="1238"/>
    <s v="2021-08-25"/>
    <x v="18"/>
    <s v="2021-08-31"/>
    <s v="2021-08-31"/>
    <x v="1"/>
    <x v="0"/>
    <n v="8"/>
    <x v="0"/>
    <x v="0"/>
  </r>
  <r>
    <s v="payment_60d"/>
    <s v="2021-08-25 - 2021-08-31"/>
    <s v="23847961910370091"/>
    <s v="Fundo_RMKT_Catalogo_StepPayment_Todas_Pareto_23847961910350091"/>
    <s v="23847961910350091"/>
    <n v="55256.91"/>
    <n v="20360"/>
    <n v="426550"/>
    <n v="129.54380495000001"/>
    <n v="20.950392927307998"/>
    <x v="3"/>
    <n v="273"/>
    <s v="2021-08-25"/>
    <x v="18"/>
    <s v="2021-08-31"/>
    <s v="2021-08-31"/>
    <x v="1"/>
    <x v="0"/>
    <n v="8"/>
    <x v="0"/>
    <x v="0"/>
  </r>
  <r>
    <s v="interesses_dentistas"/>
    <s v="2021-08-25 - 2021-08-31"/>
    <s v="23845997980850091"/>
    <s v="TPO_Meio_Trafego_Interesses_Pareto_23845997980580091"/>
    <s v="23845997980580091"/>
    <n v="2696.61"/>
    <n v="194135"/>
    <n v="827665"/>
    <n v="3.2580935499999999"/>
    <n v="4.2633476704354996"/>
    <x v="13"/>
    <n v="6219"/>
    <s v="2021-08-25"/>
    <x v="18"/>
    <s v="2021-08-31"/>
    <s v="2021-08-31"/>
    <x v="3"/>
    <x v="0"/>
    <n v="8"/>
    <x v="0"/>
    <x v="0"/>
  </r>
  <r>
    <s v="rmkt_LP_tps_60d"/>
    <s v="2021-08-25 - 2021-08-31"/>
    <s v="23847574067580091"/>
    <s v="TPS_Fundo_Conv_Rmkt_Pareto_23847574067500091"/>
    <s v="23847574067500091"/>
    <n v="26526.6"/>
    <n v="315317"/>
    <n v="1682834"/>
    <n v="15.76305209"/>
    <n v="5.3369593139602003"/>
    <x v="3"/>
    <n v="358"/>
    <s v="2021-08-25"/>
    <x v="18"/>
    <s v="2021-08-31"/>
    <s v="2021-08-31"/>
    <x v="1"/>
    <x v="0"/>
    <n v="8"/>
    <x v="0"/>
    <x v="0"/>
  </r>
  <r>
    <s v="maraberto_mega_primeira"/>
    <s v="2021-08-25 - 2021-08-31"/>
    <s v="23848505020580091"/>
    <s v="TesteAB039_Meio_Conv_Aberto_PrimeiraMaquininha"/>
    <s v="23848504934160091"/>
    <n v="0"/>
    <n v="0"/>
    <n v="0"/>
    <s v=""/>
    <n v="0"/>
    <x v="3"/>
    <n v="7"/>
    <s v="2021-08-25"/>
    <x v="18"/>
    <s v="2021-08-31"/>
    <s v="2021-08-31"/>
    <x v="1"/>
    <x v="0"/>
    <n v="8"/>
    <x v="0"/>
    <x v="0"/>
  </r>
  <r>
    <s v="checkout_t3_60d"/>
    <s v="2021-08-18 - 2021-08-24"/>
    <s v="23847611011780091"/>
    <s v="Fundo_Rmkt_Conv_T3MegaGiga_23846749587790091"/>
    <s v="23846749587790091"/>
    <n v="5538.62"/>
    <n v="19331"/>
    <n v="238103"/>
    <n v="23.261445680000001"/>
    <n v="12.317158967461999"/>
    <x v="3"/>
    <n v="37"/>
    <s v="2021-08-18"/>
    <x v="19"/>
    <s v="2021-08-24"/>
    <s v="2021-08-24"/>
    <x v="1"/>
    <x v="0"/>
    <n v="8"/>
    <x v="0"/>
    <x v="0"/>
  </r>
  <r>
    <s v="maraberto_semaluguel"/>
    <s v="2021-08-18 - 2021-08-24"/>
    <s v="23848504403390091"/>
    <s v="TesteAB036_Meio_Conv_Aberto_RTBs_23848504289400091"/>
    <s v="23848504289400091"/>
    <n v="0"/>
    <n v="0"/>
    <n v="0"/>
    <s v=""/>
    <n v="0"/>
    <x v="3"/>
    <n v="1"/>
    <s v="2021-08-18"/>
    <x v="19"/>
    <s v="2021-08-24"/>
    <s v="2021-08-24"/>
    <x v="1"/>
    <x v="0"/>
    <n v="8"/>
    <x v="0"/>
    <x v="0"/>
  </r>
  <r>
    <s v="maraberto_planobasico"/>
    <s v="2021-08-18 - 2021-08-24"/>
    <s v="23848601630720091"/>
    <s v="TesteAB041_Meio_Conv_Aberto_T1_PlanoBásico_23848601630690091"/>
    <s v="23848601630690091"/>
    <n v="1282.22"/>
    <n v="105071"/>
    <n v="113948"/>
    <n v="11.252676660000001"/>
    <n v="1.0844857286977001"/>
    <x v="3"/>
    <n v="18"/>
    <s v="2021-08-18"/>
    <x v="19"/>
    <s v="2021-08-24"/>
    <s v="2021-08-24"/>
    <x v="1"/>
    <x v="0"/>
    <n v="8"/>
    <x v="0"/>
    <x v="0"/>
  </r>
  <r>
    <s v="lal_5_high_mega_simulacao"/>
    <s v="2021-08-18 - 2021-08-24"/>
    <s v="23848504648050091"/>
    <s v="TesteAB037_Meio_Conv_TodasMega_Simulacao_23848504627320091"/>
    <s v="23848504627320091"/>
    <n v="0"/>
    <n v="0"/>
    <n v="0"/>
    <s v=""/>
    <n v="0"/>
    <x v="3"/>
    <n v="6"/>
    <s v="2021-08-18"/>
    <x v="19"/>
    <s v="2021-08-24"/>
    <s v="2021-08-24"/>
    <x v="1"/>
    <x v="0"/>
    <n v="8"/>
    <x v="0"/>
    <x v="0"/>
  </r>
  <r>
    <s v="maraberto_cpf"/>
    <s v="2021-08-18 - 2021-08-24"/>
    <s v="23848504396210091"/>
    <s v="TesteAB036_Meio_Conv_Aberto_RTBs_23848504289400091"/>
    <s v="23848504289400091"/>
    <n v="0"/>
    <n v="0"/>
    <n v="0"/>
    <s v=""/>
    <n v="0"/>
    <x v="3"/>
    <n v="3"/>
    <s v="2021-08-18"/>
    <x v="19"/>
    <s v="2021-08-24"/>
    <s v="2021-08-24"/>
    <x v="1"/>
    <x v="0"/>
    <n v="8"/>
    <x v="0"/>
    <x v="0"/>
  </r>
  <r>
    <s v="payment_60d"/>
    <s v="2021-08-18 - 2021-08-24"/>
    <s v="23847961910370091"/>
    <s v="Fundo_RMKT_Catalogo_StepPayment_Todas_Pareto_23847961910350091"/>
    <s v="23847961910350091"/>
    <n v="36600.949999999997"/>
    <n v="19174"/>
    <n v="365232"/>
    <n v="100.21287839"/>
    <n v="19.048294565557999"/>
    <x v="3"/>
    <n v="246"/>
    <s v="2021-08-18"/>
    <x v="19"/>
    <s v="2021-08-24"/>
    <s v="2021-08-24"/>
    <x v="1"/>
    <x v="0"/>
    <n v="8"/>
    <x v="0"/>
    <x v="0"/>
  </r>
  <r>
    <s v="maraberto_mega_primeira"/>
    <s v="2021-08-18 - 2021-08-24"/>
    <s v="23848505020580091"/>
    <s v="TesteAB039_Meio_Conv_Aberto_PrimeiraMaquininha"/>
    <s v="23848504934160091"/>
    <n v="2386.62"/>
    <n v="157835"/>
    <n v="236931"/>
    <n v="10.07305925"/>
    <n v="1.5011309278677001"/>
    <x v="3"/>
    <n v="17"/>
    <s v="2021-08-18"/>
    <x v="19"/>
    <s v="2021-08-24"/>
    <s v="2021-08-24"/>
    <x v="1"/>
    <x v="0"/>
    <n v="8"/>
    <x v="0"/>
    <x v="0"/>
  </r>
  <r>
    <s v="adventures_ton_institucional_always-on_instagram_awareness_alcance_look-a-like_usuarios-de-ton_feed_institucional_ago-2021_net"/>
    <s v="2021-08-18 - 2021-08-24"/>
    <s v="23848682623780091"/>
    <s v="adventures_tapton_institucional_always-on_instagram_awareness_alcance_institucional_ago-2021"/>
    <s v="23848682623750091"/>
    <n v="5465.23"/>
    <n v="943283"/>
    <n v="981291"/>
    <n v="5.5694284400000003"/>
    <n v="1.0402933160037999"/>
    <x v="5"/>
    <n v="943283"/>
    <s v="2021-08-18"/>
    <x v="19"/>
    <s v="2021-08-24"/>
    <s v="2021-08-24"/>
    <x v="2"/>
    <x v="0"/>
    <n v="8"/>
    <x v="0"/>
    <x v="0"/>
  </r>
  <r>
    <s v="checkout_t2_30d"/>
    <s v="2021-08-18 - 2021-08-24"/>
    <s v="23847376964680091"/>
    <s v="Fundo_Rmk_Conv_T2MegaGiga_23847376964660091"/>
    <s v="23847376964660091"/>
    <n v="59951.81"/>
    <n v="43324"/>
    <n v="861068"/>
    <n v="69.624942509999997"/>
    <n v="19.875080786630999"/>
    <x v="3"/>
    <n v="663"/>
    <s v="2021-08-18"/>
    <x v="19"/>
    <s v="2021-08-24"/>
    <s v="2021-08-24"/>
    <x v="1"/>
    <x v="0"/>
    <n v="8"/>
    <x v="0"/>
    <x v="0"/>
  </r>
  <r>
    <s v="lal_5_s2s_pagosT1"/>
    <s v="2021-08-18 - 2021-08-24"/>
    <s v="23847643363490091"/>
    <s v="Meio_Conv_Amplo_T1_23847643362130091"/>
    <s v="23847643362130091"/>
    <n v="81005.47"/>
    <n v="1975122"/>
    <n v="4858896"/>
    <n v="16.671579309999998"/>
    <n v="2.4600485438368001"/>
    <x v="4"/>
    <n v="808"/>
    <s v="2021-08-18"/>
    <x v="19"/>
    <s v="2021-08-24"/>
    <s v="2021-08-24"/>
    <x v="1"/>
    <x v="0"/>
    <n v="8"/>
    <x v="0"/>
    <x v="0"/>
  </r>
  <r>
    <s v="adventures_ton_institucional_always-on_instagram_awareness_alcance_look-a-like_usuarios-de-ton_stories_institucional_ago-2021_net"/>
    <s v="2021-08-18 - 2021-08-24"/>
    <s v="23848683682520091"/>
    <s v="adventures_tapton_institucional_always-on_instagram_awareness_alcance_institucional_ago-2021"/>
    <s v="23848682623750091"/>
    <n v="4144.7700000000004"/>
    <n v="874417"/>
    <n v="874417"/>
    <n v="4.7400382199999997"/>
    <n v="1"/>
    <x v="5"/>
    <n v="874417"/>
    <s v="2021-08-18"/>
    <x v="19"/>
    <s v="2021-08-24"/>
    <s v="2021-08-24"/>
    <x v="2"/>
    <x v="0"/>
    <n v="8"/>
    <x v="0"/>
    <x v="0"/>
  </r>
  <r>
    <s v="interesses_concorrentes"/>
    <s v="2021-08-18 - 2021-08-24"/>
    <s v="23847643362290091"/>
    <s v="Meio_Conv_Amplo_T1_23847643362130091"/>
    <s v="23847643362130091"/>
    <n v="88761.99"/>
    <n v="5645832"/>
    <n v="10488584"/>
    <n v="8.4627238499999997"/>
    <n v="1.857757014378"/>
    <x v="4"/>
    <n v="971"/>
    <s v="2021-08-18"/>
    <x v="19"/>
    <s v="2021-08-24"/>
    <s v="2021-08-24"/>
    <x v="1"/>
    <x v="0"/>
    <n v="8"/>
    <x v="0"/>
    <x v="0"/>
  </r>
  <r>
    <s v="checkout_t3_30d"/>
    <s v="2021-08-18 - 2021-08-24"/>
    <s v="23846749587780091"/>
    <s v="Fundo_Rmkt_Conv_T3MegaGiga_23846749587790091"/>
    <s v="23846749587790091"/>
    <n v="26771.53"/>
    <n v="35269"/>
    <n v="557205"/>
    <n v="48.046105109999999"/>
    <n v="15.798718421276"/>
    <x v="3"/>
    <n v="304"/>
    <s v="2021-08-18"/>
    <x v="19"/>
    <s v="2021-08-24"/>
    <s v="2021-08-24"/>
    <x v="1"/>
    <x v="0"/>
    <n v="8"/>
    <x v="0"/>
    <x v="0"/>
  </r>
  <r>
    <s v="trafego_brasil"/>
    <s v="2021-08-18 - 2021-08-24"/>
    <s v="23846362893210091"/>
    <s v="Topo_Trafego_Todas_Pareto_23845353257640091"/>
    <s v="23845353257640091"/>
    <n v="9213"/>
    <n v="373465"/>
    <n v="634320"/>
    <n v="14.52421491"/>
    <n v="1.6984724137469001"/>
    <x v="8"/>
    <n v="7458"/>
    <s v="2021-08-18"/>
    <x v="19"/>
    <s v="2021-08-24"/>
    <s v="2021-08-24"/>
    <x v="3"/>
    <x v="0"/>
    <n v="8"/>
    <x v="0"/>
    <x v="0"/>
  </r>
  <r>
    <s v="maraberto_stories_automatico"/>
    <s v="2021-08-18 - 2021-08-24"/>
    <s v="23848593641780091"/>
    <s v="TesteAB040_Meio_Conv_Aberto_T1Giga_Stories_23848593634410091"/>
    <s v="23848593634410091"/>
    <n v="1052.8499999999999"/>
    <n v="68452"/>
    <n v="75484"/>
    <n v="13.94798898"/>
    <n v="1.1027289195348999"/>
    <x v="3"/>
    <n v="7"/>
    <s v="2021-08-18"/>
    <x v="19"/>
    <s v="2021-08-24"/>
    <s v="2021-08-24"/>
    <x v="1"/>
    <x v="0"/>
    <n v="8"/>
    <x v="0"/>
    <x v="0"/>
  </r>
  <r>
    <s v="maraberto_giga_primeira"/>
    <s v="2021-08-18 - 2021-08-24"/>
    <s v="23848505046490091"/>
    <s v="TesteAB039_Meio_Conv_Aberto_PrimeiraMaquininha"/>
    <s v="23848504934160091"/>
    <n v="2404.7800000000002"/>
    <n v="282862"/>
    <n v="331944"/>
    <n v="7.2445352200000004"/>
    <n v="1.1735192425989001"/>
    <x v="3"/>
    <n v="21"/>
    <s v="2021-08-18"/>
    <x v="19"/>
    <s v="2021-08-24"/>
    <s v="2021-08-24"/>
    <x v="1"/>
    <x v="0"/>
    <n v="8"/>
    <x v="0"/>
    <x v="0"/>
  </r>
  <r>
    <s v="lal_5_high_mega_controle"/>
    <s v="2021-08-18 - 2021-08-24"/>
    <s v="23848504627850091"/>
    <s v="TesteAB037_Meio_Conv_TodasMega_Simulacao_23848504627320091"/>
    <s v="23848504627320091"/>
    <n v="0"/>
    <n v="0"/>
    <n v="0"/>
    <s v=""/>
    <n v="0"/>
    <x v="3"/>
    <n v="9"/>
    <s v="2021-08-18"/>
    <x v="19"/>
    <s v="2021-08-24"/>
    <s v="2021-08-24"/>
    <x v="1"/>
    <x v="0"/>
    <n v="8"/>
    <x v="0"/>
    <x v="0"/>
  </r>
  <r>
    <s v="checkout_t1_30d"/>
    <s v="2021-08-18 - 2021-08-24"/>
    <s v="23847376974110091"/>
    <s v="Fundo_Rmk_Conv_T1MegaGiga_23847376974120091"/>
    <s v="23847376974120091"/>
    <n v="80789.210000000006"/>
    <n v="191983"/>
    <n v="2251383"/>
    <n v="35.884258699999997"/>
    <n v="11.726991452368001"/>
    <x v="3"/>
    <n v="780"/>
    <s v="2021-08-18"/>
    <x v="19"/>
    <s v="2021-08-24"/>
    <s v="2021-08-24"/>
    <x v="1"/>
    <x v="0"/>
    <n v="8"/>
    <x v="0"/>
    <x v="0"/>
  </r>
  <r>
    <s v="interesses_saude_refinado"/>
    <s v="2021-08-18 - 2021-08-24"/>
    <s v="23847727849510091"/>
    <s v="TPS_Meio_Conv_Interesses_Pareto_23846534803700091"/>
    <s v="23846534803700091"/>
    <n v="3191.75"/>
    <n v="317800"/>
    <n v="525809"/>
    <n v="6.0701699700000002"/>
    <n v="1.6545280050346001"/>
    <x v="3"/>
    <n v="61"/>
    <s v="2021-08-18"/>
    <x v="19"/>
    <s v="2021-08-24"/>
    <s v="2021-08-24"/>
    <x v="1"/>
    <x v="0"/>
    <n v="8"/>
    <x v="0"/>
    <x v="0"/>
  </r>
  <r>
    <s v="checkout_t2_60d"/>
    <s v="2021-08-18 - 2021-08-24"/>
    <s v="23847377003380091"/>
    <s v="Fundo_Rmk_Conv_T2MegaGiga_23847376964660091"/>
    <s v="23847376964660091"/>
    <n v="3343.78"/>
    <n v="4072"/>
    <n v="76002"/>
    <n v="43.995947479999998"/>
    <n v="18.664538310413"/>
    <x v="3"/>
    <n v="14"/>
    <s v="2021-08-18"/>
    <x v="19"/>
    <s v="2021-08-24"/>
    <s v="2021-08-24"/>
    <x v="1"/>
    <x v="0"/>
    <n v="8"/>
    <x v="0"/>
    <x v="0"/>
  </r>
  <r>
    <s v="interesses_saude"/>
    <s v="2021-08-18 - 2021-08-24"/>
    <s v="23846655749190091"/>
    <s v="TPS_Meio_Trafego_Interesses_Pareto_23846655749200091"/>
    <s v="23846655749200091"/>
    <n v="3562.02"/>
    <n v="268005"/>
    <n v="490949"/>
    <n v="7.2553768300000003"/>
    <n v="1.8318650771441001"/>
    <x v="13"/>
    <n v="8687"/>
    <s v="2021-08-18"/>
    <x v="19"/>
    <s v="2021-08-24"/>
    <s v="2021-08-24"/>
    <x v="3"/>
    <x v="0"/>
    <n v="8"/>
    <x v="0"/>
    <x v="0"/>
  </r>
  <r>
    <s v="lal_5_s2s_pagosT3"/>
    <s v="2021-08-18 - 2021-08-24"/>
    <s v="23847449589140091"/>
    <s v="Meio_Conv_T3MegaGiga_23847449589150091"/>
    <s v="23847449589150091"/>
    <n v="3204.92"/>
    <n v="271140"/>
    <n v="474146"/>
    <n v="6.7593525999999997"/>
    <n v="1.7487128420742"/>
    <x v="3"/>
    <n v="35"/>
    <s v="2021-08-18"/>
    <x v="19"/>
    <s v="2021-08-24"/>
    <s v="2021-08-24"/>
    <x v="1"/>
    <x v="0"/>
    <n v="8"/>
    <x v="0"/>
    <x v="0"/>
  </r>
  <r>
    <s v="interesses_saude"/>
    <s v="2021-08-18 - 2021-08-24"/>
    <s v="23846534803740091"/>
    <s v="TPS_Meio_Conv_Interesses_Pareto_23846534803700091"/>
    <s v="23846534803700091"/>
    <n v="43081.15"/>
    <n v="3317495"/>
    <n v="7708742"/>
    <n v="5.5886096600000004"/>
    <n v="2.3236634870588002"/>
    <x v="3"/>
    <n v="629"/>
    <s v="2021-08-18"/>
    <x v="19"/>
    <s v="2021-08-24"/>
    <s v="2021-08-24"/>
    <x v="1"/>
    <x v="0"/>
    <n v="8"/>
    <x v="0"/>
    <x v="0"/>
  </r>
  <r>
    <s v="maraberto_stories_personalizado"/>
    <s v="2021-08-18 - 2021-08-24"/>
    <s v="23848593643100091"/>
    <s v="TesteAB040_Meio_Conv_Aberto_T1Giga_Stories_23848593634410091"/>
    <s v="23848593634410091"/>
    <n v="1050.92"/>
    <n v="69944"/>
    <n v="76120"/>
    <n v="13.806095640000001"/>
    <n v="1.0882992107972"/>
    <x v="3"/>
    <n v="27"/>
    <s v="2021-08-18"/>
    <x v="19"/>
    <s v="2021-08-24"/>
    <s v="2021-08-24"/>
    <x v="1"/>
    <x v="0"/>
    <n v="8"/>
    <x v="0"/>
    <x v="0"/>
  </r>
  <r>
    <s v="checkout_180d"/>
    <s v="2021-08-18 - 2021-08-24"/>
    <s v="23846122467610091"/>
    <s v="Fundo_Conv_Rmkt_T1_23845567601530091"/>
    <s v="23845567601530091"/>
    <n v="64543.91"/>
    <n v="501463"/>
    <n v="2850854"/>
    <n v="22.64020185"/>
    <n v="5.6850734750120999"/>
    <x v="3"/>
    <n v="1086"/>
    <s v="2021-08-18"/>
    <x v="19"/>
    <s v="2021-08-24"/>
    <s v="2021-08-24"/>
    <x v="1"/>
    <x v="0"/>
    <n v="8"/>
    <x v="0"/>
    <x v="0"/>
  </r>
  <r>
    <s v="checkout_t1_60d"/>
    <s v="2021-08-18 - 2021-08-24"/>
    <s v="23847376990990091"/>
    <s v="Fundo_Rmk_Conv_T1MegaGiga_23847376974120091"/>
    <s v="23847376974120091"/>
    <n v="43775.48"/>
    <n v="173422"/>
    <n v="1691239"/>
    <n v="25.883674630000002"/>
    <n v="9.7521594722699998"/>
    <x v="3"/>
    <n v="389"/>
    <s v="2021-08-18"/>
    <x v="19"/>
    <s v="2021-08-24"/>
    <s v="2021-08-24"/>
    <x v="1"/>
    <x v="0"/>
    <n v="8"/>
    <x v="0"/>
    <x v="0"/>
  </r>
  <r>
    <s v="lal_5_ofertamega_giga"/>
    <s v="2021-08-18 - 2021-08-24"/>
    <s v="23848381010260091"/>
    <s v="Meio_Conv_Amplo_Todas_23845268020100091"/>
    <s v="23845268020100091"/>
    <n v="24679.54"/>
    <n v="1059499"/>
    <n v="2457788"/>
    <n v="10.041362400000001"/>
    <n v="2.3197643414482001"/>
    <x v="3"/>
    <n v="317"/>
    <s v="2021-08-18"/>
    <x v="19"/>
    <s v="2021-08-24"/>
    <s v="2021-08-24"/>
    <x v="1"/>
    <x v="0"/>
    <n v="8"/>
    <x v="0"/>
    <x v="0"/>
  </r>
  <r>
    <s v="lal_10_base"/>
    <s v="2021-08-18 - 2021-08-24"/>
    <s v="23846214428100091"/>
    <s v="Meio_Conv_Amplo_Todas_23845268020100091"/>
    <s v="23845268020100091"/>
    <n v="131856.49"/>
    <n v="2221887"/>
    <n v="7811111"/>
    <n v="16.880631959999999"/>
    <n v="3.5155302677409002"/>
    <x v="3"/>
    <n v="1457"/>
    <s v="2021-08-18"/>
    <x v="19"/>
    <s v="2021-08-24"/>
    <s v="2021-08-24"/>
    <x v="1"/>
    <x v="0"/>
    <n v="8"/>
    <x v="0"/>
    <x v="0"/>
  </r>
  <r>
    <s v="lal5_s2s_pagosT2"/>
    <s v="2021-08-18 - 2021-08-24"/>
    <s v="23846907412520091"/>
    <s v="Meio_Conv_T2MegaGiga_23846907412530091"/>
    <s v="23846907412530091"/>
    <n v="129377.59"/>
    <n v="2965767"/>
    <n v="11228241"/>
    <n v="11.52251631"/>
    <n v="3.7859484578526001"/>
    <x v="3"/>
    <n v="1525"/>
    <s v="2021-08-18"/>
    <x v="19"/>
    <s v="2021-08-24"/>
    <s v="2021-08-24"/>
    <x v="1"/>
    <x v="0"/>
    <n v="8"/>
    <x v="0"/>
    <x v="0"/>
  </r>
  <r>
    <s v="maraberto_giga_controle"/>
    <s v="2021-08-18 - 2021-08-24"/>
    <s v="23848505139130091"/>
    <s v="TesteAB039_Meio_Conv_Aberto_PrimeiraMaquininha"/>
    <s v="23848504934160091"/>
    <n v="2391.1999999999998"/>
    <n v="151886"/>
    <n v="199478"/>
    <n v="11.98728682"/>
    <n v="1.3133402683591999"/>
    <x v="3"/>
    <n v="20"/>
    <s v="2021-08-18"/>
    <x v="19"/>
    <s v="2021-08-24"/>
    <s v="2021-08-24"/>
    <x v="1"/>
    <x v="0"/>
    <n v="8"/>
    <x v="0"/>
    <x v="0"/>
  </r>
  <r>
    <s v="aberto_brasil"/>
    <s v="2021-08-18 - 2021-08-24"/>
    <s v="23845370012760091"/>
    <s v="Meio_Conv_Amplo_Todas_23845268020100091"/>
    <s v="23845268020100091"/>
    <n v="244790.05"/>
    <n v="13521815"/>
    <n v="42942355"/>
    <n v="5.7004337600000001"/>
    <n v="3.1757833545274998"/>
    <x v="3"/>
    <n v="3402"/>
    <s v="2021-08-18"/>
    <x v="19"/>
    <s v="2021-08-24"/>
    <s v="2021-08-24"/>
    <x v="1"/>
    <x v="0"/>
    <n v="8"/>
    <x v="0"/>
    <x v="0"/>
  </r>
  <r>
    <s v="Home_30d"/>
    <s v="2021-08-18 - 2021-08-24"/>
    <s v="23847680703050091"/>
    <s v="Fundo_Rmk_Conv_Geral_Home_Pareto_23847680703090091"/>
    <s v="23847680703090091"/>
    <n v="27076.54"/>
    <n v="220848"/>
    <n v="1230885"/>
    <n v="21.9976196"/>
    <n v="5.5734487068028997"/>
    <x v="3"/>
    <n v="310"/>
    <s v="2021-08-18"/>
    <x v="19"/>
    <s v="2021-08-24"/>
    <s v="2021-08-24"/>
    <x v="1"/>
    <x v="0"/>
    <n v="8"/>
    <x v="0"/>
    <x v="0"/>
  </r>
  <r>
    <s v="checkout_giga_60d"/>
    <s v="2021-08-18 - 2021-08-24"/>
    <s v="23848475319500091"/>
    <s v="Fundo_Rmk_Conv_TodasGiga_23848475319430091"/>
    <s v="23848475319430091"/>
    <n v="100428.59"/>
    <n v="44108"/>
    <n v="1011749"/>
    <n v="99.262356569999994"/>
    <n v="22.937993107825999"/>
    <x v="3"/>
    <n v="691"/>
    <s v="2021-08-18"/>
    <x v="19"/>
    <s v="2021-08-24"/>
    <s v="2021-08-24"/>
    <x v="1"/>
    <x v="0"/>
    <n v="8"/>
    <x v="0"/>
    <x v="0"/>
  </r>
  <r>
    <s v="maraberto_whatsapp"/>
    <s v="2021-08-18 - 2021-08-24"/>
    <s v="23848504289410091"/>
    <s v="TesteAB036_Meio_Conv_Aberto_RTBs_23848504289400091"/>
    <s v="23848504289400091"/>
    <n v="0"/>
    <n v="0"/>
    <n v="0"/>
    <s v=""/>
    <n v="0"/>
    <x v="3"/>
    <n v="2"/>
    <s v="2021-08-18"/>
    <x v="19"/>
    <s v="2021-08-24"/>
    <s v="2021-08-24"/>
    <x v="1"/>
    <x v="0"/>
    <n v="8"/>
    <x v="0"/>
    <x v="0"/>
  </r>
  <r>
    <s v="interesses_dentistas"/>
    <s v="2021-08-18 - 2021-08-24"/>
    <s v="23845997960610091"/>
    <s v="TPO_Meio_Conv_Interesses_Pareto_23845997960590091"/>
    <s v="23845997960590091"/>
    <n v="17552.46"/>
    <n v="1239198"/>
    <n v="3203421"/>
    <n v="5.4792860499999998"/>
    <n v="2.5850759926985001"/>
    <x v="3"/>
    <n v="254"/>
    <s v="2021-08-18"/>
    <x v="19"/>
    <s v="2021-08-24"/>
    <s v="2021-08-24"/>
    <x v="1"/>
    <x v="0"/>
    <n v="8"/>
    <x v="0"/>
    <x v="0"/>
  </r>
  <r>
    <s v="Home_60d"/>
    <s v="2021-08-18 - 2021-08-24"/>
    <s v="23847680729620091"/>
    <s v="Fundo_Rmk_Conv_Geral_Home_Pareto_23847680703090091"/>
    <s v="23847680703090091"/>
    <n v="0"/>
    <n v="0"/>
    <n v="0"/>
    <s v=""/>
    <n v="0"/>
    <x v="3"/>
    <n v="9"/>
    <s v="2021-08-18"/>
    <x v="19"/>
    <s v="2021-08-24"/>
    <s v="2021-08-24"/>
    <x v="1"/>
    <x v="0"/>
    <n v="8"/>
    <x v="0"/>
    <x v="0"/>
  </r>
  <r>
    <s v="maraberto_pix"/>
    <s v="2021-08-18 - 2021-08-24"/>
    <s v="23848601644220091"/>
    <s v="TesteAB042_Meio_Conv_Aberto_Pix_23848601644230091"/>
    <s v="23848601644230091"/>
    <n v="1212.22"/>
    <n v="110771"/>
    <n v="154479"/>
    <n v="7.84715075"/>
    <n v="1.3945798087946999"/>
    <x v="3"/>
    <n v="9"/>
    <s v="2021-08-18"/>
    <x v="19"/>
    <s v="2021-08-24"/>
    <s v="2021-08-24"/>
    <x v="1"/>
    <x v="0"/>
    <n v="8"/>
    <x v="0"/>
    <x v="0"/>
  </r>
  <r>
    <s v="lal_5_pixel_convT1"/>
    <s v="2021-08-18 - 2021-08-24"/>
    <s v="23847643362150091"/>
    <s v="Meio_Conv_Amplo_T1_23847643362130091"/>
    <s v="23847643362130091"/>
    <n v="132555.20000000001"/>
    <n v="2662681"/>
    <n v="7822851"/>
    <n v="16.944615200000001"/>
    <n v="2.9379602738743"/>
    <x v="4"/>
    <n v="1395"/>
    <s v="2021-08-18"/>
    <x v="19"/>
    <s v="2021-08-24"/>
    <s v="2021-08-24"/>
    <x v="1"/>
    <x v="0"/>
    <n v="8"/>
    <x v="0"/>
    <x v="0"/>
  </r>
  <r>
    <s v="maraberto_controle"/>
    <s v="2021-08-18 - 2021-08-24"/>
    <s v="23848655412040091"/>
    <s v="TesteAB043_Meio_Conv_Aberto_T1_SeloPix_23848655412080091"/>
    <s v="23848655412080091"/>
    <n v="4397.8900000000003"/>
    <n v="458463"/>
    <n v="567472"/>
    <n v="7.74996828"/>
    <n v="1.2377705507315"/>
    <x v="3"/>
    <n v="34"/>
    <s v="2021-08-18"/>
    <x v="19"/>
    <s v="2021-08-24"/>
    <s v="2021-08-24"/>
    <x v="1"/>
    <x v="0"/>
    <n v="8"/>
    <x v="0"/>
    <x v="0"/>
  </r>
  <r>
    <s v="interesses_dentistas"/>
    <s v="2021-08-18 - 2021-08-24"/>
    <s v="23845997980850091"/>
    <s v="TPO_Meio_Trafego_Interesses_Pareto_23845997980580091"/>
    <s v="23845997980580091"/>
    <n v="3569.35"/>
    <n v="265001"/>
    <n v="1157190"/>
    <n v="3.0844977899999999"/>
    <n v="4.3667382387235998"/>
    <x v="13"/>
    <n v="8422"/>
    <s v="2021-08-18"/>
    <x v="19"/>
    <s v="2021-08-24"/>
    <s v="2021-08-24"/>
    <x v="3"/>
    <x v="0"/>
    <n v="8"/>
    <x v="0"/>
    <x v="0"/>
  </r>
  <r>
    <s v="adventures_ton_institucional_always-on_instagram_awareness_engajamento_interesses_amplo_feed_ton-de-boa_ago-2021_net"/>
    <s v="2021-08-18 - 2021-08-24"/>
    <s v="23848604171300091"/>
    <s v="adventures_ton_institucional_always-on_instagram_awareness_engajamento_ton-de-boa_ago-2021"/>
    <s v="23848604171250091"/>
    <n v="316.47000000000003"/>
    <n v="7148"/>
    <n v="7375"/>
    <n v="42.911186440000002"/>
    <n v="1.0317571348629"/>
    <x v="7"/>
    <n v="1750"/>
    <s v="2021-08-18"/>
    <x v="19"/>
    <s v="2021-08-24"/>
    <s v="2021-08-24"/>
    <x v="3"/>
    <x v="0"/>
    <n v="8"/>
    <x v="0"/>
    <x v="0"/>
  </r>
  <r>
    <s v="maraberto_controle"/>
    <s v="2021-08-18 - 2021-08-24"/>
    <s v="23848601630710091"/>
    <s v="TesteAB041_Meio_Conv_Aberto_T1_PlanoBásico_23848601630690091"/>
    <s v="23848601630690091"/>
    <n v="1252.57"/>
    <n v="119768"/>
    <n v="127096"/>
    <n v="9.8553062300000001"/>
    <n v="1.0611849575847001"/>
    <x v="3"/>
    <n v="13"/>
    <s v="2021-08-18"/>
    <x v="19"/>
    <s v="2021-08-24"/>
    <s v="2021-08-24"/>
    <x v="1"/>
    <x v="0"/>
    <n v="8"/>
    <x v="0"/>
    <x v="0"/>
  </r>
  <r>
    <s v="maraberto_selopix"/>
    <s v="2021-08-18 - 2021-08-24"/>
    <s v="23848655412070091"/>
    <s v="TesteAB043_Meio_Conv_Aberto_T1_SeloPix_23848655412080091"/>
    <s v="23848655412080091"/>
    <n v="4404.91"/>
    <n v="354340"/>
    <n v="498230"/>
    <n v="8.8411175600000007"/>
    <n v="1.4060789072641999"/>
    <x v="3"/>
    <n v="58"/>
    <s v="2021-08-18"/>
    <x v="19"/>
    <s v="2021-08-24"/>
    <s v="2021-08-24"/>
    <x v="1"/>
    <x v="0"/>
    <n v="8"/>
    <x v="0"/>
    <x v="0"/>
  </r>
  <r>
    <s v="maraberto_controle"/>
    <s v="2021-08-18 - 2021-08-24"/>
    <s v="23848601644240091"/>
    <s v="TesteAB042_Meio_Conv_Aberto_Pix_23848601644230091"/>
    <s v="23848601644230091"/>
    <n v="1269.42"/>
    <n v="106648"/>
    <n v="155693"/>
    <n v="8.1533530699999996"/>
    <n v="1.4598773535369001"/>
    <x v="3"/>
    <n v="17"/>
    <s v="2021-08-18"/>
    <x v="19"/>
    <s v="2021-08-24"/>
    <s v="2021-08-24"/>
    <x v="1"/>
    <x v="0"/>
    <n v="8"/>
    <x v="0"/>
    <x v="0"/>
  </r>
  <r>
    <s v="adventures_ton_institucional_always-on_instagram_awareness_alcance_interesses_amplo_feed_se-liga-no-papo_ago-2021_net"/>
    <s v="2021-08-18 - 2021-08-24"/>
    <s v="23848618462560091"/>
    <s v="adventures_ton_institucional_always-on_instagram_awareness_alcance_se-liga-no-papo_ago-2021"/>
    <s v="23848537328390091"/>
    <n v="269.83"/>
    <n v="146008"/>
    <n v="146008"/>
    <n v="1.8480494199999999"/>
    <n v="1"/>
    <x v="5"/>
    <n v="146008"/>
    <s v="2021-08-18"/>
    <x v="19"/>
    <s v="2021-08-24"/>
    <s v="2021-08-24"/>
    <x v="2"/>
    <x v="0"/>
    <n v="8"/>
    <x v="0"/>
    <x v="0"/>
  </r>
  <r>
    <s v="mar_aberto"/>
    <s v="2021-08-18 - 2021-08-24"/>
    <s v="23847643362220091"/>
    <s v="Meio_Conv_Amplo_T1_23847643362130091"/>
    <s v="23847643362130091"/>
    <n v="69684.17"/>
    <n v="4182630"/>
    <n v="7136861"/>
    <n v="9.7639802699999994"/>
    <n v="1.7063094273220001"/>
    <x v="4"/>
    <n v="755"/>
    <s v="2021-08-18"/>
    <x v="19"/>
    <s v="2021-08-24"/>
    <s v="2021-08-24"/>
    <x v="1"/>
    <x v="0"/>
    <n v="8"/>
    <x v="0"/>
    <x v="0"/>
  </r>
  <r>
    <s v="lal5_lista_t2mega"/>
    <s v="2021-08-18 - 2021-08-24"/>
    <s v="23847851591380091"/>
    <s v="Meio_Conv_T2MegaGiga_23846907412530091"/>
    <s v="23846907412530091"/>
    <n v="5467.22"/>
    <n v="368800"/>
    <n v="721281"/>
    <n v="7.5798752499999997"/>
    <n v="1.9557510845987001"/>
    <x v="3"/>
    <n v="83"/>
    <s v="2021-08-18"/>
    <x v="19"/>
    <s v="2021-08-24"/>
    <s v="2021-08-24"/>
    <x v="1"/>
    <x v="0"/>
    <n v="8"/>
    <x v="0"/>
    <x v="0"/>
  </r>
  <r>
    <s v="lal_5_high_mega_controle"/>
    <s v="2021-08-18 - 2021-08-24"/>
    <s v="23848504725160091"/>
    <s v="TesteAB038_Meio_Conv_TodasGiga_Simulacao_23848504725140091"/>
    <s v="23848504725140091"/>
    <n v="0"/>
    <n v="0"/>
    <n v="0"/>
    <s v=""/>
    <n v="0"/>
    <x v="3"/>
    <n v="5"/>
    <s v="2021-08-18"/>
    <x v="19"/>
    <s v="2021-08-24"/>
    <s v="2021-08-24"/>
    <x v="1"/>
    <x v="0"/>
    <n v="8"/>
    <x v="0"/>
    <x v="0"/>
  </r>
  <r>
    <s v="lal_5_tpv_alto"/>
    <s v="2021-08-18 - 2021-08-24"/>
    <s v="23847611907170091"/>
    <s v="Meio_Conv_T3MegaGiga_23847449589150091"/>
    <s v="23847449589150091"/>
    <n v="19110.060000000001"/>
    <n v="795826"/>
    <n v="2010320"/>
    <n v="9.5059791499999999"/>
    <n v="2.5260798214685001"/>
    <x v="3"/>
    <n v="247"/>
    <s v="2021-08-18"/>
    <x v="19"/>
    <s v="2021-08-24"/>
    <s v="2021-08-24"/>
    <x v="1"/>
    <x v="0"/>
    <n v="8"/>
    <x v="0"/>
    <x v="0"/>
  </r>
  <r>
    <s v="lal5_s2s_pagosT1"/>
    <s v="2021-08-18 - 2021-08-24"/>
    <s v="23846907297020091"/>
    <s v="Meio_Conv_T1MegaGiga_23846907192130091"/>
    <s v="23846907192130091"/>
    <n v="92328.9"/>
    <n v="2061644"/>
    <n v="7584554"/>
    <n v="12.17328006"/>
    <n v="3.6788863644742"/>
    <x v="3"/>
    <n v="904"/>
    <s v="2021-08-18"/>
    <x v="19"/>
    <s v="2021-08-24"/>
    <s v="2021-08-24"/>
    <x v="1"/>
    <x v="0"/>
    <n v="8"/>
    <x v="0"/>
    <x v="0"/>
  </r>
  <r>
    <s v="adventures_ton_institucional_always-on_instagram_awareness_engajamento_interesses_amplo_feed_ton-contigo_ago-2021_net"/>
    <s v="2021-08-18 - 2021-08-24"/>
    <s v="23848631101880091"/>
    <s v="adventures_ton_institucional_always-on_instagram_awareness_engajamento_ton-contigo_ago-2021"/>
    <s v="23848631101810091"/>
    <n v="261.7"/>
    <n v="3202"/>
    <n v="3310"/>
    <n v="79.063444110000006"/>
    <n v="1.0337289194254"/>
    <x v="7"/>
    <n v="1860"/>
    <s v="2021-08-18"/>
    <x v="19"/>
    <s v="2021-08-24"/>
    <s v="2021-08-24"/>
    <x v="3"/>
    <x v="0"/>
    <n v="8"/>
    <x v="0"/>
    <x v="0"/>
  </r>
  <r>
    <s v="BR18_freq3"/>
    <s v="2021-08-18 - 2021-08-24"/>
    <s v="23848648035370091"/>
    <s v="Topo_RF_TapTon_23848648035300091"/>
    <s v="23848648035300091"/>
    <n v="21437.67"/>
    <n v="7368277"/>
    <n v="7418066"/>
    <n v="2.8899271"/>
    <n v="1.0067572106749001"/>
    <x v="5"/>
    <n v="7368277"/>
    <s v="2021-08-18"/>
    <x v="19"/>
    <s v="2021-08-24"/>
    <s v="2021-08-24"/>
    <x v="2"/>
    <x v="0"/>
    <n v="8"/>
    <x v="0"/>
    <x v="0"/>
  </r>
  <r>
    <s v="broad_conv_carrinho"/>
    <s v="2021-08-18 - 2021-08-24"/>
    <s v="23847708413050091"/>
    <s v="dpa"/>
    <s v="23847708413060091"/>
    <n v="52822.84"/>
    <n v="4252302"/>
    <n v="7100668"/>
    <n v="7.4391367099999997"/>
    <n v="1.6698409473269"/>
    <x v="3"/>
    <n v="690"/>
    <s v="2021-08-18"/>
    <x v="19"/>
    <s v="2021-08-24"/>
    <s v="2021-08-24"/>
    <x v="1"/>
    <x v="0"/>
    <n v="8"/>
    <x v="0"/>
    <x v="0"/>
  </r>
  <r>
    <s v="maraberto_mega_controle"/>
    <s v="2021-08-18 - 2021-08-24"/>
    <s v="23848505139120091"/>
    <s v="TesteAB039_Meio_Conv_Aberto_PrimeiraMaquininha"/>
    <s v="23848504934160091"/>
    <n v="2386.31"/>
    <n v="163607"/>
    <n v="209899"/>
    <n v="11.368848829999999"/>
    <n v="1.2829463287023"/>
    <x v="3"/>
    <n v="37"/>
    <s v="2021-08-18"/>
    <x v="19"/>
    <s v="2021-08-24"/>
    <s v="2021-08-24"/>
    <x v="1"/>
    <x v="0"/>
    <n v="8"/>
    <x v="0"/>
    <x v="0"/>
  </r>
  <r>
    <s v="interesse_empreendedorismo"/>
    <s v="2021-08-18 - 2021-08-24"/>
    <s v="23846406076390091"/>
    <s v="Meio_Conv_Amplo_Todas_23845268020100091"/>
    <s v="23845268020100091"/>
    <n v="58577.75"/>
    <n v="4765290"/>
    <n v="9916325"/>
    <n v="5.9072035300000003"/>
    <n v="2.0809489034245998"/>
    <x v="3"/>
    <n v="894"/>
    <s v="2021-08-18"/>
    <x v="19"/>
    <s v="2021-08-24"/>
    <s v="2021-08-24"/>
    <x v="1"/>
    <x v="0"/>
    <n v="8"/>
    <x v="0"/>
    <x v="0"/>
  </r>
  <r>
    <s v="rmkt_LP_tps_60d"/>
    <s v="2021-08-18 - 2021-08-24"/>
    <s v="23847574067580091"/>
    <s v="TPS_Fundo_Conv_Rmkt_Pareto_23847574067500091"/>
    <s v="23847574067500091"/>
    <n v="22856.62"/>
    <n v="294821"/>
    <n v="1330407"/>
    <n v="17.180171179999999"/>
    <n v="4.5125923865667996"/>
    <x v="3"/>
    <n v="337"/>
    <s v="2021-08-18"/>
    <x v="19"/>
    <s v="2021-08-24"/>
    <s v="2021-08-24"/>
    <x v="1"/>
    <x v="0"/>
    <n v="8"/>
    <x v="0"/>
    <x v="0"/>
  </r>
  <r>
    <s v="lal_5_high_mega_simulacao"/>
    <s v="2021-08-18 - 2021-08-24"/>
    <s v="23848504725120091"/>
    <s v="TesteAB038_Meio_Conv_TodasGiga_Simulacao_23848504725140091"/>
    <s v="23848504725140091"/>
    <n v="0"/>
    <n v="0"/>
    <n v="0"/>
    <s v=""/>
    <n v="0"/>
    <x v="3"/>
    <n v="10"/>
    <s v="2021-08-18"/>
    <x v="19"/>
    <s v="2021-08-24"/>
    <s v="2021-08-24"/>
    <x v="1"/>
    <x v="0"/>
    <n v="8"/>
    <x v="0"/>
    <x v="0"/>
  </r>
  <r>
    <s v="maraberto_oferta"/>
    <s v="2021-08-18 - 2021-08-24"/>
    <s v="23848504583890091"/>
    <s v="TesteAB036_Meio_Conv_Aberto_RTBs_23848504289400091"/>
    <s v="23848504289400091"/>
    <n v="0"/>
    <n v="0"/>
    <n v="0"/>
    <s v=""/>
    <n v="0"/>
    <x v="3"/>
    <n v="3"/>
    <s v="2021-08-18"/>
    <x v="19"/>
    <s v="2021-08-24"/>
    <s v="2021-08-24"/>
    <x v="1"/>
    <x v="0"/>
    <n v="8"/>
    <x v="0"/>
    <x v="0"/>
  </r>
  <r>
    <s v="engajamento_insta30d"/>
    <s v="2021-08-18 - 2021-08-24"/>
    <s v="23847680735780091"/>
    <s v="Fundo_Rmk_Conv_Geral_Home_Pareto_23847680703090091"/>
    <s v="23847680703090091"/>
    <n v="23551"/>
    <n v="350438"/>
    <n v="1717063"/>
    <n v="13.715862489999999"/>
    <n v="4.8997625828249003"/>
    <x v="3"/>
    <n v="308"/>
    <s v="2021-08-18"/>
    <x v="19"/>
    <s v="2021-08-24"/>
    <s v="2021-08-24"/>
    <x v="1"/>
    <x v="0"/>
    <n v="8"/>
    <x v="0"/>
    <x v="0"/>
  </r>
  <r>
    <s v="trafego_LAL_cardpurchase_5_10"/>
    <s v="2021-08-18 - 2021-08-24"/>
    <s v="23845353257680091"/>
    <s v="Topo_Trafego_Todas_Pareto_23845353257640091"/>
    <s v="23845353257640091"/>
    <n v="933.98"/>
    <n v="54712"/>
    <n v="77692"/>
    <n v="12.02157236"/>
    <n v="1.4200175464249001"/>
    <x v="8"/>
    <n v="773"/>
    <s v="2021-08-18"/>
    <x v="19"/>
    <s v="2021-08-24"/>
    <s v="2021-08-24"/>
    <x v="3"/>
    <x v="0"/>
    <n v="8"/>
    <x v="0"/>
    <x v="0"/>
  </r>
  <r>
    <s v="engajamento_insta30d"/>
    <s v="2021-08-11 - 2021-08-17"/>
    <s v="23847680735780091"/>
    <s v="Fundo_Rmk_Conv_Geral_Home_Pareto_23847680703090091"/>
    <s v="23847680703090091"/>
    <n v="5600.37"/>
    <n v="188923"/>
    <n v="363183"/>
    <n v="15.42024269"/>
    <n v="1.9223863690498"/>
    <x v="3"/>
    <n v="48"/>
    <s v="2021-08-11"/>
    <x v="20"/>
    <s v="2021-08-17"/>
    <s v="2021-08-17"/>
    <x v="1"/>
    <x v="0"/>
    <n v="8"/>
    <x v="0"/>
    <x v="0"/>
  </r>
  <r>
    <s v="lal_5_pixel_convT1"/>
    <s v="2021-08-11 - 2021-08-17"/>
    <s v="23847643362150091"/>
    <s v="Meio_Conv_Amplo_T1_23847643362130091"/>
    <s v="23847643362130091"/>
    <n v="160603.49"/>
    <n v="2778224"/>
    <n v="8395461"/>
    <n v="19.129800020000001"/>
    <n v="3.0218805251124001"/>
    <x v="4"/>
    <n v="1381"/>
    <s v="2021-08-11"/>
    <x v="20"/>
    <s v="2021-08-17"/>
    <s v="2021-08-17"/>
    <x v="1"/>
    <x v="0"/>
    <n v="8"/>
    <x v="0"/>
    <x v="0"/>
  </r>
  <r>
    <s v="checkout_t3_60d"/>
    <s v="2021-08-11 - 2021-08-17"/>
    <s v="23847611011780091"/>
    <s v="Fundo_Rmkt_Conv_T3MegaGiga_23846749587790091"/>
    <s v="23846749587790091"/>
    <n v="5219.24"/>
    <n v="17709"/>
    <n v="221026"/>
    <n v="23.61369251"/>
    <n v="12.480998362415001"/>
    <x v="3"/>
    <n v="24"/>
    <s v="2021-08-11"/>
    <x v="20"/>
    <s v="2021-08-17"/>
    <s v="2021-08-17"/>
    <x v="1"/>
    <x v="0"/>
    <n v="8"/>
    <x v="0"/>
    <x v="0"/>
  </r>
  <r>
    <s v="broad_conv_carrinho"/>
    <s v="2021-08-11 - 2021-08-17"/>
    <s v="23847708413050091"/>
    <s v="dpa"/>
    <s v="23847708413060091"/>
    <n v="59049.15"/>
    <n v="4660501"/>
    <n v="7784829"/>
    <n v="7.5851569799999998"/>
    <n v="1.6703845788253"/>
    <x v="3"/>
    <n v="641"/>
    <s v="2021-08-11"/>
    <x v="20"/>
    <s v="2021-08-17"/>
    <s v="2021-08-17"/>
    <x v="1"/>
    <x v="0"/>
    <n v="8"/>
    <x v="0"/>
    <x v="0"/>
  </r>
  <r>
    <s v="trafego_LAL_cardpurchase_5_10"/>
    <s v="2021-08-11 - 2021-08-17"/>
    <s v="23845353257680091"/>
    <s v="Topo_Trafego_Todas_Pareto_23845353257640091"/>
    <s v="23845353257640091"/>
    <n v="813.07"/>
    <n v="46400"/>
    <n v="66748"/>
    <n v="12.181188949999999"/>
    <n v="1.4385344827586"/>
    <x v="8"/>
    <n v="729"/>
    <s v="2021-08-11"/>
    <x v="20"/>
    <s v="2021-08-17"/>
    <s v="2021-08-17"/>
    <x v="3"/>
    <x v="0"/>
    <n v="8"/>
    <x v="0"/>
    <x v="0"/>
  </r>
  <r>
    <s v="mar_aberto"/>
    <s v="2021-08-11 - 2021-08-17"/>
    <s v="23847643362220091"/>
    <s v="Meio_Conv_Amplo_T1_23847643362130091"/>
    <s v="23847643362130091"/>
    <n v="87187.54"/>
    <n v="4239523"/>
    <n v="7294123"/>
    <n v="11.95312171"/>
    <n v="1.7205055851802"/>
    <x v="4"/>
    <n v="808"/>
    <s v="2021-08-11"/>
    <x v="20"/>
    <s v="2021-08-17"/>
    <s v="2021-08-17"/>
    <x v="1"/>
    <x v="0"/>
    <n v="8"/>
    <x v="0"/>
    <x v="0"/>
  </r>
  <r>
    <s v="interesses_concorrentes"/>
    <s v="2021-08-11 - 2021-08-17"/>
    <s v="23847643362290091"/>
    <s v="Meio_Conv_Amplo_T1_23847643362130091"/>
    <s v="23847643362130091"/>
    <n v="96806.31"/>
    <n v="5782808"/>
    <n v="10493851"/>
    <n v="9.2250509399999991"/>
    <n v="1.8146635682872001"/>
    <x v="4"/>
    <n v="906"/>
    <s v="2021-08-11"/>
    <x v="20"/>
    <s v="2021-08-17"/>
    <s v="2021-08-17"/>
    <x v="1"/>
    <x v="0"/>
    <n v="8"/>
    <x v="0"/>
    <x v="0"/>
  </r>
  <r>
    <s v="Home_30d"/>
    <s v="2021-08-11 - 2021-08-17"/>
    <s v="23847680703050091"/>
    <s v="Fundo_Rmk_Conv_Geral_Home_Pareto_23847680703090091"/>
    <s v="23847680703090091"/>
    <n v="43139.38"/>
    <n v="274445"/>
    <n v="1792958"/>
    <n v="24.060452059999999"/>
    <n v="6.5330321193682002"/>
    <x v="3"/>
    <n v="439"/>
    <s v="2021-08-11"/>
    <x v="20"/>
    <s v="2021-08-17"/>
    <s v="2021-08-17"/>
    <x v="1"/>
    <x v="0"/>
    <n v="8"/>
    <x v="0"/>
    <x v="0"/>
  </r>
  <r>
    <s v="lal_5_tpv_alto"/>
    <s v="2021-08-11 - 2021-08-17"/>
    <s v="23847611907170091"/>
    <s v="Meio_Conv_T3MegaGiga_23847449589150091"/>
    <s v="23847449589150091"/>
    <n v="20815.41"/>
    <n v="914996"/>
    <n v="2177409"/>
    <n v="9.5597152399999992"/>
    <n v="2.3796923702399"/>
    <x v="3"/>
    <n v="291"/>
    <s v="2021-08-11"/>
    <x v="20"/>
    <s v="2021-08-17"/>
    <s v="2021-08-17"/>
    <x v="1"/>
    <x v="0"/>
    <n v="8"/>
    <x v="0"/>
    <x v="0"/>
  </r>
  <r>
    <s v="Home_60d"/>
    <s v="2021-08-11 - 2021-08-17"/>
    <s v="23847680729620091"/>
    <s v="Fundo_Rmk_Conv_Geral_Home_Pareto_23847680703090091"/>
    <s v="23847680703090091"/>
    <n v="9416.65"/>
    <n v="136618"/>
    <n v="782267"/>
    <n v="12.037641880000001"/>
    <n v="5.7259438726961003"/>
    <x v="3"/>
    <n v="74"/>
    <s v="2021-08-11"/>
    <x v="20"/>
    <s v="2021-08-17"/>
    <s v="2021-08-17"/>
    <x v="1"/>
    <x v="0"/>
    <n v="8"/>
    <x v="0"/>
    <x v="0"/>
  </r>
  <r>
    <s v="interesses_saude_refinado"/>
    <s v="2021-08-11 - 2021-08-17"/>
    <s v="23847727849510091"/>
    <s v="TPS_Meio_Conv_Interesses_Pareto_23846534803700091"/>
    <s v="23846534803700091"/>
    <n v="3452.86"/>
    <n v="323027"/>
    <n v="498859"/>
    <n v="6.9215149"/>
    <n v="1.5443260160915"/>
    <x v="3"/>
    <n v="45"/>
    <s v="2021-08-11"/>
    <x v="20"/>
    <s v="2021-08-17"/>
    <s v="2021-08-17"/>
    <x v="1"/>
    <x v="0"/>
    <n v="8"/>
    <x v="0"/>
    <x v="0"/>
  </r>
  <r>
    <s v="lal_5_s2s_pagosT1"/>
    <s v="2021-08-11 - 2021-08-17"/>
    <s v="23847643363490091"/>
    <s v="Meio_Conv_Amplo_T1_23847643362130091"/>
    <s v="23847643362130091"/>
    <n v="88436.01"/>
    <n v="1993287"/>
    <n v="4985595"/>
    <n v="17.738306059999999"/>
    <n v="2.501192753477"/>
    <x v="4"/>
    <n v="889"/>
    <s v="2021-08-11"/>
    <x v="20"/>
    <s v="2021-08-17"/>
    <s v="2021-08-17"/>
    <x v="1"/>
    <x v="0"/>
    <n v="8"/>
    <x v="0"/>
    <x v="0"/>
  </r>
  <r>
    <s v="aberto_brasil"/>
    <s v="2021-08-11 - 2021-08-17"/>
    <s v="23845370012760091"/>
    <s v="Meio_Conv_Amplo_Todas_23845268020100091"/>
    <s v="23845268020100091"/>
    <n v="288486.03999999998"/>
    <n v="14865374"/>
    <n v="47471992"/>
    <n v="6.0769735599999999"/>
    <n v="3.1934609919670001"/>
    <x v="3"/>
    <n v="3660"/>
    <s v="2021-08-11"/>
    <x v="20"/>
    <s v="2021-08-17"/>
    <s v="2021-08-17"/>
    <x v="1"/>
    <x v="0"/>
    <n v="8"/>
    <x v="0"/>
    <x v="0"/>
  </r>
  <r>
    <s v="adventures_ton_institucional_always-on_instagram_awareness_engajamento_interesses_amplo_feed_ton-de-boa_ago-2021_net"/>
    <s v="2021-08-11 - 2021-08-17"/>
    <s v="23848604171300091"/>
    <s v="adventures_ton_institucional_always-on_instagram_awareness_engajamento_ton-de-boa_ago-2021"/>
    <s v="23848604171250091"/>
    <n v="683.53"/>
    <n v="11836"/>
    <n v="13727"/>
    <n v="49.79456545"/>
    <n v="1.1597668131125001"/>
    <x v="7"/>
    <n v="5125"/>
    <s v="2021-08-11"/>
    <x v="20"/>
    <s v="2021-08-17"/>
    <s v="2021-08-17"/>
    <x v="3"/>
    <x v="0"/>
    <n v="8"/>
    <x v="0"/>
    <x v="0"/>
  </r>
  <r>
    <s v="checkout_t2_60d"/>
    <s v="2021-08-11 - 2021-08-17"/>
    <s v="23847377003380091"/>
    <s v="Fundo_Rmk_Conv_T2MegaGiga_23847376964660091"/>
    <s v="23847376964660091"/>
    <n v="3897.01"/>
    <n v="3829"/>
    <n v="75139"/>
    <n v="51.864012029999998"/>
    <n v="19.623661530425998"/>
    <x v="3"/>
    <n v="19"/>
    <s v="2021-08-11"/>
    <x v="20"/>
    <s v="2021-08-17"/>
    <s v="2021-08-17"/>
    <x v="1"/>
    <x v="0"/>
    <n v="8"/>
    <x v="0"/>
    <x v="0"/>
  </r>
  <r>
    <s v="adventures_ton_institucional_always-on_instagram_awareness_alcance_interesses_amplo_feed_ton-contigo_ago-2021_net"/>
    <s v="2021-08-11 - 2021-08-17"/>
    <s v="23848555723390091"/>
    <s v="adventures_ton_institucional_always-on_instagram_awareness_alcance_ton-contigo_ago-2021"/>
    <s v="23848555723320091"/>
    <n v="309.7"/>
    <n v="101983"/>
    <n v="102393"/>
    <n v="3.02462082"/>
    <n v="1.0040202778895"/>
    <x v="5"/>
    <n v="101983"/>
    <s v="2021-08-11"/>
    <x v="20"/>
    <s v="2021-08-17"/>
    <s v="2021-08-17"/>
    <x v="2"/>
    <x v="0"/>
    <n v="8"/>
    <x v="0"/>
    <x v="0"/>
  </r>
  <r>
    <s v="maraberto_semaluguel"/>
    <s v="2021-08-11 - 2021-08-17"/>
    <s v="23848504403390091"/>
    <s v="TesteAB036_Meio_Conv_Aberto_RTBs_23848504289400091"/>
    <s v="23848504289400091"/>
    <n v="2738.09"/>
    <n v="109849"/>
    <n v="126145"/>
    <n v="21.705894010000002"/>
    <n v="1.1483490973973001"/>
    <x v="3"/>
    <n v="10"/>
    <s v="2021-08-11"/>
    <x v="20"/>
    <s v="2021-08-17"/>
    <s v="2021-08-17"/>
    <x v="1"/>
    <x v="0"/>
    <n v="8"/>
    <x v="0"/>
    <x v="0"/>
  </r>
  <r>
    <s v="maraberto_controle"/>
    <s v="2021-08-11 - 2021-08-17"/>
    <s v="23848601630710091"/>
    <s v="TesteAB041_Meio_Conv_Aberto_T1_PlanoBásico_23848601630690091"/>
    <s v="23848601630690091"/>
    <n v="4278.03"/>
    <n v="351483"/>
    <n v="411491"/>
    <n v="10.39641207"/>
    <n v="1.1707280295206"/>
    <x v="3"/>
    <n v="37"/>
    <s v="2021-08-11"/>
    <x v="20"/>
    <s v="2021-08-17"/>
    <s v="2021-08-17"/>
    <x v="1"/>
    <x v="0"/>
    <n v="8"/>
    <x v="0"/>
    <x v="0"/>
  </r>
  <r>
    <s v="lal5_s2s_pagosT2"/>
    <s v="2021-08-11 - 2021-08-17"/>
    <s v="23846907412520091"/>
    <s v="Meio_Conv_T2MegaGiga_23846907412530091"/>
    <s v="23846907412530091"/>
    <n v="148284.39000000001"/>
    <n v="3321518"/>
    <n v="12605200"/>
    <n v="11.763747499999999"/>
    <n v="3.7950117988221002"/>
    <x v="3"/>
    <n v="1761"/>
    <s v="2021-08-11"/>
    <x v="20"/>
    <s v="2021-08-17"/>
    <s v="2021-08-17"/>
    <x v="1"/>
    <x v="0"/>
    <n v="8"/>
    <x v="0"/>
    <x v="0"/>
  </r>
  <r>
    <s v="lal_10_pixel_convT1"/>
    <s v="2021-08-11 - 2021-08-17"/>
    <s v="23848398102660091"/>
    <s v="Meio_Conv_T1_Reels_23848398102260091"/>
    <s v="23848398102260091"/>
    <n v="0"/>
    <n v="0"/>
    <n v="0"/>
    <s v=""/>
    <n v="0"/>
    <x v="4"/>
    <n v="1"/>
    <s v="2021-08-11"/>
    <x v="20"/>
    <s v="2021-08-17"/>
    <s v="2021-08-17"/>
    <x v="1"/>
    <x v="0"/>
    <n v="8"/>
    <x v="0"/>
    <x v="0"/>
  </r>
  <r>
    <s v="lal_10_base"/>
    <s v="2021-08-11 - 2021-08-17"/>
    <s v="23846214428100091"/>
    <s v="Meio_Conv_Amplo_Todas_23845268020100091"/>
    <s v="23845268020100091"/>
    <n v="135295.57"/>
    <n v="1983622"/>
    <n v="6569765"/>
    <n v="20.593669640000002"/>
    <n v="3.3120045048905"/>
    <x v="3"/>
    <n v="1273"/>
    <s v="2021-08-11"/>
    <x v="20"/>
    <s v="2021-08-17"/>
    <s v="2021-08-17"/>
    <x v="1"/>
    <x v="0"/>
    <n v="8"/>
    <x v="0"/>
    <x v="0"/>
  </r>
  <r>
    <s v="payment_60d"/>
    <s v="2021-08-11 - 2021-08-17"/>
    <s v="23847961910370091"/>
    <s v="Fundo_RMKT_Catalogo_StepPayment_Todas_Pareto_23847961910350091"/>
    <s v="23847961910350091"/>
    <n v="37033.160000000003"/>
    <n v="17529"/>
    <n v="350696"/>
    <n v="105.59903734"/>
    <n v="20.006617605112002"/>
    <x v="3"/>
    <n v="251"/>
    <s v="2021-08-11"/>
    <x v="20"/>
    <s v="2021-08-17"/>
    <s v="2021-08-17"/>
    <x v="1"/>
    <x v="0"/>
    <n v="8"/>
    <x v="0"/>
    <x v="0"/>
  </r>
  <r>
    <s v="lal_5_high_mega_controle"/>
    <s v="2021-08-11 - 2021-08-17"/>
    <s v="23848504627850091"/>
    <s v="TesteAB037_Meio_Conv_TodasMega_Simulacao_23848504627320091"/>
    <s v="23848504627320091"/>
    <n v="2779.46"/>
    <n v="73660"/>
    <n v="105575"/>
    <n v="26.326876630000001"/>
    <n v="1.4332745044799999"/>
    <x v="3"/>
    <n v="22"/>
    <s v="2021-08-11"/>
    <x v="20"/>
    <s v="2021-08-17"/>
    <s v="2021-08-17"/>
    <x v="1"/>
    <x v="0"/>
    <n v="8"/>
    <x v="0"/>
    <x v="0"/>
  </r>
  <r>
    <s v="checkout_t1_60d"/>
    <s v="2021-08-11 - 2021-08-17"/>
    <s v="23847376990990091"/>
    <s v="Fundo_Rmk_Conv_T1MegaGiga_23847376974120091"/>
    <s v="23847376974120091"/>
    <n v="42392.21"/>
    <n v="163336"/>
    <n v="1586340"/>
    <n v="26.72328126"/>
    <n v="9.7121271489445"/>
    <x v="3"/>
    <n v="372"/>
    <s v="2021-08-11"/>
    <x v="20"/>
    <s v="2021-08-17"/>
    <s v="2021-08-17"/>
    <x v="1"/>
    <x v="0"/>
    <n v="8"/>
    <x v="0"/>
    <x v="0"/>
  </r>
  <r>
    <s v="lal_5_high_mega_simulacao"/>
    <s v="2021-08-11 - 2021-08-17"/>
    <s v="23848504725120091"/>
    <s v="TesteAB038_Meio_Conv_TodasGiga_Simulacao_23848504725140091"/>
    <s v="23848504725140091"/>
    <n v="2804.29"/>
    <n v="73870"/>
    <n v="120546"/>
    <n v="23.263235609999999"/>
    <n v="1.6318667930148001"/>
    <x v="3"/>
    <n v="64"/>
    <s v="2021-08-11"/>
    <x v="20"/>
    <s v="2021-08-17"/>
    <s v="2021-08-17"/>
    <x v="1"/>
    <x v="0"/>
    <n v="8"/>
    <x v="0"/>
    <x v="0"/>
  </r>
  <r>
    <s v="interesses_dentistas"/>
    <s v="2021-08-11 - 2021-08-17"/>
    <s v="23845997960610091"/>
    <s v="TPO_Meio_Conv_Interesses_Pareto_23845997960590091"/>
    <s v="23845997960590091"/>
    <n v="16254.22"/>
    <n v="1145921"/>
    <n v="2831323"/>
    <n v="5.7408568400000002"/>
    <n v="2.4707837625805"/>
    <x v="3"/>
    <n v="241"/>
    <s v="2021-08-11"/>
    <x v="20"/>
    <s v="2021-08-17"/>
    <s v="2021-08-17"/>
    <x v="1"/>
    <x v="0"/>
    <n v="8"/>
    <x v="0"/>
    <x v="0"/>
  </r>
  <r>
    <s v="interesses_saude"/>
    <s v="2021-08-11 - 2021-08-17"/>
    <s v="23846534803740091"/>
    <s v="TPS_Meio_Conv_Interesses_Pareto_23846534803700091"/>
    <s v="23846534803700091"/>
    <n v="43212.51"/>
    <n v="3038956"/>
    <n v="6092798"/>
    <n v="7.0923917100000002"/>
    <n v="2.0048983927375001"/>
    <x v="3"/>
    <n v="664"/>
    <s v="2021-08-11"/>
    <x v="20"/>
    <s v="2021-08-17"/>
    <s v="2021-08-17"/>
    <x v="1"/>
    <x v="0"/>
    <n v="8"/>
    <x v="0"/>
    <x v="0"/>
  </r>
  <r>
    <s v="maraberto_oferta"/>
    <s v="2021-08-11 - 2021-08-17"/>
    <s v="23848504583890091"/>
    <s v="TesteAB036_Meio_Conv_Aberto_RTBs_23848504289400091"/>
    <s v="23848504289400091"/>
    <n v="2758.37"/>
    <n v="105469"/>
    <n v="126011"/>
    <n v="21.88991437"/>
    <n v="1.19476813092"/>
    <x v="3"/>
    <n v="14"/>
    <s v="2021-08-11"/>
    <x v="20"/>
    <s v="2021-08-17"/>
    <s v="2021-08-17"/>
    <x v="1"/>
    <x v="0"/>
    <n v="8"/>
    <x v="0"/>
    <x v="0"/>
  </r>
  <r>
    <s v="interesse_empreendedorismo"/>
    <s v="2021-08-11 - 2021-08-17"/>
    <s v="23846406076390091"/>
    <s v="Meio_Conv_Amplo_Todas_23845268020100091"/>
    <s v="23845268020100091"/>
    <n v="87619.58"/>
    <n v="5845460"/>
    <n v="13521365"/>
    <n v="6.4800839300000002"/>
    <n v="2.3131395989365999"/>
    <x v="3"/>
    <n v="1136"/>
    <s v="2021-08-11"/>
    <x v="20"/>
    <s v="2021-08-17"/>
    <s v="2021-08-17"/>
    <x v="1"/>
    <x v="0"/>
    <n v="8"/>
    <x v="0"/>
    <x v="0"/>
  </r>
  <r>
    <s v="interesses_dentistas"/>
    <s v="2021-08-11 - 2021-08-17"/>
    <s v="23845997980850091"/>
    <s v="TPO_Meio_Trafego_Interesses_Pareto_23845997980580091"/>
    <s v="23845997980580091"/>
    <n v="3375.32"/>
    <n v="312408"/>
    <n v="1244474"/>
    <n v="2.7122462999999999"/>
    <n v="3.9834895393204"/>
    <x v="13"/>
    <n v="8478"/>
    <s v="2021-08-11"/>
    <x v="20"/>
    <s v="2021-08-17"/>
    <s v="2021-08-17"/>
    <x v="3"/>
    <x v="0"/>
    <n v="8"/>
    <x v="0"/>
    <x v="0"/>
  </r>
  <r>
    <s v="lal_5_high_mega_controle"/>
    <s v="2021-08-11 - 2021-08-17"/>
    <s v="23848504725160091"/>
    <s v="TesteAB038_Meio_Conv_TodasGiga_Simulacao_23848504725140091"/>
    <s v="23848504725140091"/>
    <n v="2732.21"/>
    <n v="67939"/>
    <n v="101660"/>
    <n v="26.875959080000001"/>
    <n v="1.4963423070696"/>
    <x v="3"/>
    <n v="21"/>
    <s v="2021-08-11"/>
    <x v="20"/>
    <s v="2021-08-17"/>
    <s v="2021-08-17"/>
    <x v="1"/>
    <x v="0"/>
    <n v="8"/>
    <x v="0"/>
    <x v="0"/>
  </r>
  <r>
    <s v="maraberto_giga_controle"/>
    <s v="2021-08-11 - 2021-08-17"/>
    <s v="23848505139130091"/>
    <s v="TesteAB039_Meio_Conv_Aberto_PrimeiraMaquininha"/>
    <s v="23848504934160091"/>
    <n v="3315.36"/>
    <n v="221373"/>
    <n v="279974"/>
    <n v="11.841671010000001"/>
    <n v="1.2647161126244"/>
    <x v="3"/>
    <n v="19"/>
    <s v="2021-08-11"/>
    <x v="20"/>
    <s v="2021-08-17"/>
    <s v="2021-08-17"/>
    <x v="1"/>
    <x v="0"/>
    <n v="8"/>
    <x v="0"/>
    <x v="0"/>
  </r>
  <r>
    <s v="lal5_s2s_pagosT1"/>
    <s v="2021-08-11 - 2021-08-17"/>
    <s v="23846907297020091"/>
    <s v="Meio_Conv_T1MegaGiga_23846907192130091"/>
    <s v="23846907192130091"/>
    <n v="99059.01"/>
    <n v="2279554"/>
    <n v="8203561"/>
    <n v="12.075123230000001"/>
    <n v="3.5987570375609002"/>
    <x v="3"/>
    <n v="947"/>
    <s v="2021-08-11"/>
    <x v="20"/>
    <s v="2021-08-17"/>
    <s v="2021-08-17"/>
    <x v="1"/>
    <x v="0"/>
    <n v="8"/>
    <x v="0"/>
    <x v="0"/>
  </r>
  <r>
    <s v="trafego_brasil"/>
    <s v="2021-08-11 - 2021-08-17"/>
    <s v="23846362893210091"/>
    <s v="Topo_Trafego_Todas_Pareto_23845353257640091"/>
    <s v="23845353257640091"/>
    <n v="9825.9500000000007"/>
    <n v="380456"/>
    <n v="671135"/>
    <n v="14.640795069999999"/>
    <n v="1.7640279033580999"/>
    <x v="8"/>
    <n v="9165"/>
    <s v="2021-08-11"/>
    <x v="20"/>
    <s v="2021-08-17"/>
    <s v="2021-08-17"/>
    <x v="3"/>
    <x v="0"/>
    <n v="8"/>
    <x v="0"/>
    <x v="0"/>
  </r>
  <r>
    <s v="maraberto_mega_controle"/>
    <s v="2021-08-11 - 2021-08-17"/>
    <s v="23848505139120091"/>
    <s v="TesteAB039_Meio_Conv_Aberto_PrimeiraMaquininha"/>
    <s v="23848504934160091"/>
    <n v="3317.87"/>
    <n v="239285"/>
    <n v="324190"/>
    <n v="10.234337890000001"/>
    <n v="1.3548279248595001"/>
    <x v="3"/>
    <n v="8"/>
    <s v="2021-08-11"/>
    <x v="20"/>
    <s v="2021-08-17"/>
    <s v="2021-08-17"/>
    <x v="1"/>
    <x v="0"/>
    <n v="8"/>
    <x v="0"/>
    <x v="0"/>
  </r>
  <r>
    <s v="checkout_180d"/>
    <s v="2021-08-11 - 2021-08-17"/>
    <s v="23846122467610091"/>
    <s v="Fundo_Conv_Rmkt_T1_23845567601530091"/>
    <s v="23845567601530091"/>
    <n v="75829.929999999993"/>
    <n v="512797"/>
    <n v="3199440"/>
    <n v="23.701000799999999"/>
    <n v="6.2391940670480004"/>
    <x v="3"/>
    <n v="1182"/>
    <s v="2021-08-11"/>
    <x v="20"/>
    <s v="2021-08-17"/>
    <s v="2021-08-17"/>
    <x v="1"/>
    <x v="0"/>
    <n v="8"/>
    <x v="0"/>
    <x v="0"/>
  </r>
  <r>
    <s v="maraberto_giga_primeira"/>
    <s v="2021-08-11 - 2021-08-17"/>
    <s v="23848505046490091"/>
    <s v="TesteAB039_Meio_Conv_Aberto_PrimeiraMaquininha"/>
    <s v="23848504934160091"/>
    <n v="3295.72"/>
    <n v="365246"/>
    <n v="446764"/>
    <n v="7.3768701099999996"/>
    <n v="1.2231865646715001"/>
    <x v="3"/>
    <n v="32"/>
    <s v="2021-08-11"/>
    <x v="20"/>
    <s v="2021-08-17"/>
    <s v="2021-08-17"/>
    <x v="1"/>
    <x v="0"/>
    <n v="8"/>
    <x v="0"/>
    <x v="0"/>
  </r>
  <r>
    <s v="rmkt_trafegotpo"/>
    <s v="2021-08-11 - 2021-08-17"/>
    <s v="23846188518430091"/>
    <s v="TPO_Meio_Conv_Interesses_Pareto_23845997960590091"/>
    <s v="23845997960590091"/>
    <n v="1325.83"/>
    <n v="19278"/>
    <n v="65418"/>
    <n v="20.26705188"/>
    <n v="3.3934018051665"/>
    <x v="3"/>
    <n v="2"/>
    <s v="2021-08-11"/>
    <x v="20"/>
    <s v="2021-08-17"/>
    <s v="2021-08-17"/>
    <x v="1"/>
    <x v="0"/>
    <n v="8"/>
    <x v="0"/>
    <x v="0"/>
  </r>
  <r>
    <s v="lal_5_s2s_pagosT3"/>
    <s v="2021-08-11 - 2021-08-17"/>
    <s v="23847449589140091"/>
    <s v="Meio_Conv_T3MegaGiga_23847449589150091"/>
    <s v="23847449589150091"/>
    <n v="3299.72"/>
    <n v="297038"/>
    <n v="495954"/>
    <n v="6.65327833"/>
    <n v="1.6696651606865001"/>
    <x v="3"/>
    <n v="38"/>
    <s v="2021-08-11"/>
    <x v="20"/>
    <s v="2021-08-17"/>
    <s v="2021-08-17"/>
    <x v="1"/>
    <x v="0"/>
    <n v="8"/>
    <x v="0"/>
    <x v="0"/>
  </r>
  <r>
    <s v="maraberto_stories_personalizado"/>
    <s v="2021-08-11 - 2021-08-17"/>
    <s v="23848593643100091"/>
    <s v="TesteAB040_Meio_Conv_Aberto_T1Giga_Stories_23848593634410091"/>
    <s v="23848593634410091"/>
    <n v="4374.92"/>
    <n v="237375"/>
    <n v="327662"/>
    <n v="13.35192973"/>
    <n v="1.3803559768299001"/>
    <x v="3"/>
    <n v="20"/>
    <s v="2021-08-11"/>
    <x v="20"/>
    <s v="2021-08-17"/>
    <s v="2021-08-17"/>
    <x v="1"/>
    <x v="0"/>
    <n v="8"/>
    <x v="0"/>
    <x v="0"/>
  </r>
  <r>
    <s v="maraberto_stories_automatico"/>
    <s v="2021-08-11 - 2021-08-17"/>
    <s v="23848593641780091"/>
    <s v="TesteAB040_Meio_Conv_Aberto_T1Giga_Stories_23848593634410091"/>
    <s v="23848593634410091"/>
    <n v="4377.47"/>
    <n v="275908"/>
    <n v="386648"/>
    <n v="11.321589660000001"/>
    <n v="1.4013656726154999"/>
    <x v="3"/>
    <n v="13"/>
    <s v="2021-08-11"/>
    <x v="20"/>
    <s v="2021-08-17"/>
    <s v="2021-08-17"/>
    <x v="1"/>
    <x v="0"/>
    <n v="8"/>
    <x v="0"/>
    <x v="0"/>
  </r>
  <r>
    <s v="checkout_t1_30d"/>
    <s v="2021-08-11 - 2021-08-17"/>
    <s v="23847376974110091"/>
    <s v="Fundo_Rmk_Conv_T1MegaGiga_23847376974120091"/>
    <s v="23847376974120091"/>
    <n v="94709.65"/>
    <n v="203211"/>
    <n v="2608882"/>
    <n v="36.302772609999998"/>
    <n v="12.838291234233999"/>
    <x v="3"/>
    <n v="825"/>
    <s v="2021-08-11"/>
    <x v="20"/>
    <s v="2021-08-17"/>
    <s v="2021-08-17"/>
    <x v="1"/>
    <x v="0"/>
    <n v="8"/>
    <x v="0"/>
    <x v="0"/>
  </r>
  <r>
    <s v="lal_5_ofertamega_giga"/>
    <s v="2021-08-11 - 2021-08-17"/>
    <s v="23848381010260091"/>
    <s v="Meio_Conv_Amplo_Todas_23845268020100091"/>
    <s v="23845268020100091"/>
    <n v="45283.02"/>
    <n v="1479201"/>
    <n v="3919094"/>
    <n v="11.554461310000001"/>
    <n v="2.6494668405442998"/>
    <x v="3"/>
    <n v="634"/>
    <s v="2021-08-11"/>
    <x v="20"/>
    <s v="2021-08-17"/>
    <s v="2021-08-17"/>
    <x v="1"/>
    <x v="0"/>
    <n v="8"/>
    <x v="0"/>
    <x v="0"/>
  </r>
  <r>
    <s v="rmkt_LP_tps_60d"/>
    <s v="2021-08-11 - 2021-08-17"/>
    <s v="23847574067580091"/>
    <s v="TPS_Fundo_Conv_Rmkt_Pareto_23847574067500091"/>
    <s v="23847574067500091"/>
    <n v="23128.83"/>
    <n v="278223"/>
    <n v="1019115"/>
    <n v="22.695014789999998"/>
    <n v="3.6629430349037002"/>
    <x v="3"/>
    <n v="362"/>
    <s v="2021-08-11"/>
    <x v="20"/>
    <s v="2021-08-17"/>
    <s v="2021-08-17"/>
    <x v="1"/>
    <x v="0"/>
    <n v="8"/>
    <x v="0"/>
    <x v="0"/>
  </r>
  <r>
    <s v="maraberto_mega_primeira"/>
    <s v="2021-08-11 - 2021-08-17"/>
    <s v="23848505020580091"/>
    <s v="TesteAB039_Meio_Conv_Aberto_PrimeiraMaquininha"/>
    <s v="23848504934160091"/>
    <n v="3303.62"/>
    <n v="212096"/>
    <n v="292867"/>
    <n v="11.28027398"/>
    <n v="1.3808228349427001"/>
    <x v="3"/>
    <n v="31"/>
    <s v="2021-08-11"/>
    <x v="20"/>
    <s v="2021-08-17"/>
    <s v="2021-08-17"/>
    <x v="1"/>
    <x v="0"/>
    <n v="8"/>
    <x v="0"/>
    <x v="0"/>
  </r>
  <r>
    <s v="maraberto_controle"/>
    <s v="2021-08-11 - 2021-08-17"/>
    <s v="23848601644240091"/>
    <s v="TesteAB042_Meio_Conv_Aberto_Pix_23848601644230091"/>
    <s v="23848601644230091"/>
    <n v="4282.26"/>
    <n v="336244"/>
    <n v="543621"/>
    <n v="7.8772895099999998"/>
    <n v="1.6167455776163"/>
    <x v="3"/>
    <n v="6"/>
    <s v="2021-08-11"/>
    <x v="20"/>
    <s v="2021-08-17"/>
    <s v="2021-08-17"/>
    <x v="1"/>
    <x v="0"/>
    <n v="8"/>
    <x v="0"/>
    <x v="0"/>
  </r>
  <r>
    <s v="maraberto_pix"/>
    <s v="2021-08-11 - 2021-08-17"/>
    <s v="23848601644220091"/>
    <s v="TesteAB042_Meio_Conv_Aberto_Pix_23848601644230091"/>
    <s v="23848601644230091"/>
    <n v="4279.93"/>
    <n v="305404"/>
    <n v="502189"/>
    <n v="8.5225482800000005"/>
    <n v="1.644343230606"/>
    <x v="3"/>
    <n v="13"/>
    <s v="2021-08-11"/>
    <x v="20"/>
    <s v="2021-08-17"/>
    <s v="2021-08-17"/>
    <x v="1"/>
    <x v="0"/>
    <n v="8"/>
    <x v="0"/>
    <x v="0"/>
  </r>
  <r>
    <s v="adventures_ton_institucional_always-on_instagram_awareness_engajamento_interesses_amplo_feed_ton-contigo_ago-2021_net"/>
    <s v="2021-08-11 - 2021-08-17"/>
    <s v="23848631101880091"/>
    <s v="adventures_ton_institucional_always-on_instagram_awareness_engajamento_ton-contigo_ago-2021"/>
    <s v="23848631101810091"/>
    <n v="42.32"/>
    <n v="564"/>
    <n v="568"/>
    <n v="74.507042249999998"/>
    <n v="1.0070921985815999"/>
    <x v="7"/>
    <n v="333"/>
    <s v="2021-08-11"/>
    <x v="20"/>
    <s v="2021-08-17"/>
    <s v="2021-08-17"/>
    <x v="3"/>
    <x v="0"/>
    <n v="8"/>
    <x v="0"/>
    <x v="0"/>
  </r>
  <r>
    <s v="checkout_giga_60d"/>
    <s v="2021-08-11 - 2021-08-17"/>
    <s v="23848475319500091"/>
    <s v="Fundo_Rmk_Conv_TodasGiga_23848475319430091"/>
    <s v="23848475319430091"/>
    <n v="94549.9"/>
    <n v="35706"/>
    <n v="872199"/>
    <n v="108.40404540999999"/>
    <n v="24.427239119475999"/>
    <x v="3"/>
    <n v="808"/>
    <s v="2021-08-11"/>
    <x v="20"/>
    <s v="2021-08-17"/>
    <s v="2021-08-17"/>
    <x v="1"/>
    <x v="0"/>
    <n v="8"/>
    <x v="0"/>
    <x v="0"/>
  </r>
  <r>
    <s v="interesses_saude"/>
    <s v="2021-08-11 - 2021-08-17"/>
    <s v="23846655749190091"/>
    <s v="TPS_Meio_Trafego_Interesses_Pareto_23846655749200091"/>
    <s v="23846655749200091"/>
    <n v="3486.44"/>
    <n v="278548"/>
    <n v="547366"/>
    <n v="6.3694858700000001"/>
    <n v="1.9650688570731001"/>
    <x v="13"/>
    <n v="9121"/>
    <s v="2021-08-11"/>
    <x v="20"/>
    <s v="2021-08-17"/>
    <s v="2021-08-17"/>
    <x v="3"/>
    <x v="0"/>
    <n v="8"/>
    <x v="0"/>
    <x v="0"/>
  </r>
  <r>
    <s v="lal_5_high_mega_teste_sempreco"/>
    <s v="2021-08-11 - 2021-08-17"/>
    <s v="23848482009770091"/>
    <s v="TesteAB035_Meio_Conv_TodasGiga_Foco_23848481894540091"/>
    <s v="23848481894540091"/>
    <n v="0"/>
    <n v="0"/>
    <n v="0"/>
    <s v=""/>
    <n v="0"/>
    <x v="3"/>
    <n v="25"/>
    <s v="2021-08-11"/>
    <x v="20"/>
    <s v="2021-08-17"/>
    <s v="2021-08-17"/>
    <x v="1"/>
    <x v="0"/>
    <n v="8"/>
    <x v="0"/>
    <x v="0"/>
  </r>
  <r>
    <s v="lal_5_high_mega_teste_controle"/>
    <s v="2021-08-11 - 2021-08-17"/>
    <s v="23848481894900091"/>
    <s v="TesteAB035_Meio_Conv_TodasGiga_Foco_23848481894540091"/>
    <s v="23848481894540091"/>
    <n v="0"/>
    <n v="0"/>
    <n v="0"/>
    <s v=""/>
    <n v="0"/>
    <x v="3"/>
    <n v="9"/>
    <s v="2021-08-11"/>
    <x v="20"/>
    <s v="2021-08-17"/>
    <s v="2021-08-17"/>
    <x v="1"/>
    <x v="0"/>
    <n v="8"/>
    <x v="0"/>
    <x v="0"/>
  </r>
  <r>
    <s v="checkout_t2_30d"/>
    <s v="2021-08-11 - 2021-08-17"/>
    <s v="23847376964680091"/>
    <s v="Fundo_Rmk_Conv_T2MegaGiga_23847376964660091"/>
    <s v="23847376964660091"/>
    <n v="72950.86"/>
    <n v="42513"/>
    <n v="934577"/>
    <n v="78.057623930000005"/>
    <n v="21.983322748336001"/>
    <x v="3"/>
    <n v="800"/>
    <s v="2021-08-11"/>
    <x v="20"/>
    <s v="2021-08-17"/>
    <s v="2021-08-17"/>
    <x v="1"/>
    <x v="0"/>
    <n v="8"/>
    <x v="0"/>
    <x v="0"/>
  </r>
  <r>
    <s v="maraberto_planobasico"/>
    <s v="2021-08-11 - 2021-08-17"/>
    <s v="23848601630720091"/>
    <s v="TesteAB041_Meio_Conv_Aberto_T1_PlanoBásico_23848601630690091"/>
    <s v="23848601630690091"/>
    <n v="4282.37"/>
    <n v="319546"/>
    <n v="376654"/>
    <n v="11.369506230000001"/>
    <n v="1.1787160534008001"/>
    <x v="3"/>
    <n v="20"/>
    <s v="2021-08-11"/>
    <x v="20"/>
    <s v="2021-08-17"/>
    <s v="2021-08-17"/>
    <x v="1"/>
    <x v="0"/>
    <n v="8"/>
    <x v="0"/>
    <x v="0"/>
  </r>
  <r>
    <s v="maraberto_cpf"/>
    <s v="2021-08-11 - 2021-08-17"/>
    <s v="23848504396210091"/>
    <s v="TesteAB036_Meio_Conv_Aberto_RTBs_23848504289400091"/>
    <s v="23848504289400091"/>
    <n v="2750.4"/>
    <n v="108703"/>
    <n v="129131"/>
    <n v="21.299300710000001"/>
    <n v="1.1879248962769999"/>
    <x v="3"/>
    <n v="11"/>
    <s v="2021-08-11"/>
    <x v="20"/>
    <s v="2021-08-17"/>
    <s v="2021-08-17"/>
    <x v="1"/>
    <x v="0"/>
    <n v="8"/>
    <x v="0"/>
    <x v="0"/>
  </r>
  <r>
    <s v="lal_5_high_mega_simulacao"/>
    <s v="2021-08-11 - 2021-08-17"/>
    <s v="23848504648050091"/>
    <s v="TesteAB037_Meio_Conv_TodasMega_Simulacao_23848504627320091"/>
    <s v="23848504627320091"/>
    <n v="2789.51"/>
    <n v="79867"/>
    <n v="137044"/>
    <n v="20.35484954"/>
    <n v="1.7159026882191999"/>
    <x v="3"/>
    <n v="14"/>
    <s v="2021-08-11"/>
    <x v="20"/>
    <s v="2021-08-17"/>
    <s v="2021-08-17"/>
    <x v="1"/>
    <x v="0"/>
    <n v="8"/>
    <x v="0"/>
    <x v="0"/>
  </r>
  <r>
    <s v="checkout_t3_30d"/>
    <s v="2021-08-11 - 2021-08-17"/>
    <s v="23846749587780091"/>
    <s v="Fundo_Rmkt_Conv_T3MegaGiga_23846749587790091"/>
    <s v="23846749587790091"/>
    <n v="29454.35"/>
    <n v="34946"/>
    <n v="584438"/>
    <n v="50.397732519999998"/>
    <n v="16.724031362674001"/>
    <x v="3"/>
    <n v="327"/>
    <s v="2021-08-11"/>
    <x v="20"/>
    <s v="2021-08-17"/>
    <s v="2021-08-17"/>
    <x v="1"/>
    <x v="0"/>
    <n v="8"/>
    <x v="0"/>
    <x v="0"/>
  </r>
  <r>
    <s v="adventures_ton_institucional_always-on_instagram_awareness_alcance_interesses_amplo_feed_se-liga-no-papo_ago-2021_net"/>
    <s v="2021-08-11 - 2021-08-17"/>
    <s v="23848618462560091"/>
    <s v="adventures_ton_institucional_always-on_instagram_awareness_alcance_se-liga-no-papo_ago-2021"/>
    <s v="23848537328390091"/>
    <n v="149.16"/>
    <n v="93817"/>
    <n v="93817"/>
    <n v="1.5899037499999999"/>
    <n v="1"/>
    <x v="5"/>
    <n v="93817"/>
    <s v="2021-08-11"/>
    <x v="20"/>
    <s v="2021-08-17"/>
    <s v="2021-08-17"/>
    <x v="2"/>
    <x v="0"/>
    <n v="8"/>
    <x v="0"/>
    <x v="0"/>
  </r>
  <r>
    <s v="lal5_lista_t2mega"/>
    <s v="2021-08-11 - 2021-08-17"/>
    <s v="23847851591380091"/>
    <s v="Meio_Conv_T2MegaGiga_23846907412530091"/>
    <s v="23846907412530091"/>
    <n v="8081.82"/>
    <n v="533310"/>
    <n v="1020762"/>
    <n v="7.9174381499999997"/>
    <n v="1.9140124880464"/>
    <x v="3"/>
    <n v="154"/>
    <s v="2021-08-11"/>
    <x v="20"/>
    <s v="2021-08-17"/>
    <s v="2021-08-17"/>
    <x v="1"/>
    <x v="0"/>
    <n v="8"/>
    <x v="0"/>
    <x v="0"/>
  </r>
  <r>
    <s v="lal_5_high_mega_teste_taxa"/>
    <s v="2021-08-11 - 2021-08-17"/>
    <s v="23848481996160091"/>
    <s v="TesteAB035_Meio_Conv_TodasGiga_Foco_23848481894540091"/>
    <s v="23848481894540091"/>
    <n v="0"/>
    <n v="0"/>
    <n v="0"/>
    <s v=""/>
    <n v="0"/>
    <x v="3"/>
    <n v="18"/>
    <s v="2021-08-11"/>
    <x v="20"/>
    <s v="2021-08-17"/>
    <s v="2021-08-17"/>
    <x v="1"/>
    <x v="0"/>
    <n v="8"/>
    <x v="0"/>
    <x v="0"/>
  </r>
  <r>
    <s v="maraberto_whatsapp"/>
    <s v="2021-08-11 - 2021-08-17"/>
    <s v="23848504289410091"/>
    <s v="TesteAB036_Meio_Conv_Aberto_RTBs_23848504289400091"/>
    <s v="23848504289400091"/>
    <n v="2722.16"/>
    <n v="119678"/>
    <n v="154578"/>
    <n v="17.610267960000002"/>
    <n v="1.2916158358261001"/>
    <x v="3"/>
    <n v="12"/>
    <s v="2021-08-11"/>
    <x v="20"/>
    <s v="2021-08-17"/>
    <s v="2021-08-17"/>
    <x v="1"/>
    <x v="0"/>
    <n v="8"/>
    <x v="0"/>
    <x v="0"/>
  </r>
  <r>
    <s v="lal5_s2s_pagosT1"/>
    <s v="2021-08-04 - 2021-08-10"/>
    <s v="23846907297020091"/>
    <s v="Meio_Conv_T1MegaGiga_23846907192130091"/>
    <s v="23846907192130091"/>
    <n v="96043.39"/>
    <n v="2329087"/>
    <n v="6599577"/>
    <n v="14.5529615"/>
    <n v="2.8335467932284"/>
    <x v="3"/>
    <n v="803"/>
    <s v="2021-08-04"/>
    <x v="21"/>
    <s v="2021-08-10"/>
    <s v="2021-08-10"/>
    <x v="1"/>
    <x v="0"/>
    <n v="8"/>
    <x v="0"/>
    <x v="0"/>
  </r>
  <r>
    <s v="lal5_s2s_pagosT1"/>
    <s v="2021-08-04 - 2021-08-10"/>
    <s v="23848480786250091"/>
    <s v="TesteAB034_Meio_Conv_Compra_Homenova_Pareto_23848480786140091"/>
    <s v="23848480786140091"/>
    <n v="936.98"/>
    <n v="77918"/>
    <n v="84189"/>
    <n v="11.129482469999999"/>
    <n v="1.0804820452270001"/>
    <x v="3"/>
    <n v="18"/>
    <s v="2021-08-04"/>
    <x v="21"/>
    <s v="2021-08-10"/>
    <s v="2021-08-10"/>
    <x v="1"/>
    <x v="0"/>
    <n v="8"/>
    <x v="0"/>
    <x v="0"/>
  </r>
  <r>
    <s v="aberto_brasil"/>
    <s v="2021-08-04 - 2021-08-10"/>
    <s v="23845370012760091"/>
    <s v="Meio_Conv_Amplo_Todas_23845268020100091"/>
    <s v="23845268020100091"/>
    <n v="337920.52"/>
    <n v="17399924"/>
    <n v="58673438"/>
    <n v="5.7593441199999997"/>
    <n v="3.3720513951669999"/>
    <x v="3"/>
    <n v="3357"/>
    <s v="2021-08-04"/>
    <x v="21"/>
    <s v="2021-08-10"/>
    <s v="2021-08-10"/>
    <x v="1"/>
    <x v="0"/>
    <n v="8"/>
    <x v="0"/>
    <x v="0"/>
  </r>
  <r>
    <s v="adventures_ton_institucional_always-on_instagram_awareness_alcance_interesses_amplo_feed_se-liga-no-papo_ago-2021_net"/>
    <s v="2021-08-04 - 2021-08-10"/>
    <s v="23848537338250091"/>
    <s v="adventures_ton_institucional_always-on_instagram_awareness_alcance_se-liga-no-papo_ago-2021"/>
    <s v="23848537328390091"/>
    <n v="1000"/>
    <n v="508925"/>
    <n v="521886"/>
    <n v="1.91612728"/>
    <n v="1.0254674067888001"/>
    <x v="5"/>
    <n v="508925"/>
    <s v="2021-08-04"/>
    <x v="21"/>
    <s v="2021-08-10"/>
    <s v="2021-08-10"/>
    <x v="2"/>
    <x v="0"/>
    <n v="8"/>
    <x v="0"/>
    <x v="0"/>
  </r>
  <r>
    <s v="trafego_brasil"/>
    <s v="2021-08-04 - 2021-08-10"/>
    <s v="23846362893210091"/>
    <s v="Topo_Trafego_Todas_Pareto_23845353257640091"/>
    <s v="23845353257640091"/>
    <n v="11498.91"/>
    <n v="518260"/>
    <n v="1165155"/>
    <n v="9.8689959700000003"/>
    <n v="2.2482055339019"/>
    <x v="8"/>
    <n v="10902"/>
    <s v="2021-08-04"/>
    <x v="21"/>
    <s v="2021-08-10"/>
    <s v="2021-08-10"/>
    <x v="3"/>
    <x v="0"/>
    <n v="8"/>
    <x v="0"/>
    <x v="0"/>
  </r>
  <r>
    <s v="rmkt_trafegotpo"/>
    <s v="2021-08-04 - 2021-08-10"/>
    <s v="23846188518430091"/>
    <s v="TPO_Meio_Conv_Interesses_Pareto_23845997960590091"/>
    <s v="23845997960590091"/>
    <n v="6667.76"/>
    <n v="26584"/>
    <n v="325754"/>
    <n v="20.468697240000001"/>
    <n v="12.25376166115"/>
    <x v="3"/>
    <n v="4"/>
    <s v="2021-08-04"/>
    <x v="21"/>
    <s v="2021-08-10"/>
    <s v="2021-08-10"/>
    <x v="1"/>
    <x v="0"/>
    <n v="8"/>
    <x v="0"/>
    <x v="0"/>
  </r>
  <r>
    <s v="maraberto_basico_controle"/>
    <s v="2021-08-04 - 2021-08-10"/>
    <s v="23848504934200091"/>
    <s v="TesteAB039_Meio_Conv_Aberto_PrimeiraMaquininha"/>
    <s v="23848504934160091"/>
    <n v="0"/>
    <n v="0"/>
    <n v="0"/>
    <s v=""/>
    <n v="0"/>
    <x v="3"/>
    <n v="3"/>
    <s v="2021-08-04"/>
    <x v="21"/>
    <s v="2021-08-10"/>
    <s v="2021-08-10"/>
    <x v="1"/>
    <x v="0"/>
    <n v="8"/>
    <x v="0"/>
    <x v="0"/>
  </r>
  <r>
    <s v="maraberto_giga_primeira"/>
    <s v="2021-08-04 - 2021-08-10"/>
    <s v="23848505046490091"/>
    <s v="TesteAB039_Meio_Conv_Aberto_PrimeiraMaquininha"/>
    <s v="23848504934160091"/>
    <n v="5066.6000000000004"/>
    <n v="316668"/>
    <n v="461908"/>
    <n v="10.968850939999999"/>
    <n v="1.4586507004181"/>
    <x v="3"/>
    <n v="63"/>
    <s v="2021-08-04"/>
    <x v="21"/>
    <s v="2021-08-10"/>
    <s v="2021-08-10"/>
    <x v="1"/>
    <x v="0"/>
    <n v="8"/>
    <x v="0"/>
    <x v="0"/>
  </r>
  <r>
    <s v="lal_10_base"/>
    <s v="2021-08-04 - 2021-08-10"/>
    <s v="23846214428100091"/>
    <s v="Meio_Conv_Amplo_Todas_23845268020100091"/>
    <s v="23845268020100091"/>
    <n v="40525.32"/>
    <n v="1270265"/>
    <n v="2418073"/>
    <n v="16.759345150000001"/>
    <n v="1.9035972808823001"/>
    <x v="3"/>
    <n v="424"/>
    <s v="2021-08-04"/>
    <x v="21"/>
    <s v="2021-08-10"/>
    <s v="2021-08-10"/>
    <x v="1"/>
    <x v="0"/>
    <n v="8"/>
    <x v="0"/>
    <x v="0"/>
  </r>
  <r>
    <s v="lal5_s2s_pagosT1"/>
    <s v="2021-08-04 - 2021-08-10"/>
    <s v="23848480786450091"/>
    <s v="TesteAB034_Meio_Conv_Compra_HomeAntiga_Pareto_23848480786210091"/>
    <s v="23848480786210091"/>
    <n v="945.25"/>
    <n v="80238"/>
    <n v="96400"/>
    <n v="9.8054979299999996"/>
    <n v="1.2014257583689001"/>
    <x v="3"/>
    <n v="34"/>
    <s v="2021-08-04"/>
    <x v="21"/>
    <s v="2021-08-10"/>
    <s v="2021-08-10"/>
    <x v="1"/>
    <x v="0"/>
    <n v="8"/>
    <x v="0"/>
    <x v="0"/>
  </r>
  <r>
    <s v="lal_5_high_mega_teste_controle"/>
    <s v="2021-08-04 - 2021-08-10"/>
    <s v="23848481894900091"/>
    <s v="TesteAB035_Meio_Conv_TodasGiga_Foco_23848481894540091"/>
    <s v="23848481894540091"/>
    <n v="6206.8"/>
    <n v="157214"/>
    <n v="256300"/>
    <n v="24.216933279999999"/>
    <n v="1.6302619359599"/>
    <x v="3"/>
    <n v="74"/>
    <s v="2021-08-04"/>
    <x v="21"/>
    <s v="2021-08-10"/>
    <s v="2021-08-10"/>
    <x v="1"/>
    <x v="0"/>
    <n v="8"/>
    <x v="0"/>
    <x v="0"/>
  </r>
  <r>
    <s v="Home_30d"/>
    <s v="2021-08-04 - 2021-08-10"/>
    <s v="23847680703050091"/>
    <s v="Fundo_Rmk_Conv_Geral_Home_Pareto_23847680703090091"/>
    <s v="23847680703090091"/>
    <n v="39897.25"/>
    <n v="282302"/>
    <n v="1640102"/>
    <n v="24.326078500000001"/>
    <n v="5.8097427577558998"/>
    <x v="3"/>
    <n v="402"/>
    <s v="2021-08-04"/>
    <x v="21"/>
    <s v="2021-08-10"/>
    <s v="2021-08-10"/>
    <x v="1"/>
    <x v="0"/>
    <n v="8"/>
    <x v="0"/>
    <x v="0"/>
  </r>
  <r>
    <s v="checkout_t3_60d"/>
    <s v="2021-08-04 - 2021-08-10"/>
    <s v="23847611011780091"/>
    <s v="Fundo_Rmkt_Conv_T3MegaGiga_23846749587790091"/>
    <s v="23846749587790091"/>
    <n v="8100.42"/>
    <n v="17293"/>
    <n v="274878"/>
    <n v="29.469146309999999"/>
    <n v="15.895333371885"/>
    <x v="3"/>
    <n v="45"/>
    <s v="2021-08-04"/>
    <x v="21"/>
    <s v="2021-08-10"/>
    <s v="2021-08-10"/>
    <x v="1"/>
    <x v="0"/>
    <n v="8"/>
    <x v="0"/>
    <x v="0"/>
  </r>
  <r>
    <s v="lal_5_high_mega_teste_sempreco"/>
    <s v="2021-08-04 - 2021-08-10"/>
    <s v="23848482009770091"/>
    <s v="TesteAB035_Meio_Conv_TodasGiga_Foco_23848481894540091"/>
    <s v="23848481894540091"/>
    <n v="6196.32"/>
    <n v="127008"/>
    <n v="208085"/>
    <n v="29.777831169999999"/>
    <n v="1.6383613630636999"/>
    <x v="3"/>
    <n v="122"/>
    <s v="2021-08-04"/>
    <x v="21"/>
    <s v="2021-08-10"/>
    <s v="2021-08-10"/>
    <x v="1"/>
    <x v="0"/>
    <n v="8"/>
    <x v="0"/>
    <x v="0"/>
  </r>
  <r>
    <s v="checkout_31a90d"/>
    <s v="2021-08-04 - 2021-08-10"/>
    <s v="23848428471890091"/>
    <s v="TesteAB032_Fundo_Catalogo_Rmkt_Checkout_Desconto_23848428471840091"/>
    <s v="23848428471840091"/>
    <n v="616.64"/>
    <n v="14242"/>
    <n v="20041"/>
    <n v="30.768923709999999"/>
    <n v="1.4071759584328001"/>
    <x v="3"/>
    <n v="8"/>
    <s v="2021-08-04"/>
    <x v="21"/>
    <s v="2021-08-10"/>
    <s v="2021-08-10"/>
    <x v="1"/>
    <x v="0"/>
    <n v="8"/>
    <x v="0"/>
    <x v="0"/>
  </r>
  <r>
    <s v="lal_5_high_mega_controle"/>
    <s v="2021-08-04 - 2021-08-10"/>
    <s v="23848504725160091"/>
    <s v="TesteAB038_Meio_Conv_TodasGiga_Simulacao_23848504725140091"/>
    <s v="23848504725140091"/>
    <n v="5017.22"/>
    <n v="63679"/>
    <n v="118781"/>
    <n v="42.239247020000001"/>
    <n v="1.8653088145228001"/>
    <x v="3"/>
    <n v="75"/>
    <s v="2021-08-04"/>
    <x v="21"/>
    <s v="2021-08-10"/>
    <s v="2021-08-10"/>
    <x v="1"/>
    <x v="0"/>
    <n v="8"/>
    <x v="0"/>
    <x v="0"/>
  </r>
  <r>
    <s v="checkout_t2_60d"/>
    <s v="2021-08-04 - 2021-08-10"/>
    <s v="23847377003380091"/>
    <s v="Fundo_Rmk_Conv_T2MegaGiga_23847376964660091"/>
    <s v="23847376964660091"/>
    <n v="7319.38"/>
    <n v="3796"/>
    <n v="90686"/>
    <n v="80.711245399999996"/>
    <n v="23.889884088513998"/>
    <x v="3"/>
    <n v="25"/>
    <s v="2021-08-04"/>
    <x v="21"/>
    <s v="2021-08-10"/>
    <s v="2021-08-10"/>
    <x v="1"/>
    <x v="0"/>
    <n v="8"/>
    <x v="0"/>
    <x v="0"/>
  </r>
  <r>
    <s v="maraberto_semaluguel"/>
    <s v="2021-08-04 - 2021-08-10"/>
    <s v="23848504403390091"/>
    <s v="TesteAB036_Meio_Conv_Aberto_RTBs_23848504289400091"/>
    <s v="23848504289400091"/>
    <n v="4993.28"/>
    <n v="227518"/>
    <n v="283382"/>
    <n v="17.620314629999999"/>
    <n v="1.2455366168830999"/>
    <x v="3"/>
    <n v="26"/>
    <s v="2021-08-04"/>
    <x v="21"/>
    <s v="2021-08-10"/>
    <s v="2021-08-10"/>
    <x v="1"/>
    <x v="0"/>
    <n v="8"/>
    <x v="0"/>
    <x v="0"/>
  </r>
  <r>
    <s v="interesses_saude_refinado"/>
    <s v="2021-08-04 - 2021-08-10"/>
    <s v="23847727849510091"/>
    <s v="TPS_Meio_Conv_Interesses_Pareto_23846534803700091"/>
    <s v="23846534803700091"/>
    <n v="4989.8999999999996"/>
    <n v="458122"/>
    <n v="699036"/>
    <n v="7.1382589699999999"/>
    <n v="1.5258730207236999"/>
    <x v="3"/>
    <n v="66"/>
    <s v="2021-08-04"/>
    <x v="21"/>
    <s v="2021-08-10"/>
    <s v="2021-08-10"/>
    <x v="1"/>
    <x v="0"/>
    <n v="8"/>
    <x v="0"/>
    <x v="0"/>
  </r>
  <r>
    <s v="lal5_s2s_pagosT2"/>
    <s v="2021-08-04 - 2021-08-10"/>
    <s v="23846907412520091"/>
    <s v="Meio_Conv_T2MegaGiga_23846907412530091"/>
    <s v="23846907412530091"/>
    <n v="182993.56"/>
    <n v="3383805"/>
    <n v="13000640"/>
    <n v="14.075734730000001"/>
    <n v="3.8420180831933002"/>
    <x v="3"/>
    <n v="1790"/>
    <s v="2021-08-04"/>
    <x v="21"/>
    <s v="2021-08-10"/>
    <s v="2021-08-10"/>
    <x v="1"/>
    <x v="0"/>
    <n v="8"/>
    <x v="0"/>
    <x v="0"/>
  </r>
  <r>
    <s v="lal_5_high_mega_controle"/>
    <s v="2021-08-04 - 2021-08-10"/>
    <s v="23848504627850091"/>
    <s v="TesteAB037_Meio_Conv_TodasMega_Simulacao_23848504627320091"/>
    <s v="23848504627320091"/>
    <n v="2711.72"/>
    <n v="69360"/>
    <n v="104111"/>
    <n v="26.046431210000001"/>
    <n v="1.501023644752"/>
    <x v="3"/>
    <n v="27"/>
    <s v="2021-08-04"/>
    <x v="21"/>
    <s v="2021-08-10"/>
    <s v="2021-08-10"/>
    <x v="1"/>
    <x v="0"/>
    <n v="8"/>
    <x v="0"/>
    <x v="0"/>
  </r>
  <r>
    <s v="maraberto_whatsapp"/>
    <s v="2021-08-04 - 2021-08-10"/>
    <s v="23848504289410091"/>
    <s v="TesteAB036_Meio_Conv_Aberto_RTBs_23848504289400091"/>
    <s v="23848504289400091"/>
    <n v="4981.18"/>
    <n v="196032"/>
    <n v="298990"/>
    <n v="16.66002207"/>
    <n v="1.5252101697681999"/>
    <x v="3"/>
    <n v="22"/>
    <s v="2021-08-04"/>
    <x v="21"/>
    <s v="2021-08-10"/>
    <s v="2021-08-10"/>
    <x v="1"/>
    <x v="0"/>
    <n v="8"/>
    <x v="0"/>
    <x v="0"/>
  </r>
  <r>
    <s v="lal_10_pixel_convT1"/>
    <s v="2021-08-04 - 2021-08-10"/>
    <s v="23848398102660091"/>
    <s v="Meio_Conv_T1_Reels_23848398102260091"/>
    <s v="23848398102260091"/>
    <n v="2042.07"/>
    <n v="98271"/>
    <n v="102092"/>
    <n v="20.00225287"/>
    <n v="1.0388822745266"/>
    <x v="4"/>
    <n v="18"/>
    <s v="2021-08-04"/>
    <x v="21"/>
    <s v="2021-08-10"/>
    <s v="2021-08-10"/>
    <x v="1"/>
    <x v="0"/>
    <n v="8"/>
    <x v="0"/>
    <x v="0"/>
  </r>
  <r>
    <s v="lal_5_high_mega_simulacao"/>
    <s v="2021-08-04 - 2021-08-10"/>
    <s v="23848504648050091"/>
    <s v="TesteAB037_Meio_Conv_TodasMega_Simulacao_23848504627320091"/>
    <s v="23848504627320091"/>
    <n v="2694.6"/>
    <n v="66381"/>
    <n v="99981"/>
    <n v="26.951120710000001"/>
    <n v="1.5061689338816999"/>
    <x v="3"/>
    <n v="14"/>
    <s v="2021-08-04"/>
    <x v="21"/>
    <s v="2021-08-10"/>
    <s v="2021-08-10"/>
    <x v="1"/>
    <x v="0"/>
    <n v="8"/>
    <x v="0"/>
    <x v="0"/>
  </r>
  <r>
    <s v="checkout_31a90d"/>
    <s v="2021-08-04 - 2021-08-10"/>
    <s v="23848428529670091"/>
    <s v="TesteAB032_Fundo_Catalogo_Rmkt_Checkout_Generico_23848428471840091"/>
    <s v="23848428529660091"/>
    <n v="609.04999999999995"/>
    <n v="10271"/>
    <n v="14468"/>
    <n v="42.096350569999998"/>
    <n v="1.4086262291889999"/>
    <x v="3"/>
    <n v="10"/>
    <s v="2021-08-04"/>
    <x v="21"/>
    <s v="2021-08-10"/>
    <s v="2021-08-10"/>
    <x v="1"/>
    <x v="0"/>
    <n v="8"/>
    <x v="0"/>
    <x v="0"/>
  </r>
  <r>
    <s v="lal_5_high_mega_simulacao"/>
    <s v="2021-08-04 - 2021-08-10"/>
    <s v="23848504725120091"/>
    <s v="TesteAB038_Meio_Conv_TodasGiga_Simulacao_23848504725140091"/>
    <s v="23848504725140091"/>
    <n v="5014.34"/>
    <n v="107839"/>
    <n v="206100"/>
    <n v="24.329645800000002"/>
    <n v="1.9111824108161"/>
    <x v="3"/>
    <n v="88"/>
    <s v="2021-08-04"/>
    <x v="21"/>
    <s v="2021-08-10"/>
    <s v="2021-08-10"/>
    <x v="1"/>
    <x v="0"/>
    <n v="8"/>
    <x v="0"/>
    <x v="0"/>
  </r>
  <r>
    <s v="interesse_empreendedorismo"/>
    <s v="2021-08-04 - 2021-08-10"/>
    <s v="23846406076390091"/>
    <s v="Meio_Conv_Amplo_Todas_23845268020100091"/>
    <s v="23845268020100091"/>
    <n v="121277.89"/>
    <n v="7089170"/>
    <n v="17463768"/>
    <n v="6.9445431199999996"/>
    <n v="2.463443252172"/>
    <x v="3"/>
    <n v="1160"/>
    <s v="2021-08-04"/>
    <x v="21"/>
    <s v="2021-08-10"/>
    <s v="2021-08-10"/>
    <x v="1"/>
    <x v="0"/>
    <n v="8"/>
    <x v="0"/>
    <x v="0"/>
  </r>
  <r>
    <s v="trafego_LAL_cardpurchase_5_10"/>
    <s v="2021-08-04 - 2021-08-10"/>
    <s v="23845353257680091"/>
    <s v="Topo_Trafego_Todas_Pareto_23845353257640091"/>
    <s v="23845353257640091"/>
    <n v="1004.43"/>
    <n v="59327"/>
    <n v="102708"/>
    <n v="9.7794719000000008"/>
    <n v="1.7312185008512"/>
    <x v="8"/>
    <n v="901"/>
    <s v="2021-08-04"/>
    <x v="21"/>
    <s v="2021-08-10"/>
    <s v="2021-08-10"/>
    <x v="3"/>
    <x v="0"/>
    <n v="8"/>
    <x v="0"/>
    <x v="0"/>
  </r>
  <r>
    <s v="maraberto_cpf"/>
    <s v="2021-08-04 - 2021-08-10"/>
    <s v="23848504396210091"/>
    <s v="TesteAB036_Meio_Conv_Aberto_RTBs_23848504289400091"/>
    <s v="23848504289400091"/>
    <n v="4998.62"/>
    <n v="216950"/>
    <n v="270564"/>
    <n v="18.474815570000001"/>
    <n v="1.2471260659137999"/>
    <x v="3"/>
    <n v="17"/>
    <s v="2021-08-04"/>
    <x v="21"/>
    <s v="2021-08-10"/>
    <s v="2021-08-10"/>
    <x v="1"/>
    <x v="0"/>
    <n v="8"/>
    <x v="0"/>
    <x v="0"/>
  </r>
  <r>
    <s v="interesses_concorrentes"/>
    <s v="2021-08-04 - 2021-08-10"/>
    <s v="23847643362290091"/>
    <s v="Meio_Conv_Amplo_T1_23847643362130091"/>
    <s v="23847643362130091"/>
    <n v="93286.42"/>
    <n v="5041121"/>
    <n v="9000199"/>
    <n v="10.364928600000001"/>
    <n v="1.7853566696772001"/>
    <x v="4"/>
    <n v="661"/>
    <s v="2021-08-04"/>
    <x v="21"/>
    <s v="2021-08-10"/>
    <s v="2021-08-10"/>
    <x v="1"/>
    <x v="0"/>
    <n v="8"/>
    <x v="0"/>
    <x v="0"/>
  </r>
  <r>
    <s v="interesses_saude"/>
    <s v="2021-08-04 - 2021-08-10"/>
    <s v="23846534803740091"/>
    <s v="TPS_Meio_Conv_Interesses_Pareto_23846534803700091"/>
    <s v="23846534803700091"/>
    <n v="49812.25"/>
    <n v="3262996"/>
    <n v="6624968"/>
    <n v="7.5188665099999996"/>
    <n v="2.0303328597399002"/>
    <x v="3"/>
    <n v="689"/>
    <s v="2021-08-04"/>
    <x v="21"/>
    <s v="2021-08-10"/>
    <s v="2021-08-10"/>
    <x v="1"/>
    <x v="0"/>
    <n v="8"/>
    <x v="0"/>
    <x v="0"/>
  </r>
  <r>
    <s v="maraberto_oferta"/>
    <s v="2021-08-04 - 2021-08-10"/>
    <s v="23848504583890091"/>
    <s v="TesteAB036_Meio_Conv_Aberto_RTBs_23848504289400091"/>
    <s v="23848504289400091"/>
    <n v="5003.03"/>
    <n v="192571"/>
    <n v="260220"/>
    <n v="19.226154789999999"/>
    <n v="1.3512938085174"/>
    <x v="3"/>
    <n v="30"/>
    <s v="2021-08-04"/>
    <x v="21"/>
    <s v="2021-08-10"/>
    <s v="2021-08-10"/>
    <x v="1"/>
    <x v="0"/>
    <n v="8"/>
    <x v="0"/>
    <x v="0"/>
  </r>
  <r>
    <s v="lal_5_s2s_pagosT1"/>
    <s v="2021-08-04 - 2021-08-10"/>
    <s v="23847643363490091"/>
    <s v="Meio_Conv_Amplo_T1_23847643362130091"/>
    <s v="23847643362130091"/>
    <n v="85038.82"/>
    <n v="1873385"/>
    <n v="4809729"/>
    <n v="17.680584499999998"/>
    <n v="2.5674001873613999"/>
    <x v="4"/>
    <n v="604"/>
    <s v="2021-08-04"/>
    <x v="21"/>
    <s v="2021-08-10"/>
    <s v="2021-08-10"/>
    <x v="1"/>
    <x v="0"/>
    <n v="8"/>
    <x v="0"/>
    <x v="0"/>
  </r>
  <r>
    <s v="mar_aberto"/>
    <s v="2021-08-04 - 2021-08-10"/>
    <s v="23847643362220091"/>
    <s v="Meio_Conv_Amplo_T1_23847643362130091"/>
    <s v="23847643362130091"/>
    <n v="85785.26"/>
    <n v="4149193"/>
    <n v="7482895"/>
    <n v="11.46418064"/>
    <n v="1.8034579254326999"/>
    <x v="4"/>
    <n v="564"/>
    <s v="2021-08-04"/>
    <x v="21"/>
    <s v="2021-08-10"/>
    <s v="2021-08-10"/>
    <x v="1"/>
    <x v="0"/>
    <n v="8"/>
    <x v="0"/>
    <x v="0"/>
  </r>
  <r>
    <s v="lal_5_ofertamega_giga"/>
    <s v="2021-08-04 - 2021-08-10"/>
    <s v="23848381010260091"/>
    <s v="Meio_Conv_Amplo_Todas_23845268020100091"/>
    <s v="23845268020100091"/>
    <n v="180191.94"/>
    <n v="3087860"/>
    <n v="14008691"/>
    <n v="12.862867769999999"/>
    <n v="4.5366988788351996"/>
    <x v="3"/>
    <n v="1527"/>
    <s v="2021-08-04"/>
    <x v="21"/>
    <s v="2021-08-10"/>
    <s v="2021-08-10"/>
    <x v="1"/>
    <x v="0"/>
    <n v="8"/>
    <x v="0"/>
    <x v="0"/>
  </r>
  <r>
    <s v="interesses_saude"/>
    <s v="2021-08-04 - 2021-08-10"/>
    <s v="23846655749190091"/>
    <s v="TPS_Meio_Trafego_Interesses_Pareto_23846655749200091"/>
    <s v="23846655749200091"/>
    <n v="3899.18"/>
    <n v="356935"/>
    <n v="646160"/>
    <n v="6.0343877700000004"/>
    <n v="1.8103015955285999"/>
    <x v="13"/>
    <n v="9812"/>
    <s v="2021-08-04"/>
    <x v="21"/>
    <s v="2021-08-10"/>
    <s v="2021-08-10"/>
    <x v="3"/>
    <x v="0"/>
    <n v="8"/>
    <x v="0"/>
    <x v="0"/>
  </r>
  <r>
    <s v="checkout_giga_60d"/>
    <s v="2021-08-04 - 2021-08-10"/>
    <s v="23848475319500091"/>
    <s v="Fundo_Rmk_Conv_TodasGiga_23848475319430091"/>
    <s v="23848475319430091"/>
    <n v="78025.39"/>
    <n v="28816"/>
    <n v="663946"/>
    <n v="117.51767463"/>
    <n v="23.040880066629999"/>
    <x v="3"/>
    <n v="645"/>
    <s v="2021-08-04"/>
    <x v="21"/>
    <s v="2021-08-10"/>
    <s v="2021-08-10"/>
    <x v="1"/>
    <x v="0"/>
    <n v="8"/>
    <x v="0"/>
    <x v="0"/>
  </r>
  <r>
    <s v="lal_5_high_mega_teste_taxa"/>
    <s v="2021-08-04 - 2021-08-10"/>
    <s v="23848481996160091"/>
    <s v="TesteAB035_Meio_Conv_TodasGiga_Foco_23848481894540091"/>
    <s v="23848481894540091"/>
    <n v="6191.9"/>
    <n v="139937"/>
    <n v="225846"/>
    <n v="27.416469630000002"/>
    <n v="1.6139119746743"/>
    <x v="3"/>
    <n v="90"/>
    <s v="2021-08-04"/>
    <x v="21"/>
    <s v="2021-08-10"/>
    <s v="2021-08-10"/>
    <x v="1"/>
    <x v="0"/>
    <n v="8"/>
    <x v="0"/>
    <x v="0"/>
  </r>
  <r>
    <s v="payment_60d"/>
    <s v="2021-08-04 - 2021-08-10"/>
    <s v="23847961910370091"/>
    <s v="Fundo_RMKT_Catalogo_StepPayment_Todas_Pareto_23847961910350091"/>
    <s v="23847961910350091"/>
    <n v="25469.97"/>
    <n v="16227"/>
    <n v="267109"/>
    <n v="95.354218689999996"/>
    <n v="16.460775251125"/>
    <x v="3"/>
    <n v="198"/>
    <s v="2021-08-04"/>
    <x v="21"/>
    <s v="2021-08-10"/>
    <s v="2021-08-10"/>
    <x v="1"/>
    <x v="0"/>
    <n v="8"/>
    <x v="0"/>
    <x v="0"/>
  </r>
  <r>
    <s v="checkout_180d"/>
    <s v="2021-08-04 - 2021-08-10"/>
    <s v="23846122467610091"/>
    <s v="Fundo_Conv_Rmkt_T1_23845567601530091"/>
    <s v="23845567601530091"/>
    <n v="83711.070000000007"/>
    <n v="487679"/>
    <n v="3192898"/>
    <n v="26.217896719999999"/>
    <n v="6.5471303869964004"/>
    <x v="3"/>
    <n v="1018"/>
    <s v="2021-08-04"/>
    <x v="21"/>
    <s v="2021-08-10"/>
    <s v="2021-08-10"/>
    <x v="1"/>
    <x v="0"/>
    <n v="8"/>
    <x v="0"/>
    <x v="0"/>
  </r>
  <r>
    <s v="lal_5_tpv_alto"/>
    <s v="2021-08-04 - 2021-08-10"/>
    <s v="23847611907170091"/>
    <s v="Meio_Conv_T3MegaGiga_23847449589150091"/>
    <s v="23847449589150091"/>
    <n v="25923.29"/>
    <n v="977412"/>
    <n v="2582514"/>
    <n v="10.0380056"/>
    <n v="2.6421959214743"/>
    <x v="3"/>
    <n v="233"/>
    <s v="2021-08-04"/>
    <x v="21"/>
    <s v="2021-08-10"/>
    <s v="2021-08-10"/>
    <x v="1"/>
    <x v="0"/>
    <n v="8"/>
    <x v="0"/>
    <x v="0"/>
  </r>
  <r>
    <s v="lal5_lista_t2mega"/>
    <s v="2021-08-04 - 2021-08-10"/>
    <s v="23847851591380091"/>
    <s v="Meio_Conv_T2MegaGiga_23846907412530091"/>
    <s v="23846907412530091"/>
    <n v="18267.419999999998"/>
    <n v="945161"/>
    <n v="1996963"/>
    <n v="9.1476006299999995"/>
    <n v="2.1128283964319001"/>
    <x v="3"/>
    <n v="175"/>
    <s v="2021-08-04"/>
    <x v="21"/>
    <s v="2021-08-10"/>
    <s v="2021-08-10"/>
    <x v="1"/>
    <x v="0"/>
    <n v="8"/>
    <x v="0"/>
    <x v="0"/>
  </r>
  <r>
    <s v="checkout_t3_30d"/>
    <s v="2021-08-04 - 2021-08-10"/>
    <s v="23846749587780091"/>
    <s v="Fundo_Rmkt_Conv_T3MegaGiga_23846749587790091"/>
    <s v="23846749587790091"/>
    <n v="37538.910000000003"/>
    <n v="34639"/>
    <n v="626243"/>
    <n v="59.943041280000003"/>
    <n v="18.079130459885999"/>
    <x v="3"/>
    <n v="347"/>
    <s v="2021-08-04"/>
    <x v="21"/>
    <s v="2021-08-10"/>
    <s v="2021-08-10"/>
    <x v="1"/>
    <x v="0"/>
    <n v="8"/>
    <x v="0"/>
    <x v="0"/>
  </r>
  <r>
    <s v="interesses_dentistas"/>
    <s v="2021-08-04 - 2021-08-10"/>
    <s v="23845997960610091"/>
    <s v="TPO_Meio_Conv_Interesses_Pareto_23845997960590091"/>
    <s v="23845997960590091"/>
    <n v="16280.49"/>
    <n v="1224448"/>
    <n v="2819692"/>
    <n v="5.7738540199999999"/>
    <n v="2.3028270698307001"/>
    <x v="3"/>
    <n v="216"/>
    <s v="2021-08-04"/>
    <x v="21"/>
    <s v="2021-08-10"/>
    <s v="2021-08-10"/>
    <x v="1"/>
    <x v="0"/>
    <n v="8"/>
    <x v="0"/>
    <x v="0"/>
  </r>
  <r>
    <s v="maraberto_giga_controle"/>
    <s v="2021-08-04 - 2021-08-10"/>
    <s v="23848505139130091"/>
    <s v="TesteAB039_Meio_Conv_Aberto_PrimeiraMaquininha"/>
    <s v="23848504934160091"/>
    <n v="5059.3500000000004"/>
    <n v="204383"/>
    <n v="281938"/>
    <n v="17.94490278"/>
    <n v="1.3794591526693001"/>
    <x v="3"/>
    <n v="62"/>
    <s v="2021-08-04"/>
    <x v="21"/>
    <s v="2021-08-10"/>
    <s v="2021-08-10"/>
    <x v="1"/>
    <x v="0"/>
    <n v="8"/>
    <x v="0"/>
    <x v="0"/>
  </r>
  <r>
    <s v="maraberto_mega_controle"/>
    <s v="2021-08-04 - 2021-08-10"/>
    <s v="23848505139120091"/>
    <s v="TesteAB039_Meio_Conv_Aberto_PrimeiraMaquininha"/>
    <s v="23848504934160091"/>
    <n v="4999.1400000000003"/>
    <n v="317697"/>
    <n v="492034"/>
    <n v="10.16015153"/>
    <n v="1.5487524276275999"/>
    <x v="3"/>
    <n v="25"/>
    <s v="2021-08-04"/>
    <x v="21"/>
    <s v="2021-08-10"/>
    <s v="2021-08-10"/>
    <x v="1"/>
    <x v="0"/>
    <n v="8"/>
    <x v="0"/>
    <x v="0"/>
  </r>
  <r>
    <s v="broad_conv_carrinho"/>
    <s v="2021-08-04 - 2021-08-10"/>
    <s v="23847708413050091"/>
    <s v="dpa"/>
    <s v="23847708413060091"/>
    <n v="32963.4"/>
    <n v="3322752"/>
    <n v="4579382"/>
    <n v="7.1982201999999997"/>
    <n v="1.3781895248275999"/>
    <x v="3"/>
    <n v="397"/>
    <s v="2021-08-04"/>
    <x v="21"/>
    <s v="2021-08-10"/>
    <s v="2021-08-10"/>
    <x v="1"/>
    <x v="0"/>
    <n v="8"/>
    <x v="0"/>
    <x v="0"/>
  </r>
  <r>
    <s v="maraberto_mega_primeira"/>
    <s v="2021-08-04 - 2021-08-10"/>
    <s v="23848505020580091"/>
    <s v="TesteAB039_Meio_Conv_Aberto_PrimeiraMaquininha"/>
    <s v="23848504934160091"/>
    <n v="5064.99"/>
    <n v="297597"/>
    <n v="485513"/>
    <n v="10.432243830000001"/>
    <n v="1.6314445374113"/>
    <x v="3"/>
    <n v="31"/>
    <s v="2021-08-04"/>
    <x v="21"/>
    <s v="2021-08-10"/>
    <s v="2021-08-10"/>
    <x v="1"/>
    <x v="0"/>
    <n v="8"/>
    <x v="0"/>
    <x v="0"/>
  </r>
  <r>
    <s v="Home_60d"/>
    <s v="2021-08-04 - 2021-08-10"/>
    <s v="23847680729620091"/>
    <s v="Fundo_Rmk_Conv_Geral_Home_Pareto_23847680703090091"/>
    <s v="23847680703090091"/>
    <n v="8581.35"/>
    <n v="125632"/>
    <n v="724655"/>
    <n v="11.84197998"/>
    <n v="5.7680766046866996"/>
    <x v="3"/>
    <n v="55"/>
    <s v="2021-08-04"/>
    <x v="21"/>
    <s v="2021-08-10"/>
    <s v="2021-08-10"/>
    <x v="1"/>
    <x v="0"/>
    <n v="8"/>
    <x v="0"/>
    <x v="0"/>
  </r>
  <r>
    <s v="lal_5_s2s_pagosT3"/>
    <s v="2021-08-04 - 2021-08-10"/>
    <s v="23847449589140091"/>
    <s v="Meio_Conv_T3MegaGiga_23847449589150091"/>
    <s v="23847449589150091"/>
    <n v="5068.16"/>
    <n v="355841"/>
    <n v="609752"/>
    <n v="8.31183826"/>
    <n v="1.7135518391641"/>
    <x v="3"/>
    <n v="40"/>
    <s v="2021-08-04"/>
    <x v="21"/>
    <s v="2021-08-10"/>
    <s v="2021-08-10"/>
    <x v="1"/>
    <x v="0"/>
    <n v="8"/>
    <x v="0"/>
    <x v="0"/>
  </r>
  <r>
    <s v="lal_5_pixel_convT1"/>
    <s v="2021-08-04 - 2021-08-10"/>
    <s v="23847643362150091"/>
    <s v="Meio_Conv_Amplo_T1_23847643362130091"/>
    <s v="23847643362130091"/>
    <n v="156654.39999999999"/>
    <n v="2615754"/>
    <n v="7600196"/>
    <n v="20.611889479999999"/>
    <n v="2.9055469283426998"/>
    <x v="4"/>
    <n v="1055"/>
    <s v="2021-08-04"/>
    <x v="21"/>
    <s v="2021-08-10"/>
    <s v="2021-08-10"/>
    <x v="1"/>
    <x v="0"/>
    <n v="8"/>
    <x v="0"/>
    <x v="0"/>
  </r>
  <r>
    <s v="checkout_t1_60d"/>
    <s v="2021-08-04 - 2021-08-10"/>
    <s v="23847376990990091"/>
    <s v="Fundo_Rmk_Conv_T1MegaGiga_23847376974120091"/>
    <s v="23847376974120091"/>
    <n v="40594.300000000003"/>
    <n v="148800"/>
    <n v="1443260"/>
    <n v="28.12681014"/>
    <n v="9.6993279569891993"/>
    <x v="3"/>
    <n v="367"/>
    <s v="2021-08-04"/>
    <x v="21"/>
    <s v="2021-08-10"/>
    <s v="2021-08-10"/>
    <x v="1"/>
    <x v="0"/>
    <n v="8"/>
    <x v="0"/>
    <x v="0"/>
  </r>
  <r>
    <s v="adventures_ton_institucional_always-on_instagram_awareness_alcance_interesses_amplo_feed_ton-contigo_ago-2021_net"/>
    <s v="2021-08-04 - 2021-08-10"/>
    <s v="23848555723390091"/>
    <s v="adventures_ton_institucional_always-on_instagram_awareness_alcance_ton-contigo_ago-2021"/>
    <s v="23848555723320091"/>
    <n v="690.3"/>
    <n v="259849"/>
    <n v="259849"/>
    <n v="2.6565428400000002"/>
    <n v="1"/>
    <x v="5"/>
    <n v="259849"/>
    <s v="2021-08-04"/>
    <x v="21"/>
    <s v="2021-08-10"/>
    <s v="2021-08-10"/>
    <x v="2"/>
    <x v="0"/>
    <n v="8"/>
    <x v="0"/>
    <x v="0"/>
  </r>
  <r>
    <s v="checkout_t2_30d"/>
    <s v="2021-08-04 - 2021-08-10"/>
    <s v="23847376964680091"/>
    <s v="Fundo_Rmk_Conv_T2MegaGiga_23847376964660091"/>
    <s v="23847376964660091"/>
    <n v="100788.48"/>
    <n v="40688"/>
    <n v="976899"/>
    <n v="103.17185298"/>
    <n v="24.009511403853999"/>
    <x v="3"/>
    <n v="769"/>
    <s v="2021-08-04"/>
    <x v="21"/>
    <s v="2021-08-10"/>
    <s v="2021-08-10"/>
    <x v="1"/>
    <x v="0"/>
    <n v="8"/>
    <x v="0"/>
    <x v="0"/>
  </r>
  <r>
    <s v="rmkt_LP_tps_60d"/>
    <s v="2021-08-04 - 2021-08-10"/>
    <s v="23847574067580091"/>
    <s v="TPS_Fundo_Conv_Rmkt_Pareto_23847574067500091"/>
    <s v="23847574067500091"/>
    <n v="27268.12"/>
    <n v="246271"/>
    <n v="917195"/>
    <n v="29.72990476"/>
    <n v="3.7243321381730001"/>
    <x v="3"/>
    <n v="317"/>
    <s v="2021-08-04"/>
    <x v="21"/>
    <s v="2021-08-10"/>
    <s v="2021-08-10"/>
    <x v="1"/>
    <x v="0"/>
    <n v="8"/>
    <x v="0"/>
    <x v="0"/>
  </r>
  <r>
    <s v="checkout_t1_30d"/>
    <s v="2021-08-04 - 2021-08-10"/>
    <s v="23847376974110091"/>
    <s v="Fundo_Rmk_Conv_T1MegaGiga_23847376974120091"/>
    <s v="23847376974120091"/>
    <n v="105210.14"/>
    <n v="214655"/>
    <n v="2745149"/>
    <n v="38.325839510000002"/>
    <n v="12.788656215788"/>
    <x v="3"/>
    <n v="859"/>
    <s v="2021-08-04"/>
    <x v="21"/>
    <s v="2021-08-10"/>
    <s v="2021-08-10"/>
    <x v="1"/>
    <x v="0"/>
    <n v="8"/>
    <x v="0"/>
    <x v="0"/>
  </r>
  <r>
    <s v="interesses_dentistas"/>
    <s v="2021-08-04 - 2021-08-10"/>
    <s v="23845997980850091"/>
    <s v="TPO_Meio_Trafego_Interesses_Pareto_23845997980580091"/>
    <s v="23845997980580091"/>
    <n v="3636.11"/>
    <n v="424828"/>
    <n v="1565202"/>
    <n v="2.3230931199999998"/>
    <n v="3.6843193009877"/>
    <x v="13"/>
    <n v="8196"/>
    <s v="2021-08-04"/>
    <x v="21"/>
    <s v="2021-08-10"/>
    <s v="2021-08-10"/>
    <x v="3"/>
    <x v="0"/>
    <n v="8"/>
    <x v="0"/>
    <x v="0"/>
  </r>
  <r>
    <s v="rmkt_LP_tps_60d"/>
    <s v="2021-07-28 - 2021-08-03"/>
    <s v="23847574067580091"/>
    <s v="TPS_Fundo_Conv_Rmkt_Pareto_23847574067500091"/>
    <s v="23847574067500091"/>
    <n v="32092.47"/>
    <n v="284347"/>
    <n v="1121887"/>
    <n v="28.605795409999999"/>
    <n v="3.9454856214413998"/>
    <x v="3"/>
    <n v="267"/>
    <s v="2021-07-28"/>
    <x v="22"/>
    <s v="2021-08-03"/>
    <s v="2021-08-03"/>
    <x v="1"/>
    <x v="0"/>
    <n v="8"/>
    <x v="0"/>
    <x v="0"/>
  </r>
  <r>
    <s v="interesses_saude"/>
    <s v="2021-07-28 - 2021-08-03"/>
    <s v="23846655749190091"/>
    <s v="TPS_Meio_Trafego_Interesses_Pareto_23846655749200091"/>
    <s v="23846655749200091"/>
    <n v="4614.82"/>
    <n v="537465"/>
    <n v="999046"/>
    <n v="4.6192267400000002"/>
    <n v="1.8588112714316001"/>
    <x v="13"/>
    <n v="11536"/>
    <s v="2021-07-28"/>
    <x v="22"/>
    <s v="2021-08-03"/>
    <s v="2021-08-03"/>
    <x v="3"/>
    <x v="0"/>
    <n v="8"/>
    <x v="0"/>
    <x v="0"/>
  </r>
  <r>
    <s v="lal_10_pixel_convT1"/>
    <s v="2021-07-28 - 2021-08-03"/>
    <s v="23848398102660091"/>
    <s v="Meio_Conv_T1_Reels_23848398102260091"/>
    <s v="23848398102260091"/>
    <n v="13906.46"/>
    <n v="596089"/>
    <n v="754608"/>
    <n v="18.428720609999999"/>
    <n v="1.265931765223"/>
    <x v="4"/>
    <n v="92"/>
    <s v="2021-07-28"/>
    <x v="22"/>
    <s v="2021-08-03"/>
    <s v="2021-08-03"/>
    <x v="1"/>
    <x v="0"/>
    <n v="8"/>
    <x v="0"/>
    <x v="0"/>
  </r>
  <r>
    <s v="maraberto_whatsapp"/>
    <s v="2021-07-28 - 2021-08-03"/>
    <s v="23848504289410091"/>
    <s v="TesteAB036_Meio_Conv_Aberto_RTBs_23848504289400091"/>
    <s v="23848504289400091"/>
    <n v="3326.51"/>
    <n v="124669"/>
    <n v="194091"/>
    <n v="17.13891937"/>
    <n v="1.5568505402305"/>
    <x v="3"/>
    <n v="6"/>
    <s v="2021-07-28"/>
    <x v="22"/>
    <s v="2021-08-03"/>
    <s v="2021-08-03"/>
    <x v="1"/>
    <x v="0"/>
    <n v="8"/>
    <x v="0"/>
    <x v="0"/>
  </r>
  <r>
    <s v="checkout_31a90d"/>
    <s v="2021-07-28 - 2021-08-03"/>
    <s v="23848428471890091"/>
    <s v="TesteAB032_Fundo_Catalogo_Rmkt_Checkout_Desconto_23848428471840091"/>
    <s v="23848428471840091"/>
    <n v="13526.33"/>
    <n v="34383"/>
    <n v="398915"/>
    <n v="33.907799910000001"/>
    <n v="11.602099874938"/>
    <x v="3"/>
    <n v="17"/>
    <s v="2021-07-28"/>
    <x v="22"/>
    <s v="2021-08-03"/>
    <s v="2021-08-03"/>
    <x v="1"/>
    <x v="0"/>
    <n v="8"/>
    <x v="0"/>
    <x v="0"/>
  </r>
  <r>
    <s v="lal_5_ofertamega_giga"/>
    <s v="2021-07-28 - 2021-08-03"/>
    <s v="23848381010260091"/>
    <s v="Meio_Conv_Amplo_Todas_23845268020100091"/>
    <s v="23845268020100091"/>
    <n v="236801.63"/>
    <n v="3446226"/>
    <n v="15273232"/>
    <n v="15.504356250000001"/>
    <n v="4.4318718505402996"/>
    <x v="3"/>
    <n v="1599"/>
    <s v="2021-07-28"/>
    <x v="22"/>
    <s v="2021-08-03"/>
    <s v="2021-08-03"/>
    <x v="1"/>
    <x v="0"/>
    <n v="8"/>
    <x v="0"/>
    <x v="0"/>
  </r>
  <r>
    <s v="lal_5_pixel_convT1"/>
    <s v="2021-07-28 - 2021-08-03"/>
    <s v="23847643362150091"/>
    <s v="Meio_Conv_Amplo_T1_23847643362130091"/>
    <s v="23847643362130091"/>
    <n v="179442.38"/>
    <n v="2758101"/>
    <n v="7884254"/>
    <n v="22.759588919999999"/>
    <n v="2.8585805958520001"/>
    <x v="4"/>
    <n v="1129"/>
    <s v="2021-07-28"/>
    <x v="22"/>
    <s v="2021-08-03"/>
    <s v="2021-08-03"/>
    <x v="1"/>
    <x v="0"/>
    <n v="8"/>
    <x v="0"/>
    <x v="0"/>
  </r>
  <r>
    <s v="maraberto_semaluguel"/>
    <s v="2021-07-28 - 2021-08-03"/>
    <s v="23848504403390091"/>
    <s v="TesteAB036_Meio_Conv_Aberto_RTBs_23848504289400091"/>
    <s v="23848504289400091"/>
    <n v="3321.37"/>
    <n v="136159"/>
    <n v="194966"/>
    <n v="17.03563698"/>
    <n v="1.4318994704720001"/>
    <x v="3"/>
    <n v="9"/>
    <s v="2021-07-28"/>
    <x v="22"/>
    <s v="2021-08-03"/>
    <s v="2021-08-03"/>
    <x v="1"/>
    <x v="0"/>
    <n v="8"/>
    <x v="0"/>
    <x v="0"/>
  </r>
  <r>
    <s v="interesses_saude_refinado"/>
    <s v="2021-07-28 - 2021-08-03"/>
    <s v="23847727849510091"/>
    <s v="TPS_Meio_Conv_Interesses_Pareto_23846534803700091"/>
    <s v="23846534803700091"/>
    <n v="6262.56"/>
    <n v="543222"/>
    <n v="902355"/>
    <n v="6.9402397100000002"/>
    <n v="1.6611164496283"/>
    <x v="3"/>
    <n v="61"/>
    <s v="2021-07-28"/>
    <x v="22"/>
    <s v="2021-08-03"/>
    <s v="2021-08-03"/>
    <x v="1"/>
    <x v="0"/>
    <n v="8"/>
    <x v="0"/>
    <x v="0"/>
  </r>
  <r>
    <s v="adventures_ton_institucional_always-on_instagram_awareness_alcance_interesses_amplo_reels_ton-contigo_jul-2021_net"/>
    <s v="2021-07-28 - 2021-08-03"/>
    <s v="23848410223000091"/>
    <s v="adventures_ton_institucional_always-on_instagram_awareness_alcance_ton-contigo_jul-2021"/>
    <s v="23848400951980091"/>
    <n v="561.51"/>
    <n v="230162"/>
    <n v="230162"/>
    <n v="2.4396294799999998"/>
    <n v="1"/>
    <x v="5"/>
    <n v="230162"/>
    <s v="2021-07-28"/>
    <x v="22"/>
    <s v="2021-08-03"/>
    <s v="2021-08-03"/>
    <x v="2"/>
    <x v="0"/>
    <n v="8"/>
    <x v="0"/>
    <x v="0"/>
  </r>
  <r>
    <s v="aberto_brasil_bl"/>
    <s v="2021-07-28 - 2021-08-03"/>
    <s v="23848267660560091"/>
    <s v="TesteAB029_BL_Meio_Conv_Todas_NovaIDV_Pareto_23848267660550091"/>
    <s v="23848267660550091"/>
    <n v="11327.17"/>
    <n v="533629"/>
    <n v="788929"/>
    <n v="14.35765449"/>
    <n v="1.4784222746514999"/>
    <x v="3"/>
    <n v="91"/>
    <s v="2021-07-28"/>
    <x v="22"/>
    <s v="2021-08-03"/>
    <s v="2021-08-03"/>
    <x v="1"/>
    <x v="0"/>
    <n v="8"/>
    <x v="0"/>
    <x v="0"/>
  </r>
  <r>
    <s v="lal_5_high_mega_simulacao"/>
    <s v="2021-07-28 - 2021-08-03"/>
    <s v="23848504648050091"/>
    <s v="TesteAB037_Meio_Conv_TodasMega_Simulacao_23848504627320091"/>
    <s v="23848504627320091"/>
    <n v="2748.85"/>
    <n v="51840"/>
    <n v="84926"/>
    <n v="32.367590610000001"/>
    <n v="1.6382330246914001"/>
    <x v="3"/>
    <n v="9"/>
    <s v="2021-07-28"/>
    <x v="22"/>
    <s v="2021-08-03"/>
    <s v="2021-08-03"/>
    <x v="1"/>
    <x v="0"/>
    <n v="8"/>
    <x v="0"/>
    <x v="0"/>
  </r>
  <r>
    <s v="maraberto_mega_primeira"/>
    <s v="2021-07-28 - 2021-08-03"/>
    <s v="23848505020580091"/>
    <s v="TesteAB039_Meio_Conv_Aberto_PrimeiraMaquininha"/>
    <s v="23848504934160091"/>
    <n v="3319.24"/>
    <n v="146464"/>
    <n v="225599"/>
    <n v="14.713008479999999"/>
    <n v="1.5403034192703"/>
    <x v="3"/>
    <n v="16"/>
    <s v="2021-07-28"/>
    <x v="22"/>
    <s v="2021-08-03"/>
    <s v="2021-08-03"/>
    <x v="1"/>
    <x v="0"/>
    <n v="8"/>
    <x v="0"/>
    <x v="0"/>
  </r>
  <r>
    <s v="aberto_brasil"/>
    <s v="2021-07-28 - 2021-08-03"/>
    <s v="23845370012760091"/>
    <s v="Meio_Conv_Amplo_Todas_23845268020100091"/>
    <s v="23845268020100091"/>
    <n v="399100.92"/>
    <n v="18984681"/>
    <n v="61036952"/>
    <n v="6.5386771000000001"/>
    <n v="3.2150633450200998"/>
    <x v="3"/>
    <n v="3156"/>
    <s v="2021-07-28"/>
    <x v="22"/>
    <s v="2021-08-03"/>
    <s v="2021-08-03"/>
    <x v="1"/>
    <x v="0"/>
    <n v="8"/>
    <x v="0"/>
    <x v="0"/>
  </r>
  <r>
    <s v="lal_5_s2s_pagosT1"/>
    <s v="2021-07-28 - 2021-08-03"/>
    <s v="23847643363490091"/>
    <s v="Meio_Conv_Amplo_T1_23847643362130091"/>
    <s v="23847643362130091"/>
    <n v="98077.7"/>
    <n v="1992164"/>
    <n v="4910154"/>
    <n v="19.974465160000001"/>
    <n v="2.4647338271347001"/>
    <x v="4"/>
    <n v="666"/>
    <s v="2021-07-28"/>
    <x v="22"/>
    <s v="2021-08-03"/>
    <s v="2021-08-03"/>
    <x v="1"/>
    <x v="0"/>
    <n v="8"/>
    <x v="0"/>
    <x v="0"/>
  </r>
  <r>
    <s v="checkout_t2_60d"/>
    <s v="2021-07-28 - 2021-08-03"/>
    <s v="23847377003380091"/>
    <s v="Fundo_Rmk_Conv_T2MegaGiga_23847376964660091"/>
    <s v="23847376964660091"/>
    <n v="10619.3"/>
    <n v="4202"/>
    <n v="102980"/>
    <n v="103.12002330999999"/>
    <n v="24.507377439315"/>
    <x v="3"/>
    <n v="31"/>
    <s v="2021-07-28"/>
    <x v="22"/>
    <s v="2021-08-03"/>
    <s v="2021-08-03"/>
    <x v="1"/>
    <x v="0"/>
    <n v="8"/>
    <x v="0"/>
    <x v="0"/>
  </r>
  <r>
    <s v="lal_5_high_mega_teste_taxa"/>
    <s v="2021-07-28 - 2021-08-03"/>
    <s v="23848481996160091"/>
    <s v="TesteAB035_Meio_Conv_TodasGiga_Foco_23848481894540091"/>
    <s v="23848481894540091"/>
    <n v="7255.88"/>
    <n v="93887"/>
    <n v="233435"/>
    <n v="31.083085229999998"/>
    <n v="2.4863399618691"/>
    <x v="3"/>
    <n v="73"/>
    <s v="2021-07-28"/>
    <x v="22"/>
    <s v="2021-08-03"/>
    <s v="2021-08-03"/>
    <x v="1"/>
    <x v="0"/>
    <n v="8"/>
    <x v="0"/>
    <x v="0"/>
  </r>
  <r>
    <s v="lal5_s2s_pagosT1"/>
    <s v="2021-07-28 - 2021-08-03"/>
    <s v="23848480786450091"/>
    <s v="TesteAB034_Meio_Conv_Compra_HomeAntiga_Pareto_23848480786210091"/>
    <s v="23848480786210091"/>
    <n v="22197.14"/>
    <n v="717300"/>
    <n v="1763129"/>
    <n v="12.589629009999999"/>
    <n v="2.4580078070542002"/>
    <x v="3"/>
    <n v="100"/>
    <s v="2021-07-28"/>
    <x v="22"/>
    <s v="2021-08-03"/>
    <s v="2021-08-03"/>
    <x v="1"/>
    <x v="0"/>
    <n v="8"/>
    <x v="0"/>
    <x v="0"/>
  </r>
  <r>
    <s v="02 - [LAL] Cadastrados"/>
    <s v="2021-07-28 - 2021-08-03"/>
    <s v="23848480932390091"/>
    <s v="Fundo_Conv_RendaExtra_2_ 23848456187340091— APP install"/>
    <s v="23848480932410091"/>
    <n v="752.45"/>
    <n v="91599"/>
    <n v="125235"/>
    <n v="6.0083043900000002"/>
    <n v="1.3672092490093"/>
    <x v="12"/>
    <n v="111"/>
    <s v="2021-07-28"/>
    <x v="22"/>
    <s v="2021-08-03"/>
    <s v="2021-08-03"/>
    <x v="0"/>
    <x v="0"/>
    <n v="8"/>
    <x v="0"/>
    <x v="0"/>
  </r>
  <r>
    <s v="checkout_t2_30d"/>
    <s v="2021-07-28 - 2021-08-03"/>
    <s v="23847376964680091"/>
    <s v="Fundo_Rmk_Conv_T2MegaGiga_23847376964660091"/>
    <s v="23847376964660091"/>
    <n v="122903"/>
    <n v="41751"/>
    <n v="1005518"/>
    <n v="122.22854289999999"/>
    <n v="24.083686618285"/>
    <x v="3"/>
    <n v="769"/>
    <s v="2021-07-28"/>
    <x v="22"/>
    <s v="2021-08-03"/>
    <s v="2021-08-03"/>
    <x v="1"/>
    <x v="0"/>
    <n v="8"/>
    <x v="0"/>
    <x v="0"/>
  </r>
  <r>
    <s v="lal_5_high_mega_teste_controle"/>
    <s v="2021-07-28 - 2021-08-03"/>
    <s v="23848481894900091"/>
    <s v="TesteAB035_Meio_Conv_TodasGiga_Foco_23848481894540091"/>
    <s v="23848481894540091"/>
    <n v="7256.91"/>
    <n v="92893"/>
    <n v="217990"/>
    <n v="33.290105050000001"/>
    <n v="2.3466784364806998"/>
    <x v="3"/>
    <n v="63"/>
    <s v="2021-07-28"/>
    <x v="22"/>
    <s v="2021-08-03"/>
    <s v="2021-08-03"/>
    <x v="1"/>
    <x v="0"/>
    <n v="8"/>
    <x v="0"/>
    <x v="0"/>
  </r>
  <r>
    <s v="02 - [LAL] Cadastrados"/>
    <s v="2021-07-28 - 2021-08-03"/>
    <s v="23848472214250091"/>
    <s v="Fundo_Conv_RendaExtra_2_ 23848456187340091— APP"/>
    <s v="23848456187340091"/>
    <n v="790.93"/>
    <n v="18300"/>
    <n v="28660"/>
    <n v="27.5969993"/>
    <n v="1.5661202185792"/>
    <x v="15"/>
    <n v="9"/>
    <s v="2021-07-28"/>
    <x v="22"/>
    <s v="2021-08-03"/>
    <s v="2021-08-03"/>
    <x v="0"/>
    <x v="0"/>
    <n v="8"/>
    <x v="0"/>
    <x v="0"/>
  </r>
  <r>
    <s v="checkout_t3_30d"/>
    <s v="2021-07-28 - 2021-08-03"/>
    <s v="23846749587780091"/>
    <s v="Fundo_Rmkt_Conv_T3MegaGiga_23846749587790091"/>
    <s v="23846749587790091"/>
    <n v="41730.199999999997"/>
    <n v="34495"/>
    <n v="639681"/>
    <n v="65.235953550000005"/>
    <n v="18.544165821132999"/>
    <x v="3"/>
    <n v="350"/>
    <s v="2021-07-28"/>
    <x v="22"/>
    <s v="2021-08-03"/>
    <s v="2021-08-03"/>
    <x v="1"/>
    <x v="0"/>
    <n v="8"/>
    <x v="0"/>
    <x v="0"/>
  </r>
  <r>
    <s v="lal5_s2s_pagosT1"/>
    <s v="2021-07-28 - 2021-08-03"/>
    <s v="23848480786250091"/>
    <s v="TesteAB034_Meio_Conv_Compra_Homenova_Pareto_23848480786140091"/>
    <s v="23848480786140091"/>
    <n v="22220.93"/>
    <n v="776054"/>
    <n v="1845789"/>
    <n v="12.03871623"/>
    <n v="2.3784285629608002"/>
    <x v="3"/>
    <n v="108"/>
    <s v="2021-07-28"/>
    <x v="22"/>
    <s v="2021-08-03"/>
    <s v="2021-08-03"/>
    <x v="1"/>
    <x v="0"/>
    <n v="8"/>
    <x v="0"/>
    <x v="0"/>
  </r>
  <r>
    <s v="checkout_giga_60d"/>
    <s v="2021-07-28 - 2021-08-03"/>
    <s v="23848475319500091"/>
    <s v="Fundo_Rmk_Conv_TodasGiga_23848475319430091"/>
    <s v="23848475319430091"/>
    <n v="69368.210000000006"/>
    <n v="24752"/>
    <n v="539129"/>
    <n v="128.66718355"/>
    <n v="21.781229799611999"/>
    <x v="3"/>
    <n v="566"/>
    <s v="2021-07-28"/>
    <x v="22"/>
    <s v="2021-08-03"/>
    <s v="2021-08-03"/>
    <x v="1"/>
    <x v="0"/>
    <n v="8"/>
    <x v="0"/>
    <x v="0"/>
  </r>
  <r>
    <s v="lal5_lista_t2mega"/>
    <s v="2021-07-28 - 2021-08-03"/>
    <s v="23847851591380091"/>
    <s v="Meio_Conv_T2MegaGiga_23846907412530091"/>
    <s v="23846907412530091"/>
    <n v="22231.07"/>
    <n v="1076208"/>
    <n v="2175166"/>
    <n v="10.22040157"/>
    <n v="2.0211390363201001"/>
    <x v="3"/>
    <n v="199"/>
    <s v="2021-07-28"/>
    <x v="22"/>
    <s v="2021-08-03"/>
    <s v="2021-08-03"/>
    <x v="1"/>
    <x v="0"/>
    <n v="8"/>
    <x v="0"/>
    <x v="0"/>
  </r>
  <r>
    <s v="Home_60d"/>
    <s v="2021-07-28 - 2021-08-03"/>
    <s v="23847680729620091"/>
    <s v="Fundo_Rmk_Conv_Geral_Home_Pareto_23847680703090091"/>
    <s v="23847680703090091"/>
    <n v="11527"/>
    <n v="140479"/>
    <n v="862293"/>
    <n v="13.36784596"/>
    <n v="6.1382341844689003"/>
    <x v="3"/>
    <n v="79"/>
    <s v="2021-07-28"/>
    <x v="22"/>
    <s v="2021-08-03"/>
    <s v="2021-08-03"/>
    <x v="1"/>
    <x v="0"/>
    <n v="8"/>
    <x v="0"/>
    <x v="0"/>
  </r>
  <r>
    <s v="adventures_ton_institucional_always-on_instagram_awareness_alcance_interesses_amplo_reels_se-liga-no-papo_jul-2021_net"/>
    <s v="2021-07-28 - 2021-08-03"/>
    <s v="23848435553610091"/>
    <s v="adventures_ton_institucional_always-on_fb-ig_awareness_alcance_se-liga-no-papo_jul-2021"/>
    <s v="23848435521570091"/>
    <n v="109.79"/>
    <n v="63184"/>
    <n v="63531"/>
    <n v="1.7281327200000001"/>
    <n v="1.0054918966827"/>
    <x v="5"/>
    <n v="63184"/>
    <s v="2021-07-28"/>
    <x v="22"/>
    <s v="2021-08-03"/>
    <s v="2021-08-03"/>
    <x v="2"/>
    <x v="0"/>
    <n v="8"/>
    <x v="0"/>
    <x v="0"/>
  </r>
  <r>
    <s v="lal_5_high_mega_teste_sempreco"/>
    <s v="2021-07-28 - 2021-08-03"/>
    <s v="23848482009770091"/>
    <s v="TesteAB035_Meio_Conv_TodasGiga_Foco_23848481894540091"/>
    <s v="23848481894540091"/>
    <n v="7249.57"/>
    <n v="92127"/>
    <n v="220505"/>
    <n v="32.877122970000002"/>
    <n v="2.3934894222106"/>
    <x v="3"/>
    <n v="70"/>
    <s v="2021-07-28"/>
    <x v="22"/>
    <s v="2021-08-03"/>
    <s v="2021-08-03"/>
    <x v="1"/>
    <x v="0"/>
    <n v="8"/>
    <x v="0"/>
    <x v="0"/>
  </r>
  <r>
    <s v="adventures_ton_institucional_always-on_facebook_awareness_alcance_interesses_amplo_feed_se-liga-no-papo_jul-2021_net"/>
    <s v="2021-07-28 - 2021-08-03"/>
    <s v="23848435521640091"/>
    <s v="adventures_ton_institucional_always-on_fb-ig_awareness_alcance_se-liga-no-papo_jul-2021"/>
    <s v="23848435521570091"/>
    <n v="84.17"/>
    <n v="40546"/>
    <n v="40546"/>
    <n v="2.07591378"/>
    <n v="1"/>
    <x v="5"/>
    <n v="40546"/>
    <s v="2021-07-28"/>
    <x v="22"/>
    <s v="2021-08-03"/>
    <s v="2021-08-03"/>
    <x v="2"/>
    <x v="0"/>
    <n v="8"/>
    <x v="0"/>
    <x v="0"/>
  </r>
  <r>
    <s v="lal5_s2s_pagosT2"/>
    <s v="2021-07-28 - 2021-08-03"/>
    <s v="23846907412520091"/>
    <s v="Meio_Conv_T2MegaGiga_23846907412530091"/>
    <s v="23846907412530091"/>
    <n v="223684.55"/>
    <n v="3789769"/>
    <n v="13810626"/>
    <n v="16.196554020000001"/>
    <n v="3.6441867565015"/>
    <x v="3"/>
    <n v="1604"/>
    <s v="2021-07-28"/>
    <x v="22"/>
    <s v="2021-08-03"/>
    <s v="2021-08-03"/>
    <x v="1"/>
    <x v="0"/>
    <n v="8"/>
    <x v="0"/>
    <x v="0"/>
  </r>
  <r>
    <s v="lal5_s2s_pagosT1"/>
    <s v="2021-07-28 - 2021-08-03"/>
    <s v="23848434386210091"/>
    <s v="TesteAB033_Meio_Conv_T1Mega_Homenova_Pareto_23848434386230091"/>
    <s v="23848434386230091"/>
    <n v="0"/>
    <n v="0"/>
    <n v="0"/>
    <s v=""/>
    <n v="0"/>
    <x v="3"/>
    <n v="1"/>
    <s v="2021-07-28"/>
    <x v="22"/>
    <s v="2021-08-03"/>
    <s v="2021-08-03"/>
    <x v="1"/>
    <x v="0"/>
    <n v="8"/>
    <x v="0"/>
    <x v="0"/>
  </r>
  <r>
    <s v="lal_5_tpv_alto"/>
    <s v="2021-07-28 - 2021-08-03"/>
    <s v="23847611907170091"/>
    <s v="Meio_Conv_T3MegaGiga_23847449589150091"/>
    <s v="23847449589150091"/>
    <n v="31203.07"/>
    <n v="1128172"/>
    <n v="2807070"/>
    <n v="11.11588596"/>
    <n v="2.4881578340891002"/>
    <x v="3"/>
    <n v="267"/>
    <s v="2021-07-28"/>
    <x v="22"/>
    <s v="2021-08-03"/>
    <s v="2021-08-03"/>
    <x v="1"/>
    <x v="0"/>
    <n v="8"/>
    <x v="0"/>
    <x v="0"/>
  </r>
  <r>
    <s v="checkout_31a90d"/>
    <s v="2021-07-28 - 2021-08-03"/>
    <s v="23848428529670091"/>
    <s v="TesteAB032_Fundo_Catalogo_Rmkt_Checkout_Generico_23848428471840091"/>
    <s v="23848428529660091"/>
    <n v="13573.77"/>
    <n v="34367"/>
    <n v="418509"/>
    <n v="32.433639419999999"/>
    <n v="12.177641341985"/>
    <x v="3"/>
    <n v="16"/>
    <s v="2021-07-28"/>
    <x v="22"/>
    <s v="2021-08-03"/>
    <s v="2021-08-03"/>
    <x v="1"/>
    <x v="0"/>
    <n v="8"/>
    <x v="0"/>
    <x v="0"/>
  </r>
  <r>
    <s v="aberto_brasil_bl"/>
    <s v="2021-07-28 - 2021-08-03"/>
    <s v="23848267637560091"/>
    <s v="TesteAB029_BL_Meio_Conv_Todas_FundoRaio_Pareto_23848267637230091"/>
    <s v="23848267637230091"/>
    <n v="11140.3"/>
    <n v="452863"/>
    <n v="631122"/>
    <n v="17.651579250000001"/>
    <n v="1.3936267701269001"/>
    <x v="3"/>
    <n v="76"/>
    <s v="2021-07-28"/>
    <x v="22"/>
    <s v="2021-08-03"/>
    <s v="2021-08-03"/>
    <x v="1"/>
    <x v="0"/>
    <n v="8"/>
    <x v="0"/>
    <x v="0"/>
  </r>
  <r>
    <s v="lal5_s2s_pagosT1"/>
    <s v="2021-07-28 - 2021-08-03"/>
    <s v="23848434146830091"/>
    <s v="TesteAB033_Meio_Conv_T1Mega_HomeAntiga_Pareto_23848434146370091"/>
    <s v="23848434146370091"/>
    <n v="0"/>
    <n v="0"/>
    <n v="0"/>
    <s v=""/>
    <n v="0"/>
    <x v="3"/>
    <n v="2"/>
    <s v="2021-07-28"/>
    <x v="22"/>
    <s v="2021-08-03"/>
    <s v="2021-08-03"/>
    <x v="1"/>
    <x v="0"/>
    <n v="8"/>
    <x v="0"/>
    <x v="0"/>
  </r>
  <r>
    <s v="maraberto_cpf"/>
    <s v="2021-07-28 - 2021-08-03"/>
    <s v="23848504396210091"/>
    <s v="TesteAB036_Meio_Conv_Aberto_RTBs_23848504289400091"/>
    <s v="23848504289400091"/>
    <n v="3316.95"/>
    <n v="126111"/>
    <n v="182248"/>
    <n v="18.200199730000001"/>
    <n v="1.4451395992419001"/>
    <x v="3"/>
    <n v="8"/>
    <s v="2021-07-28"/>
    <x v="22"/>
    <s v="2021-08-03"/>
    <s v="2021-08-03"/>
    <x v="1"/>
    <x v="0"/>
    <n v="8"/>
    <x v="0"/>
    <x v="0"/>
  </r>
  <r>
    <s v="interesses_dentistas"/>
    <s v="2021-07-28 - 2021-08-03"/>
    <s v="23845997980850091"/>
    <s v="TPO_Meio_Trafego_Interesses_Pareto_23845997980580091"/>
    <s v="23845997980580091"/>
    <n v="4208.3500000000004"/>
    <n v="478965"/>
    <n v="1809773"/>
    <n v="2.3253468800000001"/>
    <n v="3.7785078241624999"/>
    <x v="13"/>
    <n v="9415"/>
    <s v="2021-07-28"/>
    <x v="22"/>
    <s v="2021-08-03"/>
    <s v="2021-08-03"/>
    <x v="3"/>
    <x v="0"/>
    <n v="8"/>
    <x v="0"/>
    <x v="0"/>
  </r>
  <r>
    <s v="lal_5_high_mega_controle"/>
    <s v="2021-07-28 - 2021-08-03"/>
    <s v="23848504627850091"/>
    <s v="TesteAB037_Meio_Conv_TodasMega_Simulacao_23848504627320091"/>
    <s v="23848504627320091"/>
    <n v="2770.54"/>
    <n v="57487"/>
    <n v="86631"/>
    <n v="31.980930610000001"/>
    <n v="1.5069667924921999"/>
    <x v="3"/>
    <n v="15"/>
    <s v="2021-07-28"/>
    <x v="22"/>
    <s v="2021-08-03"/>
    <s v="2021-08-03"/>
    <x v="1"/>
    <x v="0"/>
    <n v="8"/>
    <x v="0"/>
    <x v="0"/>
  </r>
  <r>
    <s v="maraberto_mega_controle"/>
    <s v="2021-07-28 - 2021-08-03"/>
    <s v="23848505139120091"/>
    <s v="TesteAB039_Meio_Conv_Aberto_PrimeiraMaquininha"/>
    <s v="23848504934160091"/>
    <n v="3320.17"/>
    <n v="188028"/>
    <n v="324329"/>
    <n v="10.237043249999999"/>
    <n v="1.7248973557130001"/>
    <x v="3"/>
    <n v="11"/>
    <s v="2021-07-28"/>
    <x v="22"/>
    <s v="2021-08-03"/>
    <s v="2021-08-03"/>
    <x v="1"/>
    <x v="0"/>
    <n v="8"/>
    <x v="0"/>
    <x v="0"/>
  </r>
  <r>
    <s v="trafego_LAL_cardpurchase_5_10"/>
    <s v="2021-07-28 - 2021-08-03"/>
    <s v="23845353257680091"/>
    <s v="Topo_Trafego_Todas_Pareto_23845353257640091"/>
    <s v="23845353257640091"/>
    <n v="1199.3699999999999"/>
    <n v="75695"/>
    <n v="115614"/>
    <n v="10.37391665"/>
    <n v="1.5273664046502"/>
    <x v="8"/>
    <n v="1080"/>
    <s v="2021-07-28"/>
    <x v="22"/>
    <s v="2021-08-03"/>
    <s v="2021-08-03"/>
    <x v="3"/>
    <x v="0"/>
    <n v="8"/>
    <x v="0"/>
    <x v="0"/>
  </r>
  <r>
    <s v="maraberto_giga_controle"/>
    <s v="2021-07-28 - 2021-08-03"/>
    <s v="23848505139130091"/>
    <s v="TesteAB039_Meio_Conv_Aberto_PrimeiraMaquininha"/>
    <s v="23848504934160091"/>
    <n v="3329.87"/>
    <n v="104769"/>
    <n v="153266"/>
    <n v="21.726084060000002"/>
    <n v="1.4628945585049"/>
    <x v="3"/>
    <n v="22"/>
    <s v="2021-07-28"/>
    <x v="22"/>
    <s v="2021-08-03"/>
    <s v="2021-08-03"/>
    <x v="1"/>
    <x v="0"/>
    <n v="8"/>
    <x v="0"/>
    <x v="0"/>
  </r>
  <r>
    <s v="interesse_empreendedorismo"/>
    <s v="2021-07-28 - 2021-08-03"/>
    <s v="23846406076390091"/>
    <s v="Meio_Conv_Amplo_Todas_23845268020100091"/>
    <s v="23845268020100091"/>
    <n v="152797.71"/>
    <n v="8054652"/>
    <n v="18649929"/>
    <n v="8.1929378899999996"/>
    <n v="2.3154233106533"/>
    <x v="3"/>
    <n v="1036"/>
    <s v="2021-07-28"/>
    <x v="22"/>
    <s v="2021-08-03"/>
    <s v="2021-08-03"/>
    <x v="1"/>
    <x v="0"/>
    <n v="8"/>
    <x v="0"/>
    <x v="0"/>
  </r>
  <r>
    <s v="lal_5_high_mega_controle"/>
    <s v="2021-07-28 - 2021-08-03"/>
    <s v="23848504725160091"/>
    <s v="TesteAB038_Meio_Conv_TodasGiga_Simulacao_23848504725140091"/>
    <s v="23848504725140091"/>
    <n v="3337.1"/>
    <n v="38680"/>
    <n v="80951"/>
    <n v="41.223703229999998"/>
    <n v="2.0928386763184998"/>
    <x v="3"/>
    <n v="31"/>
    <s v="2021-07-28"/>
    <x v="22"/>
    <s v="2021-08-03"/>
    <s v="2021-08-03"/>
    <x v="1"/>
    <x v="0"/>
    <n v="8"/>
    <x v="0"/>
    <x v="0"/>
  </r>
  <r>
    <s v="interesses_dentistas"/>
    <s v="2021-07-28 - 2021-08-03"/>
    <s v="23845997960610091"/>
    <s v="TPO_Meio_Conv_Interesses_Pareto_23845997960590091"/>
    <s v="23845997960590091"/>
    <n v="21301.31"/>
    <n v="1540840"/>
    <n v="3636426"/>
    <n v="5.8577597900000002"/>
    <n v="2.3600282962539998"/>
    <x v="3"/>
    <n v="195"/>
    <s v="2021-07-28"/>
    <x v="22"/>
    <s v="2021-08-03"/>
    <s v="2021-08-03"/>
    <x v="1"/>
    <x v="0"/>
    <n v="8"/>
    <x v="0"/>
    <x v="0"/>
  </r>
  <r>
    <s v="maraberto_basico_controle"/>
    <s v="2021-07-28 - 2021-08-03"/>
    <s v="23848504934200091"/>
    <s v="TesteAB039_Meio_Conv_Aberto_PrimeiraMaquininha"/>
    <s v="23848504934160091"/>
    <n v="2743.09"/>
    <n v="214910"/>
    <n v="273595"/>
    <n v="10.026096969999999"/>
    <n v="1.2730677958215"/>
    <x v="3"/>
    <n v="17"/>
    <s v="2021-07-28"/>
    <x v="22"/>
    <s v="2021-08-03"/>
    <s v="2021-08-03"/>
    <x v="1"/>
    <x v="0"/>
    <n v="8"/>
    <x v="0"/>
    <x v="0"/>
  </r>
  <r>
    <s v="lal5_s2s_pagosT1"/>
    <s v="2021-07-28 - 2021-08-03"/>
    <s v="23846907297020091"/>
    <s v="Meio_Conv_T1MegaGiga_23846907192130091"/>
    <s v="23846907192130091"/>
    <n v="113991.39"/>
    <n v="2442200"/>
    <n v="6746641"/>
    <n v="16.89602129"/>
    <n v="2.7625260011465"/>
    <x v="3"/>
    <n v="922"/>
    <s v="2021-07-28"/>
    <x v="22"/>
    <s v="2021-08-03"/>
    <s v="2021-08-03"/>
    <x v="1"/>
    <x v="0"/>
    <n v="8"/>
    <x v="0"/>
    <x v="0"/>
  </r>
  <r>
    <s v="checkout_180d"/>
    <s v="2021-07-28 - 2021-08-03"/>
    <s v="23846122467610091"/>
    <s v="Fundo_Conv_Rmkt_T1_23845567601530091"/>
    <s v="23845567601530091"/>
    <n v="95993.89"/>
    <n v="523897"/>
    <n v="3459349"/>
    <n v="27.74911985"/>
    <n v="6.6031090080684001"/>
    <x v="3"/>
    <n v="964"/>
    <s v="2021-07-28"/>
    <x v="22"/>
    <s v="2021-08-03"/>
    <s v="2021-08-03"/>
    <x v="1"/>
    <x v="0"/>
    <n v="8"/>
    <x v="0"/>
    <x v="0"/>
  </r>
  <r>
    <s v="trafego_brasil"/>
    <s v="2021-07-28 - 2021-08-03"/>
    <s v="23846362893210091"/>
    <s v="Topo_Trafego_Todas_Pareto_23845353257640091"/>
    <s v="23845353257640091"/>
    <n v="13544.36"/>
    <n v="641271"/>
    <n v="1437167"/>
    <n v="9.4243466500000004"/>
    <n v="2.2411227078723002"/>
    <x v="8"/>
    <n v="11949"/>
    <s v="2021-07-28"/>
    <x v="22"/>
    <s v="2021-08-03"/>
    <s v="2021-08-03"/>
    <x v="3"/>
    <x v="0"/>
    <n v="8"/>
    <x v="0"/>
    <x v="0"/>
  </r>
  <r>
    <s v="mar_aberto"/>
    <s v="2021-07-28 - 2021-08-03"/>
    <s v="23847643362220091"/>
    <s v="Meio_Conv_Amplo_T1_23847643362130091"/>
    <s v="23847643362130091"/>
    <n v="97955.03"/>
    <n v="3667909"/>
    <n v="7186630"/>
    <n v="13.63017576"/>
    <n v="1.9593261446781001"/>
    <x v="4"/>
    <n v="662"/>
    <s v="2021-07-28"/>
    <x v="22"/>
    <s v="2021-08-03"/>
    <s v="2021-08-03"/>
    <x v="1"/>
    <x v="0"/>
    <n v="8"/>
    <x v="0"/>
    <x v="0"/>
  </r>
  <r>
    <s v="maraberto_basico_primeira"/>
    <s v="2021-07-28 - 2021-08-03"/>
    <s v="23848504972910091"/>
    <s v="TesteAB039_Meio_Conv_Aberto_PrimeiraMaquininha"/>
    <s v="23848504934160091"/>
    <n v="2742.88"/>
    <n v="160254"/>
    <n v="212855"/>
    <n v="12.886143150000001"/>
    <n v="1.3282351766570999"/>
    <x v="3"/>
    <n v="8"/>
    <s v="2021-07-28"/>
    <x v="22"/>
    <s v="2021-08-03"/>
    <s v="2021-08-03"/>
    <x v="1"/>
    <x v="0"/>
    <n v="8"/>
    <x v="0"/>
    <x v="0"/>
  </r>
  <r>
    <s v="checkout_t3_60d"/>
    <s v="2021-07-28 - 2021-08-03"/>
    <s v="23847611011780091"/>
    <s v="Fundo_Rmkt_Conv_T3MegaGiga_23846749587790091"/>
    <s v="23846749587790091"/>
    <n v="10845.1"/>
    <n v="19159"/>
    <n v="312248"/>
    <n v="34.732328150000001"/>
    <n v="16.297719087634999"/>
    <x v="3"/>
    <n v="39"/>
    <s v="2021-07-28"/>
    <x v="22"/>
    <s v="2021-08-03"/>
    <s v="2021-08-03"/>
    <x v="1"/>
    <x v="0"/>
    <n v="8"/>
    <x v="0"/>
    <x v="0"/>
  </r>
  <r>
    <s v="maraberto_giga_primeira"/>
    <s v="2021-07-28 - 2021-08-03"/>
    <s v="23848505046490091"/>
    <s v="TesteAB039_Meio_Conv_Aberto_PrimeiraMaquininha"/>
    <s v="23848504934160091"/>
    <n v="3318.76"/>
    <n v="115963"/>
    <n v="179317"/>
    <n v="18.50778231"/>
    <n v="1.5463294326639001"/>
    <x v="3"/>
    <n v="15"/>
    <s v="2021-07-28"/>
    <x v="22"/>
    <s v="2021-08-03"/>
    <s v="2021-08-03"/>
    <x v="1"/>
    <x v="0"/>
    <n v="8"/>
    <x v="0"/>
    <x v="0"/>
  </r>
  <r>
    <s v="rmkt_trafegotpo"/>
    <s v="2021-07-28 - 2021-08-03"/>
    <s v="23846188518430091"/>
    <s v="TPO_Meio_Conv_Interesses_Pareto_23845997960590091"/>
    <s v="23845997960590091"/>
    <n v="8600.77"/>
    <n v="32088"/>
    <n v="390778"/>
    <n v="22.00935058"/>
    <n v="12.178322114186001"/>
    <x v="3"/>
    <n v="13"/>
    <s v="2021-07-28"/>
    <x v="22"/>
    <s v="2021-08-03"/>
    <s v="2021-08-03"/>
    <x v="1"/>
    <x v="0"/>
    <n v="8"/>
    <x v="0"/>
    <x v="0"/>
  </r>
  <r>
    <s v="lal_5_s2s_pagosT3"/>
    <s v="2021-07-28 - 2021-08-03"/>
    <s v="23847449589140091"/>
    <s v="Meio_Conv_T3MegaGiga_23847449589150091"/>
    <s v="23847449589150091"/>
    <n v="6516.04"/>
    <n v="430650"/>
    <n v="679011"/>
    <n v="9.5963688400000002"/>
    <n v="1.5767119470568001"/>
    <x v="3"/>
    <n v="39"/>
    <s v="2021-07-28"/>
    <x v="22"/>
    <s v="2021-08-03"/>
    <s v="2021-08-03"/>
    <x v="1"/>
    <x v="0"/>
    <n v="8"/>
    <x v="0"/>
    <x v="0"/>
  </r>
  <r>
    <s v="Home_30d"/>
    <s v="2021-07-28 - 2021-08-03"/>
    <s v="23847680703050091"/>
    <s v="Fundo_Rmk_Conv_Geral_Home_Pareto_23847680703090091"/>
    <s v="23847680703090091"/>
    <n v="45774.33"/>
    <n v="317564"/>
    <n v="1758582"/>
    <n v="26.02911323"/>
    <n v="5.5377246791198003"/>
    <x v="3"/>
    <n v="391"/>
    <s v="2021-07-28"/>
    <x v="22"/>
    <s v="2021-08-03"/>
    <s v="2021-08-03"/>
    <x v="1"/>
    <x v="0"/>
    <n v="8"/>
    <x v="0"/>
    <x v="0"/>
  </r>
  <r>
    <s v="checkout_t1_30d"/>
    <s v="2021-07-28 - 2021-08-03"/>
    <s v="23847376974110091"/>
    <s v="Fundo_Rmk_Conv_T1MegaGiga_23847376974120091"/>
    <s v="23847376974120091"/>
    <n v="124792.97"/>
    <n v="222077"/>
    <n v="2999044"/>
    <n v="41.610916680000003"/>
    <n v="13.504523205915"/>
    <x v="3"/>
    <n v="765"/>
    <s v="2021-07-28"/>
    <x v="22"/>
    <s v="2021-08-03"/>
    <s v="2021-08-03"/>
    <x v="1"/>
    <x v="0"/>
    <n v="8"/>
    <x v="0"/>
    <x v="0"/>
  </r>
  <r>
    <s v="lal_10_base"/>
    <s v="2021-07-28 - 2021-08-03"/>
    <s v="23846214428100091"/>
    <s v="Meio_Conv_Amplo_Todas_23845268020100091"/>
    <s v="23845268020100091"/>
    <n v="26139.31"/>
    <n v="974829"/>
    <n v="1515061"/>
    <n v="17.252975289999998"/>
    <n v="1.5541812974378"/>
    <x v="3"/>
    <n v="170"/>
    <s v="2021-07-28"/>
    <x v="22"/>
    <s v="2021-08-03"/>
    <s v="2021-08-03"/>
    <x v="1"/>
    <x v="0"/>
    <n v="8"/>
    <x v="0"/>
    <x v="0"/>
  </r>
  <r>
    <s v="maraberto_oferta"/>
    <s v="2021-07-28 - 2021-08-03"/>
    <s v="23848504583890091"/>
    <s v="TesteAB036_Meio_Conv_Aberto_RTBs_23848504289400091"/>
    <s v="23848504289400091"/>
    <n v="3317.8"/>
    <n v="121375"/>
    <n v="181308"/>
    <n v="18.299247690000001"/>
    <n v="1.4937837281152999"/>
    <x v="3"/>
    <n v="4"/>
    <s v="2021-07-28"/>
    <x v="22"/>
    <s v="2021-08-03"/>
    <s v="2021-08-03"/>
    <x v="1"/>
    <x v="0"/>
    <n v="8"/>
    <x v="0"/>
    <x v="0"/>
  </r>
  <r>
    <s v="adventures_ton_institucional_always-on_instagram_awareness_alcance_interesses_amplo_feed_se-liga-no-papo_jul-2021_net"/>
    <s v="2021-07-28 - 2021-08-03"/>
    <s v="23848497531190091"/>
    <s v="adventures_ton_institucional_always-on_instagram_awareness_alcance_se-liga-no-papo_jul-2021"/>
    <s v="23848497527500091"/>
    <n v="700"/>
    <n v="330571"/>
    <n v="330571"/>
    <n v="2.1175481199999999"/>
    <n v="1"/>
    <x v="5"/>
    <n v="330571"/>
    <s v="2021-07-28"/>
    <x v="22"/>
    <s v="2021-08-03"/>
    <s v="2021-08-03"/>
    <x v="2"/>
    <x v="0"/>
    <n v="8"/>
    <x v="0"/>
    <x v="0"/>
  </r>
  <r>
    <s v="interesses_concorrentes"/>
    <s v="2021-07-28 - 2021-08-03"/>
    <s v="23847643362290091"/>
    <s v="Meio_Conv_Amplo_T1_23847643362130091"/>
    <s v="23847643362130091"/>
    <n v="98638.720000000001"/>
    <n v="4664258"/>
    <n v="8150712"/>
    <n v="12.10185319"/>
    <n v="1.747483093774"/>
    <x v="4"/>
    <n v="672"/>
    <s v="2021-07-28"/>
    <x v="22"/>
    <s v="2021-08-03"/>
    <s v="2021-08-03"/>
    <x v="1"/>
    <x v="0"/>
    <n v="8"/>
    <x v="0"/>
    <x v="0"/>
  </r>
  <r>
    <s v="lal_5_high_mega_simulacao"/>
    <s v="2021-07-28 - 2021-08-03"/>
    <s v="23848504725120091"/>
    <s v="TesteAB038_Meio_Conv_TodasGiga_Simulacao_23848504725140091"/>
    <s v="23848504725140091"/>
    <n v="3319.74"/>
    <n v="52524"/>
    <n v="105818"/>
    <n v="31.372167309999998"/>
    <n v="2.0146599649683998"/>
    <x v="3"/>
    <n v="25"/>
    <s v="2021-07-28"/>
    <x v="22"/>
    <s v="2021-08-03"/>
    <s v="2021-08-03"/>
    <x v="1"/>
    <x v="0"/>
    <n v="8"/>
    <x v="0"/>
    <x v="0"/>
  </r>
  <r>
    <s v="payment_60d"/>
    <s v="2021-07-28 - 2021-08-03"/>
    <s v="23847961910370091"/>
    <s v="Fundo_RMKT_Catalogo_StepPayment_Todas_Pareto_23847961910350091"/>
    <s v="23847961910350091"/>
    <n v="27721.56"/>
    <n v="16256"/>
    <n v="271358"/>
    <n v="102.15862439999999"/>
    <n v="16.692790354330999"/>
    <x v="3"/>
    <n v="155"/>
    <s v="2021-07-28"/>
    <x v="22"/>
    <s v="2021-08-03"/>
    <s v="2021-08-03"/>
    <x v="1"/>
    <x v="0"/>
    <n v="8"/>
    <x v="0"/>
    <x v="0"/>
  </r>
  <r>
    <s v="interesses_saude"/>
    <s v="2021-07-28 - 2021-08-03"/>
    <s v="23846534803740091"/>
    <s v="TPS_Meio_Conv_Interesses_Pareto_23846534803700091"/>
    <s v="23846534803700091"/>
    <n v="58268.04"/>
    <n v="3696586"/>
    <n v="7825444"/>
    <n v="7.4459723899999997"/>
    <n v="2.1169381694353002"/>
    <x v="3"/>
    <n v="707"/>
    <s v="2021-07-28"/>
    <x v="22"/>
    <s v="2021-08-03"/>
    <s v="2021-08-03"/>
    <x v="1"/>
    <x v="0"/>
    <n v="8"/>
    <x v="0"/>
    <x v="0"/>
  </r>
  <r>
    <s v="broad_conv_carrinho"/>
    <s v="2021-07-28 - 2021-08-03"/>
    <s v="23847708413050091"/>
    <s v="dpa"/>
    <s v="23847708413060091"/>
    <n v="83286.3"/>
    <n v="7081881"/>
    <n v="12869935"/>
    <n v="6.47138467"/>
    <n v="1.8173046115855001"/>
    <x v="3"/>
    <n v="817"/>
    <s v="2021-07-28"/>
    <x v="22"/>
    <s v="2021-08-03"/>
    <s v="2021-08-03"/>
    <x v="1"/>
    <x v="0"/>
    <n v="8"/>
    <x v="0"/>
    <x v="0"/>
  </r>
  <r>
    <s v="checkout_t1_60d"/>
    <s v="2021-07-28 - 2021-08-03"/>
    <s v="23847376990990091"/>
    <s v="Fundo_Rmk_Conv_T1MegaGiga_23847376974120091"/>
    <s v="23847376974120091"/>
    <n v="45706.58"/>
    <n v="147900"/>
    <n v="1454898"/>
    <n v="31.415659380000001"/>
    <n v="9.8370385395538005"/>
    <x v="3"/>
    <n v="312"/>
    <s v="2021-07-28"/>
    <x v="22"/>
    <s v="2021-08-03"/>
    <s v="2021-08-03"/>
    <x v="1"/>
    <x v="0"/>
    <n v="8"/>
    <x v="0"/>
    <x v="0"/>
  </r>
  <r>
    <s v="lal5_lista_t2mega"/>
    <s v="2021-07-21 - 2021-07-27"/>
    <s v="23847851591380091"/>
    <s v="Meio_Conv_T2MegaGiga_23846907412530091"/>
    <s v="23846907412530091"/>
    <n v="23133.73"/>
    <n v="1007103"/>
    <n v="2312217"/>
    <n v="10.004999529999999"/>
    <n v="2.2959091572560002"/>
    <x v="3"/>
    <n v="224"/>
    <s v="2021-07-21"/>
    <x v="23"/>
    <s v="2021-07-27"/>
    <s v="2021-07-27"/>
    <x v="1"/>
    <x v="0"/>
    <n v="7"/>
    <x v="0"/>
    <x v="0"/>
  </r>
  <r>
    <s v="checkout_giga_60d"/>
    <s v="2021-07-21 - 2021-07-27"/>
    <s v="23848475319500091"/>
    <s v="Fundo_Rmk_Conv_TodasGiga_23848475319430091"/>
    <s v="23848475319430091"/>
    <n v="6068.67"/>
    <n v="10400"/>
    <n v="48979"/>
    <n v="123.90350967000001"/>
    <n v="4.7095192307692004"/>
    <x v="3"/>
    <n v="65"/>
    <s v="2021-07-21"/>
    <x v="23"/>
    <s v="2021-07-27"/>
    <s v="2021-07-27"/>
    <x v="1"/>
    <x v="0"/>
    <n v="7"/>
    <x v="0"/>
    <x v="0"/>
  </r>
  <r>
    <s v="checkout_180d"/>
    <s v="2021-07-21 - 2021-07-27"/>
    <s v="23846122467610091"/>
    <s v="Fundo_Conv_Rmkt_T1_23845567601530091"/>
    <s v="23845567601530091"/>
    <n v="86256.55"/>
    <n v="454141"/>
    <n v="3142111"/>
    <n v="27.451783209999999"/>
    <n v="6.9188005487283002"/>
    <x v="3"/>
    <n v="873"/>
    <s v="2021-07-21"/>
    <x v="23"/>
    <s v="2021-07-27"/>
    <s v="2021-07-27"/>
    <x v="1"/>
    <x v="0"/>
    <n v="7"/>
    <x v="0"/>
    <x v="0"/>
  </r>
  <r>
    <s v="rmkt_trafegotpo"/>
    <s v="2021-07-21 - 2021-07-27"/>
    <s v="23846188518430091"/>
    <s v="TPO_Meio_Conv_Interesses_Pareto_23845997960590091"/>
    <s v="23845997960590091"/>
    <n v="7789.68"/>
    <n v="35056"/>
    <n v="327821"/>
    <n v="23.761992060000001"/>
    <n v="9.3513521223186"/>
    <x v="3"/>
    <n v="8"/>
    <s v="2021-07-21"/>
    <x v="23"/>
    <s v="2021-07-27"/>
    <s v="2021-07-27"/>
    <x v="1"/>
    <x v="0"/>
    <n v="7"/>
    <x v="0"/>
    <x v="0"/>
  </r>
  <r>
    <s v="aberto_brasil"/>
    <s v="2021-07-21 - 2021-07-27"/>
    <s v="23848322611120091"/>
    <s v="TesteAB031_Meio_Conv_Todas_TaxasMega_Pareto_23848322611170091"/>
    <s v="23848322611170091"/>
    <n v="0"/>
    <n v="0"/>
    <n v="0"/>
    <s v=""/>
    <n v="0"/>
    <x v="3"/>
    <n v="1"/>
    <s v="2021-07-21"/>
    <x v="23"/>
    <s v="2021-07-27"/>
    <s v="2021-07-27"/>
    <x v="1"/>
    <x v="0"/>
    <n v="7"/>
    <x v="0"/>
    <x v="0"/>
  </r>
  <r>
    <s v="payment_60d"/>
    <s v="2021-07-21 - 2021-07-27"/>
    <s v="23847961910370091"/>
    <s v="Fundo_RMKT_Catalogo_StepPayment_Todas_Pareto_23847961910350091"/>
    <s v="23847961910350091"/>
    <n v="25675.26"/>
    <n v="14604"/>
    <n v="254114"/>
    <n v="101.03835287"/>
    <n v="17.400301287318999"/>
    <x v="3"/>
    <n v="147"/>
    <s v="2021-07-21"/>
    <x v="23"/>
    <s v="2021-07-27"/>
    <s v="2021-07-27"/>
    <x v="1"/>
    <x v="0"/>
    <n v="7"/>
    <x v="0"/>
    <x v="0"/>
  </r>
  <r>
    <s v="checkout_t1_60d"/>
    <s v="2021-07-21 - 2021-07-27"/>
    <s v="23847376990990091"/>
    <s v="Fundo_Rmk_Conv_T1MegaGiga_23847376974120091"/>
    <s v="23847376974120091"/>
    <n v="42423.83"/>
    <n v="133439"/>
    <n v="1350414"/>
    <n v="31.415425200000001"/>
    <n v="10.120084832770001"/>
    <x v="3"/>
    <n v="279"/>
    <s v="2021-07-21"/>
    <x v="23"/>
    <s v="2021-07-27"/>
    <s v="2021-07-27"/>
    <x v="1"/>
    <x v="0"/>
    <n v="7"/>
    <x v="0"/>
    <x v="0"/>
  </r>
  <r>
    <s v="Home_60d"/>
    <s v="2021-07-21 - 2021-07-27"/>
    <s v="23847680729620091"/>
    <s v="Fundo_Rmk_Conv_Geral_Home_Pareto_23847680703090091"/>
    <s v="23847680703090091"/>
    <n v="10055.74"/>
    <n v="115776"/>
    <n v="739399"/>
    <n v="13.59988315"/>
    <n v="6.3864617882808004"/>
    <x v="3"/>
    <n v="47"/>
    <s v="2021-07-21"/>
    <x v="23"/>
    <s v="2021-07-27"/>
    <s v="2021-07-27"/>
    <x v="1"/>
    <x v="0"/>
    <n v="7"/>
    <x v="0"/>
    <x v="0"/>
  </r>
  <r>
    <s v="adventures_ton_institucional_always-on_instagram_awareness_alcance_interesses_amplo_reels_se-liga-no-papo_jul-2021_net"/>
    <s v="2021-07-21 - 2021-07-27"/>
    <s v="23848435553610091"/>
    <s v="adventures_ton_institucional_always-on_fb-ig_awareness_alcance_se-liga-no-papo_jul-2021"/>
    <s v="23848435521570091"/>
    <n v="419.14"/>
    <n v="232681"/>
    <n v="232681"/>
    <n v="1.8013503500000001"/>
    <n v="1"/>
    <x v="5"/>
    <n v="232681"/>
    <s v="2021-07-21"/>
    <x v="23"/>
    <s v="2021-07-27"/>
    <s v="2021-07-27"/>
    <x v="2"/>
    <x v="0"/>
    <n v="7"/>
    <x v="0"/>
    <x v="0"/>
  </r>
  <r>
    <s v="lal_5_s2s_pagosT1"/>
    <s v="2021-07-21 - 2021-07-27"/>
    <s v="23847643363490091"/>
    <s v="Meio_Conv_Amplo_T1_23847643362130091"/>
    <s v="23847643362130091"/>
    <n v="106152.62"/>
    <n v="2046970"/>
    <n v="5458762"/>
    <n v="19.446281039999999"/>
    <n v="2.6667523217242999"/>
    <x v="4"/>
    <n v="612"/>
    <s v="2021-07-21"/>
    <x v="23"/>
    <s v="2021-07-27"/>
    <s v="2021-07-27"/>
    <x v="1"/>
    <x v="0"/>
    <n v="7"/>
    <x v="0"/>
    <x v="0"/>
  </r>
  <r>
    <s v="lal5_s2s_pagosT2"/>
    <s v="2021-07-21 - 2021-07-27"/>
    <s v="23846907412520091"/>
    <s v="Meio_Conv_T2MegaGiga_23846907412530091"/>
    <s v="23846907412530091"/>
    <n v="232408.83"/>
    <n v="3465716"/>
    <n v="14046845"/>
    <n v="16.545269059999999"/>
    <n v="4.0530860001222999"/>
    <x v="3"/>
    <n v="1566"/>
    <s v="2021-07-21"/>
    <x v="23"/>
    <s v="2021-07-27"/>
    <s v="2021-07-27"/>
    <x v="1"/>
    <x v="0"/>
    <n v="7"/>
    <x v="0"/>
    <x v="0"/>
  </r>
  <r>
    <s v="checkout_t2_30d"/>
    <s v="2021-07-21 - 2021-07-27"/>
    <s v="23847376964680091"/>
    <s v="Fundo_Rmk_Conv_T2MegaGiga_23847376964660091"/>
    <s v="23847376964660091"/>
    <n v="124693.91"/>
    <n v="36504"/>
    <n v="992781"/>
    <n v="125.60062087999999"/>
    <n v="27.196499013806999"/>
    <x v="3"/>
    <n v="807"/>
    <s v="2021-07-21"/>
    <x v="23"/>
    <s v="2021-07-27"/>
    <s v="2021-07-27"/>
    <x v="1"/>
    <x v="0"/>
    <n v="7"/>
    <x v="0"/>
    <x v="0"/>
  </r>
  <r>
    <s v="aberto_brasil"/>
    <s v="2021-07-21 - 2021-07-27"/>
    <s v="23848322621390091"/>
    <s v="TesteAB031_Meio_Conv_Todas_Mega054_Pareto_23848322621370091"/>
    <s v="23848322621370091"/>
    <n v="0"/>
    <n v="0"/>
    <n v="0"/>
    <s v=""/>
    <n v="0"/>
    <x v="3"/>
    <n v="1"/>
    <s v="2021-07-21"/>
    <x v="23"/>
    <s v="2021-07-27"/>
    <s v="2021-07-27"/>
    <x v="1"/>
    <x v="0"/>
    <n v="7"/>
    <x v="0"/>
    <x v="0"/>
  </r>
  <r>
    <s v="trafego_brasil"/>
    <s v="2021-07-21 - 2021-07-27"/>
    <s v="23846362893210091"/>
    <s v="Topo_Trafego_Todas_Pareto_23845353257640091"/>
    <s v="23845353257640091"/>
    <n v="13296.9"/>
    <n v="592896"/>
    <n v="1411633"/>
    <n v="9.41951626"/>
    <n v="2.3809116607297001"/>
    <x v="8"/>
    <n v="11168"/>
    <s v="2021-07-21"/>
    <x v="23"/>
    <s v="2021-07-27"/>
    <s v="2021-07-27"/>
    <x v="3"/>
    <x v="0"/>
    <n v="7"/>
    <x v="0"/>
    <x v="0"/>
  </r>
  <r>
    <s v="02 - [LAL] Cadastrados"/>
    <s v="2021-07-21 - 2021-07-27"/>
    <s v="23848472214250091"/>
    <s v="Fundo_Conv_RendaExtra_2_ 23848456187340091— APP"/>
    <s v="23848456187340091"/>
    <n v="347.27"/>
    <n v="7090"/>
    <n v="10059"/>
    <n v="34.52331246"/>
    <n v="1.4187588152327"/>
    <x v="15"/>
    <s v=""/>
    <s v="2021-07-21"/>
    <x v="23"/>
    <s v="2021-07-27"/>
    <s v="2021-07-27"/>
    <x v="0"/>
    <x v="0"/>
    <n v="7"/>
    <x v="0"/>
    <x v="0"/>
  </r>
  <r>
    <s v="01 - [LAL] Cadastrados"/>
    <s v="2021-07-21 - 2021-07-27"/>
    <s v="23848450240580091"/>
    <s v="Fundo_Conv_RendaExtra_ 23848450240650091— APP"/>
    <s v="23848450240650091"/>
    <n v="183.35"/>
    <n v="211"/>
    <n v="1035"/>
    <n v="177.14975845000001"/>
    <n v="4.9052132701422"/>
    <x v="10"/>
    <s v=""/>
    <s v="2021-07-21"/>
    <x v="23"/>
    <s v="2021-07-27"/>
    <s v="2021-07-27"/>
    <x v="0"/>
    <x v="0"/>
    <n v="7"/>
    <x v="0"/>
    <x v="0"/>
  </r>
  <r>
    <s v="01 - [LAL] Cadastrados"/>
    <s v="2021-07-21 - 2021-07-27"/>
    <s v="23848456187350091"/>
    <s v="Fundo_Conv_RendaExtra_2_ 23848456187340091— APP"/>
    <s v="23848456187340091"/>
    <n v="552.03"/>
    <n v="11239"/>
    <n v="19356"/>
    <n v="28.51983881"/>
    <n v="1.7222172791174"/>
    <x v="10"/>
    <s v=""/>
    <s v="2021-07-21"/>
    <x v="23"/>
    <s v="2021-07-27"/>
    <s v="2021-07-27"/>
    <x v="0"/>
    <x v="0"/>
    <n v="7"/>
    <x v="0"/>
    <x v="0"/>
  </r>
  <r>
    <s v="Home_30d"/>
    <s v="2021-07-21 - 2021-07-27"/>
    <s v="23847680703050091"/>
    <s v="Fundo_Rmk_Conv_Geral_Home_Pareto_23847680703090091"/>
    <s v="23847680703090091"/>
    <n v="46697.02"/>
    <n v="284990"/>
    <n v="1763335"/>
    <n v="26.482216940000001"/>
    <n v="6.1873574511385998"/>
    <x v="3"/>
    <n v="361"/>
    <s v="2021-07-21"/>
    <x v="23"/>
    <s v="2021-07-27"/>
    <s v="2021-07-27"/>
    <x v="1"/>
    <x v="0"/>
    <n v="7"/>
    <x v="0"/>
    <x v="0"/>
  </r>
  <r>
    <s v="lal_5_s2s_pagosT3"/>
    <s v="2021-07-21 - 2021-07-27"/>
    <s v="23847449589140091"/>
    <s v="Meio_Conv_T3MegaGiga_23847449589150091"/>
    <s v="23847449589150091"/>
    <n v="5320.74"/>
    <n v="356993"/>
    <n v="570317"/>
    <n v="9.3294431000000007"/>
    <n v="1.5975579353097"/>
    <x v="3"/>
    <n v="50"/>
    <s v="2021-07-21"/>
    <x v="23"/>
    <s v="2021-07-27"/>
    <s v="2021-07-27"/>
    <x v="1"/>
    <x v="0"/>
    <n v="7"/>
    <x v="0"/>
    <x v="0"/>
  </r>
  <r>
    <s v="lal_10_base"/>
    <s v="2021-07-21 - 2021-07-27"/>
    <s v="23846214428100091"/>
    <s v="Meio_Conv_Amplo_Todas_23845268020100091"/>
    <s v="23845268020100091"/>
    <n v="19250.53"/>
    <n v="658301"/>
    <n v="1039936"/>
    <n v="18.511264149999999"/>
    <n v="1.5797272068552"/>
    <x v="3"/>
    <n v="152"/>
    <s v="2021-07-21"/>
    <x v="23"/>
    <s v="2021-07-27"/>
    <s v="2021-07-27"/>
    <x v="1"/>
    <x v="0"/>
    <n v="7"/>
    <x v="0"/>
    <x v="0"/>
  </r>
  <r>
    <s v="02 - [LAL] Cadastrados"/>
    <s v="2021-07-21 - 2021-07-27"/>
    <s v="23848480932390091"/>
    <s v="Fundo_Conv_RendaExtra_2_ 23848456187340091— APP install"/>
    <s v="23848480932410091"/>
    <n v="96.75"/>
    <n v="10412"/>
    <n v="11613"/>
    <n v="8.3311805700000008"/>
    <n v="1.1153476757587"/>
    <x v="12"/>
    <n v="11"/>
    <s v="2021-07-21"/>
    <x v="23"/>
    <s v="2021-07-27"/>
    <s v="2021-07-27"/>
    <x v="0"/>
    <x v="0"/>
    <n v="7"/>
    <x v="0"/>
    <x v="0"/>
  </r>
  <r>
    <s v="aberto_brasil_bl"/>
    <s v="2021-07-21 - 2021-07-27"/>
    <s v="23848267637560091"/>
    <s v="TesteAB029_BL_Meio_Conv_Todas_FundoRaio_Pareto_23848267637230091"/>
    <s v="23848267637230091"/>
    <n v="67064.350000000006"/>
    <n v="1548021"/>
    <n v="5168939"/>
    <n v="12.974490510000001"/>
    <n v="3.3390625837762999"/>
    <x v="3"/>
    <n v="147"/>
    <s v="2021-07-21"/>
    <x v="23"/>
    <s v="2021-07-27"/>
    <s v="2021-07-27"/>
    <x v="1"/>
    <x v="0"/>
    <n v="7"/>
    <x v="0"/>
    <x v="0"/>
  </r>
  <r>
    <s v="lal5_s2s_pagosT1"/>
    <s v="2021-07-21 - 2021-07-27"/>
    <s v="23848480786450091"/>
    <s v="TesteAB034_Meio_Conv_Compra_HomeAntiga_Pareto_23848480786210091"/>
    <s v="23848480786210091"/>
    <n v="25.64"/>
    <n v="1060"/>
    <n v="1070"/>
    <n v="23.962616820000001"/>
    <n v="1.0094339622641999"/>
    <x v="3"/>
    <s v=""/>
    <s v="2021-07-21"/>
    <x v="23"/>
    <s v="2021-07-27"/>
    <s v="2021-07-27"/>
    <x v="1"/>
    <x v="0"/>
    <n v="7"/>
    <x v="0"/>
    <x v="0"/>
  </r>
  <r>
    <s v="checkout_t2_60d"/>
    <s v="2021-07-21 - 2021-07-27"/>
    <s v="23847377003380091"/>
    <s v="Fundo_Rmk_Conv_T2MegaGiga_23847376964660091"/>
    <s v="23847376964660091"/>
    <n v="10092.36"/>
    <n v="3898"/>
    <n v="96247"/>
    <n v="104.85895664"/>
    <n v="24.691380194972002"/>
    <x v="3"/>
    <n v="75"/>
    <s v="2021-07-21"/>
    <x v="23"/>
    <s v="2021-07-27"/>
    <s v="2021-07-27"/>
    <x v="1"/>
    <x v="0"/>
    <n v="7"/>
    <x v="0"/>
    <x v="0"/>
  </r>
  <r>
    <s v="checkout_t1_30d"/>
    <s v="2021-07-21 - 2021-07-27"/>
    <s v="23847376974110091"/>
    <s v="Fundo_Rmk_Conv_T1MegaGiga_23847376974120091"/>
    <s v="23847376974120091"/>
    <n v="125441.74"/>
    <n v="198943"/>
    <n v="2844917"/>
    <n v="44.093286380000002"/>
    <n v="14.300161352749001"/>
    <x v="3"/>
    <n v="769"/>
    <s v="2021-07-21"/>
    <x v="23"/>
    <s v="2021-07-27"/>
    <s v="2021-07-27"/>
    <x v="1"/>
    <x v="0"/>
    <n v="7"/>
    <x v="0"/>
    <x v="0"/>
  </r>
  <r>
    <s v="checkout_t3_60d"/>
    <s v="2021-07-21 - 2021-07-27"/>
    <s v="23847611011780091"/>
    <s v="Fundo_Rmkt_Conv_T3MegaGiga_23846749587790091"/>
    <s v="23846749587790091"/>
    <n v="9848.39"/>
    <n v="17236"/>
    <n v="271408"/>
    <n v="36.28629222"/>
    <n v="15.746576932003"/>
    <x v="3"/>
    <n v="30"/>
    <s v="2021-07-21"/>
    <x v="23"/>
    <s v="2021-07-27"/>
    <s v="2021-07-27"/>
    <x v="1"/>
    <x v="0"/>
    <n v="7"/>
    <x v="0"/>
    <x v="0"/>
  </r>
  <r>
    <s v="interesses_saude_refinado"/>
    <s v="2021-07-21 - 2021-07-27"/>
    <s v="23847727849510091"/>
    <s v="TPS_Meio_Conv_Interesses_Pareto_23846534803700091"/>
    <s v="23846534803700091"/>
    <n v="5914.79"/>
    <n v="477054"/>
    <n v="830168"/>
    <n v="7.1248108800000001"/>
    <n v="1.7401971265306999"/>
    <x v="3"/>
    <n v="51"/>
    <s v="2021-07-21"/>
    <x v="23"/>
    <s v="2021-07-27"/>
    <s v="2021-07-27"/>
    <x v="1"/>
    <x v="0"/>
    <n v="7"/>
    <x v="0"/>
    <x v="0"/>
  </r>
  <r>
    <s v="adventures_ton_institucional_always-on_facebook_awareness_alcance_interesses_amplo_feed_se-liga-no-papo_jul-2021_net"/>
    <s v="2021-07-21 - 2021-07-27"/>
    <s v="23848435521640091"/>
    <s v="adventures_ton_institucional_always-on_fb-ig_awareness_alcance_se-liga-no-papo_jul-2021"/>
    <s v="23848435521570091"/>
    <n v="1032.94"/>
    <n v="481302"/>
    <n v="481302"/>
    <n v="2.1461369399999999"/>
    <n v="1"/>
    <x v="5"/>
    <n v="481302"/>
    <s v="2021-07-21"/>
    <x v="23"/>
    <s v="2021-07-27"/>
    <s v="2021-07-27"/>
    <x v="2"/>
    <x v="0"/>
    <n v="7"/>
    <x v="0"/>
    <x v="0"/>
  </r>
  <r>
    <s v="lal_5_pixel_convT1"/>
    <s v="2021-07-21 - 2021-07-27"/>
    <s v="23847643362150091"/>
    <s v="Meio_Conv_Amplo_T1_23847643362130091"/>
    <s v="23847643362130091"/>
    <n v="193879.02"/>
    <n v="2983405"/>
    <n v="8687790"/>
    <n v="22.31626455"/>
    <n v="2.9120384258926002"/>
    <x v="4"/>
    <n v="1125"/>
    <s v="2021-07-21"/>
    <x v="23"/>
    <s v="2021-07-27"/>
    <s v="2021-07-27"/>
    <x v="1"/>
    <x v="0"/>
    <n v="7"/>
    <x v="0"/>
    <x v="0"/>
  </r>
  <r>
    <s v="adventures_ton_institucional_always-on_instagram_awareness_alcance_interesses_amplo_reels_ton-contigo_jul-2021_net"/>
    <s v="2021-07-21 - 2021-07-27"/>
    <s v="23848400952030091"/>
    <s v="adventures_ton_institucional_always-on_instagram_awareness_alcance_ton-contigo_jul-2021"/>
    <s v="23848400951980091"/>
    <n v="596.36"/>
    <n v="259620"/>
    <n v="259620"/>
    <n v="2.2970495299999998"/>
    <n v="1"/>
    <x v="5"/>
    <n v="259620"/>
    <s v="2021-07-21"/>
    <x v="23"/>
    <s v="2021-07-27"/>
    <s v="2021-07-27"/>
    <x v="2"/>
    <x v="0"/>
    <n v="7"/>
    <x v="0"/>
    <x v="0"/>
  </r>
  <r>
    <s v="broad_conv_carrinho"/>
    <s v="2021-07-21 - 2021-07-27"/>
    <s v="23847708413050091"/>
    <s v="dpa"/>
    <s v="23847708413060091"/>
    <n v="82139.240000000005"/>
    <n v="6285269"/>
    <n v="11143831"/>
    <n v="7.3708260699999997"/>
    <n v="1.7730078060303001"/>
    <x v="3"/>
    <n v="675"/>
    <s v="2021-07-21"/>
    <x v="23"/>
    <s v="2021-07-27"/>
    <s v="2021-07-27"/>
    <x v="1"/>
    <x v="0"/>
    <n v="7"/>
    <x v="0"/>
    <x v="0"/>
  </r>
  <r>
    <s v="checkout_t3_30d"/>
    <s v="2021-07-21 - 2021-07-27"/>
    <s v="23846749587780091"/>
    <s v="Fundo_Rmkt_Conv_T3MegaGiga_23846749587790091"/>
    <s v="23846749587790091"/>
    <n v="41892.22"/>
    <n v="31600"/>
    <n v="606912"/>
    <n v="69.025196399999999"/>
    <n v="19.206075949367001"/>
    <x v="3"/>
    <n v="408"/>
    <s v="2021-07-21"/>
    <x v="23"/>
    <s v="2021-07-27"/>
    <s v="2021-07-27"/>
    <x v="1"/>
    <x v="0"/>
    <n v="7"/>
    <x v="0"/>
    <x v="0"/>
  </r>
  <r>
    <s v="lal_5_ofertamega_giga"/>
    <s v="2021-07-21 - 2021-07-27"/>
    <s v="23848381010260091"/>
    <s v="Meio_Conv_Amplo_Todas_23845268020100091"/>
    <s v="23845268020100091"/>
    <n v="234688.24"/>
    <n v="2855409"/>
    <n v="13896255"/>
    <n v="16.888596239999998"/>
    <n v="4.8666425720447997"/>
    <x v="3"/>
    <n v="1692"/>
    <s v="2021-07-21"/>
    <x v="23"/>
    <s v="2021-07-27"/>
    <s v="2021-07-27"/>
    <x v="1"/>
    <x v="0"/>
    <n v="7"/>
    <x v="0"/>
    <x v="0"/>
  </r>
  <r>
    <s v="maraberto"/>
    <s v="2021-07-21 - 2021-07-27"/>
    <s v="23848212892740091"/>
    <s v="TesteAB025_Meio_Conv_Aberto_T1Mega_RTBs_Aluguel_Pareto_23848212892720091"/>
    <s v="23848212892720091"/>
    <n v="0"/>
    <n v="0"/>
    <n v="0"/>
    <s v=""/>
    <n v="0"/>
    <x v="3"/>
    <n v="1"/>
    <s v="2021-07-21"/>
    <x v="23"/>
    <s v="2021-07-27"/>
    <s v="2021-07-27"/>
    <x v="1"/>
    <x v="0"/>
    <n v="7"/>
    <x v="0"/>
    <x v="0"/>
  </r>
  <r>
    <s v="maraberto"/>
    <s v="2021-07-21 - 2021-07-27"/>
    <s v="23848212893660091"/>
    <s v="TesteAB024_Meio_Conv_Aberto_T1Mega_RTBs_Oferta_Pareto_23848212893680091"/>
    <s v="23848212893680091"/>
    <n v="0"/>
    <n v="0"/>
    <n v="0"/>
    <s v=""/>
    <n v="0"/>
    <x v="3"/>
    <n v="1"/>
    <s v="2021-07-21"/>
    <x v="23"/>
    <s v="2021-07-27"/>
    <s v="2021-07-27"/>
    <x v="1"/>
    <x v="0"/>
    <n v="7"/>
    <x v="0"/>
    <x v="0"/>
  </r>
  <r>
    <s v="checkout_31a90d"/>
    <s v="2021-07-21 - 2021-07-27"/>
    <s v="23848428471890091"/>
    <s v="TesteAB032_Fundo_Catalogo_Rmkt_Checkout_Desconto_23848428471840091"/>
    <s v="23848428471840091"/>
    <n v="13818.81"/>
    <n v="35512"/>
    <n v="489414"/>
    <n v="28.235420319999999"/>
    <n v="13.781651272809"/>
    <x v="3"/>
    <n v="22"/>
    <s v="2021-07-21"/>
    <x v="23"/>
    <s v="2021-07-27"/>
    <s v="2021-07-27"/>
    <x v="1"/>
    <x v="0"/>
    <n v="7"/>
    <x v="0"/>
    <x v="0"/>
  </r>
  <r>
    <s v="interesses_saude"/>
    <s v="2021-07-21 - 2021-07-27"/>
    <s v="23846655749190091"/>
    <s v="TPS_Meio_Trafego_Interesses_Pareto_23846655749200091"/>
    <s v="23846655749200091"/>
    <n v="4568.38"/>
    <n v="573178"/>
    <n v="1178511"/>
    <n v="3.87639997"/>
    <n v="2.0560995013765"/>
    <x v="13"/>
    <n v="12237"/>
    <s v="2021-07-21"/>
    <x v="23"/>
    <s v="2021-07-27"/>
    <s v="2021-07-27"/>
    <x v="3"/>
    <x v="0"/>
    <n v="7"/>
    <x v="0"/>
    <x v="0"/>
  </r>
  <r>
    <s v="adventures_ton_institucional_always-on_instagram_awareness_engajamento_interesses_amplo_feed_ton-de-boa_jul-2021_net"/>
    <s v="2021-07-21 - 2021-07-27"/>
    <s v="23848425772920091"/>
    <s v="adventures_ton_institucional_always-on_instagram_awareness_engajamento_ton-de-boa_jul-2021"/>
    <s v="23848425772860091"/>
    <n v="1238.7"/>
    <n v="49134"/>
    <n v="57380"/>
    <n v="21.58766121"/>
    <n v="1.1678267594741001"/>
    <x v="7"/>
    <n v="10048"/>
    <s v="2021-07-21"/>
    <x v="23"/>
    <s v="2021-07-27"/>
    <s v="2021-07-27"/>
    <x v="3"/>
    <x v="0"/>
    <n v="7"/>
    <x v="0"/>
    <x v="0"/>
  </r>
  <r>
    <s v="aberto_brasil"/>
    <s v="2021-07-21 - 2021-07-27"/>
    <s v="23845370012760091"/>
    <s v="Meio_Conv_Amplo_Todas_23845268020100091"/>
    <s v="23845268020100091"/>
    <n v="389112.65"/>
    <n v="16830374"/>
    <n v="58721107"/>
    <n v="6.6264529000000003"/>
    <n v="3.4889959664591998"/>
    <x v="3"/>
    <n v="3048"/>
    <s v="2021-07-21"/>
    <x v="23"/>
    <s v="2021-07-27"/>
    <s v="2021-07-27"/>
    <x v="1"/>
    <x v="0"/>
    <n v="7"/>
    <x v="0"/>
    <x v="0"/>
  </r>
  <r>
    <s v="interesses_dentistas"/>
    <s v="2021-07-21 - 2021-07-27"/>
    <s v="23845997980850091"/>
    <s v="TPO_Meio_Trafego_Interesses_Pareto_23845997980580091"/>
    <s v="23845997980580091"/>
    <n v="3452.02"/>
    <n v="373373"/>
    <n v="1224865"/>
    <n v="2.8182860999999999"/>
    <n v="3.2805398354995998"/>
    <x v="13"/>
    <n v="7171"/>
    <s v="2021-07-21"/>
    <x v="23"/>
    <s v="2021-07-27"/>
    <s v="2021-07-27"/>
    <x v="3"/>
    <x v="0"/>
    <n v="7"/>
    <x v="0"/>
    <x v="0"/>
  </r>
  <r>
    <s v="adventures_ton_institucional_always-on_instagram_awareness_alcance_interesses_amplo_reels_ton-contigo_jul-2021_net"/>
    <s v="2021-07-21 - 2021-07-27"/>
    <s v="23848410223000091"/>
    <s v="adventures_ton_institucional_always-on_instagram_awareness_alcance_ton-contigo_jul-2021"/>
    <s v="23848400951980091"/>
    <n v="900.22"/>
    <n v="386364"/>
    <n v="388530"/>
    <n v="2.3169896799999998"/>
    <n v="1.0056061123707001"/>
    <x v="5"/>
    <n v="386364"/>
    <s v="2021-07-21"/>
    <x v="23"/>
    <s v="2021-07-27"/>
    <s v="2021-07-27"/>
    <x v="2"/>
    <x v="0"/>
    <n v="7"/>
    <x v="0"/>
    <x v="0"/>
  </r>
  <r>
    <s v="aberto_brasil_bl"/>
    <s v="2021-07-21 - 2021-07-27"/>
    <s v="23848267660560091"/>
    <s v="TesteAB029_BL_Meio_Conv_Todas_NovaIDV_Pareto_23848267660550091"/>
    <s v="23848267660550091"/>
    <n v="67121.58"/>
    <n v="1563382"/>
    <n v="5254748"/>
    <n v="12.773510740000001"/>
    <n v="3.3611414228896002"/>
    <x v="3"/>
    <n v="194"/>
    <s v="2021-07-21"/>
    <x v="23"/>
    <s v="2021-07-27"/>
    <s v="2021-07-27"/>
    <x v="1"/>
    <x v="0"/>
    <n v="7"/>
    <x v="0"/>
    <x v="0"/>
  </r>
  <r>
    <s v="checkout_31a90d"/>
    <s v="2021-07-21 - 2021-07-27"/>
    <s v="23848428529670091"/>
    <s v="TesteAB032_Fundo_Catalogo_Rmkt_Checkout_Generico_23848428471840091"/>
    <s v="23848428529660091"/>
    <n v="13723.02"/>
    <n v="35112"/>
    <n v="482827"/>
    <n v="28.422229909999999"/>
    <n v="13.751053770791"/>
    <x v="3"/>
    <n v="28"/>
    <s v="2021-07-21"/>
    <x v="23"/>
    <s v="2021-07-27"/>
    <s v="2021-07-27"/>
    <x v="1"/>
    <x v="0"/>
    <n v="7"/>
    <x v="0"/>
    <x v="0"/>
  </r>
  <r>
    <s v="lal5_s2s_pagosT1"/>
    <s v="2021-07-21 - 2021-07-27"/>
    <s v="23846907297020091"/>
    <s v="Meio_Conv_T1MegaGiga_23846907192130091"/>
    <s v="23846907192130091"/>
    <n v="145117.19"/>
    <n v="2575345"/>
    <n v="8483600"/>
    <n v="17.105614360000001"/>
    <n v="3.2941605881929998"/>
    <x v="3"/>
    <n v="824"/>
    <s v="2021-07-21"/>
    <x v="23"/>
    <s v="2021-07-27"/>
    <s v="2021-07-27"/>
    <x v="1"/>
    <x v="0"/>
    <n v="7"/>
    <x v="0"/>
    <x v="0"/>
  </r>
  <r>
    <s v="lal_10_pixel_convT1"/>
    <s v="2021-07-21 - 2021-07-27"/>
    <s v="23848398102660091"/>
    <s v="Meio_Conv_T1_Reels_23848398102260091"/>
    <s v="23848398102260091"/>
    <n v="12477.25"/>
    <n v="732670"/>
    <n v="1036622"/>
    <n v="12.03645109"/>
    <n v="1.4148552554356"/>
    <x v="4"/>
    <n v="48"/>
    <s v="2021-07-21"/>
    <x v="23"/>
    <s v="2021-07-27"/>
    <s v="2021-07-27"/>
    <x v="1"/>
    <x v="0"/>
    <n v="7"/>
    <x v="0"/>
    <x v="0"/>
  </r>
  <r>
    <s v="interesses_concorrentes"/>
    <s v="2021-07-21 - 2021-07-27"/>
    <s v="23847643362290091"/>
    <s v="Meio_Conv_Amplo_T1_23847643362130091"/>
    <s v="23847643362130091"/>
    <n v="105448.32000000001"/>
    <n v="4884443"/>
    <n v="8864875"/>
    <n v="11.89507128"/>
    <n v="1.8149203501811999"/>
    <x v="4"/>
    <n v="673"/>
    <s v="2021-07-21"/>
    <x v="23"/>
    <s v="2021-07-27"/>
    <s v="2021-07-27"/>
    <x v="1"/>
    <x v="0"/>
    <n v="7"/>
    <x v="0"/>
    <x v="0"/>
  </r>
  <r>
    <s v="lal5_s2s_pagosT1"/>
    <s v="2021-07-21 - 2021-07-27"/>
    <s v="23848434386210091"/>
    <s v="TesteAB033_Meio_Conv_T1Mega_Homenova_Pareto_23848434386230091"/>
    <s v="23848434386230091"/>
    <n v="2676.04"/>
    <n v="75889"/>
    <n v="159607"/>
    <n v="16.766432550000001"/>
    <n v="2.1031638313853001"/>
    <x v="3"/>
    <n v="47"/>
    <s v="2021-07-21"/>
    <x v="23"/>
    <s v="2021-07-27"/>
    <s v="2021-07-27"/>
    <x v="1"/>
    <x v="0"/>
    <n v="7"/>
    <x v="0"/>
    <x v="0"/>
  </r>
  <r>
    <s v="lal_5_tpv_alto"/>
    <s v="2021-07-21 - 2021-07-27"/>
    <s v="23847611907170091"/>
    <s v="Meio_Conv_T3MegaGiga_23847449589150091"/>
    <s v="23847449589150091"/>
    <n v="33967.1"/>
    <n v="1079032"/>
    <n v="2828834"/>
    <n v="12.007456080000001"/>
    <n v="2.6216405074178"/>
    <x v="3"/>
    <n v="334"/>
    <s v="2021-07-21"/>
    <x v="23"/>
    <s v="2021-07-27"/>
    <s v="2021-07-27"/>
    <x v="1"/>
    <x v="0"/>
    <n v="7"/>
    <x v="0"/>
    <x v="0"/>
  </r>
  <r>
    <s v="rmkt_LP_tps_60d"/>
    <s v="2021-07-21 - 2021-07-27"/>
    <s v="23847574067580091"/>
    <s v="TPS_Fundo_Conv_Rmkt_Pareto_23847574067500091"/>
    <s v="23847574067500091"/>
    <n v="31657.86"/>
    <n v="278334"/>
    <n v="1108229"/>
    <n v="28.566171789999999"/>
    <n v="3.9816515409544002"/>
    <x v="3"/>
    <n v="219"/>
    <s v="2021-07-21"/>
    <x v="23"/>
    <s v="2021-07-27"/>
    <s v="2021-07-27"/>
    <x v="1"/>
    <x v="0"/>
    <n v="7"/>
    <x v="0"/>
    <x v="0"/>
  </r>
  <r>
    <s v="lal5_s2s_pagosT1"/>
    <s v="2021-07-21 - 2021-07-27"/>
    <s v="23848434146830091"/>
    <s v="TesteAB033_Meio_Conv_T1Mega_HomeAntiga_Pareto_23848434146370091"/>
    <s v="23848434146370091"/>
    <n v="2708.76"/>
    <n v="71631"/>
    <n v="154102"/>
    <n v="17.577708269999999"/>
    <n v="2.1513311275843998"/>
    <x v="3"/>
    <n v="74"/>
    <s v="2021-07-21"/>
    <x v="23"/>
    <s v="2021-07-27"/>
    <s v="2021-07-27"/>
    <x v="1"/>
    <x v="0"/>
    <n v="7"/>
    <x v="0"/>
    <x v="0"/>
  </r>
  <r>
    <s v="interesse_empreendedorismo"/>
    <s v="2021-07-21 - 2021-07-27"/>
    <s v="23846406076390091"/>
    <s v="Meio_Conv_Amplo_Todas_23845268020100091"/>
    <s v="23845268020100091"/>
    <n v="100792.58"/>
    <n v="5682149"/>
    <n v="12817814"/>
    <n v="7.8634765599999996"/>
    <n v="2.2558039220724"/>
    <x v="3"/>
    <n v="851"/>
    <s v="2021-07-21"/>
    <x v="23"/>
    <s v="2021-07-27"/>
    <s v="2021-07-27"/>
    <x v="1"/>
    <x v="0"/>
    <n v="7"/>
    <x v="0"/>
    <x v="0"/>
  </r>
  <r>
    <s v="interesses_saude"/>
    <s v="2021-07-21 - 2021-07-27"/>
    <s v="23846534803740091"/>
    <s v="TPS_Meio_Conv_Interesses_Pareto_23846534803700091"/>
    <s v="23846534803700091"/>
    <n v="58192.03"/>
    <n v="3497968"/>
    <n v="7851277"/>
    <n v="7.41179174"/>
    <n v="2.2445251071479002"/>
    <x v="3"/>
    <n v="546"/>
    <s v="2021-07-21"/>
    <x v="23"/>
    <s v="2021-07-27"/>
    <s v="2021-07-27"/>
    <x v="1"/>
    <x v="0"/>
    <n v="7"/>
    <x v="0"/>
    <x v="0"/>
  </r>
  <r>
    <s v="mar_aberto"/>
    <s v="2021-07-21 - 2021-07-27"/>
    <s v="23847643362220091"/>
    <s v="Meio_Conv_Amplo_T1_23847643362130091"/>
    <s v="23847643362130091"/>
    <n v="105689.75"/>
    <n v="4130794"/>
    <n v="7811156"/>
    <n v="13.5306157"/>
    <n v="1.8909575253571"/>
    <x v="4"/>
    <n v="693"/>
    <s v="2021-07-21"/>
    <x v="23"/>
    <s v="2021-07-27"/>
    <s v="2021-07-27"/>
    <x v="1"/>
    <x v="0"/>
    <n v="7"/>
    <x v="0"/>
    <x v="0"/>
  </r>
  <r>
    <s v="interesses_dentistas"/>
    <s v="2021-07-21 - 2021-07-27"/>
    <s v="23845997960610091"/>
    <s v="TPO_Meio_Conv_Interesses_Pareto_23845997960590091"/>
    <s v="23845997960590091"/>
    <n v="19242.669999999998"/>
    <n v="1741819"/>
    <n v="3586803"/>
    <n v="5.3648527699999997"/>
    <n v="2.0592283124709998"/>
    <x v="3"/>
    <n v="200"/>
    <s v="2021-07-21"/>
    <x v="23"/>
    <s v="2021-07-27"/>
    <s v="2021-07-27"/>
    <x v="1"/>
    <x v="0"/>
    <n v="7"/>
    <x v="0"/>
    <x v="0"/>
  </r>
  <r>
    <s v="trafego_LAL_cardpurchase_5_10"/>
    <s v="2021-07-21 - 2021-07-27"/>
    <s v="23845353257680091"/>
    <s v="Topo_Trafego_Todas_Pareto_23845353257640091"/>
    <s v="23845353257640091"/>
    <n v="1240.5999999999999"/>
    <n v="76096"/>
    <n v="126097"/>
    <n v="9.8384576999999993"/>
    <n v="1.6570779015979999"/>
    <x v="8"/>
    <n v="1030"/>
    <s v="2021-07-21"/>
    <x v="23"/>
    <s v="2021-07-27"/>
    <s v="2021-07-27"/>
    <x v="3"/>
    <x v="0"/>
    <n v="7"/>
    <x v="0"/>
    <x v="0"/>
  </r>
  <r>
    <s v="interesses_saude"/>
    <s v="2021-07-14 - 2021-07-20"/>
    <s v="23846655749190091"/>
    <s v="TPS_Meio_Trafego_Interesses_Pareto_23846655749200091"/>
    <s v="23846655749200091"/>
    <n v="4215.01"/>
    <n v="713686"/>
    <n v="1192828"/>
    <n v="3.5336276500000001"/>
    <n v="1.6713624759348"/>
    <x v="13"/>
    <n v="11796"/>
    <s v="2021-07-14"/>
    <x v="24"/>
    <s v="2021-07-20"/>
    <s v="2021-07-20"/>
    <x v="3"/>
    <x v="0"/>
    <n v="7"/>
    <x v="0"/>
    <x v="0"/>
  </r>
  <r>
    <s v="lal_5_pixel_convT1"/>
    <s v="2021-07-14 - 2021-07-20"/>
    <s v="23847643362150091"/>
    <s v="Meio_Conv_Amplo_T1_23847643362130091"/>
    <s v="23847643362130091"/>
    <n v="184394.13"/>
    <n v="2644505"/>
    <n v="7564706"/>
    <n v="24.375584459999999"/>
    <n v="2.8605376053363001"/>
    <x v="4"/>
    <n v="1124"/>
    <s v="2021-07-14"/>
    <x v="24"/>
    <s v="2021-07-20"/>
    <s v="2021-07-20"/>
    <x v="1"/>
    <x v="0"/>
    <n v="7"/>
    <x v="0"/>
    <x v="0"/>
  </r>
  <r>
    <s v="lal5_s2s_pagosT2"/>
    <s v="2021-07-14 - 2021-07-20"/>
    <s v="23846907412520091"/>
    <s v="Meio_Conv_T2MegaGiga_23846907412530091"/>
    <s v="23846907412530091"/>
    <n v="228202.43"/>
    <n v="3540268"/>
    <n v="15523512"/>
    <n v="14.70043828"/>
    <n v="4.3848409216477"/>
    <x v="3"/>
    <n v="1706"/>
    <s v="2021-07-14"/>
    <x v="24"/>
    <s v="2021-07-20"/>
    <s v="2021-07-20"/>
    <x v="1"/>
    <x v="0"/>
    <n v="7"/>
    <x v="0"/>
    <x v="0"/>
  </r>
  <r>
    <s v="mar_aberto"/>
    <s v="2021-07-14 - 2021-07-20"/>
    <s v="23847643362220091"/>
    <s v="Meio_Conv_Amplo_T1_23847643362130091"/>
    <s v="23847643362130091"/>
    <n v="100266.87"/>
    <n v="3971785"/>
    <n v="6848092"/>
    <n v="14.64157754"/>
    <n v="1.7241849697302001"/>
    <x v="4"/>
    <n v="648"/>
    <s v="2021-07-14"/>
    <x v="24"/>
    <s v="2021-07-20"/>
    <s v="2021-07-20"/>
    <x v="1"/>
    <x v="0"/>
    <n v="7"/>
    <x v="0"/>
    <x v="0"/>
  </r>
  <r>
    <s v="lal_10_pixel_convT1"/>
    <s v="2021-07-14 - 2021-07-20"/>
    <s v="23848398102660091"/>
    <s v="Meio_Conv_T1_Reels_23848398102260091"/>
    <s v="23848398102260091"/>
    <n v="6332.31"/>
    <n v="429125"/>
    <n v="562912"/>
    <n v="11.249200589999999"/>
    <n v="1.3117669676668"/>
    <x v="4"/>
    <n v="35"/>
    <s v="2021-07-14"/>
    <x v="24"/>
    <s v="2021-07-20"/>
    <s v="2021-07-20"/>
    <x v="1"/>
    <x v="0"/>
    <n v="7"/>
    <x v="0"/>
    <x v="0"/>
  </r>
  <r>
    <s v="adventures_ton_institucional_always-on_instagram_awareness_alcance_interesses_amplo_reels_se-liga-no-papo_jul-2021_net"/>
    <s v="2021-07-14 - 2021-07-20"/>
    <s v="23848435553610091"/>
    <s v="adventures_ton_institucional_always-on_fb-ig_awareness_alcance_se-liga-no-papo_jul-2021"/>
    <s v="23848435521570091"/>
    <n v="24.64"/>
    <n v="16561"/>
    <n v="16561"/>
    <n v="1.4878328599999999"/>
    <n v="1"/>
    <x v="5"/>
    <n v="16561"/>
    <s v="2021-07-14"/>
    <x v="24"/>
    <s v="2021-07-20"/>
    <s v="2021-07-20"/>
    <x v="2"/>
    <x v="0"/>
    <n v="7"/>
    <x v="0"/>
    <x v="0"/>
  </r>
  <r>
    <s v="interesses_dentistas"/>
    <s v="2021-07-14 - 2021-07-20"/>
    <s v="23845997960610091"/>
    <s v="TPO_Meio_Conv_Interesses_Pareto_23845997960590091"/>
    <s v="23845997960590091"/>
    <n v="24260.36"/>
    <n v="1988271"/>
    <n v="4622070"/>
    <n v="5.2488084300000004"/>
    <n v="2.3246680155774002"/>
    <x v="3"/>
    <n v="195"/>
    <s v="2021-07-14"/>
    <x v="24"/>
    <s v="2021-07-20"/>
    <s v="2021-07-20"/>
    <x v="1"/>
    <x v="0"/>
    <n v="7"/>
    <x v="0"/>
    <x v="0"/>
  </r>
  <r>
    <s v="interesse_empreendedorismo"/>
    <s v="2021-07-14 - 2021-07-20"/>
    <s v="23846406076390091"/>
    <s v="Meio_Conv_Amplo_Todas_23845268020100091"/>
    <s v="23845268020100091"/>
    <n v="93792.36"/>
    <n v="6593192"/>
    <n v="14930621"/>
    <n v="6.2818793700000004"/>
    <n v="2.2645512219270998"/>
    <x v="3"/>
    <n v="867"/>
    <s v="2021-07-14"/>
    <x v="24"/>
    <s v="2021-07-20"/>
    <s v="2021-07-20"/>
    <x v="1"/>
    <x v="0"/>
    <n v="7"/>
    <x v="0"/>
    <x v="0"/>
  </r>
  <r>
    <s v="lal5_s2s_pagosT1"/>
    <s v="2021-07-14 - 2021-07-20"/>
    <s v="23846907297020091"/>
    <s v="Meio_Conv_T1MegaGiga_23846907192130091"/>
    <s v="23846907192130091"/>
    <n v="147686.91"/>
    <n v="2921793"/>
    <n v="10116664"/>
    <n v="14.598380450000001"/>
    <n v="3.4624848509118"/>
    <x v="3"/>
    <n v="1032"/>
    <s v="2021-07-14"/>
    <x v="24"/>
    <s v="2021-07-20"/>
    <s v="2021-07-20"/>
    <x v="1"/>
    <x v="0"/>
    <n v="7"/>
    <x v="0"/>
    <x v="0"/>
  </r>
  <r>
    <s v="trafego_brasil"/>
    <s v="2021-07-14 - 2021-07-20"/>
    <s v="23846362893210091"/>
    <s v="Topo_Trafego_Todas_Pareto_23845353257640091"/>
    <s v="23845353257640091"/>
    <n v="12097.42"/>
    <n v="571525"/>
    <n v="1190435"/>
    <n v="10.16218441"/>
    <n v="2.0829097589782002"/>
    <x v="8"/>
    <n v="9498"/>
    <s v="2021-07-14"/>
    <x v="24"/>
    <s v="2021-07-20"/>
    <s v="2021-07-20"/>
    <x v="3"/>
    <x v="0"/>
    <n v="7"/>
    <x v="0"/>
    <x v="0"/>
  </r>
  <r>
    <s v="adventures_ton_institucional_always-on_facebook_awareness_alcance_interesses_amplo_feed_se-liga-no-papo_jul-2021_net"/>
    <s v="2021-07-14 - 2021-07-20"/>
    <s v="23848435521640091"/>
    <s v="adventures_ton_institucional_always-on_fb-ig_awareness_alcance_se-liga-no-papo_jul-2021"/>
    <s v="23848435521570091"/>
    <n v="79.319999999999993"/>
    <n v="43811"/>
    <n v="44612"/>
    <n v="1.7779969499999999"/>
    <n v="1.0182830795919"/>
    <x v="5"/>
    <n v="43811"/>
    <s v="2021-07-14"/>
    <x v="24"/>
    <s v="2021-07-20"/>
    <s v="2021-07-20"/>
    <x v="2"/>
    <x v="0"/>
    <n v="7"/>
    <x v="0"/>
    <x v="0"/>
  </r>
  <r>
    <s v="Home_30d"/>
    <s v="2021-07-14 - 2021-07-20"/>
    <s v="23847680703050091"/>
    <s v="Fundo_Rmk_Conv_Geral_Home_Pareto_23847680703090091"/>
    <s v="23847680703090091"/>
    <n v="44442.29"/>
    <n v="293992"/>
    <n v="1824109"/>
    <n v="24.363834619999999"/>
    <n v="6.2046212141827004"/>
    <x v="3"/>
    <n v="372"/>
    <s v="2021-07-14"/>
    <x v="24"/>
    <s v="2021-07-20"/>
    <s v="2021-07-20"/>
    <x v="1"/>
    <x v="0"/>
    <n v="7"/>
    <x v="0"/>
    <x v="0"/>
  </r>
  <r>
    <s v="lal_10_base"/>
    <s v="2021-07-14 - 2021-07-20"/>
    <s v="23846214428100091"/>
    <s v="Meio_Conv_Amplo_Todas_23845268020100091"/>
    <s v="23845268020100091"/>
    <n v="27894.71"/>
    <n v="908082"/>
    <n v="1603239"/>
    <n v="17.398971710000001"/>
    <n v="1.7655222766226"/>
    <x v="3"/>
    <n v="256"/>
    <s v="2021-07-14"/>
    <x v="24"/>
    <s v="2021-07-20"/>
    <s v="2021-07-20"/>
    <x v="1"/>
    <x v="0"/>
    <n v="7"/>
    <x v="0"/>
    <x v="0"/>
  </r>
  <r>
    <s v="checkout_t1_30d"/>
    <s v="2021-07-14 - 2021-07-20"/>
    <s v="23847376974110091"/>
    <s v="Fundo_Rmk_Conv_T1MegaGiga_23847376974120091"/>
    <s v="23847376974120091"/>
    <n v="114219"/>
    <n v="167281"/>
    <n v="2500970"/>
    <n v="45.669880089999999"/>
    <n v="14.950711676758999"/>
    <x v="3"/>
    <n v="821"/>
    <s v="2021-07-14"/>
    <x v="24"/>
    <s v="2021-07-20"/>
    <s v="2021-07-20"/>
    <x v="1"/>
    <x v="0"/>
    <n v="7"/>
    <x v="0"/>
    <x v="0"/>
  </r>
  <r>
    <s v="lal_5_s2s_pagosT3"/>
    <s v="2021-07-14 - 2021-07-20"/>
    <s v="23847449589140091"/>
    <s v="Meio_Conv_T3MegaGiga_23847449589150091"/>
    <s v="23847449589150091"/>
    <n v="4772.32"/>
    <n v="276126"/>
    <n v="535903"/>
    <n v="8.9051936600000001"/>
    <n v="1.9407915227106001"/>
    <x v="3"/>
    <n v="21"/>
    <s v="2021-07-14"/>
    <x v="24"/>
    <s v="2021-07-20"/>
    <s v="2021-07-20"/>
    <x v="1"/>
    <x v="0"/>
    <n v="7"/>
    <x v="0"/>
    <x v="0"/>
  </r>
  <r>
    <s v="checkout_t3_60d"/>
    <s v="2021-07-14 - 2021-07-20"/>
    <s v="23847611011780091"/>
    <s v="Fundo_Rmkt_Conv_T3MegaGiga_23846749587790091"/>
    <s v="23846749587790091"/>
    <n v="10430.67"/>
    <n v="16418"/>
    <n v="292509"/>
    <n v="35.659313050000002"/>
    <n v="17.816360092581"/>
    <x v="3"/>
    <n v="43"/>
    <s v="2021-07-14"/>
    <x v="24"/>
    <s v="2021-07-20"/>
    <s v="2021-07-20"/>
    <x v="1"/>
    <x v="0"/>
    <n v="7"/>
    <x v="0"/>
    <x v="0"/>
  </r>
  <r>
    <s v="checkout_180d"/>
    <s v="2021-07-14 - 2021-07-20"/>
    <s v="23846122467610091"/>
    <s v="Fundo_Conv_Rmkt_T1_23845567601530091"/>
    <s v="23845567601530091"/>
    <n v="80353.53"/>
    <n v="419627"/>
    <n v="2964082"/>
    <n v="27.10907795"/>
    <n v="7.0636112547572001"/>
    <x v="3"/>
    <n v="870"/>
    <s v="2021-07-14"/>
    <x v="24"/>
    <s v="2021-07-20"/>
    <s v="2021-07-20"/>
    <x v="1"/>
    <x v="0"/>
    <n v="7"/>
    <x v="0"/>
    <x v="0"/>
  </r>
  <r>
    <s v="broad_conv_carrinho"/>
    <s v="2021-07-14 - 2021-07-20"/>
    <s v="23847708413050091"/>
    <s v="dpa"/>
    <s v="23847708413060091"/>
    <n v="76556.09"/>
    <n v="5814760"/>
    <n v="10362550"/>
    <n v="7.3877655600000001"/>
    <n v="1.7821113855085999"/>
    <x v="3"/>
    <n v="695"/>
    <s v="2021-07-14"/>
    <x v="24"/>
    <s v="2021-07-20"/>
    <s v="2021-07-20"/>
    <x v="1"/>
    <x v="0"/>
    <n v="7"/>
    <x v="0"/>
    <x v="0"/>
  </r>
  <r>
    <s v="maraberto"/>
    <s v="2021-07-14 - 2021-07-20"/>
    <s v="23848212893660091"/>
    <s v="TesteAB024_Meio_Conv_Aberto_T1Mega_RTBs_Oferta_Pareto_23848212893680091"/>
    <s v="23848212893680091"/>
    <n v="4197.88"/>
    <n v="184977"/>
    <n v="245912"/>
    <n v="17.070659419999998"/>
    <n v="1.3294193332144"/>
    <x v="3"/>
    <n v="40"/>
    <s v="2021-07-14"/>
    <x v="24"/>
    <s v="2021-07-20"/>
    <s v="2021-07-20"/>
    <x v="1"/>
    <x v="0"/>
    <n v="7"/>
    <x v="0"/>
    <x v="0"/>
  </r>
  <r>
    <s v="checkout_t1_60d"/>
    <s v="2021-07-14 - 2021-07-20"/>
    <s v="23847376990990091"/>
    <s v="Fundo_Rmk_Conv_T1MegaGiga_23847376974120091"/>
    <s v="23847376974120091"/>
    <n v="42970.03"/>
    <n v="131281"/>
    <n v="1428830"/>
    <n v="30.07357768"/>
    <n v="10.88375317068"/>
    <x v="3"/>
    <n v="319"/>
    <s v="2021-07-14"/>
    <x v="24"/>
    <s v="2021-07-20"/>
    <s v="2021-07-20"/>
    <x v="1"/>
    <x v="0"/>
    <n v="7"/>
    <x v="0"/>
    <x v="0"/>
  </r>
  <r>
    <s v="payment_60d"/>
    <s v="2021-07-14 - 2021-07-20"/>
    <s v="23847961910370091"/>
    <s v="Fundo_RMKT_Catalogo_StepPayment_Todas_Pareto_23847961910350091"/>
    <s v="23847961910350091"/>
    <n v="12225.66"/>
    <n v="12357"/>
    <n v="160151"/>
    <n v="76.3383307"/>
    <n v="12.960346362386"/>
    <x v="3"/>
    <n v="168"/>
    <s v="2021-07-14"/>
    <x v="24"/>
    <s v="2021-07-20"/>
    <s v="2021-07-20"/>
    <x v="1"/>
    <x v="0"/>
    <n v="7"/>
    <x v="0"/>
    <x v="0"/>
  </r>
  <r>
    <s v="rmkt_LP_tps_60d"/>
    <s v="2021-07-14 - 2021-07-20"/>
    <s v="23847574067580091"/>
    <s v="TPS_Fundo_Conv_Rmkt_Pareto_23847574067500091"/>
    <s v="23847574067500091"/>
    <n v="29771.37"/>
    <n v="283096"/>
    <n v="1050701"/>
    <n v="28.334768879999999"/>
    <n v="3.7114653686382"/>
    <x v="3"/>
    <n v="251"/>
    <s v="2021-07-14"/>
    <x v="24"/>
    <s v="2021-07-20"/>
    <s v="2021-07-20"/>
    <x v="1"/>
    <x v="0"/>
    <n v="7"/>
    <x v="0"/>
    <x v="0"/>
  </r>
  <r>
    <s v="interesses_dentistas"/>
    <s v="2021-07-14 - 2021-07-20"/>
    <s v="23845997980850091"/>
    <s v="TPO_Meio_Trafego_Interesses_Pareto_23845997980580091"/>
    <s v="23845997980580091"/>
    <n v="4246.32"/>
    <n v="410738"/>
    <n v="1378012"/>
    <n v="3.0814826000000002"/>
    <n v="3.3549659393578999"/>
    <x v="13"/>
    <n v="9787"/>
    <s v="2021-07-14"/>
    <x v="24"/>
    <s v="2021-07-20"/>
    <s v="2021-07-20"/>
    <x v="3"/>
    <x v="0"/>
    <n v="7"/>
    <x v="0"/>
    <x v="0"/>
  </r>
  <r>
    <s v="checkout_t3_30d"/>
    <s v="2021-07-14 - 2021-07-20"/>
    <s v="23846749587780091"/>
    <s v="Fundo_Rmkt_Conv_T3MegaGiga_23846749587790091"/>
    <s v="23846749587790091"/>
    <n v="38724.85"/>
    <n v="26106"/>
    <n v="555742"/>
    <n v="69.681344940000002"/>
    <n v="21.287903164024002"/>
    <x v="3"/>
    <n v="402"/>
    <s v="2021-07-14"/>
    <x v="24"/>
    <s v="2021-07-20"/>
    <s v="2021-07-20"/>
    <x v="1"/>
    <x v="0"/>
    <n v="7"/>
    <x v="0"/>
    <x v="0"/>
  </r>
  <r>
    <s v="Home_60d"/>
    <s v="2021-07-14 - 2021-07-20"/>
    <s v="23847680729620091"/>
    <s v="Fundo_Rmk_Conv_Geral_Home_Pareto_23847680703090091"/>
    <s v="23847680703090091"/>
    <n v="8925.11"/>
    <n v="115369"/>
    <n v="712555"/>
    <n v="12.52550329"/>
    <n v="6.1763125276287001"/>
    <x v="3"/>
    <n v="52"/>
    <s v="2021-07-14"/>
    <x v="24"/>
    <s v="2021-07-20"/>
    <s v="2021-07-20"/>
    <x v="1"/>
    <x v="0"/>
    <n v="7"/>
    <x v="0"/>
    <x v="0"/>
  </r>
  <r>
    <s v="lal5_lista_t2mega"/>
    <s v="2021-07-14 - 2021-07-20"/>
    <s v="23847851591380091"/>
    <s v="Meio_Conv_T2MegaGiga_23846907412530091"/>
    <s v="23846907412530091"/>
    <n v="23020.36"/>
    <n v="995689"/>
    <n v="2464810"/>
    <n v="9.3396083300000008"/>
    <n v="2.4754818020485998"/>
    <x v="3"/>
    <n v="130"/>
    <s v="2021-07-14"/>
    <x v="24"/>
    <s v="2021-07-20"/>
    <s v="2021-07-20"/>
    <x v="1"/>
    <x v="0"/>
    <n v="7"/>
    <x v="0"/>
    <x v="0"/>
  </r>
  <r>
    <s v="lal_5_tpv_alto"/>
    <s v="2021-07-14 - 2021-07-20"/>
    <s v="23847611907170091"/>
    <s v="Meio_Conv_T3MegaGiga_23847449589150091"/>
    <s v="23847449589150091"/>
    <n v="34400.050000000003"/>
    <n v="1058400"/>
    <n v="3141834"/>
    <n v="10.949034859999999"/>
    <n v="2.9684750566893001"/>
    <x v="3"/>
    <n v="300"/>
    <s v="2021-07-14"/>
    <x v="24"/>
    <s v="2021-07-20"/>
    <s v="2021-07-20"/>
    <x v="1"/>
    <x v="0"/>
    <n v="7"/>
    <x v="0"/>
    <x v="0"/>
  </r>
  <r>
    <s v="checkout_t2_30d"/>
    <s v="2021-07-14 - 2021-07-20"/>
    <s v="23847376964680091"/>
    <s v="Fundo_Rmk_Conv_T2MegaGiga_23847376964660091"/>
    <s v="23847376964660091"/>
    <n v="117080.06"/>
    <n v="31372"/>
    <n v="884459"/>
    <n v="132.37477372999999"/>
    <n v="28.192623995919998"/>
    <x v="3"/>
    <n v="887"/>
    <s v="2021-07-14"/>
    <x v="24"/>
    <s v="2021-07-20"/>
    <s v="2021-07-20"/>
    <x v="1"/>
    <x v="0"/>
    <n v="7"/>
    <x v="0"/>
    <x v="0"/>
  </r>
  <r>
    <s v="checkout_t2_60d"/>
    <s v="2021-07-14 - 2021-07-20"/>
    <s v="23847377003380091"/>
    <s v="Fundo_Rmk_Conv_T2MegaGiga_23847376964660091"/>
    <s v="23847376964660091"/>
    <n v="10689.51"/>
    <n v="3821"/>
    <n v="101766"/>
    <n v="105.04009198"/>
    <n v="26.633342057053"/>
    <x v="3"/>
    <n v="56"/>
    <s v="2021-07-14"/>
    <x v="24"/>
    <s v="2021-07-20"/>
    <s v="2021-07-20"/>
    <x v="1"/>
    <x v="0"/>
    <n v="7"/>
    <x v="0"/>
    <x v="0"/>
  </r>
  <r>
    <s v="trafego_LAL_cardpurchase_5_10"/>
    <s v="2021-07-14 - 2021-07-20"/>
    <s v="23845353257680091"/>
    <s v="Topo_Trafego_Todas_Pareto_23845353257640091"/>
    <s v="23845353257640091"/>
    <n v="1451.75"/>
    <n v="96211"/>
    <n v="155072"/>
    <n v="9.3617803300000002"/>
    <n v="1.6117907515773"/>
    <x v="8"/>
    <n v="1092"/>
    <s v="2021-07-14"/>
    <x v="24"/>
    <s v="2021-07-20"/>
    <s v="2021-07-20"/>
    <x v="3"/>
    <x v="0"/>
    <n v="7"/>
    <x v="0"/>
    <x v="0"/>
  </r>
  <r>
    <s v="rmkt_trafegotpo"/>
    <s v="2021-07-14 - 2021-07-20"/>
    <s v="23846188518430091"/>
    <s v="TPO_Meio_Conv_Interesses_Pareto_23845997960590091"/>
    <s v="23845997960590091"/>
    <n v="9751.84"/>
    <n v="33700"/>
    <n v="488238"/>
    <n v="19.973537499999999"/>
    <n v="14.487774480712"/>
    <x v="3"/>
    <n v="34"/>
    <s v="2021-07-14"/>
    <x v="24"/>
    <s v="2021-07-20"/>
    <s v="2021-07-20"/>
    <x v="1"/>
    <x v="0"/>
    <n v="7"/>
    <x v="0"/>
    <x v="0"/>
  </r>
  <r>
    <s v="maraberto"/>
    <s v="2021-07-14 - 2021-07-20"/>
    <s v="23848212892740091"/>
    <s v="TesteAB025_Meio_Conv_Aberto_T1Mega_RTBs_Aluguel_Pareto_23848212892720091"/>
    <s v="23848212892720091"/>
    <n v="4179.84"/>
    <n v="205208"/>
    <n v="276478"/>
    <n v="15.11816492"/>
    <n v="1.3473061479085"/>
    <x v="3"/>
    <n v="26"/>
    <s v="2021-07-14"/>
    <x v="24"/>
    <s v="2021-07-20"/>
    <s v="2021-07-20"/>
    <x v="1"/>
    <x v="0"/>
    <n v="7"/>
    <x v="0"/>
    <x v="0"/>
  </r>
  <r>
    <s v="aberto_brasil"/>
    <s v="2021-07-14 - 2021-07-20"/>
    <s v="23848322621390091"/>
    <s v="TesteAB031_Meio_Conv_Todas_Mega054_Pareto_23848322621370091"/>
    <s v="23848322621370091"/>
    <n v="1485.99"/>
    <n v="59001"/>
    <n v="83514"/>
    <n v="17.793304119999998"/>
    <n v="1.4154675344486001"/>
    <x v="3"/>
    <n v="55"/>
    <s v="2021-07-14"/>
    <x v="24"/>
    <s v="2021-07-20"/>
    <s v="2021-07-20"/>
    <x v="1"/>
    <x v="0"/>
    <n v="7"/>
    <x v="0"/>
    <x v="0"/>
  </r>
  <r>
    <s v="lal_5_s2s_pagosT1"/>
    <s v="2021-07-14 - 2021-07-20"/>
    <s v="23847643363490091"/>
    <s v="Meio_Conv_Amplo_T1_23847643362130091"/>
    <s v="23847643362130091"/>
    <n v="100867.41"/>
    <n v="1992425"/>
    <n v="4813626"/>
    <n v="20.954559"/>
    <n v="2.4159634616108998"/>
    <x v="4"/>
    <n v="642"/>
    <s v="2021-07-14"/>
    <x v="24"/>
    <s v="2021-07-20"/>
    <s v="2021-07-20"/>
    <x v="1"/>
    <x v="0"/>
    <n v="7"/>
    <x v="0"/>
    <x v="0"/>
  </r>
  <r>
    <s v="lal5_s2s_pagosT1"/>
    <s v="2021-07-14 - 2021-07-20"/>
    <s v="23848434386210091"/>
    <s v="TesteAB033_Meio_Conv_T1Mega_Homenova_Pareto_23848434386230091"/>
    <s v="23848434386230091"/>
    <n v="1148.5"/>
    <n v="53987"/>
    <n v="72159"/>
    <n v="15.916240520000001"/>
    <n v="1.3365995517439"/>
    <x v="3"/>
    <n v="13"/>
    <s v="2021-07-14"/>
    <x v="24"/>
    <s v="2021-07-20"/>
    <s v="2021-07-20"/>
    <x v="1"/>
    <x v="0"/>
    <n v="7"/>
    <x v="0"/>
    <x v="0"/>
  </r>
  <r>
    <s v="checkout_31a90d"/>
    <s v="2021-07-14 - 2021-07-20"/>
    <s v="23848428529670091"/>
    <s v="TesteAB032_Fundo_Catalogo_Rmkt_Checkout_Generico_23848428471840091"/>
    <s v="23848428529660091"/>
    <n v="2381.96"/>
    <n v="28000"/>
    <n v="86902"/>
    <n v="27.409725900000002"/>
    <n v="3.1036428571429"/>
    <x v="3"/>
    <n v="6"/>
    <s v="2021-07-14"/>
    <x v="24"/>
    <s v="2021-07-20"/>
    <s v="2021-07-20"/>
    <x v="1"/>
    <x v="0"/>
    <n v="7"/>
    <x v="0"/>
    <x v="0"/>
  </r>
  <r>
    <s v="lal5_s2s_pagosT1"/>
    <s v="2021-07-14 - 2021-07-20"/>
    <s v="23848434146830091"/>
    <s v="TesteAB033_Meio_Conv_T1Mega_HomeAntiga_Pareto_23848434146370091"/>
    <s v="23848434146370091"/>
    <n v="1145.03"/>
    <n v="53105"/>
    <n v="72694"/>
    <n v="15.751368749999999"/>
    <n v="1.3688729874776"/>
    <x v="3"/>
    <n v="12"/>
    <s v="2021-07-14"/>
    <x v="24"/>
    <s v="2021-07-20"/>
    <s v="2021-07-20"/>
    <x v="1"/>
    <x v="0"/>
    <n v="7"/>
    <x v="0"/>
    <x v="0"/>
  </r>
  <r>
    <s v="aberto_brasil"/>
    <s v="2021-07-14 - 2021-07-20"/>
    <s v="23845370012760091"/>
    <s v="Meio_Conv_Amplo_Todas_23845268020100091"/>
    <s v="23845268020100091"/>
    <n v="405445.26"/>
    <n v="17701048"/>
    <n v="66477118"/>
    <n v="6.0990198199999996"/>
    <n v="3.7555470161993001"/>
    <x v="3"/>
    <n v="3516"/>
    <s v="2021-07-14"/>
    <x v="24"/>
    <s v="2021-07-20"/>
    <s v="2021-07-20"/>
    <x v="1"/>
    <x v="0"/>
    <n v="7"/>
    <x v="0"/>
    <x v="0"/>
  </r>
  <r>
    <s v="adventures_ton_institucional_always-on_instagram_awareness_alcance_interesses_amplo_reels_ton-contigo_jul-2021_net"/>
    <s v="2021-07-14 - 2021-07-20"/>
    <s v="23848410223000091"/>
    <s v="adventures_ton_institucional_always-on_instagram_awareness_alcance_ton-contigo_jul-2021"/>
    <s v="23848400951980091"/>
    <n v="288.27"/>
    <n v="139263"/>
    <n v="139263"/>
    <n v="2.06996833"/>
    <n v="1"/>
    <x v="5"/>
    <n v="139263"/>
    <s v="2021-07-14"/>
    <x v="24"/>
    <s v="2021-07-20"/>
    <s v="2021-07-20"/>
    <x v="2"/>
    <x v="0"/>
    <n v="7"/>
    <x v="0"/>
    <x v="0"/>
  </r>
  <r>
    <s v="adventures_ton_institucional_always-on_instagram_awareness_engajamento_interesses_amplo_feed_ton-de-boa_jul-2021_net"/>
    <s v="2021-07-14 - 2021-07-20"/>
    <s v="23848425772920091"/>
    <s v="adventures_ton_institucional_always-on_instagram_awareness_engajamento_ton-de-boa_jul-2021"/>
    <s v="23848425772860091"/>
    <n v="511.3"/>
    <n v="19397"/>
    <n v="19962"/>
    <n v="25.61366597"/>
    <n v="1.0291282157035"/>
    <x v="7"/>
    <n v="5983"/>
    <s v="2021-07-14"/>
    <x v="24"/>
    <s v="2021-07-20"/>
    <s v="2021-07-20"/>
    <x v="3"/>
    <x v="0"/>
    <n v="7"/>
    <x v="0"/>
    <x v="0"/>
  </r>
  <r>
    <s v="checkout_31a90d"/>
    <s v="2021-07-14 - 2021-07-20"/>
    <s v="23848428471890091"/>
    <s v="TesteAB032_Fundo_Catalogo_Rmkt_Checkout_Desconto_23848428471840091"/>
    <s v="23848428471840091"/>
    <n v="2316.9499999999998"/>
    <n v="29121"/>
    <n v="86121"/>
    <n v="26.903426570000001"/>
    <n v="2.9573503657155"/>
    <x v="3"/>
    <n v="2"/>
    <s v="2021-07-14"/>
    <x v="24"/>
    <s v="2021-07-20"/>
    <s v="2021-07-20"/>
    <x v="1"/>
    <x v="0"/>
    <n v="7"/>
    <x v="0"/>
    <x v="0"/>
  </r>
  <r>
    <s v="lal_5_ofertamega_giga"/>
    <s v="2021-07-14 - 2021-07-20"/>
    <s v="23848381010260091"/>
    <s v="Meio_Conv_Amplo_Todas_23845268020100091"/>
    <s v="23845268020100091"/>
    <n v="190597.04"/>
    <n v="2414606"/>
    <n v="11708754"/>
    <n v="16.27816589"/>
    <n v="4.8491364636715"/>
    <x v="3"/>
    <n v="1899"/>
    <s v="2021-07-14"/>
    <x v="24"/>
    <s v="2021-07-20"/>
    <s v="2021-07-20"/>
    <x v="1"/>
    <x v="0"/>
    <n v="7"/>
    <x v="0"/>
    <x v="0"/>
  </r>
  <r>
    <s v="interesses_saude_refinado"/>
    <s v="2021-07-14 - 2021-07-20"/>
    <s v="23847727849510091"/>
    <s v="TPS_Meio_Conv_Interesses_Pareto_23846534803700091"/>
    <s v="23846534803700091"/>
    <n v="6245.52"/>
    <n v="544424"/>
    <n v="915763"/>
    <n v="6.8200178400000002"/>
    <n v="1.682076837171"/>
    <x v="3"/>
    <n v="47"/>
    <s v="2021-07-14"/>
    <x v="24"/>
    <s v="2021-07-20"/>
    <s v="2021-07-20"/>
    <x v="1"/>
    <x v="0"/>
    <n v="7"/>
    <x v="0"/>
    <x v="0"/>
  </r>
  <r>
    <s v="aberto_brasil_bl"/>
    <s v="2021-07-14 - 2021-07-20"/>
    <s v="23848267660560091"/>
    <s v="TesteAB029_BL_Meio_Conv_Todas_NovaIDV_Pareto_23848267660550091"/>
    <s v="23848267660550091"/>
    <n v="66039.22"/>
    <n v="1236872"/>
    <n v="5962398"/>
    <n v="11.075949639999999"/>
    <n v="4.8205456991507996"/>
    <x v="3"/>
    <n v="148"/>
    <s v="2021-07-14"/>
    <x v="24"/>
    <s v="2021-07-20"/>
    <s v="2021-07-20"/>
    <x v="1"/>
    <x v="0"/>
    <n v="7"/>
    <x v="0"/>
    <x v="0"/>
  </r>
  <r>
    <s v="aberto_brasil"/>
    <s v="2021-07-14 - 2021-07-20"/>
    <s v="23848322611120091"/>
    <s v="TesteAB031_Meio_Conv_Todas_TaxasMega_Pareto_23848322611170091"/>
    <s v="23848322611170091"/>
    <n v="1490.16"/>
    <n v="103799"/>
    <n v="191573"/>
    <n v="7.7785491699999998"/>
    <n v="1.8456150829969"/>
    <x v="3"/>
    <n v="12"/>
    <s v="2021-07-14"/>
    <x v="24"/>
    <s v="2021-07-20"/>
    <s v="2021-07-20"/>
    <x v="1"/>
    <x v="0"/>
    <n v="7"/>
    <x v="0"/>
    <x v="0"/>
  </r>
  <r>
    <s v="adventures_ton_institucional_always-on_instagram_awareness_alcance_interesses_amplo_reels_ton-contigo_jul-2021_net"/>
    <s v="2021-07-14 - 2021-07-20"/>
    <s v="23848400952030091"/>
    <s v="adventures_ton_institucional_always-on_instagram_awareness_alcance_ton-contigo_jul-2021"/>
    <s v="23848400951980091"/>
    <n v="1153.6400000000001"/>
    <n v="582719"/>
    <n v="582719"/>
    <n v="1.97975353"/>
    <n v="1"/>
    <x v="5"/>
    <n v="582719"/>
    <s v="2021-07-14"/>
    <x v="24"/>
    <s v="2021-07-20"/>
    <s v="2021-07-20"/>
    <x v="2"/>
    <x v="0"/>
    <n v="7"/>
    <x v="0"/>
    <x v="0"/>
  </r>
  <r>
    <s v="maraberto"/>
    <s v="2021-07-14 - 2021-07-20"/>
    <s v="23848212903440091"/>
    <s v="TesteAB025_Meio_Conv_Aberto_T1Mega_RTBs_Oferta_Pareto_23848212903420091"/>
    <s v="23848212903420091"/>
    <n v="4212.18"/>
    <n v="161871"/>
    <n v="228280"/>
    <n v="18.451813560000002"/>
    <n v="1.4102587863175"/>
    <x v="3"/>
    <n v="57"/>
    <s v="2021-07-14"/>
    <x v="24"/>
    <s v="2021-07-20"/>
    <s v="2021-07-20"/>
    <x v="1"/>
    <x v="0"/>
    <n v="7"/>
    <x v="0"/>
    <x v="0"/>
  </r>
  <r>
    <s v="aberto_brasil"/>
    <s v="2021-07-14 - 2021-07-20"/>
    <s v="23848213113820091"/>
    <s v="TesteAB028_Meio_Conv_T1Mega_FundoRaio_Pareto_23848213113620091"/>
    <s v="23848213113620091"/>
    <n v="4152.8100000000004"/>
    <n v="113756"/>
    <n v="155493"/>
    <n v="26.707375890000002"/>
    <n v="1.3668993283871"/>
    <x v="3"/>
    <n v="29"/>
    <s v="2021-07-14"/>
    <x v="24"/>
    <s v="2021-07-20"/>
    <s v="2021-07-20"/>
    <x v="1"/>
    <x v="0"/>
    <n v="7"/>
    <x v="0"/>
    <x v="0"/>
  </r>
  <r>
    <s v="maraberto"/>
    <s v="2021-07-14 - 2021-07-20"/>
    <s v="23848212891430091"/>
    <s v="TesteAB024_Meio_Conv_Aberto_T1Mega_RTBs_CPF_Pareto_23848212891450091"/>
    <s v="23848212891450091"/>
    <n v="4185.08"/>
    <n v="187023"/>
    <n v="248781"/>
    <n v="16.822345760000001"/>
    <n v="1.3302160696812999"/>
    <x v="3"/>
    <n v="63"/>
    <s v="2021-07-14"/>
    <x v="24"/>
    <s v="2021-07-20"/>
    <s v="2021-07-20"/>
    <x v="1"/>
    <x v="0"/>
    <n v="7"/>
    <x v="0"/>
    <x v="0"/>
  </r>
  <r>
    <s v="interesses_concorrentes"/>
    <s v="2021-07-14 - 2021-07-20"/>
    <s v="23847643362290091"/>
    <s v="Meio_Conv_Amplo_T1_23847643362130091"/>
    <s v="23847643362130091"/>
    <n v="100395.94"/>
    <n v="4737716"/>
    <n v="8061949"/>
    <n v="12.453060669999999"/>
    <n v="1.7016530750259999"/>
    <x v="4"/>
    <n v="695"/>
    <s v="2021-07-14"/>
    <x v="24"/>
    <s v="2021-07-20"/>
    <s v="2021-07-20"/>
    <x v="1"/>
    <x v="0"/>
    <n v="7"/>
    <x v="0"/>
    <x v="0"/>
  </r>
  <r>
    <s v="aberto_brasil"/>
    <s v="2021-07-14 - 2021-07-20"/>
    <s v="23848213131420091"/>
    <s v="TesteAB028_Meio_Conv_T1Mega_VidMob_Pareto_23848213131410091"/>
    <s v="23848213131410091"/>
    <n v="4184.2700000000004"/>
    <n v="176221"/>
    <n v="216385"/>
    <n v="19.33715368"/>
    <n v="1.2279183525232999"/>
    <x v="3"/>
    <n v="34"/>
    <s v="2021-07-14"/>
    <x v="24"/>
    <s v="2021-07-20"/>
    <s v="2021-07-20"/>
    <x v="1"/>
    <x v="0"/>
    <n v="7"/>
    <x v="0"/>
    <x v="0"/>
  </r>
  <r>
    <s v="interesses_saude"/>
    <s v="2021-07-14 - 2021-07-20"/>
    <s v="23846534803740091"/>
    <s v="TPS_Meio_Conv_Interesses_Pareto_23846534803700091"/>
    <s v="23846534803700091"/>
    <n v="53661.71"/>
    <n v="3939581"/>
    <n v="7855218"/>
    <n v="6.8313457399999997"/>
    <n v="1.9939221962945"/>
    <x v="3"/>
    <n v="507"/>
    <s v="2021-07-14"/>
    <x v="24"/>
    <s v="2021-07-20"/>
    <s v="2021-07-20"/>
    <x v="1"/>
    <x v="0"/>
    <n v="7"/>
    <x v="0"/>
    <x v="0"/>
  </r>
  <r>
    <s v="aberto_brasil_bl"/>
    <s v="2021-07-14 - 2021-07-20"/>
    <s v="23848267637560091"/>
    <s v="TesteAB029_BL_Meio_Conv_Todas_FundoRaio_Pareto_23848267637230091"/>
    <s v="23848267637230091"/>
    <n v="66091.399999999994"/>
    <n v="1261463"/>
    <n v="5815344"/>
    <n v="11.36500266"/>
    <n v="4.6099996591260002"/>
    <x v="3"/>
    <n v="162"/>
    <s v="2021-07-14"/>
    <x v="24"/>
    <s v="2021-07-20"/>
    <s v="2021-07-20"/>
    <x v="1"/>
    <x v="0"/>
    <n v="7"/>
    <x v="0"/>
    <x v="0"/>
  </r>
  <r>
    <s v="checkout_180d"/>
    <s v="2021-07-07 - 2021-07-13"/>
    <s v="23846122467610091"/>
    <s v="Fundo_Conv_Rmkt_T1_23845567601530091"/>
    <s v="23845567601530091"/>
    <n v="76499.820000000007"/>
    <n v="368258"/>
    <n v="2490254"/>
    <n v="30.71968562"/>
    <n v="6.7622536373955002"/>
    <x v="3"/>
    <n v="761"/>
    <s v="2021-07-07"/>
    <x v="25"/>
    <s v="2021-07-13"/>
    <s v="2021-07-13"/>
    <x v="1"/>
    <x v="0"/>
    <n v="7"/>
    <x v="0"/>
    <x v="0"/>
  </r>
  <r>
    <s v="lal_10_base"/>
    <s v="2021-07-07 - 2021-07-13"/>
    <s v="23846214428100091"/>
    <s v="Meio_Conv_Amplo_Todas_23845268020100091"/>
    <s v="23845268020100091"/>
    <n v="47652.43"/>
    <n v="1237509"/>
    <n v="2795521"/>
    <n v="17.045992500000001"/>
    <n v="2.2589904396654998"/>
    <x v="3"/>
    <n v="320"/>
    <s v="2021-07-07"/>
    <x v="25"/>
    <s v="2021-07-13"/>
    <s v="2021-07-13"/>
    <x v="1"/>
    <x v="0"/>
    <n v="7"/>
    <x v="0"/>
    <x v="0"/>
  </r>
  <r>
    <s v="checkout_t2_60d"/>
    <s v="2021-07-07 - 2021-07-13"/>
    <s v="23847377003380091"/>
    <s v="Fundo_Rmk_Conv_T2MegaGiga_23847376964660091"/>
    <s v="23847376964660091"/>
    <n v="11580.39"/>
    <n v="4141"/>
    <n v="108386"/>
    <n v="106.84396509"/>
    <n v="26.173871045641"/>
    <x v="3"/>
    <n v="40"/>
    <s v="2021-07-07"/>
    <x v="25"/>
    <s v="2021-07-13"/>
    <s v="2021-07-13"/>
    <x v="1"/>
    <x v="0"/>
    <n v="7"/>
    <x v="0"/>
    <x v="0"/>
  </r>
  <r>
    <s v="interesses_saude"/>
    <s v="2021-07-07 - 2021-07-13"/>
    <s v="23846534803740091"/>
    <s v="TPS_Meio_Conv_Interesses_Pareto_23846534803700091"/>
    <s v="23846534803700091"/>
    <n v="51243.88"/>
    <n v="3408392"/>
    <n v="7023265"/>
    <n v="7.2963044999999997"/>
    <n v="2.0605801797445999"/>
    <x v="3"/>
    <n v="352"/>
    <s v="2021-07-07"/>
    <x v="25"/>
    <s v="2021-07-13"/>
    <s v="2021-07-13"/>
    <x v="1"/>
    <x v="0"/>
    <n v="7"/>
    <x v="0"/>
    <x v="0"/>
  </r>
  <r>
    <s v="checkout_t2_30d"/>
    <s v="2021-07-07 - 2021-07-13"/>
    <s v="23847376964680091"/>
    <s v="Fundo_Rmk_Conv_T2MegaGiga_23847376964660091"/>
    <s v="23847376964660091"/>
    <n v="110450.8"/>
    <n v="29040"/>
    <n v="795726"/>
    <n v="138.80506607000001"/>
    <n v="27.401033057850999"/>
    <x v="3"/>
    <n v="666"/>
    <s v="2021-07-07"/>
    <x v="25"/>
    <s v="2021-07-13"/>
    <s v="2021-07-13"/>
    <x v="1"/>
    <x v="0"/>
    <n v="7"/>
    <x v="0"/>
    <x v="0"/>
  </r>
  <r>
    <s v="lal_5_tpv_alto"/>
    <s v="2021-07-07 - 2021-07-13"/>
    <s v="23847611907170091"/>
    <s v="Meio_Conv_T3MegaGiga_23847449589150091"/>
    <s v="23847449589150091"/>
    <n v="34149.21"/>
    <n v="1015297"/>
    <n v="3106793"/>
    <n v="10.991787990000001"/>
    <n v="3.0599844183524998"/>
    <x v="3"/>
    <n v="222"/>
    <s v="2021-07-07"/>
    <x v="25"/>
    <s v="2021-07-13"/>
    <s v="2021-07-13"/>
    <x v="1"/>
    <x v="0"/>
    <n v="7"/>
    <x v="0"/>
    <x v="0"/>
  </r>
  <r>
    <s v="lal5_s2s_pagosT2"/>
    <s v="2021-07-07 - 2021-07-13"/>
    <s v="23846907412520091"/>
    <s v="Meio_Conv_T2MegaGiga_23846907412530091"/>
    <s v="23846907412530091"/>
    <n v="205257.26"/>
    <n v="3323405"/>
    <n v="14626763"/>
    <n v="14.03299281"/>
    <n v="4.4011376886055"/>
    <x v="3"/>
    <n v="1250"/>
    <s v="2021-07-07"/>
    <x v="25"/>
    <s v="2021-07-13"/>
    <s v="2021-07-13"/>
    <x v="1"/>
    <x v="0"/>
    <n v="7"/>
    <x v="0"/>
    <x v="0"/>
  </r>
  <r>
    <s v="interesse_empreendedorismo"/>
    <s v="2021-07-07 - 2021-07-13"/>
    <s v="23846406076390091"/>
    <s v="Meio_Conv_Amplo_Todas_23845268020100091"/>
    <s v="23845268020100091"/>
    <n v="115246.78"/>
    <n v="7249934"/>
    <n v="16932194"/>
    <n v="6.8063701600000002"/>
    <n v="2.3354962955524998"/>
    <x v="3"/>
    <n v="836"/>
    <s v="2021-07-07"/>
    <x v="25"/>
    <s v="2021-07-13"/>
    <s v="2021-07-13"/>
    <x v="1"/>
    <x v="0"/>
    <n v="7"/>
    <x v="0"/>
    <x v="0"/>
  </r>
  <r>
    <s v="lal_5_s2s_pagosT1"/>
    <s v="2021-07-07 - 2021-07-13"/>
    <s v="23847643363490091"/>
    <s v="Meio_Conv_Amplo_T1_23847643362130091"/>
    <s v="23847643362130091"/>
    <n v="90913.25"/>
    <n v="1655046"/>
    <n v="4428900"/>
    <n v="20.527275400000001"/>
    <n v="2.6759981293571"/>
    <x v="4"/>
    <n v="533"/>
    <s v="2021-07-07"/>
    <x v="25"/>
    <s v="2021-07-13"/>
    <s v="2021-07-13"/>
    <x v="1"/>
    <x v="0"/>
    <n v="7"/>
    <x v="0"/>
    <x v="0"/>
  </r>
  <r>
    <s v="lal5_s2s_pagosT1"/>
    <s v="2021-07-07 - 2021-07-13"/>
    <s v="23846907297020091"/>
    <s v="Meio_Conv_T1MegaGiga_23846907192130091"/>
    <s v="23846907192130091"/>
    <n v="140924.20000000001"/>
    <n v="2880007"/>
    <n v="10562911"/>
    <n v="13.34141696"/>
    <n v="3.6676685160834999"/>
    <x v="3"/>
    <n v="783"/>
    <s v="2021-07-07"/>
    <x v="25"/>
    <s v="2021-07-13"/>
    <s v="2021-07-13"/>
    <x v="1"/>
    <x v="0"/>
    <n v="7"/>
    <x v="0"/>
    <x v="0"/>
  </r>
  <r>
    <s v="checkout_t3_30d"/>
    <s v="2021-07-07 - 2021-07-13"/>
    <s v="23846749587780091"/>
    <s v="Fundo_Rmkt_Conv_T3MegaGiga_23846749587790091"/>
    <s v="23846749587790091"/>
    <n v="37624.620000000003"/>
    <n v="23528"/>
    <n v="498956"/>
    <n v="75.406689170000007"/>
    <n v="21.206902414144999"/>
    <x v="3"/>
    <n v="325"/>
    <s v="2021-07-07"/>
    <x v="25"/>
    <s v="2021-07-13"/>
    <s v="2021-07-13"/>
    <x v="1"/>
    <x v="0"/>
    <n v="7"/>
    <x v="0"/>
    <x v="0"/>
  </r>
  <r>
    <s v="interesses_concorrentes"/>
    <s v="2021-07-07 - 2021-07-13"/>
    <s v="23847643362290091"/>
    <s v="Meio_Conv_Amplo_T1_23847643362130091"/>
    <s v="23847643362130091"/>
    <n v="90988.84"/>
    <n v="4018182"/>
    <n v="6837022"/>
    <n v="13.308256139999999"/>
    <n v="1.7015212352253"/>
    <x v="4"/>
    <n v="641"/>
    <s v="2021-07-07"/>
    <x v="25"/>
    <s v="2021-07-13"/>
    <s v="2021-07-13"/>
    <x v="1"/>
    <x v="0"/>
    <n v="7"/>
    <x v="0"/>
    <x v="0"/>
  </r>
  <r>
    <s v="interesses_dentistas"/>
    <s v="2021-07-07 - 2021-07-13"/>
    <s v="23845997980850091"/>
    <s v="TPO_Meio_Trafego_Interesses_Pareto_23845997980580091"/>
    <s v="23845997980580091"/>
    <n v="4055.48"/>
    <n v="402815"/>
    <n v="1336921"/>
    <n v="3.0334477500000001"/>
    <n v="3.3189454215955001"/>
    <x v="13"/>
    <n v="9647"/>
    <s v="2021-07-07"/>
    <x v="25"/>
    <s v="2021-07-13"/>
    <s v="2021-07-13"/>
    <x v="3"/>
    <x v="0"/>
    <n v="7"/>
    <x v="0"/>
    <x v="0"/>
  </r>
  <r>
    <s v="interesses_saude"/>
    <s v="2021-07-07 - 2021-07-13"/>
    <s v="23846655749190091"/>
    <s v="TPS_Meio_Trafego_Interesses_Pareto_23846655749200091"/>
    <s v="23846655749200091"/>
    <n v="4012.85"/>
    <n v="644486"/>
    <n v="1049889"/>
    <n v="3.82216596"/>
    <n v="1.6290330589027999"/>
    <x v="13"/>
    <n v="10851"/>
    <s v="2021-07-07"/>
    <x v="25"/>
    <s v="2021-07-13"/>
    <s v="2021-07-13"/>
    <x v="3"/>
    <x v="0"/>
    <n v="7"/>
    <x v="0"/>
    <x v="0"/>
  </r>
  <r>
    <s v="lal_5_s2s_pagosT3"/>
    <s v="2021-07-07 - 2021-07-13"/>
    <s v="23847449589140091"/>
    <s v="Meio_Conv_T3MegaGiga_23847449589150091"/>
    <s v="23847449589150091"/>
    <n v="5897.64"/>
    <n v="301955"/>
    <n v="592839"/>
    <n v="9.9481309400000004"/>
    <n v="1.9633355963637"/>
    <x v="3"/>
    <n v="32"/>
    <s v="2021-07-07"/>
    <x v="25"/>
    <s v="2021-07-13"/>
    <s v="2021-07-13"/>
    <x v="1"/>
    <x v="0"/>
    <n v="7"/>
    <x v="0"/>
    <x v="0"/>
  </r>
  <r>
    <s v="mar_aberto"/>
    <s v="2021-07-07 - 2021-07-13"/>
    <s v="23847643362220091"/>
    <s v="Meio_Conv_Amplo_T1_23847643362130091"/>
    <s v="23847643362130091"/>
    <n v="97189.119999999995"/>
    <n v="3995662"/>
    <n v="6747646"/>
    <n v="14.403411200000001"/>
    <n v="1.6887429417202999"/>
    <x v="4"/>
    <n v="711"/>
    <s v="2021-07-07"/>
    <x v="25"/>
    <s v="2021-07-13"/>
    <s v="2021-07-13"/>
    <x v="1"/>
    <x v="0"/>
    <n v="7"/>
    <x v="0"/>
    <x v="0"/>
  </r>
  <r>
    <s v="trafego_brasil"/>
    <s v="2021-07-07 - 2021-07-13"/>
    <s v="23846362893210091"/>
    <s v="Topo_Trafego_Todas_Pareto_23845353257640091"/>
    <s v="23845353257640091"/>
    <n v="10791.01"/>
    <n v="454145"/>
    <n v="836499"/>
    <n v="12.900206689999999"/>
    <n v="1.8419205319887"/>
    <x v="8"/>
    <n v="9298"/>
    <s v="2021-07-07"/>
    <x v="25"/>
    <s v="2021-07-13"/>
    <s v="2021-07-13"/>
    <x v="3"/>
    <x v="0"/>
    <n v="7"/>
    <x v="0"/>
    <x v="0"/>
  </r>
  <r>
    <s v="checkout_t3_60d"/>
    <s v="2021-07-07 - 2021-07-13"/>
    <s v="23847611011780091"/>
    <s v="Fundo_Rmkt_Conv_T3MegaGiga_23846749587790091"/>
    <s v="23846749587790091"/>
    <n v="11446.65"/>
    <n v="17716"/>
    <n v="304566"/>
    <n v="37.583479439999998"/>
    <n v="17.191578234363998"/>
    <x v="3"/>
    <n v="21"/>
    <s v="2021-07-07"/>
    <x v="25"/>
    <s v="2021-07-13"/>
    <s v="2021-07-13"/>
    <x v="1"/>
    <x v="0"/>
    <n v="7"/>
    <x v="0"/>
    <x v="0"/>
  </r>
  <r>
    <s v="rmkt_trafegotpo"/>
    <s v="2021-07-07 - 2021-07-13"/>
    <s v="23846188518430091"/>
    <s v="TPO_Meio_Conv_Interesses_Pareto_23845997960590091"/>
    <s v="23845997960590091"/>
    <n v="10164.11"/>
    <n v="35856"/>
    <n v="513845"/>
    <n v="19.780498009999999"/>
    <n v="14.330795403838"/>
    <x v="3"/>
    <n v="16"/>
    <s v="2021-07-07"/>
    <x v="25"/>
    <s v="2021-07-13"/>
    <s v="2021-07-13"/>
    <x v="1"/>
    <x v="0"/>
    <n v="7"/>
    <x v="0"/>
    <x v="0"/>
  </r>
  <r>
    <s v="checkout_t1_60d"/>
    <s v="2021-07-07 - 2021-07-13"/>
    <s v="23847376990990091"/>
    <s v="Fundo_Rmk_Conv_T1MegaGiga_23847376974120091"/>
    <s v="23847376974120091"/>
    <n v="45176.24"/>
    <n v="138592"/>
    <n v="1514172"/>
    <n v="29.835606519999999"/>
    <n v="10.925392519049"/>
    <x v="3"/>
    <n v="289"/>
    <s v="2021-07-07"/>
    <x v="25"/>
    <s v="2021-07-13"/>
    <s v="2021-07-13"/>
    <x v="1"/>
    <x v="0"/>
    <n v="7"/>
    <x v="0"/>
    <x v="0"/>
  </r>
  <r>
    <s v="interesses_dentistas"/>
    <s v="2021-07-07 - 2021-07-13"/>
    <s v="23845997960610091"/>
    <s v="TPO_Meio_Conv_Interesses_Pareto_23845997960590091"/>
    <s v="23845997960590091"/>
    <n v="24917.16"/>
    <n v="1639429"/>
    <n v="4182685"/>
    <n v="5.9572164799999996"/>
    <n v="2.5513059729943"/>
    <x v="3"/>
    <n v="195"/>
    <s v="2021-07-07"/>
    <x v="25"/>
    <s v="2021-07-13"/>
    <s v="2021-07-13"/>
    <x v="1"/>
    <x v="0"/>
    <n v="7"/>
    <x v="0"/>
    <x v="0"/>
  </r>
  <r>
    <s v="checkout_t1_30d"/>
    <s v="2021-07-07 - 2021-07-13"/>
    <s v="23847376974110091"/>
    <s v="Fundo_Rmk_Conv_T1MegaGiga_23847376974120091"/>
    <s v="23847376974120091"/>
    <n v="100471.5"/>
    <n v="147456"/>
    <n v="2131264"/>
    <n v="47.141743120000001"/>
    <n v="14.453559027778001"/>
    <x v="3"/>
    <n v="649"/>
    <s v="2021-07-07"/>
    <x v="25"/>
    <s v="2021-07-13"/>
    <s v="2021-07-13"/>
    <x v="1"/>
    <x v="0"/>
    <n v="7"/>
    <x v="0"/>
    <x v="0"/>
  </r>
  <r>
    <s v="aberto_brasil"/>
    <s v="2021-07-07 - 2021-07-13"/>
    <s v="23848213113820091"/>
    <s v="TesteAB028_Meio_Conv_T1Mega_FundoRaio_Pareto_23848213113620091"/>
    <s v="23848213113620091"/>
    <n v="9717.64"/>
    <n v="274561"/>
    <n v="427559"/>
    <n v="22.728184880000001"/>
    <n v="1.5572459307768001"/>
    <x v="3"/>
    <n v="31"/>
    <s v="2021-07-07"/>
    <x v="25"/>
    <s v="2021-07-13"/>
    <s v="2021-07-13"/>
    <x v="1"/>
    <x v="0"/>
    <n v="7"/>
    <x v="0"/>
    <x v="0"/>
  </r>
  <r>
    <s v="broad_conv_carrinho"/>
    <s v="2021-07-07 - 2021-07-13"/>
    <s v="23847708413050091"/>
    <s v="dpa"/>
    <s v="23847708413060091"/>
    <n v="75892.41"/>
    <n v="5801990"/>
    <n v="9886156"/>
    <n v="7.6766348799999999"/>
    <n v="1.7039250326180999"/>
    <x v="3"/>
    <n v="712"/>
    <s v="2021-07-07"/>
    <x v="25"/>
    <s v="2021-07-13"/>
    <s v="2021-07-13"/>
    <x v="1"/>
    <x v="0"/>
    <n v="7"/>
    <x v="0"/>
    <x v="0"/>
  </r>
  <r>
    <s v="payment_60d"/>
    <s v="2021-07-07 - 2021-07-13"/>
    <s v="23847961910370091"/>
    <s v="Fundo_RMKT_Catalogo_StepPayment_Todas_Pareto_23847961910350091"/>
    <s v="23847961910350091"/>
    <n v="12222.35"/>
    <n v="11848"/>
    <n v="152289"/>
    <n v="80.257602320000004"/>
    <n v="12.853561782579"/>
    <x v="3"/>
    <n v="112"/>
    <s v="2021-07-07"/>
    <x v="25"/>
    <s v="2021-07-13"/>
    <s v="2021-07-13"/>
    <x v="1"/>
    <x v="0"/>
    <n v="7"/>
    <x v="0"/>
    <x v="0"/>
  </r>
  <r>
    <s v="maraberto"/>
    <s v="2021-07-07 - 2021-07-13"/>
    <s v="23848212903440091"/>
    <s v="TesteAB025_Meio_Conv_Aberto_T1Mega_RTBs_Oferta_Pareto_23848212903420091"/>
    <s v="23848212903420091"/>
    <n v="9669.07"/>
    <n v="435332"/>
    <n v="704339"/>
    <n v="13.727864"/>
    <n v="1.6179352769840001"/>
    <x v="3"/>
    <n v="32"/>
    <s v="2021-07-07"/>
    <x v="25"/>
    <s v="2021-07-13"/>
    <s v="2021-07-13"/>
    <x v="1"/>
    <x v="0"/>
    <n v="7"/>
    <x v="0"/>
    <x v="0"/>
  </r>
  <r>
    <s v="Home_30d"/>
    <s v="2021-07-07 - 2021-07-13"/>
    <s v="23847680703050091"/>
    <s v="Fundo_Rmk_Conv_Geral_Home_Pareto_23847680703090091"/>
    <s v="23847680703090091"/>
    <n v="42957.13"/>
    <n v="246785"/>
    <n v="1685656"/>
    <n v="25.48392436"/>
    <n v="6.8304637640051"/>
    <x v="3"/>
    <n v="292"/>
    <s v="2021-07-07"/>
    <x v="25"/>
    <s v="2021-07-13"/>
    <s v="2021-07-13"/>
    <x v="1"/>
    <x v="0"/>
    <n v="7"/>
    <x v="0"/>
    <x v="0"/>
  </r>
  <r>
    <s v="02 - [LAL] Parceiros Renda Extra"/>
    <s v="2021-07-07 - 2021-07-13"/>
    <s v="23848206273590091"/>
    <s v="Fundo_Conv_RendaExtra_Pareto_23848206273650091"/>
    <s v="23848206273650091"/>
    <n v="314.38"/>
    <n v="10438"/>
    <n v="13768"/>
    <n v="22.83410808"/>
    <n v="1.3190266334547001"/>
    <x v="14"/>
    <n v="14"/>
    <s v="2021-07-07"/>
    <x v="25"/>
    <s v="2021-07-13"/>
    <s v="2021-07-13"/>
    <x v="1"/>
    <x v="0"/>
    <n v="7"/>
    <x v="0"/>
    <x v="0"/>
  </r>
  <r>
    <s v="trafego_LAL_cardpurchase_5_10"/>
    <s v="2021-07-07 - 2021-07-13"/>
    <s v="23845353257680091"/>
    <s v="Topo_Trafego_Todas_Pareto_23845353257640091"/>
    <s v="23845353257640091"/>
    <n v="967.99"/>
    <n v="61409"/>
    <n v="84310"/>
    <n v="11.48131894"/>
    <n v="1.3729257926363001"/>
    <x v="8"/>
    <n v="771"/>
    <s v="2021-07-07"/>
    <x v="25"/>
    <s v="2021-07-13"/>
    <s v="2021-07-13"/>
    <x v="3"/>
    <x v="0"/>
    <n v="7"/>
    <x v="0"/>
    <x v="0"/>
  </r>
  <r>
    <s v="lal5_s2s_pagosT1"/>
    <s v="2021-07-07 - 2021-07-13"/>
    <s v="23848286450760091"/>
    <s v="TesteAB030_Meio_Conv_T1Mega_HomeNova_23848286450690091"/>
    <s v="23848286450690091"/>
    <n v="5958.37"/>
    <n v="205537"/>
    <n v="422573"/>
    <n v="14.100214640000001"/>
    <n v="2.0559461313535001"/>
    <x v="3"/>
    <n v="64"/>
    <s v="2021-07-07"/>
    <x v="25"/>
    <s v="2021-07-13"/>
    <s v="2021-07-13"/>
    <x v="1"/>
    <x v="0"/>
    <n v="7"/>
    <x v="0"/>
    <x v="0"/>
  </r>
  <r>
    <s v="04 - [INTERESSES] Vendas"/>
    <s v="2021-07-07 - 2021-07-13"/>
    <s v="23848206283010091"/>
    <s v="Fundo_Conv_RendaExtra_Pareto_23848206273650091"/>
    <s v="23848206273650091"/>
    <n v="313.16000000000003"/>
    <n v="14668"/>
    <n v="19453"/>
    <n v="16.098288180000001"/>
    <n v="1.3262203436051001"/>
    <x v="14"/>
    <n v="29"/>
    <s v="2021-07-07"/>
    <x v="25"/>
    <s v="2021-07-13"/>
    <s v="2021-07-13"/>
    <x v="1"/>
    <x v="0"/>
    <n v="7"/>
    <x v="0"/>
    <x v="0"/>
  </r>
  <r>
    <s v="aberto_brasil_bl"/>
    <s v="2021-07-07 - 2021-07-13"/>
    <s v="23848267660560091"/>
    <s v="TesteAB029_BL_Meio_Conv_Todas_NovaIDV_Pareto_23848267660550091"/>
    <s v="23848267660550091"/>
    <n v="70237"/>
    <n v="1305348"/>
    <n v="6115712"/>
    <n v="11.484680770000001"/>
    <n v="4.6851199833301003"/>
    <x v="3"/>
    <n v="91"/>
    <s v="2021-07-07"/>
    <x v="25"/>
    <s v="2021-07-13"/>
    <s v="2021-07-13"/>
    <x v="1"/>
    <x v="0"/>
    <n v="7"/>
    <x v="0"/>
    <x v="0"/>
  </r>
  <r>
    <s v="06- [INTERESSES] Marketing Multinível"/>
    <s v="2021-07-07 - 2021-07-13"/>
    <s v="23848255540940091"/>
    <s v="Fundo_Conv_RendaExtra_Pareto_23848206273650091"/>
    <s v="23848206273650091"/>
    <n v="325.26"/>
    <n v="18644"/>
    <n v="23362"/>
    <n v="13.92260937"/>
    <n v="1.2530572838447001"/>
    <x v="14"/>
    <n v="27"/>
    <s v="2021-07-07"/>
    <x v="25"/>
    <s v="2021-07-13"/>
    <s v="2021-07-13"/>
    <x v="1"/>
    <x v="0"/>
    <n v="7"/>
    <x v="0"/>
    <x v="0"/>
  </r>
  <r>
    <s v="maraberto"/>
    <s v="2021-07-07 - 2021-07-13"/>
    <s v="23848212893660091"/>
    <s v="TesteAB024_Meio_Conv_Aberto_T1Mega_RTBs_Oferta_Pareto_23848212893680091"/>
    <s v="23848212893680091"/>
    <n v="9694.4"/>
    <n v="471937"/>
    <n v="754909"/>
    <n v="12.84181272"/>
    <n v="1.5995969801054"/>
    <x v="3"/>
    <n v="23"/>
    <s v="2021-07-07"/>
    <x v="25"/>
    <s v="2021-07-13"/>
    <s v="2021-07-13"/>
    <x v="1"/>
    <x v="0"/>
    <n v="7"/>
    <x v="0"/>
    <x v="0"/>
  </r>
  <r>
    <s v="aberto_brasil"/>
    <s v="2021-07-07 - 2021-07-13"/>
    <s v="23848213131420091"/>
    <s v="TesteAB028_Meio_Conv_T1Mega_VidMob_Pareto_23848213131410091"/>
    <s v="23848213131410091"/>
    <n v="9696.93"/>
    <n v="406210"/>
    <n v="577012"/>
    <n v="16.805421719999998"/>
    <n v="1.4204770931291999"/>
    <x v="3"/>
    <n v="42"/>
    <s v="2021-07-07"/>
    <x v="25"/>
    <s v="2021-07-13"/>
    <s v="2021-07-13"/>
    <x v="1"/>
    <x v="0"/>
    <n v="7"/>
    <x v="0"/>
    <x v="0"/>
  </r>
  <r>
    <s v="checkout_t2_30d"/>
    <s v="2021-07-07 - 2021-07-13"/>
    <s v="23848212991290091"/>
    <s v="TesteAB026_Fundo_Rmk_Conv_T2Mega_Generico_Pareto_23848212991130091"/>
    <s v="23848212991130091"/>
    <n v="0"/>
    <n v="0"/>
    <n v="0"/>
    <s v=""/>
    <n v="0"/>
    <x v="3"/>
    <n v="2"/>
    <s v="2021-07-07"/>
    <x v="25"/>
    <s v="2021-07-13"/>
    <s v="2021-07-13"/>
    <x v="1"/>
    <x v="0"/>
    <n v="7"/>
    <x v="0"/>
    <x v="0"/>
  </r>
  <r>
    <s v="checkout_t2_30d"/>
    <s v="2021-07-07 - 2021-07-13"/>
    <s v="23848212999910091"/>
    <s v="TesteAB026_Fundo_Rmk_Conv_T2Mega_Recencia30_Pareto_23848212991130091"/>
    <s v="23848212999920091"/>
    <n v="0"/>
    <n v="0"/>
    <n v="0"/>
    <s v=""/>
    <n v="0"/>
    <x v="3"/>
    <n v="3"/>
    <s v="2021-07-07"/>
    <x v="25"/>
    <s v="2021-07-13"/>
    <s v="2021-07-13"/>
    <x v="1"/>
    <x v="0"/>
    <n v="7"/>
    <x v="0"/>
    <x v="0"/>
  </r>
  <r>
    <s v="maraberto"/>
    <s v="2021-07-07 - 2021-07-13"/>
    <s v="23848212892740091"/>
    <s v="TesteAB025_Meio_Conv_Aberto_T1Mega_RTBs_Aluguel_Pareto_23848212892720091"/>
    <s v="23848212892720091"/>
    <n v="9700.15"/>
    <n v="432319"/>
    <n v="664052"/>
    <n v="14.607515680000001"/>
    <n v="1.5360231680773"/>
    <x v="3"/>
    <n v="41"/>
    <s v="2021-07-07"/>
    <x v="25"/>
    <s v="2021-07-13"/>
    <s v="2021-07-13"/>
    <x v="1"/>
    <x v="0"/>
    <n v="7"/>
    <x v="0"/>
    <x v="0"/>
  </r>
  <r>
    <s v="maraberto"/>
    <s v="2021-07-07 - 2021-07-13"/>
    <s v="23848212891430091"/>
    <s v="TesteAB024_Meio_Conv_Aberto_T1Mega_RTBs_CPF_Pareto_23848212891450091"/>
    <s v="23848212891450091"/>
    <n v="9695.2999999999993"/>
    <n v="380799"/>
    <n v="617128"/>
    <n v="15.710355059999999"/>
    <n v="1.6206134995102"/>
    <x v="3"/>
    <n v="24"/>
    <s v="2021-07-07"/>
    <x v="25"/>
    <s v="2021-07-13"/>
    <s v="2021-07-13"/>
    <x v="1"/>
    <x v="0"/>
    <n v="7"/>
    <x v="0"/>
    <x v="0"/>
  </r>
  <r>
    <s v="01 - [SITE] Página de Cadastro - 180D"/>
    <s v="2021-07-07 - 2021-07-13"/>
    <s v="23848211757140091"/>
    <s v="Fundo_Rmkt_RendaExtra_Pareto_23848211757000091"/>
    <s v="23848211757000091"/>
    <n v="522.04"/>
    <n v="4660"/>
    <n v="13546"/>
    <n v="38.538313889999998"/>
    <n v="2.9068669527897"/>
    <x v="14"/>
    <n v="19"/>
    <s v="2021-07-07"/>
    <x v="25"/>
    <s v="2021-07-13"/>
    <s v="2021-07-13"/>
    <x v="1"/>
    <x v="0"/>
    <n v="7"/>
    <x v="0"/>
    <x v="0"/>
  </r>
  <r>
    <s v="aberto_brasil"/>
    <s v="2021-07-07 - 2021-07-13"/>
    <s v="23848322611120091"/>
    <s v="TesteAB031_Meio_Conv_Todas_TaxasMega_Pareto_23848322611170091"/>
    <s v="23848322611170091"/>
    <n v="3596.69"/>
    <n v="160576"/>
    <n v="234548"/>
    <n v="15.334558380000001"/>
    <n v="1.4606666002391"/>
    <x v="3"/>
    <n v="16"/>
    <s v="2021-07-07"/>
    <x v="25"/>
    <s v="2021-07-13"/>
    <s v="2021-07-13"/>
    <x v="1"/>
    <x v="0"/>
    <n v="7"/>
    <x v="0"/>
    <x v="0"/>
  </r>
  <r>
    <s v="rmkt_LP_tps_60d"/>
    <s v="2021-07-07 - 2021-07-13"/>
    <s v="23847574067580091"/>
    <s v="TPS_Fundo_Conv_Rmkt_Pareto_23847574067500091"/>
    <s v="23847574067500091"/>
    <n v="29395.4"/>
    <n v="227905"/>
    <n v="946865"/>
    <n v="31.04497473"/>
    <n v="4.1546477699041002"/>
    <x v="3"/>
    <n v="211"/>
    <s v="2021-07-07"/>
    <x v="25"/>
    <s v="2021-07-13"/>
    <s v="2021-07-13"/>
    <x v="1"/>
    <x v="0"/>
    <n v="7"/>
    <x v="0"/>
    <x v="0"/>
  </r>
  <r>
    <s v="checkout_t3_30d"/>
    <s v="2021-07-07 - 2021-07-13"/>
    <s v="23848213025460091"/>
    <s v="TesteAB027_Fundo_Rmk_Conv_T3Mega_Recencia30_Pareto_23848213025450091"/>
    <s v="23848213025450091"/>
    <n v="0"/>
    <n v="0"/>
    <n v="0"/>
    <s v=""/>
    <n v="0"/>
    <x v="3"/>
    <n v="4"/>
    <s v="2021-07-07"/>
    <x v="25"/>
    <s v="2021-07-13"/>
    <s v="2021-07-13"/>
    <x v="1"/>
    <x v="0"/>
    <n v="7"/>
    <x v="0"/>
    <x v="0"/>
  </r>
  <r>
    <s v="03 - [INTERESSES] Concorrentes"/>
    <s v="2021-07-07 - 2021-07-13"/>
    <s v="23848206273670091"/>
    <s v="Fundo_Conv_RendaExtra_Pareto_23848206273650091"/>
    <s v="23848206273650091"/>
    <n v="1151.5"/>
    <n v="51953"/>
    <n v="70511"/>
    <n v="16.33078527"/>
    <n v="1.3572074759879"/>
    <x v="14"/>
    <n v="91"/>
    <s v="2021-07-07"/>
    <x v="25"/>
    <s v="2021-07-13"/>
    <s v="2021-07-13"/>
    <x v="1"/>
    <x v="0"/>
    <n v="7"/>
    <x v="0"/>
    <x v="0"/>
  </r>
  <r>
    <s v="aberto_brasil_bl"/>
    <s v="2021-07-07 - 2021-07-13"/>
    <s v="23848267637560091"/>
    <s v="TesteAB029_BL_Meio_Conv_Todas_FundoRaio_Pareto_23848267637230091"/>
    <s v="23848267637230091"/>
    <n v="70220.789999999994"/>
    <n v="1331720"/>
    <n v="5999079"/>
    <n v="11.705261760000001"/>
    <n v="4.5047600096115996"/>
    <x v="3"/>
    <n v="88"/>
    <s v="2021-07-07"/>
    <x v="25"/>
    <s v="2021-07-13"/>
    <s v="2021-07-13"/>
    <x v="1"/>
    <x v="0"/>
    <n v="7"/>
    <x v="0"/>
    <x v="0"/>
  </r>
  <r>
    <s v="interesses_saude_refinado"/>
    <s v="2021-07-07 - 2021-07-13"/>
    <s v="23847727849510091"/>
    <s v="TPS_Meio_Conv_Interesses_Pareto_23846534803700091"/>
    <s v="23846534803700091"/>
    <n v="7717.71"/>
    <n v="562945"/>
    <n v="1016402"/>
    <n v="7.5931668800000001"/>
    <n v="1.8055085310287999"/>
    <x v="3"/>
    <n v="67"/>
    <s v="2021-07-07"/>
    <x v="25"/>
    <s v="2021-07-13"/>
    <s v="2021-07-13"/>
    <x v="1"/>
    <x v="0"/>
    <n v="7"/>
    <x v="0"/>
    <x v="0"/>
  </r>
  <r>
    <s v="lal_5_pixel_convT1"/>
    <s v="2021-07-07 - 2021-07-13"/>
    <s v="23847643362150091"/>
    <s v="Meio_Conv_Amplo_T1_23847643362130091"/>
    <s v="23847643362130091"/>
    <n v="178486.97"/>
    <n v="2583562"/>
    <n v="7317914"/>
    <n v="24.39041645"/>
    <n v="2.8324901821594"/>
    <x v="4"/>
    <n v="1121"/>
    <s v="2021-07-07"/>
    <x v="25"/>
    <s v="2021-07-13"/>
    <s v="2021-07-13"/>
    <x v="1"/>
    <x v="0"/>
    <n v="7"/>
    <x v="0"/>
    <x v="0"/>
  </r>
  <r>
    <s v="aberto_brasil"/>
    <s v="2021-07-07 - 2021-07-13"/>
    <s v="23848322621390091"/>
    <s v="TesteAB031_Meio_Conv_Todas_Mega054_Pareto_23848322621370091"/>
    <s v="23848322621370091"/>
    <n v="3600.73"/>
    <n v="104160"/>
    <n v="173179"/>
    <n v="20.791955139999999"/>
    <n v="1.6626248079877"/>
    <x v="3"/>
    <n v="25"/>
    <s v="2021-07-07"/>
    <x v="25"/>
    <s v="2021-07-13"/>
    <s v="2021-07-13"/>
    <x v="1"/>
    <x v="0"/>
    <n v="7"/>
    <x v="0"/>
    <x v="0"/>
  </r>
  <r>
    <s v="checkout_t3_30d"/>
    <s v="2021-07-07 - 2021-07-13"/>
    <s v="23848213023300091"/>
    <s v="TesteAB027_Fundo_Rmk_Conv_T3Mega_Generico_Pareto_23848213023270091"/>
    <s v="23848213023270091"/>
    <n v="0"/>
    <n v="0"/>
    <n v="0"/>
    <s v=""/>
    <n v="0"/>
    <x v="3"/>
    <n v="3"/>
    <s v="2021-07-07"/>
    <x v="25"/>
    <s v="2021-07-13"/>
    <s v="2021-07-13"/>
    <x v="1"/>
    <x v="0"/>
    <n v="7"/>
    <x v="0"/>
    <x v="0"/>
  </r>
  <r>
    <s v="aberto_brasil"/>
    <s v="2021-07-07 - 2021-07-13"/>
    <s v="23845370012760091"/>
    <s v="Meio_Conv_Amplo_Todas_23845268020100091"/>
    <s v="23845268020100091"/>
    <n v="491339.99"/>
    <n v="19341380"/>
    <n v="74129483"/>
    <n v="6.6281318899999997"/>
    <n v="3.8326884120988001"/>
    <x v="3"/>
    <n v="2943"/>
    <s v="2021-07-07"/>
    <x v="25"/>
    <s v="2021-07-13"/>
    <s v="2021-07-13"/>
    <x v="1"/>
    <x v="0"/>
    <n v="7"/>
    <x v="0"/>
    <x v="0"/>
  </r>
  <r>
    <s v="lal5_lista_t2mega"/>
    <s v="2021-07-07 - 2021-07-13"/>
    <s v="23847851591380091"/>
    <s v="Meio_Conv_T2MegaGiga_23846907412530091"/>
    <s v="23846907412530091"/>
    <n v="23743.82"/>
    <n v="866177"/>
    <n v="2474503"/>
    <n v="9.5953894599999998"/>
    <n v="2.8568098668055"/>
    <x v="3"/>
    <n v="122"/>
    <s v="2021-07-07"/>
    <x v="25"/>
    <s v="2021-07-13"/>
    <s v="2021-07-13"/>
    <x v="1"/>
    <x v="0"/>
    <n v="7"/>
    <x v="0"/>
    <x v="0"/>
  </r>
  <r>
    <s v="lal5_s2s_pagosT1"/>
    <s v="2021-07-07 - 2021-07-13"/>
    <s v="23848286446180091"/>
    <s v="TesteAB030_Meio_Conv_T1Mega_HomeAntiga_23848286445770091"/>
    <s v="23848286445770091"/>
    <n v="5947.63"/>
    <n v="215040"/>
    <n v="428401"/>
    <n v="13.883324269999999"/>
    <n v="1.9921921502976001"/>
    <x v="3"/>
    <n v="60"/>
    <s v="2021-07-07"/>
    <x v="25"/>
    <s v="2021-07-13"/>
    <s v="2021-07-13"/>
    <x v="1"/>
    <x v="0"/>
    <n v="7"/>
    <x v="0"/>
    <x v="0"/>
  </r>
  <r>
    <s v="Home_60d"/>
    <s v="2021-07-07 - 2021-07-13"/>
    <s v="23847680729620091"/>
    <s v="Fundo_Rmk_Conv_Geral_Home_Pareto_23847680703090091"/>
    <s v="23847680703090091"/>
    <n v="9093.19"/>
    <n v="114528"/>
    <n v="693316"/>
    <n v="13.11550577"/>
    <n v="6.0536811958648"/>
    <x v="3"/>
    <n v="44"/>
    <s v="2021-07-07"/>
    <x v="25"/>
    <s v="2021-07-13"/>
    <s v="2021-07-13"/>
    <x v="1"/>
    <x v="0"/>
    <n v="7"/>
    <x v="0"/>
    <x v="0"/>
  </r>
  <r>
    <s v="01 - [LAL] Cadastrados"/>
    <s v="2021-07-07 - 2021-07-13"/>
    <s v="23848206273600091"/>
    <s v="Fundo_Conv_RendaExtra_Pareto_23848206273650091"/>
    <s v="23848206273650091"/>
    <n v="1543.31"/>
    <n v="34841"/>
    <n v="53824"/>
    <n v="28.67326843"/>
    <n v="1.5448465887891001"/>
    <x v="14"/>
    <n v="123"/>
    <s v="2021-07-07"/>
    <x v="25"/>
    <s v="2021-07-13"/>
    <s v="2021-07-13"/>
    <x v="1"/>
    <x v="0"/>
    <n v="7"/>
    <x v="0"/>
    <x v="0"/>
  </r>
  <r>
    <s v="interesses_concorrentes"/>
    <s v="2021-06-30 - 2021-07-06"/>
    <s v="23847643362290091"/>
    <s v="Meio_Conv_Amplo_T1_23847643362130091"/>
    <s v="23847643362130091"/>
    <n v="93664.86"/>
    <n v="4358181"/>
    <n v="6977839"/>
    <n v="13.42319019"/>
    <n v="1.6010897665792001"/>
    <x v="4"/>
    <n v="701"/>
    <s v="2021-06-30"/>
    <x v="26"/>
    <s v="2021-07-06"/>
    <s v="2021-07-06"/>
    <x v="1"/>
    <x v="0"/>
    <n v="7"/>
    <x v="0"/>
    <x v="0"/>
  </r>
  <r>
    <s v="01 - [SITE] Página de Cadastro - 180D"/>
    <s v="2021-06-30 - 2021-07-06"/>
    <s v="23848211757140091"/>
    <s v="Fundo_Rmkt_RendaExtra_Pareto_23848211757000091"/>
    <s v="23848211757000091"/>
    <n v="993.32"/>
    <n v="6554"/>
    <n v="23593"/>
    <n v="42.102318480000001"/>
    <n v="3.5997863899908"/>
    <x v="14"/>
    <n v="44"/>
    <s v="2021-06-30"/>
    <x v="26"/>
    <s v="2021-07-06"/>
    <s v="2021-07-06"/>
    <x v="1"/>
    <x v="0"/>
    <n v="7"/>
    <x v="0"/>
    <x v="0"/>
  </r>
  <r>
    <s v="checkout_t2_30d"/>
    <s v="2021-06-30 - 2021-07-06"/>
    <s v="23848212991290091"/>
    <s v="TesteAB026_Fundo_Rmk_Conv_T2Mega_Generico_Pareto_23848212991130091"/>
    <s v="23848212991130091"/>
    <n v="2777.42"/>
    <n v="9718"/>
    <n v="37858"/>
    <n v="73.364150249999994"/>
    <n v="3.8956575427043001"/>
    <x v="3"/>
    <n v="11"/>
    <s v="2021-06-30"/>
    <x v="26"/>
    <s v="2021-07-06"/>
    <s v="2021-07-06"/>
    <x v="1"/>
    <x v="0"/>
    <n v="7"/>
    <x v="0"/>
    <x v="0"/>
  </r>
  <r>
    <s v="trafego_LAL_cardpurchase_5_10"/>
    <s v="2021-06-30 - 2021-07-06"/>
    <s v="23845353257680091"/>
    <s v="Topo_Trafego_Todas_Pareto_23845353257640091"/>
    <s v="23845353257640091"/>
    <n v="1302.3399999999999"/>
    <n v="80288"/>
    <n v="114481"/>
    <n v="11.3760362"/>
    <n v="1.4258793343962"/>
    <x v="8"/>
    <n v="1062"/>
    <s v="2021-06-30"/>
    <x v="26"/>
    <s v="2021-07-06"/>
    <s v="2021-07-06"/>
    <x v="3"/>
    <x v="0"/>
    <n v="7"/>
    <x v="0"/>
    <x v="0"/>
  </r>
  <r>
    <s v="interesses_saude"/>
    <s v="2021-06-30 - 2021-07-06"/>
    <s v="23846534803740091"/>
    <s v="TPS_Meio_Conv_Interesses_Pareto_23846534803700091"/>
    <s v="23846534803700091"/>
    <n v="54685.14"/>
    <n v="3212304"/>
    <n v="6317534"/>
    <n v="8.65608954"/>
    <n v="1.9666675383151999"/>
    <x v="3"/>
    <n v="409"/>
    <s v="2021-06-30"/>
    <x v="26"/>
    <s v="2021-07-06"/>
    <s v="2021-07-06"/>
    <x v="1"/>
    <x v="0"/>
    <n v="7"/>
    <x v="0"/>
    <x v="0"/>
  </r>
  <r>
    <s v="interesses_saude_refinado"/>
    <s v="2021-06-30 - 2021-07-06"/>
    <s v="23847727849510091"/>
    <s v="TPS_Meio_Conv_Interesses_Pareto_23846534803700091"/>
    <s v="23846534803700091"/>
    <n v="8915.36"/>
    <n v="565889"/>
    <n v="1020307"/>
    <n v="8.7379190799999993"/>
    <n v="1.8030161392074999"/>
    <x v="3"/>
    <n v="53"/>
    <s v="2021-06-30"/>
    <x v="26"/>
    <s v="2021-07-06"/>
    <s v="2021-07-06"/>
    <x v="1"/>
    <x v="0"/>
    <n v="7"/>
    <x v="0"/>
    <x v="0"/>
  </r>
  <r>
    <s v="checkout_t2_30d"/>
    <s v="2021-06-30 - 2021-07-06"/>
    <s v="23847376964680091"/>
    <s v="Fundo_Rmk_Conv_T2MegaGiga_23847376964660091"/>
    <s v="23847376964660091"/>
    <n v="120008.62"/>
    <n v="34696"/>
    <n v="850449"/>
    <n v="141.11207139000001"/>
    <n v="24.511442241181001"/>
    <x v="3"/>
    <n v="697"/>
    <s v="2021-06-30"/>
    <x v="26"/>
    <s v="2021-07-06"/>
    <s v="2021-07-06"/>
    <x v="1"/>
    <x v="0"/>
    <n v="7"/>
    <x v="0"/>
    <x v="0"/>
  </r>
  <r>
    <s v="maraberto"/>
    <s v="2021-06-30 - 2021-07-06"/>
    <s v="23848212903440091"/>
    <s v="TesteAB025_Meio_Conv_Aberto_T1Mega_RTBs_Oferta_Pareto_23848212903420091"/>
    <s v="23848212903420091"/>
    <n v="6349.09"/>
    <n v="290369"/>
    <n v="415142"/>
    <n v="15.293779000000001"/>
    <n v="1.4297049616177999"/>
    <x v="3"/>
    <n v="23"/>
    <s v="2021-06-30"/>
    <x v="26"/>
    <s v="2021-07-06"/>
    <s v="2021-07-06"/>
    <x v="1"/>
    <x v="0"/>
    <n v="7"/>
    <x v="0"/>
    <x v="0"/>
  </r>
  <r>
    <s v="checkout_t1_30d"/>
    <s v="2021-06-30 - 2021-07-06"/>
    <s v="23847376974110091"/>
    <s v="Fundo_Rmk_Conv_T1MegaGiga_23847376974120091"/>
    <s v="23847376974120091"/>
    <n v="102270.05"/>
    <n v="162018"/>
    <n v="1930203"/>
    <n v="52.984090270000003"/>
    <n v="11.913509610043"/>
    <x v="3"/>
    <n v="718"/>
    <s v="2021-06-30"/>
    <x v="26"/>
    <s v="2021-07-06"/>
    <s v="2021-07-06"/>
    <x v="1"/>
    <x v="0"/>
    <n v="7"/>
    <x v="0"/>
    <x v="0"/>
  </r>
  <r>
    <s v="interesses_saude"/>
    <s v="2021-06-30 - 2021-07-06"/>
    <s v="23846655749190091"/>
    <s v="TPS_Meio_Trafego_Interesses_Pareto_23846655749200091"/>
    <s v="23846655749200091"/>
    <n v="4051.72"/>
    <n v="652548"/>
    <n v="1014005"/>
    <n v="3.9957593899999999"/>
    <n v="1.5539163402539"/>
    <x v="13"/>
    <n v="10853"/>
    <s v="2021-06-30"/>
    <x v="26"/>
    <s v="2021-07-06"/>
    <s v="2021-07-06"/>
    <x v="3"/>
    <x v="0"/>
    <n v="7"/>
    <x v="0"/>
    <x v="0"/>
  </r>
  <r>
    <s v="checkout_t3_30d"/>
    <s v="2021-06-30 - 2021-07-06"/>
    <s v="23848213023300091"/>
    <s v="TesteAB027_Fundo_Rmk_Conv_T3Mega_Generico_Pareto_23848213023270091"/>
    <s v="23848213023270091"/>
    <n v="4763.72"/>
    <n v="11228"/>
    <n v="63674"/>
    <n v="74.814209880000007"/>
    <n v="5.6710010687567003"/>
    <x v="3"/>
    <n v="21"/>
    <s v="2021-06-30"/>
    <x v="26"/>
    <s v="2021-07-06"/>
    <s v="2021-07-06"/>
    <x v="1"/>
    <x v="0"/>
    <n v="7"/>
    <x v="0"/>
    <x v="0"/>
  </r>
  <r>
    <s v="checkout_t3_60d"/>
    <s v="2021-06-30 - 2021-07-06"/>
    <s v="23847611011780091"/>
    <s v="Fundo_Rmkt_Conv_T3MegaGiga_23846749587790091"/>
    <s v="23846749587790091"/>
    <n v="14556.73"/>
    <n v="22200"/>
    <n v="365778"/>
    <n v="39.796625280000001"/>
    <n v="16.476486486485999"/>
    <x v="3"/>
    <n v="39"/>
    <s v="2021-06-30"/>
    <x v="26"/>
    <s v="2021-07-06"/>
    <s v="2021-07-06"/>
    <x v="1"/>
    <x v="0"/>
    <n v="7"/>
    <x v="0"/>
    <x v="0"/>
  </r>
  <r>
    <s v="broad_conv_carrinho"/>
    <s v="2021-06-30 - 2021-07-06"/>
    <s v="23847708413050091"/>
    <s v="dpa"/>
    <s v="23847708413060091"/>
    <n v="82392.759999999995"/>
    <n v="7074862"/>
    <n v="11538951"/>
    <n v="7.1404029700000002"/>
    <n v="1.6309789505435"/>
    <x v="3"/>
    <n v="678"/>
    <s v="2021-06-30"/>
    <x v="26"/>
    <s v="2021-07-06"/>
    <s v="2021-07-06"/>
    <x v="1"/>
    <x v="0"/>
    <n v="7"/>
    <x v="0"/>
    <x v="0"/>
  </r>
  <r>
    <s v="lal5_s2s_pagosT1"/>
    <s v="2021-06-30 - 2021-07-06"/>
    <s v="23848286446180091"/>
    <s v="TesteAB030_Meio_Conv_T1Mega_HomeAntiga_23848286445770091"/>
    <s v="23848286445770091"/>
    <n v="10566.6"/>
    <n v="576260"/>
    <n v="913942"/>
    <n v="11.561565180000001"/>
    <n v="1.5859889633152"/>
    <x v="3"/>
    <n v="50"/>
    <s v="2021-06-30"/>
    <x v="26"/>
    <s v="2021-07-06"/>
    <s v="2021-07-06"/>
    <x v="1"/>
    <x v="0"/>
    <n v="7"/>
    <x v="0"/>
    <x v="0"/>
  </r>
  <r>
    <s v="aberto_brasil"/>
    <s v="2021-06-30 - 2021-07-06"/>
    <s v="23848213113820091"/>
    <s v="TesteAB028_Meio_Conv_T1Mega_FundoRaio_Pareto_23848213113620091"/>
    <s v="23848213113620091"/>
    <n v="6334.23"/>
    <n v="137985"/>
    <n v="233156"/>
    <n v="27.16734718"/>
    <n v="1.6897198970903"/>
    <x v="3"/>
    <n v="21"/>
    <s v="2021-06-30"/>
    <x v="26"/>
    <s v="2021-07-06"/>
    <s v="2021-07-06"/>
    <x v="1"/>
    <x v="0"/>
    <n v="7"/>
    <x v="0"/>
    <x v="0"/>
  </r>
  <r>
    <s v="checkout_t3_30d"/>
    <s v="2021-06-30 - 2021-07-06"/>
    <s v="23848213025460091"/>
    <s v="TesteAB027_Fundo_Rmk_Conv_T3Mega_Recencia30_Pareto_23848213025450091"/>
    <s v="23848213025450091"/>
    <n v="4764.93"/>
    <n v="12392"/>
    <n v="68363"/>
    <n v="69.700422739999993"/>
    <n v="5.5167043253712"/>
    <x v="3"/>
    <n v="20"/>
    <s v="2021-06-30"/>
    <x v="26"/>
    <s v="2021-07-06"/>
    <s v="2021-07-06"/>
    <x v="1"/>
    <x v="0"/>
    <n v="7"/>
    <x v="0"/>
    <x v="0"/>
  </r>
  <r>
    <s v="trafego_brasil"/>
    <s v="2021-06-30 - 2021-07-06"/>
    <s v="23846362893210091"/>
    <s v="Topo_Trafego_Todas_Pareto_23845353257640091"/>
    <s v="23845353257640091"/>
    <n v="10728.08"/>
    <n v="520067"/>
    <n v="958628"/>
    <n v="11.191077249999999"/>
    <n v="1.8432778853494001"/>
    <x v="8"/>
    <n v="9307"/>
    <s v="2021-06-30"/>
    <x v="26"/>
    <s v="2021-07-06"/>
    <s v="2021-07-06"/>
    <x v="3"/>
    <x v="0"/>
    <n v="7"/>
    <x v="0"/>
    <x v="0"/>
  </r>
  <r>
    <s v="rmkt_trafegotpo"/>
    <s v="2021-06-30 - 2021-07-06"/>
    <s v="23846188518430091"/>
    <s v="TPO_Meio_Conv_Interesses_Pareto_23845997960590091"/>
    <s v="23845997960590091"/>
    <n v="11498.92"/>
    <n v="44968"/>
    <n v="568805"/>
    <n v="20.215926369999998"/>
    <n v="12.649106030955"/>
    <x v="3"/>
    <n v="21"/>
    <s v="2021-06-30"/>
    <x v="26"/>
    <s v="2021-07-06"/>
    <s v="2021-07-06"/>
    <x v="1"/>
    <x v="0"/>
    <n v="7"/>
    <x v="0"/>
    <x v="0"/>
  </r>
  <r>
    <s v="Home_60d"/>
    <s v="2021-06-30 - 2021-07-06"/>
    <s v="23847680729620091"/>
    <s v="Fundo_Rmk_Conv_Geral_Home_Pareto_23847680703090091"/>
    <s v="23847680703090091"/>
    <n v="11535.19"/>
    <n v="142273"/>
    <n v="842238"/>
    <n v="13.69587931"/>
    <n v="5.9198723580722001"/>
    <x v="3"/>
    <n v="53"/>
    <s v="2021-06-30"/>
    <x v="26"/>
    <s v="2021-07-06"/>
    <s v="2021-07-06"/>
    <x v="1"/>
    <x v="0"/>
    <n v="7"/>
    <x v="0"/>
    <x v="0"/>
  </r>
  <r>
    <s v="lal_5_tpv_alto"/>
    <s v="2021-06-30 - 2021-07-06"/>
    <s v="23847611907170091"/>
    <s v="Meio_Conv_T3MegaGiga_23847449589150091"/>
    <s v="23847449589150091"/>
    <n v="35062.769999999997"/>
    <n v="1067781"/>
    <n v="3030160"/>
    <n v="11.571260260000001"/>
    <n v="2.8378103749739001"/>
    <x v="3"/>
    <n v="229"/>
    <s v="2021-06-30"/>
    <x v="26"/>
    <s v="2021-07-06"/>
    <s v="2021-07-06"/>
    <x v="1"/>
    <x v="0"/>
    <n v="7"/>
    <x v="0"/>
    <x v="0"/>
  </r>
  <r>
    <s v="checkout_t2_60d"/>
    <s v="2021-06-30 - 2021-07-06"/>
    <s v="23847377003380091"/>
    <s v="Fundo_Rmk_Conv_T2MegaGiga_23847376964660091"/>
    <s v="23847376964660091"/>
    <n v="15023.28"/>
    <n v="5636"/>
    <n v="138321"/>
    <n v="108.61170755000001"/>
    <n v="24.542405961675001"/>
    <x v="3"/>
    <n v="66"/>
    <s v="2021-06-30"/>
    <x v="26"/>
    <s v="2021-07-06"/>
    <s v="2021-07-06"/>
    <x v="1"/>
    <x v="0"/>
    <n v="7"/>
    <x v="0"/>
    <x v="0"/>
  </r>
  <r>
    <s v="Home_30d"/>
    <s v="2021-06-30 - 2021-07-06"/>
    <s v="23847680703050091"/>
    <s v="Fundo_Rmk_Conv_Geral_Home_Pareto_23847680703090091"/>
    <s v="23847680703090091"/>
    <n v="42763.4"/>
    <n v="255169"/>
    <n v="1550122"/>
    <n v="27.587118950000001"/>
    <n v="6.0748837045251998"/>
    <x v="3"/>
    <n v="264"/>
    <s v="2021-06-30"/>
    <x v="26"/>
    <s v="2021-07-06"/>
    <s v="2021-07-06"/>
    <x v="1"/>
    <x v="0"/>
    <n v="7"/>
    <x v="0"/>
    <x v="0"/>
  </r>
  <r>
    <s v="lal5_s2s_pagosT1"/>
    <s v="2021-06-30 - 2021-07-06"/>
    <s v="23848286450760091"/>
    <s v="TesteAB030_Meio_Conv_T1Mega_HomeNova_23848286450690091"/>
    <s v="23848286450690091"/>
    <n v="10543.63"/>
    <n v="514304"/>
    <n v="825048"/>
    <n v="12.77941405"/>
    <n v="1.6042029616725"/>
    <x v="3"/>
    <n v="60"/>
    <s v="2021-06-30"/>
    <x v="26"/>
    <s v="2021-07-06"/>
    <s v="2021-07-06"/>
    <x v="1"/>
    <x v="0"/>
    <n v="7"/>
    <x v="0"/>
    <x v="0"/>
  </r>
  <r>
    <s v="lal_5_s2s_pagosT1_RF"/>
    <s v="2021-06-30 - 2021-07-06"/>
    <s v="23848133974380091"/>
    <s v="Meio_RF_Conv_T1_LAL5_23848133974330091"/>
    <s v="23848133974330091"/>
    <n v="2274.16"/>
    <n v="458111"/>
    <n v="549367"/>
    <n v="4.1396006700000001"/>
    <n v="1.1992006304149001"/>
    <x v="4"/>
    <n v="8"/>
    <s v="2021-06-30"/>
    <x v="26"/>
    <s v="2021-07-06"/>
    <s v="2021-07-06"/>
    <x v="1"/>
    <x v="0"/>
    <n v="7"/>
    <x v="0"/>
    <x v="0"/>
  </r>
  <r>
    <s v="lal_10_base"/>
    <s v="2021-06-30 - 2021-07-06"/>
    <s v="23846214428100091"/>
    <s v="Meio_Conv_Amplo_Todas_23845268020100091"/>
    <s v="23845268020100091"/>
    <n v="49200.32"/>
    <n v="1311236"/>
    <n v="2735689"/>
    <n v="17.984617400000001"/>
    <n v="2.0863437245469001"/>
    <x v="3"/>
    <n v="337"/>
    <s v="2021-06-30"/>
    <x v="26"/>
    <s v="2021-07-06"/>
    <s v="2021-07-06"/>
    <x v="1"/>
    <x v="0"/>
    <n v="7"/>
    <x v="0"/>
    <x v="0"/>
  </r>
  <r>
    <s v="checkout_180d"/>
    <s v="2021-06-30 - 2021-07-06"/>
    <s v="23846122467610091"/>
    <s v="Fundo_Conv_Rmkt_T1_23845567601530091"/>
    <s v="23845567601530091"/>
    <n v="79285.009999999995"/>
    <n v="417602"/>
    <n v="2595918"/>
    <n v="30.542185849999999"/>
    <n v="6.2162489643249002"/>
    <x v="3"/>
    <n v="759"/>
    <s v="2021-06-30"/>
    <x v="26"/>
    <s v="2021-07-06"/>
    <s v="2021-07-06"/>
    <x v="1"/>
    <x v="0"/>
    <n v="7"/>
    <x v="0"/>
    <x v="0"/>
  </r>
  <r>
    <s v="adventures_ton_institucional_always-on_instagram_awareness_alcance_interesses_amplo_feed_ton-contigo_jun-2021_net"/>
    <s v="2021-06-30 - 2021-07-06"/>
    <s v="23848244277130091"/>
    <s v="adventures_ton_institucional_always-on_instagram_awareness_alcance_ton-contigo"/>
    <s v="23848244277100091"/>
    <n v="167.98"/>
    <n v="113230"/>
    <n v="113230"/>
    <n v="1.4835290999999999"/>
    <n v="1"/>
    <x v="16"/>
    <n v="3520"/>
    <s v="2021-06-30"/>
    <x v="26"/>
    <s v="2021-07-06"/>
    <s v="2021-07-06"/>
    <x v="2"/>
    <x v="0"/>
    <n v="7"/>
    <x v="0"/>
    <x v="0"/>
  </r>
  <r>
    <s v="aberto_brasil"/>
    <s v="2021-06-30 - 2021-07-06"/>
    <s v="23848213131420091"/>
    <s v="TesteAB028_Meio_Conv_T1Mega_VidMob_Pareto_23848213131410091"/>
    <s v="23848213131410091"/>
    <n v="6312.76"/>
    <n v="243267"/>
    <n v="367913"/>
    <n v="17.158295580000001"/>
    <n v="1.5123835127658001"/>
    <x v="3"/>
    <n v="23"/>
    <s v="2021-06-30"/>
    <x v="26"/>
    <s v="2021-07-06"/>
    <s v="2021-07-06"/>
    <x v="1"/>
    <x v="0"/>
    <n v="7"/>
    <x v="0"/>
    <x v="0"/>
  </r>
  <r>
    <s v="checkout_t2_30d"/>
    <s v="2021-06-30 - 2021-07-06"/>
    <s v="23848212999910091"/>
    <s v="TesteAB026_Fundo_Rmk_Conv_T2Mega_Recencia30_Pareto_23848212991130091"/>
    <s v="23848212999920091"/>
    <n v="4818.5600000000004"/>
    <n v="10422"/>
    <n v="34966"/>
    <n v="137.80701253000001"/>
    <n v="3.3550182306659"/>
    <x v="3"/>
    <n v="15"/>
    <s v="2021-06-30"/>
    <x v="26"/>
    <s v="2021-07-06"/>
    <s v="2021-07-06"/>
    <x v="1"/>
    <x v="0"/>
    <n v="7"/>
    <x v="0"/>
    <x v="0"/>
  </r>
  <r>
    <s v="lal_5_s2s_pagosT3"/>
    <s v="2021-06-30 - 2021-07-06"/>
    <s v="23847449589140091"/>
    <s v="Meio_Conv_T3MegaGiga_23847449589150091"/>
    <s v="23847449589150091"/>
    <n v="7845.32"/>
    <n v="391490"/>
    <n v="794801"/>
    <n v="9.8707978500000007"/>
    <n v="2.0301948964214001"/>
    <x v="3"/>
    <n v="33"/>
    <s v="2021-06-30"/>
    <x v="26"/>
    <s v="2021-07-06"/>
    <s v="2021-07-06"/>
    <x v="1"/>
    <x v="0"/>
    <n v="7"/>
    <x v="0"/>
    <x v="0"/>
  </r>
  <r>
    <s v="06- [INTERESSES] Marketing Multinível"/>
    <s v="2021-06-30 - 2021-07-06"/>
    <s v="23848255540940091"/>
    <s v="Fundo_Conv_RendaExtra_Pareto_23848206273650091"/>
    <s v="23848206273650091"/>
    <n v="503.68"/>
    <n v="26144"/>
    <n v="32995"/>
    <n v="15.265343229999999"/>
    <n v="1.2620486536108"/>
    <x v="14"/>
    <n v="37"/>
    <s v="2021-06-30"/>
    <x v="26"/>
    <s v="2021-07-06"/>
    <s v="2021-07-06"/>
    <x v="1"/>
    <x v="0"/>
    <n v="7"/>
    <x v="0"/>
    <x v="0"/>
  </r>
  <r>
    <s v="maraberto"/>
    <s v="2021-06-30 - 2021-07-06"/>
    <s v="23848212892740091"/>
    <s v="TesteAB025_Meio_Conv_Aberto_T1Mega_RTBs_Aluguel_Pareto_23848212892720091"/>
    <s v="23848212892720091"/>
    <n v="6305.15"/>
    <n v="270145"/>
    <n v="400049"/>
    <n v="15.76094428"/>
    <n v="1.4808676821707001"/>
    <x v="3"/>
    <n v="21"/>
    <s v="2021-06-30"/>
    <x v="26"/>
    <s v="2021-07-06"/>
    <s v="2021-07-06"/>
    <x v="1"/>
    <x v="0"/>
    <n v="7"/>
    <x v="0"/>
    <x v="0"/>
  </r>
  <r>
    <s v="mar_aberto"/>
    <s v="2021-06-30 - 2021-07-06"/>
    <s v="23847643362220091"/>
    <s v="Meio_Conv_Amplo_T1_23847643362130091"/>
    <s v="23847643362130091"/>
    <n v="109120.14"/>
    <n v="4357142"/>
    <n v="7614441"/>
    <n v="14.33068297"/>
    <n v="1.7475769667365"/>
    <x v="4"/>
    <n v="704"/>
    <s v="2021-06-30"/>
    <x v="26"/>
    <s v="2021-07-06"/>
    <s v="2021-07-06"/>
    <x v="1"/>
    <x v="0"/>
    <n v="7"/>
    <x v="0"/>
    <x v="0"/>
  </r>
  <r>
    <s v="rmkt_LP_tps_60d"/>
    <s v="2021-06-30 - 2021-07-06"/>
    <s v="23847574067580091"/>
    <s v="TPS_Fundo_Conv_Rmkt_Pareto_23847574067500091"/>
    <s v="23847574067500091"/>
    <n v="32672.02"/>
    <n v="239618"/>
    <n v="983147"/>
    <n v="33.232080250000003"/>
    <n v="4.1029764041099002"/>
    <x v="3"/>
    <n v="208"/>
    <s v="2021-06-30"/>
    <x v="26"/>
    <s v="2021-07-06"/>
    <s v="2021-07-06"/>
    <x v="1"/>
    <x v="0"/>
    <n v="7"/>
    <x v="0"/>
    <x v="0"/>
  </r>
  <r>
    <s v="01 - [LAL] Cadastrados"/>
    <s v="2021-06-30 - 2021-07-06"/>
    <s v="23848206273600091"/>
    <s v="Fundo_Conv_RendaExtra_Pareto_23848206273650091"/>
    <s v="23848206273650091"/>
    <n v="2353.42"/>
    <n v="43008"/>
    <n v="73872"/>
    <n v="31.858078840000001"/>
    <n v="1.7176339285714"/>
    <x v="14"/>
    <n v="248"/>
    <s v="2021-06-30"/>
    <x v="26"/>
    <s v="2021-07-06"/>
    <s v="2021-07-06"/>
    <x v="1"/>
    <x v="0"/>
    <n v="7"/>
    <x v="0"/>
    <x v="0"/>
  </r>
  <r>
    <s v="aberto_brasil"/>
    <s v="2021-06-30 - 2021-07-06"/>
    <s v="23845370012760091"/>
    <s v="Meio_Conv_Amplo_Todas_23845268020100091"/>
    <s v="23845268020100091"/>
    <n v="477364.94"/>
    <n v="20648049"/>
    <n v="72286893"/>
    <n v="6.6037551199999998"/>
    <n v="3.5009066958336001"/>
    <x v="3"/>
    <n v="2827"/>
    <s v="2021-06-30"/>
    <x v="26"/>
    <s v="2021-07-06"/>
    <s v="2021-07-06"/>
    <x v="1"/>
    <x v="0"/>
    <n v="7"/>
    <x v="0"/>
    <x v="0"/>
  </r>
  <r>
    <s v="lal5_lista_t2mega"/>
    <s v="2021-06-30 - 2021-07-06"/>
    <s v="23847851591380091"/>
    <s v="Meio_Conv_T2MegaGiga_23846907412530091"/>
    <s v="23846907412530091"/>
    <n v="27169.51"/>
    <n v="967429"/>
    <n v="2692225"/>
    <n v="10.091842249999999"/>
    <n v="2.7828657193447999"/>
    <x v="3"/>
    <n v="141"/>
    <s v="2021-06-30"/>
    <x v="26"/>
    <s v="2021-07-06"/>
    <s v="2021-07-06"/>
    <x v="1"/>
    <x v="0"/>
    <n v="7"/>
    <x v="0"/>
    <x v="0"/>
  </r>
  <r>
    <s v="04 - [INTERESSES] Vendas"/>
    <s v="2021-06-30 - 2021-07-06"/>
    <s v="23848206283010091"/>
    <s v="Fundo_Conv_RendaExtra_Pareto_23848206273650091"/>
    <s v="23848206273650091"/>
    <n v="515.33000000000004"/>
    <n v="22192"/>
    <n v="29061"/>
    <n v="17.732700179999998"/>
    <n v="1.3095259552992"/>
    <x v="14"/>
    <n v="40"/>
    <s v="2021-06-30"/>
    <x v="26"/>
    <s v="2021-07-06"/>
    <s v="2021-07-06"/>
    <x v="1"/>
    <x v="0"/>
    <n v="7"/>
    <x v="0"/>
    <x v="0"/>
  </r>
  <r>
    <s v="payment_60d"/>
    <s v="2021-06-30 - 2021-07-06"/>
    <s v="23847961910370091"/>
    <s v="Fundo_RMKT_Catalogo_StepPayment_Todas_Pareto_23847961910350091"/>
    <s v="23847961910350091"/>
    <n v="11998.31"/>
    <n v="14464"/>
    <n v="159082"/>
    <n v="75.422172209999999"/>
    <n v="10.998478982301"/>
    <x v="3"/>
    <n v="120"/>
    <s v="2021-06-30"/>
    <x v="26"/>
    <s v="2021-07-06"/>
    <s v="2021-07-06"/>
    <x v="1"/>
    <x v="0"/>
    <n v="7"/>
    <x v="0"/>
    <x v="0"/>
  </r>
  <r>
    <s v="checkout_t3_30d"/>
    <s v="2021-06-30 - 2021-07-06"/>
    <s v="23846749587780091"/>
    <s v="Fundo_Rmkt_Conv_T3MegaGiga_23846749587790091"/>
    <s v="23846749587790091"/>
    <n v="35574.54"/>
    <n v="26744"/>
    <n v="442503"/>
    <n v="80.393895630000003"/>
    <n v="16.545879449596001"/>
    <x v="3"/>
    <n v="314"/>
    <s v="2021-06-30"/>
    <x v="26"/>
    <s v="2021-07-06"/>
    <s v="2021-07-06"/>
    <x v="1"/>
    <x v="0"/>
    <n v="7"/>
    <x v="0"/>
    <x v="0"/>
  </r>
  <r>
    <s v="lal_5_s2s_pagosT1"/>
    <s v="2021-06-30 - 2021-07-06"/>
    <s v="23847643363490091"/>
    <s v="Meio_Conv_Amplo_T1_23847643362130091"/>
    <s v="23847643362130091"/>
    <n v="94265.47"/>
    <n v="1558537"/>
    <n v="4749049"/>
    <n v="19.849336149999999"/>
    <n v="3.0471198309697001"/>
    <x v="4"/>
    <n v="692"/>
    <s v="2021-06-30"/>
    <x v="26"/>
    <s v="2021-07-06"/>
    <s v="2021-07-06"/>
    <x v="1"/>
    <x v="0"/>
    <n v="7"/>
    <x v="0"/>
    <x v="0"/>
  </r>
  <r>
    <s v="02 - [LAL] Parceiros Renda Extra"/>
    <s v="2021-06-30 - 2021-07-06"/>
    <s v="23848206273590091"/>
    <s v="Fundo_Conv_RendaExtra_Pareto_23848206273650091"/>
    <s v="23848206273650091"/>
    <n v="486.52"/>
    <n v="12720"/>
    <n v="16378"/>
    <n v="29.705702769999998"/>
    <n v="1.2875786163522001"/>
    <x v="14"/>
    <n v="37"/>
    <s v="2021-06-30"/>
    <x v="26"/>
    <s v="2021-07-06"/>
    <s v="2021-07-06"/>
    <x v="1"/>
    <x v="0"/>
    <n v="7"/>
    <x v="0"/>
    <x v="0"/>
  </r>
  <r>
    <s v="lal5_s2s_pagosT1"/>
    <s v="2021-06-30 - 2021-07-06"/>
    <s v="23846907297020091"/>
    <s v="Meio_Conv_T1MegaGiga_23846907192130091"/>
    <s v="23846907192130091"/>
    <n v="150706.56"/>
    <n v="2866189"/>
    <n v="10064613"/>
    <n v="14.97390511"/>
    <n v="3.5114966249609001"/>
    <x v="3"/>
    <n v="771"/>
    <s v="2021-06-30"/>
    <x v="26"/>
    <s v="2021-07-06"/>
    <s v="2021-07-06"/>
    <x v="1"/>
    <x v="0"/>
    <n v="7"/>
    <x v="0"/>
    <x v="0"/>
  </r>
  <r>
    <s v="interesses_dentistas"/>
    <s v="2021-06-30 - 2021-07-06"/>
    <s v="23845997960610091"/>
    <s v="TPO_Meio_Conv_Interesses_Pareto_23845997960590091"/>
    <s v="23845997960590091"/>
    <n v="28460.83"/>
    <n v="2085897"/>
    <n v="5130668"/>
    <n v="5.5471977499999996"/>
    <n v="2.4596938391493"/>
    <x v="3"/>
    <n v="253"/>
    <s v="2021-06-30"/>
    <x v="26"/>
    <s v="2021-07-06"/>
    <s v="2021-07-06"/>
    <x v="1"/>
    <x v="0"/>
    <n v="7"/>
    <x v="0"/>
    <x v="0"/>
  </r>
  <r>
    <s v="lal5_s2s_pagosT2"/>
    <s v="2021-06-30 - 2021-07-06"/>
    <s v="23846907412520091"/>
    <s v="Meio_Conv_T2MegaGiga_23846907412530091"/>
    <s v="23846907412530091"/>
    <n v="227767.78"/>
    <n v="3812369"/>
    <n v="15548848"/>
    <n v="14.648530879999999"/>
    <n v="4.0785265015008001"/>
    <x v="3"/>
    <n v="1300"/>
    <s v="2021-06-30"/>
    <x v="26"/>
    <s v="2021-07-06"/>
    <s v="2021-07-06"/>
    <x v="1"/>
    <x v="0"/>
    <n v="7"/>
    <x v="0"/>
    <x v="0"/>
  </r>
  <r>
    <s v="maraberto"/>
    <s v="2021-06-30 - 2021-07-06"/>
    <s v="23848212893660091"/>
    <s v="TesteAB024_Meio_Conv_Aberto_T1Mega_RTBs_Oferta_Pareto_23848212893680091"/>
    <s v="23848212893680091"/>
    <n v="6330.35"/>
    <n v="262209"/>
    <n v="394136"/>
    <n v="16.061334160000001"/>
    <n v="1.5031368107120999"/>
    <x v="3"/>
    <n v="25"/>
    <s v="2021-06-30"/>
    <x v="26"/>
    <s v="2021-07-06"/>
    <s v="2021-07-06"/>
    <x v="1"/>
    <x v="0"/>
    <n v="7"/>
    <x v="0"/>
    <x v="0"/>
  </r>
  <r>
    <s v="maraberto"/>
    <s v="2021-06-30 - 2021-07-06"/>
    <s v="23848212891430091"/>
    <s v="TesteAB024_Meio_Conv_Aberto_T1Mega_RTBs_CPF_Pareto_23848212891450091"/>
    <s v="23848212891450091"/>
    <n v="6297.92"/>
    <n v="271680"/>
    <n v="393627"/>
    <n v="15.99971547"/>
    <n v="1.4488626325088001"/>
    <x v="3"/>
    <n v="29"/>
    <s v="2021-06-30"/>
    <x v="26"/>
    <s v="2021-07-06"/>
    <s v="2021-07-06"/>
    <x v="1"/>
    <x v="0"/>
    <n v="7"/>
    <x v="0"/>
    <x v="0"/>
  </r>
  <r>
    <s v="lal_5_pixel_convT1"/>
    <s v="2021-06-30 - 2021-07-06"/>
    <s v="23847643362150091"/>
    <s v="Meio_Conv_Amplo_T1_23847643362130091"/>
    <s v="23847643362130091"/>
    <n v="164592.21"/>
    <n v="2554895"/>
    <n v="6689545"/>
    <n v="24.604395369999999"/>
    <n v="2.6183248235250001"/>
    <x v="4"/>
    <n v="1126"/>
    <s v="2021-06-30"/>
    <x v="26"/>
    <s v="2021-07-06"/>
    <s v="2021-07-06"/>
    <x v="1"/>
    <x v="0"/>
    <n v="7"/>
    <x v="0"/>
    <x v="0"/>
  </r>
  <r>
    <s v="checkout_t1_60d"/>
    <s v="2021-06-30 - 2021-07-06"/>
    <s v="23847376990990091"/>
    <s v="Fundo_Rmk_Conv_T1MegaGiga_23847376974120091"/>
    <s v="23847376974120091"/>
    <n v="50578.45"/>
    <n v="162880"/>
    <n v="1676689"/>
    <n v="30.165671750000001"/>
    <n v="10.294013998035"/>
    <x v="3"/>
    <n v="282"/>
    <s v="2021-06-30"/>
    <x v="26"/>
    <s v="2021-07-06"/>
    <s v="2021-07-06"/>
    <x v="1"/>
    <x v="0"/>
    <n v="7"/>
    <x v="0"/>
    <x v="0"/>
  </r>
  <r>
    <s v="interesse_empreendedorismo"/>
    <s v="2021-06-30 - 2021-07-06"/>
    <s v="23846406076390091"/>
    <s v="Meio_Conv_Amplo_Todas_23845268020100091"/>
    <s v="23845268020100091"/>
    <n v="126048.6"/>
    <n v="7917617"/>
    <n v="17971094"/>
    <n v="7.01396365"/>
    <n v="2.2697604594917999"/>
    <x v="3"/>
    <n v="734"/>
    <s v="2021-06-30"/>
    <x v="26"/>
    <s v="2021-07-06"/>
    <s v="2021-07-06"/>
    <x v="1"/>
    <x v="0"/>
    <n v="7"/>
    <x v="0"/>
    <x v="0"/>
  </r>
  <r>
    <s v="03 - [INTERESSES] Concorrentes"/>
    <s v="2021-06-30 - 2021-07-06"/>
    <s v="23848206273670091"/>
    <s v="Fundo_Conv_RendaExtra_Pareto_23848206273650091"/>
    <s v="23848206273650091"/>
    <n v="1652.97"/>
    <n v="63136"/>
    <n v="88836"/>
    <n v="18.606983660000001"/>
    <n v="1.4070577800304001"/>
    <x v="14"/>
    <n v="148"/>
    <s v="2021-06-30"/>
    <x v="26"/>
    <s v="2021-07-06"/>
    <s v="2021-07-06"/>
    <x v="1"/>
    <x v="0"/>
    <n v="7"/>
    <x v="0"/>
    <x v="0"/>
  </r>
  <r>
    <s v="interesses_dentistas"/>
    <s v="2021-06-30 - 2021-07-06"/>
    <s v="23845997980850091"/>
    <s v="TPO_Meio_Trafego_Interesses_Pareto_23845997980580091"/>
    <s v="23845997980580091"/>
    <n v="4044.98"/>
    <n v="419011"/>
    <n v="1419205"/>
    <n v="2.8501731600000002"/>
    <n v="3.3870351852337999"/>
    <x v="13"/>
    <n v="9861"/>
    <s v="2021-06-30"/>
    <x v="26"/>
    <s v="2021-07-06"/>
    <s v="2021-07-06"/>
    <x v="3"/>
    <x v="0"/>
    <n v="7"/>
    <x v="0"/>
    <x v="0"/>
  </r>
  <r>
    <s v="adventures_ton_institucional_always-on_instagram_awareness_alcance_interesses_amplo_feed_ton-contigo_jun-2021_net"/>
    <s v="2021-06-23 - 2021-06-29"/>
    <s v="23848186203160091"/>
    <s v="adventures_ton_institucional_always-on_instagram_awareness_alcance_ton-contigo_jun-2021"/>
    <s v="23848186203060091"/>
    <n v="141.78"/>
    <n v="75791"/>
    <n v="75791"/>
    <n v="1.87067066"/>
    <n v="1"/>
    <x v="5"/>
    <n v="75791"/>
    <s v="2021-06-23"/>
    <x v="27"/>
    <s v="2021-06-29"/>
    <s v="2021-06-29"/>
    <x v="2"/>
    <x v="0"/>
    <n v="6"/>
    <x v="0"/>
    <x v="1"/>
  </r>
  <r>
    <s v="adventures_ton_institucional_always-on_instagram_awareness_alcance_interesses_amplo_feed_ton-contigo_jun-2021_net"/>
    <s v="2021-06-23 - 2021-06-29"/>
    <s v="23848249347080091"/>
    <s v="adventures_ton_institucional_always-on_instagram_awareness_alcance_ton-contigo"/>
    <s v="23848249347060091"/>
    <n v="400"/>
    <n v="69904"/>
    <n v="72772"/>
    <n v="5.4966195799999999"/>
    <n v="1.0410276951246999"/>
    <x v="17"/>
    <n v="5975"/>
    <s v="2021-06-23"/>
    <x v="27"/>
    <s v="2021-06-29"/>
    <s v="2021-06-29"/>
    <x v="3"/>
    <x v="0"/>
    <n v="6"/>
    <x v="0"/>
    <x v="1"/>
  </r>
  <r>
    <s v="maraberto"/>
    <s v="2021-06-23 - 2021-06-29"/>
    <s v="23848212891430091"/>
    <s v="TesteAB024_Meio_Conv_Aberto_T1Mega_RTBs_CPF_Pareto_23848212891450091"/>
    <s v="23848212891450091"/>
    <n v="5699.48"/>
    <n v="224577"/>
    <n v="302692"/>
    <n v="18.829305040000001"/>
    <n v="1.3478317013764001"/>
    <x v="3"/>
    <n v="17"/>
    <s v="2021-06-23"/>
    <x v="27"/>
    <s v="2021-06-29"/>
    <s v="2021-06-29"/>
    <x v="1"/>
    <x v="0"/>
    <n v="6"/>
    <x v="0"/>
    <x v="1"/>
  </r>
  <r>
    <s v="aberto_brasil"/>
    <s v="2021-06-23 - 2021-06-29"/>
    <s v="23848213131420091"/>
    <s v="TesteAB028_Meio_Conv_T1Mega_VidMob_Pareto_23848213131410091"/>
    <s v="23848213131410091"/>
    <n v="5702.64"/>
    <n v="204257"/>
    <n v="303951"/>
    <n v="18.761708299999999"/>
    <n v="1.4880811918318999"/>
    <x v="3"/>
    <n v="13"/>
    <s v="2021-06-23"/>
    <x v="27"/>
    <s v="2021-06-29"/>
    <s v="2021-06-29"/>
    <x v="1"/>
    <x v="0"/>
    <n v="6"/>
    <x v="0"/>
    <x v="1"/>
  </r>
  <r>
    <s v="maraberto"/>
    <s v="2021-06-23 - 2021-06-29"/>
    <s v="23848212892740091"/>
    <s v="TesteAB025_Meio_Conv_Aberto_T1Mega_RTBs_Aluguel_Pareto_23848212892720091"/>
    <s v="23848212892720091"/>
    <n v="5695.54"/>
    <n v="231812"/>
    <n v="311303"/>
    <n v="18.295808260000001"/>
    <n v="1.3429114972478"/>
    <x v="3"/>
    <n v="17"/>
    <s v="2021-06-23"/>
    <x v="27"/>
    <s v="2021-06-29"/>
    <s v="2021-06-29"/>
    <x v="1"/>
    <x v="0"/>
    <n v="6"/>
    <x v="0"/>
    <x v="1"/>
  </r>
  <r>
    <s v="broad_conv_carrinho"/>
    <s v="2021-06-23 - 2021-06-29"/>
    <s v="23847708413050091"/>
    <s v="dpa"/>
    <s v="23847708413060091"/>
    <n v="68872.69"/>
    <n v="5434403"/>
    <n v="8850310"/>
    <n v="7.7819522699999997"/>
    <n v="1.6285707924127"/>
    <x v="3"/>
    <n v="549"/>
    <s v="2021-06-23"/>
    <x v="27"/>
    <s v="2021-06-29"/>
    <s v="2021-06-29"/>
    <x v="1"/>
    <x v="0"/>
    <n v="6"/>
    <x v="0"/>
    <x v="1"/>
  </r>
  <r>
    <s v="lal_5_s2s_pagosT1_RF"/>
    <s v="2021-06-23 - 2021-06-29"/>
    <s v="23848133974380091"/>
    <s v="Meio_RF_Conv_T1_LAL5_23848133974330091"/>
    <s v="23848133974330091"/>
    <n v="16047.7"/>
    <n v="2288665"/>
    <n v="3876324"/>
    <n v="4.1399274200000002"/>
    <n v="1.6937052823370999"/>
    <x v="4"/>
    <n v="27"/>
    <s v="2021-06-23"/>
    <x v="27"/>
    <s v="2021-06-29"/>
    <s v="2021-06-29"/>
    <x v="1"/>
    <x v="0"/>
    <n v="6"/>
    <x v="0"/>
    <x v="1"/>
  </r>
  <r>
    <s v="lal_10_base"/>
    <s v="2021-06-23 - 2021-06-29"/>
    <s v="23846214428100091"/>
    <s v="Meio_Conv_Amplo_Todas_23845268020100091"/>
    <s v="23845268020100091"/>
    <n v="54772.52"/>
    <n v="1352457"/>
    <n v="2768907"/>
    <n v="19.781278319999998"/>
    <n v="2.0473161069076999"/>
    <x v="3"/>
    <n v="356"/>
    <s v="2021-06-23"/>
    <x v="27"/>
    <s v="2021-06-29"/>
    <s v="2021-06-29"/>
    <x v="1"/>
    <x v="0"/>
    <n v="6"/>
    <x v="0"/>
    <x v="1"/>
  </r>
  <r>
    <s v="maraberto"/>
    <s v="2021-06-23 - 2021-06-29"/>
    <s v="23848212893660091"/>
    <s v="TesteAB024_Meio_Conv_Aberto_T1Mega_RTBs_Oferta_Pareto_23848212893680091"/>
    <s v="23848212893680091"/>
    <n v="5671.14"/>
    <n v="192769"/>
    <n v="305886"/>
    <n v="18.540044330000001"/>
    <n v="1.5868007822835"/>
    <x v="3"/>
    <n v="12"/>
    <s v="2021-06-23"/>
    <x v="27"/>
    <s v="2021-06-29"/>
    <s v="2021-06-29"/>
    <x v="1"/>
    <x v="0"/>
    <n v="6"/>
    <x v="0"/>
    <x v="1"/>
  </r>
  <r>
    <s v="maraberto"/>
    <s v="2021-06-23 - 2021-06-29"/>
    <s v="23848113749690091"/>
    <s v="TesteAB022_Meio_Conv_Aberto_T1Mega_RTBs_CPF_Pareto_23848113749800091"/>
    <s v="23848113749800091"/>
    <n v="0"/>
    <n v="0"/>
    <n v="0"/>
    <s v=""/>
    <n v="0"/>
    <x v="18"/>
    <n v="2"/>
    <s v="2021-06-23"/>
    <x v="27"/>
    <s v="2021-06-29"/>
    <s v="2021-06-29"/>
    <x v="1"/>
    <x v="0"/>
    <n v="6"/>
    <x v="0"/>
    <x v="1"/>
  </r>
  <r>
    <s v="maraberto"/>
    <s v="2021-06-23 - 2021-06-29"/>
    <s v="23848113749780091"/>
    <s v="TesteAB022_Meio_Conv_Aberto_T1Mega_RTBs_Cartao_Pareto_23848113749720091"/>
    <s v="23848113749720091"/>
    <n v="0"/>
    <n v="0"/>
    <n v="0"/>
    <s v=""/>
    <n v="0"/>
    <x v="18"/>
    <n v="2"/>
    <s v="2021-06-23"/>
    <x v="27"/>
    <s v="2021-06-29"/>
    <s v="2021-06-29"/>
    <x v="1"/>
    <x v="0"/>
    <n v="6"/>
    <x v="0"/>
    <x v="1"/>
  </r>
  <r>
    <s v="03 - [INTERESSES] Concorrentes"/>
    <s v="2021-06-23 - 2021-06-29"/>
    <s v="23848206273670091"/>
    <s v="Fundo_Conv_RendaExtra_Pareto_23848206273650091"/>
    <s v="23848206273650091"/>
    <n v="2168.0700000000002"/>
    <n v="70289"/>
    <n v="101770"/>
    <n v="21.303625820000001"/>
    <n v="1.4478794690492001"/>
    <x v="14"/>
    <n v="168"/>
    <s v="2021-06-23"/>
    <x v="27"/>
    <s v="2021-06-29"/>
    <s v="2021-06-29"/>
    <x v="1"/>
    <x v="0"/>
    <n v="6"/>
    <x v="0"/>
    <x v="1"/>
  </r>
  <r>
    <s v="lal5_s2s_pagosT2"/>
    <s v="2021-06-23 - 2021-06-29"/>
    <s v="23846907412520091"/>
    <s v="Meio_Conv_T2MegaGiga_23846907412530091"/>
    <s v="23846907412530091"/>
    <n v="251294.53"/>
    <n v="3839004"/>
    <n v="16276186"/>
    <n v="15.439399010000001"/>
    <n v="4.2396897737017003"/>
    <x v="3"/>
    <n v="1349"/>
    <s v="2021-06-23"/>
    <x v="27"/>
    <s v="2021-06-29"/>
    <s v="2021-06-29"/>
    <x v="1"/>
    <x v="0"/>
    <n v="6"/>
    <x v="0"/>
    <x v="1"/>
  </r>
  <r>
    <s v="interesse_empreendedorismo"/>
    <s v="2021-06-23 - 2021-06-29"/>
    <s v="23846406076390091"/>
    <s v="Meio_Conv_Amplo_Todas_23845268020100091"/>
    <s v="23845268020100091"/>
    <n v="128134.16"/>
    <n v="6998056"/>
    <n v="15745729"/>
    <n v="8.1377089599999994"/>
    <n v="2.2500147183732002"/>
    <x v="3"/>
    <n v="779"/>
    <s v="2021-06-23"/>
    <x v="27"/>
    <s v="2021-06-29"/>
    <s v="2021-06-29"/>
    <x v="1"/>
    <x v="0"/>
    <n v="6"/>
    <x v="0"/>
    <x v="1"/>
  </r>
  <r>
    <s v="maraberto"/>
    <s v="2021-06-23 - 2021-06-29"/>
    <s v="23848114057240091"/>
    <s v="TesteAB023_Meio_Conv_Aberto_T1Mega_RTBs_Endosso_Pareto_23848114057220091"/>
    <s v="23848114057220091"/>
    <n v="0"/>
    <n v="0"/>
    <n v="0"/>
    <s v=""/>
    <n v="0"/>
    <x v="18"/>
    <n v="1"/>
    <s v="2021-06-23"/>
    <x v="27"/>
    <s v="2021-06-29"/>
    <s v="2021-06-29"/>
    <x v="1"/>
    <x v="0"/>
    <n v="6"/>
    <x v="0"/>
    <x v="1"/>
  </r>
  <r>
    <s v="Home_30d"/>
    <s v="2021-06-23 - 2021-06-29"/>
    <s v="23847680703050091"/>
    <s v="Fundo_Rmk_Conv_Geral_Home_Pareto_23847680703090091"/>
    <s v="23847680703090091"/>
    <n v="45931.42"/>
    <n v="240577"/>
    <n v="1612195"/>
    <n v="28.489990349999999"/>
    <n v="6.7013679611933004"/>
    <x v="3"/>
    <n v="258"/>
    <s v="2021-06-23"/>
    <x v="27"/>
    <s v="2021-06-29"/>
    <s v="2021-06-29"/>
    <x v="1"/>
    <x v="0"/>
    <n v="6"/>
    <x v="0"/>
    <x v="1"/>
  </r>
  <r>
    <s v="payment_60d"/>
    <s v="2021-06-23 - 2021-06-29"/>
    <s v="23847961910370091"/>
    <s v="Fundo_RMKT_Catalogo_StepPayment_Todas_Pareto_23847961910350091"/>
    <s v="23847961910350091"/>
    <n v="13063.82"/>
    <n v="13828"/>
    <n v="173899"/>
    <n v="75.123031179999998"/>
    <n v="12.575860572751001"/>
    <x v="3"/>
    <n v="81"/>
    <s v="2021-06-23"/>
    <x v="27"/>
    <s v="2021-06-29"/>
    <s v="2021-06-29"/>
    <x v="1"/>
    <x v="0"/>
    <n v="6"/>
    <x v="0"/>
    <x v="1"/>
  </r>
  <r>
    <s v="checkout_t3_60d"/>
    <s v="2021-06-23 - 2021-06-29"/>
    <s v="23847611011780091"/>
    <s v="Fundo_Rmkt_Conv_T3MegaGiga_23846749587790091"/>
    <s v="23846749587790091"/>
    <n v="16349.37"/>
    <n v="19220"/>
    <n v="383350"/>
    <n v="42.648676139999999"/>
    <n v="19.945369406868"/>
    <x v="3"/>
    <n v="18"/>
    <s v="2021-06-23"/>
    <x v="27"/>
    <s v="2021-06-29"/>
    <s v="2021-06-29"/>
    <x v="1"/>
    <x v="0"/>
    <n v="6"/>
    <x v="0"/>
    <x v="1"/>
  </r>
  <r>
    <s v="Home_60d"/>
    <s v="2021-06-23 - 2021-06-29"/>
    <s v="23847680729620091"/>
    <s v="Fundo_Rmk_Conv_Geral_Home_Pareto_23847680703090091"/>
    <s v="23847680703090091"/>
    <n v="12673.84"/>
    <n v="144288"/>
    <n v="896671"/>
    <n v="14.13432574"/>
    <n v="6.2144530383676999"/>
    <x v="3"/>
    <n v="58"/>
    <s v="2021-06-23"/>
    <x v="27"/>
    <s v="2021-06-29"/>
    <s v="2021-06-29"/>
    <x v="1"/>
    <x v="0"/>
    <n v="6"/>
    <x v="0"/>
    <x v="1"/>
  </r>
  <r>
    <s v="rmkt_LP_tps_60d"/>
    <s v="2021-06-23 - 2021-06-29"/>
    <s v="23847574067580091"/>
    <s v="TPS_Fundo_Conv_Rmkt_Pareto_23847574067500091"/>
    <s v="23847574067500091"/>
    <n v="36188.61"/>
    <n v="244290"/>
    <n v="1054054"/>
    <n v="34.332785610000002"/>
    <n v="4.3147652380367996"/>
    <x v="3"/>
    <n v="201"/>
    <s v="2021-06-23"/>
    <x v="27"/>
    <s v="2021-06-29"/>
    <s v="2021-06-29"/>
    <x v="1"/>
    <x v="0"/>
    <n v="6"/>
    <x v="0"/>
    <x v="1"/>
  </r>
  <r>
    <s v="trafego_brasil"/>
    <s v="2021-06-23 - 2021-06-29"/>
    <s v="23846362893210091"/>
    <s v="Topo_Trafego_Todas_Pareto_23845353257640091"/>
    <s v="23845353257640091"/>
    <n v="11431.61"/>
    <n v="463236"/>
    <n v="799903"/>
    <n v="14.291245310000001"/>
    <n v="1.7267720988869999"/>
    <x v="8"/>
    <n v="8256"/>
    <s v="2021-06-23"/>
    <x v="27"/>
    <s v="2021-06-29"/>
    <s v="2021-06-29"/>
    <x v="3"/>
    <x v="0"/>
    <n v="6"/>
    <x v="0"/>
    <x v="1"/>
  </r>
  <r>
    <s v="rmkt_trafegotpo"/>
    <s v="2021-06-23 - 2021-06-29"/>
    <s v="23846188518430091"/>
    <s v="TPO_Meio_Conv_Interesses_Pareto_23845997960590091"/>
    <s v="23845997960590091"/>
    <n v="12643.6"/>
    <n v="45433"/>
    <n v="612478"/>
    <n v="20.64335372"/>
    <n v="13.48090594942"/>
    <x v="3"/>
    <n v="8"/>
    <s v="2021-06-23"/>
    <x v="27"/>
    <s v="2021-06-29"/>
    <s v="2021-06-29"/>
    <x v="1"/>
    <x v="0"/>
    <n v="6"/>
    <x v="0"/>
    <x v="1"/>
  </r>
  <r>
    <s v="06- [INTERESSES] Marketing Multinível"/>
    <s v="2021-06-23 - 2021-06-29"/>
    <s v="23848255540940091"/>
    <s v="Fundo_Conv_RendaExtra_Pareto_23848206273650091"/>
    <s v="23848206273650091"/>
    <n v="286.82"/>
    <n v="15057"/>
    <n v="17419"/>
    <n v="16.465928009999999"/>
    <n v="1.1568705585442001"/>
    <x v="14"/>
    <n v="23"/>
    <s v="2021-06-23"/>
    <x v="27"/>
    <s v="2021-06-29"/>
    <s v="2021-06-29"/>
    <x v="1"/>
    <x v="0"/>
    <n v="6"/>
    <x v="0"/>
    <x v="1"/>
  </r>
  <r>
    <s v="maraberto"/>
    <s v="2021-06-23 - 2021-06-29"/>
    <s v="23848113960660091"/>
    <s v="TesteAB022_Meio_Conv_Aberto_T1Mega_Controle_Pareto_23848113960650091"/>
    <s v="23848113960650091"/>
    <n v="0"/>
    <n v="0"/>
    <n v="0"/>
    <s v=""/>
    <n v="0"/>
    <x v="18"/>
    <n v="1"/>
    <s v="2021-06-23"/>
    <x v="27"/>
    <s v="2021-06-29"/>
    <s v="2021-06-29"/>
    <x v="1"/>
    <x v="0"/>
    <n v="6"/>
    <x v="0"/>
    <x v="1"/>
  </r>
  <r>
    <s v="checkout_t2_30d"/>
    <s v="2021-06-23 - 2021-06-29"/>
    <s v="23848212999910091"/>
    <s v="TesteAB026_Fundo_Rmk_Conv_T2Mega_Recencia30_Pareto_23848212991130091"/>
    <s v="23848212999920091"/>
    <n v="5627.1"/>
    <n v="7810"/>
    <n v="37133"/>
    <n v="151.53906229"/>
    <n v="4.7545454545455001"/>
    <x v="3"/>
    <n v="15"/>
    <s v="2021-06-23"/>
    <x v="27"/>
    <s v="2021-06-29"/>
    <s v="2021-06-29"/>
    <x v="1"/>
    <x v="0"/>
    <n v="6"/>
    <x v="0"/>
    <x v="1"/>
  </r>
  <r>
    <s v="maraberto"/>
    <s v="2021-06-23 - 2021-06-29"/>
    <s v="23848118996830091"/>
    <s v="TesteAB023_Meio_Conv_Aberto_T1Mega_Controle_Pareto_23848118996840091"/>
    <s v="23848118996840091"/>
    <n v="0"/>
    <n v="0"/>
    <n v="0"/>
    <s v=""/>
    <n v="0"/>
    <x v="18"/>
    <n v="3"/>
    <s v="2021-06-23"/>
    <x v="27"/>
    <s v="2021-06-29"/>
    <s v="2021-06-29"/>
    <x v="1"/>
    <x v="0"/>
    <n v="6"/>
    <x v="0"/>
    <x v="1"/>
  </r>
  <r>
    <s v="checkout_t3_30d"/>
    <s v="2021-06-23 - 2021-06-29"/>
    <s v="23848213025460091"/>
    <s v="TesteAB027_Fundo_Rmk_Conv_T3Mega_Recencia30_Pareto_23848213025450091"/>
    <s v="23848213025450091"/>
    <n v="5650.17"/>
    <n v="8556"/>
    <n v="68924"/>
    <n v="81.976815040000005"/>
    <n v="8.0556334735858002"/>
    <x v="3"/>
    <n v="15"/>
    <s v="2021-06-23"/>
    <x v="27"/>
    <s v="2021-06-29"/>
    <s v="2021-06-29"/>
    <x v="1"/>
    <x v="0"/>
    <n v="6"/>
    <x v="0"/>
    <x v="1"/>
  </r>
  <r>
    <s v="lal_5_pixel_convT1"/>
    <s v="2021-06-23 - 2021-06-29"/>
    <s v="23847643362150091"/>
    <s v="Meio_Conv_Amplo_T1_23847643362130091"/>
    <s v="23847643362130091"/>
    <n v="158442.09"/>
    <n v="2343952"/>
    <n v="6081110"/>
    <n v="26.054797560000001"/>
    <n v="2.5943833320818999"/>
    <x v="4"/>
    <n v="893"/>
    <s v="2021-06-23"/>
    <x v="27"/>
    <s v="2021-06-29"/>
    <s v="2021-06-29"/>
    <x v="1"/>
    <x v="0"/>
    <n v="6"/>
    <x v="0"/>
    <x v="1"/>
  </r>
  <r>
    <s v="lal_5_tpv_alto"/>
    <s v="2021-06-23 - 2021-06-29"/>
    <s v="23847611907170091"/>
    <s v="Meio_Conv_T3MegaGiga_23847449589150091"/>
    <s v="23847449589150091"/>
    <n v="38595.46"/>
    <n v="1093386"/>
    <n v="2985022"/>
    <n v="12.929707049999999"/>
    <n v="2.7300715392367998"/>
    <x v="3"/>
    <n v="240"/>
    <s v="2021-06-23"/>
    <x v="27"/>
    <s v="2021-06-29"/>
    <s v="2021-06-29"/>
    <x v="1"/>
    <x v="0"/>
    <n v="6"/>
    <x v="0"/>
    <x v="1"/>
  </r>
  <r>
    <s v="adventures_ton_institucional_always-on_instagram_awareness_alcance_interesses_amplo_feed_ton-de-boa_jun-2021_net"/>
    <s v="2021-06-23 - 2021-06-29"/>
    <s v="23848236746570091"/>
    <s v="adventures_ton_institucional_always-on_instagram_awareness_alcance_ton-de-boa_jun-2021"/>
    <s v="23848209438560091"/>
    <n v="400"/>
    <n v="12556"/>
    <n v="12897"/>
    <n v="31.014964719999998"/>
    <n v="1.0271583306786001"/>
    <x v="7"/>
    <n v="2911"/>
    <s v="2021-06-23"/>
    <x v="27"/>
    <s v="2021-06-29"/>
    <s v="2021-06-29"/>
    <x v="3"/>
    <x v="0"/>
    <n v="6"/>
    <x v="0"/>
    <x v="1"/>
  </r>
  <r>
    <s v="aberto_brasil"/>
    <s v="2021-06-23 - 2021-06-29"/>
    <s v="23848213113820091"/>
    <s v="TesteAB028_Meio_Conv_T1Mega_FundoRaio_Pareto_23848213113620091"/>
    <s v="23848213113620091"/>
    <n v="5687.76"/>
    <n v="141441"/>
    <n v="216023"/>
    <n v="26.329418629999999"/>
    <n v="1.5273011361627999"/>
    <x v="3"/>
    <n v="12"/>
    <s v="2021-06-23"/>
    <x v="27"/>
    <s v="2021-06-29"/>
    <s v="2021-06-29"/>
    <x v="1"/>
    <x v="0"/>
    <n v="6"/>
    <x v="0"/>
    <x v="1"/>
  </r>
  <r>
    <s v="interesses_dentistas"/>
    <s v="2021-06-23 - 2021-06-29"/>
    <s v="23845997980850091"/>
    <s v="TPO_Meio_Trafego_Interesses_Pareto_23845997980580091"/>
    <s v="23845997980580091"/>
    <n v="4039.14"/>
    <n v="387267"/>
    <n v="1248684"/>
    <n v="3.2347175099999999"/>
    <n v="3.2243490924865998"/>
    <x v="13"/>
    <n v="8844"/>
    <s v="2021-06-23"/>
    <x v="27"/>
    <s v="2021-06-29"/>
    <s v="2021-06-29"/>
    <x v="3"/>
    <x v="0"/>
    <n v="6"/>
    <x v="0"/>
    <x v="1"/>
  </r>
  <r>
    <s v="mar_aberto"/>
    <s v="2021-06-23 - 2021-06-29"/>
    <s v="23847643362220091"/>
    <s v="Meio_Conv_Amplo_T1_23847643362130091"/>
    <s v="23847643362130091"/>
    <n v="110555.34"/>
    <n v="3799057"/>
    <n v="7214491"/>
    <n v="15.324066520000001"/>
    <n v="1.8990215203403999"/>
    <x v="4"/>
    <n v="607"/>
    <s v="2021-06-23"/>
    <x v="27"/>
    <s v="2021-06-29"/>
    <s v="2021-06-29"/>
    <x v="1"/>
    <x v="0"/>
    <n v="6"/>
    <x v="0"/>
    <x v="1"/>
  </r>
  <r>
    <s v="04 - [INTERESSES] Vendas"/>
    <s v="2021-06-23 - 2021-06-29"/>
    <s v="23848206283010091"/>
    <s v="Fundo_Conv_RendaExtra_Pareto_23848206273650091"/>
    <s v="23848206273650091"/>
    <n v="873.32"/>
    <n v="31064"/>
    <n v="41299"/>
    <n v="21.146274729999998"/>
    <n v="1.3294810713366001"/>
    <x v="14"/>
    <n v="59"/>
    <s v="2021-06-23"/>
    <x v="27"/>
    <s v="2021-06-29"/>
    <s v="2021-06-29"/>
    <x v="1"/>
    <x v="0"/>
    <n v="6"/>
    <x v="0"/>
    <x v="1"/>
  </r>
  <r>
    <s v="adventures_ton_institucional_always-on_instagram_awareness_alcance_interesses_amplo_feed_ton-contigo_jun-2021_net"/>
    <s v="2021-06-23 - 2021-06-29"/>
    <s v="23848244277130091"/>
    <s v="adventures_ton_institucional_always-on_instagram_awareness_alcance_ton-contigo"/>
    <s v="23848244277100091"/>
    <n v="232.02"/>
    <n v="179872"/>
    <n v="193593"/>
    <n v="1.1984937499999999"/>
    <n v="1.0762820227717"/>
    <x v="16"/>
    <n v="6080"/>
    <s v="2021-06-23"/>
    <x v="27"/>
    <s v="2021-06-29"/>
    <s v="2021-06-29"/>
    <x v="2"/>
    <x v="0"/>
    <n v="6"/>
    <x v="0"/>
    <x v="1"/>
  </r>
  <r>
    <s v="interesses_saude"/>
    <s v="2021-06-23 - 2021-06-29"/>
    <s v="23846534803740091"/>
    <s v="TPS_Meio_Conv_Interesses_Pareto_23846534803700091"/>
    <s v="23846534803700091"/>
    <n v="53580.61"/>
    <n v="2517523"/>
    <n v="4625642"/>
    <n v="11.583388859999999"/>
    <n v="1.8373782483814001"/>
    <x v="3"/>
    <n v="316"/>
    <s v="2021-06-23"/>
    <x v="27"/>
    <s v="2021-06-29"/>
    <s v="2021-06-29"/>
    <x v="1"/>
    <x v="0"/>
    <n v="6"/>
    <x v="0"/>
    <x v="1"/>
  </r>
  <r>
    <s v="interesses_dentistas"/>
    <s v="2021-06-23 - 2021-06-29"/>
    <s v="23845997960610091"/>
    <s v="TPO_Meio_Conv_Interesses_Pareto_23845997960590091"/>
    <s v="23845997960590091"/>
    <n v="31372.97"/>
    <n v="1886738"/>
    <n v="5021174"/>
    <n v="6.2481343999999996"/>
    <n v="2.6612990250899"/>
    <x v="3"/>
    <n v="211"/>
    <s v="2021-06-23"/>
    <x v="27"/>
    <s v="2021-06-29"/>
    <s v="2021-06-29"/>
    <x v="1"/>
    <x v="0"/>
    <n v="6"/>
    <x v="0"/>
    <x v="1"/>
  </r>
  <r>
    <s v="lal_5_s2s_pagosT1"/>
    <s v="2021-06-23 - 2021-06-29"/>
    <s v="23847643363490091"/>
    <s v="Meio_Conv_Amplo_T1_23847643362130091"/>
    <s v="23847643362130091"/>
    <n v="87741.27"/>
    <n v="1336071"/>
    <n v="4277260"/>
    <n v="20.513429160000001"/>
    <n v="3.2013717833858002"/>
    <x v="4"/>
    <n v="619"/>
    <s v="2021-06-23"/>
    <x v="27"/>
    <s v="2021-06-29"/>
    <s v="2021-06-29"/>
    <x v="1"/>
    <x v="0"/>
    <n v="6"/>
    <x v="0"/>
    <x v="1"/>
  </r>
  <r>
    <s v="checkout_t2_30d"/>
    <s v="2021-06-23 - 2021-06-29"/>
    <s v="23847376964680091"/>
    <s v="Fundo_Rmk_Conv_T2MegaGiga_23847376964660091"/>
    <s v="23847376964660091"/>
    <n v="125424.44"/>
    <n v="33424"/>
    <n v="890505"/>
    <n v="140.84641861"/>
    <n v="26.642681905218002"/>
    <x v="3"/>
    <n v="633"/>
    <s v="2021-06-23"/>
    <x v="27"/>
    <s v="2021-06-29"/>
    <s v="2021-06-29"/>
    <x v="1"/>
    <x v="0"/>
    <n v="6"/>
    <x v="0"/>
    <x v="1"/>
  </r>
  <r>
    <s v="maraberto"/>
    <s v="2021-06-23 - 2021-06-29"/>
    <s v="23848095866800091"/>
    <s v="TesteAB021_Meio_Conv_Aberto_T1Mega_OfertaComArgumento_Pareto_23848095866810091"/>
    <s v="23848095866810091"/>
    <n v="0"/>
    <n v="0"/>
    <n v="0"/>
    <s v=""/>
    <n v="0"/>
    <x v="3"/>
    <n v="3"/>
    <s v="2021-06-23"/>
    <x v="27"/>
    <s v="2021-06-29"/>
    <s v="2021-06-29"/>
    <x v="1"/>
    <x v="0"/>
    <n v="6"/>
    <x v="0"/>
    <x v="1"/>
  </r>
  <r>
    <s v="interesses_saude_refinado"/>
    <s v="2021-06-23 - 2021-06-29"/>
    <s v="23847727849510091"/>
    <s v="TPS_Meio_Conv_Interesses_Pareto_23846534803700091"/>
    <s v="23846534803700091"/>
    <n v="8268.6299999999992"/>
    <n v="406657"/>
    <n v="701088"/>
    <n v="11.79399733"/>
    <n v="1.7240278662362001"/>
    <x v="3"/>
    <n v="56"/>
    <s v="2021-06-23"/>
    <x v="27"/>
    <s v="2021-06-29"/>
    <s v="2021-06-29"/>
    <x v="1"/>
    <x v="0"/>
    <n v="6"/>
    <x v="0"/>
    <x v="1"/>
  </r>
  <r>
    <s v="interesses_saude"/>
    <s v="2021-06-23 - 2021-06-29"/>
    <s v="23846655749190091"/>
    <s v="TPS_Meio_Trafego_Interesses_Pareto_23846655749200091"/>
    <s v="23846655749200091"/>
    <n v="4133.29"/>
    <n v="593412"/>
    <n v="929554"/>
    <n v="4.4465302700000002"/>
    <n v="1.5664563574717001"/>
    <x v="13"/>
    <n v="9720"/>
    <s v="2021-06-23"/>
    <x v="27"/>
    <s v="2021-06-29"/>
    <s v="2021-06-29"/>
    <x v="3"/>
    <x v="0"/>
    <n v="6"/>
    <x v="0"/>
    <x v="1"/>
  </r>
  <r>
    <s v="02 - [LAL] Parceiros Renda Extra"/>
    <s v="2021-06-23 - 2021-06-29"/>
    <s v="23848206273590091"/>
    <s v="Fundo_Conv_RendaExtra_Pareto_23848206273650091"/>
    <s v="23848206273650091"/>
    <n v="845.5"/>
    <n v="19536"/>
    <n v="25935"/>
    <n v="32.600732600000001"/>
    <n v="1.3275491400491"/>
    <x v="14"/>
    <n v="56"/>
    <s v="2021-06-23"/>
    <x v="27"/>
    <s v="2021-06-29"/>
    <s v="2021-06-29"/>
    <x v="1"/>
    <x v="0"/>
    <n v="6"/>
    <x v="0"/>
    <x v="1"/>
  </r>
  <r>
    <s v="05 - [ABERTO][20-60] Homens"/>
    <s v="2021-06-23 - 2021-06-29"/>
    <s v="23848206273630091"/>
    <s v="Fundo_Conv_RendaExtra_Pareto_23848206273650091"/>
    <s v="23848206273650091"/>
    <n v="1073.92"/>
    <n v="47072"/>
    <n v="58903"/>
    <n v="18.232008560000001"/>
    <n v="1.2513383752549001"/>
    <x v="14"/>
    <n v="76"/>
    <s v="2021-06-23"/>
    <x v="27"/>
    <s v="2021-06-29"/>
    <s v="2021-06-29"/>
    <x v="1"/>
    <x v="0"/>
    <n v="6"/>
    <x v="0"/>
    <x v="1"/>
  </r>
  <r>
    <s v="lal5_lista_t2mega"/>
    <s v="2021-06-23 - 2021-06-29"/>
    <s v="23847851591380091"/>
    <s v="Meio_Conv_T2MegaGiga_23846907412530091"/>
    <s v="23846907412530091"/>
    <n v="29890.06"/>
    <n v="1011210"/>
    <n v="2743048"/>
    <n v="10.89665948"/>
    <n v="2.7126393132978999"/>
    <x v="3"/>
    <n v="132"/>
    <s v="2021-06-23"/>
    <x v="27"/>
    <s v="2021-06-29"/>
    <s v="2021-06-29"/>
    <x v="1"/>
    <x v="0"/>
    <n v="6"/>
    <x v="0"/>
    <x v="1"/>
  </r>
  <r>
    <s v="adventures_ton_institucional_always-on_instagram_awareness_alcance_interesses_amplo_feed_ton-de-boa_jun-2021_net"/>
    <s v="2021-06-23 - 2021-06-29"/>
    <s v="23848209455180091"/>
    <s v="adventures_ton_institucional_always-on_instagram_awareness_alcance_ton-de-boa_jun-2021"/>
    <s v="23848209438560091"/>
    <n v="703.93"/>
    <n v="27048"/>
    <n v="32585"/>
    <n v="21.602884759999998"/>
    <n v="1.2047101449274999"/>
    <x v="7"/>
    <n v="6702"/>
    <s v="2021-06-23"/>
    <x v="27"/>
    <s v="2021-06-29"/>
    <s v="2021-06-29"/>
    <x v="3"/>
    <x v="0"/>
    <n v="6"/>
    <x v="0"/>
    <x v="1"/>
  </r>
  <r>
    <s v="lal5_s2s_pagosT1"/>
    <s v="2021-06-23 - 2021-06-29"/>
    <s v="23846907297020091"/>
    <s v="Meio_Conv_T1MegaGiga_23846907192130091"/>
    <s v="23846907192130091"/>
    <n v="162612.21"/>
    <n v="2987543"/>
    <n v="10124684"/>
    <n v="16.060966449999999"/>
    <n v="3.3889667864195001"/>
    <x v="3"/>
    <n v="734"/>
    <s v="2021-06-23"/>
    <x v="27"/>
    <s v="2021-06-29"/>
    <s v="2021-06-29"/>
    <x v="1"/>
    <x v="0"/>
    <n v="6"/>
    <x v="0"/>
    <x v="1"/>
  </r>
  <r>
    <s v="interesses_concorrentes"/>
    <s v="2021-06-23 - 2021-06-29"/>
    <s v="23847643362290091"/>
    <s v="Meio_Conv_Amplo_T1_23847643362130091"/>
    <s v="23847643362130091"/>
    <n v="92050.02"/>
    <n v="3460120"/>
    <n v="5498799"/>
    <n v="16.740022679999999"/>
    <n v="1.5891931493705"/>
    <x v="4"/>
    <n v="555"/>
    <s v="2021-06-23"/>
    <x v="27"/>
    <s v="2021-06-29"/>
    <s v="2021-06-29"/>
    <x v="1"/>
    <x v="0"/>
    <n v="6"/>
    <x v="0"/>
    <x v="1"/>
  </r>
  <r>
    <s v="checkout_180d"/>
    <s v="2021-06-23 - 2021-06-29"/>
    <s v="23846122467610091"/>
    <s v="Fundo_Conv_Rmkt_T1_23845567601530091"/>
    <s v="23845567601530091"/>
    <n v="79423.86"/>
    <n v="385347"/>
    <n v="2573634"/>
    <n v="30.860588570000001"/>
    <n v="6.6787440929862996"/>
    <x v="3"/>
    <n v="585"/>
    <s v="2021-06-23"/>
    <x v="27"/>
    <s v="2021-06-29"/>
    <s v="2021-06-29"/>
    <x v="1"/>
    <x v="0"/>
    <n v="6"/>
    <x v="0"/>
    <x v="1"/>
  </r>
  <r>
    <s v="maraberto"/>
    <s v="2021-06-23 - 2021-06-29"/>
    <s v="23848095866830091"/>
    <s v="TesteAB021_Meio_Conv_Aberto_SóArgumento_Pareto_23848095866820091"/>
    <s v="23848095866820091"/>
    <n v="0"/>
    <n v="0"/>
    <n v="0"/>
    <s v=""/>
    <n v="0"/>
    <x v="3"/>
    <n v="5"/>
    <s v="2021-06-23"/>
    <x v="27"/>
    <s v="2021-06-29"/>
    <s v="2021-06-29"/>
    <x v="1"/>
    <x v="0"/>
    <n v="6"/>
    <x v="0"/>
    <x v="1"/>
  </r>
  <r>
    <s v="checkout_t2_30d"/>
    <s v="2021-06-23 - 2021-06-29"/>
    <s v="23848212991290091"/>
    <s v="TesteAB026_Fundo_Rmk_Conv_T2Mega_Generico_Pareto_23848212991130091"/>
    <s v="23848212991130091"/>
    <n v="2654.45"/>
    <n v="6882"/>
    <n v="34981"/>
    <n v="75.882621990000004"/>
    <n v="5.0829700668409998"/>
    <x v="3"/>
    <n v="12"/>
    <s v="2021-06-23"/>
    <x v="27"/>
    <s v="2021-06-29"/>
    <s v="2021-06-29"/>
    <x v="1"/>
    <x v="0"/>
    <n v="6"/>
    <x v="0"/>
    <x v="1"/>
  </r>
  <r>
    <s v="checkout_t1_30d"/>
    <s v="2021-06-23 - 2021-06-29"/>
    <s v="23847376974110091"/>
    <s v="Fundo_Rmk_Conv_T1MegaGiga_23847376974120091"/>
    <s v="23847376974120091"/>
    <n v="107385.7"/>
    <n v="152929"/>
    <n v="2111932"/>
    <n v="50.84713902"/>
    <n v="13.809885633202001"/>
    <x v="3"/>
    <n v="630"/>
    <s v="2021-06-23"/>
    <x v="27"/>
    <s v="2021-06-29"/>
    <s v="2021-06-29"/>
    <x v="1"/>
    <x v="0"/>
    <n v="6"/>
    <x v="0"/>
    <x v="1"/>
  </r>
  <r>
    <s v="lal_5_s2s_pagosT3"/>
    <s v="2021-06-23 - 2021-06-29"/>
    <s v="23847449589140091"/>
    <s v="Meio_Conv_T3MegaGiga_23847449589150091"/>
    <s v="23847449589150091"/>
    <n v="7415.96"/>
    <n v="383042"/>
    <n v="697262"/>
    <n v="10.635829859999999"/>
    <n v="1.8203277969517999"/>
    <x v="3"/>
    <n v="47"/>
    <s v="2021-06-23"/>
    <x v="27"/>
    <s v="2021-06-29"/>
    <s v="2021-06-29"/>
    <x v="1"/>
    <x v="0"/>
    <n v="6"/>
    <x v="0"/>
    <x v="1"/>
  </r>
  <r>
    <s v="aberto_brasil"/>
    <s v="2021-06-23 - 2021-06-29"/>
    <s v="23845370012760091"/>
    <s v="Meio_Conv_Amplo_Todas_23845268020100091"/>
    <s v="23845268020100091"/>
    <n v="472413.94"/>
    <n v="19079311"/>
    <n v="66052616"/>
    <n v="7.1520852399999999"/>
    <n v="3.4620021655917999"/>
    <x v="3"/>
    <n v="2434"/>
    <s v="2021-06-23"/>
    <x v="27"/>
    <s v="2021-06-29"/>
    <s v="2021-06-29"/>
    <x v="1"/>
    <x v="0"/>
    <n v="6"/>
    <x v="0"/>
    <x v="1"/>
  </r>
  <r>
    <s v="checkout_t1_60d"/>
    <s v="2021-06-23 - 2021-06-29"/>
    <s v="23847376990990091"/>
    <s v="Fundo_Rmk_Conv_T1MegaGiga_23847376974120091"/>
    <s v="23847376974120091"/>
    <n v="55583.01"/>
    <n v="150081"/>
    <n v="1769695"/>
    <n v="31.408242659999999"/>
    <n v="11.791599203097"/>
    <x v="3"/>
    <n v="283"/>
    <s v="2021-06-23"/>
    <x v="27"/>
    <s v="2021-06-29"/>
    <s v="2021-06-29"/>
    <x v="1"/>
    <x v="0"/>
    <n v="6"/>
    <x v="0"/>
    <x v="1"/>
  </r>
  <r>
    <s v="checkout_t3_30d"/>
    <s v="2021-06-23 - 2021-06-29"/>
    <s v="23848213023300091"/>
    <s v="TesteAB027_Fundo_Rmk_Conv_T3Mega_Generico_Pareto_23848213023270091"/>
    <s v="23848213023270091"/>
    <n v="5646.57"/>
    <n v="7871"/>
    <n v="73874"/>
    <n v="76.435146329999995"/>
    <n v="9.3855926819972009"/>
    <x v="3"/>
    <n v="29"/>
    <s v="2021-06-23"/>
    <x v="27"/>
    <s v="2021-06-29"/>
    <s v="2021-06-29"/>
    <x v="1"/>
    <x v="0"/>
    <n v="6"/>
    <x v="0"/>
    <x v="1"/>
  </r>
  <r>
    <s v="checkout_t2_60d"/>
    <s v="2021-06-23 - 2021-06-29"/>
    <s v="23847377003380091"/>
    <s v="Fundo_Rmk_Conv_T2MegaGiga_23847376964660091"/>
    <s v="23847376964660091"/>
    <n v="17009.71"/>
    <n v="5670"/>
    <n v="152230"/>
    <n v="111.73691125000001"/>
    <n v="26.848324514990999"/>
    <x v="3"/>
    <n v="63"/>
    <s v="2021-06-23"/>
    <x v="27"/>
    <s v="2021-06-29"/>
    <s v="2021-06-29"/>
    <x v="1"/>
    <x v="0"/>
    <n v="6"/>
    <x v="0"/>
    <x v="1"/>
  </r>
  <r>
    <s v="checkout_t3_30d"/>
    <s v="2021-06-23 - 2021-06-29"/>
    <s v="23846749587780091"/>
    <s v="Fundo_Rmkt_Conv_T3MegaGiga_23846749587790091"/>
    <s v="23846749587790091"/>
    <n v="38107.83"/>
    <n v="25120"/>
    <n v="454893"/>
    <n v="83.773173029999995"/>
    <n v="18.108797770700999"/>
    <x v="3"/>
    <n v="302"/>
    <s v="2021-06-23"/>
    <x v="27"/>
    <s v="2021-06-29"/>
    <s v="2021-06-29"/>
    <x v="1"/>
    <x v="0"/>
    <n v="6"/>
    <x v="0"/>
    <x v="1"/>
  </r>
  <r>
    <s v="trafego_LAL_cardpurchase_5_10"/>
    <s v="2021-06-23 - 2021-06-29"/>
    <s v="23845353257680091"/>
    <s v="Topo_Trafego_Todas_Pareto_23845353257640091"/>
    <s v="23845353257640091"/>
    <n v="1462.51"/>
    <n v="74672"/>
    <n v="102775"/>
    <n v="14.230211629999999"/>
    <n v="1.3763525819583999"/>
    <x v="8"/>
    <n v="1148"/>
    <s v="2021-06-23"/>
    <x v="27"/>
    <s v="2021-06-29"/>
    <s v="2021-06-29"/>
    <x v="3"/>
    <x v="0"/>
    <n v="6"/>
    <x v="0"/>
    <x v="1"/>
  </r>
  <r>
    <s v="01 - [SITE] Página de Cadastro - 180D"/>
    <s v="2021-06-23 - 2021-06-29"/>
    <s v="23848211757140091"/>
    <s v="Fundo_Rmkt_RendaExtra_Pareto_23848211757000091"/>
    <s v="23848211757000091"/>
    <n v="1162.8499999999999"/>
    <n v="5894"/>
    <n v="23044"/>
    <n v="50.46215935"/>
    <n v="3.9097387173397"/>
    <x v="14"/>
    <n v="48"/>
    <s v="2021-06-23"/>
    <x v="27"/>
    <s v="2021-06-29"/>
    <s v="2021-06-29"/>
    <x v="1"/>
    <x v="0"/>
    <n v="6"/>
    <x v="0"/>
    <x v="1"/>
  </r>
  <r>
    <s v="01 - [LAL] Cadastrados"/>
    <s v="2021-06-23 - 2021-06-29"/>
    <s v="23848206273600091"/>
    <s v="Fundo_Conv_RendaExtra_Pareto_23848206273650091"/>
    <s v="23848206273650091"/>
    <n v="2251.6999999999998"/>
    <n v="38713"/>
    <n v="61126"/>
    <n v="36.837025160000003"/>
    <n v="1.5789528065508001"/>
    <x v="14"/>
    <n v="192"/>
    <s v="2021-06-23"/>
    <x v="27"/>
    <s v="2021-06-29"/>
    <s v="2021-06-29"/>
    <x v="1"/>
    <x v="0"/>
    <n v="6"/>
    <x v="0"/>
    <x v="1"/>
  </r>
  <r>
    <s v="maraberto"/>
    <s v="2021-06-23 - 2021-06-29"/>
    <s v="23848212903440091"/>
    <s v="TesteAB025_Meio_Conv_Aberto_T1Mega_RTBs_Oferta_Pareto_23848212903420091"/>
    <s v="23848212903420091"/>
    <n v="5681.37"/>
    <n v="202623"/>
    <n v="297383"/>
    <n v="19.104555399999999"/>
    <n v="1.4676665531554001"/>
    <x v="3"/>
    <n v="18"/>
    <s v="2021-06-23"/>
    <x v="27"/>
    <s v="2021-06-29"/>
    <s v="2021-06-29"/>
    <x v="1"/>
    <x v="0"/>
    <n v="6"/>
    <x v="0"/>
    <x v="1"/>
  </r>
  <r>
    <s v="maraberto"/>
    <s v="2021-06-16 - 2021-06-22"/>
    <s v="23848095846170091"/>
    <s v="TesteAB017_Meio_Conv_Aberto_Todas_NovoVisual_Pareto_23848068712800091"/>
    <s v="23848095846210091"/>
    <n v="2675.21"/>
    <n v="301635"/>
    <n v="346070"/>
    <n v="7.7302568799999998"/>
    <n v="1.1473138064217001"/>
    <x v="3"/>
    <n v="42"/>
    <s v="2021-06-16"/>
    <x v="28"/>
    <s v="2021-06-22"/>
    <s v="2021-06-22"/>
    <x v="1"/>
    <x v="0"/>
    <n v="6"/>
    <x v="0"/>
    <x v="1"/>
  </r>
  <r>
    <s v="01 - [LAL] Cadastrados"/>
    <s v="2021-06-16 - 2021-06-22"/>
    <s v="23848206273600091"/>
    <s v="Fundo_Conv_RendaExtra_Pareto_23848206273650091"/>
    <s v="23848206273650091"/>
    <n v="351.95"/>
    <n v="6060"/>
    <n v="6756"/>
    <n v="52.094434579999998"/>
    <n v="1.1148514851485001"/>
    <x v="14"/>
    <n v="27"/>
    <s v="2021-06-16"/>
    <x v="28"/>
    <s v="2021-06-22"/>
    <s v="2021-06-22"/>
    <x v="1"/>
    <x v="0"/>
    <n v="6"/>
    <x v="0"/>
    <x v="1"/>
  </r>
  <r>
    <s v="checkout_t1_30d"/>
    <s v="2021-06-16 - 2021-06-22"/>
    <s v="23848072556450091"/>
    <s v="TesteAB019_Fundo_Conv_Rmkt_T1_Recencia_Pareto_23848072556470091"/>
    <s v="23848072556470091"/>
    <n v="0"/>
    <n v="0"/>
    <n v="0"/>
    <s v=""/>
    <n v="0"/>
    <x v="3"/>
    <n v="2"/>
    <s v="2021-06-16"/>
    <x v="28"/>
    <s v="2021-06-22"/>
    <s v="2021-06-22"/>
    <x v="1"/>
    <x v="0"/>
    <n v="6"/>
    <x v="0"/>
    <x v="1"/>
  </r>
  <r>
    <s v="maraberto"/>
    <s v="2021-06-16 - 2021-06-22"/>
    <s v="23848118996830091"/>
    <s v="TesteAB023_Meio_Conv_Aberto_T1Mega_Controle_Pareto_23848118996840091"/>
    <s v="23848118996840091"/>
    <n v="3471.09"/>
    <n v="60432"/>
    <n v="113370"/>
    <n v="30.617359090000001"/>
    <n v="1.8759928514694"/>
    <x v="18"/>
    <n v="28"/>
    <s v="2021-06-16"/>
    <x v="28"/>
    <s v="2021-06-22"/>
    <s v="2021-06-22"/>
    <x v="1"/>
    <x v="0"/>
    <n v="6"/>
    <x v="0"/>
    <x v="1"/>
  </r>
  <r>
    <s v="rmkt_trafegotpo"/>
    <s v="2021-06-16 - 2021-06-22"/>
    <s v="23846188518430091"/>
    <s v="TPO_Meio_Conv_Interesses_Pareto_23845997960590091"/>
    <s v="23845997960590091"/>
    <n v="15134.51"/>
    <n v="53248"/>
    <n v="712572"/>
    <n v="21.239271259999999"/>
    <n v="13.382136418269001"/>
    <x v="3"/>
    <n v="18"/>
    <s v="2021-06-16"/>
    <x v="28"/>
    <s v="2021-06-22"/>
    <s v="2021-06-22"/>
    <x v="1"/>
    <x v="0"/>
    <n v="6"/>
    <x v="0"/>
    <x v="1"/>
  </r>
  <r>
    <s v="checkout_180d"/>
    <s v="2021-06-16 - 2021-06-22"/>
    <s v="23846122467610091"/>
    <s v="Fundo_Conv_Rmkt_T1_23845567601530091"/>
    <s v="23845567601530091"/>
    <n v="86030.42"/>
    <n v="397441"/>
    <n v="2836945"/>
    <n v="30.32502216"/>
    <n v="7.1380280343497997"/>
    <x v="3"/>
    <n v="667"/>
    <s v="2021-06-16"/>
    <x v="28"/>
    <s v="2021-06-22"/>
    <s v="2021-06-22"/>
    <x v="1"/>
    <x v="0"/>
    <n v="6"/>
    <x v="0"/>
    <x v="1"/>
  </r>
  <r>
    <s v="checkout_t2_30d"/>
    <s v="2021-06-16 - 2021-06-22"/>
    <s v="23847376964680091"/>
    <s v="Fundo_Rmk_Conv_T2MegaGiga_23847376964660091"/>
    <s v="23847376964660091"/>
    <n v="130785.66"/>
    <n v="34280"/>
    <n v="976190"/>
    <n v="133.97561949999999"/>
    <n v="28.476954492415"/>
    <x v="3"/>
    <n v="669"/>
    <s v="2021-06-16"/>
    <x v="28"/>
    <s v="2021-06-22"/>
    <s v="2021-06-22"/>
    <x v="1"/>
    <x v="0"/>
    <n v="6"/>
    <x v="0"/>
    <x v="1"/>
  </r>
  <r>
    <s v="rmkt_LP_tps_60d"/>
    <s v="2021-06-16 - 2021-06-22"/>
    <s v="23847574067580091"/>
    <s v="TPS_Fundo_Conv_Rmkt_Pareto_23847574067500091"/>
    <s v="23847574067500091"/>
    <n v="38887.72"/>
    <n v="260352"/>
    <n v="1180432"/>
    <n v="32.943634189999997"/>
    <n v="4.5339847590954001"/>
    <x v="3"/>
    <n v="239"/>
    <s v="2021-06-16"/>
    <x v="28"/>
    <s v="2021-06-22"/>
    <s v="2021-06-22"/>
    <x v="1"/>
    <x v="0"/>
    <n v="6"/>
    <x v="0"/>
    <x v="1"/>
  </r>
  <r>
    <s v="checkout_t1_90d"/>
    <s v="2021-06-16 - 2021-06-22"/>
    <s v="23848072505870091"/>
    <s v="TesteAB019_Fundo_Conv_Rmkt_T1_Generica_Pareto_23848072505840091"/>
    <s v="23848072505840091"/>
    <n v="0"/>
    <n v="0"/>
    <n v="0"/>
    <s v=""/>
    <n v="0"/>
    <x v="3"/>
    <n v="1"/>
    <s v="2021-06-16"/>
    <x v="28"/>
    <s v="2021-06-22"/>
    <s v="2021-06-22"/>
    <x v="1"/>
    <x v="0"/>
    <n v="6"/>
    <x v="0"/>
    <x v="1"/>
  </r>
  <r>
    <s v="Home_30d"/>
    <s v="2021-06-16 - 2021-06-22"/>
    <s v="23848072325970091"/>
    <s v="TesteAB018_Fundo_Conv_Rmkt_Home_Todas_Recencias_Pareto_23848072325920091"/>
    <s v="23848072325920091"/>
    <n v="0"/>
    <n v="0"/>
    <n v="0"/>
    <s v=""/>
    <n v="0"/>
    <x v="3"/>
    <n v="4"/>
    <s v="2021-06-16"/>
    <x v="28"/>
    <s v="2021-06-22"/>
    <s v="2021-06-22"/>
    <x v="1"/>
    <x v="0"/>
    <n v="6"/>
    <x v="0"/>
    <x v="1"/>
  </r>
  <r>
    <s v="checkout_t1_30d"/>
    <s v="2021-06-16 - 2021-06-22"/>
    <s v="23848072505890091"/>
    <s v="TesteAB019_Fundo_Conv_Rmkt_T1_Generica_Pareto_23848072505840091"/>
    <s v="23848072505840091"/>
    <n v="0"/>
    <n v="0"/>
    <n v="0"/>
    <s v=""/>
    <n v="0"/>
    <x v="3"/>
    <n v="3"/>
    <s v="2021-06-16"/>
    <x v="28"/>
    <s v="2021-06-22"/>
    <s v="2021-06-22"/>
    <x v="1"/>
    <x v="0"/>
    <n v="6"/>
    <x v="0"/>
    <x v="1"/>
  </r>
  <r>
    <s v="maraberto"/>
    <s v="2021-06-16 - 2021-06-22"/>
    <s v="23848113960660091"/>
    <s v="TesteAB022_Meio_Conv_Aberto_T1Mega_Controle_Pareto_23848113960650091"/>
    <s v="23848113960650091"/>
    <n v="3479.32"/>
    <n v="51616"/>
    <n v="110368"/>
    <n v="31.52471731"/>
    <n v="2.1382517048977001"/>
    <x v="18"/>
    <n v="37"/>
    <s v="2021-06-16"/>
    <x v="28"/>
    <s v="2021-06-22"/>
    <s v="2021-06-22"/>
    <x v="1"/>
    <x v="0"/>
    <n v="6"/>
    <x v="0"/>
    <x v="1"/>
  </r>
  <r>
    <s v="home_90d"/>
    <s v="2021-06-16 - 2021-06-22"/>
    <s v="23848072325930091"/>
    <s v="TesteAB018_Fundo_Conv_Rmkt_Home_Todas_Recencias_Pareto_23848072325920091"/>
    <s v="23848072325920091"/>
    <n v="0"/>
    <n v="0"/>
    <n v="0"/>
    <s v=""/>
    <n v="0"/>
    <x v="3"/>
    <n v="1"/>
    <s v="2021-06-16"/>
    <x v="28"/>
    <s v="2021-06-22"/>
    <s v="2021-06-22"/>
    <x v="1"/>
    <x v="0"/>
    <n v="6"/>
    <x v="0"/>
    <x v="1"/>
  </r>
  <r>
    <s v="interesses_dentistas"/>
    <s v="2021-06-16 - 2021-06-22"/>
    <s v="23845997980850091"/>
    <s v="TPO_Meio_Trafego_Interesses_Pareto_23845997980580091"/>
    <s v="23845997980580091"/>
    <n v="4130.3100000000004"/>
    <n v="423106"/>
    <n v="1420449"/>
    <n v="2.9077495899999999"/>
    <n v="3.357194178291"/>
    <x v="13"/>
    <n v="9673"/>
    <s v="2021-06-16"/>
    <x v="28"/>
    <s v="2021-06-22"/>
    <s v="2021-06-22"/>
    <x v="3"/>
    <x v="0"/>
    <n v="6"/>
    <x v="0"/>
    <x v="1"/>
  </r>
  <r>
    <s v="maraberto"/>
    <s v="2021-06-16 - 2021-06-22"/>
    <s v="23848113749730091"/>
    <s v="TesteAB022_Meio_Conv_Aberto_T1Mega_RTBs_Banco_Pareto_23848113749700091"/>
    <s v="23848113749700091"/>
    <n v="3475.39"/>
    <n v="47313"/>
    <n v="77805"/>
    <n v="44.667951930000001"/>
    <n v="1.6444740346205"/>
    <x v="18"/>
    <n v="44"/>
    <s v="2021-06-16"/>
    <x v="28"/>
    <s v="2021-06-22"/>
    <s v="2021-06-22"/>
    <x v="1"/>
    <x v="0"/>
    <n v="6"/>
    <x v="0"/>
    <x v="1"/>
  </r>
  <r>
    <s v="maraberto"/>
    <s v="2021-06-16 - 2021-06-22"/>
    <s v="23848113749780091"/>
    <s v="TesteAB022_Meio_Conv_Aberto_T1Mega_RTBs_Cartao_Pareto_23848113749720091"/>
    <s v="23848113749720091"/>
    <n v="3468.82"/>
    <n v="65040"/>
    <n v="104460"/>
    <n v="33.207160639999998"/>
    <n v="1.6060885608855999"/>
    <x v="18"/>
    <n v="37"/>
    <s v="2021-06-16"/>
    <x v="28"/>
    <s v="2021-06-22"/>
    <s v="2021-06-22"/>
    <x v="1"/>
    <x v="0"/>
    <n v="6"/>
    <x v="0"/>
    <x v="1"/>
  </r>
  <r>
    <s v="checkout_t1_30d"/>
    <s v="2021-06-16 - 2021-06-22"/>
    <s v="23847376974110091"/>
    <s v="Fundo_Rmk_Conv_T1MegaGiga_23847376974120091"/>
    <s v="23847376974120091"/>
    <n v="115858.46"/>
    <n v="156704"/>
    <n v="2442076"/>
    <n v="47.442610299999998"/>
    <n v="15.584005513579999"/>
    <x v="3"/>
    <n v="610"/>
    <s v="2021-06-16"/>
    <x v="28"/>
    <s v="2021-06-22"/>
    <s v="2021-06-22"/>
    <x v="1"/>
    <x v="0"/>
    <n v="6"/>
    <x v="0"/>
    <x v="1"/>
  </r>
  <r>
    <s v="interesses_dentistas"/>
    <s v="2021-06-16 - 2021-06-22"/>
    <s v="23845997960610091"/>
    <s v="TPO_Meio_Conv_Interesses_Pareto_23845997960590091"/>
    <s v="23845997960590091"/>
    <n v="34174.26"/>
    <n v="1913863"/>
    <n v="5492183"/>
    <n v="6.2223454699999996"/>
    <n v="2.8696845071983001"/>
    <x v="3"/>
    <n v="267"/>
    <s v="2021-06-16"/>
    <x v="28"/>
    <s v="2021-06-22"/>
    <s v="2021-06-22"/>
    <x v="1"/>
    <x v="0"/>
    <n v="6"/>
    <x v="0"/>
    <x v="1"/>
  </r>
  <r>
    <s v="checkout_t2_60d"/>
    <s v="2021-06-16 - 2021-06-22"/>
    <s v="23847377003380091"/>
    <s v="Fundo_Rmk_Conv_T2MegaGiga_23847376964660091"/>
    <s v="23847376964660091"/>
    <n v="18019.45"/>
    <n v="6014"/>
    <n v="162763"/>
    <n v="110.70974361"/>
    <n v="27.064017292982999"/>
    <x v="3"/>
    <n v="37"/>
    <s v="2021-06-16"/>
    <x v="28"/>
    <s v="2021-06-22"/>
    <s v="2021-06-22"/>
    <x v="1"/>
    <x v="0"/>
    <n v="6"/>
    <x v="0"/>
    <x v="1"/>
  </r>
  <r>
    <s v="interesses_saude"/>
    <s v="2021-06-16 - 2021-06-22"/>
    <s v="23846655749190091"/>
    <s v="TPS_Meio_Trafego_Interesses_Pareto_23846655749200091"/>
    <s v="23846655749200091"/>
    <n v="4345.45"/>
    <n v="622593"/>
    <n v="985050"/>
    <n v="4.4114004400000004"/>
    <n v="1.5821732656808001"/>
    <x v="13"/>
    <n v="11176"/>
    <s v="2021-06-16"/>
    <x v="28"/>
    <s v="2021-06-22"/>
    <s v="2021-06-22"/>
    <x v="3"/>
    <x v="0"/>
    <n v="6"/>
    <x v="0"/>
    <x v="1"/>
  </r>
  <r>
    <s v="checkout_t3_30d"/>
    <s v="2021-06-16 - 2021-06-22"/>
    <s v="23846749587780091"/>
    <s v="Fundo_Rmkt_Conv_T3MegaGiga_23846749587790091"/>
    <s v="23846749587790091"/>
    <n v="42520.72"/>
    <n v="25760"/>
    <n v="552558"/>
    <n v="76.952500909999998"/>
    <n v="21.450232919255001"/>
    <x v="3"/>
    <n v="276"/>
    <s v="2021-06-16"/>
    <x v="28"/>
    <s v="2021-06-22"/>
    <s v="2021-06-22"/>
    <x v="1"/>
    <x v="0"/>
    <n v="6"/>
    <x v="0"/>
    <x v="1"/>
  </r>
  <r>
    <s v="lal_10_base"/>
    <s v="2021-06-16 - 2021-06-22"/>
    <s v="23846214428100091"/>
    <s v="Meio_Conv_Amplo_Todas_23845268020100091"/>
    <s v="23845268020100091"/>
    <n v="59450.36"/>
    <n v="1550085"/>
    <n v="3303944"/>
    <n v="17.99375534"/>
    <n v="2.1314598876836"/>
    <x v="3"/>
    <n v="252"/>
    <s v="2021-06-16"/>
    <x v="28"/>
    <s v="2021-06-22"/>
    <s v="2021-06-22"/>
    <x v="1"/>
    <x v="0"/>
    <n v="6"/>
    <x v="0"/>
    <x v="1"/>
  </r>
  <r>
    <s v="maraberto"/>
    <s v="2021-06-16 - 2021-06-22"/>
    <s v="23848113749690091"/>
    <s v="TesteAB022_Meio_Conv_Aberto_T1Mega_RTBs_CPF_Pareto_23848113749800091"/>
    <s v="23848113749800091"/>
    <n v="3470.49"/>
    <n v="49824"/>
    <n v="82279"/>
    <n v="42.179535479999998"/>
    <n v="1.6513929030186001"/>
    <x v="18"/>
    <n v="35"/>
    <s v="2021-06-16"/>
    <x v="28"/>
    <s v="2021-06-22"/>
    <s v="2021-06-22"/>
    <x v="1"/>
    <x v="0"/>
    <n v="6"/>
    <x v="0"/>
    <x v="1"/>
  </r>
  <r>
    <s v="maraberto"/>
    <s v="2021-06-16 - 2021-06-22"/>
    <s v="23848113749760091"/>
    <s v="TesteAB022_Meio_Conv_Aberto_T1Mega_RTBs_Garantia_Pareto_23848113749790091"/>
    <s v="23848113749790091"/>
    <n v="3471.57"/>
    <n v="48401"/>
    <n v="75527"/>
    <n v="45.964621919999999"/>
    <n v="1.5604429660543999"/>
    <x v="18"/>
    <n v="26"/>
    <s v="2021-06-16"/>
    <x v="28"/>
    <s v="2021-06-22"/>
    <s v="2021-06-22"/>
    <x v="1"/>
    <x v="0"/>
    <n v="6"/>
    <x v="0"/>
    <x v="1"/>
  </r>
  <r>
    <s v="lal_5_s2s_pagosT3"/>
    <s v="2021-06-16 - 2021-06-22"/>
    <s v="23847449589140091"/>
    <s v="Meio_Conv_T3MegaGiga_23847449589150091"/>
    <s v="23847449589150091"/>
    <n v="9089.5300000000007"/>
    <n v="534403"/>
    <n v="934069"/>
    <n v="9.7311119399999999"/>
    <n v="1.7478737956187"/>
    <x v="3"/>
    <n v="50"/>
    <s v="2021-06-16"/>
    <x v="28"/>
    <s v="2021-06-22"/>
    <s v="2021-06-22"/>
    <x v="1"/>
    <x v="0"/>
    <n v="6"/>
    <x v="0"/>
    <x v="1"/>
  </r>
  <r>
    <s v="lal5_s2s_pagosT2"/>
    <s v="2021-06-16 - 2021-06-22"/>
    <s v="23846907412520091"/>
    <s v="Meio_Conv_T2MegaGiga_23846907412530091"/>
    <s v="23846907412530091"/>
    <n v="271008.94"/>
    <n v="4166669"/>
    <n v="19269403"/>
    <n v="14.0642105"/>
    <n v="4.6246541301936999"/>
    <x v="3"/>
    <n v="1273"/>
    <s v="2021-06-16"/>
    <x v="28"/>
    <s v="2021-06-22"/>
    <s v="2021-06-22"/>
    <x v="1"/>
    <x v="0"/>
    <n v="6"/>
    <x v="0"/>
    <x v="1"/>
  </r>
  <r>
    <s v="payment_60d"/>
    <s v="2021-06-16 - 2021-06-22"/>
    <s v="23847961910370091"/>
    <s v="Fundo_RMKT_Catalogo_StepPayment_Todas_Pareto_23847961910350091"/>
    <s v="23847961910350091"/>
    <n v="13892.31"/>
    <n v="14436"/>
    <n v="186423"/>
    <n v="74.520364979999997"/>
    <n v="12.913757273483"/>
    <x v="3"/>
    <n v="97"/>
    <s v="2021-06-16"/>
    <x v="28"/>
    <s v="2021-06-22"/>
    <s v="2021-06-22"/>
    <x v="1"/>
    <x v="0"/>
    <n v="6"/>
    <x v="0"/>
    <x v="1"/>
  </r>
  <r>
    <s v="maraberto"/>
    <s v="2021-06-16 - 2021-06-22"/>
    <s v="23848095866830091"/>
    <s v="TesteAB021_Meio_Conv_Aberto_SóArgumento_Pareto_23848095866820091"/>
    <s v="23848095866820091"/>
    <n v="9680.69"/>
    <n v="914693"/>
    <n v="1167815"/>
    <n v="8.2895749799999994"/>
    <n v="1.2767289134169"/>
    <x v="3"/>
    <n v="58"/>
    <s v="2021-06-16"/>
    <x v="28"/>
    <s v="2021-06-22"/>
    <s v="2021-06-22"/>
    <x v="1"/>
    <x v="0"/>
    <n v="6"/>
    <x v="0"/>
    <x v="1"/>
  </r>
  <r>
    <s v="lal_5_tpv_alto"/>
    <s v="2021-06-16 - 2021-06-22"/>
    <s v="23847611907170091"/>
    <s v="Meio_Conv_T3MegaGiga_23847449589150091"/>
    <s v="23847449589150091"/>
    <n v="40693.53"/>
    <n v="1285381"/>
    <n v="3525339"/>
    <n v="11.543153719999999"/>
    <n v="2.7426412869024999"/>
    <x v="3"/>
    <n v="242"/>
    <s v="2021-06-16"/>
    <x v="28"/>
    <s v="2021-06-22"/>
    <s v="2021-06-22"/>
    <x v="1"/>
    <x v="0"/>
    <n v="6"/>
    <x v="0"/>
    <x v="1"/>
  </r>
  <r>
    <s v="checkout_t1_60d"/>
    <s v="2021-06-16 - 2021-06-22"/>
    <s v="23847376990990091"/>
    <s v="Fundo_Rmk_Conv_T1MegaGiga_23847376974120091"/>
    <s v="23847376974120091"/>
    <n v="61610.74"/>
    <n v="158208"/>
    <n v="1991486"/>
    <n v="30.937069099999999"/>
    <n v="12.587770529935"/>
    <x v="3"/>
    <n v="292"/>
    <s v="2021-06-16"/>
    <x v="28"/>
    <s v="2021-06-22"/>
    <s v="2021-06-22"/>
    <x v="1"/>
    <x v="0"/>
    <n v="6"/>
    <x v="0"/>
    <x v="1"/>
  </r>
  <r>
    <s v="maraberto"/>
    <s v="2021-06-16 - 2021-06-22"/>
    <s v="23848095851800091"/>
    <s v="TesteAB020_Meio_Conv_Aberto_T1_ProfAutonomo_Pareto_23848095851830091"/>
    <s v="23848095851830091"/>
    <n v="0"/>
    <n v="0"/>
    <n v="0"/>
    <s v=""/>
    <n v="0"/>
    <x v="4"/>
    <n v="1"/>
    <s v="2021-06-16"/>
    <x v="28"/>
    <s v="2021-06-22"/>
    <s v="2021-06-22"/>
    <x v="1"/>
    <x v="0"/>
    <n v="6"/>
    <x v="0"/>
    <x v="1"/>
  </r>
  <r>
    <s v="maraberto"/>
    <s v="2021-06-16 - 2021-06-22"/>
    <s v="23848095846180091"/>
    <s v="TesteAB017_Meio_Conv_Aberto_Todas_OldVisual_Pareto_23848068712780091"/>
    <s v="23848095846160091"/>
    <n v="3176.57"/>
    <n v="351684"/>
    <n v="393039"/>
    <n v="8.0820732799999995"/>
    <n v="1.1175913604258001"/>
    <x v="3"/>
    <n v="22"/>
    <s v="2021-06-16"/>
    <x v="28"/>
    <s v="2021-06-22"/>
    <s v="2021-06-22"/>
    <x v="1"/>
    <x v="0"/>
    <n v="6"/>
    <x v="0"/>
    <x v="1"/>
  </r>
  <r>
    <s v="maraberto"/>
    <s v="2021-06-16 - 2021-06-22"/>
    <s v="23848095866800091"/>
    <s v="TesteAB021_Meio_Conv_Aberto_T1Mega_OfertaComArgumento_Pareto_23848095866810091"/>
    <s v="23848095866810091"/>
    <n v="9018.51"/>
    <n v="770308"/>
    <n v="1019440"/>
    <n v="8.8465333899999994"/>
    <n v="1.3234186844743001"/>
    <x v="3"/>
    <n v="62"/>
    <s v="2021-06-16"/>
    <x v="28"/>
    <s v="2021-06-22"/>
    <s v="2021-06-22"/>
    <x v="1"/>
    <x v="0"/>
    <n v="6"/>
    <x v="0"/>
    <x v="1"/>
  </r>
  <r>
    <s v="lal5_lista_t2mega"/>
    <s v="2021-06-16 - 2021-06-22"/>
    <s v="23847851591380091"/>
    <s v="Meio_Conv_T2MegaGiga_23846907412530091"/>
    <s v="23846907412530091"/>
    <n v="32244.2"/>
    <n v="1184257"/>
    <n v="3064372"/>
    <n v="10.52228646"/>
    <n v="2.5875903625648999"/>
    <x v="3"/>
    <n v="137"/>
    <s v="2021-06-16"/>
    <x v="28"/>
    <s v="2021-06-22"/>
    <s v="2021-06-22"/>
    <x v="1"/>
    <x v="0"/>
    <n v="6"/>
    <x v="0"/>
    <x v="1"/>
  </r>
  <r>
    <s v="Home_60d"/>
    <s v="2021-06-16 - 2021-06-22"/>
    <s v="23847680729620091"/>
    <s v="Fundo_Rmk_Conv_Geral_Home_Pareto_23847680703090091"/>
    <s v="23847680703090091"/>
    <n v="14846.34"/>
    <n v="157088"/>
    <n v="1078960"/>
    <n v="13.75986135"/>
    <n v="6.8685068242004004"/>
    <x v="3"/>
    <n v="42"/>
    <s v="2021-06-16"/>
    <x v="28"/>
    <s v="2021-06-22"/>
    <s v="2021-06-22"/>
    <x v="1"/>
    <x v="0"/>
    <n v="6"/>
    <x v="0"/>
    <x v="1"/>
  </r>
  <r>
    <s v="broad_conv_carrinho"/>
    <s v="2021-06-16 - 2021-06-22"/>
    <s v="23847708413050091"/>
    <s v="dpa"/>
    <s v="23847708413060091"/>
    <n v="64856.82"/>
    <n v="5402638"/>
    <n v="8864491"/>
    <n v="7.3164742299999999"/>
    <n v="1.6407708604574001"/>
    <x v="3"/>
    <n v="436"/>
    <s v="2021-06-16"/>
    <x v="28"/>
    <s v="2021-06-22"/>
    <s v="2021-06-22"/>
    <x v="1"/>
    <x v="0"/>
    <n v="6"/>
    <x v="0"/>
    <x v="1"/>
  </r>
  <r>
    <s v="checkout_t3_30d"/>
    <s v="2021-06-16 - 2021-06-22"/>
    <s v="23848213023300091"/>
    <s v="TesteAB027_Fundo_Rmk_Conv_T3Mega_Generico_Pareto_23848213023270091"/>
    <s v="23848213023270091"/>
    <n v="818.38"/>
    <n v="3682"/>
    <n v="9536"/>
    <n v="85.820050339999995"/>
    <n v="2.58989679522"/>
    <x v="3"/>
    <n v="2"/>
    <s v="2021-06-16"/>
    <x v="28"/>
    <s v="2021-06-22"/>
    <s v="2021-06-22"/>
    <x v="1"/>
    <x v="0"/>
    <n v="6"/>
    <x v="0"/>
    <x v="1"/>
  </r>
  <r>
    <s v="lal5_s2s_pagosT1"/>
    <s v="2021-06-16 - 2021-06-22"/>
    <s v="23846907297020091"/>
    <s v="Meio_Conv_T1MegaGiga_23846907192130091"/>
    <s v="23846907192130091"/>
    <n v="174893.27"/>
    <n v="3451404"/>
    <n v="11851747"/>
    <n v="14.75675021"/>
    <n v="3.4338915409497002"/>
    <x v="3"/>
    <n v="714"/>
    <s v="2021-06-16"/>
    <x v="28"/>
    <s v="2021-06-22"/>
    <s v="2021-06-22"/>
    <x v="1"/>
    <x v="0"/>
    <n v="6"/>
    <x v="0"/>
    <x v="1"/>
  </r>
  <r>
    <s v="00 - [LAL] Parceiros Renda Extra"/>
    <s v="2021-06-16 - 2021-06-22"/>
    <s v="23848164088950091"/>
    <s v="Fundo_Conv_RendaExtra_Criativo_H150_Pareto_23848164088900091"/>
    <s v="23848164088900091"/>
    <n v="244.61"/>
    <n v="6048"/>
    <n v="7500"/>
    <n v="32.614666669999998"/>
    <n v="1.2400793650794"/>
    <x v="14"/>
    <n v="19"/>
    <s v="2021-06-16"/>
    <x v="28"/>
    <s v="2021-06-22"/>
    <s v="2021-06-22"/>
    <x v="1"/>
    <x v="0"/>
    <n v="6"/>
    <x v="0"/>
    <x v="1"/>
  </r>
  <r>
    <s v="02 - [LAL] Parceiros Renda Extra"/>
    <s v="2021-06-16 - 2021-06-22"/>
    <s v="23848206273590091"/>
    <s v="Fundo_Conv_RendaExtra_Pareto_23848206273650091"/>
    <s v="23848206273650091"/>
    <n v="338.35"/>
    <n v="6326"/>
    <n v="7692"/>
    <n v="43.98725949"/>
    <n v="1.2159342396459001"/>
    <x v="14"/>
    <n v="31"/>
    <s v="2021-06-16"/>
    <x v="28"/>
    <s v="2021-06-22"/>
    <s v="2021-06-22"/>
    <x v="1"/>
    <x v="0"/>
    <n v="6"/>
    <x v="0"/>
    <x v="1"/>
  </r>
  <r>
    <s v="01 - [LAL] Cadastrados"/>
    <s v="2021-06-16 - 2021-06-22"/>
    <s v="23848164138380091"/>
    <s v="Fundo_Conv_RendaExtra_Criativo_Stories_Pareto_23848164138300091"/>
    <s v="23848164138300091"/>
    <n v="147.63"/>
    <n v="4031"/>
    <n v="4505"/>
    <n v="32.77025527"/>
    <n v="1.1175886876706"/>
    <x v="14"/>
    <n v="14"/>
    <s v="2021-06-16"/>
    <x v="28"/>
    <s v="2021-06-22"/>
    <s v="2021-06-22"/>
    <x v="1"/>
    <x v="0"/>
    <n v="6"/>
    <x v="0"/>
    <x v="1"/>
  </r>
  <r>
    <s v="03 - [ABERTO][20-60] Homens"/>
    <s v="2021-06-16 - 2021-06-22"/>
    <s v="23848164103090091"/>
    <s v="Fundo_Conv_RendaExtra_Criativo_M150_Pareto_23848164103050091"/>
    <s v="23848164103050091"/>
    <n v="603.54"/>
    <n v="52176"/>
    <n v="74200"/>
    <n v="8.1339622600000006"/>
    <n v="1.4221097822754001"/>
    <x v="14"/>
    <n v="25"/>
    <s v="2021-06-16"/>
    <x v="28"/>
    <s v="2021-06-22"/>
    <s v="2021-06-22"/>
    <x v="1"/>
    <x v="0"/>
    <n v="6"/>
    <x v="0"/>
    <x v="1"/>
  </r>
  <r>
    <s v="adventures_ton_institucional_always-on_instagram_awareness_alcance_interesses_amplo_feed_ton-contigo_jun-2021_net"/>
    <s v="2021-06-16 - 2021-06-22"/>
    <s v="23848186203160091"/>
    <s v="adventures_ton_institucional_always-on_instagram_awareness_alcance_ton-contigo_jun-2021"/>
    <s v="23848186203060091"/>
    <n v="858.22"/>
    <n v="558724"/>
    <n v="566459"/>
    <n v="1.51506111"/>
    <n v="1.0138440446446"/>
    <x v="5"/>
    <n v="558724"/>
    <s v="2021-06-16"/>
    <x v="28"/>
    <s v="2021-06-22"/>
    <s v="2021-06-22"/>
    <x v="2"/>
    <x v="0"/>
    <n v="6"/>
    <x v="0"/>
    <x v="1"/>
  </r>
  <r>
    <s v="trafego_LAL_cardpurchase_5_10"/>
    <s v="2021-06-16 - 2021-06-22"/>
    <s v="23845353257680091"/>
    <s v="Topo_Trafego_Todas_Pareto_23845353257640091"/>
    <s v="23845353257640091"/>
    <n v="2236.37"/>
    <n v="119393"/>
    <n v="166624"/>
    <n v="13.421655940000001"/>
    <n v="1.3955927064400999"/>
    <x v="8"/>
    <n v="1884"/>
    <s v="2021-06-16"/>
    <x v="28"/>
    <s v="2021-06-22"/>
    <s v="2021-06-22"/>
    <x v="3"/>
    <x v="0"/>
    <n v="6"/>
    <x v="0"/>
    <x v="1"/>
  </r>
  <r>
    <s v="01 - [LAL] Cadastrados"/>
    <s v="2021-06-16 - 2021-06-22"/>
    <s v="23848164103120091"/>
    <s v="Fundo_Conv_RendaExtra_Criativo_M150_Pareto_23848164103050091"/>
    <s v="23848164103050091"/>
    <n v="607.77"/>
    <n v="13364"/>
    <n v="16261"/>
    <n v="37.375930140000001"/>
    <n v="1.2167764142472"/>
    <x v="14"/>
    <n v="28"/>
    <s v="2021-06-16"/>
    <x v="28"/>
    <s v="2021-06-22"/>
    <s v="2021-06-22"/>
    <x v="1"/>
    <x v="0"/>
    <n v="6"/>
    <x v="0"/>
    <x v="1"/>
  </r>
  <r>
    <s v="03 - [ABERTO][20-60] Homens"/>
    <s v="2021-06-16 - 2021-06-22"/>
    <s v="23848164088960091"/>
    <s v="Fundo_Conv_RendaExtra_Criativo_H150_Pareto_23848164088900091"/>
    <s v="23848164088900091"/>
    <n v="701.02"/>
    <n v="31728"/>
    <n v="37362"/>
    <n v="18.76291419"/>
    <n v="1.1775718608168999"/>
    <x v="14"/>
    <n v="43"/>
    <s v="2021-06-16"/>
    <x v="28"/>
    <s v="2021-06-22"/>
    <s v="2021-06-22"/>
    <x v="1"/>
    <x v="0"/>
    <n v="6"/>
    <x v="0"/>
    <x v="1"/>
  </r>
  <r>
    <s v="checkout_t3_30d"/>
    <s v="2021-06-16 - 2021-06-22"/>
    <s v="23848213025460091"/>
    <s v="TesteAB027_Fundo_Rmk_Conv_T3Mega_Recencia30_Pareto_23848213025450091"/>
    <s v="23848213025450091"/>
    <n v="823.53"/>
    <n v="3770"/>
    <n v="9107"/>
    <n v="90.428242010000005"/>
    <n v="2.4156498673739999"/>
    <x v="3"/>
    <n v="1"/>
    <s v="2021-06-16"/>
    <x v="28"/>
    <s v="2021-06-22"/>
    <s v="2021-06-22"/>
    <x v="1"/>
    <x v="0"/>
    <n v="6"/>
    <x v="0"/>
    <x v="1"/>
  </r>
  <r>
    <s v="aberto_brasil"/>
    <s v="2021-06-16 - 2021-06-22"/>
    <s v="23848213131420091"/>
    <s v="TesteAB028_Meio_Conv_T1Mega_VidMob_Pareto_23848213131410091"/>
    <s v="23848213131410091"/>
    <n v="799.11"/>
    <n v="35249"/>
    <n v="43413"/>
    <n v="18.407159149999998"/>
    <n v="1.2316094073591"/>
    <x v="3"/>
    <n v="3"/>
    <s v="2021-06-16"/>
    <x v="28"/>
    <s v="2021-06-22"/>
    <s v="2021-06-22"/>
    <x v="1"/>
    <x v="0"/>
    <n v="6"/>
    <x v="0"/>
    <x v="1"/>
  </r>
  <r>
    <s v="checkout_t2_30d"/>
    <s v="2021-06-16 - 2021-06-22"/>
    <s v="23848212999910091"/>
    <s v="TesteAB026_Fundo_Rmk_Conv_T2Mega_Recencia30_Pareto_23848212991130091"/>
    <s v="23848212999920091"/>
    <n v="820.3"/>
    <n v="2617"/>
    <n v="4797"/>
    <n v="171.00271003"/>
    <n v="1.8330149025602001"/>
    <x v="3"/>
    <n v="2"/>
    <s v="2021-06-16"/>
    <x v="28"/>
    <s v="2021-06-22"/>
    <s v="2021-06-22"/>
    <x v="1"/>
    <x v="0"/>
    <n v="6"/>
    <x v="0"/>
    <x v="1"/>
  </r>
  <r>
    <s v="maraberto"/>
    <s v="2021-06-16 - 2021-06-22"/>
    <s v="23848212903440091"/>
    <s v="TesteAB025_Meio_Conv_Aberto_T1Mega_RTBs_Oferta_Pareto_23848212903420091"/>
    <s v="23848212903420091"/>
    <n v="792.83"/>
    <n v="35719"/>
    <n v="43610"/>
    <n v="18.180004589999999"/>
    <n v="1.2209188387133001"/>
    <x v="3"/>
    <n v="1"/>
    <s v="2021-06-16"/>
    <x v="28"/>
    <s v="2021-06-22"/>
    <s v="2021-06-22"/>
    <x v="1"/>
    <x v="0"/>
    <n v="6"/>
    <x v="0"/>
    <x v="1"/>
  </r>
  <r>
    <s v="01 - [SITE] Página de Cadastro - 180D"/>
    <s v="2021-06-16 - 2021-06-22"/>
    <s v="23848211757140091"/>
    <s v="Fundo_Rmkt_RendaExtra_Pareto_23848211757000091"/>
    <s v="23848211757000091"/>
    <n v="402.79"/>
    <n v="3371"/>
    <n v="5935"/>
    <n v="67.866891319999993"/>
    <n v="1.7606051616731"/>
    <x v="14"/>
    <n v="23"/>
    <s v="2021-06-16"/>
    <x v="28"/>
    <s v="2021-06-22"/>
    <s v="2021-06-22"/>
    <x v="1"/>
    <x v="0"/>
    <n v="6"/>
    <x v="0"/>
    <x v="1"/>
  </r>
  <r>
    <s v="interesses_concorrentes"/>
    <s v="2021-06-16 - 2021-06-22"/>
    <s v="23847643362290091"/>
    <s v="Meio_Conv_Amplo_T1_23847643362130091"/>
    <s v="23847643362130091"/>
    <n v="89192.67"/>
    <n v="3722241"/>
    <n v="5744772"/>
    <n v="15.5258851"/>
    <n v="1.5433637961647"/>
    <x v="4"/>
    <n v="534"/>
    <s v="2021-06-16"/>
    <x v="28"/>
    <s v="2021-06-22"/>
    <s v="2021-06-22"/>
    <x v="1"/>
    <x v="0"/>
    <n v="6"/>
    <x v="0"/>
    <x v="1"/>
  </r>
  <r>
    <s v="checkout_t2_30d"/>
    <s v="2021-06-16 - 2021-06-22"/>
    <s v="23848212991290091"/>
    <s v="TesteAB026_Fundo_Rmk_Conv_T2Mega_Generico_Pareto_23848212991130091"/>
    <s v="23848212991130091"/>
    <n v="273.02999999999997"/>
    <n v="1633"/>
    <n v="3987"/>
    <n v="68.480060199999997"/>
    <n v="2.4415186772810999"/>
    <x v="3"/>
    <s v=""/>
    <s v="2021-06-16"/>
    <x v="28"/>
    <s v="2021-06-22"/>
    <s v="2021-06-22"/>
    <x v="1"/>
    <x v="0"/>
    <n v="6"/>
    <x v="0"/>
    <x v="1"/>
  </r>
  <r>
    <s v="adventures_ton_institucional_always-on_instagram_awareness_alcance_interesses_amplo_feed_ton-de-boa_jun-2021_net"/>
    <s v="2021-06-16 - 2021-06-22"/>
    <s v="23848209455180091"/>
    <s v="adventures_ton_institucional_always-on_instagram_awareness_alcance_ton-de-boa_jun-2021"/>
    <s v="23848209438560091"/>
    <n v="296.07"/>
    <n v="10908"/>
    <n v="11576"/>
    <n v="25.576192120000002"/>
    <n v="1.0612394572791"/>
    <x v="7"/>
    <n v="3955"/>
    <s v="2021-06-16"/>
    <x v="28"/>
    <s v="2021-06-22"/>
    <s v="2021-06-22"/>
    <x v="3"/>
    <x v="0"/>
    <n v="6"/>
    <x v="0"/>
    <x v="1"/>
  </r>
  <r>
    <s v="lal_5_s2s_pagosT1"/>
    <s v="2021-06-16 - 2021-06-22"/>
    <s v="23847643363490091"/>
    <s v="Meio_Conv_Amplo_T1_23847643362130091"/>
    <s v="23847643362130091"/>
    <n v="92939.42"/>
    <n v="1489154"/>
    <n v="4639150"/>
    <n v="20.033717379999999"/>
    <n v="3.1152923069070999"/>
    <x v="4"/>
    <n v="683"/>
    <s v="2021-06-16"/>
    <x v="28"/>
    <s v="2021-06-22"/>
    <s v="2021-06-22"/>
    <x v="1"/>
    <x v="0"/>
    <n v="6"/>
    <x v="0"/>
    <x v="1"/>
  </r>
  <r>
    <s v="03 - [ABERTO][20-60] Homens"/>
    <s v="2021-06-16 - 2021-06-22"/>
    <s v="23848164138370091"/>
    <s v="Fundo_Conv_RendaExtra_Criativo_Stories_Pareto_23848164138300091"/>
    <s v="23848164138300091"/>
    <n v="713.49"/>
    <n v="49856"/>
    <n v="54840"/>
    <n v="13.01039387"/>
    <n v="1.0999679075738"/>
    <x v="14"/>
    <n v="78"/>
    <s v="2021-06-16"/>
    <x v="28"/>
    <s v="2021-06-22"/>
    <s v="2021-06-22"/>
    <x v="1"/>
    <x v="0"/>
    <n v="6"/>
    <x v="0"/>
    <x v="1"/>
  </r>
  <r>
    <s v="02 - [INTERESSES] Concorrentes"/>
    <s v="2021-06-16 - 2021-06-22"/>
    <s v="23848164103130091"/>
    <s v="Fundo_Conv_RendaExtra_Criativo_M150_Pareto_23848164103050091"/>
    <s v="23848164103050091"/>
    <n v="413.33"/>
    <n v="22012"/>
    <n v="25849"/>
    <n v="15.9901737"/>
    <n v="1.1743140105397001"/>
    <x v="14"/>
    <n v="12"/>
    <s v="2021-06-16"/>
    <x v="28"/>
    <s v="2021-06-22"/>
    <s v="2021-06-22"/>
    <x v="1"/>
    <x v="0"/>
    <n v="6"/>
    <x v="0"/>
    <x v="1"/>
  </r>
  <r>
    <s v="interesses_saude"/>
    <s v="2021-06-16 - 2021-06-22"/>
    <s v="23846534803740091"/>
    <s v="TPS_Meio_Conv_Interesses_Pareto_23846534803700091"/>
    <s v="23846534803700091"/>
    <n v="57427.3"/>
    <n v="3156999"/>
    <n v="5970270"/>
    <n v="9.6188782100000001"/>
    <n v="1.8911219167316999"/>
    <x v="3"/>
    <n v="333"/>
    <s v="2021-06-16"/>
    <x v="28"/>
    <s v="2021-06-22"/>
    <s v="2021-06-22"/>
    <x v="1"/>
    <x v="0"/>
    <n v="6"/>
    <x v="0"/>
    <x v="1"/>
  </r>
  <r>
    <s v="02 - [INTERESSES] Concorrentes"/>
    <s v="2021-06-16 - 2021-06-22"/>
    <s v="23848164138360091"/>
    <s v="Fundo_Conv_RendaExtra_Criativo_Stories_Pareto_23848164138300091"/>
    <s v="23848164138300091"/>
    <n v="374.39"/>
    <n v="23816"/>
    <n v="26506"/>
    <n v="14.12472648"/>
    <n v="1.1129492777964001"/>
    <x v="14"/>
    <n v="46"/>
    <s v="2021-06-16"/>
    <x v="28"/>
    <s v="2021-06-22"/>
    <s v="2021-06-22"/>
    <x v="1"/>
    <x v="0"/>
    <n v="6"/>
    <x v="0"/>
    <x v="1"/>
  </r>
  <r>
    <s v="aberto_brasil"/>
    <s v="2021-06-16 - 2021-06-22"/>
    <s v="23845370012760091"/>
    <s v="Meio_Conv_Amplo_Todas_23845268020100091"/>
    <s v="23845268020100091"/>
    <n v="515870.85"/>
    <n v="20971583"/>
    <n v="75441226"/>
    <n v="6.8380496600000003"/>
    <n v="3.5973071751427002"/>
    <x v="3"/>
    <n v="2530"/>
    <s v="2021-06-16"/>
    <x v="28"/>
    <s v="2021-06-22"/>
    <s v="2021-06-22"/>
    <x v="1"/>
    <x v="0"/>
    <n v="6"/>
    <x v="0"/>
    <x v="1"/>
  </r>
  <r>
    <s v="00 - [LAL] Parceiros Renda Extra"/>
    <s v="2021-06-16 - 2021-06-22"/>
    <s v="23848164138340091"/>
    <s v="Fundo_Conv_RendaExtra_Criativo_Stories_Pareto_23848164138300091"/>
    <s v="23848164138300091"/>
    <n v="173.25"/>
    <n v="4706"/>
    <n v="5251"/>
    <n v="32.993715479999999"/>
    <n v="1.1158096047599"/>
    <x v="14"/>
    <n v="4"/>
    <s v="2021-06-16"/>
    <x v="28"/>
    <s v="2021-06-22"/>
    <s v="2021-06-22"/>
    <x v="1"/>
    <x v="0"/>
    <n v="6"/>
    <x v="0"/>
    <x v="1"/>
  </r>
  <r>
    <s v="interesses_saude_refinado"/>
    <s v="2021-06-16 - 2021-06-22"/>
    <s v="23847727849510091"/>
    <s v="TPS_Meio_Conv_Interesses_Pareto_23846534803700091"/>
    <s v="23846534803700091"/>
    <n v="9424.77"/>
    <n v="521217"/>
    <n v="912921"/>
    <n v="10.323752000000001"/>
    <n v="1.7515180817203"/>
    <x v="3"/>
    <n v="61"/>
    <s v="2021-06-16"/>
    <x v="28"/>
    <s v="2021-06-22"/>
    <s v="2021-06-22"/>
    <x v="1"/>
    <x v="0"/>
    <n v="6"/>
    <x v="0"/>
    <x v="1"/>
  </r>
  <r>
    <s v="02 - [INTERESSES] Concorrentes"/>
    <s v="2021-06-16 - 2021-06-22"/>
    <s v="23848164088890091"/>
    <s v="Fundo_Conv_RendaExtra_Criativo_H150_Pareto_23848164088900091"/>
    <s v="23848164088900091"/>
    <n v="678.74"/>
    <n v="23048"/>
    <n v="28327"/>
    <n v="23.96088537"/>
    <n v="1.2290437348143"/>
    <x v="14"/>
    <n v="45"/>
    <s v="2021-06-16"/>
    <x v="28"/>
    <s v="2021-06-22"/>
    <s v="2021-06-22"/>
    <x v="1"/>
    <x v="0"/>
    <n v="6"/>
    <x v="0"/>
    <x v="1"/>
  </r>
  <r>
    <s v="02 - [INTERESSES] Concorrentes"/>
    <s v="2021-06-16 - 2021-06-22"/>
    <s v="23848164018870091"/>
    <s v="Fundo_Conv_RendaExtra_Criativo_H4500_Pareto_23848164018860091"/>
    <s v="23848164018860091"/>
    <n v="530.57000000000005"/>
    <n v="21241"/>
    <n v="23918"/>
    <n v="22.182874819999999"/>
    <n v="1.1260298479355999"/>
    <x v="14"/>
    <n v="47"/>
    <s v="2021-06-16"/>
    <x v="28"/>
    <s v="2021-06-22"/>
    <s v="2021-06-22"/>
    <x v="1"/>
    <x v="0"/>
    <n v="6"/>
    <x v="0"/>
    <x v="1"/>
  </r>
  <r>
    <s v="00 - [LAL] Parceiros Renda Extra"/>
    <s v="2021-06-16 - 2021-06-22"/>
    <s v="23848164018840091"/>
    <s v="Fundo_Conv_RendaExtra_Criativo_H4500_Pareto_23848164018860091"/>
    <s v="23848164018860091"/>
    <n v="250.03"/>
    <n v="5728"/>
    <n v="6620"/>
    <n v="37.768882179999999"/>
    <n v="1.1557262569832001"/>
    <x v="14"/>
    <n v="12"/>
    <s v="2021-06-16"/>
    <x v="28"/>
    <s v="2021-06-22"/>
    <s v="2021-06-22"/>
    <x v="1"/>
    <x v="0"/>
    <n v="6"/>
    <x v="0"/>
    <x v="1"/>
  </r>
  <r>
    <s v="00 - [LAL] Parceiros Renda Extra"/>
    <s v="2021-06-16 - 2021-06-22"/>
    <s v="23848164103100091"/>
    <s v="Fundo_Conv_RendaExtra_Criativo_M150_Pareto_23848164103050091"/>
    <s v="23848164103050091"/>
    <n v="250.51"/>
    <n v="10812"/>
    <n v="14468"/>
    <n v="17.314763620000001"/>
    <n v="1.3381428042915"/>
    <x v="14"/>
    <n v="13"/>
    <s v="2021-06-16"/>
    <x v="28"/>
    <s v="2021-06-22"/>
    <s v="2021-06-22"/>
    <x v="1"/>
    <x v="0"/>
    <n v="6"/>
    <x v="0"/>
    <x v="1"/>
  </r>
  <r>
    <s v="05 - [ABERTO][20-60] Homens"/>
    <s v="2021-06-16 - 2021-06-22"/>
    <s v="23848206273630091"/>
    <s v="Fundo_Conv_RendaExtra_Pareto_23848206273650091"/>
    <s v="23848206273650091"/>
    <n v="1537.77"/>
    <n v="62592"/>
    <n v="79306"/>
    <n v="19.390336170000001"/>
    <n v="1.2670309304703"/>
    <x v="14"/>
    <n v="96"/>
    <s v="2021-06-16"/>
    <x v="28"/>
    <s v="2021-06-22"/>
    <s v="2021-06-22"/>
    <x v="1"/>
    <x v="0"/>
    <n v="6"/>
    <x v="0"/>
    <x v="1"/>
  </r>
  <r>
    <s v="Home_30d"/>
    <s v="2021-06-16 - 2021-06-22"/>
    <s v="23847680703050091"/>
    <s v="Fundo_Rmk_Conv_Geral_Home_Pareto_23847680703090091"/>
    <s v="23847680703090091"/>
    <n v="48163.28"/>
    <n v="244160"/>
    <n v="1787512"/>
    <n v="26.944311419999998"/>
    <n v="7.3210681520314997"/>
    <x v="3"/>
    <n v="306"/>
    <s v="2021-06-16"/>
    <x v="28"/>
    <s v="2021-06-22"/>
    <s v="2021-06-22"/>
    <x v="1"/>
    <x v="0"/>
    <n v="6"/>
    <x v="0"/>
    <x v="1"/>
  </r>
  <r>
    <s v="03 - [INTERESSES] Concorrentes"/>
    <s v="2021-06-16 - 2021-06-22"/>
    <s v="23848206273670091"/>
    <s v="Fundo_Conv_RendaExtra_Pareto_23848206273650091"/>
    <s v="23848206273650091"/>
    <n v="1001.16"/>
    <n v="29304"/>
    <n v="37924"/>
    <n v="26.399114019999999"/>
    <n v="1.2941577941578"/>
    <x v="14"/>
    <n v="56"/>
    <s v="2021-06-16"/>
    <x v="28"/>
    <s v="2021-06-22"/>
    <s v="2021-06-22"/>
    <x v="1"/>
    <x v="0"/>
    <n v="6"/>
    <x v="0"/>
    <x v="1"/>
  </r>
  <r>
    <s v="checkout_t3_60d"/>
    <s v="2021-06-16 - 2021-06-22"/>
    <s v="23847611011780091"/>
    <s v="Fundo_Rmkt_Conv_T3MegaGiga_23846749587790091"/>
    <s v="23846749587790091"/>
    <n v="15965.12"/>
    <n v="19008"/>
    <n v="370771"/>
    <n v="43.059246809999998"/>
    <n v="19.506050084175001"/>
    <x v="3"/>
    <n v="23"/>
    <s v="2021-06-16"/>
    <x v="28"/>
    <s v="2021-06-22"/>
    <s v="2021-06-22"/>
    <x v="1"/>
    <x v="0"/>
    <n v="6"/>
    <x v="0"/>
    <x v="1"/>
  </r>
  <r>
    <s v="01 - [LAL] Cadastrados"/>
    <s v="2021-06-16 - 2021-06-22"/>
    <s v="23848164088930091"/>
    <s v="Fundo_Conv_RendaExtra_Criativo_H150_Pareto_23848164088900091"/>
    <s v="23848164088900091"/>
    <n v="249.29"/>
    <n v="5342"/>
    <n v="6060"/>
    <n v="41.136963700000003"/>
    <n v="1.1344065892924"/>
    <x v="14"/>
    <n v="14"/>
    <s v="2021-06-16"/>
    <x v="28"/>
    <s v="2021-06-22"/>
    <s v="2021-06-22"/>
    <x v="1"/>
    <x v="0"/>
    <n v="6"/>
    <x v="0"/>
    <x v="1"/>
  </r>
  <r>
    <s v="wpp_interesses_concorrentes"/>
    <s v="2021-06-16 - 2021-06-22"/>
    <s v="23846749365200091"/>
    <s v="WhatsApp_Meio_Convs_Todas_Pareto_23846749365150091"/>
    <s v="23846749365150091"/>
    <n v="0"/>
    <n v="0"/>
    <n v="0"/>
    <s v=""/>
    <n v="0"/>
    <x v="3"/>
    <n v="14"/>
    <s v="2021-06-16"/>
    <x v="28"/>
    <s v="2021-06-22"/>
    <s v="2021-06-22"/>
    <x v="1"/>
    <x v="1"/>
    <n v="6"/>
    <x v="0"/>
    <x v="1"/>
  </r>
  <r>
    <s v="03 - [ABERTO][20-60] Homens"/>
    <s v="2021-06-16 - 2021-06-22"/>
    <s v="23848164018830091"/>
    <s v="Fundo_Conv_RendaExtra_Criativo_H4500_Pareto_23848164018860091"/>
    <s v="23848164018860091"/>
    <n v="782.5"/>
    <n v="34705"/>
    <n v="39056"/>
    <n v="20.03533388"/>
    <n v="1.1253709840081001"/>
    <x v="14"/>
    <n v="63"/>
    <s v="2021-06-16"/>
    <x v="28"/>
    <s v="2021-06-22"/>
    <s v="2021-06-22"/>
    <x v="1"/>
    <x v="0"/>
    <n v="6"/>
    <x v="0"/>
    <x v="1"/>
  </r>
  <r>
    <s v="01 - [LAL] Cadastrados"/>
    <s v="2021-06-16 - 2021-06-22"/>
    <s v="23848164018820091"/>
    <s v="Fundo_Conv_RendaExtra_Criativo_H4500_Pareto_23848164018860091"/>
    <s v="23848164018860091"/>
    <n v="352.91"/>
    <n v="6524"/>
    <n v="7505"/>
    <n v="47.02331779"/>
    <n v="1.1503678724709001"/>
    <x v="14"/>
    <n v="22"/>
    <s v="2021-06-16"/>
    <x v="28"/>
    <s v="2021-06-22"/>
    <s v="2021-06-22"/>
    <x v="1"/>
    <x v="0"/>
    <n v="6"/>
    <x v="0"/>
    <x v="1"/>
  </r>
  <r>
    <s v="mar_aberto"/>
    <s v="2021-06-16 - 2021-06-22"/>
    <s v="23847643362220091"/>
    <s v="Meio_Conv_Amplo_T1_23847643362130091"/>
    <s v="23847643362130091"/>
    <n v="118707.52"/>
    <n v="4343821"/>
    <n v="8701468"/>
    <n v="13.642240599999999"/>
    <n v="2.003182912003"/>
    <x v="4"/>
    <n v="773"/>
    <s v="2021-06-16"/>
    <x v="28"/>
    <s v="2021-06-22"/>
    <s v="2021-06-22"/>
    <x v="1"/>
    <x v="0"/>
    <n v="6"/>
    <x v="0"/>
    <x v="1"/>
  </r>
  <r>
    <s v="maraberto"/>
    <s v="2021-06-16 - 2021-06-22"/>
    <s v="23848114057240091"/>
    <s v="TesteAB023_Meio_Conv_Aberto_T1Mega_RTBs_Endosso_Pareto_23848114057220091"/>
    <s v="23848114057220091"/>
    <n v="3479.67"/>
    <n v="66560"/>
    <n v="101920"/>
    <n v="34.141189169999997"/>
    <n v="1.53125"/>
    <x v="18"/>
    <n v="51"/>
    <s v="2021-06-16"/>
    <x v="28"/>
    <s v="2021-06-22"/>
    <s v="2021-06-22"/>
    <x v="1"/>
    <x v="0"/>
    <n v="6"/>
    <x v="0"/>
    <x v="1"/>
  </r>
  <r>
    <s v="maraberto"/>
    <s v="2021-06-16 - 2021-06-22"/>
    <s v="23848212892740091"/>
    <s v="TesteAB025_Meio_Conv_Aberto_T1Mega_RTBs_Aluguel_Pareto_23848212892720091"/>
    <s v="23848212892720091"/>
    <n v="795.45"/>
    <n v="41480"/>
    <n v="48489"/>
    <n v="16.40475159"/>
    <n v="1.1689729990357001"/>
    <x v="3"/>
    <n v="4"/>
    <s v="2021-06-16"/>
    <x v="28"/>
    <s v="2021-06-22"/>
    <s v="2021-06-22"/>
    <x v="1"/>
    <x v="0"/>
    <n v="6"/>
    <x v="0"/>
    <x v="1"/>
  </r>
  <r>
    <s v="maraberto"/>
    <s v="2021-06-16 - 2021-06-22"/>
    <s v="23848113749810091"/>
    <s v="TesteAB023_Meio_Conv_Aberto_T1Mega_RTBs_Aluguel_Pareto_23848113749830091"/>
    <s v="23848113749830091"/>
    <n v="3472.44"/>
    <n v="45697"/>
    <n v="75496"/>
    <n v="45.995019599999999"/>
    <n v="1.6520997001991"/>
    <x v="18"/>
    <n v="39"/>
    <s v="2021-06-16"/>
    <x v="28"/>
    <s v="2021-06-22"/>
    <s v="2021-06-22"/>
    <x v="1"/>
    <x v="0"/>
    <n v="6"/>
    <x v="0"/>
    <x v="1"/>
  </r>
  <r>
    <s v="04 - [INTERESSES] Vendas"/>
    <s v="2021-06-16 - 2021-06-22"/>
    <s v="23848206283010091"/>
    <s v="Fundo_Conv_RendaExtra_Pareto_23848206273650091"/>
    <s v="23848206273650091"/>
    <n v="558.5"/>
    <n v="17904"/>
    <n v="22122"/>
    <n v="25.246361090000001"/>
    <n v="1.2355898123324001"/>
    <x v="14"/>
    <n v="44"/>
    <s v="2021-06-16"/>
    <x v="28"/>
    <s v="2021-06-22"/>
    <s v="2021-06-22"/>
    <x v="1"/>
    <x v="0"/>
    <n v="6"/>
    <x v="0"/>
    <x v="1"/>
  </r>
  <r>
    <s v="lal_5_s2s_pagosT1_RF"/>
    <s v="2021-06-16 - 2021-06-22"/>
    <s v="23848133974380091"/>
    <s v="Meio_RF_Conv_T1_LAL5_23848133974330091"/>
    <s v="23848133974330091"/>
    <n v="15080.58"/>
    <n v="2264579"/>
    <n v="3642517"/>
    <n v="4.1401536400000003"/>
    <n v="1.6084742462065"/>
    <x v="4"/>
    <n v="20"/>
    <s v="2021-06-16"/>
    <x v="28"/>
    <s v="2021-06-22"/>
    <s v="2021-06-22"/>
    <x v="1"/>
    <x v="0"/>
    <n v="6"/>
    <x v="0"/>
    <x v="1"/>
  </r>
  <r>
    <s v="maraberto"/>
    <s v="2021-06-16 - 2021-06-22"/>
    <s v="23848212893660091"/>
    <s v="TesteAB024_Meio_Conv_Aberto_T1Mega_RTBs_Oferta_Pareto_23848212893680091"/>
    <s v="23848212893680091"/>
    <n v="795.43"/>
    <n v="36960"/>
    <n v="53064"/>
    <n v="14.99001206"/>
    <n v="1.4357142857142999"/>
    <x v="3"/>
    <n v="1"/>
    <s v="2021-06-16"/>
    <x v="28"/>
    <s v="2021-06-22"/>
    <s v="2021-06-22"/>
    <x v="1"/>
    <x v="0"/>
    <n v="6"/>
    <x v="0"/>
    <x v="1"/>
  </r>
  <r>
    <s v="maraberto"/>
    <s v="2021-06-16 - 2021-06-22"/>
    <s v="23848212891430091"/>
    <s v="TesteAB024_Meio_Conv_Aberto_T1Mega_RTBs_CPF_Pareto_23848212891450091"/>
    <s v="23848212891450091"/>
    <n v="794.92"/>
    <n v="39838"/>
    <n v="48340"/>
    <n v="16.444352500000001"/>
    <n v="1.2134143280284999"/>
    <x v="3"/>
    <n v="1"/>
    <s v="2021-06-16"/>
    <x v="28"/>
    <s v="2021-06-22"/>
    <s v="2021-06-22"/>
    <x v="1"/>
    <x v="0"/>
    <n v="6"/>
    <x v="0"/>
    <x v="1"/>
  </r>
  <r>
    <s v="aberto_brasil"/>
    <s v="2021-06-16 - 2021-06-22"/>
    <s v="23848213113820091"/>
    <s v="TesteAB028_Meio_Conv_T1Mega_FundoRaio_Pareto_23848213113620091"/>
    <s v="23848213113620091"/>
    <n v="800.4"/>
    <n v="20411"/>
    <n v="28030"/>
    <n v="28.555119510000001"/>
    <n v="1.3732791142031"/>
    <x v="3"/>
    <n v="1"/>
    <s v="2021-06-16"/>
    <x v="28"/>
    <s v="2021-06-22"/>
    <s v="2021-06-22"/>
    <x v="1"/>
    <x v="0"/>
    <n v="6"/>
    <x v="0"/>
    <x v="1"/>
  </r>
  <r>
    <s v="lal_5_pixel_convT1"/>
    <s v="2021-06-16 - 2021-06-22"/>
    <s v="23847643362150091"/>
    <s v="Meio_Conv_Amplo_T1_23847643362130091"/>
    <s v="23847643362130091"/>
    <n v="170714.33"/>
    <n v="2654724"/>
    <n v="7095813"/>
    <n v="24.058459549999998"/>
    <n v="2.6729004597088002"/>
    <x v="4"/>
    <n v="953"/>
    <s v="2021-06-16"/>
    <x v="28"/>
    <s v="2021-06-22"/>
    <s v="2021-06-22"/>
    <x v="1"/>
    <x v="0"/>
    <n v="6"/>
    <x v="0"/>
    <x v="1"/>
  </r>
  <r>
    <s v="interesse_empreendedorismo"/>
    <s v="2021-06-16 - 2021-06-22"/>
    <s v="23846406076390091"/>
    <s v="Meio_Conv_Amplo_Todas_23845268020100091"/>
    <s v="23845268020100091"/>
    <n v="131986.03"/>
    <n v="8044568"/>
    <n v="18339030"/>
    <n v="7.1970017000000004"/>
    <n v="2.2796786601840999"/>
    <x v="3"/>
    <n v="775"/>
    <s v="2021-06-16"/>
    <x v="28"/>
    <s v="2021-06-22"/>
    <s v="2021-06-22"/>
    <x v="1"/>
    <x v="0"/>
    <n v="6"/>
    <x v="0"/>
    <x v="1"/>
  </r>
  <r>
    <s v="trafego_brasil"/>
    <s v="2021-06-16 - 2021-06-22"/>
    <s v="23846362893210091"/>
    <s v="Topo_Trafego_Todas_Pareto_23845353257640091"/>
    <s v="23845353257640091"/>
    <n v="11779.77"/>
    <n v="594693"/>
    <n v="1004782"/>
    <n v="11.72370723"/>
    <n v="1.6895810107064"/>
    <x v="8"/>
    <n v="8463"/>
    <s v="2021-06-16"/>
    <x v="28"/>
    <s v="2021-06-22"/>
    <s v="2021-06-22"/>
    <x v="3"/>
    <x v="0"/>
    <n v="6"/>
    <x v="0"/>
    <x v="1"/>
  </r>
  <r>
    <s v="lal_5_pixel_convT1"/>
    <s v="2021-06-09 - 2021-06-15"/>
    <s v="23847643362150091"/>
    <s v="Meio_Conv_Amplo_T1_23847643362130091"/>
    <s v="23847643362130091"/>
    <n v="158751.89000000001"/>
    <n v="2401289"/>
    <n v="6212266"/>
    <n v="25.55458668"/>
    <n v="2.5870547027034001"/>
    <x v="4"/>
    <n v="940"/>
    <s v="2021-06-09"/>
    <x v="29"/>
    <s v="2021-06-15"/>
    <s v="2021-06-15"/>
    <x v="1"/>
    <x v="0"/>
    <n v="6"/>
    <x v="0"/>
    <x v="1"/>
  </r>
  <r>
    <s v="broad_conv_carrinho"/>
    <s v="2021-06-09 - 2021-06-15"/>
    <s v="23847708413050091"/>
    <s v="dpa"/>
    <s v="23847708413060091"/>
    <n v="54466.94"/>
    <n v="4285455"/>
    <n v="6914978"/>
    <n v="7.8766613599999999"/>
    <n v="1.6135924890122999"/>
    <x v="3"/>
    <n v="396"/>
    <s v="2021-06-09"/>
    <x v="29"/>
    <s v="2021-06-15"/>
    <s v="2021-06-15"/>
    <x v="1"/>
    <x v="0"/>
    <n v="6"/>
    <x v="0"/>
    <x v="1"/>
  </r>
  <r>
    <s v="checkout_t1_90d"/>
    <s v="2021-06-09 - 2021-06-15"/>
    <s v="23848072505870091"/>
    <s v="TesteAB019_Fundo_Conv_Rmkt_T1_Generica_Pareto_23848072505840091"/>
    <s v="23848072505840091"/>
    <n v="2127.5"/>
    <n v="28864"/>
    <n v="104144"/>
    <n v="20.428445230000001"/>
    <n v="3.6080931263857998"/>
    <x v="3"/>
    <n v="10"/>
    <s v="2021-06-09"/>
    <x v="29"/>
    <s v="2021-06-15"/>
    <s v="2021-06-15"/>
    <x v="1"/>
    <x v="0"/>
    <n v="6"/>
    <x v="0"/>
    <x v="1"/>
  </r>
  <r>
    <s v="payment_60d"/>
    <s v="2021-06-09 - 2021-06-15"/>
    <s v="23847961910370091"/>
    <s v="Fundo_RMKT_Catalogo_StepPayment_Todas_Pareto_23847961910350091"/>
    <s v="23847961910350091"/>
    <n v="14300.66"/>
    <n v="14928"/>
    <n v="193174"/>
    <n v="74.029941919999999"/>
    <n v="12.940380493033"/>
    <x v="3"/>
    <n v="114"/>
    <s v="2021-06-09"/>
    <x v="29"/>
    <s v="2021-06-15"/>
    <s v="2021-06-15"/>
    <x v="1"/>
    <x v="0"/>
    <n v="6"/>
    <x v="0"/>
    <x v="1"/>
  </r>
  <r>
    <s v="interesse_empreendedorismo"/>
    <s v="2021-06-09 - 2021-06-15"/>
    <s v="23846406076390091"/>
    <s v="Meio_Conv_Amplo_Todas_23845268020100091"/>
    <s v="23845268020100091"/>
    <n v="103233.76"/>
    <n v="6878225"/>
    <n v="13162144"/>
    <n v="7.8432328399999998"/>
    <n v="1.9135960222296"/>
    <x v="3"/>
    <n v="583"/>
    <s v="2021-06-09"/>
    <x v="29"/>
    <s v="2021-06-15"/>
    <s v="2021-06-15"/>
    <x v="1"/>
    <x v="0"/>
    <n v="6"/>
    <x v="0"/>
    <x v="1"/>
  </r>
  <r>
    <s v="wpp_interesses_concorrentes"/>
    <s v="2021-06-09 - 2021-06-15"/>
    <s v="23846749365200091"/>
    <s v="WhatsApp_Meio_Convs_Todas_Pareto_23846749365150091"/>
    <s v="23846749365150091"/>
    <n v="14358.21"/>
    <n v="357507"/>
    <n v="647499"/>
    <n v="22.174875950000001"/>
    <n v="1.8111505508982999"/>
    <x v="3"/>
    <n v="595"/>
    <s v="2021-06-09"/>
    <x v="29"/>
    <s v="2021-06-15"/>
    <s v="2021-06-15"/>
    <x v="1"/>
    <x v="1"/>
    <n v="6"/>
    <x v="0"/>
    <x v="1"/>
  </r>
  <r>
    <s v="00 - [LAL] Parceiros Renda Extra"/>
    <s v="2021-06-09 - 2021-06-15"/>
    <s v="23848164138340091"/>
    <s v="Fundo_Conv_RendaExtra_Criativo_Stories_Pareto_23848164138300091"/>
    <s v="23848164138300091"/>
    <n v="64.86"/>
    <n v="1783"/>
    <n v="1784"/>
    <n v="36.356502239999998"/>
    <n v="1.0005608524958001"/>
    <x v="14"/>
    <n v="1"/>
    <s v="2021-06-09"/>
    <x v="29"/>
    <s v="2021-06-15"/>
    <s v="2021-06-15"/>
    <x v="1"/>
    <x v="0"/>
    <n v="6"/>
    <x v="0"/>
    <x v="1"/>
  </r>
  <r>
    <s v="maraberto"/>
    <s v="2021-06-09 - 2021-06-15"/>
    <s v="23848095846170091"/>
    <s v="TesteAB017_Meio_Conv_Aberto_Todas_NovoVisual_Pareto_23848068712800091"/>
    <s v="23848095846210091"/>
    <n v="10579.42"/>
    <n v="1065728"/>
    <n v="1380850"/>
    <n v="7.6615273200000003"/>
    <n v="1.2956870796301001"/>
    <x v="3"/>
    <n v="74"/>
    <s v="2021-06-09"/>
    <x v="29"/>
    <s v="2021-06-15"/>
    <s v="2021-06-15"/>
    <x v="1"/>
    <x v="0"/>
    <n v="6"/>
    <x v="0"/>
    <x v="1"/>
  </r>
  <r>
    <s v="home_180d"/>
    <s v="2021-06-09 - 2021-06-15"/>
    <s v="23848072325940091"/>
    <s v="TesteAB018_Fundo_Conv_Rmkt_Home_Todas_Recencias_Pareto_23848072325920091"/>
    <s v="23848072325920091"/>
    <n v="2414.61"/>
    <n v="70576"/>
    <n v="153069"/>
    <n v="15.77465065"/>
    <n v="2.1688534345953001"/>
    <x v="3"/>
    <n v="8"/>
    <s v="2021-06-09"/>
    <x v="29"/>
    <s v="2021-06-15"/>
    <s v="2021-06-15"/>
    <x v="1"/>
    <x v="0"/>
    <n v="6"/>
    <x v="0"/>
    <x v="1"/>
  </r>
  <r>
    <s v="Home_30d"/>
    <s v="2021-06-09 - 2021-06-15"/>
    <s v="23848072325970091"/>
    <s v="TesteAB018_Fundo_Conv_Rmkt_Home_Todas_Recencias_Pareto_23848072325920091"/>
    <s v="23848072325920091"/>
    <n v="6183.26"/>
    <n v="84944"/>
    <n v="194219"/>
    <n v="31.836535049999998"/>
    <n v="2.2864357694480999"/>
    <x v="3"/>
    <n v="35"/>
    <s v="2021-06-09"/>
    <x v="29"/>
    <s v="2021-06-15"/>
    <s v="2021-06-15"/>
    <x v="1"/>
    <x v="0"/>
    <n v="6"/>
    <x v="0"/>
    <x v="1"/>
  </r>
  <r>
    <s v="mar_aberto"/>
    <s v="2021-06-09 - 2021-06-15"/>
    <s v="23847643362220091"/>
    <s v="Meio_Conv_Amplo_T1_23847643362130091"/>
    <s v="23847643362130091"/>
    <n v="96769.03"/>
    <n v="3489827"/>
    <n v="6110715"/>
    <n v="15.835958639999999"/>
    <n v="1.7510080012561999"/>
    <x v="4"/>
    <n v="609"/>
    <s v="2021-06-09"/>
    <x v="29"/>
    <s v="2021-06-15"/>
    <s v="2021-06-15"/>
    <x v="1"/>
    <x v="0"/>
    <n v="6"/>
    <x v="0"/>
    <x v="1"/>
  </r>
  <r>
    <s v="checkout_t1_90d"/>
    <s v="2021-06-09 - 2021-06-15"/>
    <s v="23848072556480091"/>
    <s v="TesteAB019_Fundo_Conv_Rmkt_T1_Recencia_Pareto_23848072556470091"/>
    <s v="23848072556470091"/>
    <n v="250.26"/>
    <n v="6840"/>
    <n v="11579"/>
    <n v="21.613265389999999"/>
    <n v="1.6928362573099001"/>
    <x v="3"/>
    <n v="1"/>
    <s v="2021-06-09"/>
    <x v="29"/>
    <s v="2021-06-15"/>
    <s v="2021-06-15"/>
    <x v="1"/>
    <x v="0"/>
    <n v="6"/>
    <x v="0"/>
    <x v="1"/>
  </r>
  <r>
    <s v="checkout_t1_30d"/>
    <s v="2021-06-09 - 2021-06-15"/>
    <s v="23848072505890091"/>
    <s v="TesteAB019_Fundo_Conv_Rmkt_T1_Generica_Pareto_23848072505840091"/>
    <s v="23848072505840091"/>
    <n v="4354.2"/>
    <n v="41937"/>
    <n v="94233"/>
    <n v="46.206742859999999"/>
    <n v="2.2470133772087002"/>
    <x v="3"/>
    <n v="29"/>
    <s v="2021-06-09"/>
    <x v="29"/>
    <s v="2021-06-15"/>
    <s v="2021-06-15"/>
    <x v="1"/>
    <x v="0"/>
    <n v="6"/>
    <x v="0"/>
    <x v="1"/>
  </r>
  <r>
    <s v="02 - [INTERESSES] Concorrentes"/>
    <s v="2021-06-09 - 2021-06-15"/>
    <s v="23848164103130091"/>
    <s v="Fundo_Conv_RendaExtra_Criativo_M150_Pareto_23848164103050091"/>
    <s v="23848164103050091"/>
    <n v="170.86"/>
    <n v="8558"/>
    <n v="9252"/>
    <n v="18.467358409999999"/>
    <n v="1.0810937134845"/>
    <x v="14"/>
    <n v="5"/>
    <s v="2021-06-09"/>
    <x v="29"/>
    <s v="2021-06-15"/>
    <s v="2021-06-15"/>
    <x v="1"/>
    <x v="0"/>
    <n v="6"/>
    <x v="0"/>
    <x v="1"/>
  </r>
  <r>
    <s v="lal5_s2s_pagosT2"/>
    <s v="2021-06-09 - 2021-06-15"/>
    <s v="23846907412520091"/>
    <s v="Meio_Conv_T2MegaGiga_23846907412530091"/>
    <s v="23846907412530091"/>
    <n v="231528.03"/>
    <n v="3612689"/>
    <n v="15013420"/>
    <n v="15.42140498"/>
    <n v="4.1557465920813996"/>
    <x v="3"/>
    <n v="1277"/>
    <s v="2021-06-09"/>
    <x v="29"/>
    <s v="2021-06-15"/>
    <s v="2021-06-15"/>
    <x v="1"/>
    <x v="0"/>
    <n v="6"/>
    <x v="0"/>
    <x v="1"/>
  </r>
  <r>
    <s v="adventures_ton_institucional_always-on_instagram_awareness_engajamento_interesses_amplo_feed_ton-de-boa_jun-2021_net"/>
    <s v="2021-06-09 - 2021-06-15"/>
    <s v="23848169109450091"/>
    <s v="adventures_ton_institucional_always-on_instagram_awareness_engajamento_ton-de-boa_jun-2021"/>
    <s v="23848169109390091"/>
    <n v="600"/>
    <n v="111616"/>
    <n v="115401"/>
    <n v="5.1992617000000001"/>
    <n v="1.0339109088303"/>
    <x v="7"/>
    <n v="33337"/>
    <s v="2021-06-09"/>
    <x v="29"/>
    <s v="2021-06-15"/>
    <s v="2021-06-15"/>
    <x v="3"/>
    <x v="0"/>
    <n v="6"/>
    <x v="0"/>
    <x v="1"/>
  </r>
  <r>
    <s v="02 - [INTERESSES] Concorrentes"/>
    <s v="2021-06-09 - 2021-06-15"/>
    <s v="23848164138360091"/>
    <s v="Fundo_Conv_RendaExtra_Criativo_Stories_Pareto_23848164138300091"/>
    <s v="23848164138300091"/>
    <n v="204.44"/>
    <n v="9736"/>
    <n v="9808"/>
    <n v="20.844208810000001"/>
    <n v="1.0073952341824"/>
    <x v="14"/>
    <n v="13"/>
    <s v="2021-06-09"/>
    <x v="29"/>
    <s v="2021-06-15"/>
    <s v="2021-06-15"/>
    <x v="1"/>
    <x v="0"/>
    <n v="6"/>
    <x v="0"/>
    <x v="1"/>
  </r>
  <r>
    <s v="checkout_t2_30d"/>
    <s v="2021-06-09 - 2021-06-15"/>
    <s v="23847376964680091"/>
    <s v="Fundo_Rmk_Conv_T2MegaGiga_23847376964660091"/>
    <s v="23847376964660091"/>
    <n v="117424.81"/>
    <n v="36288"/>
    <n v="1016029"/>
    <n v="115.57230158"/>
    <n v="27.999035493827002"/>
    <x v="3"/>
    <n v="667"/>
    <s v="2021-06-09"/>
    <x v="29"/>
    <s v="2021-06-15"/>
    <s v="2021-06-15"/>
    <x v="1"/>
    <x v="0"/>
    <n v="6"/>
    <x v="0"/>
    <x v="1"/>
  </r>
  <r>
    <s v="checkout_t1_30d"/>
    <s v="2021-06-09 - 2021-06-15"/>
    <s v="23848072556450091"/>
    <s v="TesteAB019_Fundo_Conv_Rmkt_T1_Recencia_Pareto_23848072556470091"/>
    <s v="23848072556470091"/>
    <n v="5153.6099999999997"/>
    <n v="46984"/>
    <n v="111922"/>
    <n v="46.046443060000001"/>
    <n v="2.3821300868380999"/>
    <x v="3"/>
    <n v="45"/>
    <s v="2021-06-09"/>
    <x v="29"/>
    <s v="2021-06-15"/>
    <s v="2021-06-15"/>
    <x v="1"/>
    <x v="0"/>
    <n v="6"/>
    <x v="0"/>
    <x v="1"/>
  </r>
  <r>
    <s v="checkout_180d"/>
    <s v="2021-06-09 - 2021-06-15"/>
    <s v="23846122467610091"/>
    <s v="Fundo_Conv_Rmkt_T1_23845567601530091"/>
    <s v="23845567601530091"/>
    <n v="77471.679999999993"/>
    <n v="378241"/>
    <n v="2415081"/>
    <n v="32.078294679999999"/>
    <n v="6.3850322942251001"/>
    <x v="3"/>
    <n v="601"/>
    <s v="2021-06-09"/>
    <x v="29"/>
    <s v="2021-06-15"/>
    <s v="2021-06-15"/>
    <x v="1"/>
    <x v="0"/>
    <n v="6"/>
    <x v="0"/>
    <x v="1"/>
  </r>
  <r>
    <s v="Home_60d"/>
    <s v="2021-06-09 - 2021-06-15"/>
    <s v="23848072325950091"/>
    <s v="TesteAB018_Fundo_Conv_Rmkt_Home_Todas_Recencias_Pareto_23848072325920091"/>
    <s v="23848072325920091"/>
    <n v="1679.99"/>
    <n v="44863"/>
    <n v="88862"/>
    <n v="18.905606450000001"/>
    <n v="1.9807413681653001"/>
    <x v="3"/>
    <n v="8"/>
    <s v="2021-06-09"/>
    <x v="29"/>
    <s v="2021-06-15"/>
    <s v="2021-06-15"/>
    <x v="1"/>
    <x v="0"/>
    <n v="6"/>
    <x v="0"/>
    <x v="1"/>
  </r>
  <r>
    <s v="03 - [ABERTO][20-60] Homens"/>
    <s v="2021-06-09 - 2021-06-15"/>
    <s v="23848164138370091"/>
    <s v="Fundo_Conv_RendaExtra_Criativo_Stories_Pareto_23848164138300091"/>
    <s v="23848164138300091"/>
    <n v="217.39"/>
    <n v="13352"/>
    <n v="13472"/>
    <n v="16.136431120000001"/>
    <n v="1.0089874176153"/>
    <x v="14"/>
    <n v="8"/>
    <s v="2021-06-09"/>
    <x v="29"/>
    <s v="2021-06-15"/>
    <s v="2021-06-15"/>
    <x v="1"/>
    <x v="0"/>
    <n v="6"/>
    <x v="0"/>
    <x v="1"/>
  </r>
  <r>
    <s v="01 - [LAL] Clientes Ton"/>
    <s v="2021-06-09 - 2021-06-15"/>
    <s v="23848044445330091"/>
    <s v="Fundo_Conv_RendaExtra_Criativo_3.1_Pareto_23848044445320091"/>
    <s v="23848044445320091"/>
    <n v="175.95"/>
    <n v="4018"/>
    <n v="4513"/>
    <n v="38.987369819999998"/>
    <n v="1.1231956197113"/>
    <x v="14"/>
    <n v="13"/>
    <s v="2021-06-09"/>
    <x v="29"/>
    <s v="2021-06-15"/>
    <s v="2021-06-15"/>
    <x v="1"/>
    <x v="0"/>
    <n v="6"/>
    <x v="0"/>
    <x v="1"/>
  </r>
  <r>
    <s v="interesses_dentistas"/>
    <s v="2021-06-09 - 2021-06-15"/>
    <s v="23845997960610091"/>
    <s v="TPO_Meio_Conv_Interesses_Pareto_23845997960590091"/>
    <s v="23845997960590091"/>
    <n v="30739.83"/>
    <n v="2404366"/>
    <n v="5386022"/>
    <n v="5.70733465"/>
    <n v="2.2401007167793998"/>
    <x v="3"/>
    <n v="187"/>
    <s v="2021-06-09"/>
    <x v="29"/>
    <s v="2021-06-15"/>
    <s v="2021-06-15"/>
    <x v="1"/>
    <x v="0"/>
    <n v="6"/>
    <x v="0"/>
    <x v="1"/>
  </r>
  <r>
    <s v="lal5_s2s_pagosT1"/>
    <s v="2021-06-09 - 2021-06-15"/>
    <s v="23846907297020091"/>
    <s v="Meio_Conv_T1MegaGiga_23846907192130091"/>
    <s v="23846907192130091"/>
    <n v="163568.07999999999"/>
    <n v="3217939"/>
    <n v="10725449"/>
    <n v="15.25046457"/>
    <n v="3.3330181212259999"/>
    <x v="3"/>
    <n v="744"/>
    <s v="2021-06-09"/>
    <x v="29"/>
    <s v="2021-06-15"/>
    <s v="2021-06-15"/>
    <x v="1"/>
    <x v="0"/>
    <n v="6"/>
    <x v="0"/>
    <x v="1"/>
  </r>
  <r>
    <s v="01 - [LAL] Clientes Ton"/>
    <s v="2021-06-09 - 2021-06-15"/>
    <s v="23848044297330091"/>
    <s v="Fundo_Conv_RendaExtra_Criativo_2.1_Pareto_23848044297300091"/>
    <s v="23848044297300091"/>
    <n v="195.02"/>
    <n v="5286"/>
    <n v="6026"/>
    <n v="32.363093259999999"/>
    <n v="1.1399924328415001"/>
    <x v="14"/>
    <n v="12"/>
    <s v="2021-06-09"/>
    <x v="29"/>
    <s v="2021-06-15"/>
    <s v="2021-06-15"/>
    <x v="1"/>
    <x v="0"/>
    <n v="6"/>
    <x v="0"/>
    <x v="1"/>
  </r>
  <r>
    <s v="checkout_t3_30d"/>
    <s v="2021-06-09 - 2021-06-15"/>
    <s v="23846749587780091"/>
    <s v="Fundo_Rmkt_Conv_T3MegaGiga_23846749587790091"/>
    <s v="23846749587790091"/>
    <n v="39698.15"/>
    <n v="27320"/>
    <n v="501722"/>
    <n v="79.123797640000006"/>
    <n v="18.364641288432999"/>
    <x v="3"/>
    <n v="262"/>
    <s v="2021-06-09"/>
    <x v="29"/>
    <s v="2021-06-15"/>
    <s v="2021-06-15"/>
    <x v="1"/>
    <x v="0"/>
    <n v="6"/>
    <x v="0"/>
    <x v="1"/>
  </r>
  <r>
    <s v="02 - [INTERESSES] Concorrentes"/>
    <s v="2021-06-09 - 2021-06-15"/>
    <s v="23848044297280091"/>
    <s v="Fundo_Conv_RendaExtra_Criativo_2.1_Pareto_23848044297300091"/>
    <s v="23848044297300091"/>
    <n v="251.18"/>
    <n v="14444"/>
    <n v="15817"/>
    <n v="15.880381870000001"/>
    <n v="1.0950567709776"/>
    <x v="14"/>
    <n v="20"/>
    <s v="2021-06-09"/>
    <x v="29"/>
    <s v="2021-06-15"/>
    <s v="2021-06-15"/>
    <x v="1"/>
    <x v="0"/>
    <n v="6"/>
    <x v="0"/>
    <x v="1"/>
  </r>
  <r>
    <s v="00 - [LAL] Parceiros Renda Extra"/>
    <s v="2021-06-09 - 2021-06-15"/>
    <s v="23848044297320091"/>
    <s v="Fundo_Conv_RendaExtra_Criativo_2.1_Pareto_23848044297300091"/>
    <s v="23848044297300091"/>
    <n v="162.99"/>
    <n v="5092"/>
    <n v="5699"/>
    <n v="28.59975434"/>
    <n v="1.119206598586"/>
    <x v="14"/>
    <n v="3"/>
    <s v="2021-06-09"/>
    <x v="29"/>
    <s v="2021-06-15"/>
    <s v="2021-06-15"/>
    <x v="1"/>
    <x v="0"/>
    <n v="6"/>
    <x v="0"/>
    <x v="1"/>
  </r>
  <r>
    <s v="00 - [LAL] Parceiros Renda Extra"/>
    <s v="2021-06-09 - 2021-06-15"/>
    <s v="23848044445310091"/>
    <s v="Fundo_Conv_RendaExtra_Criativo_3.1_Pareto_23848044445320091"/>
    <s v="23848044445320091"/>
    <n v="199.37"/>
    <n v="5124"/>
    <n v="5791"/>
    <n v="34.427560010000001"/>
    <n v="1.1301717408275"/>
    <x v="14"/>
    <n v="12"/>
    <s v="2021-06-09"/>
    <x v="29"/>
    <s v="2021-06-15"/>
    <s v="2021-06-15"/>
    <x v="1"/>
    <x v="0"/>
    <n v="6"/>
    <x v="0"/>
    <x v="1"/>
  </r>
  <r>
    <s v="03 - [ABERTO][20-60] Homens"/>
    <s v="2021-06-09 - 2021-06-15"/>
    <s v="23848044396490091"/>
    <s v="Fundo_Conv_RendaExtra_Criativo_2.1_Pareto_23848044297300091"/>
    <s v="23848044297300091"/>
    <n v="654.6"/>
    <n v="27858"/>
    <n v="33946"/>
    <n v="19.283568020000001"/>
    <n v="1.2185368655322999"/>
    <x v="14"/>
    <n v="35"/>
    <s v="2021-06-09"/>
    <x v="29"/>
    <s v="2021-06-15"/>
    <s v="2021-06-15"/>
    <x v="1"/>
    <x v="0"/>
    <n v="6"/>
    <x v="0"/>
    <x v="1"/>
  </r>
  <r>
    <s v="02 - [INTERESSES] Concorrentes"/>
    <s v="2021-06-09 - 2021-06-15"/>
    <s v="23848044445370091"/>
    <s v="Fundo_Conv_RendaExtra_Criativo_3.1_Pareto_23848044445320091"/>
    <s v="23848044445320091"/>
    <n v="539.72"/>
    <n v="17152"/>
    <n v="21132"/>
    <n v="25.54041264"/>
    <n v="1.2320429104477999"/>
    <x v="14"/>
    <n v="38"/>
    <s v="2021-06-09"/>
    <x v="29"/>
    <s v="2021-06-15"/>
    <s v="2021-06-15"/>
    <x v="1"/>
    <x v="0"/>
    <n v="6"/>
    <x v="0"/>
    <x v="1"/>
  </r>
  <r>
    <s v="aberto_brasil"/>
    <s v="2021-06-09 - 2021-06-15"/>
    <s v="23845370012760091"/>
    <s v="Meio_Conv_Amplo_Todas_23845268020100091"/>
    <s v="23845268020100091"/>
    <n v="456087.58"/>
    <n v="17989743"/>
    <n v="58565412"/>
    <n v="7.7876610900000003"/>
    <n v="3.2554890861976"/>
    <x v="3"/>
    <n v="2413"/>
    <s v="2021-06-09"/>
    <x v="29"/>
    <s v="2021-06-15"/>
    <s v="2021-06-15"/>
    <x v="1"/>
    <x v="0"/>
    <n v="6"/>
    <x v="0"/>
    <x v="1"/>
  </r>
  <r>
    <s v="03 - [ABERTO][20-60] Homens"/>
    <s v="2021-06-09 - 2021-06-15"/>
    <s v="23848044445290091"/>
    <s v="Fundo_Conv_RendaExtra_Criativo_3.1_Pareto_23848044445320091"/>
    <s v="23848044445320091"/>
    <n v="344.62"/>
    <n v="13696"/>
    <n v="15129"/>
    <n v="22.77876925"/>
    <n v="1.1046290887850001"/>
    <x v="14"/>
    <n v="15"/>
    <s v="2021-06-09"/>
    <x v="29"/>
    <s v="2021-06-15"/>
    <s v="2021-06-15"/>
    <x v="1"/>
    <x v="0"/>
    <n v="6"/>
    <x v="0"/>
    <x v="1"/>
  </r>
  <r>
    <s v="checkout_t1_60d"/>
    <s v="2021-06-09 - 2021-06-15"/>
    <s v="23847376990990091"/>
    <s v="Fundo_Rmk_Conv_T1MegaGiga_23847376974120091"/>
    <s v="23847376974120091"/>
    <n v="69462.33"/>
    <n v="211777"/>
    <n v="2135259"/>
    <n v="32.531102779999998"/>
    <n v="10.082582150092"/>
    <x v="3"/>
    <n v="338"/>
    <s v="2021-06-09"/>
    <x v="29"/>
    <s v="2021-06-15"/>
    <s v="2021-06-15"/>
    <x v="1"/>
    <x v="0"/>
    <n v="6"/>
    <x v="0"/>
    <x v="1"/>
  </r>
  <r>
    <s v="checkout_t1_60d"/>
    <s v="2021-06-09 - 2021-06-15"/>
    <s v="23848072505880091"/>
    <s v="TesteAB019_Fundo_Conv_Rmkt_T1_Generica_Pareto_23848072505840091"/>
    <s v="23848072505840091"/>
    <n v="3987.04"/>
    <n v="52641"/>
    <n v="120545"/>
    <n v="33.075117179999999"/>
    <n v="2.2899450998270998"/>
    <x v="3"/>
    <n v="25"/>
    <s v="2021-06-09"/>
    <x v="29"/>
    <s v="2021-06-15"/>
    <s v="2021-06-15"/>
    <x v="1"/>
    <x v="0"/>
    <n v="6"/>
    <x v="0"/>
    <x v="1"/>
  </r>
  <r>
    <s v="maraberto"/>
    <s v="2021-06-09 - 2021-06-15"/>
    <s v="23848068712770091"/>
    <s v="TesteAB017_Meio_Conv_Aberto_Todas_OldVisual_Pareto_23848068712780091"/>
    <s v="23848068712780091"/>
    <n v="0"/>
    <n v="0"/>
    <n v="0"/>
    <s v=""/>
    <n v="0"/>
    <x v="4"/>
    <n v="1"/>
    <s v="2021-06-09"/>
    <x v="29"/>
    <s v="2021-06-15"/>
    <s v="2021-06-15"/>
    <x v="1"/>
    <x v="0"/>
    <n v="6"/>
    <x v="0"/>
    <x v="1"/>
  </r>
  <r>
    <s v="02 - [INTERESSES] Concorrentes"/>
    <s v="2021-06-09 - 2021-06-15"/>
    <s v="23848164018870091"/>
    <s v="Fundo_Conv_RendaExtra_Criativo_H4500_Pareto_23848164018860091"/>
    <s v="23848164018860091"/>
    <n v="152.32"/>
    <n v="6254"/>
    <n v="6757"/>
    <n v="22.54254847"/>
    <n v="1.0804285257435"/>
    <x v="14"/>
    <n v="6"/>
    <s v="2021-06-09"/>
    <x v="29"/>
    <s v="2021-06-15"/>
    <s v="2021-06-15"/>
    <x v="1"/>
    <x v="0"/>
    <n v="6"/>
    <x v="0"/>
    <x v="1"/>
  </r>
  <r>
    <s v="lal_5_s2s_pagosT1"/>
    <s v="2021-06-09 - 2021-06-15"/>
    <s v="23847643363490091"/>
    <s v="Meio_Conv_Amplo_T1_23847643362130091"/>
    <s v="23847643362130091"/>
    <n v="71854.48"/>
    <n v="1477381"/>
    <n v="3610107"/>
    <n v="19.90369815"/>
    <n v="2.4435856424307998"/>
    <x v="4"/>
    <n v="515"/>
    <s v="2021-06-09"/>
    <x v="29"/>
    <s v="2021-06-15"/>
    <s v="2021-06-15"/>
    <x v="1"/>
    <x v="0"/>
    <n v="6"/>
    <x v="0"/>
    <x v="1"/>
  </r>
  <r>
    <s v="00 - [LAL] Parceiros Renda Extra"/>
    <s v="2021-06-09 - 2021-06-15"/>
    <s v="23848164103100091"/>
    <s v="Fundo_Conv_RendaExtra_Criativo_M150_Pareto_23848164103050091"/>
    <s v="23848164103050091"/>
    <n v="79.75"/>
    <n v="2605"/>
    <n v="2991"/>
    <n v="26.663323299999998"/>
    <n v="1.1481765834933"/>
    <x v="14"/>
    <n v="6"/>
    <s v="2021-06-09"/>
    <x v="29"/>
    <s v="2021-06-15"/>
    <s v="2021-06-15"/>
    <x v="1"/>
    <x v="0"/>
    <n v="6"/>
    <x v="0"/>
    <x v="1"/>
  </r>
  <r>
    <s v="Home_60d"/>
    <s v="2021-06-09 - 2021-06-15"/>
    <s v="23848072290750091"/>
    <s v="TesteAB018_Fundo_Conv_Rmkt_Home_Todas_Generica_Pareto_23848072290650091"/>
    <s v="23848072290650091"/>
    <n v="1179.8"/>
    <n v="31080"/>
    <n v="73035"/>
    <n v="16.153898819999998"/>
    <n v="2.3499034749034999"/>
    <x v="3"/>
    <n v="14"/>
    <s v="2021-06-09"/>
    <x v="29"/>
    <s v="2021-06-15"/>
    <s v="2021-06-15"/>
    <x v="1"/>
    <x v="0"/>
    <n v="6"/>
    <x v="0"/>
    <x v="1"/>
  </r>
  <r>
    <s v="lal5_lista_t2mega"/>
    <s v="2021-06-09 - 2021-06-15"/>
    <s v="23847851591380091"/>
    <s v="Meio_Conv_T2MegaGiga_23846907412530091"/>
    <s v="23846907412530091"/>
    <n v="22539.7"/>
    <n v="801283"/>
    <n v="1911416"/>
    <n v="11.792147809999999"/>
    <n v="2.3854443436339001"/>
    <x v="3"/>
    <n v="112"/>
    <s v="2021-06-09"/>
    <x v="29"/>
    <s v="2021-06-15"/>
    <s v="2021-06-15"/>
    <x v="1"/>
    <x v="0"/>
    <n v="6"/>
    <x v="0"/>
    <x v="1"/>
  </r>
  <r>
    <s v="home_90d"/>
    <s v="2021-06-09 - 2021-06-15"/>
    <s v="23848072290580091"/>
    <s v="TesteAB018_Fundo_Conv_Rmkt_Home_Todas_Generica_Pareto_23848072290650091"/>
    <s v="23848072290650091"/>
    <n v="1465.4"/>
    <n v="33585"/>
    <n v="116320"/>
    <n v="12.598005499999999"/>
    <n v="3.4634509453625002"/>
    <x v="3"/>
    <n v="8"/>
    <s v="2021-06-09"/>
    <x v="29"/>
    <s v="2021-06-15"/>
    <s v="2021-06-15"/>
    <x v="1"/>
    <x v="0"/>
    <n v="6"/>
    <x v="0"/>
    <x v="1"/>
  </r>
  <r>
    <s v="home_180d"/>
    <s v="2021-06-09 - 2021-06-15"/>
    <s v="23848072290840091"/>
    <s v="TesteAB018_Fundo_Conv_Rmkt_Home_Todas_Generica_Pareto_23848072290650091"/>
    <s v="23848072290650091"/>
    <n v="3635.36"/>
    <n v="88657"/>
    <n v="270585"/>
    <n v="13.43518673"/>
    <n v="3.0520432678751002"/>
    <x v="3"/>
    <n v="15"/>
    <s v="2021-06-09"/>
    <x v="29"/>
    <s v="2021-06-15"/>
    <s v="2021-06-15"/>
    <x v="1"/>
    <x v="0"/>
    <n v="6"/>
    <x v="0"/>
    <x v="1"/>
  </r>
  <r>
    <s v="01 - [LAL] Cadastrados"/>
    <s v="2021-06-09 - 2021-06-15"/>
    <s v="23848164103120091"/>
    <s v="Fundo_Conv_RendaExtra_Criativo_M150_Pareto_23848164103050091"/>
    <s v="23848164103050091"/>
    <n v="210.6"/>
    <n v="5076"/>
    <n v="6151"/>
    <n v="34.238335229999997"/>
    <n v="1.2117809298660001"/>
    <x v="14"/>
    <n v="12"/>
    <s v="2021-06-09"/>
    <x v="29"/>
    <s v="2021-06-15"/>
    <s v="2021-06-15"/>
    <x v="1"/>
    <x v="0"/>
    <n v="6"/>
    <x v="0"/>
    <x v="1"/>
  </r>
  <r>
    <s v="Home_30d"/>
    <s v="2021-06-09 - 2021-06-15"/>
    <s v="23848072290860091"/>
    <s v="TesteAB018_Fundo_Conv_Rmkt_Home_Todas_Generica_Pareto_23848072290650091"/>
    <s v="23848072290650091"/>
    <n v="4335.47"/>
    <n v="50785"/>
    <n v="110189"/>
    <n v="39.345760470000002"/>
    <n v="2.1697154671655001"/>
    <x v="3"/>
    <n v="26"/>
    <s v="2021-06-09"/>
    <x v="29"/>
    <s v="2021-06-15"/>
    <s v="2021-06-15"/>
    <x v="1"/>
    <x v="0"/>
    <n v="6"/>
    <x v="0"/>
    <x v="1"/>
  </r>
  <r>
    <s v="interesses_dentistas"/>
    <s v="2021-06-09 - 2021-06-15"/>
    <s v="23845997980850091"/>
    <s v="TPO_Meio_Trafego_Interesses_Pareto_23845997980580091"/>
    <s v="23845997980580091"/>
    <n v="3887.86"/>
    <n v="422017"/>
    <n v="1373097"/>
    <n v="2.8314532799999999"/>
    <n v="3.2536532888486001"/>
    <x v="13"/>
    <n v="9158"/>
    <s v="2021-06-09"/>
    <x v="29"/>
    <s v="2021-06-15"/>
    <s v="2021-06-15"/>
    <x v="3"/>
    <x v="0"/>
    <n v="6"/>
    <x v="0"/>
    <x v="1"/>
  </r>
  <r>
    <s v="home_90d"/>
    <s v="2021-06-09 - 2021-06-15"/>
    <s v="23848072325930091"/>
    <s v="TesteAB018_Fundo_Conv_Rmkt_Home_Todas_Recencias_Pareto_23848072325920091"/>
    <s v="23848072325920091"/>
    <n v="358.53"/>
    <n v="12916"/>
    <n v="25627"/>
    <n v="13.990322709999999"/>
    <n v="1.9841282130691"/>
    <x v="3"/>
    <n v="1"/>
    <s v="2021-06-09"/>
    <x v="29"/>
    <s v="2021-06-15"/>
    <s v="2021-06-15"/>
    <x v="1"/>
    <x v="0"/>
    <n v="6"/>
    <x v="0"/>
    <x v="1"/>
  </r>
  <r>
    <s v="lal_5_s2s_pagosT3"/>
    <s v="2021-06-09 - 2021-06-15"/>
    <s v="23847449589140091"/>
    <s v="Meio_Conv_T3MegaGiga_23847449589150091"/>
    <s v="23847449589150091"/>
    <n v="6824.37"/>
    <n v="354113"/>
    <n v="666117"/>
    <n v="10.245001999999999"/>
    <n v="1.8810859810286999"/>
    <x v="3"/>
    <n v="30"/>
    <s v="2021-06-09"/>
    <x v="29"/>
    <s v="2021-06-15"/>
    <s v="2021-06-15"/>
    <x v="1"/>
    <x v="0"/>
    <n v="6"/>
    <x v="0"/>
    <x v="1"/>
  </r>
  <r>
    <s v="rmkt_LP_tps_60d"/>
    <s v="2021-06-09 - 2021-06-15"/>
    <s v="23847574067580091"/>
    <s v="TPS_Fundo_Conv_Rmkt_Pareto_23847574067500091"/>
    <s v="23847574067500091"/>
    <n v="32047.78"/>
    <n v="228161"/>
    <n v="977803"/>
    <n v="32.775293179999998"/>
    <n v="4.2855834257387997"/>
    <x v="3"/>
    <n v="230"/>
    <s v="2021-06-09"/>
    <x v="29"/>
    <s v="2021-06-15"/>
    <s v="2021-06-15"/>
    <x v="1"/>
    <x v="0"/>
    <n v="6"/>
    <x v="0"/>
    <x v="1"/>
  </r>
  <r>
    <s v="checkout_t1_60d"/>
    <s v="2021-06-09 - 2021-06-15"/>
    <s v="23848072556460091"/>
    <s v="TesteAB019_Fundo_Conv_Rmkt_T1_Recencia_Pareto_23848072556470091"/>
    <s v="23848072556470091"/>
    <n v="5059.87"/>
    <n v="62800"/>
    <n v="162192"/>
    <n v="31.19679146"/>
    <n v="2.5826751592356998"/>
    <x v="3"/>
    <n v="40"/>
    <s v="2021-06-09"/>
    <x v="29"/>
    <s v="2021-06-15"/>
    <s v="2021-06-15"/>
    <x v="1"/>
    <x v="0"/>
    <n v="6"/>
    <x v="0"/>
    <x v="1"/>
  </r>
  <r>
    <s v="00 - [LAL] Parceiros Renda Extra"/>
    <s v="2021-06-09 - 2021-06-15"/>
    <s v="23848164018840091"/>
    <s v="Fundo_Conv_RendaExtra_Criativo_H4500_Pareto_23848164018860091"/>
    <s v="23848164018860091"/>
    <n v="87.34"/>
    <n v="2307"/>
    <n v="2579"/>
    <n v="33.865839469999997"/>
    <n v="1.1179020372779001"/>
    <x v="14"/>
    <n v="5"/>
    <s v="2021-06-09"/>
    <x v="29"/>
    <s v="2021-06-15"/>
    <s v="2021-06-15"/>
    <x v="1"/>
    <x v="0"/>
    <n v="6"/>
    <x v="0"/>
    <x v="1"/>
  </r>
  <r>
    <s v="03 - [ABERTO][20-60] Homens"/>
    <s v="2021-06-09 - 2021-06-15"/>
    <s v="23848164088960091"/>
    <s v="Fundo_Conv_RendaExtra_Criativo_H150_Pareto_23848164088900091"/>
    <s v="23848164088900091"/>
    <n v="237.77"/>
    <n v="12808"/>
    <n v="15165"/>
    <n v="15.67886581"/>
    <n v="1.1840256089943999"/>
    <x v="14"/>
    <n v="15"/>
    <s v="2021-06-09"/>
    <x v="29"/>
    <s v="2021-06-15"/>
    <s v="2021-06-15"/>
    <x v="1"/>
    <x v="0"/>
    <n v="6"/>
    <x v="0"/>
    <x v="1"/>
  </r>
  <r>
    <s v="03 - [ABERTO][20-60] Homens"/>
    <s v="2021-06-09 - 2021-06-15"/>
    <s v="23848164103090091"/>
    <s v="Fundo_Conv_RendaExtra_Criativo_M150_Pareto_23848164103050091"/>
    <s v="23848164103050091"/>
    <n v="177.18"/>
    <n v="14108"/>
    <n v="15823"/>
    <n v="11.19762371"/>
    <n v="1.1215622341934"/>
    <x v="14"/>
    <n v="4"/>
    <s v="2021-06-09"/>
    <x v="29"/>
    <s v="2021-06-15"/>
    <s v="2021-06-15"/>
    <x v="1"/>
    <x v="0"/>
    <n v="6"/>
    <x v="0"/>
    <x v="1"/>
  </r>
  <r>
    <s v="maraberto"/>
    <s v="2021-06-09 - 2021-06-15"/>
    <s v="23848095907990091"/>
    <s v="TesteAB022_Meio_Conv_Aberto_RTBs_CPF_Pareto_23848095907970091"/>
    <s v="23848095907970091"/>
    <n v="0"/>
    <n v="0"/>
    <n v="0"/>
    <s v=""/>
    <n v="0"/>
    <x v="18"/>
    <n v="2"/>
    <s v="2021-06-09"/>
    <x v="29"/>
    <s v="2021-06-15"/>
    <s v="2021-06-15"/>
    <x v="1"/>
    <x v="0"/>
    <n v="6"/>
    <x v="0"/>
    <x v="1"/>
  </r>
  <r>
    <s v="maraberto"/>
    <s v="2021-06-09 - 2021-06-15"/>
    <s v="23848095952790091"/>
    <s v="TesteAB022_Meio_Conv_Aberto_RTBs_Aluguel_Pareto_23848095952810091"/>
    <s v="23848095952810091"/>
    <n v="0"/>
    <n v="0"/>
    <n v="0"/>
    <s v=""/>
    <n v="0"/>
    <x v="18"/>
    <n v="1"/>
    <s v="2021-06-09"/>
    <x v="29"/>
    <s v="2021-06-15"/>
    <s v="2021-06-15"/>
    <x v="1"/>
    <x v="0"/>
    <n v="6"/>
    <x v="0"/>
    <x v="1"/>
  </r>
  <r>
    <s v="lal_10_base"/>
    <s v="2021-06-09 - 2021-06-15"/>
    <s v="23846214428100091"/>
    <s v="Meio_Conv_Amplo_Todas_23845268020100091"/>
    <s v="23845268020100091"/>
    <n v="57271.199999999997"/>
    <n v="1507846"/>
    <n v="3198379"/>
    <n v="17.906320669999999"/>
    <n v="2.1211575983223998"/>
    <x v="3"/>
    <n v="266"/>
    <s v="2021-06-09"/>
    <x v="29"/>
    <s v="2021-06-15"/>
    <s v="2021-06-15"/>
    <x v="1"/>
    <x v="0"/>
    <n v="6"/>
    <x v="0"/>
    <x v="1"/>
  </r>
  <r>
    <s v="adventures_ton_institucional_always-on_instagram_awareness_alcance_interesses_amplo_feed_ton-contigo_jun-2021_net"/>
    <s v="2021-06-09 - 2021-06-15"/>
    <s v="23848109567540091"/>
    <s v="adventures_ton_institucional_always-on_instagram_awareness_alcance_ton-contigo_jun-2021"/>
    <s v="23848109567490091"/>
    <n v="460.09"/>
    <n v="83472"/>
    <n v="96816"/>
    <n v="4.7522103800000002"/>
    <n v="1.1598619896492"/>
    <x v="17"/>
    <n v="3387"/>
    <s v="2021-06-09"/>
    <x v="29"/>
    <s v="2021-06-15"/>
    <s v="2021-06-15"/>
    <x v="3"/>
    <x v="0"/>
    <n v="6"/>
    <x v="0"/>
    <x v="1"/>
  </r>
  <r>
    <s v="02 - [INTERESSES] Concorrentes"/>
    <s v="2021-06-09 - 2021-06-15"/>
    <s v="23848113854960091"/>
    <s v="Fundo_Conv_RendaExtra_Criativo_3.2_Pareto_23848113854950091"/>
    <s v="23848113854950091"/>
    <n v="717.16"/>
    <n v="21840"/>
    <n v="24512"/>
    <n v="29.257506530000001"/>
    <n v="1.1223443223442999"/>
    <x v="14"/>
    <n v="35"/>
    <s v="2021-06-09"/>
    <x v="29"/>
    <s v="2021-06-15"/>
    <s v="2021-06-15"/>
    <x v="1"/>
    <x v="0"/>
    <n v="6"/>
    <x v="0"/>
    <x v="1"/>
  </r>
  <r>
    <s v="adventures_ton_institucional_always-on_instagram_awareness_alcance_interesses_amplo_feed_se-liga-no-papo_jun-2021_net"/>
    <s v="2021-06-09 - 2021-06-15"/>
    <s v="23848109526620091"/>
    <s v="adventures_ton_institucional_always-on_instagram_awareness_alcance_se-liga-no-papo_jun-2021"/>
    <s v="23848109526600091"/>
    <n v="403.29"/>
    <n v="59249"/>
    <n v="63668"/>
    <n v="6.3342652499999996"/>
    <n v="1.0745835372749"/>
    <x v="17"/>
    <n v="3880"/>
    <s v="2021-06-09"/>
    <x v="29"/>
    <s v="2021-06-15"/>
    <s v="2021-06-15"/>
    <x v="3"/>
    <x v="0"/>
    <n v="6"/>
    <x v="0"/>
    <x v="1"/>
  </r>
  <r>
    <s v="01 - [LAL] Clientes Ton"/>
    <s v="2021-06-09 - 2021-06-15"/>
    <s v="23848113854980091"/>
    <s v="Fundo_Conv_RendaExtra_Criativo_3.2_Pareto_23848113854950091"/>
    <s v="23848113854950091"/>
    <n v="298.45999999999998"/>
    <n v="6349"/>
    <n v="7092"/>
    <n v="42.08403835"/>
    <n v="1.1170263033548999"/>
    <x v="14"/>
    <n v="11"/>
    <s v="2021-06-09"/>
    <x v="29"/>
    <s v="2021-06-15"/>
    <s v="2021-06-15"/>
    <x v="1"/>
    <x v="0"/>
    <n v="6"/>
    <x v="0"/>
    <x v="1"/>
  </r>
  <r>
    <s v="00 - [LAL] Parceiros Renda Extra"/>
    <s v="2021-06-09 - 2021-06-15"/>
    <s v="23848113855010091"/>
    <s v="Fundo_Conv_RendaExtra_Criativo_3.2_Pareto_23848113854950091"/>
    <s v="23848113854950091"/>
    <n v="302.99"/>
    <n v="7158"/>
    <n v="8200"/>
    <n v="36.950000000000003"/>
    <n v="1.1455713886559999"/>
    <x v="14"/>
    <n v="14"/>
    <s v="2021-06-09"/>
    <x v="29"/>
    <s v="2021-06-15"/>
    <s v="2021-06-15"/>
    <x v="1"/>
    <x v="0"/>
    <n v="6"/>
    <x v="0"/>
    <x v="1"/>
  </r>
  <r>
    <s v="maraberto"/>
    <s v="2021-06-09 - 2021-06-15"/>
    <s v="23848113749690091"/>
    <s v="TesteAB022_Meio_Conv_Aberto_T1Mega_RTBs_CPF_Pareto_23848113749800091"/>
    <s v="23848113749800091"/>
    <n v="4571.03"/>
    <n v="55824"/>
    <n v="90663"/>
    <n v="50.417811010000001"/>
    <n v="1.6240864144453999"/>
    <x v="18"/>
    <n v="54"/>
    <s v="2021-06-09"/>
    <x v="29"/>
    <s v="2021-06-15"/>
    <s v="2021-06-15"/>
    <x v="1"/>
    <x v="0"/>
    <n v="6"/>
    <x v="0"/>
    <x v="1"/>
  </r>
  <r>
    <s v="00 - [LAL] Parceiros Renda Extra"/>
    <s v="2021-06-09 - 2021-06-15"/>
    <s v="23848164088950091"/>
    <s v="Fundo_Conv_RendaExtra_Criativo_H150_Pareto_23848164088900091"/>
    <s v="23848164088900091"/>
    <n v="83.82"/>
    <n v="2819"/>
    <n v="3317"/>
    <n v="25.269822130000001"/>
    <n v="1.1766583894998"/>
    <x v="14"/>
    <n v="9"/>
    <s v="2021-06-09"/>
    <x v="29"/>
    <s v="2021-06-15"/>
    <s v="2021-06-15"/>
    <x v="1"/>
    <x v="0"/>
    <n v="6"/>
    <x v="0"/>
    <x v="1"/>
  </r>
  <r>
    <s v="03 - [ABERTO][20-60] Homens"/>
    <s v="2021-06-09 - 2021-06-15"/>
    <s v="23848113855020091"/>
    <s v="Fundo_Conv_RendaExtra_Criativo_3.2_Pareto_23848113854950091"/>
    <s v="23848113854950091"/>
    <n v="1009.9"/>
    <n v="39209"/>
    <n v="46657"/>
    <n v="21.645197929999998"/>
    <n v="1.1899563875640999"/>
    <x v="14"/>
    <n v="51"/>
    <s v="2021-06-09"/>
    <x v="29"/>
    <s v="2021-06-15"/>
    <s v="2021-06-15"/>
    <x v="1"/>
    <x v="0"/>
    <n v="6"/>
    <x v="0"/>
    <x v="1"/>
  </r>
  <r>
    <s v="maraberto"/>
    <s v="2021-06-09 - 2021-06-15"/>
    <s v="23848113749780091"/>
    <s v="TesteAB022_Meio_Conv_Aberto_T1Mega_RTBs_Cartao_Pareto_23848113749720091"/>
    <s v="23848113749720091"/>
    <n v="4568.28"/>
    <n v="55665"/>
    <n v="99755"/>
    <n v="45.794997739999999"/>
    <n v="1.7920596425043001"/>
    <x v="18"/>
    <n v="48"/>
    <s v="2021-06-09"/>
    <x v="29"/>
    <s v="2021-06-15"/>
    <s v="2021-06-15"/>
    <x v="1"/>
    <x v="0"/>
    <n v="6"/>
    <x v="0"/>
    <x v="1"/>
  </r>
  <r>
    <s v="maraberto"/>
    <s v="2021-06-09 - 2021-06-15"/>
    <s v="23848113749760091"/>
    <s v="TesteAB022_Meio_Conv_Aberto_T1Mega_RTBs_Garantia_Pareto_23848113749790091"/>
    <s v="23848113749790091"/>
    <n v="4567.1400000000003"/>
    <n v="55361"/>
    <n v="91399"/>
    <n v="49.969255680000003"/>
    <n v="1.6509636747891001"/>
    <x v="18"/>
    <n v="41"/>
    <s v="2021-06-09"/>
    <x v="29"/>
    <s v="2021-06-15"/>
    <s v="2021-06-15"/>
    <x v="1"/>
    <x v="0"/>
    <n v="6"/>
    <x v="0"/>
    <x v="1"/>
  </r>
  <r>
    <s v="checkout_t1_30d"/>
    <s v="2021-06-09 - 2021-06-15"/>
    <s v="23847376974110091"/>
    <s v="Fundo_Rmk_Conv_T1MegaGiga_23847376974120091"/>
    <s v="23847376974120091"/>
    <n v="88359.83"/>
    <n v="156161"/>
    <n v="1918461"/>
    <n v="46.057662890000003"/>
    <n v="12.285148020312"/>
    <x v="3"/>
    <n v="527"/>
    <s v="2021-06-09"/>
    <x v="29"/>
    <s v="2021-06-15"/>
    <s v="2021-06-15"/>
    <x v="1"/>
    <x v="0"/>
    <n v="6"/>
    <x v="0"/>
    <x v="1"/>
  </r>
  <r>
    <s v="Home_60d"/>
    <s v="2021-06-09 - 2021-06-15"/>
    <s v="23847680729620091"/>
    <s v="Fundo_Rmk_Conv_Geral_Home_Pareto_23847680703090091"/>
    <s v="23847680703090091"/>
    <n v="13193.3"/>
    <n v="144737"/>
    <n v="889841"/>
    <n v="14.82658138"/>
    <n v="6.1479856567429003"/>
    <x v="3"/>
    <n v="56"/>
    <s v="2021-06-09"/>
    <x v="29"/>
    <s v="2021-06-15"/>
    <s v="2021-06-15"/>
    <x v="1"/>
    <x v="0"/>
    <n v="6"/>
    <x v="0"/>
    <x v="1"/>
  </r>
  <r>
    <s v="maraberto"/>
    <s v="2021-06-09 - 2021-06-15"/>
    <s v="23848118996830091"/>
    <s v="TesteAB023_Meio_Conv_Aberto_T1Mega_Controle_Pareto_23848118996840091"/>
    <s v="23848118996840091"/>
    <n v="4508.1499999999996"/>
    <n v="69488"/>
    <n v="127466"/>
    <n v="35.367470539999999"/>
    <n v="1.8343598894773001"/>
    <x v="18"/>
    <n v="50"/>
    <s v="2021-06-09"/>
    <x v="29"/>
    <s v="2021-06-15"/>
    <s v="2021-06-15"/>
    <x v="1"/>
    <x v="0"/>
    <n v="6"/>
    <x v="0"/>
    <x v="1"/>
  </r>
  <r>
    <s v="trafego_brasil"/>
    <s v="2021-06-09 - 2021-06-15"/>
    <s v="23846362893210091"/>
    <s v="Topo_Trafego_Todas_Pareto_23845353257640091"/>
    <s v="23845353257640091"/>
    <n v="13673.38"/>
    <n v="699909"/>
    <n v="1314533"/>
    <n v="10.40170159"/>
    <n v="1.8781484450121"/>
    <x v="8"/>
    <n v="11082"/>
    <s v="2021-06-09"/>
    <x v="29"/>
    <s v="2021-06-15"/>
    <s v="2021-06-15"/>
    <x v="3"/>
    <x v="0"/>
    <n v="6"/>
    <x v="0"/>
    <x v="1"/>
  </r>
  <r>
    <s v="rmkt_trafegotpo"/>
    <s v="2021-06-09 - 2021-06-15"/>
    <s v="23846188518430091"/>
    <s v="TPO_Meio_Conv_Interesses_Pareto_23845997960590091"/>
    <s v="23845997960590091"/>
    <n v="11820.17"/>
    <n v="48848"/>
    <n v="561684"/>
    <n v="21.044163619999999"/>
    <n v="11.498607926629999"/>
    <x v="3"/>
    <n v="22"/>
    <s v="2021-06-09"/>
    <x v="29"/>
    <s v="2021-06-15"/>
    <s v="2021-06-15"/>
    <x v="1"/>
    <x v="0"/>
    <n v="6"/>
    <x v="0"/>
    <x v="1"/>
  </r>
  <r>
    <s v="maraberto"/>
    <s v="2021-06-09 - 2021-06-15"/>
    <s v="23848114057240091"/>
    <s v="TesteAB023_Meio_Conv_Aberto_T1Mega_RTBs_Endosso_Pareto_23848114057220091"/>
    <s v="23848114057220091"/>
    <n v="4572.79"/>
    <n v="62720"/>
    <n v="97227"/>
    <n v="47.032100139999997"/>
    <n v="1.5501753826531"/>
    <x v="18"/>
    <n v="39"/>
    <s v="2021-06-09"/>
    <x v="29"/>
    <s v="2021-06-15"/>
    <s v="2021-06-15"/>
    <x v="1"/>
    <x v="0"/>
    <n v="6"/>
    <x v="0"/>
    <x v="1"/>
  </r>
  <r>
    <s v="maraberto"/>
    <s v="2021-06-09 - 2021-06-15"/>
    <s v="23848113960660091"/>
    <s v="TesteAB022_Meio_Conv_Aberto_T1Mega_Controle_Pareto_23848113960650091"/>
    <s v="23848113960650091"/>
    <n v="4565.84"/>
    <n v="65936"/>
    <n v="121096"/>
    <n v="37.704300719999999"/>
    <n v="1.8365687939819999"/>
    <x v="18"/>
    <n v="44"/>
    <s v="2021-06-09"/>
    <x v="29"/>
    <s v="2021-06-15"/>
    <s v="2021-06-15"/>
    <x v="1"/>
    <x v="0"/>
    <n v="6"/>
    <x v="0"/>
    <x v="1"/>
  </r>
  <r>
    <s v="maraberto"/>
    <s v="2021-06-09 - 2021-06-15"/>
    <s v="23848113749810091"/>
    <s v="TesteAB023_Meio_Conv_Aberto_T1Mega_RTBs_Aluguel_Pareto_23848113749830091"/>
    <s v="23848113749830091"/>
    <n v="4572.1899999999996"/>
    <n v="56209"/>
    <n v="88843"/>
    <n v="51.463705640000001"/>
    <n v="1.5805831806294"/>
    <x v="18"/>
    <n v="60"/>
    <s v="2021-06-09"/>
    <x v="29"/>
    <s v="2021-06-15"/>
    <s v="2021-06-15"/>
    <x v="1"/>
    <x v="0"/>
    <n v="6"/>
    <x v="0"/>
    <x v="1"/>
  </r>
  <r>
    <s v="03 - [ABERTO][20-60] Homens"/>
    <s v="2021-06-09 - 2021-06-15"/>
    <s v="23848164018830091"/>
    <s v="Fundo_Conv_RendaExtra_Criativo_H4500_Pareto_23848164018860091"/>
    <s v="23848164018860091"/>
    <n v="234.57"/>
    <n v="12420"/>
    <n v="13489"/>
    <n v="17.389724959999999"/>
    <n v="1.0860708534621999"/>
    <x v="14"/>
    <n v="14"/>
    <s v="2021-06-09"/>
    <x v="29"/>
    <s v="2021-06-15"/>
    <s v="2021-06-15"/>
    <x v="1"/>
    <x v="0"/>
    <n v="6"/>
    <x v="0"/>
    <x v="1"/>
  </r>
  <r>
    <s v="maraberto"/>
    <s v="2021-06-09 - 2021-06-15"/>
    <s v="23848113749730091"/>
    <s v="TesteAB022_Meio_Conv_Aberto_T1Mega_RTBs_Banco_Pareto_23848113749700091"/>
    <s v="23848113749700091"/>
    <n v="4569.07"/>
    <n v="52464"/>
    <n v="89693"/>
    <n v="50.941210570000003"/>
    <n v="1.709610399512"/>
    <x v="18"/>
    <n v="39"/>
    <s v="2021-06-09"/>
    <x v="29"/>
    <s v="2021-06-15"/>
    <s v="2021-06-15"/>
    <x v="1"/>
    <x v="0"/>
    <n v="6"/>
    <x v="0"/>
    <x v="1"/>
  </r>
  <r>
    <s v="checkout_t3_60d"/>
    <s v="2021-06-09 - 2021-06-15"/>
    <s v="23847611011780091"/>
    <s v="Fundo_Rmkt_Conv_T3MegaGiga_23846749587790091"/>
    <s v="23846749587790091"/>
    <n v="17064.689999999999"/>
    <n v="17376"/>
    <n v="337357"/>
    <n v="50.583476849999997"/>
    <n v="19.415112799262999"/>
    <x v="3"/>
    <n v="26"/>
    <s v="2021-06-09"/>
    <x v="29"/>
    <s v="2021-06-15"/>
    <s v="2021-06-15"/>
    <x v="1"/>
    <x v="0"/>
    <n v="6"/>
    <x v="0"/>
    <x v="1"/>
  </r>
  <r>
    <s v="01 - [LAL] Cadastrados"/>
    <s v="2021-06-09 - 2021-06-15"/>
    <s v="23848164018820091"/>
    <s v="Fundo_Conv_RendaExtra_Criativo_H4500_Pareto_23848164018860091"/>
    <s v="23848164018860091"/>
    <n v="164.08"/>
    <n v="3532"/>
    <n v="3918"/>
    <n v="41.878509440000002"/>
    <n v="1.1092865232163001"/>
    <x v="14"/>
    <n v="10"/>
    <s v="2021-06-09"/>
    <x v="29"/>
    <s v="2021-06-15"/>
    <s v="2021-06-15"/>
    <x v="1"/>
    <x v="0"/>
    <n v="6"/>
    <x v="0"/>
    <x v="1"/>
  </r>
  <r>
    <s v="lal_5_s2s_pagosT1_RF"/>
    <s v="2021-06-09 - 2021-06-15"/>
    <s v="23848133974380091"/>
    <s v="Meio_RF_Conv_T1_LAL5_23848133974330091"/>
    <s v="23848133974330091"/>
    <n v="16054.11"/>
    <n v="2648582"/>
    <n v="3877891"/>
    <n v="4.1399074899999997"/>
    <n v="1.4641385465882999"/>
    <x v="4"/>
    <n v="29"/>
    <s v="2021-06-09"/>
    <x v="29"/>
    <s v="2021-06-15"/>
    <s v="2021-06-15"/>
    <x v="1"/>
    <x v="0"/>
    <n v="6"/>
    <x v="0"/>
    <x v="1"/>
  </r>
  <r>
    <s v="lal_5_tpv_alto"/>
    <s v="2021-06-09 - 2021-06-15"/>
    <s v="23847611907170091"/>
    <s v="Meio_Conv_T3MegaGiga_23847449589150091"/>
    <s v="23847449589150091"/>
    <n v="39658.51"/>
    <n v="1031945"/>
    <n v="2788720"/>
    <n v="14.221044060000001"/>
    <n v="2.7023920848495"/>
    <x v="3"/>
    <n v="171"/>
    <s v="2021-06-09"/>
    <x v="29"/>
    <s v="2021-06-15"/>
    <s v="2021-06-15"/>
    <x v="1"/>
    <x v="0"/>
    <n v="6"/>
    <x v="0"/>
    <x v="1"/>
  </r>
  <r>
    <s v="Home_30d"/>
    <s v="2021-06-09 - 2021-06-15"/>
    <s v="23847680703050091"/>
    <s v="Fundo_Rmk_Conv_Geral_Home_Pareto_23847680703090091"/>
    <s v="23847680703090091"/>
    <n v="39915.379999999997"/>
    <n v="217664"/>
    <n v="1404920"/>
    <n v="28.411140849999999"/>
    <n v="6.4545354307557004"/>
    <x v="3"/>
    <n v="255"/>
    <s v="2021-06-09"/>
    <x v="29"/>
    <s v="2021-06-15"/>
    <s v="2021-06-15"/>
    <x v="1"/>
    <x v="0"/>
    <n v="6"/>
    <x v="0"/>
    <x v="1"/>
  </r>
  <r>
    <s v="01 - [LAL] Cadastrados"/>
    <s v="2021-06-09 - 2021-06-15"/>
    <s v="23848164088930091"/>
    <s v="Fundo_Conv_RendaExtra_Criativo_H150_Pareto_23848164088900091"/>
    <s v="23848164088900091"/>
    <n v="93.9"/>
    <n v="1703"/>
    <n v="1840"/>
    <n v="51.032608699999997"/>
    <n v="1.0804462712859999"/>
    <x v="14"/>
    <n v="6"/>
    <s v="2021-06-09"/>
    <x v="29"/>
    <s v="2021-06-15"/>
    <s v="2021-06-15"/>
    <x v="1"/>
    <x v="0"/>
    <n v="6"/>
    <x v="0"/>
    <x v="1"/>
  </r>
  <r>
    <s v="interesses_saude"/>
    <s v="2021-06-09 - 2021-06-15"/>
    <s v="23846655749190091"/>
    <s v="TPS_Meio_Trafego_Interesses_Pareto_23846655749200091"/>
    <s v="23846655749200091"/>
    <n v="4408.0600000000004"/>
    <n v="678145"/>
    <n v="1017399"/>
    <n v="4.3326757699999998"/>
    <n v="1.5002676418759999"/>
    <x v="13"/>
    <n v="9931"/>
    <s v="2021-06-09"/>
    <x v="29"/>
    <s v="2021-06-15"/>
    <s v="2021-06-15"/>
    <x v="3"/>
    <x v="0"/>
    <n v="6"/>
    <x v="0"/>
    <x v="1"/>
  </r>
  <r>
    <s v="maraberto"/>
    <s v="2021-06-09 - 2021-06-15"/>
    <s v="23848096214670091"/>
    <s v="TesteAB022_Meio_Conv_Aberto_RTBs_Cartao_Pareto_23848095907960091"/>
    <s v="23848096214680091"/>
    <n v="0"/>
    <n v="0"/>
    <n v="0"/>
    <s v=""/>
    <n v="0"/>
    <x v="18"/>
    <n v="1"/>
    <s v="2021-06-09"/>
    <x v="29"/>
    <s v="2021-06-15"/>
    <s v="2021-06-15"/>
    <x v="1"/>
    <x v="0"/>
    <n v="6"/>
    <x v="0"/>
    <x v="1"/>
  </r>
  <r>
    <s v="adventures_ton_institucional_always-on_instagram_awareness_alcance_interesses_amplo_feed_da-o-ton_jun-2021_net"/>
    <s v="2021-06-09 - 2021-06-15"/>
    <s v="23848034296320091"/>
    <s v="adventures_ton_institucional_always-on_instagram_awareness_alcance_da-o-ton_jun-2021"/>
    <s v="23848034296200091"/>
    <n v="99.99"/>
    <n v="37568"/>
    <n v="40339"/>
    <n v="2.47874266"/>
    <n v="1.0737595826235"/>
    <x v="16"/>
    <n v="820"/>
    <s v="2021-06-09"/>
    <x v="29"/>
    <s v="2021-06-15"/>
    <s v="2021-06-15"/>
    <x v="2"/>
    <x v="0"/>
    <n v="6"/>
    <x v="0"/>
    <x v="1"/>
  </r>
  <r>
    <s v="maraberto"/>
    <s v="2021-06-09 - 2021-06-15"/>
    <s v="23848095866830091"/>
    <s v="TesteAB021_Meio_Conv_Aberto_SóArgumento_Pareto_23848095866820091"/>
    <s v="23848095866820091"/>
    <n v="8706.67"/>
    <n v="704386"/>
    <n v="839265"/>
    <n v="10.374160720000001"/>
    <n v="1.1914844985562001"/>
    <x v="3"/>
    <n v="59"/>
    <s v="2021-06-09"/>
    <x v="29"/>
    <s v="2021-06-15"/>
    <s v="2021-06-15"/>
    <x v="1"/>
    <x v="0"/>
    <n v="6"/>
    <x v="0"/>
    <x v="1"/>
  </r>
  <r>
    <s v="maraberto"/>
    <s v="2021-06-09 - 2021-06-15"/>
    <s v="23848095913850091"/>
    <s v="TesteAB022_Meio_Conv_Aberto_RTBs_Banco_Pareto_23848095913810091"/>
    <s v="23848095913810091"/>
    <n v="0"/>
    <n v="0"/>
    <n v="0"/>
    <s v=""/>
    <n v="0"/>
    <x v="18"/>
    <n v="3"/>
    <s v="2021-06-09"/>
    <x v="29"/>
    <s v="2021-06-15"/>
    <s v="2021-06-15"/>
    <x v="1"/>
    <x v="0"/>
    <n v="6"/>
    <x v="0"/>
    <x v="1"/>
  </r>
  <r>
    <s v="interesses_concorrentes"/>
    <s v="2021-06-09 - 2021-06-15"/>
    <s v="23847643362290091"/>
    <s v="Meio_Conv_Amplo_T1_23847643362130091"/>
    <s v="23847643362130091"/>
    <n v="86379.01"/>
    <n v="3388436"/>
    <n v="4943404"/>
    <n v="17.473589050000001"/>
    <n v="1.4589043440691001"/>
    <x v="4"/>
    <n v="444"/>
    <s v="2021-06-09"/>
    <x v="29"/>
    <s v="2021-06-15"/>
    <s v="2021-06-15"/>
    <x v="1"/>
    <x v="0"/>
    <n v="6"/>
    <x v="0"/>
    <x v="1"/>
  </r>
  <r>
    <s v="maraberto"/>
    <s v="2021-06-09 - 2021-06-15"/>
    <s v="23848095851800091"/>
    <s v="TesteAB020_Meio_Conv_Aberto_T1_ProfAutonomo_Pareto_23848095851830091"/>
    <s v="23848095851830091"/>
    <n v="7849.53"/>
    <n v="547970"/>
    <n v="693451"/>
    <n v="11.31951645"/>
    <n v="1.2654908115407999"/>
    <x v="4"/>
    <n v="76"/>
    <s v="2021-06-09"/>
    <x v="29"/>
    <s v="2021-06-15"/>
    <s v="2021-06-15"/>
    <x v="1"/>
    <x v="0"/>
    <n v="6"/>
    <x v="0"/>
    <x v="1"/>
  </r>
  <r>
    <s v="02 - [INTERESSES] Concorrentes"/>
    <s v="2021-06-09 - 2021-06-15"/>
    <s v="23848164088890091"/>
    <s v="Fundo_Conv_RendaExtra_Criativo_H150_Pareto_23848164088900091"/>
    <s v="23848164088900091"/>
    <n v="231.58"/>
    <n v="9106"/>
    <n v="10064"/>
    <n v="23.010731320000001"/>
    <n v="1.1052053591038999"/>
    <x v="14"/>
    <n v="12"/>
    <s v="2021-06-09"/>
    <x v="29"/>
    <s v="2021-06-15"/>
    <s v="2021-06-15"/>
    <x v="1"/>
    <x v="0"/>
    <n v="6"/>
    <x v="0"/>
    <x v="1"/>
  </r>
  <r>
    <s v="interesses_saude"/>
    <s v="2021-06-09 - 2021-06-15"/>
    <s v="23846534803740091"/>
    <s v="TPS_Meio_Conv_Interesses_Pareto_23846534803700091"/>
    <s v="23846534803700091"/>
    <n v="62635.05"/>
    <n v="3109390"/>
    <n v="6064809"/>
    <n v="10.327621199999999"/>
    <n v="1.9504819273234"/>
    <x v="3"/>
    <n v="373"/>
    <s v="2021-06-09"/>
    <x v="29"/>
    <s v="2021-06-15"/>
    <s v="2021-06-15"/>
    <x v="1"/>
    <x v="0"/>
    <n v="6"/>
    <x v="0"/>
    <x v="1"/>
  </r>
  <r>
    <s v="maraberto"/>
    <s v="2021-06-09 - 2021-06-15"/>
    <s v="23848095846180091"/>
    <s v="TesteAB017_Meio_Conv_Aberto_Todas_OldVisual_Pareto_23848068712780091"/>
    <s v="23848095846160091"/>
    <n v="8679.17"/>
    <n v="660357"/>
    <n v="860773"/>
    <n v="10.08299517"/>
    <n v="1.303496442076"/>
    <x v="3"/>
    <n v="89"/>
    <s v="2021-06-09"/>
    <x v="29"/>
    <s v="2021-06-15"/>
    <s v="2021-06-15"/>
    <x v="1"/>
    <x v="0"/>
    <n v="6"/>
    <x v="0"/>
    <x v="1"/>
  </r>
  <r>
    <s v="maraberto"/>
    <s v="2021-06-09 - 2021-06-15"/>
    <s v="23848095851790091"/>
    <s v="TesteAB020_Meio_Conv_Aberto_T1_ContaPropria_Pareto_23848095851810091"/>
    <s v="23848095851810091"/>
    <n v="7852.87"/>
    <n v="568712"/>
    <n v="691920"/>
    <n v="11.349390100000001"/>
    <n v="1.2166439252204999"/>
    <x v="4"/>
    <n v="59"/>
    <s v="2021-06-09"/>
    <x v="29"/>
    <s v="2021-06-15"/>
    <s v="2021-06-15"/>
    <x v="1"/>
    <x v="0"/>
    <n v="6"/>
    <x v="0"/>
    <x v="1"/>
  </r>
  <r>
    <s v="checkout_t2_60d"/>
    <s v="2021-06-09 - 2021-06-15"/>
    <s v="23847377003380091"/>
    <s v="Fundo_Rmk_Conv_T2MegaGiga_23847376964660091"/>
    <s v="23847376964660091"/>
    <n v="14550.49"/>
    <n v="6170"/>
    <n v="158276"/>
    <n v="91.931120320000005"/>
    <n v="25.652512155591999"/>
    <x v="3"/>
    <n v="26"/>
    <s v="2021-06-09"/>
    <x v="29"/>
    <s v="2021-06-15"/>
    <s v="2021-06-15"/>
    <x v="1"/>
    <x v="0"/>
    <n v="6"/>
    <x v="0"/>
    <x v="1"/>
  </r>
  <r>
    <s v="interesses_saude_refinado"/>
    <s v="2021-06-09 - 2021-06-15"/>
    <s v="23847727849510091"/>
    <s v="TPS_Meio_Conv_Interesses_Pareto_23846534803700091"/>
    <s v="23846534803700091"/>
    <n v="6243.15"/>
    <n v="335427"/>
    <n v="521393"/>
    <n v="11.973981240000001"/>
    <n v="1.5544157148947"/>
    <x v="3"/>
    <n v="34"/>
    <s v="2021-06-09"/>
    <x v="29"/>
    <s v="2021-06-15"/>
    <s v="2021-06-15"/>
    <x v="1"/>
    <x v="0"/>
    <n v="6"/>
    <x v="0"/>
    <x v="1"/>
  </r>
  <r>
    <s v="maraberto"/>
    <s v="2021-06-09 - 2021-06-15"/>
    <s v="23848095866800091"/>
    <s v="TesteAB021_Meio_Conv_Aberto_T1Mega_OfertaComArgumento_Pareto_23848095866810091"/>
    <s v="23848095866810091"/>
    <n v="10365.870000000001"/>
    <n v="785794"/>
    <n v="1009592"/>
    <n v="10.267385239999999"/>
    <n v="1.2848049234278001"/>
    <x v="3"/>
    <n v="64"/>
    <s v="2021-06-09"/>
    <x v="29"/>
    <s v="2021-06-15"/>
    <s v="2021-06-15"/>
    <x v="1"/>
    <x v="0"/>
    <n v="6"/>
    <x v="0"/>
    <x v="1"/>
  </r>
  <r>
    <s v="trafego_LAL_cardpurchase_5_10"/>
    <s v="2021-06-09 - 2021-06-15"/>
    <s v="23845353257680091"/>
    <s v="Topo_Trafego_Todas_Pareto_23845353257640091"/>
    <s v="23845353257640091"/>
    <n v="595.84"/>
    <n v="34033"/>
    <n v="44310"/>
    <n v="13.44707741"/>
    <n v="1.3019716157847001"/>
    <x v="8"/>
    <n v="510"/>
    <s v="2021-06-09"/>
    <x v="29"/>
    <s v="2021-06-15"/>
    <s v="2021-06-15"/>
    <x v="3"/>
    <x v="0"/>
    <n v="6"/>
    <x v="0"/>
    <x v="1"/>
  </r>
  <r>
    <s v="maraberto"/>
    <s v="2021-06-09 - 2021-06-15"/>
    <s v="23848095913800091"/>
    <s v="TesteAB022_Meio_Conv_Aberto_RTBs_Garantia_Pareto_23848095913830091"/>
    <s v="23848095913830091"/>
    <n v="0"/>
    <n v="0"/>
    <n v="0"/>
    <s v=""/>
    <n v="0"/>
    <x v="18"/>
    <n v="1"/>
    <s v="2021-06-09"/>
    <x v="29"/>
    <s v="2021-06-15"/>
    <s v="2021-06-15"/>
    <x v="1"/>
    <x v="0"/>
    <n v="6"/>
    <x v="0"/>
    <x v="1"/>
  </r>
  <r>
    <s v="lal5_s2s_pagosT1"/>
    <s v="2021-06-02 - 2021-06-08"/>
    <s v="23846907297020091"/>
    <s v="Meio_Conv_T1MegaGiga_23846907192130091"/>
    <s v="23846907192130091"/>
    <n v="170503.97"/>
    <n v="3821878"/>
    <n v="12379816"/>
    <n v="13.772738629999999"/>
    <n v="3.2391970648984998"/>
    <x v="3"/>
    <n v="727"/>
    <s v="2021-06-02"/>
    <x v="30"/>
    <s v="2021-06-08"/>
    <s v="2021-06-08"/>
    <x v="1"/>
    <x v="0"/>
    <n v="6"/>
    <x v="0"/>
    <x v="1"/>
  </r>
  <r>
    <s v="02 - [INTERESSES] Concorrentes"/>
    <s v="2021-06-02 - 2021-06-08"/>
    <s v="23848044297280091"/>
    <s v="Fundo_Conv_RendaExtra_Criativo_2.1_Pareto_23848044297300091"/>
    <s v="23848044297300091"/>
    <n v="942.49"/>
    <n v="52688"/>
    <n v="66051"/>
    <n v="14.269125369999999"/>
    <n v="1.2536251138779"/>
    <x v="14"/>
    <n v="76"/>
    <s v="2021-06-02"/>
    <x v="30"/>
    <s v="2021-06-08"/>
    <s v="2021-06-08"/>
    <x v="1"/>
    <x v="0"/>
    <n v="6"/>
    <x v="0"/>
    <x v="1"/>
  </r>
  <r>
    <s v="00 - [LAL] Parceiros Renda Extra"/>
    <s v="2021-06-02 - 2021-06-08"/>
    <s v="23848044297320091"/>
    <s v="Fundo_Conv_RendaExtra_Criativo_2.1_Pareto_23848044297300091"/>
    <s v="23848044297300091"/>
    <n v="578.75"/>
    <n v="17087"/>
    <n v="22841"/>
    <n v="25.338207610000001"/>
    <n v="1.3367472347399001"/>
    <x v="14"/>
    <n v="41"/>
    <s v="2021-06-02"/>
    <x v="30"/>
    <s v="2021-06-08"/>
    <s v="2021-06-08"/>
    <x v="1"/>
    <x v="0"/>
    <n v="6"/>
    <x v="0"/>
    <x v="1"/>
  </r>
  <r>
    <s v="checkout_t1_30d"/>
    <s v="2021-06-02 - 2021-06-08"/>
    <s v="23848072505890091"/>
    <s v="TesteAB019_Fundo_Conv_Rmkt_T1_Generica_Pareto_23848072505840091"/>
    <s v="23848072505840091"/>
    <n v="5898.11"/>
    <n v="36056"/>
    <n v="107691"/>
    <n v="54.768829340000003"/>
    <n v="2.9867705790992001"/>
    <x v="3"/>
    <n v="58"/>
    <s v="2021-06-02"/>
    <x v="30"/>
    <s v="2021-06-08"/>
    <s v="2021-06-08"/>
    <x v="1"/>
    <x v="0"/>
    <n v="6"/>
    <x v="0"/>
    <x v="1"/>
  </r>
  <r>
    <s v="01 - [LAL] Clientes Ton"/>
    <s v="2021-06-02 - 2021-06-08"/>
    <s v="23848044297330091"/>
    <s v="Fundo_Conv_RendaExtra_Criativo_2.1_Pareto_23848044297300091"/>
    <s v="23848044297300091"/>
    <n v="606.99"/>
    <n v="17628"/>
    <n v="23683"/>
    <n v="25.629776629999999"/>
    <n v="1.3434876333106001"/>
    <x v="14"/>
    <n v="44"/>
    <s v="2021-06-02"/>
    <x v="30"/>
    <s v="2021-06-08"/>
    <s v="2021-06-08"/>
    <x v="1"/>
    <x v="0"/>
    <n v="6"/>
    <x v="0"/>
    <x v="1"/>
  </r>
  <r>
    <s v="checkout_t1_30d"/>
    <s v="2021-06-02 - 2021-06-08"/>
    <s v="23848072556450091"/>
    <s v="TesteAB019_Fundo_Conv_Rmkt_T1_Recencia_Pareto_23848072556470091"/>
    <s v="23848072556470091"/>
    <n v="9576.17"/>
    <n v="46958"/>
    <n v="186816"/>
    <n v="51.259902789999998"/>
    <n v="3.9783636441075001"/>
    <x v="3"/>
    <n v="96"/>
    <s v="2021-06-02"/>
    <x v="30"/>
    <s v="2021-06-08"/>
    <s v="2021-06-08"/>
    <x v="1"/>
    <x v="0"/>
    <n v="6"/>
    <x v="0"/>
    <x v="1"/>
  </r>
  <r>
    <s v="interesses_dentistas"/>
    <s v="2021-06-02 - 2021-06-08"/>
    <s v="23845997960610091"/>
    <s v="TPO_Meio_Conv_Interesses_Pareto_23845997960590091"/>
    <s v="23845997960590091"/>
    <n v="40072.660000000003"/>
    <n v="2615284"/>
    <n v="7051827"/>
    <n v="5.6825926100000004"/>
    <n v="2.6963905258473"/>
    <x v="3"/>
    <n v="251"/>
    <s v="2021-06-02"/>
    <x v="30"/>
    <s v="2021-06-08"/>
    <s v="2021-06-08"/>
    <x v="1"/>
    <x v="0"/>
    <n v="6"/>
    <x v="0"/>
    <x v="1"/>
  </r>
  <r>
    <s v="03 - [ABERTO][20-60] Homens"/>
    <s v="2021-06-02 - 2021-06-08"/>
    <s v="23848113855020091"/>
    <s v="Fundo_Conv_RendaExtra_Criativo_3.2_Pareto_23848113854950091"/>
    <s v="23848113854950091"/>
    <n v="458.44"/>
    <n v="19014"/>
    <n v="22454"/>
    <n v="20.41685223"/>
    <n v="1.1809193226043999"/>
    <x v="14"/>
    <n v="35"/>
    <s v="2021-06-02"/>
    <x v="30"/>
    <s v="2021-06-08"/>
    <s v="2021-06-08"/>
    <x v="1"/>
    <x v="0"/>
    <n v="6"/>
    <x v="0"/>
    <x v="1"/>
  </r>
  <r>
    <s v="maraberto"/>
    <s v="2021-06-02 - 2021-06-08"/>
    <s v="23848095866830091"/>
    <s v="TesteAB021_Meio_Conv_Aberto_SóArgumento_Pareto_23848095866820091"/>
    <s v="23848095866820091"/>
    <n v="6218.76"/>
    <n v="461663"/>
    <n v="556732"/>
    <n v="11.17011417"/>
    <n v="1.2059272672924"/>
    <x v="3"/>
    <n v="32"/>
    <s v="2021-06-02"/>
    <x v="30"/>
    <s v="2021-06-08"/>
    <s v="2021-06-08"/>
    <x v="1"/>
    <x v="0"/>
    <n v="6"/>
    <x v="0"/>
    <x v="1"/>
  </r>
  <r>
    <s v="Home_60d"/>
    <s v="2021-06-02 - 2021-06-08"/>
    <s v="23848072325950091"/>
    <s v="TesteAB018_Fundo_Conv_Rmkt_Home_Todas_Recencias_Pareto_23848072325920091"/>
    <s v="23848072325920091"/>
    <n v="1208.92"/>
    <n v="33070"/>
    <n v="73932"/>
    <n v="16.351782719999999"/>
    <n v="2.2356214091320998"/>
    <x v="3"/>
    <n v="6"/>
    <s v="2021-06-02"/>
    <x v="30"/>
    <s v="2021-06-08"/>
    <s v="2021-06-08"/>
    <x v="1"/>
    <x v="0"/>
    <n v="6"/>
    <x v="0"/>
    <x v="1"/>
  </r>
  <r>
    <s v="maraberto"/>
    <s v="2021-06-02 - 2021-06-08"/>
    <s v="23848095851800091"/>
    <s v="TesteAB020_Meio_Conv_Aberto_T1_ProfAutonomo_Pareto_23848095851830091"/>
    <s v="23848095851830091"/>
    <n v="6259.58"/>
    <n v="502335"/>
    <n v="611618"/>
    <n v="10.234460070000001"/>
    <n v="1.2175500413071001"/>
    <x v="4"/>
    <n v="52"/>
    <s v="2021-06-02"/>
    <x v="30"/>
    <s v="2021-06-08"/>
    <s v="2021-06-08"/>
    <x v="1"/>
    <x v="0"/>
    <n v="6"/>
    <x v="0"/>
    <x v="1"/>
  </r>
  <r>
    <s v="checkout_t1_90d"/>
    <s v="2021-06-02 - 2021-06-08"/>
    <s v="23848072556480091"/>
    <s v="TesteAB019_Fundo_Conv_Rmkt_T1_Recencia_Pareto_23848072556470091"/>
    <s v="23848072556470091"/>
    <n v="756.02"/>
    <n v="12949"/>
    <n v="38453"/>
    <n v="19.660884719999999"/>
    <n v="2.9695729399954001"/>
    <x v="3"/>
    <n v="7"/>
    <s v="2021-06-02"/>
    <x v="30"/>
    <s v="2021-06-08"/>
    <s v="2021-06-08"/>
    <x v="1"/>
    <x v="0"/>
    <n v="6"/>
    <x v="0"/>
    <x v="1"/>
  </r>
  <r>
    <s v="maraberto"/>
    <s v="2021-06-02 - 2021-06-08"/>
    <s v="23848095846170091"/>
    <s v="TesteAB017_Meio_Conv_Aberto_Todas_NovoVisual_Pareto_23848068712800091"/>
    <s v="23848095846210091"/>
    <n v="6210.44"/>
    <n v="581035"/>
    <n v="706949"/>
    <n v="8.7848486900000005"/>
    <n v="1.2167063946234"/>
    <x v="3"/>
    <n v="45"/>
    <s v="2021-06-02"/>
    <x v="30"/>
    <s v="2021-06-08"/>
    <s v="2021-06-08"/>
    <x v="1"/>
    <x v="0"/>
    <n v="6"/>
    <x v="0"/>
    <x v="1"/>
  </r>
  <r>
    <s v="rmkt_LP_tps_60d"/>
    <s v="2021-06-02 - 2021-06-08"/>
    <s v="23847574067580091"/>
    <s v="TPS_Fundo_Conv_Rmkt_Pareto_23847574067500091"/>
    <s v="23847574067500091"/>
    <n v="33048.120000000003"/>
    <n v="237464"/>
    <n v="1023772"/>
    <n v="32.280742199999999"/>
    <n v="4.3112724455075"/>
    <x v="3"/>
    <n v="211"/>
    <s v="2021-06-02"/>
    <x v="30"/>
    <s v="2021-06-08"/>
    <s v="2021-06-08"/>
    <x v="1"/>
    <x v="0"/>
    <n v="6"/>
    <x v="0"/>
    <x v="1"/>
  </r>
  <r>
    <s v="maraberto"/>
    <s v="2021-06-02 - 2021-06-08"/>
    <s v="23848095851790091"/>
    <s v="TesteAB020_Meio_Conv_Aberto_T1_ContaPropria_Pareto_23848095851810091"/>
    <s v="23848095851810091"/>
    <n v="6262.3"/>
    <n v="527257"/>
    <n v="645825"/>
    <n v="9.6965896300000001"/>
    <n v="1.2248770523673"/>
    <x v="4"/>
    <n v="53"/>
    <s v="2021-06-02"/>
    <x v="30"/>
    <s v="2021-06-08"/>
    <s v="2021-06-08"/>
    <x v="1"/>
    <x v="0"/>
    <n v="6"/>
    <x v="0"/>
    <x v="1"/>
  </r>
  <r>
    <s v="rmkt_trafegotpo"/>
    <s v="2021-06-02 - 2021-06-08"/>
    <s v="23846188518430091"/>
    <s v="TPO_Meio_Conv_Interesses_Pareto_23845997960590091"/>
    <s v="23845997960590091"/>
    <n v="16328.21"/>
    <n v="61167"/>
    <n v="780085"/>
    <n v="20.93132159"/>
    <n v="12.753363741887"/>
    <x v="3"/>
    <n v="13"/>
    <s v="2021-06-02"/>
    <x v="30"/>
    <s v="2021-06-08"/>
    <s v="2021-06-08"/>
    <x v="1"/>
    <x v="0"/>
    <n v="6"/>
    <x v="0"/>
    <x v="1"/>
  </r>
  <r>
    <s v="wpp_interesses_concorrentes"/>
    <s v="2021-06-02 - 2021-06-08"/>
    <s v="23846749365200091"/>
    <s v="WhatsApp_Meio_Convs_Todas_Pareto_23846749365150091"/>
    <s v="23846749365150091"/>
    <n v="15740.53"/>
    <n v="663834"/>
    <n v="995373"/>
    <n v="15.81369999"/>
    <n v="1.4994305805367001"/>
    <x v="3"/>
    <n v="581"/>
    <s v="2021-06-02"/>
    <x v="30"/>
    <s v="2021-06-08"/>
    <s v="2021-06-08"/>
    <x v="1"/>
    <x v="1"/>
    <n v="6"/>
    <x v="0"/>
    <x v="1"/>
  </r>
  <r>
    <s v="payment_60d"/>
    <s v="2021-06-02 - 2021-06-08"/>
    <s v="23847961910370091"/>
    <s v="Fundo_RMKT_Catalogo_StepPayment_Todas_Pareto_23847961910350091"/>
    <s v="23847961910350091"/>
    <n v="16879.509999999998"/>
    <n v="15940"/>
    <n v="216606"/>
    <n v="77.927250400000005"/>
    <n v="13.588833124216"/>
    <x v="3"/>
    <n v="137"/>
    <s v="2021-06-02"/>
    <x v="30"/>
    <s v="2021-06-08"/>
    <s v="2021-06-08"/>
    <x v="1"/>
    <x v="0"/>
    <n v="6"/>
    <x v="0"/>
    <x v="1"/>
  </r>
  <r>
    <s v="01 - [SITE] Visitante do Site do Ton - 90D"/>
    <s v="2021-06-02 - 2021-06-08"/>
    <s v="23848022969720091"/>
    <s v="Fundo_Conv_RendaExtra_Criativo_1_Pareto_23848021097510091"/>
    <s v="23848021097510091"/>
    <n v="0"/>
    <n v="0"/>
    <n v="0"/>
    <s v=""/>
    <n v="0"/>
    <x v="14"/>
    <n v="3"/>
    <s v="2021-06-02"/>
    <x v="30"/>
    <s v="2021-06-08"/>
    <s v="2021-06-08"/>
    <x v="1"/>
    <x v="0"/>
    <n v="6"/>
    <x v="0"/>
    <x v="1"/>
  </r>
  <r>
    <s v="maraberto"/>
    <s v="2021-06-02 - 2021-06-08"/>
    <s v="23848095846180091"/>
    <s v="TesteAB017_Meio_Conv_Aberto_Todas_OldVisual_Pareto_23848068712780091"/>
    <s v="23848095846160091"/>
    <n v="6201.77"/>
    <n v="548148"/>
    <n v="672194"/>
    <n v="9.2261609"/>
    <n v="1.2263001962974001"/>
    <x v="3"/>
    <n v="31"/>
    <s v="2021-06-02"/>
    <x v="30"/>
    <s v="2021-06-08"/>
    <s v="2021-06-08"/>
    <x v="1"/>
    <x v="0"/>
    <n v="6"/>
    <x v="0"/>
    <x v="1"/>
  </r>
  <r>
    <s v="interesse_empreendedorismo"/>
    <s v="2021-06-02 - 2021-06-08"/>
    <s v="23846406076390091"/>
    <s v="Meio_Conv_Amplo_Todas_23845268020100091"/>
    <s v="23845268020100091"/>
    <n v="74795.570000000007"/>
    <n v="5508526"/>
    <n v="10473655"/>
    <n v="7.1413054899999997"/>
    <n v="1.9013534655187001"/>
    <x v="3"/>
    <n v="427"/>
    <s v="2021-06-02"/>
    <x v="30"/>
    <s v="2021-06-08"/>
    <s v="2021-06-08"/>
    <x v="1"/>
    <x v="0"/>
    <n v="6"/>
    <x v="0"/>
    <x v="1"/>
  </r>
  <r>
    <s v="trafego_brasil"/>
    <s v="2021-06-02 - 2021-06-08"/>
    <s v="23846362893210091"/>
    <s v="Topo_Trafego_Todas_Pareto_23845353257640091"/>
    <s v="23845353257640091"/>
    <n v="16015.3"/>
    <n v="705175"/>
    <n v="1426346"/>
    <n v="11.228201289999999"/>
    <n v="2.0226837309887999"/>
    <x v="8"/>
    <n v="14953"/>
    <s v="2021-06-02"/>
    <x v="30"/>
    <s v="2021-06-08"/>
    <s v="2021-06-08"/>
    <x v="3"/>
    <x v="0"/>
    <n v="6"/>
    <x v="0"/>
    <x v="1"/>
  </r>
  <r>
    <s v="checkout_t1_60d"/>
    <s v="2021-06-02 - 2021-06-08"/>
    <s v="23848072556460091"/>
    <s v="TesteAB019_Fundo_Conv_Rmkt_T1_Recencia_Pareto_23848072556470091"/>
    <s v="23848072556470091"/>
    <n v="3754.87"/>
    <n v="45127"/>
    <n v="118271"/>
    <n v="31.748019379999999"/>
    <n v="2.6208478294591"/>
    <x v="3"/>
    <n v="33"/>
    <s v="2021-06-02"/>
    <x v="30"/>
    <s v="2021-06-08"/>
    <s v="2021-06-08"/>
    <x v="1"/>
    <x v="0"/>
    <n v="6"/>
    <x v="0"/>
    <x v="1"/>
  </r>
  <r>
    <s v="interesses_saude"/>
    <s v="2021-06-02 - 2021-06-08"/>
    <s v="23846534803740091"/>
    <s v="TPS_Meio_Conv_Interesses_Pareto_23846534803700091"/>
    <s v="23846534803700091"/>
    <n v="71387.679999999993"/>
    <n v="3961585"/>
    <n v="6851838"/>
    <n v="10.41876355"/>
    <n v="1.7295698565094999"/>
    <x v="3"/>
    <n v="340"/>
    <s v="2021-06-02"/>
    <x v="30"/>
    <s v="2021-06-08"/>
    <s v="2021-06-08"/>
    <x v="1"/>
    <x v="0"/>
    <n v="6"/>
    <x v="0"/>
    <x v="1"/>
  </r>
  <r>
    <s v="00 - [LAL] Parceiros Renda Extra"/>
    <s v="2021-06-02 - 2021-06-08"/>
    <s v="23848044445310091"/>
    <s v="Fundo_Conv_RendaExtra_Criativo_3.1_Pareto_23848044445320091"/>
    <s v="23848044445320091"/>
    <n v="682.68"/>
    <n v="16225"/>
    <n v="21290"/>
    <n v="32.06575857"/>
    <n v="1.3121725731895"/>
    <x v="14"/>
    <n v="73"/>
    <s v="2021-06-02"/>
    <x v="30"/>
    <s v="2021-06-08"/>
    <s v="2021-06-08"/>
    <x v="1"/>
    <x v="0"/>
    <n v="6"/>
    <x v="0"/>
    <x v="1"/>
  </r>
  <r>
    <s v="maraberto"/>
    <s v="2021-06-02 - 2021-06-08"/>
    <s v="23848095907990091"/>
    <s v="TesteAB022_Meio_Conv_Aberto_RTBs_CPF_Pareto_23848095907970091"/>
    <s v="23848095907970091"/>
    <n v="1799.08"/>
    <n v="102370"/>
    <n v="119805"/>
    <n v="15.01673553"/>
    <n v="1.1703135684282999"/>
    <x v="18"/>
    <n v="13"/>
    <s v="2021-06-02"/>
    <x v="30"/>
    <s v="2021-06-08"/>
    <s v="2021-06-08"/>
    <x v="1"/>
    <x v="0"/>
    <n v="6"/>
    <x v="0"/>
    <x v="1"/>
  </r>
  <r>
    <s v="maraberto"/>
    <s v="2021-06-02 - 2021-06-08"/>
    <s v="23848095866800091"/>
    <s v="TesteAB021_Meio_Conv_Aberto_T1Mega_OfertaComArgumento_Pareto_23848095866810091"/>
    <s v="23848095866810091"/>
    <n v="6189.2"/>
    <n v="520458"/>
    <n v="646666"/>
    <n v="9.5709377"/>
    <n v="1.2424941109561001"/>
    <x v="3"/>
    <n v="29"/>
    <s v="2021-06-02"/>
    <x v="30"/>
    <s v="2021-06-08"/>
    <s v="2021-06-08"/>
    <x v="1"/>
    <x v="0"/>
    <n v="6"/>
    <x v="0"/>
    <x v="1"/>
  </r>
  <r>
    <s v="home_90d"/>
    <s v="2021-06-02 - 2021-06-08"/>
    <s v="23848072325930091"/>
    <s v="TesteAB018_Fundo_Conv_Rmkt_Home_Todas_Recencias_Pareto_23848072325920091"/>
    <s v="23848072325920091"/>
    <n v="610.26"/>
    <n v="18289"/>
    <n v="47705"/>
    <n v="12.792369770000001"/>
    <n v="2.6083984908961999"/>
    <x v="3"/>
    <n v="1"/>
    <s v="2021-06-02"/>
    <x v="30"/>
    <s v="2021-06-08"/>
    <s v="2021-06-08"/>
    <x v="1"/>
    <x v="0"/>
    <n v="6"/>
    <x v="0"/>
    <x v="1"/>
  </r>
  <r>
    <s v="interesses_saude"/>
    <s v="2021-06-02 - 2021-06-08"/>
    <s v="23846655749190091"/>
    <s v="TPS_Meio_Trafego_Interesses_Pareto_23846655749200091"/>
    <s v="23846655749200091"/>
    <n v="5185.13"/>
    <n v="937886"/>
    <n v="1378460"/>
    <n v="3.7615382400000001"/>
    <n v="1.4697521873660999"/>
    <x v="13"/>
    <n v="12295"/>
    <s v="2021-06-02"/>
    <x v="30"/>
    <s v="2021-06-08"/>
    <s v="2021-06-08"/>
    <x v="3"/>
    <x v="0"/>
    <n v="6"/>
    <x v="0"/>
    <x v="1"/>
  </r>
  <r>
    <s v="Home_30d"/>
    <s v="2021-06-02 - 2021-06-08"/>
    <s v="23848072290860091"/>
    <s v="TesteAB018_Fundo_Conv_Rmkt_Home_Todas_Generica_Pareto_23848072290650091"/>
    <s v="23848072290650091"/>
    <n v="6609.58"/>
    <n v="55904"/>
    <n v="167012"/>
    <n v="39.575479610000002"/>
    <n v="2.9874785346307999"/>
    <x v="3"/>
    <n v="45"/>
    <s v="2021-06-02"/>
    <x v="30"/>
    <s v="2021-06-08"/>
    <s v="2021-06-08"/>
    <x v="1"/>
    <x v="0"/>
    <n v="6"/>
    <x v="0"/>
    <x v="1"/>
  </r>
  <r>
    <s v="checkout_t1_60d"/>
    <s v="2021-06-02 - 2021-06-08"/>
    <s v="23848072505880091"/>
    <s v="TesteAB019_Fundo_Conv_Rmkt_T1_Generica_Pareto_23848072505840091"/>
    <s v="23848072505840091"/>
    <n v="5842.85"/>
    <n v="52456"/>
    <n v="173818"/>
    <n v="33.614757969999999"/>
    <n v="3.313596156779"/>
    <x v="3"/>
    <n v="43"/>
    <s v="2021-06-02"/>
    <x v="30"/>
    <s v="2021-06-08"/>
    <s v="2021-06-08"/>
    <x v="1"/>
    <x v="0"/>
    <n v="6"/>
    <x v="0"/>
    <x v="1"/>
  </r>
  <r>
    <s v="home_180d"/>
    <s v="2021-06-02 - 2021-06-08"/>
    <s v="23848072290840091"/>
    <s v="TesteAB018_Fundo_Conv_Rmkt_Home_Todas_Generica_Pareto_23848072290650091"/>
    <s v="23848072290650091"/>
    <n v="4245.83"/>
    <n v="80907"/>
    <n v="329502"/>
    <n v="12.885597049999999"/>
    <n v="4.0726018762283003"/>
    <x v="3"/>
    <n v="14"/>
    <s v="2021-06-02"/>
    <x v="30"/>
    <s v="2021-06-08"/>
    <s v="2021-06-08"/>
    <x v="1"/>
    <x v="0"/>
    <n v="6"/>
    <x v="0"/>
    <x v="1"/>
  </r>
  <r>
    <s v="checkout_t1_30d"/>
    <s v="2021-06-02 - 2021-06-08"/>
    <s v="23847376974110091"/>
    <s v="Fundo_Rmk_Conv_T1MegaGiga_23847376974120091"/>
    <s v="23847376974120091"/>
    <n v="88428.78"/>
    <n v="162013"/>
    <n v="2009993"/>
    <n v="43.994571129999997"/>
    <n v="12.406368624740001"/>
    <x v="3"/>
    <n v="559"/>
    <s v="2021-06-02"/>
    <x v="30"/>
    <s v="2021-06-08"/>
    <s v="2021-06-08"/>
    <x v="1"/>
    <x v="0"/>
    <n v="6"/>
    <x v="0"/>
    <x v="1"/>
  </r>
  <r>
    <s v="checkout_t1_90d"/>
    <s v="2021-06-02 - 2021-06-08"/>
    <s v="23848072505870091"/>
    <s v="TesteAB019_Fundo_Conv_Rmkt_T1_Generica_Pareto_23848072505840091"/>
    <s v="23848072505840091"/>
    <n v="2352.35"/>
    <n v="21289"/>
    <n v="114787"/>
    <n v="20.493174310000001"/>
    <n v="5.3918455540419998"/>
    <x v="3"/>
    <n v="12"/>
    <s v="2021-06-02"/>
    <x v="30"/>
    <s v="2021-06-08"/>
    <s v="2021-06-08"/>
    <x v="1"/>
    <x v="0"/>
    <n v="6"/>
    <x v="0"/>
    <x v="1"/>
  </r>
  <r>
    <s v="home_90d"/>
    <s v="2021-06-02 - 2021-06-08"/>
    <s v="23848072290580091"/>
    <s v="TesteAB018_Fundo_Conv_Rmkt_Home_Todas_Generica_Pareto_23848072290650091"/>
    <s v="23848072290650091"/>
    <n v="1583.98"/>
    <n v="29063"/>
    <n v="130665"/>
    <n v="12.122450540000001"/>
    <n v="4.4959226507930996"/>
    <x v="3"/>
    <n v="9"/>
    <s v="2021-06-02"/>
    <x v="30"/>
    <s v="2021-06-08"/>
    <s v="2021-06-08"/>
    <x v="1"/>
    <x v="0"/>
    <n v="6"/>
    <x v="0"/>
    <x v="1"/>
  </r>
  <r>
    <s v="lal_10_base"/>
    <s v="2021-06-02 - 2021-06-08"/>
    <s v="23846214428100091"/>
    <s v="Meio_Conv_Amplo_Todas_23845268020100091"/>
    <s v="23845268020100091"/>
    <n v="53505.13"/>
    <n v="1658226"/>
    <n v="3318165"/>
    <n v="16.124915430000001"/>
    <n v="2.0010330316856999"/>
    <x v="3"/>
    <n v="249"/>
    <s v="2021-06-02"/>
    <x v="30"/>
    <s v="2021-06-08"/>
    <s v="2021-06-08"/>
    <x v="1"/>
    <x v="0"/>
    <n v="6"/>
    <x v="0"/>
    <x v="1"/>
  </r>
  <r>
    <s v="maraberto"/>
    <s v="2021-06-02 - 2021-06-08"/>
    <s v="23848095952790091"/>
    <s v="TesteAB022_Meio_Conv_Aberto_RTBs_Aluguel_Pareto_23848095952810091"/>
    <s v="23848095952810091"/>
    <n v="1799.15"/>
    <n v="89838"/>
    <n v="106431"/>
    <n v="16.90437936"/>
    <n v="1.1846991250918"/>
    <x v="18"/>
    <n v="19"/>
    <s v="2021-06-02"/>
    <x v="30"/>
    <s v="2021-06-08"/>
    <s v="2021-06-08"/>
    <x v="1"/>
    <x v="0"/>
    <n v="6"/>
    <x v="0"/>
    <x v="1"/>
  </r>
  <r>
    <s v="maraberto"/>
    <s v="2021-06-02 - 2021-06-08"/>
    <s v="23848095913800091"/>
    <s v="TesteAB022_Meio_Conv_Aberto_RTBs_Garantia_Pareto_23848095913830091"/>
    <s v="23848095913830091"/>
    <n v="1802.23"/>
    <n v="91399"/>
    <n v="111047"/>
    <n v="16.229434380000001"/>
    <n v="1.2149695292071001"/>
    <x v="18"/>
    <n v="18"/>
    <s v="2021-06-02"/>
    <x v="30"/>
    <s v="2021-06-08"/>
    <s v="2021-06-08"/>
    <x v="1"/>
    <x v="0"/>
    <n v="6"/>
    <x v="0"/>
    <x v="1"/>
  </r>
  <r>
    <s v="home_180d"/>
    <s v="2021-06-02 - 2021-06-08"/>
    <s v="23848072325940091"/>
    <s v="TesteAB018_Fundo_Conv_Rmkt_Home_Todas_Recencias_Pareto_23848072325920091"/>
    <s v="23848072325920091"/>
    <n v="3026.68"/>
    <n v="78124"/>
    <n v="256216"/>
    <n v="11.813001529999999"/>
    <n v="3.2796067789668002"/>
    <x v="3"/>
    <n v="7"/>
    <s v="2021-06-02"/>
    <x v="30"/>
    <s v="2021-06-08"/>
    <s v="2021-06-08"/>
    <x v="1"/>
    <x v="0"/>
    <n v="6"/>
    <x v="0"/>
    <x v="1"/>
  </r>
  <r>
    <s v="maraberto"/>
    <s v="2021-06-02 - 2021-06-08"/>
    <s v="23848096214670091"/>
    <s v="TesteAB022_Meio_Conv_Aberto_RTBs_Cartao_Pareto_23848095907960091"/>
    <s v="23848096214680091"/>
    <n v="1842.22"/>
    <n v="98983"/>
    <n v="113196"/>
    <n v="16.274603339999999"/>
    <n v="1.1435903134881999"/>
    <x v="18"/>
    <n v="23"/>
    <s v="2021-06-02"/>
    <x v="30"/>
    <s v="2021-06-08"/>
    <s v="2021-06-08"/>
    <x v="1"/>
    <x v="0"/>
    <n v="6"/>
    <x v="0"/>
    <x v="1"/>
  </r>
  <r>
    <s v="Home_60d"/>
    <s v="2021-06-02 - 2021-06-08"/>
    <s v="23848072290750091"/>
    <s v="TesteAB018_Fundo_Conv_Rmkt_Home_Todas_Generica_Pareto_23848072290650091"/>
    <s v="23848072290650091"/>
    <n v="1604.75"/>
    <n v="32578"/>
    <n v="99871"/>
    <n v="16.068228009999999"/>
    <n v="3.0655964147583998"/>
    <x v="3"/>
    <n v="6"/>
    <s v="2021-06-02"/>
    <x v="30"/>
    <s v="2021-06-08"/>
    <s v="2021-06-08"/>
    <x v="1"/>
    <x v="0"/>
    <n v="6"/>
    <x v="0"/>
    <x v="1"/>
  </r>
  <r>
    <s v="adventures_ton_institucional_always-on_instagram_awareness_alcance_interesses_amplo_feed_ton-contigo_jun-2021_net"/>
    <s v="2021-06-02 - 2021-06-08"/>
    <s v="23848109567540091"/>
    <s v="adventures_ton_institucional_always-on_instagram_awareness_alcance_ton-contigo_jun-2021"/>
    <s v="23848109567490091"/>
    <n v="206.68"/>
    <n v="42617"/>
    <n v="45626"/>
    <n v="4.5298733200000001"/>
    <n v="1.0706056268624999"/>
    <x v="17"/>
    <n v="1663"/>
    <s v="2021-06-02"/>
    <x v="30"/>
    <s v="2021-06-08"/>
    <s v="2021-06-08"/>
    <x v="3"/>
    <x v="0"/>
    <n v="6"/>
    <x v="0"/>
    <x v="1"/>
  </r>
  <r>
    <s v="checkout_180d"/>
    <s v="2021-06-02 - 2021-06-08"/>
    <s v="23846122467610091"/>
    <s v="Fundo_Conv_Rmkt_T1_23845567601530091"/>
    <s v="23845567601530091"/>
    <n v="76470.05"/>
    <n v="379601"/>
    <n v="2383729"/>
    <n v="32.080009930000003"/>
    <n v="6.2795645954568"/>
    <x v="3"/>
    <n v="620"/>
    <s v="2021-06-02"/>
    <x v="30"/>
    <s v="2021-06-08"/>
    <s v="2021-06-08"/>
    <x v="1"/>
    <x v="0"/>
    <n v="6"/>
    <x v="0"/>
    <x v="1"/>
  </r>
  <r>
    <s v="maraberto"/>
    <s v="2021-06-02 - 2021-06-08"/>
    <s v="23848068712770091"/>
    <s v="TesteAB017_Meio_Conv_Aberto_Todas_OldVisual_Pareto_23848068712780091"/>
    <s v="23848068712780091"/>
    <n v="4900.7"/>
    <n v="341005"/>
    <n v="413384"/>
    <n v="11.855079050000001"/>
    <n v="1.2122520197651001"/>
    <x v="4"/>
    <n v="8"/>
    <s v="2021-06-02"/>
    <x v="30"/>
    <s v="2021-06-08"/>
    <s v="2021-06-08"/>
    <x v="1"/>
    <x v="0"/>
    <n v="6"/>
    <x v="0"/>
    <x v="1"/>
  </r>
  <r>
    <s v="checkout_t1_60d"/>
    <s v="2021-06-02 - 2021-06-08"/>
    <s v="23847376990990091"/>
    <s v="Fundo_Rmk_Conv_T1MegaGiga_23847376974120091"/>
    <s v="23847376974120091"/>
    <n v="68377.06"/>
    <n v="212787"/>
    <n v="2254694"/>
    <n v="30.32653655"/>
    <n v="10.59601385423"/>
    <x v="3"/>
    <n v="296"/>
    <s v="2021-06-02"/>
    <x v="30"/>
    <s v="2021-06-08"/>
    <s v="2021-06-08"/>
    <x v="1"/>
    <x v="0"/>
    <n v="6"/>
    <x v="0"/>
    <x v="1"/>
  </r>
  <r>
    <s v="02 - [INTERESSES] Concorrentes"/>
    <s v="2021-06-02 - 2021-06-08"/>
    <s v="23848113854960091"/>
    <s v="Fundo_Conv_RendaExtra_Criativo_3.2_Pareto_23848113854950091"/>
    <s v="23848113854950091"/>
    <n v="358.69"/>
    <n v="11966"/>
    <n v="13720"/>
    <n v="26.14358601"/>
    <n v="1.1465819822831"/>
    <x v="14"/>
    <n v="29"/>
    <s v="2021-06-02"/>
    <x v="30"/>
    <s v="2021-06-08"/>
    <s v="2021-06-08"/>
    <x v="1"/>
    <x v="0"/>
    <n v="6"/>
    <x v="0"/>
    <x v="1"/>
  </r>
  <r>
    <s v="maraberto"/>
    <s v="2021-06-02 - 2021-06-08"/>
    <s v="23848095913850091"/>
    <s v="TesteAB022_Meio_Conv_Aberto_RTBs_Banco_Pareto_23848095913810091"/>
    <s v="23848095913810091"/>
    <n v="1808.43"/>
    <n v="93623"/>
    <n v="116322"/>
    <n v="15.54675814"/>
    <n v="1.2424511070997999"/>
    <x v="18"/>
    <n v="27"/>
    <s v="2021-06-02"/>
    <x v="30"/>
    <s v="2021-06-08"/>
    <s v="2021-06-08"/>
    <x v="1"/>
    <x v="0"/>
    <n v="6"/>
    <x v="0"/>
    <x v="1"/>
  </r>
  <r>
    <s v="maraberto"/>
    <s v="2021-06-02 - 2021-06-08"/>
    <s v="23848068712810091"/>
    <s v="TesteAB017_Meio_Conv_Aberto_Todas_NovoVisual_Pareto_23848068712800091"/>
    <s v="23848068712800091"/>
    <n v="4859.74"/>
    <n v="330494"/>
    <n v="413955"/>
    <n v="11.73977848"/>
    <n v="1.2525340853389"/>
    <x v="4"/>
    <n v="3"/>
    <s v="2021-06-02"/>
    <x v="30"/>
    <s v="2021-06-08"/>
    <s v="2021-06-08"/>
    <x v="1"/>
    <x v="0"/>
    <n v="6"/>
    <x v="0"/>
    <x v="1"/>
  </r>
  <r>
    <s v="adventures_ton_institucional_always-on_instagram_awareness_alcance_interesses_amplo_feed_se-liga-no-papo_jun-2021_net"/>
    <s v="2021-06-02 - 2021-06-08"/>
    <s v="23848109526620091"/>
    <s v="adventures_ton_institucional_always-on_instagram_awareness_alcance_se-liga-no-papo_jun-2021"/>
    <s v="23848109526600091"/>
    <n v="263.38"/>
    <n v="46207"/>
    <n v="47786"/>
    <n v="5.5116561300000004"/>
    <n v="1.0341723115545001"/>
    <x v="17"/>
    <n v="2818"/>
    <s v="2021-06-02"/>
    <x v="30"/>
    <s v="2021-06-08"/>
    <s v="2021-06-08"/>
    <x v="3"/>
    <x v="0"/>
    <n v="6"/>
    <x v="0"/>
    <x v="1"/>
  </r>
  <r>
    <s v="01 - [LAL] Clientes Ton"/>
    <s v="2021-06-02 - 2021-06-08"/>
    <s v="23848044445330091"/>
    <s v="Fundo_Conv_RendaExtra_Criativo_3.1_Pareto_23848044445320091"/>
    <s v="23848044445320091"/>
    <n v="586.41"/>
    <n v="12514"/>
    <n v="16393"/>
    <n v="35.771975840000003"/>
    <n v="1.3099728304299001"/>
    <x v="14"/>
    <n v="57"/>
    <s v="2021-06-02"/>
    <x v="30"/>
    <s v="2021-06-08"/>
    <s v="2021-06-08"/>
    <x v="1"/>
    <x v="0"/>
    <n v="6"/>
    <x v="0"/>
    <x v="1"/>
  </r>
  <r>
    <s v="Home_30d"/>
    <s v="2021-06-02 - 2021-06-08"/>
    <s v="23848072325970091"/>
    <s v="TesteAB018_Fundo_Conv_Rmkt_Home_Todas_Recencias_Pareto_23848072325920091"/>
    <s v="23848072325920091"/>
    <n v="9182.5499999999993"/>
    <n v="78020"/>
    <n v="285639"/>
    <n v="32.147395840000001"/>
    <n v="3.6610997180210001"/>
    <x v="3"/>
    <n v="33"/>
    <s v="2021-06-02"/>
    <x v="30"/>
    <s v="2021-06-08"/>
    <s v="2021-06-08"/>
    <x v="1"/>
    <x v="0"/>
    <n v="6"/>
    <x v="0"/>
    <x v="1"/>
  </r>
  <r>
    <s v="03 - [ABERTO][20-60] Homens"/>
    <s v="2021-06-02 - 2021-06-08"/>
    <s v="23848044445290091"/>
    <s v="Fundo_Conv_RendaExtra_Criativo_3.1_Pareto_23848044445320091"/>
    <s v="23848044445320091"/>
    <n v="1378.41"/>
    <n v="50762"/>
    <n v="65096"/>
    <n v="21.175033800000001"/>
    <n v="1.282376580907"/>
    <x v="14"/>
    <n v="145"/>
    <s v="2021-06-02"/>
    <x v="30"/>
    <s v="2021-06-08"/>
    <s v="2021-06-08"/>
    <x v="1"/>
    <x v="0"/>
    <n v="6"/>
    <x v="0"/>
    <x v="1"/>
  </r>
  <r>
    <s v="01 - [LAL] Clientes Ton"/>
    <s v="2021-06-02 - 2021-06-08"/>
    <s v="23848113854980091"/>
    <s v="Fundo_Conv_RendaExtra_Criativo_3.2_Pareto_23848113854950091"/>
    <s v="23848113854950091"/>
    <n v="213.74"/>
    <n v="4388"/>
    <n v="5167"/>
    <n v="41.366363460000002"/>
    <n v="1.1775296262534001"/>
    <x v="14"/>
    <n v="2"/>
    <s v="2021-06-02"/>
    <x v="30"/>
    <s v="2021-06-08"/>
    <s v="2021-06-08"/>
    <x v="1"/>
    <x v="0"/>
    <n v="6"/>
    <x v="0"/>
    <x v="1"/>
  </r>
  <r>
    <s v="adventures_ton_institucional_always-on_instagram_awareness_alcance_interesses_amplo_feed_da-o-ton_jun-2021_net"/>
    <s v="2021-06-02 - 2021-06-08"/>
    <s v="23848034296320091"/>
    <s v="adventures_ton_institucional_always-on_instagram_awareness_alcance_da-o-ton_jun-2021"/>
    <s v="23848034296200091"/>
    <n v="566.67999999999995"/>
    <n v="215141"/>
    <n v="285899"/>
    <n v="1.98209857"/>
    <n v="1.3288912852501"/>
    <x v="16"/>
    <n v="8230"/>
    <s v="2021-06-02"/>
    <x v="30"/>
    <s v="2021-06-08"/>
    <s v="2021-06-08"/>
    <x v="2"/>
    <x v="0"/>
    <n v="6"/>
    <x v="0"/>
    <x v="1"/>
  </r>
  <r>
    <s v="02 - [INTERESSES] Concorrentes"/>
    <s v="2021-06-02 - 2021-06-08"/>
    <s v="23848044445370091"/>
    <s v="Fundo_Conv_RendaExtra_Criativo_3.1_Pareto_23848044445320091"/>
    <s v="23848044445320091"/>
    <n v="1734.07"/>
    <n v="51282"/>
    <n v="77504"/>
    <n v="22.373941989999999"/>
    <n v="1.5113295113295"/>
    <x v="14"/>
    <n v="140"/>
    <s v="2021-06-02"/>
    <x v="30"/>
    <s v="2021-06-08"/>
    <s v="2021-06-08"/>
    <x v="1"/>
    <x v="0"/>
    <n v="6"/>
    <x v="0"/>
    <x v="1"/>
  </r>
  <r>
    <s v="00 - [LAL] Parceiros Renda Extra"/>
    <s v="2021-06-02 - 2021-06-08"/>
    <s v="23848113855010091"/>
    <s v="Fundo_Conv_RendaExtra_Criativo_3.2_Pareto_23848113854950091"/>
    <s v="23848113854950091"/>
    <n v="129.52000000000001"/>
    <n v="3177"/>
    <n v="3576"/>
    <n v="36.219239369999997"/>
    <n v="1.1255901794145"/>
    <x v="14"/>
    <n v="7"/>
    <s v="2021-06-02"/>
    <x v="30"/>
    <s v="2021-06-08"/>
    <s v="2021-06-08"/>
    <x v="1"/>
    <x v="0"/>
    <n v="6"/>
    <x v="0"/>
    <x v="1"/>
  </r>
  <r>
    <s v="03 - [ABERTO][20-60] Homens"/>
    <s v="2021-06-02 - 2021-06-08"/>
    <s v="23848044396490091"/>
    <s v="Fundo_Conv_RendaExtra_Criativo_2.1_Pareto_23848044297300091"/>
    <s v="23848044297300091"/>
    <n v="2251.2800000000002"/>
    <n v="122168"/>
    <n v="166442"/>
    <n v="13.525912930000001"/>
    <n v="1.3624025931504"/>
    <x v="14"/>
    <n v="195"/>
    <s v="2021-06-02"/>
    <x v="30"/>
    <s v="2021-06-08"/>
    <s v="2021-06-08"/>
    <x v="1"/>
    <x v="0"/>
    <n v="6"/>
    <x v="0"/>
    <x v="1"/>
  </r>
  <r>
    <s v="lal_5_s2s_pagosT3"/>
    <s v="2021-06-02 - 2021-06-08"/>
    <s v="23847449589140091"/>
    <s v="Meio_Conv_T3MegaGiga_23847449589150091"/>
    <s v="23847449589150091"/>
    <n v="11543.79"/>
    <n v="615089"/>
    <n v="1168105"/>
    <n v="9.8824934399999993"/>
    <n v="1.8990828969466"/>
    <x v="3"/>
    <n v="48"/>
    <s v="2021-06-02"/>
    <x v="30"/>
    <s v="2021-06-08"/>
    <s v="2021-06-08"/>
    <x v="1"/>
    <x v="0"/>
    <n v="6"/>
    <x v="0"/>
    <x v="1"/>
  </r>
  <r>
    <s v="checkout_t2_60d"/>
    <s v="2021-06-02 - 2021-06-08"/>
    <s v="23847377003380091"/>
    <s v="Fundo_Rmk_Conv_T2MegaGiga_23847376964660091"/>
    <s v="23847376964660091"/>
    <n v="16848.419999999998"/>
    <n v="6414"/>
    <n v="168526"/>
    <n v="99.975196710000006"/>
    <n v="26.274711568444001"/>
    <x v="3"/>
    <n v="35"/>
    <s v="2021-06-02"/>
    <x v="30"/>
    <s v="2021-06-08"/>
    <s v="2021-06-08"/>
    <x v="1"/>
    <x v="0"/>
    <n v="6"/>
    <x v="0"/>
    <x v="1"/>
  </r>
  <r>
    <s v="lal_5_tpv_alto"/>
    <s v="2021-06-02 - 2021-06-08"/>
    <s v="23847611907170091"/>
    <s v="Meio_Conv_T3MegaGiga_23847449589150091"/>
    <s v="23847449589150091"/>
    <n v="40429.93"/>
    <n v="1328549"/>
    <n v="3268680"/>
    <n v="12.368885909999999"/>
    <n v="2.4603383089370001"/>
    <x v="3"/>
    <n v="181"/>
    <s v="2021-06-02"/>
    <x v="30"/>
    <s v="2021-06-08"/>
    <s v="2021-06-08"/>
    <x v="1"/>
    <x v="0"/>
    <n v="6"/>
    <x v="0"/>
    <x v="1"/>
  </r>
  <r>
    <s v="lal5_s2s_pagosT2"/>
    <s v="2021-06-02 - 2021-06-08"/>
    <s v="23846907412520091"/>
    <s v="Meio_Conv_T2MegaGiga_23846907412530091"/>
    <s v="23846907412530091"/>
    <n v="249246.56"/>
    <n v="4326088"/>
    <n v="16950931"/>
    <n v="14.70400416"/>
    <n v="3.9183047131727"/>
    <x v="3"/>
    <n v="1242"/>
    <s v="2021-06-02"/>
    <x v="30"/>
    <s v="2021-06-08"/>
    <s v="2021-06-08"/>
    <x v="1"/>
    <x v="0"/>
    <n v="6"/>
    <x v="0"/>
    <x v="1"/>
  </r>
  <r>
    <s v="maraberto"/>
    <s v="2021-06-02 - 2021-06-08"/>
    <s v="23847957889760091"/>
    <s v="TesteAB016_Meio_Conv_Aberto_T1_OldVisual_Pareto_23847957889780091"/>
    <s v="23847957889780091"/>
    <n v="0"/>
    <n v="0"/>
    <n v="0"/>
    <s v=""/>
    <n v="0"/>
    <x v="4"/>
    <n v="1"/>
    <s v="2021-06-02"/>
    <x v="30"/>
    <s v="2021-06-08"/>
    <s v="2021-06-08"/>
    <x v="1"/>
    <x v="0"/>
    <n v="6"/>
    <x v="0"/>
    <x v="1"/>
  </r>
  <r>
    <s v="interesses_dentistas"/>
    <s v="2021-06-02 - 2021-06-08"/>
    <s v="23845997980850091"/>
    <s v="TPO_Meio_Trafego_Interesses_Pareto_23845997980580091"/>
    <s v="23845997980580091"/>
    <n v="4154.1499999999996"/>
    <n v="470720"/>
    <n v="1677504"/>
    <n v="2.4763875400000002"/>
    <n v="3.5636981645138999"/>
    <x v="13"/>
    <n v="11018"/>
    <s v="2021-06-02"/>
    <x v="30"/>
    <s v="2021-06-08"/>
    <s v="2021-06-08"/>
    <x v="3"/>
    <x v="0"/>
    <n v="6"/>
    <x v="0"/>
    <x v="1"/>
  </r>
  <r>
    <s v="lal_5_s2s_pagosT1"/>
    <s v="2021-06-02 - 2021-06-08"/>
    <s v="23847643363490091"/>
    <s v="Meio_Conv_Amplo_T1_23847643362130091"/>
    <s v="23847643362130091"/>
    <n v="79831.210000000006"/>
    <n v="1745882"/>
    <n v="4183820"/>
    <n v="19.080937989999999"/>
    <n v="2.396393341589"/>
    <x v="4"/>
    <n v="572"/>
    <s v="2021-06-02"/>
    <x v="30"/>
    <s v="2021-06-08"/>
    <s v="2021-06-08"/>
    <x v="1"/>
    <x v="0"/>
    <n v="6"/>
    <x v="0"/>
    <x v="1"/>
  </r>
  <r>
    <s v="aberto_brasil"/>
    <s v="2021-06-02 - 2021-06-08"/>
    <s v="23845370012760091"/>
    <s v="Meio_Conv_Amplo_Todas_23845268020100091"/>
    <s v="23845268020100091"/>
    <n v="429769.26"/>
    <n v="18445388"/>
    <n v="58480572"/>
    <n v="7.3489236699999996"/>
    <n v="3.1704712310740999"/>
    <x v="3"/>
    <n v="2007"/>
    <s v="2021-06-02"/>
    <x v="30"/>
    <s v="2021-06-08"/>
    <s v="2021-06-08"/>
    <x v="1"/>
    <x v="0"/>
    <n v="6"/>
    <x v="0"/>
    <x v="1"/>
  </r>
  <r>
    <s v="interesses_saude_refinado"/>
    <s v="2021-06-02 - 2021-06-08"/>
    <s v="23847727849510091"/>
    <s v="TPS_Meio_Conv_Interesses_Pareto_23846534803700091"/>
    <s v="23846534803700091"/>
    <n v="8127.61"/>
    <n v="499760"/>
    <n v="710058"/>
    <n v="11.446402969999999"/>
    <n v="1.4207979830319"/>
    <x v="3"/>
    <n v="74"/>
    <s v="2021-06-02"/>
    <x v="30"/>
    <s v="2021-06-08"/>
    <s v="2021-06-08"/>
    <x v="1"/>
    <x v="0"/>
    <n v="6"/>
    <x v="0"/>
    <x v="1"/>
  </r>
  <r>
    <s v="mar_aberto"/>
    <s v="2021-06-02 - 2021-06-08"/>
    <s v="23847643362220091"/>
    <s v="Meio_Conv_Amplo_T1_23847643362130091"/>
    <s v="23847643362130091"/>
    <n v="104992.13"/>
    <n v="5146111"/>
    <n v="8100553"/>
    <n v="12.96110648"/>
    <n v="1.5741115961159999"/>
    <x v="4"/>
    <n v="602"/>
    <s v="2021-06-02"/>
    <x v="30"/>
    <s v="2021-06-08"/>
    <s v="2021-06-08"/>
    <x v="1"/>
    <x v="0"/>
    <n v="6"/>
    <x v="0"/>
    <x v="1"/>
  </r>
  <r>
    <s v="interesses_concorrentes"/>
    <s v="2021-06-02 - 2021-06-08"/>
    <s v="23847643362290091"/>
    <s v="Meio_Conv_Amplo_T1_23847643362130091"/>
    <s v="23847643362130091"/>
    <n v="105930.43"/>
    <n v="5288014"/>
    <n v="8922082"/>
    <n v="11.87283753"/>
    <n v="1.6872273787475001"/>
    <x v="4"/>
    <n v="622"/>
    <s v="2021-06-02"/>
    <x v="30"/>
    <s v="2021-06-08"/>
    <s v="2021-06-08"/>
    <x v="1"/>
    <x v="0"/>
    <n v="6"/>
    <x v="0"/>
    <x v="1"/>
  </r>
  <r>
    <s v="broad_conv_carrinho"/>
    <s v="2021-06-02 - 2021-06-08"/>
    <s v="23847708413050091"/>
    <s v="dpa"/>
    <s v="23847708413060091"/>
    <n v="63133.16"/>
    <n v="5177782"/>
    <n v="7935363"/>
    <n v="7.9559259000000004"/>
    <n v="1.5325795871668999"/>
    <x v="3"/>
    <n v="381"/>
    <s v="2021-06-02"/>
    <x v="30"/>
    <s v="2021-06-08"/>
    <s v="2021-06-08"/>
    <x v="1"/>
    <x v="0"/>
    <n v="6"/>
    <x v="0"/>
    <x v="1"/>
  </r>
  <r>
    <s v="Home_60d"/>
    <s v="2021-06-02 - 2021-06-08"/>
    <s v="23847680729620091"/>
    <s v="Fundo_Rmk_Conv_Geral_Home_Pareto_23847680703090091"/>
    <s v="23847680703090091"/>
    <n v="12237.53"/>
    <n v="144212"/>
    <n v="832673"/>
    <n v="14.69668165"/>
    <n v="5.7739508501373003"/>
    <x v="3"/>
    <n v="39"/>
    <s v="2021-06-02"/>
    <x v="30"/>
    <s v="2021-06-08"/>
    <s v="2021-06-08"/>
    <x v="1"/>
    <x v="0"/>
    <n v="6"/>
    <x v="0"/>
    <x v="1"/>
  </r>
  <r>
    <s v="lal5_lista_t2mega"/>
    <s v="2021-06-02 - 2021-06-08"/>
    <s v="23847851591380091"/>
    <s v="Meio_Conv_T2MegaGiga_23846907412530091"/>
    <s v="23846907412530091"/>
    <n v="21436.15"/>
    <n v="1006255"/>
    <n v="2183524"/>
    <n v="9.8172266500000003"/>
    <n v="2.1699509567653998"/>
    <x v="3"/>
    <n v="94"/>
    <s v="2021-06-02"/>
    <x v="30"/>
    <s v="2021-06-08"/>
    <s v="2021-06-08"/>
    <x v="1"/>
    <x v="0"/>
    <n v="6"/>
    <x v="0"/>
    <x v="1"/>
  </r>
  <r>
    <s v="checkout_t2_30d"/>
    <s v="2021-06-02 - 2021-06-08"/>
    <s v="23847376964680091"/>
    <s v="Fundo_Rmk_Conv_T2MegaGiga_23847376964660091"/>
    <s v="23847376964660091"/>
    <n v="132761.57"/>
    <n v="38964"/>
    <n v="1102235"/>
    <n v="120.44760872000001"/>
    <n v="28.288548403655"/>
    <x v="3"/>
    <n v="704"/>
    <s v="2021-06-02"/>
    <x v="30"/>
    <s v="2021-06-08"/>
    <s v="2021-06-08"/>
    <x v="1"/>
    <x v="0"/>
    <n v="6"/>
    <x v="0"/>
    <x v="1"/>
  </r>
  <r>
    <s v="maraberto"/>
    <s v="2021-06-02 - 2021-06-08"/>
    <s v="23847957903900091"/>
    <s v="TesteAB016_Meio_Conv_Aberto_T1_NovoVisual_Pareto_23847957903880091"/>
    <s v="23847957903880091"/>
    <n v="0"/>
    <n v="0"/>
    <n v="0"/>
    <s v=""/>
    <n v="0"/>
    <x v="4"/>
    <n v="2"/>
    <s v="2021-06-02"/>
    <x v="30"/>
    <s v="2021-06-08"/>
    <s v="2021-06-08"/>
    <x v="1"/>
    <x v="0"/>
    <n v="6"/>
    <x v="0"/>
    <x v="1"/>
  </r>
  <r>
    <s v="lal_5_pixel_convT1"/>
    <s v="2021-06-02 - 2021-06-08"/>
    <s v="23847643362150091"/>
    <s v="Meio_Conv_Amplo_T1_23847643362130091"/>
    <s v="23847643362130091"/>
    <n v="177727.91"/>
    <n v="3192350"/>
    <n v="8111689"/>
    <n v="21.910099120000002"/>
    <n v="2.5409773364449002"/>
    <x v="4"/>
    <n v="1070"/>
    <s v="2021-06-02"/>
    <x v="30"/>
    <s v="2021-06-08"/>
    <s v="2021-06-08"/>
    <x v="1"/>
    <x v="0"/>
    <n v="6"/>
    <x v="0"/>
    <x v="1"/>
  </r>
  <r>
    <s v="checkout_t3_30d"/>
    <s v="2021-06-02 - 2021-06-08"/>
    <s v="23846749587780091"/>
    <s v="Fundo_Rmkt_Conv_T3MegaGiga_23846749587790091"/>
    <s v="23846749587790091"/>
    <n v="45499.72"/>
    <n v="27588"/>
    <n v="591173"/>
    <n v="76.965152329999995"/>
    <n v="21.428628389155001"/>
    <x v="3"/>
    <n v="300"/>
    <s v="2021-06-02"/>
    <x v="30"/>
    <s v="2021-06-08"/>
    <s v="2021-06-08"/>
    <x v="1"/>
    <x v="0"/>
    <n v="6"/>
    <x v="0"/>
    <x v="1"/>
  </r>
  <r>
    <s v="checkout_t3_60d"/>
    <s v="2021-06-02 - 2021-06-08"/>
    <s v="23847611011780091"/>
    <s v="Fundo_Rmkt_Conv_T3MegaGiga_23846749587790091"/>
    <s v="23846749587790091"/>
    <n v="11065.79"/>
    <n v="14244"/>
    <n v="263294"/>
    <n v="42.028264980000003"/>
    <n v="18.484554900309"/>
    <x v="3"/>
    <n v="23"/>
    <s v="2021-06-02"/>
    <x v="30"/>
    <s v="2021-06-08"/>
    <s v="2021-06-08"/>
    <x v="1"/>
    <x v="0"/>
    <n v="6"/>
    <x v="0"/>
    <x v="1"/>
  </r>
  <r>
    <s v="Home_30d"/>
    <s v="2021-06-02 - 2021-06-08"/>
    <s v="23847680703050091"/>
    <s v="Fundo_Rmk_Conv_Geral_Home_Pareto_23847680703090091"/>
    <s v="23847680703090091"/>
    <n v="38048.42"/>
    <n v="227812"/>
    <n v="1357325"/>
    <n v="28.031915720000001"/>
    <n v="5.9580926377891004"/>
    <x v="3"/>
    <n v="220"/>
    <s v="2021-06-02"/>
    <x v="30"/>
    <s v="2021-06-08"/>
    <s v="2021-06-08"/>
    <x v="1"/>
    <x v="0"/>
    <n v="6"/>
    <x v="0"/>
    <x v="1"/>
  </r>
  <r>
    <s v="trafego_LAL_cardpurchase_5_10"/>
    <s v="2021-06-02 - 2021-06-08"/>
    <s v="23845353257680091"/>
    <s v="Topo_Trafego_Todas_Pareto_23845353257640091"/>
    <s v="23845353257640091"/>
    <n v="694.66"/>
    <n v="42446"/>
    <n v="60464"/>
    <n v="11.488819790000001"/>
    <n v="1.4244922960938999"/>
    <x v="8"/>
    <n v="489"/>
    <s v="2021-06-02"/>
    <x v="30"/>
    <s v="2021-06-08"/>
    <s v="2021-06-08"/>
    <x v="3"/>
    <x v="0"/>
    <n v="6"/>
    <x v="0"/>
    <x v="1"/>
  </r>
  <r>
    <s v="maraberto"/>
    <s v="2021-05-26 - 2021-06-01"/>
    <s v="23848068712810091"/>
    <s v="TesteAB017_Meio_Conv_Aberto_Todas_NovoVisual_Pareto_23848068712800091"/>
    <s v="23848068712800091"/>
    <n v="1.3"/>
    <n v="118"/>
    <n v="119"/>
    <n v="10.92436975"/>
    <n v="1.0084745762712"/>
    <x v="4"/>
    <s v=""/>
    <s v="2021-05-26"/>
    <x v="31"/>
    <s v="2021-06-01"/>
    <s v="2021-06-01"/>
    <x v="1"/>
    <x v="0"/>
    <n v="6"/>
    <x v="0"/>
    <x v="1"/>
  </r>
  <r>
    <s v="Home_60d"/>
    <s v="2021-05-26 - 2021-06-01"/>
    <s v="23848072290750091"/>
    <s v="TesteAB018_Fundo_Conv_Rmkt_Home_Todas_Generica_Pareto_23848072290650091"/>
    <s v="23848072290650091"/>
    <n v="1.38"/>
    <n v="91"/>
    <n v="91"/>
    <n v="15.164835160000001"/>
    <n v="1"/>
    <x v="3"/>
    <s v=""/>
    <s v="2021-05-26"/>
    <x v="31"/>
    <s v="2021-06-01"/>
    <s v="2021-06-01"/>
    <x v="1"/>
    <x v="0"/>
    <n v="6"/>
    <x v="0"/>
    <x v="1"/>
  </r>
  <r>
    <s v="aberto_brasil"/>
    <s v="2021-05-26 - 2021-06-01"/>
    <s v="23845370012760091"/>
    <s v="Meio_Conv_Amplo_Todas_23845268020100091"/>
    <s v="23845268020100091"/>
    <n v="433531.17"/>
    <n v="18452405"/>
    <n v="54337933"/>
    <n v="7.9784258599999998"/>
    <n v="2.9447615636011002"/>
    <x v="3"/>
    <n v="2023"/>
    <s v="2021-05-26"/>
    <x v="31"/>
    <s v="2021-06-01"/>
    <s v="2021-06-01"/>
    <x v="1"/>
    <x v="0"/>
    <n v="6"/>
    <x v="0"/>
    <x v="1"/>
  </r>
  <r>
    <s v="maraberto"/>
    <s v="2021-05-26 - 2021-06-01"/>
    <s v="23848068712770091"/>
    <s v="TesteAB017_Meio_Conv_Aberto_Todas_OldVisual_Pareto_23848068712780091"/>
    <s v="23848068712780091"/>
    <n v="0.04"/>
    <n v="8"/>
    <n v="8"/>
    <n v="5"/>
    <n v="1"/>
    <x v="4"/>
    <s v=""/>
    <s v="2021-05-26"/>
    <x v="31"/>
    <s v="2021-06-01"/>
    <s v="2021-06-01"/>
    <x v="1"/>
    <x v="0"/>
    <n v="6"/>
    <x v="0"/>
    <x v="1"/>
  </r>
  <r>
    <s v="lal_5_s2s_pagosT1"/>
    <s v="2021-05-26 - 2021-06-01"/>
    <s v="23847643363490091"/>
    <s v="Meio_Conv_Amplo_T1_23847643362130091"/>
    <s v="23847643362130091"/>
    <n v="78620.63"/>
    <n v="1512187"/>
    <n v="3597228"/>
    <n v="21.85589293"/>
    <n v="2.3788248411075998"/>
    <x v="4"/>
    <n v="502"/>
    <s v="2021-05-26"/>
    <x v="31"/>
    <s v="2021-06-01"/>
    <s v="2021-06-01"/>
    <x v="1"/>
    <x v="0"/>
    <n v="6"/>
    <x v="0"/>
    <x v="1"/>
  </r>
  <r>
    <s v="00 - [LAL] Parceiros Renda Extra"/>
    <s v="2021-05-26 - 2021-06-01"/>
    <s v="23848044445310091"/>
    <s v="Fundo_Conv_RendaExtra_Criativo_3.1_Pareto_23848044445320091"/>
    <s v="23848044445320091"/>
    <n v="633"/>
    <n v="10144"/>
    <n v="14135"/>
    <n v="44.782454899999998"/>
    <n v="1.3934345425868"/>
    <x v="14"/>
    <n v="70"/>
    <s v="2021-05-26"/>
    <x v="31"/>
    <s v="2021-06-01"/>
    <s v="2021-06-01"/>
    <x v="1"/>
    <x v="0"/>
    <n v="6"/>
    <x v="0"/>
    <x v="1"/>
  </r>
  <r>
    <s v="03 - [ABERTO][20-60] Homens"/>
    <s v="2021-05-26 - 2021-06-01"/>
    <s v="23848044396490091"/>
    <s v="Fundo_Conv_RendaExtra_Criativo_2.1_Pareto_23848044297300091"/>
    <s v="23848044297300091"/>
    <n v="849.73"/>
    <n v="57824"/>
    <n v="68981"/>
    <n v="12.318319539999999"/>
    <n v="1.1929475650249"/>
    <x v="14"/>
    <n v="77"/>
    <s v="2021-05-26"/>
    <x v="31"/>
    <s v="2021-06-01"/>
    <s v="2021-06-01"/>
    <x v="1"/>
    <x v="0"/>
    <n v="6"/>
    <x v="0"/>
    <x v="1"/>
  </r>
  <r>
    <s v="maraberto"/>
    <s v="2021-05-26 - 2021-06-01"/>
    <s v="23847957855960091"/>
    <s v="TesteAB015_Meio_Conv_Aberto_T1BasicoMegaSeparadas_Pareto_23847957855970091"/>
    <s v="23847957855970091"/>
    <n v="5884.13"/>
    <n v="317250"/>
    <n v="363642"/>
    <n v="16.18110669"/>
    <n v="1.1462316784869999"/>
    <x v="4"/>
    <n v="31"/>
    <s v="2021-05-26"/>
    <x v="31"/>
    <s v="2021-06-01"/>
    <s v="2021-06-01"/>
    <x v="1"/>
    <x v="0"/>
    <n v="6"/>
    <x v="0"/>
    <x v="1"/>
  </r>
  <r>
    <s v="interesses_saude_refinado"/>
    <s v="2021-05-26 - 2021-06-01"/>
    <s v="23847727849510091"/>
    <s v="TPS_Meio_Conv_Interesses_Pareto_23846534803700091"/>
    <s v="23846534803700091"/>
    <n v="9216.6200000000008"/>
    <n v="558848"/>
    <n v="885946"/>
    <n v="10.40313969"/>
    <n v="1.5853076328447"/>
    <x v="3"/>
    <n v="34"/>
    <s v="2021-05-26"/>
    <x v="31"/>
    <s v="2021-06-01"/>
    <s v="2021-06-01"/>
    <x v="1"/>
    <x v="0"/>
    <n v="6"/>
    <x v="0"/>
    <x v="1"/>
  </r>
  <r>
    <s v="Home_60d"/>
    <s v="2021-05-26 - 2021-06-01"/>
    <s v="23847680729620091"/>
    <s v="Fundo_Rmk_Conv_Geral_Home_Pareto_23847680703090091"/>
    <s v="23847680703090091"/>
    <n v="11623.08"/>
    <n v="131840"/>
    <n v="750566"/>
    <n v="15.48575342"/>
    <n v="5.6930066747573003"/>
    <x v="3"/>
    <n v="43"/>
    <s v="2021-05-26"/>
    <x v="31"/>
    <s v="2021-06-01"/>
    <s v="2021-06-01"/>
    <x v="1"/>
    <x v="0"/>
    <n v="6"/>
    <x v="0"/>
    <x v="1"/>
  </r>
  <r>
    <s v="checkout_t1_60d"/>
    <s v="2021-05-26 - 2021-06-01"/>
    <s v="23847376990990091"/>
    <s v="Fundo_Rmk_Conv_T1MegaGiga_23847376974120091"/>
    <s v="23847376974120091"/>
    <n v="1151.4100000000001"/>
    <n v="20860"/>
    <n v="32331"/>
    <n v="35.613188579999999"/>
    <n v="1.5499041227229"/>
    <x v="3"/>
    <n v="3"/>
    <s v="2021-05-26"/>
    <x v="31"/>
    <s v="2021-06-01"/>
    <s v="2021-06-01"/>
    <x v="1"/>
    <x v="0"/>
    <n v="6"/>
    <x v="0"/>
    <x v="1"/>
  </r>
  <r>
    <s v="02 - [INTERESSES] Concorrentes"/>
    <s v="2021-05-26 - 2021-06-01"/>
    <s v="23848044445370091"/>
    <s v="Fundo_Conv_RendaExtra_Criativo_3.1_Pareto_23848044445320091"/>
    <s v="23848044445320091"/>
    <n v="918.16"/>
    <n v="23311"/>
    <n v="31817"/>
    <n v="28.857528989999999"/>
    <n v="1.3648921110204999"/>
    <x v="14"/>
    <n v="105"/>
    <s v="2021-05-26"/>
    <x v="31"/>
    <s v="2021-06-01"/>
    <s v="2021-06-01"/>
    <x v="1"/>
    <x v="0"/>
    <n v="6"/>
    <x v="0"/>
    <x v="1"/>
  </r>
  <r>
    <s v="maraberto"/>
    <s v="2021-05-26 - 2021-06-01"/>
    <s v="23847957803570091"/>
    <s v="TesteAB015_Meio_Conv_Aberto_T1BasicoMegaJuntos_Pareto_23847957803340091"/>
    <s v="23847957803340091"/>
    <n v="5942.7"/>
    <n v="307586"/>
    <n v="369619"/>
    <n v="16.077907249999999"/>
    <n v="1.2016769293791001"/>
    <x v="4"/>
    <n v="20"/>
    <s v="2021-05-26"/>
    <x v="31"/>
    <s v="2021-06-01"/>
    <s v="2021-06-01"/>
    <x v="1"/>
    <x v="0"/>
    <n v="6"/>
    <x v="0"/>
    <x v="1"/>
  </r>
  <r>
    <s v="03 - [ABERTO][20-60] Homens"/>
    <s v="2021-05-26 - 2021-06-01"/>
    <s v="23848044445290091"/>
    <s v="Fundo_Conv_RendaExtra_Criativo_3.1_Pareto_23848044445320091"/>
    <s v="23848044445320091"/>
    <n v="583.29999999999995"/>
    <n v="20136"/>
    <n v="24773"/>
    <n v="23.545795829999999"/>
    <n v="1.2302840683353"/>
    <x v="14"/>
    <n v="69"/>
    <s v="2021-05-26"/>
    <x v="31"/>
    <s v="2021-06-01"/>
    <s v="2021-06-01"/>
    <x v="1"/>
    <x v="0"/>
    <n v="6"/>
    <x v="0"/>
    <x v="1"/>
  </r>
  <r>
    <s v="01 - [LAL] Clientes Ton"/>
    <s v="2021-05-26 - 2021-06-01"/>
    <s v="23848044445330091"/>
    <s v="Fundo_Conv_RendaExtra_Criativo_3.1_Pareto_23848044445320091"/>
    <s v="23848044445320091"/>
    <n v="365.86"/>
    <n v="7446"/>
    <n v="9735"/>
    <n v="37.5819209"/>
    <n v="1.3074133763094"/>
    <x v="14"/>
    <n v="45"/>
    <s v="2021-05-26"/>
    <x v="31"/>
    <s v="2021-06-01"/>
    <s v="2021-06-01"/>
    <x v="1"/>
    <x v="0"/>
    <n v="6"/>
    <x v="0"/>
    <x v="1"/>
  </r>
  <r>
    <s v="lal5_s2s_pagosT1"/>
    <s v="2021-05-26 - 2021-06-01"/>
    <s v="23846907297020091"/>
    <s v="Meio_Conv_T1MegaGiga_23846907192130091"/>
    <s v="23846907192130091"/>
    <n v="183544.73"/>
    <n v="3665909"/>
    <n v="12070521"/>
    <n v="15.20603212"/>
    <n v="3.2926406520184002"/>
    <x v="3"/>
    <n v="926"/>
    <s v="2021-05-26"/>
    <x v="31"/>
    <s v="2021-06-01"/>
    <s v="2021-06-01"/>
    <x v="1"/>
    <x v="0"/>
    <n v="6"/>
    <x v="0"/>
    <x v="1"/>
  </r>
  <r>
    <s v="home_90d"/>
    <s v="2021-05-26 - 2021-06-01"/>
    <s v="23848072290580091"/>
    <s v="TesteAB018_Fundo_Conv_Rmkt_Home_Todas_Generica_Pareto_23848072290650091"/>
    <s v="23848072290650091"/>
    <n v="0.3"/>
    <n v="18"/>
    <n v="18"/>
    <n v="16.666666670000001"/>
    <n v="1"/>
    <x v="3"/>
    <s v=""/>
    <s v="2021-05-26"/>
    <x v="31"/>
    <s v="2021-06-01"/>
    <s v="2021-06-01"/>
    <x v="1"/>
    <x v="0"/>
    <n v="6"/>
    <x v="0"/>
    <x v="1"/>
  </r>
  <r>
    <s v="maraberto"/>
    <s v="2021-05-26 - 2021-06-01"/>
    <s v="23847957903900091"/>
    <s v="TesteAB016_Meio_Conv_Aberto_T1_NovoVisual_Pareto_23847957903880091"/>
    <s v="23847957903880091"/>
    <n v="17912.98"/>
    <n v="927230"/>
    <n v="1363109"/>
    <n v="13.1412675"/>
    <n v="1.4700872491182999"/>
    <x v="4"/>
    <n v="40"/>
    <s v="2021-05-26"/>
    <x v="31"/>
    <s v="2021-06-01"/>
    <s v="2021-06-01"/>
    <x v="1"/>
    <x v="0"/>
    <n v="6"/>
    <x v="0"/>
    <x v="1"/>
  </r>
  <r>
    <s v="Home_30d"/>
    <s v="2021-05-26 - 2021-06-01"/>
    <s v="23848072290860091"/>
    <s v="TesteAB018_Fundo_Conv_Rmkt_Home_Todas_Generica_Pareto_23848072290650091"/>
    <s v="23848072290650091"/>
    <n v="4.8899999999999997"/>
    <n v="135"/>
    <n v="137"/>
    <n v="35.693430659999997"/>
    <n v="1.0148148148148"/>
    <x v="3"/>
    <s v=""/>
    <s v="2021-05-26"/>
    <x v="31"/>
    <s v="2021-06-01"/>
    <s v="2021-06-01"/>
    <x v="1"/>
    <x v="0"/>
    <n v="6"/>
    <x v="0"/>
    <x v="1"/>
  </r>
  <r>
    <s v="checkout_t2_30d"/>
    <s v="2021-05-26 - 2021-06-01"/>
    <s v="23847376964680091"/>
    <s v="Fundo_Rmk_Conv_T2MegaGiga_23847376964660091"/>
    <s v="23847376964660091"/>
    <n v="133015.09"/>
    <n v="41608"/>
    <n v="1122709"/>
    <n v="118.4769072"/>
    <n v="26.983008075370002"/>
    <x v="3"/>
    <n v="748"/>
    <s v="2021-05-26"/>
    <x v="31"/>
    <s v="2021-06-01"/>
    <s v="2021-06-01"/>
    <x v="1"/>
    <x v="0"/>
    <n v="6"/>
    <x v="0"/>
    <x v="1"/>
  </r>
  <r>
    <s v="checkout_t3_60d"/>
    <s v="2021-05-26 - 2021-06-01"/>
    <s v="23847611011780091"/>
    <s v="Fundo_Rmkt_Conv_T3MegaGiga_23846749587790091"/>
    <s v="23846749587790091"/>
    <n v="12215.64"/>
    <n v="13044"/>
    <n v="244136"/>
    <n v="50.036209329999998"/>
    <n v="18.716344679546001"/>
    <x v="3"/>
    <n v="13"/>
    <s v="2021-05-26"/>
    <x v="31"/>
    <s v="2021-06-01"/>
    <s v="2021-06-01"/>
    <x v="1"/>
    <x v="0"/>
    <n v="6"/>
    <x v="0"/>
    <x v="1"/>
  </r>
  <r>
    <s v="trafego_brasil"/>
    <s v="2021-05-26 - 2021-06-01"/>
    <s v="23846362893210091"/>
    <s v="Topo_Trafego_Todas_Pareto_23845353257640091"/>
    <s v="23845353257640091"/>
    <n v="19038.919999999998"/>
    <n v="713084"/>
    <n v="1408972"/>
    <n v="13.512631900000001"/>
    <n v="1.9758850289726999"/>
    <x v="8"/>
    <n v="15318"/>
    <s v="2021-05-26"/>
    <x v="31"/>
    <s v="2021-06-01"/>
    <s v="2021-06-01"/>
    <x v="3"/>
    <x v="0"/>
    <n v="6"/>
    <x v="0"/>
    <x v="1"/>
  </r>
  <r>
    <s v="Home_30d"/>
    <s v="2021-05-26 - 2021-06-01"/>
    <s v="23847680703050091"/>
    <s v="Fundo_Rmk_Conv_Geral_Home_Pareto_23847680703090091"/>
    <s v="23847680703090091"/>
    <n v="41591.71"/>
    <n v="253312"/>
    <n v="1476543"/>
    <n v="28.168302579999999"/>
    <n v="5.8289500694795002"/>
    <x v="3"/>
    <n v="272"/>
    <s v="2021-05-26"/>
    <x v="31"/>
    <s v="2021-06-01"/>
    <s v="2021-06-01"/>
    <x v="1"/>
    <x v="0"/>
    <n v="6"/>
    <x v="0"/>
    <x v="1"/>
  </r>
  <r>
    <s v="checkout_t1_30d"/>
    <s v="2021-05-26 - 2021-06-01"/>
    <s v="23847376974110091"/>
    <s v="Fundo_Rmk_Conv_T1MegaGiga_23847376974120091"/>
    <s v="23847376974120091"/>
    <n v="153926.91"/>
    <n v="177280"/>
    <n v="2904330"/>
    <n v="52.999111669999998"/>
    <n v="16.382727888087"/>
    <x v="3"/>
    <n v="700"/>
    <s v="2021-05-26"/>
    <x v="31"/>
    <s v="2021-06-01"/>
    <s v="2021-06-01"/>
    <x v="1"/>
    <x v="0"/>
    <n v="6"/>
    <x v="0"/>
    <x v="1"/>
  </r>
  <r>
    <s v="trafego_LAL_cardpurchase_5_10"/>
    <s v="2021-05-26 - 2021-06-01"/>
    <s v="23845353257680091"/>
    <s v="Topo_Trafego_Todas_Pareto_23845353257640091"/>
    <s v="23845353257640091"/>
    <n v="773.03"/>
    <n v="45640"/>
    <n v="66856"/>
    <n v="11.56261218"/>
    <n v="1.4648553900087999"/>
    <x v="8"/>
    <n v="494"/>
    <s v="2021-05-26"/>
    <x v="31"/>
    <s v="2021-06-01"/>
    <s v="2021-06-01"/>
    <x v="3"/>
    <x v="0"/>
    <n v="6"/>
    <x v="0"/>
    <x v="1"/>
  </r>
  <r>
    <s v="checkout_t1_60d"/>
    <s v="2021-05-26 - 2021-06-01"/>
    <s v="23848072556460091"/>
    <s v="TesteAB019_Fundo_Conv_Rmkt_T1_Recencia_Pareto_23848072556470091"/>
    <s v="23848072556470091"/>
    <n v="18.39"/>
    <n v="457"/>
    <n v="472"/>
    <n v="38.961864409999997"/>
    <n v="1.0328227571116"/>
    <x v="3"/>
    <s v=""/>
    <s v="2021-05-26"/>
    <x v="31"/>
    <s v="2021-06-01"/>
    <s v="2021-06-01"/>
    <x v="1"/>
    <x v="0"/>
    <n v="6"/>
    <x v="0"/>
    <x v="1"/>
  </r>
  <r>
    <s v="lal_5_s2s_pagosT3"/>
    <s v="2021-05-26 - 2021-06-01"/>
    <s v="23847449589140091"/>
    <s v="Meio_Conv_T3MegaGiga_23847449589150091"/>
    <s v="23847449589150091"/>
    <n v="8994.83"/>
    <n v="407551"/>
    <n v="748499"/>
    <n v="12.017156999999999"/>
    <n v="1.8365775080910001"/>
    <x v="3"/>
    <n v="32"/>
    <s v="2021-05-26"/>
    <x v="31"/>
    <s v="2021-06-01"/>
    <s v="2021-06-01"/>
    <x v="1"/>
    <x v="0"/>
    <n v="6"/>
    <x v="0"/>
    <x v="1"/>
  </r>
  <r>
    <s v="broad_conv_carrinho"/>
    <s v="2021-05-26 - 2021-06-01"/>
    <s v="23847708413050091"/>
    <s v="dpa"/>
    <s v="23847708413060091"/>
    <n v="75478.41"/>
    <n v="6445032"/>
    <n v="10598433"/>
    <n v="7.1216575100000004"/>
    <n v="1.6444345039713999"/>
    <x v="3"/>
    <n v="569"/>
    <s v="2021-05-26"/>
    <x v="31"/>
    <s v="2021-06-01"/>
    <s v="2021-06-01"/>
    <x v="1"/>
    <x v="0"/>
    <n v="6"/>
    <x v="0"/>
    <x v="1"/>
  </r>
  <r>
    <s v="lal5_s2s_pagosT2"/>
    <s v="2021-05-26 - 2021-06-01"/>
    <s v="23846907412520091"/>
    <s v="Meio_Conv_T2MegaGiga_23846907412530091"/>
    <s v="23846907412530091"/>
    <n v="293218.3"/>
    <n v="4249592"/>
    <n v="17365271"/>
    <n v="16.885328189999999"/>
    <n v="4.0863384061339998"/>
    <x v="3"/>
    <n v="1460"/>
    <s v="2021-05-26"/>
    <x v="31"/>
    <s v="2021-06-01"/>
    <s v="2021-06-01"/>
    <x v="1"/>
    <x v="0"/>
    <n v="6"/>
    <x v="0"/>
    <x v="1"/>
  </r>
  <r>
    <s v="checkout_t1_90d"/>
    <s v="2021-05-26 - 2021-06-01"/>
    <s v="23848072556480091"/>
    <s v="TesteAB019_Fundo_Conv_Rmkt_T1_Recencia_Pareto_23848072556470091"/>
    <s v="23848072556470091"/>
    <n v="3.79"/>
    <n v="116"/>
    <n v="120"/>
    <n v="31.583333329999999"/>
    <n v="1.0344827586206999"/>
    <x v="3"/>
    <s v=""/>
    <s v="2021-05-26"/>
    <x v="31"/>
    <s v="2021-06-01"/>
    <s v="2021-06-01"/>
    <x v="1"/>
    <x v="0"/>
    <n v="6"/>
    <x v="0"/>
    <x v="1"/>
  </r>
  <r>
    <s v="checkout_t1_30d"/>
    <s v="2021-05-26 - 2021-06-01"/>
    <s v="23848072556450091"/>
    <s v="TesteAB019_Fundo_Conv_Rmkt_T1_Recencia_Pareto_23848072556470091"/>
    <s v="23848072556470091"/>
    <n v="16.670000000000002"/>
    <n v="297"/>
    <n v="319"/>
    <n v="52.257053290000002"/>
    <n v="1.0740740740740999"/>
    <x v="3"/>
    <s v=""/>
    <s v="2021-05-26"/>
    <x v="31"/>
    <s v="2021-06-01"/>
    <s v="2021-06-01"/>
    <x v="1"/>
    <x v="0"/>
    <n v="6"/>
    <x v="0"/>
    <x v="1"/>
  </r>
  <r>
    <s v="checkout_t1_30d"/>
    <s v="2021-05-26 - 2021-06-01"/>
    <s v="23848072505890091"/>
    <s v="TesteAB019_Fundo_Conv_Rmkt_T1_Generica_Pareto_23848072505840091"/>
    <s v="23848072505840091"/>
    <n v="12.44"/>
    <n v="235"/>
    <n v="247"/>
    <n v="50.364372469999999"/>
    <n v="1.0510638297871999"/>
    <x v="3"/>
    <s v=""/>
    <s v="2021-05-26"/>
    <x v="31"/>
    <s v="2021-06-01"/>
    <s v="2021-06-01"/>
    <x v="1"/>
    <x v="0"/>
    <n v="6"/>
    <x v="0"/>
    <x v="1"/>
  </r>
  <r>
    <s v="interesses_saude"/>
    <s v="2021-05-26 - 2021-06-01"/>
    <s v="23846655749190091"/>
    <s v="TPS_Meio_Trafego_Interesses_Pareto_23846655749200091"/>
    <s v="23846655749200091"/>
    <n v="6162.48"/>
    <n v="1011455"/>
    <n v="1459499"/>
    <n v="4.2223256100000004"/>
    <n v="1.4429697811568001"/>
    <x v="13"/>
    <n v="12465"/>
    <s v="2021-05-26"/>
    <x v="31"/>
    <s v="2021-06-01"/>
    <s v="2021-06-01"/>
    <x v="3"/>
    <x v="0"/>
    <n v="6"/>
    <x v="0"/>
    <x v="1"/>
  </r>
  <r>
    <s v="interesses_concorrentes"/>
    <s v="2021-05-26 - 2021-06-01"/>
    <s v="23847643362290091"/>
    <s v="Meio_Conv_Amplo_T1_23847643362130091"/>
    <s v="23847643362130091"/>
    <n v="95414.01"/>
    <n v="4117490"/>
    <n v="6460090"/>
    <n v="14.769764820000001"/>
    <n v="1.5689388438102001"/>
    <x v="4"/>
    <n v="593"/>
    <s v="2021-05-26"/>
    <x v="31"/>
    <s v="2021-06-01"/>
    <s v="2021-06-01"/>
    <x v="1"/>
    <x v="0"/>
    <n v="6"/>
    <x v="0"/>
    <x v="1"/>
  </r>
  <r>
    <s v="checkout_180d"/>
    <s v="2021-05-26 - 2021-06-01"/>
    <s v="23846122467610091"/>
    <s v="Fundo_Conv_Rmkt_T1_23845567601530091"/>
    <s v="23845567601530091"/>
    <n v="68479.259999999995"/>
    <n v="378112"/>
    <n v="2289202"/>
    <n v="29.914031179999998"/>
    <n v="6.0542960815843001"/>
    <x v="3"/>
    <n v="537"/>
    <s v="2021-05-26"/>
    <x v="31"/>
    <s v="2021-06-01"/>
    <s v="2021-06-01"/>
    <x v="1"/>
    <x v="0"/>
    <n v="6"/>
    <x v="0"/>
    <x v="1"/>
  </r>
  <r>
    <s v="interesses_saude"/>
    <s v="2021-05-26 - 2021-06-01"/>
    <s v="23846534803740091"/>
    <s v="TPS_Meio_Conv_Interesses_Pareto_23846534803700091"/>
    <s v="23846534803700091"/>
    <n v="86088.07"/>
    <n v="4235272"/>
    <n v="8303023"/>
    <n v="10.36828032"/>
    <n v="1.9604462239969001"/>
    <x v="3"/>
    <n v="431"/>
    <s v="2021-05-26"/>
    <x v="31"/>
    <s v="2021-06-01"/>
    <s v="2021-06-01"/>
    <x v="1"/>
    <x v="0"/>
    <n v="6"/>
    <x v="0"/>
    <x v="1"/>
  </r>
  <r>
    <s v="Home_30d"/>
    <s v="2021-05-26 - 2021-06-01"/>
    <s v="23848072325970091"/>
    <s v="TesteAB018_Fundo_Conv_Rmkt_Home_Todas_Recencias_Pareto_23848072325920091"/>
    <s v="23848072325920091"/>
    <n v="13.58"/>
    <n v="450"/>
    <n v="457"/>
    <n v="29.715536109999999"/>
    <n v="1.0155555555556"/>
    <x v="3"/>
    <s v=""/>
    <s v="2021-05-26"/>
    <x v="31"/>
    <s v="2021-06-01"/>
    <s v="2021-06-01"/>
    <x v="1"/>
    <x v="0"/>
    <n v="6"/>
    <x v="0"/>
    <x v="1"/>
  </r>
  <r>
    <s v="home_180d"/>
    <s v="2021-05-26 - 2021-06-01"/>
    <s v="23848072290840091"/>
    <s v="TesteAB018_Fundo_Conv_Rmkt_Home_Todas_Generica_Pareto_23848072290650091"/>
    <s v="23848072290650091"/>
    <n v="2.87"/>
    <n v="148"/>
    <n v="150"/>
    <n v="19.133333329999999"/>
    <n v="1.0135135135135001"/>
    <x v="3"/>
    <s v=""/>
    <s v="2021-05-26"/>
    <x v="31"/>
    <s v="2021-06-01"/>
    <s v="2021-06-01"/>
    <x v="1"/>
    <x v="0"/>
    <n v="6"/>
    <x v="0"/>
    <x v="1"/>
  </r>
  <r>
    <s v="home_180d"/>
    <s v="2021-05-26 - 2021-06-01"/>
    <s v="23848072325940091"/>
    <s v="TesteAB018_Fundo_Conv_Rmkt_Home_Todas_Recencias_Pareto_23848072325920091"/>
    <s v="23848072325920091"/>
    <n v="8.57"/>
    <n v="423"/>
    <n v="430"/>
    <n v="19.93023256"/>
    <n v="1.0165484633570001"/>
    <x v="3"/>
    <s v=""/>
    <s v="2021-05-26"/>
    <x v="31"/>
    <s v="2021-06-01"/>
    <s v="2021-06-01"/>
    <x v="1"/>
    <x v="0"/>
    <n v="6"/>
    <x v="0"/>
    <x v="1"/>
  </r>
  <r>
    <s v="rmkt_trafegotpo"/>
    <s v="2021-05-26 - 2021-06-01"/>
    <s v="23846188518430091"/>
    <s v="TPO_Meio_Conv_Interesses_Pareto_23845997960590091"/>
    <s v="23845997960590091"/>
    <n v="19263.11"/>
    <n v="65936"/>
    <n v="807056"/>
    <n v="23.868368490000002"/>
    <n v="12.239990293618"/>
    <x v="3"/>
    <n v="32"/>
    <s v="2021-05-26"/>
    <x v="31"/>
    <s v="2021-06-01"/>
    <s v="2021-06-01"/>
    <x v="1"/>
    <x v="0"/>
    <n v="6"/>
    <x v="0"/>
    <x v="1"/>
  </r>
  <r>
    <s v="interesses_dentistas"/>
    <s v="2021-05-26 - 2021-06-01"/>
    <s v="23845997960610091"/>
    <s v="TPO_Meio_Conv_Interesses_Pareto_23845997960590091"/>
    <s v="23845997960590091"/>
    <n v="48119.58"/>
    <n v="2680825"/>
    <n v="7757176"/>
    <n v="6.2032342700000003"/>
    <n v="2.8935779097852001"/>
    <x v="3"/>
    <n v="282"/>
    <s v="2021-05-26"/>
    <x v="31"/>
    <s v="2021-06-01"/>
    <s v="2021-06-01"/>
    <x v="1"/>
    <x v="0"/>
    <n v="6"/>
    <x v="0"/>
    <x v="1"/>
  </r>
  <r>
    <s v="checkout_t1_60d"/>
    <s v="2021-05-26 - 2021-06-01"/>
    <s v="23848072505880091"/>
    <s v="TesteAB019_Fundo_Conv_Rmkt_T1_Generica_Pareto_23848072505840091"/>
    <s v="23848072505840091"/>
    <n v="16.8"/>
    <n v="437"/>
    <n v="439"/>
    <n v="38.26879271"/>
    <n v="1.0045766590389"/>
    <x v="3"/>
    <s v=""/>
    <s v="2021-05-26"/>
    <x v="31"/>
    <s v="2021-06-01"/>
    <s v="2021-06-01"/>
    <x v="1"/>
    <x v="0"/>
    <n v="6"/>
    <x v="0"/>
    <x v="1"/>
  </r>
  <r>
    <s v="Home_60d"/>
    <s v="2021-05-26 - 2021-06-01"/>
    <s v="23848072325950091"/>
    <s v="TesteAB018_Fundo_Conv_Rmkt_Home_Todas_Recencias_Pareto_23848072325920091"/>
    <s v="23848072325920091"/>
    <n v="3.14"/>
    <n v="173"/>
    <n v="176"/>
    <n v="17.84090909"/>
    <n v="1.0173410404623999"/>
    <x v="3"/>
    <s v=""/>
    <s v="2021-05-26"/>
    <x v="31"/>
    <s v="2021-06-01"/>
    <s v="2021-06-01"/>
    <x v="1"/>
    <x v="0"/>
    <n v="6"/>
    <x v="0"/>
    <x v="1"/>
  </r>
  <r>
    <s v="home_90d"/>
    <s v="2021-05-26 - 2021-06-01"/>
    <s v="23848072325930091"/>
    <s v="TesteAB018_Fundo_Conv_Rmkt_Home_Todas_Recencias_Pareto_23848072325920091"/>
    <s v="23848072325920091"/>
    <n v="2.0499999999999998"/>
    <n v="125"/>
    <n v="131"/>
    <n v="15.64885496"/>
    <n v="1.048"/>
    <x v="3"/>
    <s v=""/>
    <s v="2021-05-26"/>
    <x v="31"/>
    <s v="2021-06-01"/>
    <s v="2021-06-01"/>
    <x v="1"/>
    <x v="0"/>
    <n v="6"/>
    <x v="0"/>
    <x v="1"/>
  </r>
  <r>
    <s v="checkout_t1_90d"/>
    <s v="2021-05-26 - 2021-06-01"/>
    <s v="23848072505870091"/>
    <s v="TesteAB019_Fundo_Conv_Rmkt_T1_Generica_Pareto_23848072505840091"/>
    <s v="23848072505840091"/>
    <n v="5.27"/>
    <n v="150"/>
    <n v="153"/>
    <n v="34.444444439999998"/>
    <n v="1.02"/>
    <x v="3"/>
    <s v=""/>
    <s v="2021-05-26"/>
    <x v="31"/>
    <s v="2021-06-01"/>
    <s v="2021-06-01"/>
    <x v="1"/>
    <x v="0"/>
    <n v="6"/>
    <x v="0"/>
    <x v="1"/>
  </r>
  <r>
    <s v="lal5_lista_t2mega"/>
    <s v="2021-05-26 - 2021-06-01"/>
    <s v="23847851591380091"/>
    <s v="Meio_Conv_T2MegaGiga_23846907412530091"/>
    <s v="23846907412530091"/>
    <n v="23465.02"/>
    <n v="995074"/>
    <n v="2325575"/>
    <n v="10.08998635"/>
    <n v="2.3370874929904999"/>
    <x v="3"/>
    <n v="112"/>
    <s v="2021-05-26"/>
    <x v="31"/>
    <s v="2021-06-01"/>
    <s v="2021-06-01"/>
    <x v="1"/>
    <x v="0"/>
    <n v="6"/>
    <x v="0"/>
    <x v="1"/>
  </r>
  <r>
    <s v="01 - [SITE] Visitante do Site do Ton - 90D"/>
    <s v="2021-05-26 - 2021-06-01"/>
    <s v="23848029279870091"/>
    <s v="Fundo_Conv_RendaExtra_Criativo_2_Pareto_23848029279850091"/>
    <s v="23848029279850091"/>
    <n v="322.5"/>
    <n v="6566"/>
    <n v="7890"/>
    <n v="40.874524710000003"/>
    <n v="1.2016448370393"/>
    <x v="14"/>
    <n v="17"/>
    <s v="2021-05-26"/>
    <x v="31"/>
    <s v="2021-06-01"/>
    <s v="2021-06-01"/>
    <x v="1"/>
    <x v="0"/>
    <n v="6"/>
    <x v="0"/>
    <x v="1"/>
  </r>
  <r>
    <s v="payment_60d"/>
    <s v="2021-05-26 - 2021-06-01"/>
    <s v="23847961910370091"/>
    <s v="Fundo_RMKT_Catalogo_StepPayment_Todas_Pareto_23847961910350091"/>
    <s v="23847961910350091"/>
    <n v="19869.79"/>
    <n v="16912"/>
    <n v="244398"/>
    <n v="81.300951729999994"/>
    <n v="14.451158940397001"/>
    <x v="3"/>
    <n v="126"/>
    <s v="2021-05-26"/>
    <x v="31"/>
    <s v="2021-06-01"/>
    <s v="2021-06-01"/>
    <x v="1"/>
    <x v="0"/>
    <n v="6"/>
    <x v="0"/>
    <x v="1"/>
  </r>
  <r>
    <s v="01 - [LAL] Clientes Ton"/>
    <s v="2021-05-26 - 2021-06-01"/>
    <s v="23848044297330091"/>
    <s v="Fundo_Conv_RendaExtra_Criativo_2.1_Pareto_23848044297300091"/>
    <s v="23848044297300091"/>
    <n v="344.61"/>
    <n v="10196"/>
    <n v="12716"/>
    <n v="27.1005033"/>
    <n v="1.2471557473518999"/>
    <x v="14"/>
    <n v="32"/>
    <s v="2021-05-26"/>
    <x v="31"/>
    <s v="2021-06-01"/>
    <s v="2021-06-01"/>
    <x v="1"/>
    <x v="0"/>
    <n v="6"/>
    <x v="0"/>
    <x v="1"/>
  </r>
  <r>
    <s v="02 - [INTERESSES] Concorrentes"/>
    <s v="2021-05-26 - 2021-06-01"/>
    <s v="23848044297280091"/>
    <s v="Fundo_Conv_RendaExtra_Criativo_2.1_Pareto_23848044297300091"/>
    <s v="23848044297300091"/>
    <n v="904.59"/>
    <n v="37767"/>
    <n v="48560"/>
    <n v="18.628294889999999"/>
    <n v="1.2857785897741001"/>
    <x v="14"/>
    <n v="75"/>
    <s v="2021-05-26"/>
    <x v="31"/>
    <s v="2021-06-01"/>
    <s v="2021-06-01"/>
    <x v="1"/>
    <x v="0"/>
    <n v="6"/>
    <x v="0"/>
    <x v="1"/>
  </r>
  <r>
    <s v="maraberto"/>
    <s v="2021-05-26 - 2021-06-01"/>
    <s v="23847957889760091"/>
    <s v="TesteAB016_Meio_Conv_Aberto_T1_OldVisual_Pareto_23847957889780091"/>
    <s v="23847957889780091"/>
    <n v="17939.099999999999"/>
    <n v="1031935"/>
    <n v="1520551"/>
    <n v="11.797762779999999"/>
    <n v="1.4734949391192"/>
    <x v="4"/>
    <n v="43"/>
    <s v="2021-05-26"/>
    <x v="31"/>
    <s v="2021-06-01"/>
    <s v="2021-06-01"/>
    <x v="1"/>
    <x v="0"/>
    <n v="6"/>
    <x v="0"/>
    <x v="1"/>
  </r>
  <r>
    <s v="wpp_interesses_concorrentes"/>
    <s v="2021-05-26 - 2021-06-01"/>
    <s v="23846749365200091"/>
    <s v="WhatsApp_Meio_Convs_Todas_Pareto_23846749365150091"/>
    <s v="23846749365150091"/>
    <n v="20233.490000000002"/>
    <n v="443525"/>
    <n v="875629"/>
    <n v="23.107377670000002"/>
    <n v="1.9742494786089"/>
    <x v="3"/>
    <n v="1106"/>
    <s v="2021-05-26"/>
    <x v="31"/>
    <s v="2021-06-01"/>
    <s v="2021-06-01"/>
    <x v="1"/>
    <x v="1"/>
    <n v="6"/>
    <x v="0"/>
    <x v="1"/>
  </r>
  <r>
    <s v="02 - [LAL] Parceiros Renda Extra"/>
    <s v="2021-05-26 - 2021-06-01"/>
    <s v="23848029279820091"/>
    <s v="Fundo_Conv_RendaExtra_Criativo_2_Pareto_23848029279850091"/>
    <s v="23848029279850091"/>
    <n v="615.65"/>
    <n v="16244"/>
    <n v="18318"/>
    <n v="33.609018450000001"/>
    <n v="1.1276779118444"/>
    <x v="14"/>
    <n v="39"/>
    <s v="2021-05-26"/>
    <x v="31"/>
    <s v="2021-06-01"/>
    <s v="2021-06-01"/>
    <x v="1"/>
    <x v="0"/>
    <n v="6"/>
    <x v="0"/>
    <x v="1"/>
  </r>
  <r>
    <s v="02 - [LAL] Parceiros Renda Extra"/>
    <s v="2021-05-26 - 2021-06-01"/>
    <s v="23848022993750091"/>
    <s v="Fundo_Conv_RendaExtra_Criativo_1_Pareto_23848021097510091"/>
    <s v="23848021097510091"/>
    <n v="408.18"/>
    <n v="14272"/>
    <n v="15815"/>
    <n v="25.809674359999999"/>
    <n v="1.1081137892377"/>
    <x v="14"/>
    <n v="10"/>
    <s v="2021-05-26"/>
    <x v="31"/>
    <s v="2021-06-01"/>
    <s v="2021-06-01"/>
    <x v="1"/>
    <x v="0"/>
    <n v="6"/>
    <x v="0"/>
    <x v="1"/>
  </r>
  <r>
    <s v="00 - [LISTA] Base de Clientes"/>
    <s v="2021-05-26 - 2021-06-01"/>
    <s v="23848029279880091"/>
    <s v="Fundo_Conv_RendaExtra_Criativo_2_Pareto_23848029279850091"/>
    <s v="23848029279850091"/>
    <n v="98.75"/>
    <n v="2889"/>
    <n v="3799"/>
    <n v="25.993682549999999"/>
    <n v="1.3149878850812999"/>
    <x v="14"/>
    <n v="2"/>
    <s v="2021-05-26"/>
    <x v="31"/>
    <s v="2021-06-01"/>
    <s v="2021-06-01"/>
    <x v="1"/>
    <x v="0"/>
    <n v="6"/>
    <x v="0"/>
    <x v="1"/>
  </r>
  <r>
    <s v="00 - [LAL] Parceiros Renda Extra"/>
    <s v="2021-05-26 - 2021-06-01"/>
    <s v="23848044297320091"/>
    <s v="Fundo_Conv_RendaExtra_Criativo_2.1_Pareto_23848044297300091"/>
    <s v="23848044297300091"/>
    <n v="408.97"/>
    <n v="9722"/>
    <n v="12865"/>
    <n v="31.789350949999999"/>
    <n v="1.323287389426"/>
    <x v="14"/>
    <n v="42"/>
    <s v="2021-05-26"/>
    <x v="31"/>
    <s v="2021-06-01"/>
    <s v="2021-06-01"/>
    <x v="1"/>
    <x v="0"/>
    <n v="6"/>
    <x v="0"/>
    <x v="1"/>
  </r>
  <r>
    <s v="01 - [SITE] Visitante do Site do Ton - 90D"/>
    <s v="2021-05-26 - 2021-06-01"/>
    <s v="23848022969720091"/>
    <s v="Fundo_Conv_RendaExtra_Criativo_1_Pareto_23848021097510091"/>
    <s v="23848021097510091"/>
    <n v="800.2"/>
    <n v="13673"/>
    <n v="22906"/>
    <n v="34.934078409999998"/>
    <n v="1.6752724347254"/>
    <x v="14"/>
    <n v="44"/>
    <s v="2021-05-26"/>
    <x v="31"/>
    <s v="2021-06-01"/>
    <s v="2021-06-01"/>
    <x v="1"/>
    <x v="0"/>
    <n v="6"/>
    <x v="0"/>
    <x v="1"/>
  </r>
  <r>
    <s v="00 - [LISTA] Base de Clientes"/>
    <s v="2021-05-26 - 2021-06-01"/>
    <s v="23848021097530091"/>
    <s v="Fundo_Conv_RendaExtra_Criativo_1_Pareto_23848021097510091"/>
    <s v="23848021097510091"/>
    <n v="193.18"/>
    <n v="5136"/>
    <n v="8521"/>
    <n v="22.671047999999999"/>
    <n v="1.6590732087227"/>
    <x v="14"/>
    <n v="5"/>
    <s v="2021-05-26"/>
    <x v="31"/>
    <s v="2021-06-01"/>
    <s v="2021-06-01"/>
    <x v="1"/>
    <x v="0"/>
    <n v="6"/>
    <x v="0"/>
    <x v="1"/>
  </r>
  <r>
    <s v="interesses_dentistas"/>
    <s v="2021-05-26 - 2021-06-01"/>
    <s v="23845997980850091"/>
    <s v="TPO_Meio_Trafego_Interesses_Pareto_23845997980580091"/>
    <s v="23845997980580091"/>
    <n v="4897.84"/>
    <n v="444158"/>
    <n v="1717926"/>
    <n v="2.8510191900000001"/>
    <n v="3.8678263140593998"/>
    <x v="13"/>
    <n v="11515"/>
    <s v="2021-05-26"/>
    <x v="31"/>
    <s v="2021-06-01"/>
    <s v="2021-06-01"/>
    <x v="3"/>
    <x v="0"/>
    <n v="6"/>
    <x v="0"/>
    <x v="1"/>
  </r>
  <r>
    <s v="interesse_empreendedorismo"/>
    <s v="2021-05-26 - 2021-06-01"/>
    <s v="23846406076390091"/>
    <s v="Meio_Conv_Amplo_Todas_23845268020100091"/>
    <s v="23845268020100091"/>
    <n v="74001.06"/>
    <n v="5105654"/>
    <n v="8855691"/>
    <n v="8.3563281499999995"/>
    <n v="1.7344870999876001"/>
    <x v="3"/>
    <n v="394"/>
    <s v="2021-05-26"/>
    <x v="31"/>
    <s v="2021-06-01"/>
    <s v="2021-06-01"/>
    <x v="1"/>
    <x v="0"/>
    <n v="6"/>
    <x v="0"/>
    <x v="1"/>
  </r>
  <r>
    <s v="lal_10_base"/>
    <s v="2021-05-26 - 2021-06-01"/>
    <s v="23846214428100091"/>
    <s v="Meio_Conv_Amplo_Todas_23845268020100091"/>
    <s v="23845268020100091"/>
    <n v="46866.19"/>
    <n v="1294587"/>
    <n v="2480632"/>
    <n v="18.892842630000001"/>
    <n v="1.9161570446791001"/>
    <x v="3"/>
    <n v="203"/>
    <s v="2021-05-26"/>
    <x v="31"/>
    <s v="2021-06-01"/>
    <s v="2021-06-01"/>
    <x v="1"/>
    <x v="0"/>
    <n v="6"/>
    <x v="0"/>
    <x v="1"/>
  </r>
  <r>
    <s v="lal_5_pixel_convT1"/>
    <s v="2021-05-26 - 2021-06-01"/>
    <s v="23847643362150091"/>
    <s v="Meio_Conv_Amplo_T1_23847643362130091"/>
    <s v="23847643362130091"/>
    <n v="164359.67999999999"/>
    <n v="2729966"/>
    <n v="6546674"/>
    <n v="25.105829310000001"/>
    <n v="2.3980789504338"/>
    <x v="4"/>
    <n v="992"/>
    <s v="2021-05-26"/>
    <x v="31"/>
    <s v="2021-06-01"/>
    <s v="2021-06-01"/>
    <x v="1"/>
    <x v="0"/>
    <n v="6"/>
    <x v="0"/>
    <x v="1"/>
  </r>
  <r>
    <s v="rmkt_LP_tps_60d"/>
    <s v="2021-05-26 - 2021-06-01"/>
    <s v="23847574067580091"/>
    <s v="TPS_Fundo_Conv_Rmkt_Pareto_23847574067500091"/>
    <s v="23847574067500091"/>
    <n v="39383.26"/>
    <n v="260094"/>
    <n v="1151305"/>
    <n v="34.207494969999999"/>
    <n v="4.4264958053627002"/>
    <x v="3"/>
    <n v="264"/>
    <s v="2021-05-26"/>
    <x v="31"/>
    <s v="2021-06-01"/>
    <s v="2021-06-01"/>
    <x v="1"/>
    <x v="0"/>
    <n v="6"/>
    <x v="0"/>
    <x v="1"/>
  </r>
  <r>
    <s v="mar_aberto"/>
    <s v="2021-05-26 - 2021-06-01"/>
    <s v="23847643362220091"/>
    <s v="Meio_Conv_Amplo_T1_23847643362130091"/>
    <s v="23847643362130091"/>
    <n v="94197.89"/>
    <n v="3784689"/>
    <n v="6194552"/>
    <n v="15.20657022"/>
    <n v="1.6367400333290001"/>
    <x v="4"/>
    <n v="550"/>
    <s v="2021-05-26"/>
    <x v="31"/>
    <s v="2021-06-01"/>
    <s v="2021-06-01"/>
    <x v="1"/>
    <x v="0"/>
    <n v="6"/>
    <x v="0"/>
    <x v="1"/>
  </r>
  <r>
    <s v="checkout_t2_60d"/>
    <s v="2021-05-26 - 2021-06-01"/>
    <s v="23847377003380091"/>
    <s v="Fundo_Rmk_Conv_T2MegaGiga_23847376964660091"/>
    <s v="23847376964660091"/>
    <n v="16660.310000000001"/>
    <n v="6850"/>
    <n v="168322"/>
    <n v="98.978802529999996"/>
    <n v="24.572554744525998"/>
    <x v="3"/>
    <n v="37"/>
    <s v="2021-05-26"/>
    <x v="31"/>
    <s v="2021-06-01"/>
    <s v="2021-06-01"/>
    <x v="1"/>
    <x v="0"/>
    <n v="6"/>
    <x v="0"/>
    <x v="1"/>
  </r>
  <r>
    <s v="checkout_t3_30d"/>
    <s v="2021-05-26 - 2021-06-01"/>
    <s v="23846749587780091"/>
    <s v="Fundo_Rmkt_Conv_T3MegaGiga_23846749587790091"/>
    <s v="23846749587790091"/>
    <n v="48511.95"/>
    <n v="28776"/>
    <n v="608451"/>
    <n v="79.730249439999994"/>
    <n v="21.144391159299001"/>
    <x v="3"/>
    <n v="305"/>
    <s v="2021-05-26"/>
    <x v="31"/>
    <s v="2021-06-01"/>
    <s v="2021-06-01"/>
    <x v="1"/>
    <x v="0"/>
    <n v="6"/>
    <x v="0"/>
    <x v="1"/>
  </r>
  <r>
    <s v="lal_5_tpv_alto"/>
    <s v="2021-05-26 - 2021-06-01"/>
    <s v="23847611907170091"/>
    <s v="Meio_Conv_T3MegaGiga_23847449589150091"/>
    <s v="23847449589150091"/>
    <n v="53134.42"/>
    <n v="1483259"/>
    <n v="3915295"/>
    <n v="13.570987629999999"/>
    <n v="2.6396569985417"/>
    <x v="3"/>
    <n v="257"/>
    <s v="2021-05-26"/>
    <x v="31"/>
    <s v="2021-06-01"/>
    <s v="2021-06-01"/>
    <x v="1"/>
    <x v="0"/>
    <n v="6"/>
    <x v="0"/>
    <x v="1"/>
  </r>
  <r>
    <s v="rmkt_tps_60d"/>
    <s v="2021-05-19 - 2021-05-25"/>
    <s v="23846655916720091"/>
    <s v="TPS_Meio_Conv_Interesses_Pareto_23846534803700091"/>
    <s v="23846534803700091"/>
    <n v="0"/>
    <n v="0"/>
    <n v="0"/>
    <s v=""/>
    <n v="0"/>
    <x v="3"/>
    <n v="10"/>
    <s v="2021-05-19"/>
    <x v="32"/>
    <s v="2021-05-25"/>
    <s v="2021-05-25"/>
    <x v="1"/>
    <x v="0"/>
    <n v="5"/>
    <x v="0"/>
    <x v="1"/>
  </r>
  <r>
    <s v="payment_60d"/>
    <s v="2021-05-19 - 2021-05-25"/>
    <s v="23847961910370091"/>
    <s v="Fundo_RMKT_Catalogo_StepPayment_Todas_Pareto_23847961910350091"/>
    <s v="23847961910350091"/>
    <n v="22168.54"/>
    <n v="15176"/>
    <n v="251086"/>
    <n v="88.290625520000006"/>
    <n v="16.544939377965001"/>
    <x v="3"/>
    <n v="98"/>
    <s v="2021-05-19"/>
    <x v="32"/>
    <s v="2021-05-25"/>
    <s v="2021-05-25"/>
    <x v="1"/>
    <x v="0"/>
    <n v="5"/>
    <x v="0"/>
    <x v="1"/>
  </r>
  <r>
    <s v="lal_5_s2s_pagosT1"/>
    <s v="2021-05-19 - 2021-05-25"/>
    <s v="23847643363490091"/>
    <s v="Meio_Conv_Amplo_T1_23847643362130091"/>
    <s v="23847643362130091"/>
    <n v="83956.67"/>
    <n v="1509371"/>
    <n v="3998953"/>
    <n v="20.994662850000001"/>
    <n v="2.6494168763014998"/>
    <x v="4"/>
    <n v="497"/>
    <s v="2021-05-19"/>
    <x v="32"/>
    <s v="2021-05-25"/>
    <s v="2021-05-25"/>
    <x v="1"/>
    <x v="0"/>
    <n v="5"/>
    <x v="0"/>
    <x v="1"/>
  </r>
  <r>
    <s v="maraberto"/>
    <s v="2021-05-19 - 2021-05-25"/>
    <s v="23847957903900091"/>
    <s v="TesteAB016_Meio_Conv_Aberto_T1_NovoVisual_Pareto_23847957903880091"/>
    <s v="23847957903880091"/>
    <n v="21141.69"/>
    <n v="1307897"/>
    <n v="2048124"/>
    <n v="10.322465830000001"/>
    <n v="1.56596735064"/>
    <x v="4"/>
    <n v="47"/>
    <s v="2021-05-19"/>
    <x v="32"/>
    <s v="2021-05-25"/>
    <s v="2021-05-25"/>
    <x v="1"/>
    <x v="0"/>
    <n v="5"/>
    <x v="0"/>
    <x v="1"/>
  </r>
  <r>
    <s v="rmkt_trafegotpo"/>
    <s v="2021-05-19 - 2021-05-25"/>
    <s v="23846188518430091"/>
    <s v="TPO_Meio_Conv_Interesses_Pareto_23845997960590091"/>
    <s v="23845997960590091"/>
    <n v="21579.54"/>
    <n v="67824"/>
    <n v="913156"/>
    <n v="23.631821939999998"/>
    <n v="13.463611700873001"/>
    <x v="3"/>
    <n v="25"/>
    <s v="2021-05-19"/>
    <x v="32"/>
    <s v="2021-05-25"/>
    <s v="2021-05-25"/>
    <x v="1"/>
    <x v="0"/>
    <n v="5"/>
    <x v="0"/>
    <x v="1"/>
  </r>
  <r>
    <s v="payment_60d"/>
    <s v="2021-05-19 - 2021-05-25"/>
    <s v="23847845149390091"/>
    <s v="TesteAB014_Fundo_Catalogo_StepPayment_GeralRMKT_Pareto_23847845149370091"/>
    <s v="23847845149370091"/>
    <n v="755.59"/>
    <n v="3935"/>
    <n v="5630"/>
    <n v="134.20781528000001"/>
    <n v="1.4307496823379999"/>
    <x v="3"/>
    <n v="20"/>
    <s v="2021-05-19"/>
    <x v="32"/>
    <s v="2021-05-25"/>
    <s v="2021-05-25"/>
    <x v="1"/>
    <x v="0"/>
    <n v="5"/>
    <x v="0"/>
    <x v="1"/>
  </r>
  <r>
    <s v="interesses_dentistas"/>
    <s v="2021-05-19 - 2021-05-25"/>
    <s v="23845997960610091"/>
    <s v="TPO_Meio_Conv_Interesses_Pareto_23845997960590091"/>
    <s v="23845997960590091"/>
    <n v="52846.65"/>
    <n v="3210236"/>
    <n v="9915570"/>
    <n v="5.3296633499999997"/>
    <n v="3.0887355322163002"/>
    <x v="3"/>
    <n v="259"/>
    <s v="2021-05-19"/>
    <x v="32"/>
    <s v="2021-05-25"/>
    <s v="2021-05-25"/>
    <x v="1"/>
    <x v="0"/>
    <n v="5"/>
    <x v="0"/>
    <x v="1"/>
  </r>
  <r>
    <s v="interesses_saude"/>
    <s v="2021-05-19 - 2021-05-25"/>
    <s v="23846534803740091"/>
    <s v="TPS_Meio_Conv_Interesses_Pareto_23846534803700091"/>
    <s v="23846534803700091"/>
    <n v="96933.13"/>
    <n v="4433906"/>
    <n v="9514157"/>
    <n v="10.188304649999999"/>
    <n v="2.1457732753016998"/>
    <x v="3"/>
    <n v="505"/>
    <s v="2021-05-19"/>
    <x v="32"/>
    <s v="2021-05-25"/>
    <s v="2021-05-25"/>
    <x v="1"/>
    <x v="0"/>
    <n v="5"/>
    <x v="0"/>
    <x v="1"/>
  </r>
  <r>
    <s v="maraberto"/>
    <s v="2021-05-19 - 2021-05-25"/>
    <s v="23847957855960091"/>
    <s v="TesteAB015_Meio_Conv_Aberto_T1BasicoMegaSeparadas_Pareto_23847957855970091"/>
    <s v="23847957855970091"/>
    <n v="21159.31"/>
    <n v="1264639"/>
    <n v="1690892"/>
    <n v="12.51369691"/>
    <n v="1.3370550805407999"/>
    <x v="4"/>
    <n v="89"/>
    <s v="2021-05-19"/>
    <x v="32"/>
    <s v="2021-05-25"/>
    <s v="2021-05-25"/>
    <x v="1"/>
    <x v="0"/>
    <n v="5"/>
    <x v="0"/>
    <x v="1"/>
  </r>
  <r>
    <s v="checkout_180d"/>
    <s v="2021-05-19 - 2021-05-25"/>
    <s v="23846122467610091"/>
    <s v="Fundo_Conv_Rmkt_T1_23845567601530091"/>
    <s v="23845567601530091"/>
    <n v="65437.22"/>
    <n v="349438"/>
    <n v="2446117"/>
    <n v="26.751467730000002"/>
    <n v="7.0001459486374999"/>
    <x v="3"/>
    <n v="466"/>
    <s v="2021-05-19"/>
    <x v="32"/>
    <s v="2021-05-25"/>
    <s v="2021-05-25"/>
    <x v="1"/>
    <x v="0"/>
    <n v="5"/>
    <x v="0"/>
    <x v="1"/>
  </r>
  <r>
    <s v="lal_10_base"/>
    <s v="2021-05-19 - 2021-05-25"/>
    <s v="23846214428100091"/>
    <s v="Meio_Conv_Amplo_Todas_23845268020100091"/>
    <s v="23845268020100091"/>
    <n v="26606.54"/>
    <n v="851711"/>
    <n v="1440184"/>
    <n v="18.47440327"/>
    <n v="1.6909303742701001"/>
    <x v="3"/>
    <n v="154"/>
    <s v="2021-05-19"/>
    <x v="32"/>
    <s v="2021-05-25"/>
    <s v="2021-05-25"/>
    <x v="1"/>
    <x v="0"/>
    <n v="5"/>
    <x v="0"/>
    <x v="1"/>
  </r>
  <r>
    <s v="lal_5_tpv_alto"/>
    <s v="2021-05-19 - 2021-05-25"/>
    <s v="23847611907170091"/>
    <s v="Meio_Conv_T3MegaGiga_23847449589150091"/>
    <s v="23847449589150091"/>
    <n v="61238.36"/>
    <n v="1554175"/>
    <n v="5030181"/>
    <n v="12.17418618"/>
    <n v="3.2365602329210001"/>
    <x v="3"/>
    <n v="304"/>
    <s v="2021-05-19"/>
    <x v="32"/>
    <s v="2021-05-25"/>
    <s v="2021-05-25"/>
    <x v="1"/>
    <x v="0"/>
    <n v="5"/>
    <x v="0"/>
    <x v="1"/>
  </r>
  <r>
    <s v="interesses_concorrentes"/>
    <s v="2021-05-19 - 2021-05-25"/>
    <s v="23847643362290091"/>
    <s v="Meio_Conv_Amplo_T1_23847643362130091"/>
    <s v="23847643362130091"/>
    <n v="110759.92"/>
    <n v="5068787"/>
    <n v="8682365"/>
    <n v="12.75688364"/>
    <n v="1.7129078416592001"/>
    <x v="4"/>
    <n v="614"/>
    <s v="2021-05-19"/>
    <x v="32"/>
    <s v="2021-05-25"/>
    <s v="2021-05-25"/>
    <x v="1"/>
    <x v="0"/>
    <n v="5"/>
    <x v="0"/>
    <x v="1"/>
  </r>
  <r>
    <s v="interesses_dentistas"/>
    <s v="2021-05-19 - 2021-05-25"/>
    <s v="23845997980850091"/>
    <s v="TPO_Meio_Trafego_Interesses_Pareto_23845997980580091"/>
    <s v="23845997980580091"/>
    <n v="5753.49"/>
    <n v="508415"/>
    <n v="1944131"/>
    <n v="2.95941477"/>
    <n v="3.8239056676140999"/>
    <x v="13"/>
    <n v="13055"/>
    <s v="2021-05-19"/>
    <x v="32"/>
    <s v="2021-05-25"/>
    <s v="2021-05-25"/>
    <x v="3"/>
    <x v="0"/>
    <n v="5"/>
    <x v="0"/>
    <x v="1"/>
  </r>
  <r>
    <s v="lal5_lista_t2mega"/>
    <s v="2021-05-19 - 2021-05-25"/>
    <s v="23847851591380091"/>
    <s v="Meio_Conv_T2MegaGiga_23846907412530091"/>
    <s v="23846907412530091"/>
    <n v="25875.96"/>
    <n v="1086973"/>
    <n v="2782455"/>
    <n v="9.2996867900000009"/>
    <n v="2.5598197931318998"/>
    <x v="3"/>
    <n v="129"/>
    <s v="2021-05-19"/>
    <x v="32"/>
    <s v="2021-05-25"/>
    <s v="2021-05-25"/>
    <x v="1"/>
    <x v="0"/>
    <n v="5"/>
    <x v="0"/>
    <x v="1"/>
  </r>
  <r>
    <s v="interesse_empreendedorismo"/>
    <s v="2021-05-19 - 2021-05-25"/>
    <s v="23846406076390091"/>
    <s v="Meio_Conv_Amplo_Todas_23845268020100091"/>
    <s v="23845268020100091"/>
    <n v="82660.240000000005"/>
    <n v="5469164"/>
    <n v="10172031"/>
    <n v="8.1262276900000003"/>
    <n v="1.8598877268994001"/>
    <x v="3"/>
    <n v="306"/>
    <s v="2021-05-19"/>
    <x v="32"/>
    <s v="2021-05-25"/>
    <s v="2021-05-25"/>
    <x v="1"/>
    <x v="0"/>
    <n v="5"/>
    <x v="0"/>
    <x v="1"/>
  </r>
  <r>
    <s v="checkout_t2_30d"/>
    <s v="2021-05-19 - 2021-05-25"/>
    <s v="23847376964680091"/>
    <s v="Fundo_Rmk_Conv_T2MegaGiga_23847376964660091"/>
    <s v="23847376964660091"/>
    <n v="144876.26999999999"/>
    <n v="39272"/>
    <n v="1104352"/>
    <n v="131.18667780000001"/>
    <n v="28.12059482583"/>
    <x v="3"/>
    <n v="697"/>
    <s v="2021-05-19"/>
    <x v="32"/>
    <s v="2021-05-25"/>
    <s v="2021-05-25"/>
    <x v="1"/>
    <x v="0"/>
    <n v="5"/>
    <x v="0"/>
    <x v="1"/>
  </r>
  <r>
    <s v="lal5_s2s_pagosT2"/>
    <s v="2021-05-19 - 2021-05-25"/>
    <s v="23846907412520091"/>
    <s v="Meio_Conv_T2MegaGiga_23846907412530091"/>
    <s v="23846907412530091"/>
    <n v="325964.89"/>
    <n v="4344824"/>
    <n v="21287681"/>
    <n v="15.31237198"/>
    <n v="4.8995496710569002"/>
    <x v="3"/>
    <n v="1695"/>
    <s v="2021-05-19"/>
    <x v="32"/>
    <s v="2021-05-25"/>
    <s v="2021-05-25"/>
    <x v="1"/>
    <x v="0"/>
    <n v="5"/>
    <x v="0"/>
    <x v="1"/>
  </r>
  <r>
    <s v="lal_5_s2s_pagosT3"/>
    <s v="2021-05-19 - 2021-05-25"/>
    <s v="23847449589140091"/>
    <s v="Meio_Conv_T3MegaGiga_23847449589150091"/>
    <s v="23847449589150091"/>
    <n v="7427.08"/>
    <n v="327617"/>
    <n v="705597"/>
    <n v="10.52595178"/>
    <n v="2.1537252340384998"/>
    <x v="3"/>
    <n v="32"/>
    <s v="2021-05-19"/>
    <x v="32"/>
    <s v="2021-05-25"/>
    <s v="2021-05-25"/>
    <x v="1"/>
    <x v="0"/>
    <n v="5"/>
    <x v="0"/>
    <x v="1"/>
  </r>
  <r>
    <s v="broad_conv_carrinho"/>
    <s v="2021-05-19 - 2021-05-25"/>
    <s v="23847708413050091"/>
    <s v="dpa"/>
    <s v="23847708413060091"/>
    <n v="83256.649999999994"/>
    <n v="7020527"/>
    <n v="12835862"/>
    <n v="6.4862531199999998"/>
    <n v="1.8283331151636"/>
    <x v="3"/>
    <n v="498"/>
    <s v="2021-05-19"/>
    <x v="32"/>
    <s v="2021-05-25"/>
    <s v="2021-05-25"/>
    <x v="1"/>
    <x v="0"/>
    <n v="5"/>
    <x v="0"/>
    <x v="1"/>
  </r>
  <r>
    <s v="lal_5_pixel_convT1"/>
    <s v="2021-05-19 - 2021-05-25"/>
    <s v="23847643362150091"/>
    <s v="Meio_Conv_Amplo_T1_23847643362130091"/>
    <s v="23847643362130091"/>
    <n v="145469.57"/>
    <n v="2566644"/>
    <n v="6202399"/>
    <n v="23.453758780000001"/>
    <n v="2.4165404317856001"/>
    <x v="4"/>
    <n v="939"/>
    <s v="2021-05-19"/>
    <x v="32"/>
    <s v="2021-05-25"/>
    <s v="2021-05-25"/>
    <x v="1"/>
    <x v="0"/>
    <n v="5"/>
    <x v="0"/>
    <x v="1"/>
  </r>
  <r>
    <s v="trafego_brasil"/>
    <s v="2021-05-19 - 2021-05-25"/>
    <s v="23846362893210091"/>
    <s v="Topo_Trafego_Todas_Pareto_23845353257640091"/>
    <s v="23845353257640091"/>
    <n v="21171.25"/>
    <n v="809086"/>
    <n v="1691113"/>
    <n v="12.519122019999999"/>
    <n v="2.0901523447446002"/>
    <x v="8"/>
    <n v="18265"/>
    <s v="2021-05-19"/>
    <x v="32"/>
    <s v="2021-05-25"/>
    <s v="2021-05-25"/>
    <x v="3"/>
    <x v="0"/>
    <n v="5"/>
    <x v="0"/>
    <x v="1"/>
  </r>
  <r>
    <s v="checkout_t1_30d"/>
    <s v="2021-05-19 - 2021-05-25"/>
    <s v="23847376974110091"/>
    <s v="Fundo_Rmk_Conv_T1MegaGiga_23847376974120091"/>
    <s v="23847376974120091"/>
    <n v="170436.87"/>
    <n v="160000"/>
    <n v="3058460"/>
    <n v="55.726368829999998"/>
    <n v="19.115375"/>
    <x v="3"/>
    <n v="718"/>
    <s v="2021-05-19"/>
    <x v="32"/>
    <s v="2021-05-25"/>
    <s v="2021-05-25"/>
    <x v="1"/>
    <x v="0"/>
    <n v="5"/>
    <x v="0"/>
    <x v="1"/>
  </r>
  <r>
    <s v="Home_30d"/>
    <s v="2021-05-19 - 2021-05-25"/>
    <s v="23847680703050091"/>
    <s v="Fundo_Rmk_Conv_Geral_Home_Pareto_23847680703090091"/>
    <s v="23847680703090091"/>
    <n v="37114.65"/>
    <n v="244607"/>
    <n v="1449897"/>
    <n v="25.598128689999999"/>
    <n v="5.9274550605665004"/>
    <x v="3"/>
    <n v="222"/>
    <s v="2021-05-19"/>
    <x v="32"/>
    <s v="2021-05-25"/>
    <s v="2021-05-25"/>
    <x v="1"/>
    <x v="0"/>
    <n v="5"/>
    <x v="0"/>
    <x v="1"/>
  </r>
  <r>
    <s v="rmkt_LP_tps_60d"/>
    <s v="2021-05-19 - 2021-05-25"/>
    <s v="23847574067580091"/>
    <s v="TPS_Fundo_Conv_Rmkt_Pareto_23847574067500091"/>
    <s v="23847574067500091"/>
    <n v="33996.26"/>
    <n v="202559"/>
    <n v="896549"/>
    <n v="37.919020600000003"/>
    <n v="4.4261128856283998"/>
    <x v="3"/>
    <n v="227"/>
    <s v="2021-05-19"/>
    <x v="32"/>
    <s v="2021-05-25"/>
    <s v="2021-05-25"/>
    <x v="1"/>
    <x v="0"/>
    <n v="5"/>
    <x v="0"/>
    <x v="1"/>
  </r>
  <r>
    <s v="checkout_t3_60d"/>
    <s v="2021-05-19 - 2021-05-25"/>
    <s v="23847611011780091"/>
    <s v="Fundo_Rmkt_Conv_T3MegaGiga_23846749587790091"/>
    <s v="23846749587790091"/>
    <n v="9014.4500000000007"/>
    <n v="10420"/>
    <n v="196330"/>
    <n v="45.914786329999998"/>
    <n v="18.841650671785001"/>
    <x v="3"/>
    <n v="16"/>
    <s v="2021-05-19"/>
    <x v="32"/>
    <s v="2021-05-25"/>
    <s v="2021-05-25"/>
    <x v="1"/>
    <x v="0"/>
    <n v="5"/>
    <x v="0"/>
    <x v="1"/>
  </r>
  <r>
    <s v="interesses_saude"/>
    <s v="2021-05-19 - 2021-05-25"/>
    <s v="23846655749190091"/>
    <s v="TPS_Meio_Trafego_Interesses_Pareto_23846655749200091"/>
    <s v="23846655749200091"/>
    <n v="6871.43"/>
    <n v="1171711"/>
    <n v="1901189"/>
    <n v="3.6142803300000002"/>
    <n v="1.6225750206322"/>
    <x v="13"/>
    <n v="14659"/>
    <s v="2021-05-19"/>
    <x v="32"/>
    <s v="2021-05-25"/>
    <s v="2021-05-25"/>
    <x v="3"/>
    <x v="0"/>
    <n v="5"/>
    <x v="0"/>
    <x v="1"/>
  </r>
  <r>
    <s v="payment_60d"/>
    <s v="2021-05-19 - 2021-05-25"/>
    <s v="23847845212600091"/>
    <s v="TesteAB014_Fundo_Catalogo_StepPayment_GeralNormal_Pareto_23847845212620091"/>
    <s v="23847845212620091"/>
    <n v="0"/>
    <n v="0"/>
    <n v="0"/>
    <s v=""/>
    <n v="0"/>
    <x v="3"/>
    <n v="6"/>
    <s v="2021-05-19"/>
    <x v="32"/>
    <s v="2021-05-25"/>
    <s v="2021-05-25"/>
    <x v="1"/>
    <x v="0"/>
    <n v="5"/>
    <x v="0"/>
    <x v="1"/>
  </r>
  <r>
    <s v="trafego_LAL_cardpurchase_5_10"/>
    <s v="2021-05-19 - 2021-05-25"/>
    <s v="23845353257680091"/>
    <s v="Topo_Trafego_Todas_Pareto_23845353257640091"/>
    <s v="23845353257640091"/>
    <n v="823.99"/>
    <n v="46608"/>
    <n v="75989"/>
    <n v="10.84354314"/>
    <n v="1.6303853415723"/>
    <x v="8"/>
    <n v="640"/>
    <s v="2021-05-19"/>
    <x v="32"/>
    <s v="2021-05-25"/>
    <s v="2021-05-25"/>
    <x v="3"/>
    <x v="0"/>
    <n v="5"/>
    <x v="0"/>
    <x v="1"/>
  </r>
  <r>
    <s v="checkout_t2_60d"/>
    <s v="2021-05-19 - 2021-05-25"/>
    <s v="23847377003380091"/>
    <s v="Fundo_Rmk_Conv_T2MegaGiga_23847376964660091"/>
    <s v="23847376964660091"/>
    <n v="19787.28"/>
    <n v="6776"/>
    <n v="179272"/>
    <n v="110.37574189"/>
    <n v="26.456906729633999"/>
    <x v="3"/>
    <n v="20"/>
    <s v="2021-05-19"/>
    <x v="32"/>
    <s v="2021-05-25"/>
    <s v="2021-05-25"/>
    <x v="1"/>
    <x v="0"/>
    <n v="5"/>
    <x v="0"/>
    <x v="1"/>
  </r>
  <r>
    <s v="checkout_t3_30d"/>
    <s v="2021-05-19 - 2021-05-25"/>
    <s v="23846749587780091"/>
    <s v="Fundo_Rmkt_Conv_T3MegaGiga_23846749587790091"/>
    <s v="23846749587790091"/>
    <n v="43145.03"/>
    <n v="26296"/>
    <n v="547516"/>
    <n v="78.801404890000001"/>
    <n v="20.821265591724998"/>
    <x v="3"/>
    <n v="247"/>
    <s v="2021-05-19"/>
    <x v="32"/>
    <s v="2021-05-25"/>
    <s v="2021-05-25"/>
    <x v="1"/>
    <x v="0"/>
    <n v="5"/>
    <x v="0"/>
    <x v="1"/>
  </r>
  <r>
    <s v="maraberto"/>
    <s v="2021-05-19 - 2021-05-25"/>
    <s v="23847957889760091"/>
    <s v="TesteAB016_Meio_Conv_Aberto_T1_OldVisual_Pareto_23847957889780091"/>
    <s v="23847957889780091"/>
    <n v="21085.63"/>
    <n v="1204734"/>
    <n v="1934366"/>
    <n v="10.90053795"/>
    <n v="1.6056374270171001"/>
    <x v="4"/>
    <n v="34"/>
    <s v="2021-05-19"/>
    <x v="32"/>
    <s v="2021-05-25"/>
    <s v="2021-05-25"/>
    <x v="1"/>
    <x v="0"/>
    <n v="5"/>
    <x v="0"/>
    <x v="1"/>
  </r>
  <r>
    <s v="interesses_saude_refinado"/>
    <s v="2021-05-19 - 2021-05-25"/>
    <s v="23847727849510091"/>
    <s v="TPS_Meio_Conv_Interesses_Pareto_23846534803700091"/>
    <s v="23846534803700091"/>
    <n v="6931.33"/>
    <n v="410563"/>
    <n v="660962"/>
    <n v="10.486729950000001"/>
    <n v="1.6098917827471"/>
    <x v="3"/>
    <n v="45"/>
    <s v="2021-05-19"/>
    <x v="32"/>
    <s v="2021-05-25"/>
    <s v="2021-05-25"/>
    <x v="1"/>
    <x v="0"/>
    <n v="5"/>
    <x v="0"/>
    <x v="1"/>
  </r>
  <r>
    <s v="Home_60d"/>
    <s v="2021-05-19 - 2021-05-25"/>
    <s v="23847680729620091"/>
    <s v="Fundo_Rmk_Conv_Geral_Home_Pareto_23847680703090091"/>
    <s v="23847680703090091"/>
    <n v="9951.39"/>
    <n v="112416"/>
    <n v="714772"/>
    <n v="13.922467579999999"/>
    <n v="6.3582764019356999"/>
    <x v="3"/>
    <n v="29"/>
    <s v="2021-05-19"/>
    <x v="32"/>
    <s v="2021-05-25"/>
    <s v="2021-05-25"/>
    <x v="1"/>
    <x v="0"/>
    <n v="5"/>
    <x v="0"/>
    <x v="1"/>
  </r>
  <r>
    <s v="wpp_interesses_concorrentes"/>
    <s v="2021-05-19 - 2021-05-25"/>
    <s v="23846749365200091"/>
    <s v="WhatsApp_Meio_Convs_Todas_Pareto_23846749365150091"/>
    <s v="23846749365150091"/>
    <n v="17976.47"/>
    <n v="460928"/>
    <n v="802427"/>
    <n v="22.40262354"/>
    <n v="1.740894456401"/>
    <x v="3"/>
    <n v="762"/>
    <s v="2021-05-19"/>
    <x v="32"/>
    <s v="2021-05-25"/>
    <s v="2021-05-25"/>
    <x v="1"/>
    <x v="1"/>
    <n v="5"/>
    <x v="0"/>
    <x v="1"/>
  </r>
  <r>
    <s v="checkout_t1_60d"/>
    <s v="2021-05-19 - 2021-05-25"/>
    <s v="23847376990990091"/>
    <s v="Fundo_Rmk_Conv_T1MegaGiga_23847376974120091"/>
    <s v="23847376974120091"/>
    <n v="1019.45"/>
    <n v="2459"/>
    <n v="30137"/>
    <n v="33.827189169999997"/>
    <n v="12.255795038634"/>
    <x v="3"/>
    <n v="2"/>
    <s v="2021-05-19"/>
    <x v="32"/>
    <s v="2021-05-25"/>
    <s v="2021-05-25"/>
    <x v="1"/>
    <x v="0"/>
    <n v="5"/>
    <x v="0"/>
    <x v="1"/>
  </r>
  <r>
    <s v="maraberto"/>
    <s v="2021-05-19 - 2021-05-25"/>
    <s v="23847957803570091"/>
    <s v="TesteAB015_Meio_Conv_Aberto_T1BasicoMegaJuntos_Pareto_23847957803340091"/>
    <s v="23847957803340091"/>
    <n v="20967.18"/>
    <n v="1196541"/>
    <n v="1702142"/>
    <n v="12.318114469999999"/>
    <n v="1.4225521733062001"/>
    <x v="4"/>
    <n v="65"/>
    <s v="2021-05-19"/>
    <x v="32"/>
    <s v="2021-05-25"/>
    <s v="2021-05-25"/>
    <x v="1"/>
    <x v="0"/>
    <n v="5"/>
    <x v="0"/>
    <x v="1"/>
  </r>
  <r>
    <s v="mar_aberto"/>
    <s v="2021-05-19 - 2021-05-25"/>
    <s v="23847643362220091"/>
    <s v="Meio_Conv_Amplo_T1_23847643362130091"/>
    <s v="23847643362130091"/>
    <n v="101049.55"/>
    <n v="4402151"/>
    <n v="7297378"/>
    <n v="13.84737778"/>
    <n v="1.6576846182695999"/>
    <x v="4"/>
    <n v="567"/>
    <s v="2021-05-19"/>
    <x v="32"/>
    <s v="2021-05-25"/>
    <s v="2021-05-25"/>
    <x v="1"/>
    <x v="0"/>
    <n v="5"/>
    <x v="0"/>
    <x v="1"/>
  </r>
  <r>
    <s v="lal5_s2s_pagosT1"/>
    <s v="2021-05-19 - 2021-05-25"/>
    <s v="23846907297020091"/>
    <s v="Meio_Conv_T1MegaGiga_23846907192130091"/>
    <s v="23846907192130091"/>
    <n v="226931.45"/>
    <n v="3778556"/>
    <n v="15477326"/>
    <n v="14.66218712"/>
    <n v="4.0960954396335998"/>
    <x v="3"/>
    <n v="946"/>
    <s v="2021-05-19"/>
    <x v="32"/>
    <s v="2021-05-25"/>
    <s v="2021-05-25"/>
    <x v="1"/>
    <x v="0"/>
    <n v="5"/>
    <x v="0"/>
    <x v="1"/>
  </r>
  <r>
    <s v="aberto_brasil"/>
    <s v="2021-05-19 - 2021-05-25"/>
    <s v="23845370012760091"/>
    <s v="Meio_Conv_Amplo_Todas_23845268020100091"/>
    <s v="23845268020100091"/>
    <n v="463348.18"/>
    <n v="19214299"/>
    <n v="62937330"/>
    <n v="7.3620565100000004"/>
    <n v="3.2755465083581998"/>
    <x v="3"/>
    <n v="2071"/>
    <s v="2021-05-19"/>
    <x v="32"/>
    <s v="2021-05-25"/>
    <s v="2021-05-25"/>
    <x v="1"/>
    <x v="0"/>
    <n v="5"/>
    <x v="0"/>
    <x v="1"/>
  </r>
  <r>
    <s v="maraberto"/>
    <s v="2021-05-12 - 2021-05-18"/>
    <s v="23847957903900091"/>
    <s v="TesteAB016_Meio_Conv_Aberto_T1_NovoVisual_Pareto_23847957903880091"/>
    <s v="23847957903880091"/>
    <n v="2938.66"/>
    <n v="241601"/>
    <n v="269610"/>
    <n v="10.89966989"/>
    <n v="1.1159308115447"/>
    <x v="4"/>
    <n v="5"/>
    <s v="2021-05-12"/>
    <x v="33"/>
    <s v="2021-05-18"/>
    <s v="2021-05-18"/>
    <x v="1"/>
    <x v="0"/>
    <n v="5"/>
    <x v="0"/>
    <x v="1"/>
  </r>
  <r>
    <s v="lal_5_base_ofertamega"/>
    <s v="2021-05-12 - 2021-05-18"/>
    <s v="23847843327210091"/>
    <s v="TesteAB013_Meio_Conv_LAL_Mega944_Pareto_23847843327200091"/>
    <s v="23847843327200091"/>
    <n v="0"/>
    <n v="0"/>
    <n v="0"/>
    <s v=""/>
    <n v="0"/>
    <x v="3"/>
    <n v="2"/>
    <s v="2021-05-12"/>
    <x v="33"/>
    <s v="2021-05-18"/>
    <s v="2021-05-18"/>
    <x v="1"/>
    <x v="0"/>
    <n v="5"/>
    <x v="0"/>
    <x v="1"/>
  </r>
  <r>
    <s v="lal_5_tpv_alto"/>
    <s v="2021-05-12 - 2021-05-18"/>
    <s v="23847611907170091"/>
    <s v="Meio_Conv_T3MegaGiga_23847449589150091"/>
    <s v="23847449589150091"/>
    <n v="72477.740000000005"/>
    <n v="1480865"/>
    <n v="4732545"/>
    <n v="15.31474925"/>
    <n v="3.1957977263288999"/>
    <x v="3"/>
    <n v="298"/>
    <s v="2021-05-12"/>
    <x v="33"/>
    <s v="2021-05-18"/>
    <s v="2021-05-18"/>
    <x v="1"/>
    <x v="0"/>
    <n v="5"/>
    <x v="0"/>
    <x v="1"/>
  </r>
  <r>
    <s v="maraberto"/>
    <s v="2021-05-12 - 2021-05-18"/>
    <s v="23847957803570091"/>
    <s v="TesteAB015_Meio_Conv_Aberto_T1BasicoMegaJuntos_Pareto_23847957803340091"/>
    <s v="23847957803340091"/>
    <n v="3117.5"/>
    <n v="226112"/>
    <n v="253374"/>
    <n v="12.303945949999999"/>
    <n v="1.1205685677893999"/>
    <x v="4"/>
    <n v="8"/>
    <s v="2021-05-12"/>
    <x v="33"/>
    <s v="2021-05-18"/>
    <s v="2021-05-18"/>
    <x v="1"/>
    <x v="0"/>
    <n v="5"/>
    <x v="0"/>
    <x v="1"/>
  </r>
  <r>
    <s v="checkout_t2_60d"/>
    <s v="2021-05-12 - 2021-05-18"/>
    <s v="23847377003380091"/>
    <s v="Fundo_Rmk_Conv_T2MegaGiga_23847376964660091"/>
    <s v="23847376964660091"/>
    <n v="19000.55"/>
    <n v="6617"/>
    <n v="177096"/>
    <n v="107.28954917"/>
    <n v="26.763790237268001"/>
    <x v="3"/>
    <n v="38"/>
    <s v="2021-05-12"/>
    <x v="33"/>
    <s v="2021-05-18"/>
    <s v="2021-05-18"/>
    <x v="1"/>
    <x v="0"/>
    <n v="5"/>
    <x v="0"/>
    <x v="1"/>
  </r>
  <r>
    <s v="checkout_180d"/>
    <s v="2021-05-12 - 2021-05-18"/>
    <s v="23846122467610091"/>
    <s v="Fundo_Conv_Rmkt_T1_23845567601530091"/>
    <s v="23845567601530091"/>
    <n v="57776.13"/>
    <n v="321499"/>
    <n v="2291634"/>
    <n v="25.211761559999999"/>
    <n v="7.1279661834096002"/>
    <x v="3"/>
    <n v="453"/>
    <s v="2021-05-12"/>
    <x v="33"/>
    <s v="2021-05-18"/>
    <s v="2021-05-18"/>
    <x v="1"/>
    <x v="0"/>
    <n v="5"/>
    <x v="0"/>
    <x v="1"/>
  </r>
  <r>
    <s v="interesses_saude"/>
    <s v="2021-05-12 - 2021-05-18"/>
    <s v="23846655749190091"/>
    <s v="TPS_Meio_Trafego_Interesses_Pareto_23846655749200091"/>
    <s v="23846655749200091"/>
    <n v="7687.97"/>
    <n v="1193296"/>
    <n v="1777252"/>
    <n v="4.3257624699999999"/>
    <n v="1.4893639130609999"/>
    <x v="13"/>
    <n v="36346"/>
    <s v="2021-05-12"/>
    <x v="33"/>
    <s v="2021-05-18"/>
    <s v="2021-05-18"/>
    <x v="3"/>
    <x v="0"/>
    <n v="5"/>
    <x v="0"/>
    <x v="1"/>
  </r>
  <r>
    <s v="interesses_saude_refinado"/>
    <s v="2021-05-12 - 2021-05-18"/>
    <s v="23847727849510091"/>
    <s v="TPS_Meio_Conv_Interesses_Pareto_23846534803700091"/>
    <s v="23846534803700091"/>
    <n v="14245.46"/>
    <n v="497065"/>
    <n v="858572"/>
    <n v="16.59203887"/>
    <n v="1.7272831521028"/>
    <x v="3"/>
    <n v="61"/>
    <s v="2021-05-12"/>
    <x v="33"/>
    <s v="2021-05-18"/>
    <s v="2021-05-18"/>
    <x v="1"/>
    <x v="0"/>
    <n v="5"/>
    <x v="0"/>
    <x v="1"/>
  </r>
  <r>
    <s v="payment_60d"/>
    <s v="2021-05-12 - 2021-05-18"/>
    <s v="23847845149390091"/>
    <s v="TesteAB014_Fundo_Catalogo_StepPayment_GeralRMKT_Pareto_23847845149370091"/>
    <s v="23847845149370091"/>
    <n v="24896.53"/>
    <n v="20332"/>
    <n v="231342"/>
    <n v="107.61785582"/>
    <n v="11.378221522723001"/>
    <x v="3"/>
    <n v="102"/>
    <s v="2021-05-12"/>
    <x v="33"/>
    <s v="2021-05-18"/>
    <s v="2021-05-18"/>
    <x v="1"/>
    <x v="0"/>
    <n v="5"/>
    <x v="0"/>
    <x v="1"/>
  </r>
  <r>
    <s v="interesses_concorrentes"/>
    <s v="2021-05-12 - 2021-05-18"/>
    <s v="23847643362290091"/>
    <s v="Meio_Conv_Amplo_T1_23847643362130091"/>
    <s v="23847643362130091"/>
    <n v="92128.37"/>
    <n v="4040983"/>
    <n v="6699579"/>
    <n v="13.75136706"/>
    <n v="1.6579082366839999"/>
    <x v="4"/>
    <n v="516"/>
    <s v="2021-05-12"/>
    <x v="33"/>
    <s v="2021-05-18"/>
    <s v="2021-05-18"/>
    <x v="1"/>
    <x v="0"/>
    <n v="5"/>
    <x v="0"/>
    <x v="1"/>
  </r>
  <r>
    <s v="interesse_empreendedorismo"/>
    <s v="2021-05-12 - 2021-05-18"/>
    <s v="23846406076390091"/>
    <s v="Meio_Conv_Amplo_Todas_23845268020100091"/>
    <s v="23845268020100091"/>
    <n v="50429.23"/>
    <n v="2911461"/>
    <n v="4419486"/>
    <n v="11.410654989999999"/>
    <n v="1.5179616007221"/>
    <x v="3"/>
    <n v="211"/>
    <s v="2021-05-12"/>
    <x v="33"/>
    <s v="2021-05-18"/>
    <s v="2021-05-18"/>
    <x v="1"/>
    <x v="0"/>
    <n v="5"/>
    <x v="0"/>
    <x v="1"/>
  </r>
  <r>
    <s v="checkout_t3_60d"/>
    <s v="2021-05-12 - 2021-05-18"/>
    <s v="23847611011780091"/>
    <s v="Fundo_Rmkt_Conv_T3MegaGiga_23846749587790091"/>
    <s v="23846749587790091"/>
    <n v="6885.57"/>
    <n v="7889"/>
    <n v="145524"/>
    <n v="47.315700499999998"/>
    <n v="18.446444416276002"/>
    <x v="3"/>
    <n v="9"/>
    <s v="2021-05-12"/>
    <x v="33"/>
    <s v="2021-05-18"/>
    <s v="2021-05-18"/>
    <x v="1"/>
    <x v="0"/>
    <n v="5"/>
    <x v="0"/>
    <x v="1"/>
  </r>
  <r>
    <s v="rmkt_trafegotpo"/>
    <s v="2021-05-12 - 2021-05-18"/>
    <s v="23846188518430091"/>
    <s v="TPO_Meio_Conv_Interesses_Pareto_23845997960590091"/>
    <s v="23845997960590091"/>
    <n v="24688.85"/>
    <n v="75960"/>
    <n v="1033223"/>
    <n v="23.894986849999999"/>
    <n v="13.60219852554"/>
    <x v="3"/>
    <n v="43"/>
    <s v="2021-05-12"/>
    <x v="33"/>
    <s v="2021-05-18"/>
    <s v="2021-05-18"/>
    <x v="1"/>
    <x v="0"/>
    <n v="5"/>
    <x v="0"/>
    <x v="1"/>
  </r>
  <r>
    <s v="lal_5_pixel_convT1"/>
    <s v="2021-05-12 - 2021-05-18"/>
    <s v="23847643362150091"/>
    <s v="Meio_Conv_Amplo_T1_23847643362130091"/>
    <s v="23847643362130091"/>
    <n v="147321.01999999999"/>
    <n v="2447070"/>
    <n v="6060252"/>
    <n v="24.30938845"/>
    <n v="2.4765339773688999"/>
    <x v="4"/>
    <n v="894"/>
    <s v="2021-05-12"/>
    <x v="33"/>
    <s v="2021-05-18"/>
    <s v="2021-05-18"/>
    <x v="1"/>
    <x v="0"/>
    <n v="5"/>
    <x v="0"/>
    <x v="1"/>
  </r>
  <r>
    <s v="maraberto"/>
    <s v="2021-05-12 - 2021-05-18"/>
    <s v="23847957889760091"/>
    <s v="TesteAB016_Meio_Conv_Aberto_T1_OldVisual_Pareto_23847957889780091"/>
    <s v="23847957889780091"/>
    <n v="2947.76"/>
    <n v="194528"/>
    <n v="234686"/>
    <n v="12.560442460000001"/>
    <n v="1.2064381477217001"/>
    <x v="4"/>
    <n v="7"/>
    <s v="2021-05-12"/>
    <x v="33"/>
    <s v="2021-05-18"/>
    <s v="2021-05-18"/>
    <x v="1"/>
    <x v="0"/>
    <n v="5"/>
    <x v="0"/>
    <x v="1"/>
  </r>
  <r>
    <s v="checkout_t1_60d"/>
    <s v="2021-05-12 - 2021-05-18"/>
    <s v="23847376990990091"/>
    <s v="Fundo_Rmk_Conv_T1MegaGiga_23847376974120091"/>
    <s v="23847376974120091"/>
    <n v="2634.23"/>
    <n v="4721"/>
    <n v="70329"/>
    <n v="37.45581481"/>
    <n v="14.897055708536"/>
    <x v="3"/>
    <n v="8"/>
    <s v="2021-05-12"/>
    <x v="33"/>
    <s v="2021-05-18"/>
    <s v="2021-05-18"/>
    <x v="1"/>
    <x v="0"/>
    <n v="5"/>
    <x v="0"/>
    <x v="1"/>
  </r>
  <r>
    <s v="lal_5_s2s_pagosT3"/>
    <s v="2021-05-12 - 2021-05-18"/>
    <s v="23847449589140091"/>
    <s v="Meio_Conv_T3MegaGiga_23847449589150091"/>
    <s v="23847449589150091"/>
    <n v="8266.0300000000007"/>
    <n v="312667"/>
    <n v="673067"/>
    <n v="12.281139919999999"/>
    <n v="2.1526640163496999"/>
    <x v="3"/>
    <n v="39"/>
    <s v="2021-05-12"/>
    <x v="33"/>
    <s v="2021-05-18"/>
    <s v="2021-05-18"/>
    <x v="1"/>
    <x v="0"/>
    <n v="5"/>
    <x v="0"/>
    <x v="1"/>
  </r>
  <r>
    <s v="rmkt_LP_tps_60d"/>
    <s v="2021-05-12 - 2021-05-18"/>
    <s v="23847574067580091"/>
    <s v="TPS_Fundo_Conv_Rmkt_Pareto_23847574067500091"/>
    <s v="23847574067500091"/>
    <n v="17171.38"/>
    <n v="115009"/>
    <n v="389973"/>
    <n v="44.03222787"/>
    <n v="3.3908041979323"/>
    <x v="3"/>
    <n v="90"/>
    <s v="2021-05-12"/>
    <x v="33"/>
    <s v="2021-05-18"/>
    <s v="2021-05-18"/>
    <x v="1"/>
    <x v="0"/>
    <n v="5"/>
    <x v="0"/>
    <x v="1"/>
  </r>
  <r>
    <s v="lal_5_base_ofertamega"/>
    <s v="2021-05-12 - 2021-05-18"/>
    <s v="23847843327170091"/>
    <s v="TesteAB013_Meio_Conv_LAL_Mega055_Pareto_23847843327190091"/>
    <s v="23847843327190091"/>
    <n v="0"/>
    <n v="0"/>
    <n v="0"/>
    <s v=""/>
    <n v="0"/>
    <x v="3"/>
    <n v="9"/>
    <s v="2021-05-12"/>
    <x v="33"/>
    <s v="2021-05-18"/>
    <s v="2021-05-18"/>
    <x v="1"/>
    <x v="0"/>
    <n v="5"/>
    <x v="0"/>
    <x v="1"/>
  </r>
  <r>
    <s v="lal5_s2s_pagosT1"/>
    <s v="2021-05-12 - 2021-05-18"/>
    <s v="23846907297020091"/>
    <s v="Meio_Conv_T1MegaGiga_23846907192130091"/>
    <s v="23846907192130091"/>
    <n v="207396.58"/>
    <n v="3608887"/>
    <n v="13412099"/>
    <n v="15.463394660000001"/>
    <n v="3.7164086877755"/>
    <x v="3"/>
    <n v="1059"/>
    <s v="2021-05-12"/>
    <x v="33"/>
    <s v="2021-05-18"/>
    <s v="2021-05-18"/>
    <x v="1"/>
    <x v="0"/>
    <n v="5"/>
    <x v="0"/>
    <x v="1"/>
  </r>
  <r>
    <s v="broad_conv_carrinho"/>
    <s v="2021-05-12 - 2021-05-18"/>
    <s v="23847708413050091"/>
    <s v="dpa"/>
    <s v="23847708413060091"/>
    <n v="85147.92"/>
    <n v="6975078"/>
    <n v="13393680"/>
    <n v="6.3573207700000003"/>
    <n v="1.9202193867940001"/>
    <x v="3"/>
    <n v="658"/>
    <s v="2021-05-12"/>
    <x v="33"/>
    <s v="2021-05-18"/>
    <s v="2021-05-18"/>
    <x v="1"/>
    <x v="0"/>
    <n v="5"/>
    <x v="0"/>
    <x v="1"/>
  </r>
  <r>
    <s v="trafego_LAL_cardpurchase_5_10"/>
    <s v="2021-05-12 - 2021-05-18"/>
    <s v="23845353257680091"/>
    <s v="Topo_Trafego_Todas_Pareto_23845353257640091"/>
    <s v="23845353257640091"/>
    <n v="863.12"/>
    <n v="52581"/>
    <n v="82619"/>
    <n v="10.44699161"/>
    <n v="1.5712709914228"/>
    <x v="8"/>
    <n v="746"/>
    <s v="2021-05-12"/>
    <x v="33"/>
    <s v="2021-05-18"/>
    <s v="2021-05-18"/>
    <x v="3"/>
    <x v="0"/>
    <n v="5"/>
    <x v="0"/>
    <x v="1"/>
  </r>
  <r>
    <s v="trafego_brasil"/>
    <s v="2021-05-12 - 2021-05-18"/>
    <s v="23846362893210091"/>
    <s v="Topo_Trafego_Todas_Pareto_23845353257640091"/>
    <s v="23845353257640091"/>
    <n v="23815.25"/>
    <n v="955750"/>
    <n v="1943672"/>
    <n v="12.252710329999999"/>
    <n v="2.0336615223646"/>
    <x v="8"/>
    <n v="22973"/>
    <s v="2021-05-12"/>
    <x v="33"/>
    <s v="2021-05-18"/>
    <s v="2021-05-18"/>
    <x v="3"/>
    <x v="0"/>
    <n v="5"/>
    <x v="0"/>
    <x v="1"/>
  </r>
  <r>
    <s v="checkout_t1_30d"/>
    <s v="2021-05-12 - 2021-05-18"/>
    <s v="23847376974110091"/>
    <s v="Fundo_Rmk_Conv_T1MegaGiga_23847376974120091"/>
    <s v="23847376974120091"/>
    <n v="170233.39"/>
    <n v="153198"/>
    <n v="3064394"/>
    <n v="55.552056950000001"/>
    <n v="20.002832935156"/>
    <x v="3"/>
    <n v="669"/>
    <s v="2021-05-12"/>
    <x v="33"/>
    <s v="2021-05-18"/>
    <s v="2021-05-18"/>
    <x v="1"/>
    <x v="0"/>
    <n v="5"/>
    <x v="0"/>
    <x v="1"/>
  </r>
  <r>
    <s v="Home_30d"/>
    <s v="2021-05-12 - 2021-05-18"/>
    <s v="23847680703050091"/>
    <s v="Fundo_Rmk_Conv_Geral_Home_Pareto_23847680703090091"/>
    <s v="23847680703090091"/>
    <n v="31880.28"/>
    <n v="229593"/>
    <n v="1295908"/>
    <n v="24.60072783"/>
    <n v="5.6443706907440996"/>
    <x v="3"/>
    <n v="186"/>
    <s v="2021-05-12"/>
    <x v="33"/>
    <s v="2021-05-18"/>
    <s v="2021-05-18"/>
    <x v="1"/>
    <x v="0"/>
    <n v="5"/>
    <x v="0"/>
    <x v="1"/>
  </r>
  <r>
    <s v="lal5_s2s_pagosT2"/>
    <s v="2021-05-12 - 2021-05-18"/>
    <s v="23846907412520091"/>
    <s v="Meio_Conv_T2MegaGiga_23846907412530091"/>
    <s v="23846907412530091"/>
    <n v="325549.71000000002"/>
    <n v="4194665"/>
    <n v="20023148"/>
    <n v="16.258667719999998"/>
    <n v="4.7734796461695996"/>
    <x v="3"/>
    <n v="1656"/>
    <s v="2021-05-12"/>
    <x v="33"/>
    <s v="2021-05-18"/>
    <s v="2021-05-18"/>
    <x v="1"/>
    <x v="0"/>
    <n v="5"/>
    <x v="0"/>
    <x v="1"/>
  </r>
  <r>
    <s v="interesses_dentistas"/>
    <s v="2021-05-12 - 2021-05-18"/>
    <s v="23845997960610091"/>
    <s v="TPO_Meio_Conv_Interesses_Pareto_23845997960590091"/>
    <s v="23845997960590091"/>
    <n v="60895.28"/>
    <n v="2764537"/>
    <n v="7112344"/>
    <n v="8.5619143300000005"/>
    <n v="2.5727071115343998"/>
    <x v="3"/>
    <n v="288"/>
    <s v="2021-05-12"/>
    <x v="33"/>
    <s v="2021-05-18"/>
    <s v="2021-05-18"/>
    <x v="1"/>
    <x v="0"/>
    <n v="5"/>
    <x v="0"/>
    <x v="1"/>
  </r>
  <r>
    <s v="checkout_t2_30d"/>
    <s v="2021-05-12 - 2021-05-18"/>
    <s v="23847376964680091"/>
    <s v="Fundo_Rmk_Conv_T2MegaGiga_23847376964660091"/>
    <s v="23847376964660091"/>
    <n v="138218.74"/>
    <n v="37709"/>
    <n v="1071629"/>
    <n v="128.98002947000001"/>
    <n v="28.418388183192"/>
    <x v="3"/>
    <n v="840"/>
    <s v="2021-05-12"/>
    <x v="33"/>
    <s v="2021-05-18"/>
    <s v="2021-05-18"/>
    <x v="1"/>
    <x v="0"/>
    <n v="5"/>
    <x v="0"/>
    <x v="1"/>
  </r>
  <r>
    <s v="checkout_t3_30d"/>
    <s v="2021-05-12 - 2021-05-18"/>
    <s v="23846749587780091"/>
    <s v="Fundo_Rmkt_Conv_T3MegaGiga_23846749587790091"/>
    <s v="23846749587790091"/>
    <n v="42964.67"/>
    <n v="23834"/>
    <n v="534227"/>
    <n v="80.423995790000006"/>
    <n v="22.414491902323999"/>
    <x v="3"/>
    <n v="290"/>
    <s v="2021-05-12"/>
    <x v="33"/>
    <s v="2021-05-18"/>
    <s v="2021-05-18"/>
    <x v="1"/>
    <x v="0"/>
    <n v="5"/>
    <x v="0"/>
    <x v="1"/>
  </r>
  <r>
    <s v="aberto_brasil"/>
    <s v="2021-05-12 - 2021-05-18"/>
    <s v="23845370012760091"/>
    <s v="Meio_Conv_Amplo_Todas_23845268020100091"/>
    <s v="23845268020100091"/>
    <n v="483884.53"/>
    <n v="17090221"/>
    <n v="53617571"/>
    <n v="9.0247379900000002"/>
    <n v="3.137324613883"/>
    <x v="3"/>
    <n v="2339"/>
    <s v="2021-05-12"/>
    <x v="33"/>
    <s v="2021-05-18"/>
    <s v="2021-05-18"/>
    <x v="1"/>
    <x v="0"/>
    <n v="5"/>
    <x v="0"/>
    <x v="1"/>
  </r>
  <r>
    <s v="lal_5_s2s_pagosT1"/>
    <s v="2021-05-12 - 2021-05-18"/>
    <s v="23847643363490091"/>
    <s v="Meio_Conv_Amplo_T1_23847643362130091"/>
    <s v="23847643362130091"/>
    <n v="68878.009999999995"/>
    <n v="1413777"/>
    <n v="3749735"/>
    <n v="18.368767389999999"/>
    <n v="2.6522817955023998"/>
    <x v="4"/>
    <n v="456"/>
    <s v="2021-05-12"/>
    <x v="33"/>
    <s v="2021-05-18"/>
    <s v="2021-05-18"/>
    <x v="1"/>
    <x v="0"/>
    <n v="5"/>
    <x v="0"/>
    <x v="1"/>
  </r>
  <r>
    <s v="maraberto"/>
    <s v="2021-05-12 - 2021-05-18"/>
    <s v="23847957855960091"/>
    <s v="TesteAB015_Meio_Conv_Aberto_T1BasicoMegaSeparadas_Pareto_23847957855970091"/>
    <s v="23847957855970091"/>
    <n v="3014.55"/>
    <n v="210368"/>
    <n v="228903"/>
    <n v="13.169552169999999"/>
    <n v="1.0881075068451"/>
    <x v="4"/>
    <n v="11"/>
    <s v="2021-05-12"/>
    <x v="33"/>
    <s v="2021-05-18"/>
    <s v="2021-05-18"/>
    <x v="1"/>
    <x v="0"/>
    <n v="5"/>
    <x v="0"/>
    <x v="1"/>
  </r>
  <r>
    <s v="Home_60d"/>
    <s v="2021-05-12 - 2021-05-18"/>
    <s v="23847680729620091"/>
    <s v="Fundo_Rmk_Conv_Geral_Home_Pareto_23847680703090091"/>
    <s v="23847680703090091"/>
    <n v="7949.24"/>
    <n v="90485"/>
    <n v="540066"/>
    <n v="14.719015819999999"/>
    <n v="5.9685693761397003"/>
    <x v="3"/>
    <n v="36"/>
    <s v="2021-05-12"/>
    <x v="33"/>
    <s v="2021-05-18"/>
    <s v="2021-05-18"/>
    <x v="1"/>
    <x v="0"/>
    <n v="5"/>
    <x v="0"/>
    <x v="1"/>
  </r>
  <r>
    <s v="payment_60d"/>
    <s v="2021-05-12 - 2021-05-18"/>
    <s v="23847845212600091"/>
    <s v="TesteAB014_Fundo_Catalogo_StepPayment_GeralNormal_Pareto_23847845212620091"/>
    <s v="23847845212620091"/>
    <n v="22247.35"/>
    <n v="20094"/>
    <n v="218928"/>
    <n v="101.61948219999999"/>
    <n v="10.895192594804"/>
    <x v="3"/>
    <n v="89"/>
    <s v="2021-05-12"/>
    <x v="33"/>
    <s v="2021-05-18"/>
    <s v="2021-05-18"/>
    <x v="1"/>
    <x v="0"/>
    <n v="5"/>
    <x v="0"/>
    <x v="1"/>
  </r>
  <r>
    <s v="payment_60d"/>
    <s v="2021-05-12 - 2021-05-18"/>
    <s v="23847961910370091"/>
    <s v="Fundo_RMKT_Catalogo_StepPayment_Todas_Pareto_23847961910350091"/>
    <s v="23847961910350091"/>
    <n v="2459.21"/>
    <n v="9142"/>
    <n v="22670"/>
    <n v="108.47860609"/>
    <n v="2.4797637278494999"/>
    <x v="3"/>
    <n v="2"/>
    <s v="2021-05-12"/>
    <x v="33"/>
    <s v="2021-05-18"/>
    <s v="2021-05-18"/>
    <x v="1"/>
    <x v="0"/>
    <n v="5"/>
    <x v="0"/>
    <x v="1"/>
  </r>
  <r>
    <s v="home_90d"/>
    <s v="2021-05-12 - 2021-05-18"/>
    <s v="23847852300440091"/>
    <s v="Fundo_Rmk_Conv_Geral_Home_Pareto_23847680703090091"/>
    <s v="23847680703090091"/>
    <n v="0"/>
    <n v="0"/>
    <n v="0"/>
    <s v=""/>
    <n v="0"/>
    <x v="3"/>
    <n v="1"/>
    <s v="2021-05-12"/>
    <x v="33"/>
    <s v="2021-05-18"/>
    <s v="2021-05-18"/>
    <x v="1"/>
    <x v="0"/>
    <n v="5"/>
    <x v="0"/>
    <x v="1"/>
  </r>
  <r>
    <s v="lal_10_base"/>
    <s v="2021-05-12 - 2021-05-18"/>
    <s v="23846214428100091"/>
    <s v="Meio_Conv_Amplo_Todas_23845268020100091"/>
    <s v="23845268020100091"/>
    <n v="27882.639999999999"/>
    <n v="628787"/>
    <n v="1275787"/>
    <n v="21.855246999999999"/>
    <n v="2.0289652934936999"/>
    <x v="3"/>
    <n v="175"/>
    <s v="2021-05-12"/>
    <x v="33"/>
    <s v="2021-05-18"/>
    <s v="2021-05-18"/>
    <x v="1"/>
    <x v="0"/>
    <n v="5"/>
    <x v="0"/>
    <x v="1"/>
  </r>
  <r>
    <s v="lal5_lista_t2mega"/>
    <s v="2021-05-12 - 2021-05-18"/>
    <s v="23847851591380091"/>
    <s v="Meio_Conv_T2MegaGiga_23846907412530091"/>
    <s v="23846907412530091"/>
    <n v="26037.599999999999"/>
    <n v="938840"/>
    <n v="2550055"/>
    <n v="10.210603300000001"/>
    <n v="2.7161763452772001"/>
    <x v="3"/>
    <n v="122"/>
    <s v="2021-05-12"/>
    <x v="33"/>
    <s v="2021-05-18"/>
    <s v="2021-05-18"/>
    <x v="1"/>
    <x v="0"/>
    <n v="5"/>
    <x v="0"/>
    <x v="1"/>
  </r>
  <r>
    <s v="mar_aberto"/>
    <s v="2021-05-12 - 2021-05-18"/>
    <s v="23847643362220091"/>
    <s v="Meio_Conv_Amplo_T1_23847643362130091"/>
    <s v="23847643362130091"/>
    <n v="110628.81"/>
    <n v="4154765"/>
    <n v="7645853"/>
    <n v="14.46912594"/>
    <n v="1.8402612422122999"/>
    <x v="4"/>
    <n v="631"/>
    <s v="2021-05-12"/>
    <x v="33"/>
    <s v="2021-05-18"/>
    <s v="2021-05-18"/>
    <x v="1"/>
    <x v="0"/>
    <n v="5"/>
    <x v="0"/>
    <x v="1"/>
  </r>
  <r>
    <s v="interesses_saude"/>
    <s v="2021-05-12 - 2021-05-18"/>
    <s v="23846534803740091"/>
    <s v="TPS_Meio_Conv_Interesses_Pareto_23846534803700091"/>
    <s v="23846534803700091"/>
    <n v="116692.06"/>
    <n v="3474818"/>
    <n v="7474454"/>
    <n v="15.61211829"/>
    <n v="2.1510346728951002"/>
    <x v="3"/>
    <n v="424"/>
    <s v="2021-05-12"/>
    <x v="33"/>
    <s v="2021-05-18"/>
    <s v="2021-05-18"/>
    <x v="1"/>
    <x v="0"/>
    <n v="5"/>
    <x v="0"/>
    <x v="1"/>
  </r>
  <r>
    <s v="rmkt_tps_60d"/>
    <s v="2021-05-12 - 2021-05-18"/>
    <s v="23846655916720091"/>
    <s v="TPS_Meio_Conv_Interesses_Pareto_23846534803700091"/>
    <s v="23846534803700091"/>
    <n v="10738.98"/>
    <n v="128633"/>
    <n v="320438"/>
    <n v="33.513440979999999"/>
    <n v="2.4911025942021001"/>
    <x v="3"/>
    <n v="116"/>
    <s v="2021-05-12"/>
    <x v="33"/>
    <s v="2021-05-18"/>
    <s v="2021-05-18"/>
    <x v="1"/>
    <x v="0"/>
    <n v="5"/>
    <x v="0"/>
    <x v="1"/>
  </r>
  <r>
    <s v="wpp_interesses_concorrentes"/>
    <s v="2021-05-05 - 2021-05-11"/>
    <s v="23846749365200091"/>
    <s v="WhatsApp_Meio_Convs_Todas_Pareto_23846749365150091"/>
    <s v="23846749365150091"/>
    <n v="0"/>
    <n v="0"/>
    <n v="0"/>
    <s v=""/>
    <n v="0"/>
    <x v="3"/>
    <n v="25"/>
    <s v="2021-05-05"/>
    <x v="34"/>
    <s v="2021-05-11"/>
    <s v="2021-05-11"/>
    <x v="1"/>
    <x v="1"/>
    <n v="5"/>
    <x v="0"/>
    <x v="1"/>
  </r>
  <r>
    <s v="trafego_LAL_cardpurchase_5_10"/>
    <s v="2021-05-05 - 2021-05-11"/>
    <s v="23845353257680091"/>
    <s v="Topo_Trafego_Todas_Pareto_23845353257640091"/>
    <s v="23845353257640091"/>
    <n v="7357.11"/>
    <n v="299464"/>
    <n v="701885"/>
    <n v="10.481930800000001"/>
    <n v="2.3438042636177001"/>
    <x v="8"/>
    <n v="5819"/>
    <s v="2021-05-05"/>
    <x v="34"/>
    <s v="2021-05-11"/>
    <s v="2021-05-11"/>
    <x v="3"/>
    <x v="0"/>
    <n v="5"/>
    <x v="0"/>
    <x v="1"/>
  </r>
  <r>
    <s v="trafego_brasil"/>
    <s v="2021-05-05 - 2021-05-11"/>
    <s v="23846362893210091"/>
    <s v="Topo_Trafego_Todas_Pareto_23845353257640091"/>
    <s v="23845353257640091"/>
    <n v="21190.82"/>
    <n v="1055355"/>
    <n v="2383959"/>
    <n v="8.8889196500000001"/>
    <n v="2.2589166678510999"/>
    <x v="8"/>
    <n v="20825"/>
    <s v="2021-05-05"/>
    <x v="34"/>
    <s v="2021-05-11"/>
    <s v="2021-05-11"/>
    <x v="3"/>
    <x v="0"/>
    <n v="5"/>
    <x v="0"/>
    <x v="1"/>
  </r>
  <r>
    <s v="lal5_s2s_pagosT1"/>
    <s v="2021-05-05 - 2021-05-11"/>
    <s v="23846907297020091"/>
    <s v="Meio_Conv_T1MegaGiga_23846907192130091"/>
    <s v="23846907192130091"/>
    <n v="188008.98"/>
    <n v="3383919"/>
    <n v="12610915"/>
    <n v="14.90843289"/>
    <n v="3.7267189315110998"/>
    <x v="3"/>
    <n v="718"/>
    <s v="2021-05-05"/>
    <x v="34"/>
    <s v="2021-05-11"/>
    <s v="2021-05-11"/>
    <x v="1"/>
    <x v="0"/>
    <n v="5"/>
    <x v="0"/>
    <x v="1"/>
  </r>
  <r>
    <s v="lal_5_base_ofertamega"/>
    <s v="2021-05-05 - 2021-05-11"/>
    <s v="23847843327170091"/>
    <s v="TesteAB013_Meio_Conv_LAL_Mega055_Pareto_23847843327190091"/>
    <s v="23847843327190091"/>
    <n v="21298.18"/>
    <n v="549078"/>
    <n v="1169118"/>
    <n v="18.217305700000001"/>
    <n v="2.1292384688513999"/>
    <x v="3"/>
    <n v="115"/>
    <s v="2021-05-05"/>
    <x v="34"/>
    <s v="2021-05-11"/>
    <s v="2021-05-11"/>
    <x v="1"/>
    <x v="0"/>
    <n v="5"/>
    <x v="0"/>
    <x v="1"/>
  </r>
  <r>
    <s v="checkout_t2_60d"/>
    <s v="2021-05-05 - 2021-05-11"/>
    <s v="23847377003380091"/>
    <s v="Fundo_Rmk_Conv_T2MegaGiga_23847376964660091"/>
    <s v="23847376964660091"/>
    <n v="21200.48"/>
    <n v="7126"/>
    <n v="203586"/>
    <n v="104.13525488000001"/>
    <n v="28.569463934885999"/>
    <x v="3"/>
    <n v="28"/>
    <s v="2021-05-05"/>
    <x v="34"/>
    <s v="2021-05-11"/>
    <s v="2021-05-11"/>
    <x v="1"/>
    <x v="0"/>
    <n v="5"/>
    <x v="0"/>
    <x v="1"/>
  </r>
  <r>
    <s v="home_180d"/>
    <s v="2021-05-05 - 2021-05-11"/>
    <s v="23847789139740091"/>
    <s v="TesteAB012_Fundo_Rmk_Conv_Geral_Home_Pareto_23847789139840091"/>
    <s v="23847789139840091"/>
    <n v="0"/>
    <n v="0"/>
    <n v="0"/>
    <s v=""/>
    <n v="0"/>
    <x v="3"/>
    <n v="1"/>
    <s v="2021-05-05"/>
    <x v="34"/>
    <s v="2021-05-11"/>
    <s v="2021-05-11"/>
    <x v="1"/>
    <x v="0"/>
    <n v="5"/>
    <x v="0"/>
    <x v="1"/>
  </r>
  <r>
    <s v="rmkt_trafegotpo"/>
    <s v="2021-05-05 - 2021-05-11"/>
    <s v="23846188518430091"/>
    <s v="TPO_Meio_Conv_Interesses_Pareto_23845997960590091"/>
    <s v="23845997960590091"/>
    <n v="29927.42"/>
    <n v="86369"/>
    <n v="1196430"/>
    <n v="25.013933120000001"/>
    <n v="13.852539684377"/>
    <x v="3"/>
    <n v="33"/>
    <s v="2021-05-05"/>
    <x v="34"/>
    <s v="2021-05-11"/>
    <s v="2021-05-11"/>
    <x v="1"/>
    <x v="0"/>
    <n v="5"/>
    <x v="0"/>
    <x v="1"/>
  </r>
  <r>
    <s v="payment_60d"/>
    <s v="2021-05-05 - 2021-05-11"/>
    <s v="23847845212600091"/>
    <s v="TesteAB014_Fundo_Catalogo_StepPayment_GeralNormal_Pareto_23847845212620091"/>
    <s v="23847845212620091"/>
    <n v="23124.43"/>
    <n v="14405"/>
    <n v="274468"/>
    <n v="84.251825350000004"/>
    <n v="19.053661922943"/>
    <x v="3"/>
    <n v="79"/>
    <s v="2021-05-05"/>
    <x v="34"/>
    <s v="2021-05-11"/>
    <s v="2021-05-11"/>
    <x v="1"/>
    <x v="0"/>
    <n v="5"/>
    <x v="0"/>
    <x v="1"/>
  </r>
  <r>
    <s v="Home_30d"/>
    <s v="2021-05-05 - 2021-05-11"/>
    <s v="23847680703050091"/>
    <s v="Fundo_Rmk_Conv_Geral_Home_Pareto_23847680703090091"/>
    <s v="23847680703090091"/>
    <n v="33919.33"/>
    <n v="230731"/>
    <n v="1239877"/>
    <n v="27.35701203"/>
    <n v="5.3736905747385002"/>
    <x v="3"/>
    <n v="167"/>
    <s v="2021-05-05"/>
    <x v="34"/>
    <s v="2021-05-11"/>
    <s v="2021-05-11"/>
    <x v="1"/>
    <x v="0"/>
    <n v="5"/>
    <x v="0"/>
    <x v="1"/>
  </r>
  <r>
    <s v="envolvimento_180d"/>
    <s v="2021-05-05 - 2021-05-11"/>
    <s v="23847789139950091"/>
    <s v="TesteAB012_Fundo_Rmk_Conv_Geral_Home_Pareto_23847789139840091"/>
    <s v="23847789139840091"/>
    <n v="0"/>
    <n v="0"/>
    <n v="0"/>
    <s v=""/>
    <n v="0"/>
    <x v="3"/>
    <n v="1"/>
    <s v="2021-05-05"/>
    <x v="34"/>
    <s v="2021-05-11"/>
    <s v="2021-05-11"/>
    <x v="1"/>
    <x v="0"/>
    <n v="5"/>
    <x v="0"/>
    <x v="1"/>
  </r>
  <r>
    <s v="lal5_lista_t2mega"/>
    <s v="2021-05-05 - 2021-05-11"/>
    <s v="23847851591380091"/>
    <s v="Meio_Conv_T2MegaGiga_23846907412530091"/>
    <s v="23846907412530091"/>
    <n v="26753.88"/>
    <n v="976432"/>
    <n v="2498106"/>
    <n v="10.709665640000001"/>
    <n v="2.5584024284333"/>
    <x v="3"/>
    <n v="93"/>
    <s v="2021-05-05"/>
    <x v="34"/>
    <s v="2021-05-11"/>
    <s v="2021-05-11"/>
    <x v="1"/>
    <x v="0"/>
    <n v="5"/>
    <x v="0"/>
    <x v="1"/>
  </r>
  <r>
    <s v="checkout_t3_30d"/>
    <s v="2021-05-05 - 2021-05-11"/>
    <s v="23846749587780091"/>
    <s v="Fundo_Rmkt_Conv_T3MegaGiga_23846749587790091"/>
    <s v="23846749587790091"/>
    <n v="36608.660000000003"/>
    <n v="20312"/>
    <n v="438212"/>
    <n v="83.540980160000004"/>
    <n v="21.574044899566999"/>
    <x v="3"/>
    <n v="268"/>
    <s v="2021-05-05"/>
    <x v="34"/>
    <s v="2021-05-11"/>
    <s v="2021-05-11"/>
    <x v="1"/>
    <x v="0"/>
    <n v="5"/>
    <x v="0"/>
    <x v="1"/>
  </r>
  <r>
    <s v="testeab011_lal5_s2s_T3"/>
    <s v="2021-05-05 - 2021-05-11"/>
    <s v="23847767212040091"/>
    <s v="TesteAB011_Meio_Conv_LALs2sT3_Pareto_23847729654640091"/>
    <s v="23847767212060091"/>
    <n v="1303.1500000000001"/>
    <n v="58568"/>
    <n v="67448"/>
    <n v="19.32081011"/>
    <n v="1.1516186313345"/>
    <x v="3"/>
    <n v="20"/>
    <s v="2021-05-05"/>
    <x v="34"/>
    <s v="2021-05-11"/>
    <s v="2021-05-11"/>
    <x v="1"/>
    <x v="0"/>
    <n v="5"/>
    <x v="0"/>
    <x v="1"/>
  </r>
  <r>
    <s v="home_180d"/>
    <s v="2021-05-05 - 2021-05-11"/>
    <s v="23847789135140091"/>
    <s v="TesteAB012_Fundo_Rmk_Catalogo_Geral_Home_Pareto_23847789135160091"/>
    <s v="23847789135160091"/>
    <n v="0"/>
    <n v="0"/>
    <n v="0"/>
    <s v=""/>
    <n v="0"/>
    <x v="3"/>
    <n v="1"/>
    <s v="2021-05-05"/>
    <x v="34"/>
    <s v="2021-05-11"/>
    <s v="2021-05-11"/>
    <x v="1"/>
    <x v="0"/>
    <n v="5"/>
    <x v="0"/>
    <x v="1"/>
  </r>
  <r>
    <s v="Home_60d"/>
    <s v="2021-05-05 - 2021-05-11"/>
    <s v="23847680729620091"/>
    <s v="Fundo_Rmk_Conv_Geral_Home_Pareto_23847680703090091"/>
    <s v="23847680703090091"/>
    <n v="7082.96"/>
    <n v="76092"/>
    <n v="427475"/>
    <n v="16.56929645"/>
    <n v="5.6178704725857997"/>
    <x v="3"/>
    <n v="28"/>
    <s v="2021-05-05"/>
    <x v="34"/>
    <s v="2021-05-11"/>
    <s v="2021-05-11"/>
    <x v="1"/>
    <x v="0"/>
    <n v="5"/>
    <x v="0"/>
    <x v="1"/>
  </r>
  <r>
    <s v="lal_5_s2s_pagosT3"/>
    <s v="2021-05-05 - 2021-05-11"/>
    <s v="23847449589140091"/>
    <s v="Meio_Conv_T3MegaGiga_23847449589150091"/>
    <s v="23847449589150091"/>
    <n v="17620.82"/>
    <n v="547507"/>
    <n v="1461024"/>
    <n v="12.060595859999999"/>
    <n v="2.6685028684565002"/>
    <x v="3"/>
    <n v="65"/>
    <s v="2021-05-05"/>
    <x v="34"/>
    <s v="2021-05-11"/>
    <s v="2021-05-11"/>
    <x v="1"/>
    <x v="0"/>
    <n v="5"/>
    <x v="0"/>
    <x v="1"/>
  </r>
  <r>
    <s v="checkout_t3_60d"/>
    <s v="2021-05-05 - 2021-05-11"/>
    <s v="23847611011780091"/>
    <s v="Fundo_Rmkt_Conv_T3MegaGiga_23846749587790091"/>
    <s v="23846749587790091"/>
    <n v="5960.9"/>
    <n v="7541"/>
    <n v="142150"/>
    <n v="41.93387267"/>
    <n v="18.850285108076001"/>
    <x v="3"/>
    <n v="7"/>
    <s v="2021-05-05"/>
    <x v="34"/>
    <s v="2021-05-11"/>
    <s v="2021-05-11"/>
    <x v="1"/>
    <x v="0"/>
    <n v="5"/>
    <x v="0"/>
    <x v="1"/>
  </r>
  <r>
    <s v="envolvimento_180d"/>
    <s v="2021-05-05 - 2021-05-11"/>
    <s v="23847789135130091"/>
    <s v="TesteAB012_Fundo_Rmk_Catalogo_Geral_Home_Pareto_23847789135160091"/>
    <s v="23847789135160091"/>
    <n v="0"/>
    <n v="0"/>
    <n v="0"/>
    <s v=""/>
    <n v="0"/>
    <x v="3"/>
    <n v="2"/>
    <s v="2021-05-05"/>
    <x v="34"/>
    <s v="2021-05-11"/>
    <s v="2021-05-11"/>
    <x v="1"/>
    <x v="0"/>
    <n v="5"/>
    <x v="0"/>
    <x v="1"/>
  </r>
  <r>
    <s v="testeab011_lal5_lista_T3mega"/>
    <s v="2021-05-05 - 2021-05-11"/>
    <s v="23847767211970091"/>
    <s v="TesteAB011_Meio_Conv_LALBaseT3Mega_Pareto_23847729667940091"/>
    <s v="23847767211940091"/>
    <n v="1281.2"/>
    <n v="67419"/>
    <n v="76683"/>
    <n v="16.707744869999999"/>
    <n v="1.1374093356471999"/>
    <x v="3"/>
    <n v="31"/>
    <s v="2021-05-05"/>
    <x v="34"/>
    <s v="2021-05-11"/>
    <s v="2021-05-11"/>
    <x v="1"/>
    <x v="0"/>
    <n v="5"/>
    <x v="0"/>
    <x v="1"/>
  </r>
  <r>
    <s v="interesses_dentistas"/>
    <s v="2021-05-05 - 2021-05-11"/>
    <s v="23845997960610091"/>
    <s v="TPO_Meio_Conv_Interesses_Pareto_23845997960590091"/>
    <s v="23845997960590091"/>
    <n v="56595.99"/>
    <n v="3288291"/>
    <n v="8693376"/>
    <n v="6.5102429700000002"/>
    <n v="2.6437368225622002"/>
    <x v="3"/>
    <n v="301"/>
    <s v="2021-05-05"/>
    <x v="34"/>
    <s v="2021-05-11"/>
    <s v="2021-05-11"/>
    <x v="1"/>
    <x v="0"/>
    <n v="5"/>
    <x v="0"/>
    <x v="1"/>
  </r>
  <r>
    <s v="home_90d"/>
    <s v="2021-05-05 - 2021-05-11"/>
    <s v="23847852300440091"/>
    <s v="Fundo_Rmk_Conv_Geral_Home_Pareto_23847680703090091"/>
    <s v="23847680703090091"/>
    <n v="2045.82"/>
    <n v="56500"/>
    <n v="136259"/>
    <n v="15.014200900000001"/>
    <n v="2.4116637168141999"/>
    <x v="3"/>
    <n v="7"/>
    <s v="2021-05-05"/>
    <x v="34"/>
    <s v="2021-05-11"/>
    <s v="2021-05-11"/>
    <x v="1"/>
    <x v="0"/>
    <n v="5"/>
    <x v="0"/>
    <x v="1"/>
  </r>
  <r>
    <s v="broad_conv_carrinho"/>
    <s v="2021-05-05 - 2021-05-11"/>
    <s v="23847708413050091"/>
    <s v="dpa"/>
    <s v="23847708413060091"/>
    <n v="78128.08"/>
    <n v="7303563"/>
    <n v="13001508"/>
    <n v="6.0091552500000001"/>
    <n v="1.7801596289373001"/>
    <x v="3"/>
    <n v="548"/>
    <s v="2021-05-05"/>
    <x v="34"/>
    <s v="2021-05-11"/>
    <s v="2021-05-11"/>
    <x v="1"/>
    <x v="0"/>
    <n v="5"/>
    <x v="0"/>
    <x v="1"/>
  </r>
  <r>
    <s v="lal_5_pixel_convT1"/>
    <s v="2021-05-05 - 2021-05-11"/>
    <s v="23847643362150091"/>
    <s v="Meio_Conv_Amplo_T1_23847643362130091"/>
    <s v="23847643362130091"/>
    <n v="128801.4"/>
    <n v="2038852"/>
    <n v="4985191"/>
    <n v="25.836803440000001"/>
    <n v="2.4450970448075999"/>
    <x v="4"/>
    <n v="837"/>
    <s v="2021-05-05"/>
    <x v="34"/>
    <s v="2021-05-11"/>
    <s v="2021-05-11"/>
    <x v="1"/>
    <x v="0"/>
    <n v="5"/>
    <x v="0"/>
    <x v="1"/>
  </r>
  <r>
    <s v="mar_aberto"/>
    <s v="2021-05-05 - 2021-05-11"/>
    <s v="23847643362220091"/>
    <s v="Meio_Conv_Amplo_T1_23847643362130091"/>
    <s v="23847643362130091"/>
    <n v="126165.18"/>
    <n v="4909705"/>
    <n v="9318936"/>
    <n v="13.53858209"/>
    <n v="1.8980643439881"/>
    <x v="4"/>
    <n v="749"/>
    <s v="2021-05-05"/>
    <x v="34"/>
    <s v="2021-05-11"/>
    <s v="2021-05-11"/>
    <x v="1"/>
    <x v="0"/>
    <n v="5"/>
    <x v="0"/>
    <x v="1"/>
  </r>
  <r>
    <s v="interesses_saude_refinado"/>
    <s v="2021-05-05 - 2021-05-11"/>
    <s v="23847727849510091"/>
    <s v="TPS_Meio_Conv_Interesses_Pareto_23846534803700091"/>
    <s v="23846534803700091"/>
    <n v="18470.66"/>
    <n v="1011077"/>
    <n v="2049532"/>
    <n v="9.0121354500000006"/>
    <n v="2.0270780563696"/>
    <x v="3"/>
    <n v="65"/>
    <s v="2021-05-05"/>
    <x v="34"/>
    <s v="2021-05-11"/>
    <s v="2021-05-11"/>
    <x v="1"/>
    <x v="0"/>
    <n v="5"/>
    <x v="0"/>
    <x v="1"/>
  </r>
  <r>
    <s v="payment_60d"/>
    <s v="2021-05-05 - 2021-05-11"/>
    <s v="23847845149390091"/>
    <s v="TesteAB014_Fundo_Catalogo_StepPayment_GeralRMKT_Pareto_23847845149370091"/>
    <s v="23847845149370091"/>
    <n v="23613.25"/>
    <n v="14241"/>
    <n v="269591"/>
    <n v="87.58916284"/>
    <n v="18.930622849519001"/>
    <x v="3"/>
    <n v="99"/>
    <s v="2021-05-05"/>
    <x v="34"/>
    <s v="2021-05-11"/>
    <s v="2021-05-11"/>
    <x v="1"/>
    <x v="0"/>
    <n v="5"/>
    <x v="0"/>
    <x v="1"/>
  </r>
  <r>
    <s v="interesses_saude"/>
    <s v="2021-05-05 - 2021-05-11"/>
    <s v="23846534803740091"/>
    <s v="TPS_Meio_Conv_Interesses_Pareto_23846534803700091"/>
    <s v="23846534803700091"/>
    <n v="101649.86"/>
    <n v="4962171"/>
    <n v="12051878"/>
    <n v="8.4343585300000008"/>
    <n v="2.4287510446536"/>
    <x v="3"/>
    <n v="468"/>
    <s v="2021-05-05"/>
    <x v="34"/>
    <s v="2021-05-11"/>
    <s v="2021-05-11"/>
    <x v="1"/>
    <x v="0"/>
    <n v="5"/>
    <x v="0"/>
    <x v="1"/>
  </r>
  <r>
    <s v="testeab009_lal5_lista_t2mega"/>
    <s v="2021-05-05 - 2021-05-11"/>
    <s v="23847729506750091"/>
    <s v="TesteAB009_Meio_Conv_LALBaseT2Mega_Pareto_23847729506780091"/>
    <s v="23847729506780091"/>
    <n v="0"/>
    <n v="0"/>
    <n v="0"/>
    <s v=""/>
    <n v="0"/>
    <x v="3"/>
    <n v="1"/>
    <s v="2021-05-05"/>
    <x v="34"/>
    <s v="2021-05-11"/>
    <s v="2021-05-11"/>
    <x v="1"/>
    <x v="0"/>
    <n v="5"/>
    <x v="0"/>
    <x v="1"/>
  </r>
  <r>
    <s v="lal5_s2s_pagosT2"/>
    <s v="2021-05-05 - 2021-05-11"/>
    <s v="23846907412520091"/>
    <s v="Meio_Conv_T2MegaGiga_23846907412530091"/>
    <s v="23846907412530091"/>
    <n v="332754.52"/>
    <n v="4354491"/>
    <n v="21559069"/>
    <n v="15.434549609999999"/>
    <n v="4.9509963391817999"/>
    <x v="3"/>
    <n v="1410"/>
    <s v="2021-05-05"/>
    <x v="34"/>
    <s v="2021-05-11"/>
    <s v="2021-05-11"/>
    <x v="1"/>
    <x v="0"/>
    <n v="5"/>
    <x v="0"/>
    <x v="1"/>
  </r>
  <r>
    <s v="rmkt_tps_60d"/>
    <s v="2021-05-05 - 2021-05-11"/>
    <s v="23846655916720091"/>
    <s v="TPS_Meio_Conv_Interesses_Pareto_23846534803700091"/>
    <s v="23846534803700091"/>
    <n v="37286.47"/>
    <n v="268876"/>
    <n v="1249490"/>
    <n v="29.841351270000001"/>
    <n v="4.6470863892649001"/>
    <x v="3"/>
    <n v="202"/>
    <s v="2021-05-05"/>
    <x v="34"/>
    <s v="2021-05-11"/>
    <s v="2021-05-11"/>
    <x v="1"/>
    <x v="0"/>
    <n v="5"/>
    <x v="0"/>
    <x v="1"/>
  </r>
  <r>
    <s v="checkout_180d"/>
    <s v="2021-05-05 - 2021-05-11"/>
    <s v="23846122467610091"/>
    <s v="Fundo_Conv_Rmkt_T1_23845567601530091"/>
    <s v="23845567601530091"/>
    <n v="59956.98"/>
    <n v="310950"/>
    <n v="2265078"/>
    <n v="26.47016129"/>
    <n v="7.2843801254220999"/>
    <x v="3"/>
    <n v="425"/>
    <s v="2021-05-05"/>
    <x v="34"/>
    <s v="2021-05-11"/>
    <s v="2021-05-11"/>
    <x v="1"/>
    <x v="0"/>
    <n v="5"/>
    <x v="0"/>
    <x v="1"/>
  </r>
  <r>
    <s v="interesses_dentistas"/>
    <s v="2021-05-05 - 2021-05-11"/>
    <s v="23845997980850091"/>
    <s v="TPO_Meio_Trafego_Interesses_Pareto_23845997980580091"/>
    <s v="23845997980580091"/>
    <n v="1552.9"/>
    <n v="326813"/>
    <n v="366642"/>
    <n v="4.2354667499999996"/>
    <n v="1.1218709170076"/>
    <x v="13"/>
    <n v="3245"/>
    <s v="2021-05-05"/>
    <x v="34"/>
    <s v="2021-05-11"/>
    <s v="2021-05-11"/>
    <x v="3"/>
    <x v="0"/>
    <n v="5"/>
    <x v="0"/>
    <x v="1"/>
  </r>
  <r>
    <s v="checkout_t2_30d"/>
    <s v="2021-05-05 - 2021-05-11"/>
    <s v="23847376964680091"/>
    <s v="Fundo_Rmk_Conv_T2MegaGiga_23847376964660091"/>
    <s v="23847376964660091"/>
    <n v="120249.08"/>
    <n v="32962"/>
    <n v="921211"/>
    <n v="130.53369966"/>
    <n v="27.947667010497"/>
    <x v="3"/>
    <n v="729"/>
    <s v="2021-05-05"/>
    <x v="34"/>
    <s v="2021-05-11"/>
    <s v="2021-05-11"/>
    <x v="1"/>
    <x v="0"/>
    <n v="5"/>
    <x v="0"/>
    <x v="1"/>
  </r>
  <r>
    <s v="lal_10_base"/>
    <s v="2021-05-05 - 2021-05-11"/>
    <s v="23846214428100091"/>
    <s v="Meio_Conv_Amplo_Todas_23845268020100091"/>
    <s v="23845268020100091"/>
    <n v="35283.230000000003"/>
    <n v="844233"/>
    <n v="1454094"/>
    <n v="24.264751799999999"/>
    <n v="1.7223846971156"/>
    <x v="3"/>
    <n v="123"/>
    <s v="2021-05-05"/>
    <x v="34"/>
    <s v="2021-05-11"/>
    <s v="2021-05-11"/>
    <x v="1"/>
    <x v="0"/>
    <n v="5"/>
    <x v="0"/>
    <x v="1"/>
  </r>
  <r>
    <s v="testeab009_lal5_s2s_t2"/>
    <s v="2021-05-05 - 2021-05-11"/>
    <s v="23847729503590091"/>
    <s v="TesteAB009_Meio_Conv_LALs2sT2_Pareto_23847729503460091"/>
    <s v="23847729503460091"/>
    <n v="0"/>
    <n v="0"/>
    <n v="0"/>
    <s v=""/>
    <n v="0"/>
    <x v="3"/>
    <n v="3"/>
    <s v="2021-05-05"/>
    <x v="34"/>
    <s v="2021-05-11"/>
    <s v="2021-05-11"/>
    <x v="1"/>
    <x v="0"/>
    <n v="5"/>
    <x v="0"/>
    <x v="1"/>
  </r>
  <r>
    <s v="interesse_empreendedorismo"/>
    <s v="2021-05-05 - 2021-05-11"/>
    <s v="23846406076390091"/>
    <s v="Meio_Conv_Amplo_Todas_23845268020100091"/>
    <s v="23845268020100091"/>
    <n v="74405.09"/>
    <n v="5109525"/>
    <n v="8965343"/>
    <n v="8.2991905599999996"/>
    <n v="1.7546333563295999"/>
    <x v="3"/>
    <n v="286"/>
    <s v="2021-05-05"/>
    <x v="34"/>
    <s v="2021-05-11"/>
    <s v="2021-05-11"/>
    <x v="1"/>
    <x v="0"/>
    <n v="5"/>
    <x v="0"/>
    <x v="1"/>
  </r>
  <r>
    <s v="interesses_concorrentes"/>
    <s v="2021-05-05 - 2021-05-11"/>
    <s v="23847643362290091"/>
    <s v="Meio_Conv_Amplo_T1_23847643362130091"/>
    <s v="23847643362130091"/>
    <n v="98963.13"/>
    <n v="4651551"/>
    <n v="7631004"/>
    <n v="12.968559580000001"/>
    <n v="1.6405289332526001"/>
    <x v="4"/>
    <n v="569"/>
    <s v="2021-05-05"/>
    <x v="34"/>
    <s v="2021-05-11"/>
    <s v="2021-05-11"/>
    <x v="1"/>
    <x v="0"/>
    <n v="5"/>
    <x v="0"/>
    <x v="1"/>
  </r>
  <r>
    <s v="lal_5_tpv_alto"/>
    <s v="2021-05-05 - 2021-05-11"/>
    <s v="23847611907170091"/>
    <s v="Meio_Conv_T3MegaGiga_23847449589150091"/>
    <s v="23847449589150091"/>
    <n v="67197.36"/>
    <n v="1609011"/>
    <n v="5651103"/>
    <n v="11.891016670000001"/>
    <n v="3.5121593326584"/>
    <x v="3"/>
    <n v="242"/>
    <s v="2021-05-05"/>
    <x v="34"/>
    <s v="2021-05-11"/>
    <s v="2021-05-11"/>
    <x v="1"/>
    <x v="0"/>
    <n v="5"/>
    <x v="0"/>
    <x v="1"/>
  </r>
  <r>
    <s v="checkout_t1_30d"/>
    <s v="2021-05-05 - 2021-05-11"/>
    <s v="23847376974110091"/>
    <s v="Fundo_Rmk_Conv_T1MegaGiga_23847376974120091"/>
    <s v="23847376974120091"/>
    <n v="161581.32"/>
    <n v="135530"/>
    <n v="2710616"/>
    <n v="59.610553469999999"/>
    <n v="20.000118055043"/>
    <x v="3"/>
    <n v="619"/>
    <s v="2021-05-05"/>
    <x v="34"/>
    <s v="2021-05-11"/>
    <s v="2021-05-11"/>
    <x v="1"/>
    <x v="0"/>
    <n v="5"/>
    <x v="0"/>
    <x v="1"/>
  </r>
  <r>
    <s v="lal_5_s2s_pagosT1"/>
    <s v="2021-05-05 - 2021-05-11"/>
    <s v="23847643363490091"/>
    <s v="Meio_Conv_Amplo_T1_23847643362130091"/>
    <s v="23847643362130091"/>
    <n v="46506.6"/>
    <n v="903962"/>
    <n v="2314833"/>
    <n v="20.09069337"/>
    <n v="2.5607636161696998"/>
    <x v="4"/>
    <n v="349"/>
    <s v="2021-05-05"/>
    <x v="34"/>
    <s v="2021-05-11"/>
    <s v="2021-05-11"/>
    <x v="1"/>
    <x v="0"/>
    <n v="5"/>
    <x v="0"/>
    <x v="1"/>
  </r>
  <r>
    <s v="checkout_t2_30d"/>
    <s v="2021-05-05 - 2021-05-11"/>
    <s v="23846907412590091"/>
    <s v="Meio_Conv_T2MegaGiga_23846907412530091"/>
    <s v="23846907412530091"/>
    <n v="2266.39"/>
    <n v="9472"/>
    <n v="25333"/>
    <n v="89.463940320000006"/>
    <n v="2.6745143581080999"/>
    <x v="3"/>
    <n v="51"/>
    <s v="2021-05-05"/>
    <x v="34"/>
    <s v="2021-05-11"/>
    <s v="2021-05-11"/>
    <x v="1"/>
    <x v="0"/>
    <n v="5"/>
    <x v="0"/>
    <x v="1"/>
  </r>
  <r>
    <s v="aberto_brasil"/>
    <s v="2021-05-05 - 2021-05-11"/>
    <s v="23845370012760091"/>
    <s v="Meio_Conv_Amplo_Todas_23845268020100091"/>
    <s v="23845268020100091"/>
    <n v="454517.75"/>
    <n v="19139570"/>
    <n v="60743076"/>
    <n v="7.4826265000000003"/>
    <n v="3.1736907359987998"/>
    <x v="3"/>
    <n v="2028"/>
    <s v="2021-05-05"/>
    <x v="34"/>
    <s v="2021-05-11"/>
    <s v="2021-05-11"/>
    <x v="1"/>
    <x v="0"/>
    <n v="5"/>
    <x v="0"/>
    <x v="1"/>
  </r>
  <r>
    <s v="pareto.geral.nu___lal.engajou"/>
    <s v="2021-05-05 - 2021-05-11"/>
    <s v="23847400694640091"/>
    <s v="Topo_conv_engage_instagram_renda_extra_23847400694640091"/>
    <s v="23847400694660091"/>
    <n v="644.29999999999995"/>
    <n v="45507"/>
    <n v="56406"/>
    <n v="11.4225437"/>
    <n v="1.2395016151361"/>
    <x v="7"/>
    <n v="7460"/>
    <s v="2021-05-05"/>
    <x v="34"/>
    <s v="2021-05-11"/>
    <s v="2021-05-11"/>
    <x v="3"/>
    <x v="0"/>
    <n v="5"/>
    <x v="0"/>
    <x v="1"/>
  </r>
  <r>
    <s v="checkout_t1_60d"/>
    <s v="2021-05-05 - 2021-05-11"/>
    <s v="23847376990990091"/>
    <s v="Fundo_Rmk_Conv_T1MegaGiga_23847376974120091"/>
    <s v="23847376974120091"/>
    <n v="4704.01"/>
    <n v="7326"/>
    <n v="121881"/>
    <n v="38.595105060000002"/>
    <n v="16.636773136773002"/>
    <x v="3"/>
    <n v="6"/>
    <s v="2021-05-05"/>
    <x v="34"/>
    <s v="2021-05-11"/>
    <s v="2021-05-11"/>
    <x v="1"/>
    <x v="0"/>
    <n v="5"/>
    <x v="0"/>
    <x v="1"/>
  </r>
  <r>
    <s v="lal_5_base_ofertamega"/>
    <s v="2021-05-05 - 2021-05-11"/>
    <s v="23847843327210091"/>
    <s v="TesteAB013_Meio_Conv_LAL_Mega944_Pareto_23847843327200091"/>
    <s v="23847843327200091"/>
    <n v="21108.62"/>
    <n v="749078"/>
    <n v="1622820"/>
    <n v="13.00736989"/>
    <n v="2.1664232563231001"/>
    <x v="3"/>
    <n v="84"/>
    <s v="2021-05-05"/>
    <x v="34"/>
    <s v="2021-05-11"/>
    <s v="2021-05-11"/>
    <x v="1"/>
    <x v="0"/>
    <n v="5"/>
    <x v="0"/>
    <x v="1"/>
  </r>
  <r>
    <s v="testeab010_lal5_s2s_T1"/>
    <s v="2021-05-05 - 2021-05-11"/>
    <s v="23847729543850091"/>
    <s v="TesteAB010_Meio_Conv_LALs2sT1_Pareto_23847729543150091"/>
    <s v="23847729543150091"/>
    <n v="0"/>
    <n v="0"/>
    <n v="0"/>
    <s v=""/>
    <n v="0"/>
    <x v="3"/>
    <n v="2"/>
    <s v="2021-05-05"/>
    <x v="34"/>
    <s v="2021-05-11"/>
    <s v="2021-05-11"/>
    <x v="1"/>
    <x v="0"/>
    <n v="5"/>
    <x v="0"/>
    <x v="1"/>
  </r>
  <r>
    <s v="interesses_saude"/>
    <s v="2021-05-05 - 2021-05-11"/>
    <s v="23846655749190091"/>
    <s v="TPS_Meio_Trafego_Interesses_Pareto_23846655749200091"/>
    <s v="23846655749200091"/>
    <n v="8963.99"/>
    <n v="706057"/>
    <n v="1144779"/>
    <n v="7.83032358"/>
    <n v="1.6213690962628"/>
    <x v="13"/>
    <n v="63545"/>
    <s v="2021-05-05"/>
    <x v="34"/>
    <s v="2021-05-11"/>
    <s v="2021-05-11"/>
    <x v="3"/>
    <x v="0"/>
    <n v="5"/>
    <x v="0"/>
    <x v="1"/>
  </r>
  <r>
    <s v="interesses_refinado"/>
    <s v="2021-04-28 - 2021-05-04"/>
    <s v="23847353648420091"/>
    <s v="TPO_Meio_Conv_Interesses_Pareto_23845997960590091"/>
    <s v="23845997960590091"/>
    <n v="0"/>
    <n v="0"/>
    <n v="0"/>
    <s v=""/>
    <n v="0"/>
    <x v="3"/>
    <n v="2"/>
    <s v="2021-04-28"/>
    <x v="35"/>
    <s v="2021-05-04"/>
    <s v="2021-05-04"/>
    <x v="1"/>
    <x v="0"/>
    <n v="5"/>
    <x v="0"/>
    <x v="1"/>
  </r>
  <r>
    <s v="Home_60d"/>
    <s v="2021-04-28 - 2021-05-04"/>
    <s v="23847680729620091"/>
    <s v="Fundo_Rmk_Conv_Geral_Home_Pareto_23847680703090091"/>
    <s v="23847680703090091"/>
    <n v="2816.28"/>
    <n v="51779"/>
    <n v="181451"/>
    <n v="15.520884430000001"/>
    <n v="3.5043357345641999"/>
    <x v="3"/>
    <n v="12"/>
    <s v="2021-04-28"/>
    <x v="35"/>
    <s v="2021-05-04"/>
    <s v="2021-05-04"/>
    <x v="1"/>
    <x v="0"/>
    <n v="5"/>
    <x v="0"/>
    <x v="1"/>
  </r>
  <r>
    <s v="trafego_brasil"/>
    <s v="2021-04-28 - 2021-05-04"/>
    <s v="23846362893210091"/>
    <s v="Topo_Trafego_Todas_Pareto_23845353257640091"/>
    <s v="23845353257640091"/>
    <n v="15225.35"/>
    <n v="809757"/>
    <n v="1804233"/>
    <n v="8.4386828099999995"/>
    <n v="2.2281165831231"/>
    <x v="8"/>
    <n v="16205"/>
    <s v="2021-04-28"/>
    <x v="35"/>
    <s v="2021-05-04"/>
    <s v="2021-05-04"/>
    <x v="3"/>
    <x v="0"/>
    <n v="5"/>
    <x v="0"/>
    <x v="1"/>
  </r>
  <r>
    <s v="lal5_s2s_pagosT2"/>
    <s v="2021-04-28 - 2021-05-04"/>
    <s v="23846907412520091"/>
    <s v="Meio_Conv_T2MegaGiga_23846907412530091"/>
    <s v="23846907412530091"/>
    <n v="283268.7"/>
    <n v="3638507"/>
    <n v="17096063"/>
    <n v="16.569235849999998"/>
    <n v="4.6986478245059997"/>
    <x v="3"/>
    <n v="1245"/>
    <s v="2021-04-28"/>
    <x v="35"/>
    <s v="2021-05-04"/>
    <s v="2021-05-04"/>
    <x v="1"/>
    <x v="0"/>
    <n v="5"/>
    <x v="0"/>
    <x v="1"/>
  </r>
  <r>
    <s v="testeab011_lal5_s2s_T3"/>
    <s v="2021-04-28 - 2021-05-04"/>
    <s v="23847729654800091"/>
    <s v="TesteAB011_errado_23847729654640091"/>
    <s v="23847729654640091"/>
    <n v="0"/>
    <n v="0"/>
    <n v="0"/>
    <s v=""/>
    <n v="0"/>
    <x v="3"/>
    <n v="1"/>
    <s v="2021-04-28"/>
    <x v="35"/>
    <s v="2021-05-04"/>
    <s v="2021-05-04"/>
    <x v="1"/>
    <x v="0"/>
    <n v="5"/>
    <x v="0"/>
    <x v="1"/>
  </r>
  <r>
    <s v="testeab011_lal5_lista_T3mega"/>
    <s v="2021-04-28 - 2021-05-04"/>
    <s v="23847729667900091"/>
    <s v="TesteAB011_errado_23847729667940091"/>
    <s v="23847729667940091"/>
    <n v="0"/>
    <n v="0"/>
    <n v="0"/>
    <s v=""/>
    <n v="0"/>
    <x v="3"/>
    <n v="1"/>
    <s v="2021-04-28"/>
    <x v="35"/>
    <s v="2021-05-04"/>
    <s v="2021-05-04"/>
    <x v="1"/>
    <x v="0"/>
    <n v="5"/>
    <x v="0"/>
    <x v="1"/>
  </r>
  <r>
    <s v="testeab010_lal5_lista_T1mega"/>
    <s v="2021-04-28 - 2021-05-04"/>
    <s v="23847729620030091"/>
    <s v="TesteAB010_Meio_Conv_LALBaseT1Mega_Pareto_23847729620020091"/>
    <s v="23847729620020091"/>
    <n v="10592.76"/>
    <n v="543079"/>
    <n v="799506"/>
    <n v="13.24913134"/>
    <n v="1.4721725568471999"/>
    <x v="3"/>
    <n v="62"/>
    <s v="2021-04-28"/>
    <x v="35"/>
    <s v="2021-05-04"/>
    <s v="2021-05-04"/>
    <x v="1"/>
    <x v="0"/>
    <n v="5"/>
    <x v="0"/>
    <x v="1"/>
  </r>
  <r>
    <s v="lal_10_base"/>
    <s v="2021-04-28 - 2021-05-04"/>
    <s v="23846214428100091"/>
    <s v="Meio_Conv_Amplo_Todas_23845268020100091"/>
    <s v="23845268020100091"/>
    <n v="36137.269999999997"/>
    <n v="754969"/>
    <n v="1278869"/>
    <n v="28.25721008"/>
    <n v="1.6939357774955"/>
    <x v="3"/>
    <n v="140"/>
    <s v="2021-04-28"/>
    <x v="35"/>
    <s v="2021-05-04"/>
    <s v="2021-05-04"/>
    <x v="1"/>
    <x v="0"/>
    <n v="5"/>
    <x v="0"/>
    <x v="1"/>
  </r>
  <r>
    <s v="testeab011_lal5_s2s_T3"/>
    <s v="2021-04-28 - 2021-05-04"/>
    <s v="23847767212040091"/>
    <s v="TesteAB011_Meio_Conv_LALs2sT3_Pareto_23847729654640091"/>
    <s v="23847767212060091"/>
    <n v="27684.99"/>
    <n v="625908"/>
    <n v="1305364"/>
    <n v="21.20863606"/>
    <n v="2.0855525093145002"/>
    <x v="3"/>
    <n v="155"/>
    <s v="2021-04-28"/>
    <x v="35"/>
    <s v="2021-05-04"/>
    <s v="2021-05-04"/>
    <x v="1"/>
    <x v="0"/>
    <n v="5"/>
    <x v="0"/>
    <x v="1"/>
  </r>
  <r>
    <s v="checkout_t1_30d"/>
    <s v="2021-04-28 - 2021-05-04"/>
    <s v="23847376974110091"/>
    <s v="Fundo_Rmk_Conv_T1MegaGiga_23847376974120091"/>
    <s v="23847376974120091"/>
    <n v="95878.78"/>
    <n v="119626"/>
    <n v="1918233"/>
    <n v="49.98286444"/>
    <n v="16.035251533947001"/>
    <x v="3"/>
    <n v="527"/>
    <s v="2021-04-28"/>
    <x v="35"/>
    <s v="2021-05-04"/>
    <s v="2021-05-04"/>
    <x v="1"/>
    <x v="0"/>
    <n v="5"/>
    <x v="0"/>
    <x v="1"/>
  </r>
  <r>
    <s v="lal_5_tpv_alto"/>
    <s v="2021-04-28 - 2021-05-04"/>
    <s v="23847611907170091"/>
    <s v="Meio_Conv_T3MegaGiga_23847449589150091"/>
    <s v="23847449589150091"/>
    <n v="63067.69"/>
    <n v="1145982"/>
    <n v="3997970"/>
    <n v="15.774928279999999"/>
    <n v="3.4886848135486002"/>
    <x v="3"/>
    <n v="235"/>
    <s v="2021-04-28"/>
    <x v="35"/>
    <s v="2021-05-04"/>
    <s v="2021-05-04"/>
    <x v="1"/>
    <x v="0"/>
    <n v="5"/>
    <x v="0"/>
    <x v="1"/>
  </r>
  <r>
    <s v="rmkt_trafegotpo"/>
    <s v="2021-04-28 - 2021-05-04"/>
    <s v="23846188518430091"/>
    <s v="TPO_Meio_Conv_Interesses_Pareto_23845997960590091"/>
    <s v="23845997960590091"/>
    <n v="27469.46"/>
    <n v="79454"/>
    <n v="887569"/>
    <n v="30.949098039999999"/>
    <n v="11.170853575654"/>
    <x v="3"/>
    <n v="58"/>
    <s v="2021-04-28"/>
    <x v="35"/>
    <s v="2021-05-04"/>
    <s v="2021-05-04"/>
    <x v="1"/>
    <x v="0"/>
    <n v="5"/>
    <x v="0"/>
    <x v="1"/>
  </r>
  <r>
    <s v="interesses_saude"/>
    <s v="2021-04-28 - 2021-05-04"/>
    <s v="23846655749190091"/>
    <s v="TPS_Meio_Trafego_Interesses_Pareto_23846655749200091"/>
    <s v="23846655749200091"/>
    <n v="9651.69"/>
    <n v="688206"/>
    <n v="1148123"/>
    <n v="8.4064947700000001"/>
    <n v="1.6682839149905999"/>
    <x v="13"/>
    <n v="69392"/>
    <s v="2021-04-28"/>
    <x v="35"/>
    <s v="2021-05-04"/>
    <s v="2021-05-04"/>
    <x v="3"/>
    <x v="0"/>
    <n v="5"/>
    <x v="0"/>
    <x v="1"/>
  </r>
  <r>
    <s v="testeab010_lal5_s2s_T1"/>
    <s v="2021-04-28 - 2021-05-04"/>
    <s v="23847729543850091"/>
    <s v="TesteAB010_Meio_Conv_LALs2sT1_Pareto_23847729543150091"/>
    <s v="23847729543150091"/>
    <n v="9179.01"/>
    <n v="365755"/>
    <n v="544907"/>
    <n v="16.845094670000002"/>
    <n v="1.4898142199013"/>
    <x v="3"/>
    <n v="53"/>
    <s v="2021-04-28"/>
    <x v="35"/>
    <s v="2021-05-04"/>
    <s v="2021-05-04"/>
    <x v="1"/>
    <x v="0"/>
    <n v="5"/>
    <x v="0"/>
    <x v="1"/>
  </r>
  <r>
    <s v="testeab011_lal5_lista_T3mega"/>
    <s v="2021-04-28 - 2021-05-04"/>
    <s v="23847767211970091"/>
    <s v="TesteAB011_Meio_Conv_LALBaseT3Mega_Pareto_23847729667940091"/>
    <s v="23847767211940091"/>
    <n v="28050.69"/>
    <n v="823974"/>
    <n v="1632211"/>
    <n v="17.185700870000002"/>
    <n v="1.9809010963938001"/>
    <x v="3"/>
    <n v="136"/>
    <s v="2021-04-28"/>
    <x v="35"/>
    <s v="2021-05-04"/>
    <s v="2021-05-04"/>
    <x v="1"/>
    <x v="0"/>
    <n v="5"/>
    <x v="0"/>
    <x v="1"/>
  </r>
  <r>
    <s v="interesses_saude"/>
    <s v="2021-04-28 - 2021-05-04"/>
    <s v="23846534803740091"/>
    <s v="TPS_Meio_Conv_Interesses_Pareto_23846534803700091"/>
    <s v="23846534803700091"/>
    <n v="125730.92"/>
    <n v="4022387"/>
    <n v="8108644"/>
    <n v="15.50578864"/>
    <n v="2.0158786312703998"/>
    <x v="3"/>
    <n v="441"/>
    <s v="2021-04-28"/>
    <x v="35"/>
    <s v="2021-05-04"/>
    <s v="2021-05-04"/>
    <x v="1"/>
    <x v="0"/>
    <n v="5"/>
    <x v="0"/>
    <x v="1"/>
  </r>
  <r>
    <s v="lal5_lista_t2mega"/>
    <s v="2021-04-28 - 2021-05-04"/>
    <s v="23847851591380091"/>
    <s v="Meio_Conv_T2MegaGiga_23846907412530091"/>
    <s v="23846907412530091"/>
    <n v="2615.0500000000002"/>
    <n v="134496"/>
    <n v="169064"/>
    <n v="15.46781101"/>
    <n v="1.2570187960979999"/>
    <x v="3"/>
    <n v="5"/>
    <s v="2021-04-28"/>
    <x v="35"/>
    <s v="2021-05-04"/>
    <s v="2021-05-04"/>
    <x v="1"/>
    <x v="0"/>
    <n v="5"/>
    <x v="0"/>
    <x v="1"/>
  </r>
  <r>
    <s v="interesses_dentistas"/>
    <s v="2021-04-28 - 2021-05-04"/>
    <s v="23845997960610091"/>
    <s v="TPO_Meio_Conv_Interesses_Pareto_23845997960590091"/>
    <s v="23845997960590091"/>
    <n v="70229.570000000007"/>
    <n v="2769513"/>
    <n v="6510668"/>
    <n v="10.786845530000001"/>
    <n v="2.3508349662919001"/>
    <x v="3"/>
    <n v="256"/>
    <s v="2021-04-28"/>
    <x v="35"/>
    <s v="2021-05-04"/>
    <s v="2021-05-04"/>
    <x v="1"/>
    <x v="0"/>
    <n v="5"/>
    <x v="0"/>
    <x v="1"/>
  </r>
  <r>
    <s v="checkout_t2_30d"/>
    <s v="2021-04-28 - 2021-05-04"/>
    <s v="23847376964680091"/>
    <s v="Fundo_Rmk_Conv_T2MegaGiga_23847376964660091"/>
    <s v="23847376964660091"/>
    <n v="61336.32"/>
    <n v="28754"/>
    <n v="544213"/>
    <n v="112.70645868"/>
    <n v="18.926514571885999"/>
    <x v="3"/>
    <n v="421"/>
    <s v="2021-04-28"/>
    <x v="35"/>
    <s v="2021-05-04"/>
    <s v="2021-05-04"/>
    <x v="1"/>
    <x v="0"/>
    <n v="5"/>
    <x v="0"/>
    <x v="1"/>
  </r>
  <r>
    <s v="lal_5_s2s_pagosT1"/>
    <s v="2021-04-28 - 2021-05-04"/>
    <s v="23847643363490091"/>
    <s v="Meio_Conv_Amplo_T1_23847643362130091"/>
    <s v="23847643362130091"/>
    <n v="47125.43"/>
    <n v="893746"/>
    <n v="1877981"/>
    <n v="25.093667079999999"/>
    <n v="2.1012468866993999"/>
    <x v="4"/>
    <n v="382"/>
    <s v="2021-04-28"/>
    <x v="35"/>
    <s v="2021-05-04"/>
    <s v="2021-05-04"/>
    <x v="1"/>
    <x v="0"/>
    <n v="5"/>
    <x v="0"/>
    <x v="1"/>
  </r>
  <r>
    <s v="home_90d"/>
    <s v="2021-04-28 - 2021-05-04"/>
    <s v="23847852300440091"/>
    <s v="Fundo_Rmk_Conv_Geral_Home_Pareto_23847680703090091"/>
    <s v="23847680703090091"/>
    <n v="442.15"/>
    <n v="20832"/>
    <n v="27103"/>
    <n v="16.313692209999999"/>
    <n v="1.3010272657449999"/>
    <x v="3"/>
    <s v=""/>
    <s v="2021-04-28"/>
    <x v="35"/>
    <s v="2021-05-04"/>
    <s v="2021-05-04"/>
    <x v="1"/>
    <x v="0"/>
    <n v="5"/>
    <x v="0"/>
    <x v="1"/>
  </r>
  <r>
    <s v="checkout_t3_60d"/>
    <s v="2021-04-28 - 2021-05-04"/>
    <s v="23847611011780091"/>
    <s v="Fundo_Rmkt_Conv_T3MegaGiga_23846749587790091"/>
    <s v="23846749587790091"/>
    <n v="7978.54"/>
    <n v="8167"/>
    <n v="182086"/>
    <n v="43.817426930000003"/>
    <n v="22.29533488429"/>
    <x v="3"/>
    <n v="7"/>
    <s v="2021-04-28"/>
    <x v="35"/>
    <s v="2021-05-04"/>
    <s v="2021-05-04"/>
    <x v="1"/>
    <x v="0"/>
    <n v="5"/>
    <x v="0"/>
    <x v="1"/>
  </r>
  <r>
    <s v="rmkt_tps_60d"/>
    <s v="2021-04-28 - 2021-05-04"/>
    <s v="23846655916720091"/>
    <s v="TPS_Meio_Conv_Interesses_Pareto_23846534803700091"/>
    <s v="23846534803700091"/>
    <n v="32633.98"/>
    <n v="227125"/>
    <n v="854125"/>
    <n v="38.207498899999997"/>
    <n v="3.7605943863511002"/>
    <x v="3"/>
    <n v="247"/>
    <s v="2021-04-28"/>
    <x v="35"/>
    <s v="2021-05-04"/>
    <s v="2021-05-04"/>
    <x v="1"/>
    <x v="0"/>
    <n v="5"/>
    <x v="0"/>
    <x v="1"/>
  </r>
  <r>
    <s v="aberto_brasil"/>
    <s v="2021-04-28 - 2021-05-04"/>
    <s v="23845370012760091"/>
    <s v="Meio_Conv_Amplo_Todas_23845268020100091"/>
    <s v="23845268020100091"/>
    <n v="436066.71"/>
    <n v="15778811"/>
    <n v="47247894"/>
    <n v="9.2293364400000009"/>
    <n v="2.9943887406979002"/>
    <x v="3"/>
    <n v="1755"/>
    <s v="2021-04-28"/>
    <x v="35"/>
    <s v="2021-05-04"/>
    <s v="2021-05-04"/>
    <x v="1"/>
    <x v="0"/>
    <n v="5"/>
    <x v="0"/>
    <x v="1"/>
  </r>
  <r>
    <s v="interesses_saude_refinado"/>
    <s v="2021-04-28 - 2021-05-04"/>
    <s v="23847727849510091"/>
    <s v="TPS_Meio_Conv_Interesses_Pareto_23846534803700091"/>
    <s v="23846534803700091"/>
    <n v="21605.040000000001"/>
    <n v="876128"/>
    <n v="1526744"/>
    <n v="14.1510561"/>
    <n v="1.7426038204462999"/>
    <x v="3"/>
    <n v="71"/>
    <s v="2021-04-28"/>
    <x v="35"/>
    <s v="2021-05-04"/>
    <s v="2021-05-04"/>
    <x v="1"/>
    <x v="0"/>
    <n v="5"/>
    <x v="0"/>
    <x v="1"/>
  </r>
  <r>
    <s v="checkout_t1_60d"/>
    <s v="2021-04-28 - 2021-05-04"/>
    <s v="23847376990990091"/>
    <s v="Fundo_Rmk_Conv_T1MegaGiga_23847376974120091"/>
    <s v="23847376974120091"/>
    <n v="5427.39"/>
    <n v="10569"/>
    <n v="165044"/>
    <n v="32.884503530000003"/>
    <n v="15.615857697039001"/>
    <x v="3"/>
    <n v="12"/>
    <s v="2021-04-28"/>
    <x v="35"/>
    <s v="2021-05-04"/>
    <s v="2021-05-04"/>
    <x v="1"/>
    <x v="0"/>
    <n v="5"/>
    <x v="0"/>
    <x v="1"/>
  </r>
  <r>
    <s v="lal5_s2s_pagosT1"/>
    <s v="2021-04-28 - 2021-05-04"/>
    <s v="23846907297020091"/>
    <s v="Meio_Conv_T1MegaGiga_23846907192130091"/>
    <s v="23846907192130091"/>
    <n v="121052.53"/>
    <n v="2533730"/>
    <n v="7788180"/>
    <n v="15.54310892"/>
    <n v="3.0738002865340999"/>
    <x v="3"/>
    <n v="525"/>
    <s v="2021-04-28"/>
    <x v="35"/>
    <s v="2021-05-04"/>
    <s v="2021-05-04"/>
    <x v="1"/>
    <x v="0"/>
    <n v="5"/>
    <x v="0"/>
    <x v="1"/>
  </r>
  <r>
    <s v="testeab009_lal5_s2s_t2"/>
    <s v="2021-04-28 - 2021-05-04"/>
    <s v="23847729503590091"/>
    <s v="TesteAB009_Meio_Conv_LALs2sT2_Pareto_23847729503460091"/>
    <s v="23847729503460091"/>
    <n v="9104.27"/>
    <n v="408055"/>
    <n v="583399"/>
    <n v="15.60556326"/>
    <n v="1.4297067797233001"/>
    <x v="3"/>
    <n v="60"/>
    <s v="2021-04-28"/>
    <x v="35"/>
    <s v="2021-05-04"/>
    <s v="2021-05-04"/>
    <x v="1"/>
    <x v="0"/>
    <n v="5"/>
    <x v="0"/>
    <x v="1"/>
  </r>
  <r>
    <s v="checkout_180d"/>
    <s v="2021-04-28 - 2021-05-04"/>
    <s v="23846122467610091"/>
    <s v="Fundo_Conv_Rmkt_T1_23845567601530091"/>
    <s v="23845567601530091"/>
    <n v="63747.56"/>
    <n v="306796"/>
    <n v="2074654"/>
    <n v="30.726839269999999"/>
    <n v="6.7623241502497002"/>
    <x v="3"/>
    <n v="474"/>
    <s v="2021-04-28"/>
    <x v="35"/>
    <s v="2021-05-04"/>
    <s v="2021-05-04"/>
    <x v="1"/>
    <x v="0"/>
    <n v="5"/>
    <x v="0"/>
    <x v="1"/>
  </r>
  <r>
    <s v="ligue_agora_LAL_basepagos_t3"/>
    <s v="2021-04-28 - 2021-05-04"/>
    <s v="23846412676180091"/>
    <s v="Meio_Trafego_LAL_Ligacao_Pareto_23846412676130091"/>
    <s v="23846412676130091"/>
    <n v="3618.91"/>
    <n v="245615"/>
    <n v="522719"/>
    <n v="6.9232417399999999"/>
    <n v="2.1282047106244"/>
    <x v="13"/>
    <n v="4616"/>
    <s v="2021-04-28"/>
    <x v="35"/>
    <s v="2021-05-04"/>
    <s v="2021-05-04"/>
    <x v="3"/>
    <x v="0"/>
    <n v="5"/>
    <x v="0"/>
    <x v="1"/>
  </r>
  <r>
    <s v="mar_aberto"/>
    <s v="2021-04-28 - 2021-05-04"/>
    <s v="23847643362220091"/>
    <s v="Meio_Conv_Amplo_T1_23847643362130091"/>
    <s v="23847643362130091"/>
    <n v="148517.9"/>
    <n v="4462791"/>
    <n v="8176885"/>
    <n v="18.163139139999998"/>
    <n v="1.8322357018287001"/>
    <x v="4"/>
    <n v="833"/>
    <s v="2021-04-28"/>
    <x v="35"/>
    <s v="2021-05-04"/>
    <s v="2021-05-04"/>
    <x v="1"/>
    <x v="0"/>
    <n v="5"/>
    <x v="0"/>
    <x v="1"/>
  </r>
  <r>
    <s v="checkout_t3_30d"/>
    <s v="2021-04-28 - 2021-05-04"/>
    <s v="23846749587780091"/>
    <s v="Fundo_Rmkt_Conv_T3MegaGiga_23846749587790091"/>
    <s v="23846749587790091"/>
    <n v="32265.67"/>
    <n v="17130"/>
    <n v="390572"/>
    <n v="82.611323900000002"/>
    <n v="22.800467016929002"/>
    <x v="3"/>
    <n v="194"/>
    <s v="2021-04-28"/>
    <x v="35"/>
    <s v="2021-05-04"/>
    <s v="2021-05-04"/>
    <x v="1"/>
    <x v="0"/>
    <n v="5"/>
    <x v="0"/>
    <x v="1"/>
  </r>
  <r>
    <s v="wpp_interesses_concorrentes"/>
    <s v="2021-04-28 - 2021-05-04"/>
    <s v="23846749365200091"/>
    <s v="WhatsApp_Meio_Convs_Todas_Pareto_23846749365150091"/>
    <s v="23846749365150091"/>
    <n v="8075.72"/>
    <n v="165371"/>
    <n v="273983"/>
    <n v="29.47525941"/>
    <n v="1.6567777905437"/>
    <x v="3"/>
    <n v="536"/>
    <s v="2021-04-28"/>
    <x v="35"/>
    <s v="2021-05-04"/>
    <s v="2021-05-04"/>
    <x v="1"/>
    <x v="1"/>
    <n v="5"/>
    <x v="0"/>
    <x v="1"/>
  </r>
  <r>
    <s v="engajamento_insta30d"/>
    <s v="2021-04-28 - 2021-05-04"/>
    <s v="23847680735780091"/>
    <s v="Fundo_Rmk_Conv_Geral_Home_Pareto_23847680703090091"/>
    <s v="23847680703090091"/>
    <n v="8226.1"/>
    <n v="186070"/>
    <n v="617630"/>
    <n v="13.318815470000001"/>
    <n v="3.3193421830493999"/>
    <x v="3"/>
    <n v="23"/>
    <s v="2021-04-28"/>
    <x v="35"/>
    <s v="2021-05-04"/>
    <s v="2021-05-04"/>
    <x v="1"/>
    <x v="0"/>
    <n v="5"/>
    <x v="0"/>
    <x v="1"/>
  </r>
  <r>
    <s v="interesse_empreendedorismo"/>
    <s v="2021-04-28 - 2021-05-04"/>
    <s v="23846406076390091"/>
    <s v="Meio_Conv_Amplo_Todas_23845268020100091"/>
    <s v="23845268020100091"/>
    <n v="78774.31"/>
    <n v="3565752"/>
    <n v="5867599"/>
    <n v="13.42530565"/>
    <n v="1.6455432122032001"/>
    <x v="3"/>
    <n v="243"/>
    <s v="2021-04-28"/>
    <x v="35"/>
    <s v="2021-05-04"/>
    <s v="2021-05-04"/>
    <x v="1"/>
    <x v="0"/>
    <n v="5"/>
    <x v="0"/>
    <x v="1"/>
  </r>
  <r>
    <s v="interesses_dentistas"/>
    <s v="2021-04-28 - 2021-05-04"/>
    <s v="23845997980850091"/>
    <s v="TPO_Meio_Trafego_Interesses_Pareto_23845997980580091"/>
    <s v="23845997980580091"/>
    <n v="7683.8"/>
    <n v="1214259"/>
    <n v="1895008"/>
    <n v="4.0547586100000004"/>
    <n v="1.5606291573708999"/>
    <x v="13"/>
    <n v="17915"/>
    <s v="2021-04-28"/>
    <x v="35"/>
    <s v="2021-05-04"/>
    <s v="2021-05-04"/>
    <x v="3"/>
    <x v="0"/>
    <n v="5"/>
    <x v="0"/>
    <x v="1"/>
  </r>
  <r>
    <s v="pareto.geral.nu___lal.engajou"/>
    <s v="2021-04-28 - 2021-05-04"/>
    <s v="23847400694640091"/>
    <s v="Topo_conv_engage_instagram_renda_extra_23847400694640091"/>
    <s v="23847400694660091"/>
    <n v="1355.54"/>
    <n v="70025"/>
    <n v="113220"/>
    <n v="11.972619679999999"/>
    <n v="1.6168511245984001"/>
    <x v="7"/>
    <n v="17832"/>
    <s v="2021-04-28"/>
    <x v="35"/>
    <s v="2021-05-04"/>
    <s v="2021-05-04"/>
    <x v="3"/>
    <x v="0"/>
    <n v="5"/>
    <x v="0"/>
    <x v="1"/>
  </r>
  <r>
    <s v="lal_5_pixel_convT1"/>
    <s v="2021-04-28 - 2021-05-04"/>
    <s v="23847643362150091"/>
    <s v="Meio_Conv_Amplo_T1_23847643362130091"/>
    <s v="23847643362130091"/>
    <n v="123679.09"/>
    <n v="1736006"/>
    <n v="4185326"/>
    <n v="29.550646709999999"/>
    <n v="2.4108937411507001"/>
    <x v="4"/>
    <n v="794"/>
    <s v="2021-04-28"/>
    <x v="35"/>
    <s v="2021-05-04"/>
    <s v="2021-05-04"/>
    <x v="1"/>
    <x v="0"/>
    <n v="5"/>
    <x v="0"/>
    <x v="1"/>
  </r>
  <r>
    <s v="payment_60d"/>
    <s v="2021-04-28 - 2021-05-04"/>
    <s v="23847845212600091"/>
    <s v="TesteAB014_Fundo_Catalogo_StepPayment_GeralNormal_Pareto_23847845212620091"/>
    <s v="23847845212620091"/>
    <n v="3189.8"/>
    <n v="13944"/>
    <n v="32104"/>
    <n v="99.358335409999995"/>
    <n v="2.3023522662076998"/>
    <x v="3"/>
    <n v="11"/>
    <s v="2021-04-28"/>
    <x v="35"/>
    <s v="2021-05-04"/>
    <s v="2021-05-04"/>
    <x v="1"/>
    <x v="0"/>
    <n v="5"/>
    <x v="0"/>
    <x v="1"/>
  </r>
  <r>
    <s v="testeab009_lal5_lista_t2mega"/>
    <s v="2021-04-28 - 2021-05-04"/>
    <s v="23847729506750091"/>
    <s v="TesteAB009_Meio_Conv_LALBaseT2Mega_Pareto_23847729506780091"/>
    <s v="23847729506780091"/>
    <n v="9061.34"/>
    <n v="374591"/>
    <n v="560092"/>
    <n v="16.178306419999998"/>
    <n v="1.4952094417645001"/>
    <x v="3"/>
    <n v="75"/>
    <s v="2021-04-28"/>
    <x v="35"/>
    <s v="2021-05-04"/>
    <s v="2021-05-04"/>
    <x v="1"/>
    <x v="0"/>
    <n v="5"/>
    <x v="0"/>
    <x v="1"/>
  </r>
  <r>
    <s v="trafego_LAL_cardpurchase_5_10"/>
    <s v="2021-04-28 - 2021-05-04"/>
    <s v="23845353257680091"/>
    <s v="Topo_Trafego_Todas_Pareto_23845353257640091"/>
    <s v="23845353257640091"/>
    <n v="15883.69"/>
    <n v="478743"/>
    <n v="1330198"/>
    <n v="11.9408464"/>
    <n v="2.7785220880514001"/>
    <x v="8"/>
    <n v="10451"/>
    <s v="2021-04-28"/>
    <x v="35"/>
    <s v="2021-05-04"/>
    <s v="2021-05-04"/>
    <x v="3"/>
    <x v="0"/>
    <n v="5"/>
    <x v="0"/>
    <x v="1"/>
  </r>
  <r>
    <s v="checkout_t2_30d"/>
    <s v="2021-04-28 - 2021-05-04"/>
    <s v="23846907412590091"/>
    <s v="Meio_Conv_T2MegaGiga_23846907412530091"/>
    <s v="23846907412530091"/>
    <n v="35227.15"/>
    <n v="26737"/>
    <n v="325820"/>
    <n v="108.11843963"/>
    <n v="12.186109137151"/>
    <x v="3"/>
    <n v="230"/>
    <s v="2021-04-28"/>
    <x v="35"/>
    <s v="2021-05-04"/>
    <s v="2021-05-04"/>
    <x v="1"/>
    <x v="0"/>
    <n v="5"/>
    <x v="0"/>
    <x v="1"/>
  </r>
  <r>
    <s v="checkout_t2_60d"/>
    <s v="2021-04-28 - 2021-05-04"/>
    <s v="23847377003380091"/>
    <s v="Fundo_Rmk_Conv_T2MegaGiga_23847376964660091"/>
    <s v="23847376964660091"/>
    <n v="23995.29"/>
    <n v="8345"/>
    <n v="237463"/>
    <n v="101.04854229999999"/>
    <n v="28.455721989215"/>
    <x v="3"/>
    <n v="75"/>
    <s v="2021-04-28"/>
    <x v="35"/>
    <s v="2021-05-04"/>
    <s v="2021-05-04"/>
    <x v="1"/>
    <x v="0"/>
    <n v="5"/>
    <x v="0"/>
    <x v="1"/>
  </r>
  <r>
    <s v="broad_conv_carrinho"/>
    <s v="2021-04-28 - 2021-05-04"/>
    <s v="23847708413050091"/>
    <s v="dpa"/>
    <s v="23847708413060091"/>
    <n v="72653.52"/>
    <n v="6613303"/>
    <n v="12256960"/>
    <n v="5.9275317899999997"/>
    <n v="1.8533794686256"/>
    <x v="3"/>
    <n v="499"/>
    <s v="2021-04-28"/>
    <x v="35"/>
    <s v="2021-05-04"/>
    <s v="2021-05-04"/>
    <x v="1"/>
    <x v="0"/>
    <n v="5"/>
    <x v="0"/>
    <x v="1"/>
  </r>
  <r>
    <s v="envolvimento_180d"/>
    <s v="2021-04-28 - 2021-05-04"/>
    <s v="23847789135130091"/>
    <s v="TesteAB012_Fundo_Rmk_Catalogo_Geral_Home_Pareto_23847789135160091"/>
    <s v="23847789135160091"/>
    <n v="13400.49"/>
    <n v="30617"/>
    <n v="503894"/>
    <n v="26.59386696"/>
    <n v="16.457980860306002"/>
    <x v="3"/>
    <n v="17"/>
    <s v="2021-04-28"/>
    <x v="35"/>
    <s v="2021-05-04"/>
    <s v="2021-05-04"/>
    <x v="1"/>
    <x v="0"/>
    <n v="5"/>
    <x v="0"/>
    <x v="1"/>
  </r>
  <r>
    <s v="home_180d"/>
    <s v="2021-04-28 - 2021-05-04"/>
    <s v="23847789135140091"/>
    <s v="TesteAB012_Fundo_Rmk_Catalogo_Geral_Home_Pareto_23847789135160091"/>
    <s v="23847789135160091"/>
    <n v="5811.29"/>
    <n v="11665"/>
    <n v="182611"/>
    <n v="31.82332937"/>
    <n v="15.654607801114"/>
    <x v="3"/>
    <n v="11"/>
    <s v="2021-04-28"/>
    <x v="35"/>
    <s v="2021-05-04"/>
    <s v="2021-05-04"/>
    <x v="1"/>
    <x v="0"/>
    <n v="5"/>
    <x v="0"/>
    <x v="1"/>
  </r>
  <r>
    <s v="envolvimento_180d"/>
    <s v="2021-04-28 - 2021-05-04"/>
    <s v="23847789139950091"/>
    <s v="TesteAB012_Fundo_Rmk_Conv_Geral_Home_Pareto_23847789139840091"/>
    <s v="23847789139840091"/>
    <n v="12928.88"/>
    <n v="28129"/>
    <n v="485630"/>
    <n v="26.622902209999999"/>
    <n v="17.264389064665998"/>
    <x v="3"/>
    <n v="44"/>
    <s v="2021-04-28"/>
    <x v="35"/>
    <s v="2021-05-04"/>
    <s v="2021-05-04"/>
    <x v="1"/>
    <x v="0"/>
    <n v="5"/>
    <x v="0"/>
    <x v="1"/>
  </r>
  <r>
    <s v="Home_30d"/>
    <s v="2021-04-28 - 2021-05-04"/>
    <s v="23847680703050091"/>
    <s v="Fundo_Rmk_Conv_Geral_Home_Pareto_23847680703090091"/>
    <s v="23847680703090091"/>
    <n v="18176.98"/>
    <n v="153660"/>
    <n v="573139"/>
    <n v="31.714784720000001"/>
    <n v="3.729916699206"/>
    <x v="3"/>
    <n v="158"/>
    <s v="2021-04-28"/>
    <x v="35"/>
    <s v="2021-05-04"/>
    <s v="2021-05-04"/>
    <x v="1"/>
    <x v="0"/>
    <n v="5"/>
    <x v="0"/>
    <x v="1"/>
  </r>
  <r>
    <s v="home_180d"/>
    <s v="2021-04-28 - 2021-05-04"/>
    <s v="23847789139740091"/>
    <s v="TesteAB012_Fundo_Rmk_Conv_Geral_Home_Pareto_23847789139840091"/>
    <s v="23847789139840091"/>
    <n v="6281.5"/>
    <n v="11225"/>
    <n v="177202"/>
    <n v="35.44824551"/>
    <n v="15.786369710468"/>
    <x v="3"/>
    <n v="21"/>
    <s v="2021-04-28"/>
    <x v="35"/>
    <s v="2021-05-04"/>
    <s v="2021-05-04"/>
    <x v="1"/>
    <x v="0"/>
    <n v="5"/>
    <x v="0"/>
    <x v="1"/>
  </r>
  <r>
    <s v="lal_5_base_ofertamega"/>
    <s v="2021-04-28 - 2021-05-04"/>
    <s v="23847843327170091"/>
    <s v="TesteAB013_Meio_Conv_LAL_Mega055_Pareto_23847843327190091"/>
    <s v="23847843327190091"/>
    <n v="3183.65"/>
    <n v="195073"/>
    <n v="226626"/>
    <n v="14.048035090000001"/>
    <n v="1.1617497039569999"/>
    <x v="3"/>
    <n v="3"/>
    <s v="2021-04-28"/>
    <x v="35"/>
    <s v="2021-05-04"/>
    <s v="2021-05-04"/>
    <x v="1"/>
    <x v="0"/>
    <n v="5"/>
    <x v="0"/>
    <x v="1"/>
  </r>
  <r>
    <s v="lal_5_s2s_pagosT3"/>
    <s v="2021-04-28 - 2021-05-04"/>
    <s v="23847449589140091"/>
    <s v="Meio_Conv_T3MegaGiga_23847449589150091"/>
    <s v="23847449589150091"/>
    <n v="26311.93"/>
    <n v="494005"/>
    <n v="1607244"/>
    <n v="16.37083728"/>
    <n v="3.2534974342365"/>
    <x v="3"/>
    <n v="59"/>
    <s v="2021-04-28"/>
    <x v="35"/>
    <s v="2021-05-04"/>
    <s v="2021-05-04"/>
    <x v="1"/>
    <x v="0"/>
    <n v="5"/>
    <x v="0"/>
    <x v="1"/>
  </r>
  <r>
    <s v="payment_60d"/>
    <s v="2021-04-28 - 2021-05-04"/>
    <s v="23847845149390091"/>
    <s v="TesteAB014_Fundo_Catalogo_StepPayment_GeralRMKT_Pareto_23847845149370091"/>
    <s v="23847845149370091"/>
    <n v="3188.29"/>
    <n v="13642"/>
    <n v="34151"/>
    <n v="93.358613219999995"/>
    <n v="2.5033719395983001"/>
    <x v="3"/>
    <n v="10"/>
    <s v="2021-04-28"/>
    <x v="35"/>
    <s v="2021-05-04"/>
    <s v="2021-05-04"/>
    <x v="1"/>
    <x v="0"/>
    <n v="5"/>
    <x v="0"/>
    <x v="1"/>
  </r>
  <r>
    <s v="lal_5_base_ofertamega"/>
    <s v="2021-04-28 - 2021-05-04"/>
    <s v="23847843327210091"/>
    <s v="TesteAB013_Meio_Conv_LAL_Mega944_Pareto_23847843327200091"/>
    <s v="23847843327200091"/>
    <n v="3163.36"/>
    <n v="201013"/>
    <n v="230479"/>
    <n v="13.725155000000001"/>
    <n v="1.1465875341395999"/>
    <x v="3"/>
    <n v="10"/>
    <s v="2021-04-28"/>
    <x v="35"/>
    <s v="2021-05-04"/>
    <s v="2021-05-04"/>
    <x v="1"/>
    <x v="0"/>
    <n v="5"/>
    <x v="0"/>
    <x v="1"/>
  </r>
  <r>
    <s v="interesses_concorrentes"/>
    <s v="2021-04-28 - 2021-05-04"/>
    <s v="23847643362290091"/>
    <s v="Meio_Conv_Amplo_T1_23847643362130091"/>
    <s v="23847643362130091"/>
    <n v="97115.44"/>
    <n v="4241632"/>
    <n v="6626304"/>
    <n v="14.65604959"/>
    <n v="1.5622062451434"/>
    <x v="4"/>
    <n v="522"/>
    <s v="2021-04-28"/>
    <x v="35"/>
    <s v="2021-05-04"/>
    <s v="2021-05-04"/>
    <x v="1"/>
    <x v="0"/>
    <n v="5"/>
    <x v="0"/>
    <x v="1"/>
  </r>
  <r>
    <s v="testeab011_lal5_lista_T3mega"/>
    <s v="2021-04-21 - 2021-04-27"/>
    <s v="23847729667900091"/>
    <s v="TesteAB011_errado_23847729667940091"/>
    <s v="23847729667940091"/>
    <n v="9627.57"/>
    <n v="461322"/>
    <n v="993338"/>
    <n v="9.6921390299999999"/>
    <n v="2.1532422039269998"/>
    <x v="3"/>
    <n v="44"/>
    <s v="2021-04-21"/>
    <x v="36"/>
    <s v="2021-04-27"/>
    <s v="2021-04-27"/>
    <x v="1"/>
    <x v="0"/>
    <n v="4"/>
    <x v="0"/>
    <x v="1"/>
  </r>
  <r>
    <s v="envolvimentos"/>
    <s v="2021-04-21 - 2021-04-27"/>
    <s v="23847548839950091"/>
    <s v="TesteAB007_Fundo_Conv_RMKT_Catalogo_Roas_Pareto_23847547558770091"/>
    <s v="23847547558770091"/>
    <n v="0"/>
    <n v="0"/>
    <n v="0"/>
    <s v=""/>
    <n v="0"/>
    <x v="3"/>
    <n v="1"/>
    <s v="2021-04-21"/>
    <x v="36"/>
    <s v="2021-04-27"/>
    <s v="2021-04-27"/>
    <x v="1"/>
    <x v="0"/>
    <n v="4"/>
    <x v="0"/>
    <x v="1"/>
  </r>
  <r>
    <s v="visitors_home60d"/>
    <s v="2021-04-21 - 2021-04-27"/>
    <s v="23847547558900091"/>
    <s v="TesteAB007_Fundo_Conv_RMKT_Catalogo_Roas_Pareto_23847547558770091"/>
    <s v="23847547558770091"/>
    <n v="0"/>
    <n v="0"/>
    <n v="0"/>
    <s v=""/>
    <n v="0"/>
    <x v="3"/>
    <n v="1"/>
    <s v="2021-04-21"/>
    <x v="36"/>
    <s v="2021-04-27"/>
    <s v="2021-04-27"/>
    <x v="1"/>
    <x v="0"/>
    <n v="4"/>
    <x v="0"/>
    <x v="1"/>
  </r>
  <r>
    <s v="engajamento_insta30d"/>
    <s v="2021-04-21 - 2021-04-27"/>
    <s v="23847680735780091"/>
    <s v="Fundo_Rmk_Conv_Geral_Home_Pareto_23847680703090091"/>
    <s v="23847680703090091"/>
    <n v="7326.23"/>
    <n v="212687"/>
    <n v="555129"/>
    <n v="13.197346919999999"/>
    <n v="2.6100748987948998"/>
    <x v="3"/>
    <n v="34"/>
    <s v="2021-04-21"/>
    <x v="36"/>
    <s v="2021-04-27"/>
    <s v="2021-04-27"/>
    <x v="1"/>
    <x v="0"/>
    <n v="4"/>
    <x v="0"/>
    <x v="1"/>
  </r>
  <r>
    <s v="home_180d"/>
    <s v="2021-04-21 - 2021-04-27"/>
    <s v="23847736534150091"/>
    <s v="TesteAB012_Fundo_Rmk_Conv_Geral_Home_Pareto_23847736534140091"/>
    <s v="23847736534140091"/>
    <n v="995.3"/>
    <n v="8102"/>
    <n v="19043"/>
    <n v="52.265924490000003"/>
    <n v="2.3504073068378002"/>
    <x v="3"/>
    <n v="2"/>
    <s v="2021-04-21"/>
    <x v="36"/>
    <s v="2021-04-27"/>
    <s v="2021-04-27"/>
    <x v="1"/>
    <x v="0"/>
    <n v="4"/>
    <x v="0"/>
    <x v="1"/>
  </r>
  <r>
    <s v="interesse_empreendedorismo"/>
    <s v="2021-04-21 - 2021-04-27"/>
    <s v="23846406076390091"/>
    <s v="Meio_Conv_Amplo_Todas_23845268020100091"/>
    <s v="23845268020100091"/>
    <n v="60875.76"/>
    <n v="3334404"/>
    <n v="5018360"/>
    <n v="12.130608410000001"/>
    <n v="1.5050245861028999"/>
    <x v="3"/>
    <n v="269"/>
    <s v="2021-04-21"/>
    <x v="36"/>
    <s v="2021-04-27"/>
    <s v="2021-04-27"/>
    <x v="1"/>
    <x v="0"/>
    <n v="4"/>
    <x v="0"/>
    <x v="1"/>
  </r>
  <r>
    <s v="lal_5_tpv_alto"/>
    <s v="2021-04-21 - 2021-04-27"/>
    <s v="23847611907170091"/>
    <s v="Meio_Conv_T3MegaGiga_23847449589150091"/>
    <s v="23847449589150091"/>
    <n v="58551.519999999997"/>
    <n v="1387376"/>
    <n v="3392516"/>
    <n v="17.259025449999999"/>
    <n v="2.4452751092709999"/>
    <x v="3"/>
    <n v="210"/>
    <s v="2021-04-21"/>
    <x v="36"/>
    <s v="2021-04-27"/>
    <s v="2021-04-27"/>
    <x v="1"/>
    <x v="0"/>
    <n v="4"/>
    <x v="0"/>
    <x v="1"/>
  </r>
  <r>
    <s v="broad_conv_carrinho"/>
    <s v="2021-04-21 - 2021-04-27"/>
    <s v="23847708413050091"/>
    <s v="dpa"/>
    <s v="23847708413060091"/>
    <n v="51574.69"/>
    <n v="5327208"/>
    <n v="9408667"/>
    <n v="5.4816149799999998"/>
    <n v="1.766153489783"/>
    <x v="3"/>
    <n v="477"/>
    <s v="2021-04-21"/>
    <x v="36"/>
    <s v="2021-04-27"/>
    <s v="2021-04-27"/>
    <x v="1"/>
    <x v="0"/>
    <n v="4"/>
    <x v="0"/>
    <x v="1"/>
  </r>
  <r>
    <s v="testeab009_lal5_lista_t2mega"/>
    <s v="2021-04-21 - 2021-04-27"/>
    <s v="23847729506750091"/>
    <s v="TesteAB009_Meio_Conv_LALBaseT2Mega_Pareto_23847729506780091"/>
    <s v="23847729506780091"/>
    <n v="27883.72"/>
    <n v="760379"/>
    <n v="1999081"/>
    <n v="13.948269229999999"/>
    <n v="2.6290586667964"/>
    <x v="3"/>
    <n v="159"/>
    <s v="2021-04-21"/>
    <x v="36"/>
    <s v="2021-04-27"/>
    <s v="2021-04-27"/>
    <x v="1"/>
    <x v="0"/>
    <n v="4"/>
    <x v="0"/>
    <x v="1"/>
  </r>
  <r>
    <s v="Home_60d"/>
    <s v="2021-04-21 - 2021-04-27"/>
    <s v="23847680729620091"/>
    <s v="Fundo_Rmk_Conv_Geral_Home_Pareto_23847680703090091"/>
    <s v="23847680703090091"/>
    <n v="1881.49"/>
    <n v="45821"/>
    <n v="123927"/>
    <n v="15.182244389999999"/>
    <n v="2.7045895986556001"/>
    <x v="3"/>
    <n v="13"/>
    <s v="2021-04-21"/>
    <x v="36"/>
    <s v="2021-04-27"/>
    <s v="2021-04-27"/>
    <x v="1"/>
    <x v="0"/>
    <n v="4"/>
    <x v="0"/>
    <x v="1"/>
  </r>
  <r>
    <s v="aberto_brasil"/>
    <s v="2021-04-21 - 2021-04-27"/>
    <s v="23845370012760091"/>
    <s v="Meio_Conv_Amplo_Todas_23845268020100091"/>
    <s v="23845268020100091"/>
    <n v="385309.77"/>
    <n v="15733868"/>
    <n v="43312052"/>
    <n v="8.8961328799999997"/>
    <n v="2.7527911127765998"/>
    <x v="3"/>
    <n v="1799"/>
    <s v="2021-04-21"/>
    <x v="36"/>
    <s v="2021-04-27"/>
    <s v="2021-04-27"/>
    <x v="1"/>
    <x v="0"/>
    <n v="4"/>
    <x v="0"/>
    <x v="1"/>
  </r>
  <r>
    <s v="interesses_saude"/>
    <s v="2021-04-21 - 2021-04-27"/>
    <s v="23846534803740091"/>
    <s v="TPS_Meio_Conv_Interesses_Pareto_23846534803700091"/>
    <s v="23846534803700091"/>
    <n v="126045.64"/>
    <n v="5276032"/>
    <n v="10469983"/>
    <n v="12.03876262"/>
    <n v="1.9844426644872999"/>
    <x v="3"/>
    <n v="475"/>
    <s v="2021-04-21"/>
    <x v="36"/>
    <s v="2021-04-27"/>
    <s v="2021-04-27"/>
    <x v="1"/>
    <x v="0"/>
    <n v="4"/>
    <x v="0"/>
    <x v="1"/>
  </r>
  <r>
    <s v="wpp_interesses_concorrentes"/>
    <s v="2021-04-21 - 2021-04-27"/>
    <s v="23846749365200091"/>
    <s v="WhatsApp_Meio_Convs_Todas_Pareto_23846749365150091"/>
    <s v="23846749365150091"/>
    <n v="8088.01"/>
    <n v="266609"/>
    <n v="400575"/>
    <n v="20.19100044"/>
    <n v="1.5024811615511999"/>
    <x v="3"/>
    <n v="218"/>
    <s v="2021-04-21"/>
    <x v="36"/>
    <s v="2021-04-27"/>
    <s v="2021-04-27"/>
    <x v="1"/>
    <x v="1"/>
    <n v="4"/>
    <x v="0"/>
    <x v="1"/>
  </r>
  <r>
    <s v="interesses_concorrentes"/>
    <s v="2021-04-21 - 2021-04-27"/>
    <s v="23847643362290091"/>
    <s v="Meio_Conv_Amplo_T1_23847643362130091"/>
    <s v="23847643362130091"/>
    <n v="67404.399999999994"/>
    <n v="3908869"/>
    <n v="5983184"/>
    <n v="11.2656405"/>
    <n v="1.5306688456430999"/>
    <x v="4"/>
    <n v="519"/>
    <s v="2021-04-21"/>
    <x v="36"/>
    <s v="2021-04-27"/>
    <s v="2021-04-27"/>
    <x v="1"/>
    <x v="0"/>
    <n v="4"/>
    <x v="0"/>
    <x v="1"/>
  </r>
  <r>
    <s v="lal_5_s2s_pagosT1"/>
    <s v="2021-04-21 - 2021-04-27"/>
    <s v="23847643363490091"/>
    <s v="Meio_Conv_Amplo_T1_23847643362130091"/>
    <s v="23847643362130091"/>
    <n v="58211.09"/>
    <n v="1040973"/>
    <n v="2374564"/>
    <n v="24.514432970000001"/>
    <n v="2.2811004704253"/>
    <x v="4"/>
    <n v="348"/>
    <s v="2021-04-21"/>
    <x v="36"/>
    <s v="2021-04-27"/>
    <s v="2021-04-27"/>
    <x v="1"/>
    <x v="0"/>
    <n v="4"/>
    <x v="0"/>
    <x v="1"/>
  </r>
  <r>
    <s v="lal5_s2s_pagosT2"/>
    <s v="2021-04-21 - 2021-04-27"/>
    <s v="23846907412520091"/>
    <s v="Meio_Conv_T2MegaGiga_23846907412530091"/>
    <s v="23846907412530091"/>
    <n v="274048.3"/>
    <n v="3516160"/>
    <n v="12791661"/>
    <n v="21.423980830000001"/>
    <n v="3.6379632894976002"/>
    <x v="3"/>
    <n v="1171"/>
    <s v="2021-04-21"/>
    <x v="36"/>
    <s v="2021-04-27"/>
    <s v="2021-04-27"/>
    <x v="1"/>
    <x v="0"/>
    <n v="4"/>
    <x v="0"/>
    <x v="1"/>
  </r>
  <r>
    <s v="Home_30d"/>
    <s v="2021-04-21 - 2021-04-27"/>
    <s v="23847680703050091"/>
    <s v="Fundo_Rmk_Conv_Geral_Home_Pareto_23847680703090091"/>
    <s v="23847680703090091"/>
    <n v="14247.42"/>
    <n v="120876"/>
    <n v="372473"/>
    <n v="38.250879930000004"/>
    <n v="3.0814471028160999"/>
    <x v="3"/>
    <n v="120"/>
    <s v="2021-04-21"/>
    <x v="36"/>
    <s v="2021-04-27"/>
    <s v="2021-04-27"/>
    <x v="1"/>
    <x v="0"/>
    <n v="4"/>
    <x v="0"/>
    <x v="1"/>
  </r>
  <r>
    <s v="mar_aberto"/>
    <s v="2021-04-21 - 2021-04-27"/>
    <s v="23847643362220091"/>
    <s v="Meio_Conv_Amplo_T1_23847643362130091"/>
    <s v="23847643362130091"/>
    <n v="159619.42000000001"/>
    <n v="6216111"/>
    <n v="12625650"/>
    <n v="12.642471479999999"/>
    <n v="2.0311172049534001"/>
    <x v="4"/>
    <n v="1034"/>
    <s v="2021-04-21"/>
    <x v="36"/>
    <s v="2021-04-27"/>
    <s v="2021-04-27"/>
    <x v="1"/>
    <x v="0"/>
    <n v="4"/>
    <x v="0"/>
    <x v="1"/>
  </r>
  <r>
    <s v="testeab009_lal5_s2s_t2"/>
    <s v="2021-04-21 - 2021-04-27"/>
    <s v="23847729503590091"/>
    <s v="TesteAB009_Meio_Conv_LALs2sT2_Pareto_23847729503460091"/>
    <s v="23847729503460091"/>
    <n v="27831.97"/>
    <n v="782515"/>
    <n v="1792070"/>
    <n v="15.530626590000001"/>
    <n v="2.2901414030402001"/>
    <x v="3"/>
    <n v="152"/>
    <s v="2021-04-21"/>
    <x v="36"/>
    <s v="2021-04-27"/>
    <s v="2021-04-27"/>
    <x v="1"/>
    <x v="0"/>
    <n v="4"/>
    <x v="0"/>
    <x v="1"/>
  </r>
  <r>
    <s v="interesses_refinado"/>
    <s v="2021-04-21 - 2021-04-27"/>
    <s v="23847353648420091"/>
    <s v="TPO_Meio_Conv_Interesses_Pareto_23845997960590091"/>
    <s v="23845997960590091"/>
    <n v="41036.29"/>
    <n v="387165"/>
    <n v="2603549"/>
    <n v="15.761673780000001"/>
    <n v="6.7246496971575001"/>
    <x v="3"/>
    <n v="29"/>
    <s v="2021-04-21"/>
    <x v="36"/>
    <s v="2021-04-27"/>
    <s v="2021-04-27"/>
    <x v="1"/>
    <x v="0"/>
    <n v="4"/>
    <x v="0"/>
    <x v="1"/>
  </r>
  <r>
    <s v="trafego_LAL_cardpurchase_5_10"/>
    <s v="2021-04-21 - 2021-04-27"/>
    <s v="23845353257680091"/>
    <s v="Topo_Trafego_Todas_Pareto_23845353257640091"/>
    <s v="23845353257640091"/>
    <n v="15642.32"/>
    <n v="650026"/>
    <n v="1419613"/>
    <n v="11.018721299999999"/>
    <n v="2.1839326426943"/>
    <x v="8"/>
    <n v="11408"/>
    <s v="2021-04-21"/>
    <x v="36"/>
    <s v="2021-04-27"/>
    <s v="2021-04-27"/>
    <x v="3"/>
    <x v="0"/>
    <n v="4"/>
    <x v="0"/>
    <x v="1"/>
  </r>
  <r>
    <s v="ligue_agora_LAL_basepagos_t3"/>
    <s v="2021-04-21 - 2021-04-27"/>
    <s v="23846412676180091"/>
    <s v="Meio_Trafego_LAL_Ligacao_Pareto_23846412676130091"/>
    <s v="23846412676130091"/>
    <n v="4544.37"/>
    <n v="310875"/>
    <n v="672749"/>
    <n v="6.7549264300000003"/>
    <n v="2.1640498592682"/>
    <x v="13"/>
    <n v="5862"/>
    <s v="2021-04-21"/>
    <x v="36"/>
    <s v="2021-04-27"/>
    <s v="2021-04-27"/>
    <x v="3"/>
    <x v="0"/>
    <n v="4"/>
    <x v="0"/>
    <x v="1"/>
  </r>
  <r>
    <s v="lal5_s2s_pagosT1"/>
    <s v="2021-04-21 - 2021-04-27"/>
    <s v="23846907297020091"/>
    <s v="Meio_Conv_T1MegaGiga_23846907192130091"/>
    <s v="23846907192130091"/>
    <n v="110070.37"/>
    <n v="2305699"/>
    <n v="5616889"/>
    <n v="19.596322799999999"/>
    <n v="2.4360894461939999"/>
    <x v="3"/>
    <n v="450"/>
    <s v="2021-04-21"/>
    <x v="36"/>
    <s v="2021-04-27"/>
    <s v="2021-04-27"/>
    <x v="1"/>
    <x v="0"/>
    <n v="4"/>
    <x v="0"/>
    <x v="1"/>
  </r>
  <r>
    <s v="broad_conv_home"/>
    <s v="2021-04-21 - 2021-04-27"/>
    <s v="23847621527730091"/>
    <s v="TesteAB008_Meio_Conv_Catalogo_Home_Pareto_23847621527710091"/>
    <s v="23847621527710091"/>
    <n v="0"/>
    <n v="0"/>
    <n v="0"/>
    <s v=""/>
    <n v="0"/>
    <x v="3"/>
    <n v="1"/>
    <s v="2021-04-21"/>
    <x v="36"/>
    <s v="2021-04-27"/>
    <s v="2021-04-27"/>
    <x v="1"/>
    <x v="0"/>
    <n v="4"/>
    <x v="0"/>
    <x v="1"/>
  </r>
  <r>
    <s v="testeab011_lal5_s2s_T3"/>
    <s v="2021-04-21 - 2021-04-27"/>
    <s v="23847767212040091"/>
    <s v="TesteAB011_Meio_Conv_LALs2sT3_Pareto_23847729654640091"/>
    <s v="23847767212060091"/>
    <n v="17295.14"/>
    <n v="400936"/>
    <n v="688545"/>
    <n v="25.11838732"/>
    <n v="1.7173439152383001"/>
    <x v="3"/>
    <n v="70"/>
    <s v="2021-04-21"/>
    <x v="36"/>
    <s v="2021-04-27"/>
    <s v="2021-04-27"/>
    <x v="1"/>
    <x v="0"/>
    <n v="4"/>
    <x v="0"/>
    <x v="1"/>
  </r>
  <r>
    <s v="interesses_saude_refinado"/>
    <s v="2021-04-21 - 2021-04-27"/>
    <s v="23847727849510091"/>
    <s v="TPS_Meio_Conv_Interesses_Pareto_23846534803700091"/>
    <s v="23846534803700091"/>
    <n v="23612.52"/>
    <n v="965447"/>
    <n v="1664747"/>
    <n v="14.183848960000001"/>
    <n v="1.7243276948398001"/>
    <x v="3"/>
    <n v="83"/>
    <s v="2021-04-21"/>
    <x v="36"/>
    <s v="2021-04-27"/>
    <s v="2021-04-27"/>
    <x v="1"/>
    <x v="0"/>
    <n v="4"/>
    <x v="0"/>
    <x v="1"/>
  </r>
  <r>
    <s v="checkout_t2_30d"/>
    <s v="2021-04-21 - 2021-04-27"/>
    <s v="23846907412590091"/>
    <s v="Meio_Conv_T2MegaGiga_23846907412530091"/>
    <s v="23846907412530091"/>
    <n v="37925.660000000003"/>
    <n v="24841"/>
    <n v="321910"/>
    <n v="117.81448231"/>
    <n v="12.958818083008"/>
    <x v="3"/>
    <n v="322"/>
    <s v="2021-04-21"/>
    <x v="36"/>
    <s v="2021-04-27"/>
    <s v="2021-04-27"/>
    <x v="1"/>
    <x v="0"/>
    <n v="4"/>
    <x v="0"/>
    <x v="1"/>
  </r>
  <r>
    <s v="lal_s2s_pagosT1_optS2S"/>
    <s v="2021-04-21 - 2021-04-27"/>
    <s v="23846361159150091"/>
    <s v="Meio_Conv_LALs2s_T1_Pareto_23846361159160091"/>
    <s v="23846361159160091"/>
    <n v="0"/>
    <n v="0"/>
    <n v="0"/>
    <s v=""/>
    <n v="0"/>
    <x v="19"/>
    <n v="2"/>
    <s v="2021-04-21"/>
    <x v="36"/>
    <s v="2021-04-27"/>
    <s v="2021-04-27"/>
    <x v="4"/>
    <x v="0"/>
    <n v="4"/>
    <x v="0"/>
    <x v="1"/>
  </r>
  <r>
    <s v="trafego_brasil"/>
    <s v="2021-04-21 - 2021-04-27"/>
    <s v="23846362893210091"/>
    <s v="Topo_Trafego_Todas_Pareto_23845353257640091"/>
    <s v="23845353257640091"/>
    <n v="15277.24"/>
    <n v="812985"/>
    <n v="1953481"/>
    <n v="7.8205214200000004"/>
    <n v="2.4028499910822001"/>
    <x v="8"/>
    <n v="15364"/>
    <s v="2021-04-21"/>
    <x v="36"/>
    <s v="2021-04-27"/>
    <s v="2021-04-27"/>
    <x v="3"/>
    <x v="0"/>
    <n v="4"/>
    <x v="0"/>
    <x v="1"/>
  </r>
  <r>
    <s v="checkout_t3_60d"/>
    <s v="2021-04-21 - 2021-04-27"/>
    <s v="23847611011780091"/>
    <s v="Fundo_Rmkt_Conv_T3MegaGiga_23846749587790091"/>
    <s v="23846749587790091"/>
    <n v="6761.37"/>
    <n v="9249"/>
    <n v="192448"/>
    <n v="35.133490610000003"/>
    <n v="20.807438642015001"/>
    <x v="3"/>
    <n v="8"/>
    <s v="2021-04-21"/>
    <x v="36"/>
    <s v="2021-04-27"/>
    <s v="2021-04-27"/>
    <x v="1"/>
    <x v="0"/>
    <n v="4"/>
    <x v="0"/>
    <x v="1"/>
  </r>
  <r>
    <s v="lal_5_pixel_convT1"/>
    <s v="2021-04-21 - 2021-04-27"/>
    <s v="23847643362150091"/>
    <s v="Meio_Conv_Amplo_T1_23847643362130091"/>
    <s v="23847643362130091"/>
    <n v="108758.05"/>
    <n v="1770370"/>
    <n v="4332358"/>
    <n v="25.10366179"/>
    <n v="2.4471483362235"/>
    <x v="4"/>
    <n v="697"/>
    <s v="2021-04-21"/>
    <x v="36"/>
    <s v="2021-04-27"/>
    <s v="2021-04-27"/>
    <x v="1"/>
    <x v="0"/>
    <n v="4"/>
    <x v="0"/>
    <x v="1"/>
  </r>
  <r>
    <s v="checkout_180d"/>
    <s v="2021-04-21 - 2021-04-27"/>
    <s v="23846122467610091"/>
    <s v="Fundo_Conv_Rmkt_T1_23845567601530091"/>
    <s v="23845567601530091"/>
    <n v="65074.12"/>
    <n v="298520"/>
    <n v="1809840"/>
    <n v="35.955730889999998"/>
    <n v="6.0627093662066001"/>
    <x v="3"/>
    <n v="535"/>
    <s v="2021-04-21"/>
    <x v="36"/>
    <s v="2021-04-27"/>
    <s v="2021-04-27"/>
    <x v="1"/>
    <x v="0"/>
    <n v="4"/>
    <x v="0"/>
    <x v="1"/>
  </r>
  <r>
    <s v="checkout_t2_60d"/>
    <s v="2021-04-21 - 2021-04-27"/>
    <s v="23847377003380091"/>
    <s v="Fundo_Rmk_Conv_T2MegaGiga_23847376964660091"/>
    <s v="23847376964660091"/>
    <n v="20507.009999999998"/>
    <n v="8969"/>
    <n v="225655"/>
    <n v="90.877711550000001"/>
    <n v="25.159438064444"/>
    <x v="3"/>
    <n v="60"/>
    <s v="2021-04-21"/>
    <x v="36"/>
    <s v="2021-04-27"/>
    <s v="2021-04-27"/>
    <x v="1"/>
    <x v="0"/>
    <n v="4"/>
    <x v="0"/>
    <x v="1"/>
  </r>
  <r>
    <s v="checkout_t2_30d"/>
    <s v="2021-04-21 - 2021-04-27"/>
    <s v="23847376964680091"/>
    <s v="Fundo_Rmk_Conv_T2MegaGiga_23847376964660091"/>
    <s v="23847376964660091"/>
    <n v="44610"/>
    <n v="25169"/>
    <n v="360151"/>
    <n v="123.86471229999999"/>
    <n v="14.309309070682"/>
    <x v="3"/>
    <n v="370"/>
    <s v="2021-04-21"/>
    <x v="36"/>
    <s v="2021-04-27"/>
    <s v="2021-04-27"/>
    <x v="1"/>
    <x v="0"/>
    <n v="4"/>
    <x v="0"/>
    <x v="1"/>
  </r>
  <r>
    <s v="lal_5_s2s_pagosT3"/>
    <s v="2021-04-21 - 2021-04-27"/>
    <s v="23847449589140091"/>
    <s v="Meio_Conv_T3MegaGiga_23847449589150091"/>
    <s v="23847449589150091"/>
    <n v="48951.27"/>
    <n v="893366"/>
    <n v="2316193"/>
    <n v="21.134365750000001"/>
    <n v="2.5926585520379999"/>
    <x v="3"/>
    <n v="68"/>
    <s v="2021-04-21"/>
    <x v="36"/>
    <s v="2021-04-27"/>
    <s v="2021-04-27"/>
    <x v="1"/>
    <x v="0"/>
    <n v="4"/>
    <x v="0"/>
    <x v="1"/>
  </r>
  <r>
    <s v="interesses_concorrentes"/>
    <s v="2021-04-21 - 2021-04-27"/>
    <s v="23846214533530091"/>
    <s v="Meio_Conv_Amplo_T1_Pareto_23845493756230091"/>
    <s v="23845493756230091"/>
    <n v="0"/>
    <n v="0"/>
    <n v="0"/>
    <s v=""/>
    <n v="0"/>
    <x v="3"/>
    <n v="4"/>
    <s v="2021-04-21"/>
    <x v="36"/>
    <s v="2021-04-27"/>
    <s v="2021-04-27"/>
    <x v="1"/>
    <x v="0"/>
    <n v="4"/>
    <x v="0"/>
    <x v="1"/>
  </r>
  <r>
    <s v="home_180d"/>
    <s v="2021-04-21 - 2021-04-27"/>
    <s v="23847789139740091"/>
    <s v="TesteAB012_Fundo_Rmk_Conv_Geral_Home_Pareto_23847789139840091"/>
    <s v="23847789139840091"/>
    <n v="911.27"/>
    <n v="8684"/>
    <n v="24978"/>
    <n v="36.482904959999999"/>
    <n v="2.8763242745278998"/>
    <x v="3"/>
    <s v=""/>
    <s v="2021-04-21"/>
    <x v="36"/>
    <s v="2021-04-27"/>
    <s v="2021-04-27"/>
    <x v="1"/>
    <x v="0"/>
    <n v="4"/>
    <x v="0"/>
    <x v="1"/>
  </r>
  <r>
    <s v="rmkt_tps_60d"/>
    <s v="2021-04-21 - 2021-04-27"/>
    <s v="23846655916720091"/>
    <s v="TPS_Meio_Conv_Interesses_Pareto_23846534803700091"/>
    <s v="23846534803700091"/>
    <n v="34817.51"/>
    <n v="220624"/>
    <n v="851631"/>
    <n v="40.883328579999997"/>
    <n v="3.8601013489013001"/>
    <x v="3"/>
    <n v="239"/>
    <s v="2021-04-21"/>
    <x v="36"/>
    <s v="2021-04-27"/>
    <s v="2021-04-27"/>
    <x v="1"/>
    <x v="0"/>
    <n v="4"/>
    <x v="0"/>
    <x v="1"/>
  </r>
  <r>
    <s v="home_180d"/>
    <s v="2021-04-21 - 2021-04-27"/>
    <s v="23847736545250091"/>
    <s v="TesteAB012_Fundo_Rmk_Catalogo_Geral_Home_Pareto_23847736545260091"/>
    <s v="23847736545260091"/>
    <n v="319.29000000000002"/>
    <n v="5104"/>
    <n v="7508"/>
    <n v="42.526638249999998"/>
    <n v="1.4710031347962"/>
    <x v="3"/>
    <s v=""/>
    <s v="2021-04-21"/>
    <x v="36"/>
    <s v="2021-04-27"/>
    <s v="2021-04-27"/>
    <x v="1"/>
    <x v="0"/>
    <n v="4"/>
    <x v="0"/>
    <x v="1"/>
  </r>
  <r>
    <s v="envolvimento_180d"/>
    <s v="2021-04-21 - 2021-04-27"/>
    <s v="23847767293510091"/>
    <s v="TesteAB012_Fundo_Rmk_Conv_Geral_Home_Pareto_23847736534140091"/>
    <s v="23847736534140091"/>
    <n v="76.739999999999995"/>
    <n v="1533"/>
    <n v="1676"/>
    <n v="45.787589500000003"/>
    <n v="1.0932811480757001"/>
    <x v="3"/>
    <s v=""/>
    <s v="2021-04-21"/>
    <x v="36"/>
    <s v="2021-04-27"/>
    <s v="2021-04-27"/>
    <x v="1"/>
    <x v="0"/>
    <n v="4"/>
    <x v="0"/>
    <x v="1"/>
  </r>
  <r>
    <s v="envolvimento_180d"/>
    <s v="2021-04-21 - 2021-04-27"/>
    <s v="23847767267210091"/>
    <s v="TesteAB012_Fundo_Rmk_Catalogo_Geral_Home_Pareto_23847736545260091"/>
    <s v="23847736545260091"/>
    <n v="548.99"/>
    <n v="15956"/>
    <n v="23287"/>
    <n v="23.574955979999999"/>
    <n v="1.4594509902231001"/>
    <x v="3"/>
    <s v=""/>
    <s v="2021-04-21"/>
    <x v="36"/>
    <s v="2021-04-27"/>
    <s v="2021-04-27"/>
    <x v="1"/>
    <x v="0"/>
    <n v="4"/>
    <x v="0"/>
    <x v="1"/>
  </r>
  <r>
    <s v="envolvimento_180d"/>
    <s v="2021-04-21 - 2021-04-27"/>
    <s v="23847789139950091"/>
    <s v="TesteAB012_Fundo_Rmk_Conv_Geral_Home_Pareto_23847789139840091"/>
    <s v="23847789139840091"/>
    <n v="2079.11"/>
    <n v="23384"/>
    <n v="74768"/>
    <n v="27.80748449"/>
    <n v="3.1973999315770998"/>
    <x v="3"/>
    <n v="11"/>
    <s v="2021-04-21"/>
    <x v="36"/>
    <s v="2021-04-27"/>
    <s v="2021-04-27"/>
    <x v="1"/>
    <x v="0"/>
    <n v="4"/>
    <x v="0"/>
    <x v="1"/>
  </r>
  <r>
    <s v="home_180d"/>
    <s v="2021-04-21 - 2021-04-27"/>
    <s v="23847789135140091"/>
    <s v="TesteAB012_Fundo_Rmk_Catalogo_Geral_Home_Pareto_23847789135160091"/>
    <s v="23847789135160091"/>
    <n v="963.57"/>
    <n v="9104"/>
    <n v="26514"/>
    <n v="36.341932559999996"/>
    <n v="2.9123462214411"/>
    <x v="3"/>
    <s v=""/>
    <s v="2021-04-21"/>
    <x v="36"/>
    <s v="2021-04-27"/>
    <s v="2021-04-27"/>
    <x v="1"/>
    <x v="0"/>
    <n v="4"/>
    <x v="0"/>
    <x v="1"/>
  </r>
  <r>
    <s v="lal_10_base"/>
    <s v="2021-04-21 - 2021-04-27"/>
    <s v="23846214428100091"/>
    <s v="Meio_Conv_Amplo_Todas_23845268020100091"/>
    <s v="23845268020100091"/>
    <n v="24167.3"/>
    <n v="621468"/>
    <n v="918756"/>
    <n v="26.304372430000001"/>
    <n v="1.4783641313792999"/>
    <x v="3"/>
    <n v="133"/>
    <s v="2021-04-21"/>
    <x v="36"/>
    <s v="2021-04-27"/>
    <s v="2021-04-27"/>
    <x v="1"/>
    <x v="0"/>
    <n v="4"/>
    <x v="0"/>
    <x v="1"/>
  </r>
  <r>
    <s v="Home_30d"/>
    <s v="2021-04-21 - 2021-04-27"/>
    <s v="23847736534320091"/>
    <s v="TesteAB012_Fundo_Rmk_Conv_Geral_Home_Pareto_23847736534140091"/>
    <s v="23847736534140091"/>
    <n v="262.85000000000002"/>
    <n v="2051"/>
    <n v="4561"/>
    <n v="57.629905719999996"/>
    <n v="2.2237932715748001"/>
    <x v="3"/>
    <s v=""/>
    <s v="2021-04-21"/>
    <x v="36"/>
    <s v="2021-04-27"/>
    <s v="2021-04-27"/>
    <x v="1"/>
    <x v="0"/>
    <n v="4"/>
    <x v="0"/>
    <x v="1"/>
  </r>
  <r>
    <s v="checkout_t1_60d"/>
    <s v="2021-04-21 - 2021-04-27"/>
    <s v="23847376990990091"/>
    <s v="Fundo_Rmk_Conv_T1MegaGiga_23847376974120091"/>
    <s v="23847376974120091"/>
    <n v="4433.17"/>
    <n v="16720"/>
    <n v="171376"/>
    <n v="25.868091209999999"/>
    <n v="10.24976076555"/>
    <x v="3"/>
    <n v="10"/>
    <s v="2021-04-21"/>
    <x v="36"/>
    <s v="2021-04-27"/>
    <s v="2021-04-27"/>
    <x v="1"/>
    <x v="0"/>
    <n v="4"/>
    <x v="0"/>
    <x v="1"/>
  </r>
  <r>
    <s v="testeab011_lal5_s2s_T3"/>
    <s v="2021-04-21 - 2021-04-27"/>
    <s v="23847729654800091"/>
    <s v="TesteAB011_errado_23847729654640091"/>
    <s v="23847729654640091"/>
    <n v="10427.290000000001"/>
    <n v="288838"/>
    <n v="616105"/>
    <n v="16.924533969999999"/>
    <n v="2.1330468982612998"/>
    <x v="3"/>
    <n v="18"/>
    <s v="2021-04-21"/>
    <x v="36"/>
    <s v="2021-04-27"/>
    <s v="2021-04-27"/>
    <x v="1"/>
    <x v="0"/>
    <n v="4"/>
    <x v="0"/>
    <x v="1"/>
  </r>
  <r>
    <s v="aberto_brasil"/>
    <s v="2021-04-21 - 2021-04-27"/>
    <s v="23845859990620091"/>
    <s v="Meio_Conv_Amplo_T1_Pareto_23845493756230091"/>
    <s v="23845493756230091"/>
    <n v="0"/>
    <n v="0"/>
    <n v="0"/>
    <s v=""/>
    <n v="0"/>
    <x v="3"/>
    <n v="2"/>
    <s v="2021-04-21"/>
    <x v="36"/>
    <s v="2021-04-27"/>
    <s v="2021-04-27"/>
    <x v="1"/>
    <x v="0"/>
    <n v="4"/>
    <x v="0"/>
    <x v="1"/>
  </r>
  <r>
    <s v="lookalike_pedidosT1_optCompraT1"/>
    <s v="2021-04-21 - 2021-04-27"/>
    <s v="23845971141650091"/>
    <s v="Meio_Conv_LALpixel_T1_Pareto_23845971141530091"/>
    <s v="23845971141530091"/>
    <n v="0"/>
    <n v="0"/>
    <n v="0"/>
    <s v=""/>
    <n v="0"/>
    <x v="4"/>
    <n v="9"/>
    <s v="2021-04-21"/>
    <x v="36"/>
    <s v="2021-04-27"/>
    <s v="2021-04-27"/>
    <x v="1"/>
    <x v="0"/>
    <n v="4"/>
    <x v="0"/>
    <x v="1"/>
  </r>
  <r>
    <s v="checkout_t1_30d"/>
    <s v="2021-04-21 - 2021-04-27"/>
    <s v="23847376974110091"/>
    <s v="Fundo_Rmk_Conv_T1MegaGiga_23847376974120091"/>
    <s v="23847376974120091"/>
    <n v="66567.37"/>
    <n v="106377"/>
    <n v="1482995"/>
    <n v="44.887116949999999"/>
    <n v="13.94093648063"/>
    <x v="3"/>
    <n v="447"/>
    <s v="2021-04-21"/>
    <x v="36"/>
    <s v="2021-04-27"/>
    <s v="2021-04-27"/>
    <x v="1"/>
    <x v="0"/>
    <n v="4"/>
    <x v="0"/>
    <x v="1"/>
  </r>
  <r>
    <s v="checkout_t3_30d"/>
    <s v="2021-04-21 - 2021-04-27"/>
    <s v="23846749587780091"/>
    <s v="Fundo_Rmkt_Conv_T3MegaGiga_23846749587790091"/>
    <s v="23846749587790091"/>
    <n v="29449.97"/>
    <n v="16497"/>
    <n v="362897"/>
    <n v="81.152420660000004"/>
    <n v="21.997757167970001"/>
    <x v="3"/>
    <n v="194"/>
    <s v="2021-04-21"/>
    <x v="36"/>
    <s v="2021-04-27"/>
    <s v="2021-04-27"/>
    <x v="1"/>
    <x v="0"/>
    <n v="4"/>
    <x v="0"/>
    <x v="1"/>
  </r>
  <r>
    <s v="envolvimento_180d"/>
    <s v="2021-04-21 - 2021-04-27"/>
    <s v="23847789135130091"/>
    <s v="TesteAB012_Fundo_Rmk_Catalogo_Geral_Home_Pareto_23847789135160091"/>
    <s v="23847789135160091"/>
    <n v="2160.8200000000002"/>
    <n v="25288"/>
    <n v="77093"/>
    <n v="28.028744499999998"/>
    <n v="3.0486001265421998"/>
    <x v="3"/>
    <n v="1"/>
    <s v="2021-04-21"/>
    <x v="36"/>
    <s v="2021-04-27"/>
    <s v="2021-04-27"/>
    <x v="1"/>
    <x v="0"/>
    <n v="4"/>
    <x v="0"/>
    <x v="1"/>
  </r>
  <r>
    <s v="interesses_dentistas"/>
    <s v="2021-04-21 - 2021-04-27"/>
    <s v="23845997960610091"/>
    <s v="TPO_Meio_Conv_Interesses_Pareto_23845997960590091"/>
    <s v="23845997960590091"/>
    <n v="53938.9"/>
    <n v="2709211"/>
    <n v="6003797"/>
    <n v="8.9841312099999993"/>
    <n v="2.2160684420667001"/>
    <x v="3"/>
    <n v="240"/>
    <s v="2021-04-21"/>
    <x v="36"/>
    <s v="2021-04-27"/>
    <s v="2021-04-27"/>
    <x v="1"/>
    <x v="0"/>
    <n v="4"/>
    <x v="0"/>
    <x v="1"/>
  </r>
  <r>
    <s v="testeab010_lal5_s2s_T1"/>
    <s v="2021-04-21 - 2021-04-27"/>
    <s v="23847729543850091"/>
    <s v="TesteAB010_Meio_Conv_LALs2sT1_Pareto_23847729543150091"/>
    <s v="23847729543150091"/>
    <n v="27913.66"/>
    <n v="721978"/>
    <n v="1779453"/>
    <n v="15.68665202"/>
    <n v="2.4646914448917001"/>
    <x v="3"/>
    <n v="143"/>
    <s v="2021-04-21"/>
    <x v="36"/>
    <s v="2021-04-27"/>
    <s v="2021-04-27"/>
    <x v="1"/>
    <x v="0"/>
    <n v="4"/>
    <x v="0"/>
    <x v="1"/>
  </r>
  <r>
    <s v="interesses_dentistas"/>
    <s v="2021-04-21 - 2021-04-27"/>
    <s v="23845997980850091"/>
    <s v="TPO_Meio_Trafego_Interesses_Pareto_23845997980580091"/>
    <s v="23845997980580091"/>
    <n v="7852.03"/>
    <n v="991802"/>
    <n v="1966620"/>
    <n v="3.9926523700000001"/>
    <n v="1.9828756142859001"/>
    <x v="13"/>
    <n v="22263"/>
    <s v="2021-04-21"/>
    <x v="36"/>
    <s v="2021-04-27"/>
    <s v="2021-04-27"/>
    <x v="3"/>
    <x v="0"/>
    <n v="4"/>
    <x v="0"/>
    <x v="1"/>
  </r>
  <r>
    <s v="interesses_saude"/>
    <s v="2021-04-21 - 2021-04-27"/>
    <s v="23846655749190091"/>
    <s v="TPS_Meio_Trafego_Interesses_Pareto_23846655749200091"/>
    <s v="23846655749200091"/>
    <n v="9815.32"/>
    <n v="623648"/>
    <n v="1207513"/>
    <n v="8.1285418899999993"/>
    <n v="1.9362092077582"/>
    <x v="13"/>
    <n v="84736"/>
    <s v="2021-04-21"/>
    <x v="36"/>
    <s v="2021-04-27"/>
    <s v="2021-04-27"/>
    <x v="3"/>
    <x v="0"/>
    <n v="4"/>
    <x v="0"/>
    <x v="1"/>
  </r>
  <r>
    <s v="testeab010_lal5_lista_T1mega"/>
    <s v="2021-04-21 - 2021-04-27"/>
    <s v="23847729620030091"/>
    <s v="TesteAB010_Meio_Conv_LALBaseT1Mega_Pareto_23847729620020091"/>
    <s v="23847729620020091"/>
    <n v="22607.22"/>
    <n v="783180"/>
    <n v="1973498"/>
    <n v="11.455405580000001"/>
    <n v="2.5198523966392998"/>
    <x v="3"/>
    <n v="141"/>
    <s v="2021-04-21"/>
    <x v="36"/>
    <s v="2021-04-27"/>
    <s v="2021-04-27"/>
    <x v="1"/>
    <x v="0"/>
    <n v="4"/>
    <x v="0"/>
    <x v="1"/>
  </r>
  <r>
    <s v="Home_60d"/>
    <s v="2021-04-21 - 2021-04-27"/>
    <s v="23847736534310091"/>
    <s v="TesteAB012_Fundo_Rmk_Conv_Geral_Home_Pareto_23847736534140091"/>
    <s v="23847736534140091"/>
    <n v="108.12"/>
    <n v="1003"/>
    <n v="2163"/>
    <n v="49.986130369999998"/>
    <n v="2.1565304087736998"/>
    <x v="3"/>
    <n v="1"/>
    <s v="2021-04-21"/>
    <x v="36"/>
    <s v="2021-04-27"/>
    <s v="2021-04-27"/>
    <x v="1"/>
    <x v="0"/>
    <n v="4"/>
    <x v="0"/>
    <x v="1"/>
  </r>
  <r>
    <s v="testeab011_lal5_lista_T3mega"/>
    <s v="2021-04-21 - 2021-04-27"/>
    <s v="23847767211970091"/>
    <s v="TesteAB011_Meio_Conv_LALBaseT3Mega_Pareto_23847729667940091"/>
    <s v="23847767211940091"/>
    <n v="16925.52"/>
    <n v="530081"/>
    <n v="792790"/>
    <n v="21.34931066"/>
    <n v="1.4956016156020999"/>
    <x v="3"/>
    <n v="46"/>
    <s v="2021-04-21"/>
    <x v="36"/>
    <s v="2021-04-27"/>
    <s v="2021-04-27"/>
    <x v="1"/>
    <x v="0"/>
    <n v="4"/>
    <x v="0"/>
    <x v="1"/>
  </r>
  <r>
    <s v="broad_conv_carrinho"/>
    <s v="2021-04-14 - 2021-04-20"/>
    <s v="23847621527740091"/>
    <s v="TesteAB008_Meio_Conv_Catalogo_Carrinho_Pareto_23847621527720091"/>
    <s v="23847621527720091"/>
    <n v="8567.25"/>
    <n v="1307849"/>
    <n v="1728441"/>
    <n v="4.95663433"/>
    <n v="1.3215906423448001"/>
    <x v="3"/>
    <n v="74"/>
    <s v="2021-04-14"/>
    <x v="37"/>
    <s v="2021-04-20"/>
    <s v="2021-04-20"/>
    <x v="1"/>
    <x v="0"/>
    <n v="4"/>
    <x v="0"/>
    <x v="1"/>
  </r>
  <r>
    <s v="lal_5_s2s_pagosT3"/>
    <s v="2021-04-14 - 2021-04-20"/>
    <s v="23847449589140091"/>
    <s v="Meio_Conv_T3MegaGiga_23847449589150091"/>
    <s v="23847449589150091"/>
    <n v="57876.17"/>
    <n v="1242230"/>
    <n v="3929086"/>
    <n v="14.730186610000001"/>
    <n v="3.1629295702084002"/>
    <x v="3"/>
    <n v="147"/>
    <s v="2021-04-14"/>
    <x v="37"/>
    <s v="2021-04-20"/>
    <s v="2021-04-20"/>
    <x v="1"/>
    <x v="0"/>
    <n v="4"/>
    <x v="0"/>
    <x v="1"/>
  </r>
  <r>
    <s v="lal5_s2s_pagosT2"/>
    <s v="2021-04-14 - 2021-04-20"/>
    <s v="23846907412520091"/>
    <s v="Meio_Conv_T2MegaGiga_23846907412530091"/>
    <s v="23846907412530091"/>
    <n v="317955.93"/>
    <n v="4131196"/>
    <n v="18452296"/>
    <n v="17.231239410000001"/>
    <n v="4.4665748127176998"/>
    <x v="3"/>
    <n v="1371"/>
    <s v="2021-04-14"/>
    <x v="37"/>
    <s v="2021-04-20"/>
    <s v="2021-04-20"/>
    <x v="1"/>
    <x v="0"/>
    <n v="4"/>
    <x v="0"/>
    <x v="1"/>
  </r>
  <r>
    <s v="broad_conv_home"/>
    <s v="2021-04-14 - 2021-04-20"/>
    <s v="23847621527730091"/>
    <s v="TesteAB008_Meio_Conv_Catalogo_Home_Pareto_23847621527710091"/>
    <s v="23847621527710091"/>
    <n v="8621.67"/>
    <n v="1055894"/>
    <n v="1451419"/>
    <n v="5.9401661399999997"/>
    <n v="1.3745877900623"/>
    <x v="3"/>
    <n v="65"/>
    <s v="2021-04-14"/>
    <x v="37"/>
    <s v="2021-04-20"/>
    <s v="2021-04-20"/>
    <x v="1"/>
    <x v="0"/>
    <n v="4"/>
    <x v="0"/>
    <x v="1"/>
  </r>
  <r>
    <s v="interesses_concorrentes_autoplacement"/>
    <s v="2021-04-14 - 2021-04-20"/>
    <s v="23846214469090091"/>
    <s v="Topo_Views_Interesses_Pareto_23845654172510091"/>
    <s v="23845654172510091"/>
    <n v="2681.96"/>
    <n v="359661"/>
    <n v="592736"/>
    <n v="4.5247125199999996"/>
    <n v="1.6480407939699"/>
    <x v="20"/>
    <n v="251665"/>
    <s v="2021-04-14"/>
    <x v="37"/>
    <s v="2021-04-20"/>
    <s v="2021-04-20"/>
    <x v="2"/>
    <x v="0"/>
    <n v="4"/>
    <x v="0"/>
    <x v="1"/>
  </r>
  <r>
    <s v="checkout_t1_30d"/>
    <s v="2021-04-14 - 2021-04-20"/>
    <s v="23846907192240091"/>
    <s v="Meio_Conv_T1MegaGiga_23846907192130091"/>
    <s v="23846907192130091"/>
    <n v="0"/>
    <n v="0"/>
    <n v="0"/>
    <s v=""/>
    <n v="0"/>
    <x v="3"/>
    <n v="4"/>
    <s v="2021-04-14"/>
    <x v="37"/>
    <s v="2021-04-20"/>
    <s v="2021-04-20"/>
    <x v="1"/>
    <x v="0"/>
    <n v="4"/>
    <x v="0"/>
    <x v="1"/>
  </r>
  <r>
    <s v="Home_30d"/>
    <s v="2021-04-14 - 2021-04-20"/>
    <s v="23847680703050091"/>
    <s v="Fundo_Rmk_Conv_Geral_Home_Pareto_23847680703090091"/>
    <s v="23847680703090091"/>
    <n v="7927.91"/>
    <n v="97209"/>
    <n v="224331"/>
    <n v="35.340233849999997"/>
    <n v="2.3077184211338002"/>
    <x v="3"/>
    <n v="50"/>
    <s v="2021-04-14"/>
    <x v="37"/>
    <s v="2021-04-20"/>
    <s v="2021-04-20"/>
    <x v="1"/>
    <x v="0"/>
    <n v="4"/>
    <x v="0"/>
    <x v="1"/>
  </r>
  <r>
    <s v="trafego_brasil"/>
    <s v="2021-04-14 - 2021-04-20"/>
    <s v="23846362893210091"/>
    <s v="Topo_Trafego_Todas_Pareto_23845353257640091"/>
    <s v="23845353257640091"/>
    <n v="17719.38"/>
    <n v="1343631"/>
    <n v="3063502"/>
    <n v="5.7840275600000002"/>
    <n v="2.2800173559556001"/>
    <x v="8"/>
    <n v="19832"/>
    <s v="2021-04-14"/>
    <x v="37"/>
    <s v="2021-04-20"/>
    <s v="2021-04-20"/>
    <x v="3"/>
    <x v="0"/>
    <n v="4"/>
    <x v="0"/>
    <x v="1"/>
  </r>
  <r>
    <s v="checkout_t2_60d"/>
    <s v="2021-04-14 - 2021-04-20"/>
    <s v="23847377003380091"/>
    <s v="Fundo_Rmk_Conv_T2MegaGiga_23847376964660091"/>
    <s v="23847376964660091"/>
    <n v="33472.14"/>
    <n v="11889"/>
    <n v="310458"/>
    <n v="107.81535667"/>
    <n v="26.113045672470001"/>
    <x v="3"/>
    <n v="85"/>
    <s v="2021-04-14"/>
    <x v="37"/>
    <s v="2021-04-20"/>
    <s v="2021-04-20"/>
    <x v="1"/>
    <x v="0"/>
    <n v="4"/>
    <x v="0"/>
    <x v="1"/>
  </r>
  <r>
    <s v="checkout_t3_60d"/>
    <s v="2021-04-14 - 2021-04-20"/>
    <s v="23847611011780091"/>
    <s v="Fundo_Rmkt_Conv_T3MegaGiga_23846749587790091"/>
    <s v="23846749587790091"/>
    <n v="10338.19"/>
    <n v="10289"/>
    <n v="224438"/>
    <n v="46.062565159999998"/>
    <n v="21.813392943920999"/>
    <x v="3"/>
    <n v="7"/>
    <s v="2021-04-14"/>
    <x v="37"/>
    <s v="2021-04-20"/>
    <s v="2021-04-20"/>
    <x v="1"/>
    <x v="0"/>
    <n v="4"/>
    <x v="0"/>
    <x v="1"/>
  </r>
  <r>
    <s v="broad_conv_carrinho"/>
    <s v="2021-04-14 - 2021-04-20"/>
    <s v="23847708413050091"/>
    <s v="dpa"/>
    <s v="23847708413060091"/>
    <n v="34856.870000000003"/>
    <n v="4008045"/>
    <n v="5916266"/>
    <n v="5.8917009499999997"/>
    <n v="1.4760976985039"/>
    <x v="3"/>
    <n v="192"/>
    <s v="2021-04-14"/>
    <x v="37"/>
    <s v="2021-04-20"/>
    <s v="2021-04-20"/>
    <x v="1"/>
    <x v="0"/>
    <n v="4"/>
    <x v="0"/>
    <x v="1"/>
  </r>
  <r>
    <s v="checkout_t1_30d"/>
    <s v="2021-04-14 - 2021-04-20"/>
    <s v="23847376974110091"/>
    <s v="Fundo_Rmk_Conv_T1MegaGiga_23847376974120091"/>
    <s v="23847376974120091"/>
    <n v="65697.33"/>
    <n v="94662"/>
    <n v="1149389"/>
    <n v="57.158481590000001"/>
    <n v="12.142031649448001"/>
    <x v="3"/>
    <n v="406"/>
    <s v="2021-04-14"/>
    <x v="37"/>
    <s v="2021-04-20"/>
    <s v="2021-04-20"/>
    <x v="1"/>
    <x v="0"/>
    <n v="4"/>
    <x v="0"/>
    <x v="1"/>
  </r>
  <r>
    <s v="testeab011_lal5_s2s_T3"/>
    <s v="2021-04-14 - 2021-04-20"/>
    <s v="23847729654800091"/>
    <s v="TesteAB011_errado_23847729654640091"/>
    <s v="23847729654640091"/>
    <n v="5605.59"/>
    <n v="194423"/>
    <n v="338203"/>
    <n v="16.57463121"/>
    <n v="1.7395215586632999"/>
    <x v="3"/>
    <n v="2"/>
    <s v="2021-04-14"/>
    <x v="37"/>
    <s v="2021-04-20"/>
    <s v="2021-04-20"/>
    <x v="1"/>
    <x v="0"/>
    <n v="4"/>
    <x v="0"/>
    <x v="1"/>
  </r>
  <r>
    <s v="checkout_t2_30d"/>
    <s v="2021-04-14 - 2021-04-20"/>
    <s v="23846907412590091"/>
    <s v="Meio_Conv_T2MegaGiga_23846907412530091"/>
    <s v="23846907412530091"/>
    <n v="42362.93"/>
    <n v="20399"/>
    <n v="298337"/>
    <n v="141.99690283000001"/>
    <n v="14.625079660768"/>
    <x v="3"/>
    <n v="374"/>
    <s v="2021-04-14"/>
    <x v="37"/>
    <s v="2021-04-20"/>
    <s v="2021-04-20"/>
    <x v="1"/>
    <x v="0"/>
    <n v="4"/>
    <x v="0"/>
    <x v="1"/>
  </r>
  <r>
    <s v="lal5_s2s_pagosT1"/>
    <s v="2021-04-14 - 2021-04-20"/>
    <s v="23846907297020091"/>
    <s v="Meio_Conv_T1MegaGiga_23846907192130091"/>
    <s v="23846907192130091"/>
    <n v="127501.93"/>
    <n v="2687208"/>
    <n v="7751741"/>
    <n v="16.448166929999999"/>
    <n v="2.8846821682578998"/>
    <x v="3"/>
    <n v="533"/>
    <s v="2021-04-14"/>
    <x v="37"/>
    <s v="2021-04-20"/>
    <s v="2021-04-20"/>
    <x v="1"/>
    <x v="0"/>
    <n v="4"/>
    <x v="0"/>
    <x v="1"/>
  </r>
  <r>
    <s v="checkout_t3_30d"/>
    <s v="2021-04-14 - 2021-04-20"/>
    <s v="23846749587780091"/>
    <s v="Fundo_Rmkt_Conv_T3MegaGiga_23846749587790091"/>
    <s v="23846749587790091"/>
    <n v="29310.98"/>
    <n v="98590"/>
    <n v="397786"/>
    <n v="73.685298130000007"/>
    <n v="4.0347499746424997"/>
    <x v="3"/>
    <n v="174"/>
    <s v="2021-04-14"/>
    <x v="37"/>
    <s v="2021-04-20"/>
    <s v="2021-04-20"/>
    <x v="1"/>
    <x v="0"/>
    <n v="4"/>
    <x v="0"/>
    <x v="1"/>
  </r>
  <r>
    <s v="lal_5_pixel_convT1"/>
    <s v="2021-04-14 - 2021-04-20"/>
    <s v="23847643362150091"/>
    <s v="Meio_Conv_Amplo_T1_23847643362130091"/>
    <s v="23847643362130091"/>
    <n v="102022.98"/>
    <n v="1734779"/>
    <n v="3630020"/>
    <n v="28.105349279999999"/>
    <n v="2.0924970846430999"/>
    <x v="4"/>
    <n v="529"/>
    <s v="2021-04-14"/>
    <x v="37"/>
    <s v="2021-04-20"/>
    <s v="2021-04-20"/>
    <x v="1"/>
    <x v="0"/>
    <n v="4"/>
    <x v="0"/>
    <x v="1"/>
  </r>
  <r>
    <s v="pareto.geral.nu___lal.engajou"/>
    <s v="2021-04-14 - 2021-04-20"/>
    <s v="23847400694640091"/>
    <s v="Topo_conv_engage_instagram_renda_extra_23847400694640091"/>
    <s v="23847400694660091"/>
    <n v="660.23"/>
    <n v="27752"/>
    <n v="32701"/>
    <n v="20.189902450000002"/>
    <n v="1.1783294897665"/>
    <x v="7"/>
    <n v="7174"/>
    <s v="2021-04-14"/>
    <x v="37"/>
    <s v="2021-04-20"/>
    <s v="2021-04-20"/>
    <x v="3"/>
    <x v="0"/>
    <n v="4"/>
    <x v="0"/>
    <x v="1"/>
  </r>
  <r>
    <s v="interesses_dentistas"/>
    <s v="2021-04-14 - 2021-04-20"/>
    <s v="23845997980850091"/>
    <s v="TPO_Meio_Trafego_Interesses_Pareto_23845997980580091"/>
    <s v="23845997980580091"/>
    <n v="9362.1200000000008"/>
    <n v="1155175"/>
    <n v="2388937"/>
    <n v="3.91894805"/>
    <n v="2.0680303850066002"/>
    <x v="13"/>
    <n v="28619"/>
    <s v="2021-04-14"/>
    <x v="37"/>
    <s v="2021-04-20"/>
    <s v="2021-04-20"/>
    <x v="3"/>
    <x v="0"/>
    <n v="4"/>
    <x v="0"/>
    <x v="1"/>
  </r>
  <r>
    <s v="interesse_empreendedorismo"/>
    <s v="2021-04-14 - 2021-04-20"/>
    <s v="23846406076390091"/>
    <s v="Meio_Conv_Amplo_Todas_23845268020100091"/>
    <s v="23845268020100091"/>
    <n v="78049.87"/>
    <n v="4760924"/>
    <n v="8685441"/>
    <n v="8.9862875100000004"/>
    <n v="1.8243183466066999"/>
    <x v="3"/>
    <n v="352"/>
    <s v="2021-04-14"/>
    <x v="37"/>
    <s v="2021-04-20"/>
    <s v="2021-04-20"/>
    <x v="1"/>
    <x v="0"/>
    <n v="4"/>
    <x v="0"/>
    <x v="1"/>
  </r>
  <r>
    <s v="engajamento_insta30d"/>
    <s v="2021-04-14 - 2021-04-20"/>
    <s v="23847680735780091"/>
    <s v="Fundo_Rmk_Conv_Geral_Home_Pareto_23847680703090091"/>
    <s v="23847680703090091"/>
    <n v="8455.7800000000007"/>
    <n v="228812"/>
    <n v="667615"/>
    <n v="12.665653109999999"/>
    <n v="2.9177446987045998"/>
    <x v="3"/>
    <n v="27"/>
    <s v="2021-04-14"/>
    <x v="37"/>
    <s v="2021-04-20"/>
    <s v="2021-04-20"/>
    <x v="1"/>
    <x v="0"/>
    <n v="4"/>
    <x v="0"/>
    <x v="1"/>
  </r>
  <r>
    <s v="wpp_interesses_concorrentes"/>
    <s v="2021-04-14 - 2021-04-20"/>
    <s v="23846749365200091"/>
    <s v="WhatsApp_Meio_Convs_Todas_Pareto_23846749365150091"/>
    <s v="23846749365150091"/>
    <n v="0"/>
    <n v="0"/>
    <n v="0"/>
    <s v=""/>
    <n v="0"/>
    <x v="3"/>
    <n v="21"/>
    <s v="2021-04-14"/>
    <x v="37"/>
    <s v="2021-04-20"/>
    <s v="2021-04-20"/>
    <x v="1"/>
    <x v="1"/>
    <n v="4"/>
    <x v="0"/>
    <x v="1"/>
  </r>
  <r>
    <s v="mar_aberto"/>
    <s v="2021-04-14 - 2021-04-20"/>
    <s v="23847643362220091"/>
    <s v="Meio_Conv_Amplo_T1_23847643362130091"/>
    <s v="23847643362130091"/>
    <n v="154161.82999999999"/>
    <n v="5925290"/>
    <n v="10397975"/>
    <n v="14.82613971"/>
    <n v="1.7548465982256001"/>
    <x v="4"/>
    <n v="861"/>
    <s v="2021-04-14"/>
    <x v="37"/>
    <s v="2021-04-20"/>
    <s v="2021-04-20"/>
    <x v="1"/>
    <x v="0"/>
    <n v="4"/>
    <x v="0"/>
    <x v="1"/>
  </r>
  <r>
    <s v="testeab009_lal5_s2s_t2"/>
    <s v="2021-04-14 - 2021-04-20"/>
    <s v="23847729503590091"/>
    <s v="TesteAB009_Meio_Conv_LALs2sT2_Pareto_23847729503460091"/>
    <s v="23847729503460091"/>
    <n v="5694.64"/>
    <n v="297210"/>
    <n v="395102"/>
    <n v="14.413088269999999"/>
    <n v="1.3293698058612"/>
    <x v="3"/>
    <n v="38"/>
    <s v="2021-04-14"/>
    <x v="37"/>
    <s v="2021-04-20"/>
    <s v="2021-04-20"/>
    <x v="1"/>
    <x v="0"/>
    <n v="4"/>
    <x v="0"/>
    <x v="1"/>
  </r>
  <r>
    <s v="interesses_dentistas"/>
    <s v="2021-04-14 - 2021-04-20"/>
    <s v="23845997960610091"/>
    <s v="TPO_Meio_Conv_Interesses_Pareto_23845997960590091"/>
    <s v="23845997960590091"/>
    <n v="67474.720000000001"/>
    <n v="3630408"/>
    <n v="8937918"/>
    <n v="7.5492659499999997"/>
    <n v="2.4619596475107"/>
    <x v="3"/>
    <n v="304"/>
    <s v="2021-04-14"/>
    <x v="37"/>
    <s v="2021-04-20"/>
    <s v="2021-04-20"/>
    <x v="1"/>
    <x v="0"/>
    <n v="4"/>
    <x v="0"/>
    <x v="1"/>
  </r>
  <r>
    <s v="interesses_saude_refinado"/>
    <s v="2021-04-14 - 2021-04-20"/>
    <s v="23847727849510091"/>
    <s v="TPS_Meio_Conv_Interesses_Pareto_23846534803700091"/>
    <s v="23846534803700091"/>
    <n v="7133.76"/>
    <n v="502111"/>
    <n v="661530"/>
    <n v="10.783728630000001"/>
    <n v="1.3174975254476"/>
    <x v="3"/>
    <n v="15"/>
    <s v="2021-04-14"/>
    <x v="37"/>
    <s v="2021-04-20"/>
    <s v="2021-04-20"/>
    <x v="1"/>
    <x v="0"/>
    <n v="4"/>
    <x v="0"/>
    <x v="1"/>
  </r>
  <r>
    <s v="ligue_agora_LAL_basepagos_t3"/>
    <s v="2021-04-14 - 2021-04-20"/>
    <s v="23846412676180091"/>
    <s v="Meio_Trafego_LAL_Ligacao_Pareto_23846412676130091"/>
    <s v="23846412676130091"/>
    <n v="2696.83"/>
    <n v="239488"/>
    <n v="425066"/>
    <n v="6.34449709"/>
    <n v="1.7748947755211"/>
    <x v="13"/>
    <n v="3846"/>
    <s v="2021-04-14"/>
    <x v="37"/>
    <s v="2021-04-20"/>
    <s v="2021-04-20"/>
    <x v="3"/>
    <x v="0"/>
    <n v="4"/>
    <x v="0"/>
    <x v="1"/>
  </r>
  <r>
    <s v="aberto_brasil"/>
    <s v="2021-04-14 - 2021-04-20"/>
    <s v="23845859990620091"/>
    <s v="Meio_Conv_Amplo_T1_Pareto_23845493756230091"/>
    <s v="23845493756230091"/>
    <n v="47185.35"/>
    <n v="3233317"/>
    <n v="4204204"/>
    <n v="11.22337308"/>
    <n v="1.3002758467543001"/>
    <x v="3"/>
    <n v="371"/>
    <s v="2021-04-14"/>
    <x v="37"/>
    <s v="2021-04-20"/>
    <s v="2021-04-20"/>
    <x v="1"/>
    <x v="0"/>
    <n v="4"/>
    <x v="0"/>
    <x v="1"/>
  </r>
  <r>
    <s v="interesses_concorrentes"/>
    <s v="2021-04-14 - 2021-04-20"/>
    <s v="23847643362290091"/>
    <s v="Meio_Conv_Amplo_T1_23847643362130091"/>
    <s v="23847643362130091"/>
    <n v="63527.95"/>
    <n v="3573028"/>
    <n v="5668500"/>
    <n v="11.20718885"/>
    <n v="1.5864695154921999"/>
    <x v="4"/>
    <n v="366"/>
    <s v="2021-04-14"/>
    <x v="37"/>
    <s v="2021-04-20"/>
    <s v="2021-04-20"/>
    <x v="1"/>
    <x v="0"/>
    <n v="4"/>
    <x v="0"/>
    <x v="1"/>
  </r>
  <r>
    <s v="checkout_t1_60d"/>
    <s v="2021-04-14 - 2021-04-20"/>
    <s v="23847376990990091"/>
    <s v="Fundo_Rmk_Conv_T1MegaGiga_23847376974120091"/>
    <s v="23847376974120091"/>
    <n v="7086.83"/>
    <n v="20398"/>
    <n v="213163"/>
    <n v="33.246060530000001"/>
    <n v="10.450191195215"/>
    <x v="3"/>
    <n v="20"/>
    <s v="2021-04-14"/>
    <x v="37"/>
    <s v="2021-04-20"/>
    <s v="2021-04-20"/>
    <x v="1"/>
    <x v="0"/>
    <n v="4"/>
    <x v="0"/>
    <x v="1"/>
  </r>
  <r>
    <s v="lal_s2s_pagosT1_optS2S"/>
    <s v="2021-04-14 - 2021-04-20"/>
    <s v="23846361159150091"/>
    <s v="Meio_Conv_LALs2s_T1_Pareto_23846361159160091"/>
    <s v="23846361159160091"/>
    <n v="30944.77"/>
    <n v="604394"/>
    <n v="996718"/>
    <n v="31.04666516"/>
    <n v="1.6491196140266"/>
    <x v="19"/>
    <n v="50"/>
    <s v="2021-04-14"/>
    <x v="37"/>
    <s v="2021-04-20"/>
    <s v="2021-04-20"/>
    <x v="4"/>
    <x v="0"/>
    <n v="4"/>
    <x v="0"/>
    <x v="1"/>
  </r>
  <r>
    <s v="lal_s2s_pagosT1_opt_purchasegeral"/>
    <s v="2021-04-14 - 2021-04-20"/>
    <s v="23847441311740091"/>
    <s v="TesteAB005_PurchaseGeral_Meio_Conv_LAL_T1_Pareto"/>
    <s v="23847441311710091"/>
    <n v="0"/>
    <n v="0"/>
    <n v="0"/>
    <s v=""/>
    <n v="0"/>
    <x v="3"/>
    <n v="4"/>
    <s v="2021-04-14"/>
    <x v="37"/>
    <s v="2021-04-20"/>
    <s v="2021-04-20"/>
    <x v="1"/>
    <x v="0"/>
    <n v="4"/>
    <x v="0"/>
    <x v="1"/>
  </r>
  <r>
    <s v="aberto_brasil"/>
    <s v="2021-04-14 - 2021-04-20"/>
    <s v="23845370012760091"/>
    <s v="Meio_Conv_Amplo_Todas_23845268020100091"/>
    <s v="23845268020100091"/>
    <n v="333549.90999999997"/>
    <n v="14869851"/>
    <n v="45067002"/>
    <n v="7.40120033"/>
    <n v="3.0307635227817999"/>
    <x v="3"/>
    <n v="1554"/>
    <s v="2021-04-14"/>
    <x v="37"/>
    <s v="2021-04-20"/>
    <s v="2021-04-20"/>
    <x v="1"/>
    <x v="0"/>
    <n v="4"/>
    <x v="0"/>
    <x v="1"/>
  </r>
  <r>
    <s v="lal_5_s2s_pagosT1"/>
    <s v="2021-04-14 - 2021-04-20"/>
    <s v="23847643363490091"/>
    <s v="Meio_Conv_Amplo_T1_23847643362130091"/>
    <s v="23847643362130091"/>
    <n v="58040.86"/>
    <n v="1292906"/>
    <n v="2675561"/>
    <n v="21.692968319999999"/>
    <n v="2.0694164927690002"/>
    <x v="4"/>
    <n v="333"/>
    <s v="2021-04-14"/>
    <x v="37"/>
    <s v="2021-04-20"/>
    <s v="2021-04-20"/>
    <x v="1"/>
    <x v="0"/>
    <n v="4"/>
    <x v="0"/>
    <x v="1"/>
  </r>
  <r>
    <s v="rmkt_tps_60d"/>
    <s v="2021-04-14 - 2021-04-20"/>
    <s v="23846655916720091"/>
    <s v="TPS_Meio_Conv_Interesses_Pareto_23846534803700091"/>
    <s v="23846534803700091"/>
    <n v="55926.54"/>
    <n v="319392"/>
    <n v="1390013"/>
    <n v="40.234544569999997"/>
    <n v="4.3520595381223997"/>
    <x v="3"/>
    <n v="386"/>
    <s v="2021-04-14"/>
    <x v="37"/>
    <s v="2021-04-20"/>
    <s v="2021-04-20"/>
    <x v="1"/>
    <x v="0"/>
    <n v="4"/>
    <x v="0"/>
    <x v="1"/>
  </r>
  <r>
    <s v="checkout_t2_30d"/>
    <s v="2021-04-14 - 2021-04-20"/>
    <s v="23847376964680091"/>
    <s v="Fundo_Rmk_Conv_T2MegaGiga_23847376964660091"/>
    <s v="23847376964660091"/>
    <n v="31424.560000000001"/>
    <n v="19880"/>
    <n v="246517"/>
    <n v="127.4742107"/>
    <n v="12.400251509054"/>
    <x v="3"/>
    <n v="289"/>
    <s v="2021-04-14"/>
    <x v="37"/>
    <s v="2021-04-20"/>
    <s v="2021-04-20"/>
    <x v="1"/>
    <x v="0"/>
    <n v="4"/>
    <x v="0"/>
    <x v="1"/>
  </r>
  <r>
    <s v="lookalike_pedidosT1_optCompraT1"/>
    <s v="2021-04-14 - 2021-04-20"/>
    <s v="23845971141650091"/>
    <s v="Meio_Conv_LALpixel_T1_Pareto_23845971141530091"/>
    <s v="23845971141530091"/>
    <n v="69653.14"/>
    <n v="1510582"/>
    <n v="3231497"/>
    <n v="21.55444984"/>
    <n v="2.1392397102573999"/>
    <x v="4"/>
    <n v="395"/>
    <s v="2021-04-14"/>
    <x v="37"/>
    <s v="2021-04-20"/>
    <s v="2021-04-20"/>
    <x v="1"/>
    <x v="0"/>
    <n v="4"/>
    <x v="0"/>
    <x v="1"/>
  </r>
  <r>
    <s v="brasil_optCompraT1"/>
    <s v="2021-04-14 - 2021-04-20"/>
    <s v="23846693993230091"/>
    <s v="Topo_Conv_Amplo_T1_Pareto_23846693993220091"/>
    <s v="23846693993220091"/>
    <n v="10962.29"/>
    <n v="394053"/>
    <n v="501406"/>
    <n v="21.863100960000001"/>
    <n v="1.2724328960825"/>
    <x v="4"/>
    <n v="56"/>
    <s v="2021-04-14"/>
    <x v="37"/>
    <s v="2021-04-20"/>
    <s v="2021-04-20"/>
    <x v="1"/>
    <x v="0"/>
    <n v="4"/>
    <x v="0"/>
    <x v="1"/>
  </r>
  <r>
    <s v="interesses_saude"/>
    <s v="2021-04-14 - 2021-04-20"/>
    <s v="23846534803740091"/>
    <s v="TPS_Meio_Conv_Interesses_Pareto_23846534803700091"/>
    <s v="23846534803700091"/>
    <n v="148845.92000000001"/>
    <n v="6154811"/>
    <n v="12895245"/>
    <n v="11.542698100000001"/>
    <n v="2.0951488193544998"/>
    <x v="3"/>
    <n v="526"/>
    <s v="2021-04-14"/>
    <x v="37"/>
    <s v="2021-04-20"/>
    <s v="2021-04-20"/>
    <x v="1"/>
    <x v="0"/>
    <n v="4"/>
    <x v="0"/>
    <x v="1"/>
  </r>
  <r>
    <s v="trafego_LAL_cardpurchase_5_10"/>
    <s v="2021-04-14 - 2021-04-20"/>
    <s v="23845353257680091"/>
    <s v="Topo_Trafego_Todas_Pareto_23845353257640091"/>
    <s v="23845353257640091"/>
    <n v="18438.36"/>
    <n v="790216"/>
    <n v="2054835"/>
    <n v="8.9731584299999998"/>
    <n v="2.6003459813519001"/>
    <x v="8"/>
    <n v="15904"/>
    <s v="2021-04-14"/>
    <x v="37"/>
    <s v="2021-04-20"/>
    <s v="2021-04-20"/>
    <x v="3"/>
    <x v="0"/>
    <n v="4"/>
    <x v="0"/>
    <x v="1"/>
  </r>
  <r>
    <s v="checkout_180d"/>
    <s v="2021-04-14 - 2021-04-20"/>
    <s v="23846122467610091"/>
    <s v="Fundo_Conv_Rmkt_T1_23845567601530091"/>
    <s v="23845567601530091"/>
    <n v="71690.77"/>
    <n v="309978"/>
    <n v="1782630"/>
    <n v="40.216292780000003"/>
    <n v="5.7508274780791"/>
    <x v="3"/>
    <n v="601"/>
    <s v="2021-04-14"/>
    <x v="37"/>
    <s v="2021-04-20"/>
    <s v="2021-04-20"/>
    <x v="1"/>
    <x v="0"/>
    <n v="4"/>
    <x v="0"/>
    <x v="1"/>
  </r>
  <r>
    <s v="interesses_refinado"/>
    <s v="2021-04-14 - 2021-04-20"/>
    <s v="23847353648420091"/>
    <s v="TPO_Meio_Conv_Interesses_Pareto_23845997960590091"/>
    <s v="23845997960590091"/>
    <n v="10040.11"/>
    <n v="289852"/>
    <n v="868548"/>
    <n v="11.55964898"/>
    <n v="2.9965223631370002"/>
    <x v="3"/>
    <n v="14"/>
    <s v="2021-04-14"/>
    <x v="37"/>
    <s v="2021-04-20"/>
    <s v="2021-04-20"/>
    <x v="1"/>
    <x v="0"/>
    <n v="4"/>
    <x v="0"/>
    <x v="1"/>
  </r>
  <r>
    <s v="envolvimentos"/>
    <s v="2021-04-14 - 2021-04-20"/>
    <s v="23847548838650091"/>
    <s v="TesteAB007_Fundo_Conv_RMKT_Catalogo_Convs_Pareto_23847547573490091"/>
    <s v="23847547573490091"/>
    <n v="3830.76"/>
    <n v="95119"/>
    <n v="241273"/>
    <n v="15.87728424"/>
    <n v="2.5365384413209"/>
    <x v="3"/>
    <n v="24"/>
    <s v="2021-04-14"/>
    <x v="37"/>
    <s v="2021-04-20"/>
    <s v="2021-04-20"/>
    <x v="1"/>
    <x v="0"/>
    <n v="4"/>
    <x v="0"/>
    <x v="1"/>
  </r>
  <r>
    <s v="testeab009_lal5_lista_t2mega"/>
    <s v="2021-04-14 - 2021-04-20"/>
    <s v="23847729506750091"/>
    <s v="TesteAB009_Meio_Conv_LALBaseT2Mega_Pareto_23847729506780091"/>
    <s v="23847729506780091"/>
    <n v="5725.08"/>
    <n v="300668"/>
    <n v="424185"/>
    <n v="13.4966583"/>
    <n v="1.4108085995184001"/>
    <x v="3"/>
    <n v="36"/>
    <s v="2021-04-14"/>
    <x v="37"/>
    <s v="2021-04-20"/>
    <s v="2021-04-20"/>
    <x v="1"/>
    <x v="0"/>
    <n v="4"/>
    <x v="0"/>
    <x v="1"/>
  </r>
  <r>
    <s v="interesses_concorrentes"/>
    <s v="2021-04-14 - 2021-04-20"/>
    <s v="23846214533530091"/>
    <s v="Meio_Conv_Amplo_T1_Pareto_23845493756230091"/>
    <s v="23845493756230091"/>
    <n v="28806.22"/>
    <n v="1594359"/>
    <n v="2369426"/>
    <n v="12.157467670000001"/>
    <n v="1.4861307898659999"/>
    <x v="3"/>
    <n v="234"/>
    <s v="2021-04-14"/>
    <x v="37"/>
    <s v="2021-04-20"/>
    <s v="2021-04-20"/>
    <x v="1"/>
    <x v="0"/>
    <n v="4"/>
    <x v="0"/>
    <x v="1"/>
  </r>
  <r>
    <s v="testeab011_lal5_lista_T3mega"/>
    <s v="2021-04-14 - 2021-04-20"/>
    <s v="23847729667900091"/>
    <s v="TesteAB011_errado_23847729667940091"/>
    <s v="23847729667940091"/>
    <n v="5692.41"/>
    <n v="387881"/>
    <n v="644578"/>
    <n v="8.8312198100000003"/>
    <n v="1.6617931788358"/>
    <x v="3"/>
    <n v="20"/>
    <s v="2021-04-14"/>
    <x v="37"/>
    <s v="2021-04-20"/>
    <s v="2021-04-20"/>
    <x v="1"/>
    <x v="0"/>
    <n v="4"/>
    <x v="0"/>
    <x v="1"/>
  </r>
  <r>
    <s v="lal_10_base"/>
    <s v="2021-04-14 - 2021-04-20"/>
    <s v="23846214428100091"/>
    <s v="Meio_Conv_Amplo_Todas_23845268020100091"/>
    <s v="23845268020100091"/>
    <n v="66152.490000000005"/>
    <n v="1245604"/>
    <n v="2614213"/>
    <n v="25.304934979999999"/>
    <n v="2.0987512885315001"/>
    <x v="3"/>
    <n v="313"/>
    <s v="2021-04-14"/>
    <x v="37"/>
    <s v="2021-04-20"/>
    <s v="2021-04-20"/>
    <x v="1"/>
    <x v="0"/>
    <n v="4"/>
    <x v="0"/>
    <x v="1"/>
  </r>
  <r>
    <s v="interesses_saude"/>
    <s v="2021-04-14 - 2021-04-20"/>
    <s v="23846655749190091"/>
    <s v="TPS_Meio_Trafego_Interesses_Pareto_23846655749200091"/>
    <s v="23846655749200091"/>
    <n v="11658.85"/>
    <n v="1556648"/>
    <n v="4002596"/>
    <n v="2.9128220800000002"/>
    <n v="2.5712916471803999"/>
    <x v="13"/>
    <n v="46496"/>
    <s v="2021-04-14"/>
    <x v="37"/>
    <s v="2021-04-20"/>
    <s v="2021-04-20"/>
    <x v="3"/>
    <x v="0"/>
    <n v="4"/>
    <x v="0"/>
    <x v="1"/>
  </r>
  <r>
    <s v="Home_60d"/>
    <s v="2021-04-14 - 2021-04-20"/>
    <s v="23847680729620091"/>
    <s v="Fundo_Rmk_Conv_Geral_Home_Pareto_23847680703090091"/>
    <s v="23847680703090091"/>
    <n v="2052.75"/>
    <n v="48405"/>
    <n v="113194"/>
    <n v="18.134795130000001"/>
    <n v="2.3384774300175999"/>
    <x v="3"/>
    <n v="9"/>
    <s v="2021-04-14"/>
    <x v="37"/>
    <s v="2021-04-20"/>
    <s v="2021-04-20"/>
    <x v="1"/>
    <x v="0"/>
    <n v="4"/>
    <x v="0"/>
    <x v="1"/>
  </r>
  <r>
    <s v="testeab010_lal5_lista_T1mega"/>
    <s v="2021-04-14 - 2021-04-20"/>
    <s v="23847729620030091"/>
    <s v="TesteAB010_Meio_Conv_LALBaseT1Mega_Pareto_23847729620020091"/>
    <s v="23847729620020091"/>
    <n v="5724.63"/>
    <n v="406064"/>
    <n v="548670"/>
    <n v="10.433648639999999"/>
    <n v="1.3511909452697"/>
    <x v="3"/>
    <n v="26"/>
    <s v="2021-04-14"/>
    <x v="37"/>
    <s v="2021-04-20"/>
    <s v="2021-04-20"/>
    <x v="1"/>
    <x v="0"/>
    <n v="4"/>
    <x v="0"/>
    <x v="1"/>
  </r>
  <r>
    <s v="testeab010_lal5_s2s_T1"/>
    <s v="2021-04-14 - 2021-04-20"/>
    <s v="23847729543850091"/>
    <s v="TesteAB010_Meio_Conv_LALs2sT1_Pareto_23847729543150091"/>
    <s v="23847729543150091"/>
    <n v="5656.56"/>
    <n v="285172"/>
    <n v="381549"/>
    <n v="14.8252518"/>
    <n v="1.3379609498828999"/>
    <x v="3"/>
    <n v="20"/>
    <s v="2021-04-14"/>
    <x v="37"/>
    <s v="2021-04-20"/>
    <s v="2021-04-20"/>
    <x v="1"/>
    <x v="0"/>
    <n v="4"/>
    <x v="0"/>
    <x v="1"/>
  </r>
  <r>
    <s v="interesses_concorrentes_instream"/>
    <s v="2021-04-14 - 2021-04-20"/>
    <s v="23845654172710091"/>
    <s v="Topo_Views_Interesses_Pareto_23845654172510091"/>
    <s v="23845654172510091"/>
    <n v="1278.23"/>
    <n v="170999"/>
    <n v="186378"/>
    <n v="6.8582665299999999"/>
    <n v="1.0899361984572999"/>
    <x v="20"/>
    <n v="138724"/>
    <s v="2021-04-14"/>
    <x v="37"/>
    <s v="2021-04-20"/>
    <s v="2021-04-20"/>
    <x v="2"/>
    <x v="0"/>
    <n v="4"/>
    <x v="0"/>
    <x v="1"/>
  </r>
  <r>
    <s v="lal_5_tpv_alto"/>
    <s v="2021-04-14 - 2021-04-20"/>
    <s v="23847611907170091"/>
    <s v="Meio_Conv_T3MegaGiga_23847449589150091"/>
    <s v="23847449589150091"/>
    <n v="66904.06"/>
    <n v="1496706"/>
    <n v="4900420"/>
    <n v="13.65271956"/>
    <n v="3.2741366707956998"/>
    <x v="3"/>
    <n v="280"/>
    <s v="2021-04-14"/>
    <x v="37"/>
    <s v="2021-04-20"/>
    <s v="2021-04-20"/>
    <x v="1"/>
    <x v="0"/>
    <n v="4"/>
    <x v="0"/>
    <x v="1"/>
  </r>
  <r>
    <s v="visitors_home60d"/>
    <s v="2021-04-14 - 2021-04-20"/>
    <s v="23847547573470091"/>
    <s v="TesteAB007_Fundo_Conv_RMKT_Catalogo_Convs_Pareto_23847547573490091"/>
    <s v="23847547573490091"/>
    <n v="2556.6799999999998"/>
    <n v="53754"/>
    <n v="126879"/>
    <n v="20.15053713"/>
    <n v="2.3603638798972999"/>
    <x v="3"/>
    <n v="16"/>
    <s v="2021-04-14"/>
    <x v="37"/>
    <s v="2021-04-20"/>
    <s v="2021-04-20"/>
    <x v="1"/>
    <x v="0"/>
    <n v="4"/>
    <x v="0"/>
    <x v="1"/>
  </r>
  <r>
    <s v="envolvimentos"/>
    <s v="2021-04-14 - 2021-04-20"/>
    <s v="23847548839950091"/>
    <s v="TesteAB007_Fundo_Conv_RMKT_Catalogo_Roas_Pareto_23847547558770091"/>
    <s v="23847547558770091"/>
    <n v="4261.88"/>
    <n v="70800"/>
    <n v="192472"/>
    <n v="22.14285714"/>
    <n v="2.7185310734463002"/>
    <x v="3"/>
    <n v="16"/>
    <s v="2021-04-14"/>
    <x v="37"/>
    <s v="2021-04-20"/>
    <s v="2021-04-20"/>
    <x v="1"/>
    <x v="0"/>
    <n v="4"/>
    <x v="0"/>
    <x v="1"/>
  </r>
  <r>
    <s v="visitors_home60d"/>
    <s v="2021-04-14 - 2021-04-20"/>
    <s v="23847547558900091"/>
    <s v="TesteAB007_Fundo_Conv_RMKT_Catalogo_Roas_Pareto_23847547558770091"/>
    <s v="23847547558770091"/>
    <n v="2081.54"/>
    <n v="37411"/>
    <n v="95846"/>
    <n v="21.717546899999999"/>
    <n v="2.5619737510357998"/>
    <x v="3"/>
    <n v="5"/>
    <s v="2021-04-14"/>
    <x v="37"/>
    <s v="2021-04-20"/>
    <s v="2021-04-20"/>
    <x v="1"/>
    <x v="0"/>
    <n v="4"/>
    <x v="0"/>
    <x v="1"/>
  </r>
  <r>
    <s v="carrinho_sem_pedido_60d"/>
    <s v="2021-04-07 - 2021-04-13"/>
    <s v="23844535546750091"/>
    <s v="Fundo_Conv_Rmkt_Todas_Pareto_23844535546810091"/>
    <s v="23844535546810091"/>
    <n v="36084.33"/>
    <n v="20877"/>
    <n v="268793"/>
    <n v="134.24579509"/>
    <n v="12.875077836854"/>
    <x v="3"/>
    <n v="225"/>
    <s v="2021-04-07"/>
    <x v="38"/>
    <s v="2021-04-13"/>
    <s v="2021-04-13"/>
    <x v="1"/>
    <x v="0"/>
    <n v="4"/>
    <x v="0"/>
    <x v="1"/>
  </r>
  <r>
    <s v="interesses_saude"/>
    <s v="2021-04-07 - 2021-04-13"/>
    <s v="23846655749190091"/>
    <s v="TPS_Meio_Trafego_Interesses_Pareto_23846655749200091"/>
    <s v="23846655749200091"/>
    <n v="9464.77"/>
    <n v="1742334"/>
    <n v="3272309"/>
    <n v="2.8923827200000001"/>
    <n v="1.8781180875768"/>
    <x v="13"/>
    <n v="26535"/>
    <s v="2021-04-07"/>
    <x v="38"/>
    <s v="2021-04-13"/>
    <s v="2021-04-13"/>
    <x v="3"/>
    <x v="0"/>
    <n v="4"/>
    <x v="0"/>
    <x v="1"/>
  </r>
  <r>
    <s v="interesses_concorrentes"/>
    <s v="2021-04-07 - 2021-04-13"/>
    <s v="23847643362290091"/>
    <s v="Meio_Conv_Amplo_T1_23847643362130091"/>
    <s v="23847643362130091"/>
    <n v="26014.7"/>
    <n v="2219545"/>
    <n v="3052927"/>
    <n v="8.5212322500000006"/>
    <n v="1.3754742526057999"/>
    <x v="4"/>
    <n v="212"/>
    <s v="2021-04-07"/>
    <x v="38"/>
    <s v="2021-04-13"/>
    <s v="2021-04-13"/>
    <x v="1"/>
    <x v="0"/>
    <n v="4"/>
    <x v="0"/>
    <x v="1"/>
  </r>
  <r>
    <s v="lal_5_s2s_pagosT3"/>
    <s v="2021-04-07 - 2021-04-13"/>
    <s v="23847449589140091"/>
    <s v="Meio_Conv_T3MegaGiga_23847449589150091"/>
    <s v="23847449589150091"/>
    <n v="48165.84"/>
    <n v="1291543"/>
    <n v="3161310"/>
    <n v="15.236038219999999"/>
    <n v="2.4477001540018"/>
    <x v="3"/>
    <n v="96"/>
    <s v="2021-04-07"/>
    <x v="38"/>
    <s v="2021-04-13"/>
    <s v="2021-04-13"/>
    <x v="1"/>
    <x v="0"/>
    <n v="4"/>
    <x v="0"/>
    <x v="1"/>
  </r>
  <r>
    <s v="mar_aberto"/>
    <s v="2021-04-07 - 2021-04-13"/>
    <s v="23847643362220091"/>
    <s v="Meio_Conv_Amplo_T1_23847643362130091"/>
    <s v="23847643362130091"/>
    <n v="64271.11"/>
    <n v="2946191"/>
    <n v="4766948"/>
    <n v="13.48265389"/>
    <n v="1.6180037207364"/>
    <x v="4"/>
    <n v="413"/>
    <s v="2021-04-07"/>
    <x v="38"/>
    <s v="2021-04-13"/>
    <s v="2021-04-13"/>
    <x v="1"/>
    <x v="0"/>
    <n v="4"/>
    <x v="0"/>
    <x v="1"/>
  </r>
  <r>
    <s v="envolvimentos"/>
    <s v="2021-04-07 - 2021-04-13"/>
    <s v="23847548838650091"/>
    <s v="TesteAB007_Fundo_Conv_RMKT_Catalogo_Convs_Pareto_23847547573490091"/>
    <s v="23847547573490091"/>
    <n v="5945.27"/>
    <n v="83552"/>
    <n v="434921"/>
    <n v="13.669769909999999"/>
    <n v="5.2053930486404001"/>
    <x v="3"/>
    <n v="37"/>
    <s v="2021-04-07"/>
    <x v="38"/>
    <s v="2021-04-13"/>
    <s v="2021-04-13"/>
    <x v="1"/>
    <x v="0"/>
    <n v="4"/>
    <x v="0"/>
    <x v="1"/>
  </r>
  <r>
    <s v="trafego_LAL_cardpurchase_5_10"/>
    <s v="2021-04-07 - 2021-04-13"/>
    <s v="23845353257680091"/>
    <s v="Topo_Trafego_Todas_Pareto_23845353257640091"/>
    <s v="23845353257640091"/>
    <n v="17169.03"/>
    <n v="841974"/>
    <n v="1691061"/>
    <n v="10.1528153"/>
    <n v="2.0084480043327"/>
    <x v="8"/>
    <n v="10458"/>
    <s v="2021-04-07"/>
    <x v="38"/>
    <s v="2021-04-13"/>
    <s v="2021-04-13"/>
    <x v="3"/>
    <x v="0"/>
    <n v="4"/>
    <x v="0"/>
    <x v="1"/>
  </r>
  <r>
    <s v="broad_conv_home"/>
    <s v="2021-04-07 - 2021-04-13"/>
    <s v="23847621527730091"/>
    <s v="TesteAB008_Meio_Conv_Catalogo_Home_Pareto_23847621527710091"/>
    <s v="23847621527710091"/>
    <n v="11510.98"/>
    <n v="1349363"/>
    <n v="1960421"/>
    <n v="5.8716877700000003"/>
    <n v="1.4528492333048999"/>
    <x v="3"/>
    <n v="70"/>
    <s v="2021-04-07"/>
    <x v="38"/>
    <s v="2021-04-13"/>
    <s v="2021-04-13"/>
    <x v="1"/>
    <x v="0"/>
    <n v="4"/>
    <x v="0"/>
    <x v="1"/>
  </r>
  <r>
    <s v="broad_conv_carrinho"/>
    <s v="2021-04-07 - 2021-04-13"/>
    <s v="23847621527740091"/>
    <s v="TesteAB008_Meio_Conv_Catalogo_Carrinho_Pareto_23847621527720091"/>
    <s v="23847621527720091"/>
    <n v="11723.05"/>
    <n v="1680648"/>
    <n v="2619716"/>
    <n v="4.4749316300000004"/>
    <n v="1.5587535284009999"/>
    <x v="3"/>
    <n v="95"/>
    <s v="2021-04-07"/>
    <x v="38"/>
    <s v="2021-04-13"/>
    <s v="2021-04-13"/>
    <x v="1"/>
    <x v="0"/>
    <n v="4"/>
    <x v="0"/>
    <x v="1"/>
  </r>
  <r>
    <s v="checkout_t1_30d"/>
    <s v="2021-04-07 - 2021-04-13"/>
    <s v="23846907192240091"/>
    <s v="Meio_Conv_T1MegaGiga_23846907192130091"/>
    <s v="23846907192130091"/>
    <n v="18901.009999999998"/>
    <n v="43998"/>
    <n v="237373"/>
    <n v="79.625778839999995"/>
    <n v="5.3950861402791004"/>
    <x v="3"/>
    <n v="142"/>
    <s v="2021-04-07"/>
    <x v="38"/>
    <s v="2021-04-13"/>
    <s v="2021-04-13"/>
    <x v="1"/>
    <x v="0"/>
    <n v="4"/>
    <x v="0"/>
    <x v="1"/>
  </r>
  <r>
    <s v="lal_s2s_pagosT1_opt_purchaseT1"/>
    <s v="2021-04-07 - 2021-04-13"/>
    <s v="23847441289410091"/>
    <s v="TesteAB005_PurchaseT1_Meio_Conv_LAL_T1_Pareto"/>
    <s v="23847441289250091"/>
    <n v="11788.04"/>
    <n v="677609"/>
    <n v="840818"/>
    <n v="14.019728410000001"/>
    <n v="1.2408601420583001"/>
    <x v="4"/>
    <n v="77"/>
    <s v="2021-04-07"/>
    <x v="38"/>
    <s v="2021-04-13"/>
    <s v="2021-04-13"/>
    <x v="1"/>
    <x v="0"/>
    <n v="4"/>
    <x v="0"/>
    <x v="1"/>
  </r>
  <r>
    <s v="brasil_optCompraT1"/>
    <s v="2021-04-07 - 2021-04-13"/>
    <s v="23846693993230091"/>
    <s v="Topo_Conv_Amplo_T1_Pareto_23846693993220091"/>
    <s v="23846693993220091"/>
    <n v="29806.05"/>
    <n v="1102104"/>
    <n v="1629229"/>
    <n v="18.29457369"/>
    <n v="1.4782897076863999"/>
    <x v="4"/>
    <n v="199"/>
    <s v="2021-04-07"/>
    <x v="38"/>
    <s v="2021-04-13"/>
    <s v="2021-04-13"/>
    <x v="1"/>
    <x v="0"/>
    <n v="4"/>
    <x v="0"/>
    <x v="1"/>
  </r>
  <r>
    <s v="visitors_home60d"/>
    <s v="2021-04-07 - 2021-04-13"/>
    <s v="23847547573470091"/>
    <s v="TesteAB007_Fundo_Conv_RMKT_Catalogo_Convs_Pareto_23847547573490091"/>
    <s v="23847547573490091"/>
    <n v="4889.41"/>
    <n v="60368"/>
    <n v="273559"/>
    <n v="17.873328969999999"/>
    <n v="4.5315233236152004"/>
    <x v="3"/>
    <n v="34"/>
    <s v="2021-04-07"/>
    <x v="38"/>
    <s v="2021-04-13"/>
    <s v="2021-04-13"/>
    <x v="1"/>
    <x v="0"/>
    <n v="4"/>
    <x v="0"/>
    <x v="1"/>
  </r>
  <r>
    <s v="lal_10_base"/>
    <s v="2021-04-07 - 2021-04-13"/>
    <s v="23846214428100091"/>
    <s v="Meio_Conv_Amplo_Todas_23845268020100091"/>
    <s v="23845268020100091"/>
    <n v="102102.17"/>
    <n v="1591829"/>
    <n v="4463119"/>
    <n v="22.876864810000001"/>
    <n v="2.8037678670259001"/>
    <x v="3"/>
    <n v="576"/>
    <s v="2021-04-07"/>
    <x v="38"/>
    <s v="2021-04-13"/>
    <s v="2021-04-13"/>
    <x v="1"/>
    <x v="0"/>
    <n v="4"/>
    <x v="0"/>
    <x v="1"/>
  </r>
  <r>
    <s v="lal5_s2s_pagosT1"/>
    <s v="2021-04-07 - 2021-04-13"/>
    <s v="23846907297020091"/>
    <s v="Meio_Conv_T1MegaGiga_23846907192130091"/>
    <s v="23846907192130091"/>
    <n v="79625.539999999994"/>
    <n v="1901545"/>
    <n v="4472623"/>
    <n v="17.802873170000002"/>
    <n v="2.3520994770042001"/>
    <x v="3"/>
    <n v="464"/>
    <s v="2021-04-07"/>
    <x v="38"/>
    <s v="2021-04-13"/>
    <s v="2021-04-13"/>
    <x v="1"/>
    <x v="0"/>
    <n v="4"/>
    <x v="0"/>
    <x v="1"/>
  </r>
  <r>
    <s v="checkout_t1_60d"/>
    <s v="2021-04-07 - 2021-04-13"/>
    <s v="23847376990990091"/>
    <s v="Fundo_Rmk_Conv_T1MegaGiga_23847376974120091"/>
    <s v="23847376974120091"/>
    <n v="13155.47"/>
    <n v="137250"/>
    <n v="278898"/>
    <n v="47.169466970000002"/>
    <n v="2.0320437158470002"/>
    <x v="3"/>
    <n v="69"/>
    <s v="2021-04-07"/>
    <x v="38"/>
    <s v="2021-04-13"/>
    <s v="2021-04-13"/>
    <x v="1"/>
    <x v="0"/>
    <n v="4"/>
    <x v="0"/>
    <x v="1"/>
  </r>
  <r>
    <s v="lal_s2s_pagosT1_optS2S"/>
    <s v="2021-04-07 - 2021-04-13"/>
    <s v="23846361159150091"/>
    <s v="Meio_Conv_LALs2s_T1_Pareto_23846361159160091"/>
    <s v="23846361159160091"/>
    <n v="76852.820000000007"/>
    <n v="1601018"/>
    <n v="3429516"/>
    <n v="22.40923209"/>
    <n v="2.1420845986741002"/>
    <x v="19"/>
    <n v="232"/>
    <s v="2021-04-07"/>
    <x v="38"/>
    <s v="2021-04-13"/>
    <s v="2021-04-13"/>
    <x v="4"/>
    <x v="0"/>
    <n v="4"/>
    <x v="0"/>
    <x v="1"/>
  </r>
  <r>
    <s v="envolvimentos"/>
    <s v="2021-04-07 - 2021-04-13"/>
    <s v="23847548839950091"/>
    <s v="TesteAB007_Fundo_Conv_RMKT_Catalogo_Roas_Pareto_23847547558770091"/>
    <s v="23847547558770091"/>
    <n v="6710.01"/>
    <n v="81151"/>
    <n v="534004"/>
    <n v="12.56546767"/>
    <n v="6.5803748567484996"/>
    <x v="3"/>
    <n v="15"/>
    <s v="2021-04-07"/>
    <x v="38"/>
    <s v="2021-04-13"/>
    <s v="2021-04-13"/>
    <x v="1"/>
    <x v="0"/>
    <n v="4"/>
    <x v="0"/>
    <x v="1"/>
  </r>
  <r>
    <s v="aberto_brasil"/>
    <s v="2021-04-07 - 2021-04-13"/>
    <s v="23845859990620091"/>
    <s v="Meio_Conv_Amplo_T1_Pareto_23845493756230091"/>
    <s v="23845493756230091"/>
    <n v="117489.68"/>
    <n v="6762583"/>
    <n v="10973204"/>
    <n v="10.70696216"/>
    <n v="1.6226350197846"/>
    <x v="3"/>
    <n v="961"/>
    <s v="2021-04-07"/>
    <x v="38"/>
    <s v="2021-04-13"/>
    <s v="2021-04-13"/>
    <x v="1"/>
    <x v="0"/>
    <n v="4"/>
    <x v="0"/>
    <x v="1"/>
  </r>
  <r>
    <s v="interesses_saude"/>
    <s v="2021-04-07 - 2021-04-13"/>
    <s v="23846534803740091"/>
    <s v="TPS_Meio_Conv_Interesses_Pareto_23846534803700091"/>
    <s v="23846534803700091"/>
    <n v="112962.9"/>
    <n v="5415867"/>
    <n v="10584836"/>
    <n v="10.67214457"/>
    <n v="1.9544121005926001"/>
    <x v="3"/>
    <n v="522"/>
    <s v="2021-04-07"/>
    <x v="38"/>
    <s v="2021-04-13"/>
    <s v="2021-04-13"/>
    <x v="1"/>
    <x v="0"/>
    <n v="4"/>
    <x v="0"/>
    <x v="1"/>
  </r>
  <r>
    <s v="lal_s2s_pagosT1_opt_purchasegeral"/>
    <s v="2021-04-07 - 2021-04-13"/>
    <s v="23847441311740091"/>
    <s v="TesteAB005_PurchaseGeral_Meio_Conv_LAL_T1_Pareto"/>
    <s v="23847441311710091"/>
    <n v="13936.58"/>
    <n v="589806"/>
    <n v="800250"/>
    <n v="17.41528272"/>
    <n v="1.3568020671204"/>
    <x v="3"/>
    <n v="148"/>
    <s v="2021-04-07"/>
    <x v="38"/>
    <s v="2021-04-13"/>
    <s v="2021-04-13"/>
    <x v="1"/>
    <x v="0"/>
    <n v="4"/>
    <x v="0"/>
    <x v="1"/>
  </r>
  <r>
    <s v="lal_5_tpv_alto"/>
    <s v="2021-04-07 - 2021-04-13"/>
    <s v="23847611907170091"/>
    <s v="Meio_Conv_T3MegaGiga_23847449589150091"/>
    <s v="23847449589150091"/>
    <n v="47013.73"/>
    <n v="1234424"/>
    <n v="3406472"/>
    <n v="13.80129647"/>
    <n v="2.7595639747769001"/>
    <x v="3"/>
    <n v="219"/>
    <s v="2021-04-07"/>
    <x v="38"/>
    <s v="2021-04-13"/>
    <s v="2021-04-13"/>
    <x v="1"/>
    <x v="0"/>
    <n v="4"/>
    <x v="0"/>
    <x v="1"/>
  </r>
  <r>
    <s v="aberto_brasil"/>
    <s v="2021-04-07 - 2021-04-13"/>
    <s v="23845370012760091"/>
    <s v="Meio_Conv_Amplo_Todas_23845268020100091"/>
    <s v="23845268020100091"/>
    <n v="244373.94"/>
    <n v="10920145"/>
    <n v="31401075"/>
    <n v="7.7823431200000002"/>
    <n v="2.8755181364350002"/>
    <x v="3"/>
    <n v="1484"/>
    <s v="2021-04-07"/>
    <x v="38"/>
    <s v="2021-04-13"/>
    <s v="2021-04-13"/>
    <x v="1"/>
    <x v="0"/>
    <n v="4"/>
    <x v="0"/>
    <x v="1"/>
  </r>
  <r>
    <s v="checkout_t2_30d"/>
    <s v="2021-04-07 - 2021-04-13"/>
    <s v="23847376964680091"/>
    <s v="Fundo_Rmk_Conv_T2MegaGiga_23847376964660091"/>
    <s v="23847376964660091"/>
    <n v="6446.93"/>
    <n v="227905"/>
    <n v="338748"/>
    <n v="19.031640039999999"/>
    <n v="1.4863561571707999"/>
    <x v="3"/>
    <n v="21"/>
    <s v="2021-04-07"/>
    <x v="38"/>
    <s v="2021-04-13"/>
    <s v="2021-04-13"/>
    <x v="1"/>
    <x v="0"/>
    <n v="4"/>
    <x v="0"/>
    <x v="1"/>
  </r>
  <r>
    <s v="interesses_dentistas"/>
    <s v="2021-04-07 - 2021-04-13"/>
    <s v="23845997960610091"/>
    <s v="TPO_Meio_Conv_Interesses_Pareto_23845997960590091"/>
    <s v="23845997960590091"/>
    <n v="64961.63"/>
    <n v="3642328"/>
    <n v="11186513"/>
    <n v="5.8071384699999999"/>
    <n v="3.0712536048372998"/>
    <x v="3"/>
    <n v="420"/>
    <s v="2021-04-07"/>
    <x v="38"/>
    <s v="2021-04-13"/>
    <s v="2021-04-13"/>
    <x v="1"/>
    <x v="0"/>
    <n v="4"/>
    <x v="0"/>
    <x v="1"/>
  </r>
  <r>
    <s v="lal_5_s2s_pagosT1"/>
    <s v="2021-04-07 - 2021-04-13"/>
    <s v="23847643363490091"/>
    <s v="Meio_Conv_Amplo_T1_23847643362130091"/>
    <s v="23847643362130091"/>
    <n v="34351.43"/>
    <n v="1029643"/>
    <n v="1828608"/>
    <n v="18.78556257"/>
    <n v="1.7759631250832"/>
    <x v="4"/>
    <n v="207"/>
    <s v="2021-04-07"/>
    <x v="38"/>
    <s v="2021-04-13"/>
    <s v="2021-04-13"/>
    <x v="1"/>
    <x v="0"/>
    <n v="4"/>
    <x v="0"/>
    <x v="1"/>
  </r>
  <r>
    <s v="wpp_interesses_concorrentes"/>
    <s v="2021-04-07 - 2021-04-13"/>
    <s v="23846749365200091"/>
    <s v="WhatsApp_Meio_Convs_Todas_Pareto_23846749365150091"/>
    <s v="23846749365150091"/>
    <n v="12159.29"/>
    <n v="388260"/>
    <n v="615144"/>
    <n v="19.766574980000001"/>
    <n v="1.5843609952094"/>
    <x v="3"/>
    <n v="418"/>
    <s v="2021-04-07"/>
    <x v="38"/>
    <s v="2021-04-13"/>
    <s v="2021-04-13"/>
    <x v="1"/>
    <x v="1"/>
    <n v="4"/>
    <x v="0"/>
    <x v="1"/>
  </r>
  <r>
    <s v="lookalike_pedidosT1_optCompraT1"/>
    <s v="2021-04-07 - 2021-04-13"/>
    <s v="23845971141650091"/>
    <s v="Meio_Conv_LALpixel_T1_Pareto_23845971141530091"/>
    <s v="23845971141530091"/>
    <n v="97529.61"/>
    <n v="1947638"/>
    <n v="4351509"/>
    <n v="22.41282507"/>
    <n v="2.2342493830988999"/>
    <x v="4"/>
    <n v="659"/>
    <s v="2021-04-07"/>
    <x v="38"/>
    <s v="2021-04-13"/>
    <s v="2021-04-13"/>
    <x v="1"/>
    <x v="0"/>
    <n v="4"/>
    <x v="0"/>
    <x v="1"/>
  </r>
  <r>
    <s v="ligue_agora_LAL_basepagos_t3"/>
    <s v="2021-04-07 - 2021-04-13"/>
    <s v="23846412676180091"/>
    <s v="Meio_Trafego_LAL_Ligacao_Pareto_23846412676130091"/>
    <s v="23846412676130091"/>
    <n v="7355.3"/>
    <n v="467213"/>
    <n v="1111676"/>
    <n v="6.61640622"/>
    <n v="2.3793772861628"/>
    <x v="13"/>
    <n v="8471"/>
    <s v="2021-04-07"/>
    <x v="38"/>
    <s v="2021-04-13"/>
    <s v="2021-04-13"/>
    <x v="3"/>
    <x v="0"/>
    <n v="4"/>
    <x v="0"/>
    <x v="1"/>
  </r>
  <r>
    <s v="checkout_180d"/>
    <s v="2021-04-07 - 2021-04-13"/>
    <s v="23846122467610091"/>
    <s v="Fundo_Conv_Rmkt_T1_23845567601530091"/>
    <s v="23845567601530091"/>
    <n v="80372.62"/>
    <n v="429560"/>
    <n v="2044977"/>
    <n v="39.3024567"/>
    <n v="4.7606318092931996"/>
    <x v="3"/>
    <n v="677"/>
    <s v="2021-04-07"/>
    <x v="38"/>
    <s v="2021-04-13"/>
    <s v="2021-04-13"/>
    <x v="1"/>
    <x v="0"/>
    <n v="4"/>
    <x v="0"/>
    <x v="1"/>
  </r>
  <r>
    <s v="rmkt_tps_60d"/>
    <s v="2021-04-07 - 2021-04-13"/>
    <s v="23846655916720091"/>
    <s v="TPS_Meio_Conv_Interesses_Pareto_23846534803700091"/>
    <s v="23846534803700091"/>
    <n v="52907.02"/>
    <n v="273093"/>
    <n v="1140011"/>
    <n v="46.409218860000003"/>
    <n v="4.1744424060667997"/>
    <x v="3"/>
    <n v="477"/>
    <s v="2021-04-07"/>
    <x v="38"/>
    <s v="2021-04-13"/>
    <s v="2021-04-13"/>
    <x v="1"/>
    <x v="0"/>
    <n v="4"/>
    <x v="0"/>
    <x v="1"/>
  </r>
  <r>
    <s v="engajamento_insta30d"/>
    <s v="2021-04-07 - 2021-04-13"/>
    <s v="23847680735780091"/>
    <s v="Fundo_Rmk_Conv_Geral_Home_Pareto_23847680703090091"/>
    <s v="23847680703090091"/>
    <n v="589.84"/>
    <n v="22316"/>
    <n v="25454"/>
    <n v="23.172782269999999"/>
    <n v="1.1406165979566001"/>
    <x v="3"/>
    <s v=""/>
    <s v="2021-04-07"/>
    <x v="38"/>
    <s v="2021-04-13"/>
    <s v="2021-04-13"/>
    <x v="1"/>
    <x v="0"/>
    <n v="4"/>
    <x v="0"/>
    <x v="1"/>
  </r>
  <r>
    <s v="visitors_home60d"/>
    <s v="2021-04-07 - 2021-04-13"/>
    <s v="23847547558900091"/>
    <s v="TesteAB007_Fundo_Conv_RMKT_Catalogo_Roas_Pareto_23847547558770091"/>
    <s v="23847547558770091"/>
    <n v="4162.51"/>
    <n v="62704"/>
    <n v="315243"/>
    <n v="13.20413142"/>
    <n v="5.0274783107936001"/>
    <x v="3"/>
    <n v="5"/>
    <s v="2021-04-07"/>
    <x v="38"/>
    <s v="2021-04-13"/>
    <s v="2021-04-13"/>
    <x v="1"/>
    <x v="0"/>
    <n v="4"/>
    <x v="0"/>
    <x v="1"/>
  </r>
  <r>
    <s v="Home_30d"/>
    <s v="2021-04-07 - 2021-04-13"/>
    <s v="23847680703050091"/>
    <s v="Fundo_Rmk_Conv_Geral_Home_Pareto_23847680703090091"/>
    <s v="23847680703090091"/>
    <n v="420.82"/>
    <n v="5661"/>
    <n v="6674"/>
    <n v="63.053640989999998"/>
    <n v="1.1789436495318999"/>
    <x v="3"/>
    <s v=""/>
    <s v="2021-04-07"/>
    <x v="38"/>
    <s v="2021-04-13"/>
    <s v="2021-04-13"/>
    <x v="1"/>
    <x v="0"/>
    <n v="4"/>
    <x v="0"/>
    <x v="1"/>
  </r>
  <r>
    <s v="checkout_t2_30d"/>
    <s v="2021-04-07 - 2021-04-13"/>
    <s v="23846907412590091"/>
    <s v="Meio_Conv_T2MegaGiga_23846907412530091"/>
    <s v="23846907412530091"/>
    <n v="28930.27"/>
    <n v="12708"/>
    <n v="226590"/>
    <n v="127.67672889000001"/>
    <n v="17.830500472143999"/>
    <x v="3"/>
    <n v="299"/>
    <s v="2021-04-07"/>
    <x v="38"/>
    <s v="2021-04-13"/>
    <s v="2021-04-13"/>
    <x v="1"/>
    <x v="0"/>
    <n v="4"/>
    <x v="0"/>
    <x v="1"/>
  </r>
  <r>
    <s v="lal_5_pixel_convT1"/>
    <s v="2021-04-07 - 2021-04-13"/>
    <s v="23847643362150091"/>
    <s v="Meio_Conv_Amplo_T1_23847643362130091"/>
    <s v="23847643362130091"/>
    <n v="38406.230000000003"/>
    <n v="946471"/>
    <n v="1607376"/>
    <n v="23.89374359"/>
    <n v="1.6982834128040001"/>
    <x v="4"/>
    <n v="238"/>
    <s v="2021-04-07"/>
    <x v="38"/>
    <s v="2021-04-13"/>
    <s v="2021-04-13"/>
    <x v="1"/>
    <x v="0"/>
    <n v="4"/>
    <x v="0"/>
    <x v="1"/>
  </r>
  <r>
    <s v="checkout_t3_60d"/>
    <s v="2021-04-07 - 2021-04-13"/>
    <s v="23847611011780091"/>
    <s v="Fundo_Rmkt_Conv_T3MegaGiga_23846749587790091"/>
    <s v="23846749587790091"/>
    <n v="9106.2199999999993"/>
    <n v="65825"/>
    <n v="228025"/>
    <n v="39.93518255"/>
    <n v="3.4641093809343002"/>
    <x v="3"/>
    <n v="17"/>
    <s v="2021-04-07"/>
    <x v="38"/>
    <s v="2021-04-13"/>
    <s v="2021-04-13"/>
    <x v="1"/>
    <x v="0"/>
    <n v="4"/>
    <x v="0"/>
    <x v="1"/>
  </r>
  <r>
    <s v="interesses_refinado"/>
    <s v="2021-04-07 - 2021-04-13"/>
    <s v="23847353648420091"/>
    <s v="TPO_Meio_Conv_Interesses_Pareto_23845997960590091"/>
    <s v="23845997960590091"/>
    <n v="129.54"/>
    <n v="19866"/>
    <n v="21948"/>
    <n v="5.9021323099999998"/>
    <n v="1.1048021745695999"/>
    <x v="3"/>
    <s v=""/>
    <s v="2021-04-07"/>
    <x v="38"/>
    <s v="2021-04-13"/>
    <s v="2021-04-13"/>
    <x v="1"/>
    <x v="0"/>
    <n v="4"/>
    <x v="0"/>
    <x v="1"/>
  </r>
  <r>
    <s v="interesses_concorrentes"/>
    <s v="2021-04-07 - 2021-04-13"/>
    <s v="23846214533530091"/>
    <s v="Meio_Conv_Amplo_T1_Pareto_23845493756230091"/>
    <s v="23845493756230091"/>
    <n v="68900.210000000006"/>
    <n v="3165148"/>
    <n v="5641103"/>
    <n v="12.21396064"/>
    <n v="1.7822556796711999"/>
    <x v="3"/>
    <n v="506"/>
    <s v="2021-04-07"/>
    <x v="38"/>
    <s v="2021-04-13"/>
    <s v="2021-04-13"/>
    <x v="1"/>
    <x v="0"/>
    <n v="4"/>
    <x v="0"/>
    <x v="1"/>
  </r>
  <r>
    <s v="checkout_t1_30d"/>
    <s v="2021-04-07 - 2021-04-13"/>
    <s v="23847376974110091"/>
    <s v="Fundo_Rmk_Conv_T1MegaGiga_23847376974120091"/>
    <s v="23847376974120091"/>
    <n v="31079.69"/>
    <n v="199591"/>
    <n v="689821"/>
    <n v="45.054717089999997"/>
    <n v="3.4561728735264001"/>
    <x v="3"/>
    <n v="148"/>
    <s v="2021-04-07"/>
    <x v="38"/>
    <s v="2021-04-13"/>
    <s v="2021-04-13"/>
    <x v="1"/>
    <x v="0"/>
    <n v="4"/>
    <x v="0"/>
    <x v="1"/>
  </r>
  <r>
    <s v="interesses_concorrentes_instream"/>
    <s v="2021-04-07 - 2021-04-13"/>
    <s v="23845654172710091"/>
    <s v="Topo_Views_Interesses_Pareto_23845654172510091"/>
    <s v="23845654172510091"/>
    <n v="4428.99"/>
    <n v="413506"/>
    <n v="676402"/>
    <n v="6.5478665100000004"/>
    <n v="1.6357731205835"/>
    <x v="20"/>
    <n v="539616"/>
    <s v="2021-04-07"/>
    <x v="38"/>
    <s v="2021-04-13"/>
    <s v="2021-04-13"/>
    <x v="2"/>
    <x v="0"/>
    <n v="4"/>
    <x v="0"/>
    <x v="1"/>
  </r>
  <r>
    <s v="lal5_s2s_pagosT2"/>
    <s v="2021-04-07 - 2021-04-13"/>
    <s v="23846907412520091"/>
    <s v="Meio_Conv_T2MegaGiga_23846907412530091"/>
    <s v="23846907412530091"/>
    <n v="202001.39"/>
    <n v="2925054"/>
    <n v="10407186"/>
    <n v="19.409799150000001"/>
    <n v="3.5579466225238998"/>
    <x v="3"/>
    <n v="1410"/>
    <s v="2021-04-07"/>
    <x v="38"/>
    <s v="2021-04-13"/>
    <s v="2021-04-13"/>
    <x v="1"/>
    <x v="0"/>
    <n v="4"/>
    <x v="0"/>
    <x v="1"/>
  </r>
  <r>
    <s v="Home_60d"/>
    <s v="2021-04-07 - 2021-04-13"/>
    <s v="23847680729620091"/>
    <s v="Fundo_Rmk_Conv_Geral_Home_Pareto_23847680703090091"/>
    <s v="23847680703090091"/>
    <n v="475.57"/>
    <n v="11276"/>
    <n v="13615"/>
    <n v="34.929856780000001"/>
    <n v="1.2074317133735"/>
    <x v="3"/>
    <n v="1"/>
    <s v="2021-04-07"/>
    <x v="38"/>
    <s v="2021-04-13"/>
    <s v="2021-04-13"/>
    <x v="1"/>
    <x v="0"/>
    <n v="4"/>
    <x v="0"/>
    <x v="1"/>
  </r>
  <r>
    <s v="pareto.geral.nu___lal.engajou"/>
    <s v="2021-04-07 - 2021-04-13"/>
    <s v="23847400694640091"/>
    <s v="Topo_conv_engage_instagram_renda_extra_23847400694640091"/>
    <s v="23847400694660091"/>
    <n v="2461.4299999999998"/>
    <n v="88303"/>
    <n v="126989"/>
    <n v="19.383017429999999"/>
    <n v="1.4381051606401001"/>
    <x v="7"/>
    <n v="26401"/>
    <s v="2021-04-07"/>
    <x v="38"/>
    <s v="2021-04-13"/>
    <s v="2021-04-13"/>
    <x v="3"/>
    <x v="0"/>
    <n v="4"/>
    <x v="0"/>
    <x v="1"/>
  </r>
  <r>
    <s v="interesses_concorrentes_autoplacement"/>
    <s v="2021-04-07 - 2021-04-13"/>
    <s v="23846214469090091"/>
    <s v="Topo_Views_Interesses_Pareto_23845654172510091"/>
    <s v="23845654172510091"/>
    <n v="8910.2999999999993"/>
    <n v="703994"/>
    <n v="2212159"/>
    <n v="4.0278750299999997"/>
    <n v="3.1422980877678"/>
    <x v="20"/>
    <n v="1018951"/>
    <s v="2021-04-07"/>
    <x v="38"/>
    <s v="2021-04-13"/>
    <s v="2021-04-13"/>
    <x v="2"/>
    <x v="0"/>
    <n v="4"/>
    <x v="0"/>
    <x v="1"/>
  </r>
  <r>
    <s v="trafego_brasil"/>
    <s v="2021-04-07 - 2021-04-13"/>
    <s v="23846362893210091"/>
    <s v="Topo_Trafego_Todas_Pareto_23845353257640091"/>
    <s v="23845353257640091"/>
    <n v="14255.13"/>
    <n v="1308170"/>
    <n v="2649062"/>
    <n v="5.38119908"/>
    <n v="2.0250135685728998"/>
    <x v="8"/>
    <n v="15121"/>
    <s v="2021-04-07"/>
    <x v="38"/>
    <s v="2021-04-13"/>
    <s v="2021-04-13"/>
    <x v="3"/>
    <x v="0"/>
    <n v="4"/>
    <x v="0"/>
    <x v="1"/>
  </r>
  <r>
    <s v="interesses_dentistas"/>
    <s v="2021-04-07 - 2021-04-13"/>
    <s v="23845997980850091"/>
    <s v="TPO_Meio_Trafego_Interesses_Pareto_23845997980580091"/>
    <s v="23845997980580091"/>
    <n v="7609.66"/>
    <n v="964358"/>
    <n v="2172905"/>
    <n v="3.5020675099999998"/>
    <n v="2.2532140553611999"/>
    <x v="13"/>
    <n v="23354"/>
    <s v="2021-04-07"/>
    <x v="38"/>
    <s v="2021-04-13"/>
    <s v="2021-04-13"/>
    <x v="3"/>
    <x v="0"/>
    <n v="4"/>
    <x v="0"/>
    <x v="1"/>
  </r>
  <r>
    <s v="checkout_t3_30d"/>
    <s v="2021-04-07 - 2021-04-13"/>
    <s v="23846749587780091"/>
    <s v="Fundo_Rmkt_Conv_T3MegaGiga_23846749587790091"/>
    <s v="23846749587790091"/>
    <n v="16569.88"/>
    <n v="158586"/>
    <n v="386757"/>
    <n v="42.843128890000003"/>
    <n v="2.4387840036321"/>
    <x v="3"/>
    <n v="102"/>
    <s v="2021-04-07"/>
    <x v="38"/>
    <s v="2021-04-13"/>
    <s v="2021-04-13"/>
    <x v="1"/>
    <x v="0"/>
    <n v="4"/>
    <x v="0"/>
    <x v="1"/>
  </r>
  <r>
    <s v="interesse_empreendedorismo"/>
    <s v="2021-04-07 - 2021-04-13"/>
    <s v="23846406076390091"/>
    <s v="Meio_Conv_Amplo_Todas_23845268020100091"/>
    <s v="23845268020100091"/>
    <n v="43626.61"/>
    <n v="2675726"/>
    <n v="4690158"/>
    <n v="9.3017356800000002"/>
    <n v="1.7528543655068001"/>
    <x v="3"/>
    <n v="325"/>
    <s v="2021-04-07"/>
    <x v="38"/>
    <s v="2021-04-13"/>
    <s v="2021-04-13"/>
    <x v="1"/>
    <x v="0"/>
    <n v="4"/>
    <x v="0"/>
    <x v="1"/>
  </r>
  <r>
    <s v="checkout_t2_60d"/>
    <s v="2021-04-07 - 2021-04-13"/>
    <s v="23847377003380091"/>
    <s v="Fundo_Rmk_Conv_T2MegaGiga_23847376964660091"/>
    <s v="23847376964660091"/>
    <n v="34934.239999999998"/>
    <n v="152326"/>
    <n v="401401"/>
    <n v="87.030774710000003"/>
    <n v="2.6351443614352998"/>
    <x v="3"/>
    <n v="160"/>
    <s v="2021-04-07"/>
    <x v="38"/>
    <s v="2021-04-13"/>
    <s v="2021-04-13"/>
    <x v="1"/>
    <x v="0"/>
    <n v="4"/>
    <x v="0"/>
    <x v="1"/>
  </r>
  <r>
    <s v="trafego_brasil"/>
    <s v="2021-03-31 - 2021-04-06"/>
    <s v="23846362893210091"/>
    <s v="Topo_Trafego_Todas_Pareto_23845353257640091"/>
    <s v="23845353257640091"/>
    <n v="13666.27"/>
    <n v="742436"/>
    <n v="1609409"/>
    <n v="8.4914835199999992"/>
    <n v="2.1677410578151002"/>
    <x v="8"/>
    <n v="6105"/>
    <s v="2021-03-31"/>
    <x v="39"/>
    <s v="2021-04-06"/>
    <s v="2021-04-06"/>
    <x v="3"/>
    <x v="0"/>
    <n v="4"/>
    <x v="0"/>
    <x v="1"/>
  </r>
  <r>
    <s v="checkout_180d"/>
    <s v="2021-03-31 - 2021-04-06"/>
    <s v="23846122467610091"/>
    <s v="Fundo_Conv_Rmkt_T1_23845567601530091"/>
    <s v="23845567601530091"/>
    <n v="80131.710000000006"/>
    <n v="276039"/>
    <n v="2171866"/>
    <n v="36.895328720000002"/>
    <n v="7.8679679320676001"/>
    <x v="3"/>
    <n v="412"/>
    <s v="2021-03-31"/>
    <x v="39"/>
    <s v="2021-04-06"/>
    <s v="2021-04-06"/>
    <x v="1"/>
    <x v="0"/>
    <n v="4"/>
    <x v="0"/>
    <x v="1"/>
  </r>
  <r>
    <s v="visitors_home60d"/>
    <s v="2021-03-31 - 2021-04-06"/>
    <s v="23847547558900091"/>
    <s v="TesteAB007_Fundo_Conv_RMKT_Catalogo_Roas_Pareto_23847547558770091"/>
    <s v="23847547558770091"/>
    <n v="330.08"/>
    <n v="13369"/>
    <n v="20701"/>
    <n v="15.94512342"/>
    <n v="1.5484329418805001"/>
    <x v="3"/>
    <s v=""/>
    <s v="2021-03-31"/>
    <x v="39"/>
    <s v="2021-04-06"/>
    <s v="2021-04-06"/>
    <x v="1"/>
    <x v="0"/>
    <n v="4"/>
    <x v="0"/>
    <x v="1"/>
  </r>
  <r>
    <s v="checkout_t2_60d"/>
    <s v="2021-03-31 - 2021-04-06"/>
    <s v="23847377003380091"/>
    <s v="Fundo_Rmk_Conv_T2MegaGiga_23847376964660091"/>
    <s v="23847376964660091"/>
    <n v="1466.05"/>
    <n v="4988"/>
    <n v="13393"/>
    <n v="109.46389904999999"/>
    <n v="2.6850441058540002"/>
    <x v="3"/>
    <n v="9"/>
    <s v="2021-03-31"/>
    <x v="39"/>
    <s v="2021-04-06"/>
    <s v="2021-04-06"/>
    <x v="1"/>
    <x v="0"/>
    <n v="4"/>
    <x v="0"/>
    <x v="1"/>
  </r>
  <r>
    <s v="trafego_LAL_cardpurchase_5_10"/>
    <s v="2021-03-31 - 2021-04-06"/>
    <s v="23845353257680091"/>
    <s v="Topo_Trafego_Todas_Pareto_23845353257640091"/>
    <s v="23845353257640091"/>
    <n v="16823.86"/>
    <n v="625562"/>
    <n v="1536452"/>
    <n v="10.94981164"/>
    <n v="2.4561146616962"/>
    <x v="8"/>
    <n v="5238"/>
    <s v="2021-03-31"/>
    <x v="39"/>
    <s v="2021-04-06"/>
    <s v="2021-04-06"/>
    <x v="3"/>
    <x v="0"/>
    <n v="4"/>
    <x v="0"/>
    <x v="1"/>
  </r>
  <r>
    <s v="brasil_optCompraT1"/>
    <s v="2021-03-31 - 2021-04-06"/>
    <s v="23846693993230091"/>
    <s v="Topo_Conv_Amplo_T1_Pareto_23846693993220091"/>
    <s v="23846693993220091"/>
    <n v="43358.77"/>
    <n v="1656849"/>
    <n v="2575956"/>
    <n v="16.832108160000001"/>
    <n v="1.5547319037522001"/>
    <x v="4"/>
    <n v="206"/>
    <s v="2021-03-31"/>
    <x v="39"/>
    <s v="2021-04-06"/>
    <s v="2021-04-06"/>
    <x v="1"/>
    <x v="0"/>
    <n v="4"/>
    <x v="0"/>
    <x v="1"/>
  </r>
  <r>
    <s v="lal_s2s_pagosT2_debito"/>
    <s v="2021-03-31 - 2021-04-06"/>
    <s v="23847394224350091"/>
    <s v="TesteAB002_Debito_Meio_Conv_Mega_Pareto"/>
    <s v="23847394224340091"/>
    <n v="0"/>
    <n v="0"/>
    <n v="0"/>
    <s v=""/>
    <n v="0"/>
    <x v="3"/>
    <n v="1"/>
    <s v="2021-03-31"/>
    <x v="39"/>
    <s v="2021-04-06"/>
    <s v="2021-04-06"/>
    <x v="1"/>
    <x v="0"/>
    <n v="4"/>
    <x v="0"/>
    <x v="1"/>
  </r>
  <r>
    <s v="carrinho_sem_pedido_60d"/>
    <s v="2021-03-31 - 2021-04-06"/>
    <s v="23844535546750091"/>
    <s v="Fundo_Conv_Rmkt_Todas_Pareto_23844535546810091"/>
    <s v="23844535546810091"/>
    <n v="59298.9"/>
    <n v="20981"/>
    <n v="438366"/>
    <n v="135.27258044999999"/>
    <n v="20.893475048854"/>
    <x v="3"/>
    <n v="229"/>
    <s v="2021-03-31"/>
    <x v="39"/>
    <s v="2021-04-06"/>
    <s v="2021-04-06"/>
    <x v="1"/>
    <x v="0"/>
    <n v="4"/>
    <x v="0"/>
    <x v="1"/>
  </r>
  <r>
    <s v="checkout_t2_30d"/>
    <s v="2021-03-31 - 2021-04-06"/>
    <s v="23847376964680091"/>
    <s v="Fundo_Rmk_Conv_T2MegaGiga_23847376964660091"/>
    <s v="23847376964660091"/>
    <n v="0"/>
    <n v="1"/>
    <n v="1"/>
    <n v="0"/>
    <n v="1"/>
    <x v="3"/>
    <s v=""/>
    <s v="2021-03-31"/>
    <x v="39"/>
    <s v="2021-04-06"/>
    <s v="2021-04-06"/>
    <x v="1"/>
    <x v="0"/>
    <n v="4"/>
    <x v="0"/>
    <x v="1"/>
  </r>
  <r>
    <s v="lal_s2s_pagosT2_12x"/>
    <s v="2021-03-31 - 2021-04-06"/>
    <s v="23847394213320091"/>
    <s v="TesteAB002_12x_Meio_Conv_Mega_Pareto"/>
    <s v="23847394213220091"/>
    <n v="0"/>
    <n v="0"/>
    <n v="0"/>
    <s v=""/>
    <n v="0"/>
    <x v="3"/>
    <n v="5"/>
    <s v="2021-03-31"/>
    <x v="39"/>
    <s v="2021-04-06"/>
    <s v="2021-04-06"/>
    <x v="1"/>
    <x v="0"/>
    <n v="4"/>
    <x v="0"/>
    <x v="1"/>
  </r>
  <r>
    <s v="pareto.geral.nu___lal.engajou"/>
    <s v="2021-03-31 - 2021-04-06"/>
    <s v="23847400694640091"/>
    <s v="Topo_conv_engage_instagram_renda_extra_23847400694640091"/>
    <s v="23847400694660091"/>
    <n v="878.34"/>
    <n v="37400"/>
    <n v="39879"/>
    <n v="22.025126010000001"/>
    <n v="1.0662834224599"/>
    <x v="7"/>
    <n v="12038"/>
    <s v="2021-03-31"/>
    <x v="39"/>
    <s v="2021-04-06"/>
    <s v="2021-04-06"/>
    <x v="3"/>
    <x v="0"/>
    <n v="4"/>
    <x v="0"/>
    <x v="1"/>
  </r>
  <r>
    <s v="lal_s2s_pagosT2_3e6x"/>
    <s v="2021-03-31 - 2021-04-06"/>
    <s v="23847394301020091"/>
    <s v="TesteAB004_3e6x_Meio_Conv_Mega_Pareto"/>
    <s v="23847394301050091"/>
    <n v="0"/>
    <n v="0"/>
    <n v="0"/>
    <s v=""/>
    <n v="0"/>
    <x v="3"/>
    <n v="17"/>
    <s v="2021-03-31"/>
    <x v="39"/>
    <s v="2021-04-06"/>
    <s v="2021-04-06"/>
    <x v="1"/>
    <x v="0"/>
    <n v="4"/>
    <x v="0"/>
    <x v="1"/>
  </r>
  <r>
    <s v="lal_5_tpv_alto"/>
    <s v="2021-03-31 - 2021-04-06"/>
    <s v="23847611907170091"/>
    <s v="Meio_Conv_T3MegaGiga_23847449589150091"/>
    <s v="23847449589150091"/>
    <n v="11155.28"/>
    <n v="518260"/>
    <n v="1034232"/>
    <n v="10.78605187"/>
    <n v="1.9955852274920001"/>
    <x v="3"/>
    <n v="38"/>
    <s v="2021-03-31"/>
    <x v="39"/>
    <s v="2021-04-06"/>
    <s v="2021-04-06"/>
    <x v="1"/>
    <x v="0"/>
    <n v="4"/>
    <x v="0"/>
    <x v="1"/>
  </r>
  <r>
    <s v="lal_s2s_pagosT1_optS2S"/>
    <s v="2021-03-31 - 2021-04-06"/>
    <s v="23846361159150091"/>
    <s v="Meio_Conv_LALs2s_T1_Pareto_23846361159160091"/>
    <s v="23846361159160091"/>
    <n v="107858.06"/>
    <n v="1731369"/>
    <n v="4291980"/>
    <n v="25.130140399999998"/>
    <n v="2.4789516272960999"/>
    <x v="19"/>
    <n v="183"/>
    <s v="2021-03-31"/>
    <x v="39"/>
    <s v="2021-04-06"/>
    <s v="2021-04-06"/>
    <x v="4"/>
    <x v="0"/>
    <n v="4"/>
    <x v="0"/>
    <x v="1"/>
  </r>
  <r>
    <s v="interesse_empreendedorismo_pascoa"/>
    <s v="2021-03-31 - 2021-04-06"/>
    <s v="23847449587920091"/>
    <s v="Meio_Conv_Pascoa_T1_Pareto"/>
    <s v="23847449587860091"/>
    <n v="0"/>
    <n v="0"/>
    <n v="0"/>
    <s v=""/>
    <n v="0"/>
    <x v="4"/>
    <n v="2"/>
    <s v="2021-03-31"/>
    <x v="39"/>
    <s v="2021-04-06"/>
    <s v="2021-04-06"/>
    <x v="1"/>
    <x v="0"/>
    <n v="4"/>
    <x v="0"/>
    <x v="1"/>
  </r>
  <r>
    <s v="envolvimentos"/>
    <s v="2021-03-31 - 2021-04-06"/>
    <s v="23847548839950091"/>
    <s v="TesteAB007_Fundo_Conv_RMKT_Catalogo_Roas_Pareto_23847547558770091"/>
    <s v="23847547558770091"/>
    <n v="519.44000000000005"/>
    <n v="22977"/>
    <n v="39224"/>
    <n v="13.242912499999999"/>
    <n v="1.7070984027506"/>
    <x v="3"/>
    <n v="2"/>
    <s v="2021-03-31"/>
    <x v="39"/>
    <s v="2021-04-06"/>
    <s v="2021-04-06"/>
    <x v="1"/>
    <x v="0"/>
    <n v="4"/>
    <x v="0"/>
    <x v="1"/>
  </r>
  <r>
    <s v="interesses_saude"/>
    <s v="2021-03-31 - 2021-04-06"/>
    <s v="23846534803740091"/>
    <s v="TPS_Meio_Conv_Interesses_Pareto_23846534803700091"/>
    <s v="23846534803700091"/>
    <n v="124542.82"/>
    <n v="6090909"/>
    <n v="13892907"/>
    <n v="8.9644895800000004"/>
    <n v="2.2809250638943999"/>
    <x v="3"/>
    <n v="424"/>
    <s v="2021-03-31"/>
    <x v="39"/>
    <s v="2021-04-06"/>
    <s v="2021-04-06"/>
    <x v="1"/>
    <x v="0"/>
    <n v="4"/>
    <x v="0"/>
    <x v="1"/>
  </r>
  <r>
    <s v="checkout_t1_60d"/>
    <s v="2021-03-31 - 2021-04-06"/>
    <s v="23847376990990091"/>
    <s v="Fundo_Rmk_Conv_T1MegaGiga_23847376974120091"/>
    <s v="23847376974120091"/>
    <n v="4648.51"/>
    <n v="13271"/>
    <n v="51765"/>
    <n v="89.800251130000007"/>
    <n v="3.9006103534021999"/>
    <x v="3"/>
    <n v="16"/>
    <s v="2021-03-31"/>
    <x v="39"/>
    <s v="2021-04-06"/>
    <s v="2021-04-06"/>
    <x v="1"/>
    <x v="0"/>
    <n v="4"/>
    <x v="0"/>
    <x v="1"/>
  </r>
  <r>
    <s v="lal_s2s_pagosT1_opt_purchasegeral"/>
    <s v="2021-03-31 - 2021-04-06"/>
    <s v="23847441311740091"/>
    <s v="TesteAB005_PurchaseGeral_Meio_Conv_LAL_T1_Pareto"/>
    <s v="23847441311710091"/>
    <n v="37811.65"/>
    <n v="977947"/>
    <n v="2471504"/>
    <n v="15.299044629999999"/>
    <n v="2.5272371611139999"/>
    <x v="3"/>
    <n v="463"/>
    <s v="2021-03-31"/>
    <x v="39"/>
    <s v="2021-04-06"/>
    <s v="2021-04-06"/>
    <x v="1"/>
    <x v="0"/>
    <n v="4"/>
    <x v="0"/>
    <x v="1"/>
  </r>
  <r>
    <s v="wpp_interesses_concorrentes"/>
    <s v="2021-03-31 - 2021-04-06"/>
    <s v="23846749365200091"/>
    <s v="WhatsApp_Meio_Convs_Todas_Pareto_23846749365150091"/>
    <s v="23846749365150091"/>
    <n v="15465.04"/>
    <n v="555258"/>
    <n v="904317"/>
    <n v="17.101348309999999"/>
    <n v="1.6286429011378001"/>
    <x v="3"/>
    <n v="296"/>
    <s v="2021-03-31"/>
    <x v="39"/>
    <s v="2021-04-06"/>
    <s v="2021-04-06"/>
    <x v="1"/>
    <x v="1"/>
    <n v="4"/>
    <x v="0"/>
    <x v="1"/>
  </r>
  <r>
    <s v="interesses_concorrentes_instream"/>
    <s v="2021-03-31 - 2021-04-06"/>
    <s v="23845654172710091"/>
    <s v="Topo_Views_Interesses_Pareto_23845654172510091"/>
    <s v="23845654172510091"/>
    <n v="4360.29"/>
    <n v="512135"/>
    <n v="764758"/>
    <n v="5.7015291100000001"/>
    <n v="1.4932742343326999"/>
    <x v="20"/>
    <n v="615841"/>
    <s v="2021-03-31"/>
    <x v="39"/>
    <s v="2021-04-06"/>
    <s v="2021-04-06"/>
    <x v="2"/>
    <x v="0"/>
    <n v="4"/>
    <x v="0"/>
    <x v="1"/>
  </r>
  <r>
    <s v="aberto_brasil"/>
    <s v="2021-03-31 - 2021-04-06"/>
    <s v="23845370012760091"/>
    <s v="Meio_Conv_Amplo_Todas_23845268020100091"/>
    <s v="23845268020100091"/>
    <n v="172403.14"/>
    <n v="8659007"/>
    <n v="23380422"/>
    <n v="7.3738249900000001"/>
    <n v="2.7001273933604999"/>
    <x v="3"/>
    <n v="713"/>
    <s v="2021-03-31"/>
    <x v="39"/>
    <s v="2021-04-06"/>
    <s v="2021-04-06"/>
    <x v="1"/>
    <x v="0"/>
    <n v="4"/>
    <x v="0"/>
    <x v="1"/>
  </r>
  <r>
    <s v="lal5_s2s_pagosT1"/>
    <s v="2021-03-31 - 2021-04-06"/>
    <s v="23846907297020091"/>
    <s v="Meio_Conv_T1MegaGiga_23846907192130091"/>
    <s v="23846907192130091"/>
    <n v="72594.789999999994"/>
    <n v="1747976"/>
    <n v="4349768"/>
    <n v="16.689347569999999"/>
    <n v="2.4884597957866998"/>
    <x v="3"/>
    <n v="276"/>
    <s v="2021-03-31"/>
    <x v="39"/>
    <s v="2021-04-06"/>
    <s v="2021-04-06"/>
    <x v="1"/>
    <x v="0"/>
    <n v="4"/>
    <x v="0"/>
    <x v="1"/>
  </r>
  <r>
    <s v="lal_10_base"/>
    <s v="2021-03-31 - 2021-04-06"/>
    <s v="23846214428100091"/>
    <s v="Meio_Conv_Amplo_Todas_23845268020100091"/>
    <s v="23845268020100091"/>
    <n v="102335.15"/>
    <n v="1483050"/>
    <n v="4140593"/>
    <n v="24.715095160000001"/>
    <n v="2.7919443039681999"/>
    <x v="3"/>
    <n v="388"/>
    <s v="2021-03-31"/>
    <x v="39"/>
    <s v="2021-04-06"/>
    <s v="2021-04-06"/>
    <x v="1"/>
    <x v="0"/>
    <n v="4"/>
    <x v="0"/>
    <x v="1"/>
  </r>
  <r>
    <s v="aberto_brasil"/>
    <s v="2021-03-31 - 2021-04-06"/>
    <s v="23845859990620091"/>
    <s v="Meio_Conv_Amplo_T1_Pareto_23845493756230091"/>
    <s v="23845493756230091"/>
    <n v="160312.32000000001"/>
    <n v="8767732"/>
    <n v="16905997"/>
    <n v="9.4825711800000008"/>
    <n v="1.9282064050315"/>
    <x v="3"/>
    <n v="898"/>
    <s v="2021-03-31"/>
    <x v="39"/>
    <s v="2021-04-06"/>
    <s v="2021-04-06"/>
    <x v="1"/>
    <x v="0"/>
    <n v="4"/>
    <x v="0"/>
    <x v="1"/>
  </r>
  <r>
    <s v="lookalike_pedidosT1_optCompraT1"/>
    <s v="2021-03-31 - 2021-04-06"/>
    <s v="23845971141650091"/>
    <s v="Meio_Conv_LALpixel_T1_Pareto_23845971141530091"/>
    <s v="23845971141530091"/>
    <n v="156731.06"/>
    <n v="2562612"/>
    <n v="7913405"/>
    <n v="19.80576756"/>
    <n v="3.0880230795766002"/>
    <x v="4"/>
    <n v="744"/>
    <s v="2021-03-31"/>
    <x v="39"/>
    <s v="2021-04-06"/>
    <s v="2021-04-06"/>
    <x v="1"/>
    <x v="0"/>
    <n v="4"/>
    <x v="0"/>
    <x v="1"/>
  </r>
  <r>
    <s v="interesses_concorrentes"/>
    <s v="2021-03-31 - 2021-04-06"/>
    <s v="23846214533530091"/>
    <s v="Meio_Conv_Amplo_T1_Pareto_23845493756230091"/>
    <s v="23845493756230091"/>
    <n v="92818.89"/>
    <n v="4388932"/>
    <n v="9869207"/>
    <n v="9.4048984900000008"/>
    <n v="2.2486579878658"/>
    <x v="3"/>
    <n v="500"/>
    <s v="2021-03-31"/>
    <x v="39"/>
    <s v="2021-04-06"/>
    <s v="2021-04-06"/>
    <x v="1"/>
    <x v="0"/>
    <n v="4"/>
    <x v="0"/>
    <x v="1"/>
  </r>
  <r>
    <s v="checkout_t1_30d"/>
    <s v="2021-03-31 - 2021-04-06"/>
    <s v="23847376974110091"/>
    <s v="Fundo_Rmk_Conv_T1MegaGiga_23847376974120091"/>
    <s v="23847376974120091"/>
    <n v="0.02"/>
    <n v="5"/>
    <n v="5"/>
    <n v="4"/>
    <n v="1"/>
    <x v="3"/>
    <s v=""/>
    <s v="2021-03-31"/>
    <x v="39"/>
    <s v="2021-04-06"/>
    <s v="2021-04-06"/>
    <x v="1"/>
    <x v="0"/>
    <n v="4"/>
    <x v="0"/>
    <x v="1"/>
  </r>
  <r>
    <s v="ligue_agora_LAL_basepagos_t3"/>
    <s v="2021-03-31 - 2021-04-06"/>
    <s v="23846412676180091"/>
    <s v="Meio_Trafego_LAL_Ligacao_Pareto_23846412676130091"/>
    <s v="23846412676130091"/>
    <n v="9074.2800000000007"/>
    <n v="525183"/>
    <n v="1381700"/>
    <n v="6.56747485"/>
    <n v="2.6308924698628999"/>
    <x v="13"/>
    <n v="10399"/>
    <s v="2021-03-31"/>
    <x v="39"/>
    <s v="2021-04-06"/>
    <s v="2021-04-06"/>
    <x v="3"/>
    <x v="0"/>
    <n v="4"/>
    <x v="0"/>
    <x v="1"/>
  </r>
  <r>
    <s v="rmkt_tps_60d"/>
    <s v="2021-03-31 - 2021-04-06"/>
    <s v="23846655916720091"/>
    <s v="TPS_Meio_Conv_Interesses_Pareto_23846534803700091"/>
    <s v="23846534803700091"/>
    <n v="32246.81"/>
    <n v="173218"/>
    <n v="765846"/>
    <n v="42.106128390000002"/>
    <n v="4.4212841621540004"/>
    <x v="3"/>
    <n v="212"/>
    <s v="2021-03-31"/>
    <x v="39"/>
    <s v="2021-04-06"/>
    <s v="2021-04-06"/>
    <x v="1"/>
    <x v="0"/>
    <n v="4"/>
    <x v="0"/>
    <x v="1"/>
  </r>
  <r>
    <s v="checkout_t2_30d"/>
    <s v="2021-03-31 - 2021-04-06"/>
    <s v="23846907412590091"/>
    <s v="Meio_Conv_T2MegaGiga_23846907412530091"/>
    <s v="23846907412530091"/>
    <n v="21342.66"/>
    <n v="10200"/>
    <n v="153702"/>
    <n v="138.85739938"/>
    <n v="15.068823529412001"/>
    <x v="3"/>
    <n v="175"/>
    <s v="2021-03-31"/>
    <x v="39"/>
    <s v="2021-04-06"/>
    <s v="2021-04-06"/>
    <x v="1"/>
    <x v="0"/>
    <n v="4"/>
    <x v="0"/>
    <x v="1"/>
  </r>
  <r>
    <s v="interesses_dentistas"/>
    <s v="2021-03-31 - 2021-04-06"/>
    <s v="23845997980850091"/>
    <s v="TPO_Meio_Trafego_Interesses_Pareto_23845997980580091"/>
    <s v="23845997980580091"/>
    <n v="7330.31"/>
    <n v="1016875"/>
    <n v="2117104"/>
    <n v="3.4624231999999999"/>
    <n v="2.0819707437000998"/>
    <x v="13"/>
    <n v="22946"/>
    <s v="2021-03-31"/>
    <x v="39"/>
    <s v="2021-04-06"/>
    <s v="2021-04-06"/>
    <x v="3"/>
    <x v="0"/>
    <n v="4"/>
    <x v="0"/>
    <x v="1"/>
  </r>
  <r>
    <s v="lal_dentistas"/>
    <s v="2021-03-31 - 2021-04-06"/>
    <s v="23846531665890091"/>
    <s v="TPO_Meio_Conv_Interesses_Pareto_23845997960590091"/>
    <s v="23845997960590091"/>
    <n v="0"/>
    <n v="0"/>
    <n v="0"/>
    <s v=""/>
    <n v="0"/>
    <x v="3"/>
    <n v="1"/>
    <s v="2021-03-31"/>
    <x v="39"/>
    <s v="2021-04-06"/>
    <s v="2021-04-06"/>
    <x v="1"/>
    <x v="0"/>
    <n v="4"/>
    <x v="0"/>
    <x v="1"/>
  </r>
  <r>
    <s v="broad_conv_carrinho"/>
    <s v="2021-03-31 - 2021-04-06"/>
    <s v="23847621527740091"/>
    <s v="TesteAB008_Meio_Conv_Catalogo_Carrinho_Pareto_23847621527720091"/>
    <s v="23847621527720091"/>
    <n v="837.49"/>
    <n v="274060"/>
    <n v="292438"/>
    <n v="2.8638207100000002"/>
    <n v="1.0670583083995999"/>
    <x v="3"/>
    <n v="5"/>
    <s v="2021-03-31"/>
    <x v="39"/>
    <s v="2021-04-06"/>
    <s v="2021-04-06"/>
    <x v="1"/>
    <x v="0"/>
    <n v="4"/>
    <x v="0"/>
    <x v="1"/>
  </r>
  <r>
    <s v="checkout_t1_30d"/>
    <s v="2021-03-31 - 2021-04-06"/>
    <s v="23846907192240091"/>
    <s v="Meio_Conv_T1MegaGiga_23846907192130091"/>
    <s v="23846907192130091"/>
    <n v="56601.48"/>
    <n v="54050"/>
    <n v="787990"/>
    <n v="71.83020089"/>
    <n v="14.578908418131"/>
    <x v="3"/>
    <n v="225"/>
    <s v="2021-03-31"/>
    <x v="39"/>
    <s v="2021-04-06"/>
    <s v="2021-04-06"/>
    <x v="1"/>
    <x v="0"/>
    <n v="4"/>
    <x v="0"/>
    <x v="1"/>
  </r>
  <r>
    <s v="lal_s2s_pagosT1_opt_purchaseT1"/>
    <s v="2021-03-31 - 2021-04-06"/>
    <s v="23847441289410091"/>
    <s v="TesteAB005_PurchaseT1_Meio_Conv_LAL_T1_Pareto"/>
    <s v="23847441289250091"/>
    <n v="36948.47"/>
    <n v="882450"/>
    <n v="2223105"/>
    <n v="16.620209119999998"/>
    <n v="2.5192418833927999"/>
    <x v="4"/>
    <n v="369"/>
    <s v="2021-03-31"/>
    <x v="39"/>
    <s v="2021-04-06"/>
    <s v="2021-04-06"/>
    <x v="1"/>
    <x v="0"/>
    <n v="4"/>
    <x v="0"/>
    <x v="1"/>
  </r>
  <r>
    <s v="interesses_dentistas"/>
    <s v="2021-03-31 - 2021-04-06"/>
    <s v="23845997960610091"/>
    <s v="TPO_Meio_Conv_Interesses_Pareto_23845997960590091"/>
    <s v="23845997960590091"/>
    <n v="63809.48"/>
    <n v="3708001"/>
    <n v="11770928"/>
    <n v="5.4209387700000002"/>
    <n v="3.1744673208016998"/>
    <x v="3"/>
    <n v="223"/>
    <s v="2021-03-31"/>
    <x v="39"/>
    <s v="2021-04-06"/>
    <s v="2021-04-06"/>
    <x v="1"/>
    <x v="0"/>
    <n v="4"/>
    <x v="0"/>
    <x v="1"/>
  </r>
  <r>
    <s v="checkout_t3_30d"/>
    <s v="2021-03-31 - 2021-04-06"/>
    <s v="23846749587780091"/>
    <s v="Fundo_Rmkt_Conv_T3MegaGiga_23846749587790091"/>
    <s v="23846749587790091"/>
    <n v="3575.75"/>
    <n v="6066"/>
    <n v="34409"/>
    <n v="103.91903281"/>
    <n v="5.6724365314869996"/>
    <x v="3"/>
    <n v="17"/>
    <s v="2021-03-31"/>
    <x v="39"/>
    <s v="2021-04-06"/>
    <s v="2021-04-06"/>
    <x v="1"/>
    <x v="0"/>
    <n v="4"/>
    <x v="0"/>
    <x v="1"/>
  </r>
  <r>
    <s v="broad_conv_home"/>
    <s v="2021-03-31 - 2021-04-06"/>
    <s v="23847621527730091"/>
    <s v="TesteAB008_Meio_Conv_Catalogo_Home_Pareto_23847621527710091"/>
    <s v="23847621527710091"/>
    <n v="841.04"/>
    <n v="152297"/>
    <n v="164884"/>
    <n v="5.1007981400000002"/>
    <n v="1.0826477212289001"/>
    <x v="3"/>
    <n v="8"/>
    <s v="2021-03-31"/>
    <x v="39"/>
    <s v="2021-04-06"/>
    <s v="2021-04-06"/>
    <x v="1"/>
    <x v="0"/>
    <n v="4"/>
    <x v="0"/>
    <x v="1"/>
  </r>
  <r>
    <s v="interesses_concorrentes_autoplacement"/>
    <s v="2021-03-31 - 2021-04-06"/>
    <s v="23846214469090091"/>
    <s v="Topo_Views_Interesses_Pareto_23845654172510091"/>
    <s v="23845654172510091"/>
    <n v="8751.02"/>
    <n v="825631"/>
    <n v="2661541"/>
    <n v="3.2879523599999998"/>
    <n v="3.2236447032633002"/>
    <x v="20"/>
    <n v="1119166"/>
    <s v="2021-03-31"/>
    <x v="39"/>
    <s v="2021-04-06"/>
    <s v="2021-04-06"/>
    <x v="2"/>
    <x v="0"/>
    <n v="4"/>
    <x v="0"/>
    <x v="1"/>
  </r>
  <r>
    <s v="rmkt_trafegotpo"/>
    <s v="2021-03-31 - 2021-04-06"/>
    <s v="23846188518430091"/>
    <s v="TPO_Meio_Conv_Interesses_Pareto_23845997960590091"/>
    <s v="23845997960590091"/>
    <n v="0"/>
    <n v="0"/>
    <n v="0"/>
    <s v=""/>
    <n v="0"/>
    <x v="3"/>
    <n v="1"/>
    <s v="2021-03-31"/>
    <x v="39"/>
    <s v="2021-04-06"/>
    <s v="2021-04-06"/>
    <x v="1"/>
    <x v="0"/>
    <n v="4"/>
    <x v="0"/>
    <x v="1"/>
  </r>
  <r>
    <s v="lal_s2s_pagosT2_12x"/>
    <s v="2021-03-31 - 2021-04-06"/>
    <s v="23847394300640091"/>
    <s v="TesteAB004_12x_Meio_Conv_Mega_Pareto"/>
    <s v="23847394300660091"/>
    <n v="0"/>
    <n v="0"/>
    <n v="0"/>
    <s v=""/>
    <n v="0"/>
    <x v="3"/>
    <n v="10"/>
    <s v="2021-03-31"/>
    <x v="39"/>
    <s v="2021-04-06"/>
    <s v="2021-04-06"/>
    <x v="1"/>
    <x v="0"/>
    <n v="4"/>
    <x v="0"/>
    <x v="1"/>
  </r>
  <r>
    <s v="checkout_t3_60d"/>
    <s v="2021-03-31 - 2021-04-06"/>
    <s v="23847611011780091"/>
    <s v="Fundo_Rmkt_Conv_T3MegaGiga_23846749587790091"/>
    <s v="23846749587790091"/>
    <n v="45.36"/>
    <n v="729"/>
    <n v="823"/>
    <n v="55.115431350000001"/>
    <n v="1.1289437585733999"/>
    <x v="3"/>
    <s v=""/>
    <s v="2021-03-31"/>
    <x v="39"/>
    <s v="2021-04-06"/>
    <s v="2021-04-06"/>
    <x v="1"/>
    <x v="0"/>
    <n v="4"/>
    <x v="0"/>
    <x v="1"/>
  </r>
  <r>
    <s v="visitors_home60d"/>
    <s v="2021-03-31 - 2021-04-06"/>
    <s v="23847547573470091"/>
    <s v="TesteAB007_Fundo_Conv_RMKT_Catalogo_Convs_Pareto_23847547573490091"/>
    <s v="23847547573490091"/>
    <n v="476.02"/>
    <n v="20457"/>
    <n v="28818"/>
    <n v="16.51814838"/>
    <n v="1.4087109546854"/>
    <x v="3"/>
    <n v="4"/>
    <s v="2021-03-31"/>
    <x v="39"/>
    <s v="2021-04-06"/>
    <s v="2021-04-06"/>
    <x v="1"/>
    <x v="0"/>
    <n v="4"/>
    <x v="0"/>
    <x v="1"/>
  </r>
  <r>
    <s v="lal5_s2s_pagosT2"/>
    <s v="2021-03-31 - 2021-04-06"/>
    <s v="23846907412520091"/>
    <s v="Meio_Conv_T2MegaGiga_23846907412530091"/>
    <s v="23846907412530091"/>
    <n v="186704.24"/>
    <n v="2998803"/>
    <n v="11956802"/>
    <n v="15.6148977"/>
    <n v="3.9871915560975002"/>
    <x v="3"/>
    <n v="784"/>
    <s v="2021-03-31"/>
    <x v="39"/>
    <s v="2021-04-06"/>
    <s v="2021-04-06"/>
    <x v="1"/>
    <x v="0"/>
    <n v="4"/>
    <x v="0"/>
    <x v="1"/>
  </r>
  <r>
    <s v="lal_5_s2s_pagosT3"/>
    <s v="2021-03-31 - 2021-04-06"/>
    <s v="23847449589140091"/>
    <s v="Meio_Conv_T3MegaGiga_23847449589150091"/>
    <s v="23847449589150091"/>
    <n v="33595.57"/>
    <n v="1064202"/>
    <n v="2652826"/>
    <n v="12.66406843"/>
    <n v="2.4927842646415002"/>
    <x v="3"/>
    <n v="67"/>
    <s v="2021-03-31"/>
    <x v="39"/>
    <s v="2021-04-06"/>
    <s v="2021-04-06"/>
    <x v="1"/>
    <x v="0"/>
    <n v="4"/>
    <x v="0"/>
    <x v="1"/>
  </r>
  <r>
    <s v="interesse_empreendedorismo"/>
    <s v="2021-03-31 - 2021-04-06"/>
    <s v="23846406076390091"/>
    <s v="Meio_Conv_Amplo_Todas_23845268020100091"/>
    <s v="23845268020100091"/>
    <n v="44967.28"/>
    <n v="2665999"/>
    <n v="5045275"/>
    <n v="8.9127510399999998"/>
    <n v="1.8924519476563999"/>
    <x v="3"/>
    <n v="173"/>
    <s v="2021-03-31"/>
    <x v="39"/>
    <s v="2021-04-06"/>
    <s v="2021-04-06"/>
    <x v="1"/>
    <x v="0"/>
    <n v="4"/>
    <x v="0"/>
    <x v="1"/>
  </r>
  <r>
    <s v="envolvimentos"/>
    <s v="2021-03-31 - 2021-04-06"/>
    <s v="23847548838650091"/>
    <s v="TesteAB007_Fundo_Conv_RMKT_Catalogo_Convs_Pareto_23847547573490091"/>
    <s v="23847547573490091"/>
    <n v="365.68"/>
    <n v="27658"/>
    <n v="35758"/>
    <n v="10.22652274"/>
    <n v="1.2928628244992"/>
    <x v="3"/>
    <n v="1"/>
    <s v="2021-03-31"/>
    <x v="39"/>
    <s v="2021-04-06"/>
    <s v="2021-04-06"/>
    <x v="1"/>
    <x v="0"/>
    <n v="4"/>
    <x v="0"/>
    <x v="1"/>
  </r>
  <r>
    <s v="interesses_saude"/>
    <s v="2021-03-31 - 2021-04-06"/>
    <s v="23846655749190091"/>
    <s v="TPS_Meio_Trafego_Interesses_Pareto_23846655749200091"/>
    <s v="23846655749200091"/>
    <n v="9181.11"/>
    <n v="1997365"/>
    <n v="3578685"/>
    <n v="2.5654982199999998"/>
    <n v="1.7917030687930999"/>
    <x v="13"/>
    <n v="26831"/>
    <s v="2021-03-31"/>
    <x v="39"/>
    <s v="2021-04-06"/>
    <s v="2021-04-06"/>
    <x v="3"/>
    <x v="0"/>
    <n v="4"/>
    <x v="0"/>
    <x v="1"/>
  </r>
  <r>
    <s v="aberto_brasil"/>
    <s v="2021-03-24 - 2021-03-30"/>
    <s v="23845859990620091"/>
    <s v="Meio_Conv_Amplo_T1_Pareto_23845493756230091"/>
    <s v="23845493756230091"/>
    <n v="165163.10999999999"/>
    <n v="6618725"/>
    <n v="14221166"/>
    <n v="11.61389368"/>
    <n v="2.1486262082199001"/>
    <x v="3"/>
    <n v="848"/>
    <s v="2021-03-24"/>
    <x v="40"/>
    <s v="2021-03-30"/>
    <s v="2021-03-30"/>
    <x v="1"/>
    <x v="0"/>
    <n v="3"/>
    <x v="0"/>
    <x v="1"/>
  </r>
  <r>
    <s v="lal_s2s_pagosT1_opt_purchaseT1"/>
    <s v="2021-03-24 - 2021-03-30"/>
    <s v="23847441289410091"/>
    <s v="TesteAB005_PurchaseT1_Meio_Conv_LAL_T1_Pareto"/>
    <s v="23847441289250091"/>
    <n v="35121.22"/>
    <n v="550271"/>
    <n v="1851009"/>
    <n v="18.974094669999999"/>
    <n v="3.3638134664555999"/>
    <x v="4"/>
    <n v="309"/>
    <s v="2021-03-24"/>
    <x v="40"/>
    <s v="2021-03-30"/>
    <s v="2021-03-30"/>
    <x v="1"/>
    <x v="0"/>
    <n v="3"/>
    <x v="0"/>
    <x v="1"/>
  </r>
  <r>
    <s v="interesses_dentistas"/>
    <s v="2021-03-24 - 2021-03-30"/>
    <s v="23845997980850091"/>
    <s v="TPO_Meio_Trafego_Interesses_Pareto_23845997980580091"/>
    <s v="23845997980580091"/>
    <n v="7579.19"/>
    <n v="830988"/>
    <n v="1775457"/>
    <n v="4.2688671100000004"/>
    <n v="2.1365615387947998"/>
    <x v="13"/>
    <n v="17547"/>
    <s v="2021-03-24"/>
    <x v="40"/>
    <s v="2021-03-30"/>
    <s v="2021-03-30"/>
    <x v="3"/>
    <x v="0"/>
    <n v="3"/>
    <x v="0"/>
    <x v="1"/>
  </r>
  <r>
    <s v="lal5_s2s_pagosT1"/>
    <s v="2021-03-24 - 2021-03-30"/>
    <s v="23846907297020091"/>
    <s v="Meio_Conv_T1MegaGiga_23846907192130091"/>
    <s v="23846907192130091"/>
    <n v="66431.429999999993"/>
    <n v="1242117"/>
    <n v="3459060"/>
    <n v="19.205052819999999"/>
    <n v="2.7848101265823"/>
    <x v="3"/>
    <n v="234"/>
    <s v="2021-03-24"/>
    <x v="40"/>
    <s v="2021-03-30"/>
    <s v="2021-03-30"/>
    <x v="1"/>
    <x v="0"/>
    <n v="3"/>
    <x v="0"/>
    <x v="1"/>
  </r>
  <r>
    <s v="lookalike_diário_convT1_cbo"/>
    <s v="2021-03-24 - 2021-03-30"/>
    <s v="23847377489930091"/>
    <s v="TesteAB001_CBO_TopoEMeio_Conv_T1Promo_Pareto"/>
    <s v="23847377471420091"/>
    <n v="0"/>
    <n v="0"/>
    <n v="0"/>
    <s v=""/>
    <n v="0"/>
    <x v="4"/>
    <n v="1"/>
    <s v="2021-03-24"/>
    <x v="40"/>
    <s v="2021-03-30"/>
    <s v="2021-03-30"/>
    <x v="1"/>
    <x v="0"/>
    <n v="3"/>
    <x v="0"/>
    <x v="1"/>
  </r>
  <r>
    <s v="rmkt_trafegotpo"/>
    <s v="2021-03-24 - 2021-03-30"/>
    <s v="23846188518430091"/>
    <s v="TPO_Meio_Conv_Interesses_Pareto_23845997960590091"/>
    <s v="23845997960590091"/>
    <n v="3650.98"/>
    <n v="20630"/>
    <n v="127797"/>
    <n v="28.568589249999999"/>
    <n v="6.1947164323799999"/>
    <x v="3"/>
    <n v="11"/>
    <s v="2021-03-24"/>
    <x v="40"/>
    <s v="2021-03-30"/>
    <s v="2021-03-30"/>
    <x v="1"/>
    <x v="0"/>
    <n v="3"/>
    <x v="0"/>
    <x v="1"/>
  </r>
  <r>
    <s v="lal_s2s_pagosT1_opt_purchasegeral"/>
    <s v="2021-03-24 - 2021-03-30"/>
    <s v="23847441311740091"/>
    <s v="TesteAB005_PurchaseGeral_Meio_Conv_LAL_T1_Pareto"/>
    <s v="23847441311710091"/>
    <n v="35231.78"/>
    <n v="541438"/>
    <n v="1972052"/>
    <n v="17.8655431"/>
    <n v="3.6422489740284001"/>
    <x v="3"/>
    <n v="401"/>
    <s v="2021-03-24"/>
    <x v="40"/>
    <s v="2021-03-30"/>
    <s v="2021-03-30"/>
    <x v="1"/>
    <x v="0"/>
    <n v="3"/>
    <x v="0"/>
    <x v="1"/>
  </r>
  <r>
    <s v="lal_s2s_pagosT2_debito"/>
    <s v="2021-03-24 - 2021-03-30"/>
    <s v="23847394224350091"/>
    <s v="TesteAB002_Debito_Meio_Conv_Mega_Pareto"/>
    <s v="23847394224340091"/>
    <n v="9878.58"/>
    <n v="458875"/>
    <n v="773787"/>
    <n v="12.76653653"/>
    <n v="1.6862696812858"/>
    <x v="3"/>
    <n v="56"/>
    <s v="2021-03-24"/>
    <x v="40"/>
    <s v="2021-03-30"/>
    <s v="2021-03-30"/>
    <x v="1"/>
    <x v="0"/>
    <n v="3"/>
    <x v="0"/>
    <x v="1"/>
  </r>
  <r>
    <s v="lal_10_base"/>
    <s v="2021-03-24 - 2021-03-30"/>
    <s v="23846214428100091"/>
    <s v="Meio_Conv_Amplo_Todas_23845268020100091"/>
    <s v="23845268020100091"/>
    <n v="83597.850000000006"/>
    <n v="1208324"/>
    <n v="3592066"/>
    <n v="23.272915919999999"/>
    <n v="2.9727672379263002"/>
    <x v="3"/>
    <n v="281"/>
    <s v="2021-03-24"/>
    <x v="40"/>
    <s v="2021-03-30"/>
    <s v="2021-03-30"/>
    <x v="1"/>
    <x v="0"/>
    <n v="3"/>
    <x v="0"/>
    <x v="1"/>
  </r>
  <r>
    <s v="lal_s2s_pagosT2_12x"/>
    <s v="2021-03-24 - 2021-03-30"/>
    <s v="23847394300640091"/>
    <s v="TesteAB004_12x_Meio_Conv_Mega_Pareto"/>
    <s v="23847394300660091"/>
    <n v="12397.89"/>
    <n v="414083"/>
    <n v="922236"/>
    <n v="13.44329434"/>
    <n v="2.2271766771396"/>
    <x v="3"/>
    <n v="102"/>
    <s v="2021-03-24"/>
    <x v="40"/>
    <s v="2021-03-30"/>
    <s v="2021-03-30"/>
    <x v="1"/>
    <x v="0"/>
    <n v="3"/>
    <x v="0"/>
    <x v="1"/>
  </r>
  <r>
    <s v="lal_s2s_pagosT1_optS2S"/>
    <s v="2021-03-24 - 2021-03-30"/>
    <s v="23846361159150091"/>
    <s v="Meio_Conv_LALs2s_T1_Pareto_23846361159160091"/>
    <s v="23846361159160091"/>
    <n v="111293.54"/>
    <n v="1425914"/>
    <n v="4266608"/>
    <n v="26.084782100000002"/>
    <n v="2.9921916749537001"/>
    <x v="19"/>
    <n v="151"/>
    <s v="2021-03-24"/>
    <x v="40"/>
    <s v="2021-03-30"/>
    <s v="2021-03-30"/>
    <x v="4"/>
    <x v="0"/>
    <n v="3"/>
    <x v="0"/>
    <x v="1"/>
  </r>
  <r>
    <s v="interesse_empreendedorismo_pascoa"/>
    <s v="2021-03-24 - 2021-03-30"/>
    <s v="23847449587920091"/>
    <s v="Meio_Conv_Pascoa_T1_Pareto"/>
    <s v="23847449587860091"/>
    <n v="9336.86"/>
    <n v="397914"/>
    <n v="573856"/>
    <n v="16.270388390000001"/>
    <n v="1.4421608689315"/>
    <x v="4"/>
    <n v="47"/>
    <s v="2021-03-24"/>
    <x v="40"/>
    <s v="2021-03-30"/>
    <s v="2021-03-30"/>
    <x v="1"/>
    <x v="0"/>
    <n v="3"/>
    <x v="0"/>
    <x v="1"/>
  </r>
  <r>
    <s v="interesses_concorrentes_cbo"/>
    <s v="2021-03-24 - 2021-03-30"/>
    <s v="23847377471470091"/>
    <s v="TesteAB001_CBO_TopoEMeio_Conv_T1Promo_Pareto"/>
    <s v="23847377471420091"/>
    <n v="0"/>
    <n v="0"/>
    <n v="0"/>
    <s v=""/>
    <n v="0"/>
    <x v="4"/>
    <n v="4"/>
    <s v="2021-03-24"/>
    <x v="40"/>
    <s v="2021-03-30"/>
    <s v="2021-03-30"/>
    <x v="1"/>
    <x v="0"/>
    <n v="3"/>
    <x v="0"/>
    <x v="1"/>
  </r>
  <r>
    <s v="aberto_brasil"/>
    <s v="2021-03-24 - 2021-03-30"/>
    <s v="23845370012760091"/>
    <s v="Meio_Conv_Amplo_Todas_23845268020100091"/>
    <s v="23845268020100091"/>
    <n v="173119.79"/>
    <n v="5711049"/>
    <n v="18851422"/>
    <n v="9.18338097"/>
    <n v="3.3008685444652999"/>
    <x v="3"/>
    <n v="632"/>
    <s v="2021-03-24"/>
    <x v="40"/>
    <s v="2021-03-30"/>
    <s v="2021-03-30"/>
    <x v="1"/>
    <x v="0"/>
    <n v="3"/>
    <x v="0"/>
    <x v="1"/>
  </r>
  <r>
    <s v="rmkt_tps_60d"/>
    <s v="2021-03-24 - 2021-03-30"/>
    <s v="23846655916720091"/>
    <s v="TPS_Meio_Conv_Interesses_Pareto_23846534803700091"/>
    <s v="23846534803700091"/>
    <n v="41160.089999999997"/>
    <n v="156132"/>
    <n v="893370"/>
    <n v="46.072836559999999"/>
    <n v="5.7218891707016999"/>
    <x v="3"/>
    <n v="236"/>
    <s v="2021-03-24"/>
    <x v="40"/>
    <s v="2021-03-30"/>
    <s v="2021-03-30"/>
    <x v="1"/>
    <x v="0"/>
    <n v="3"/>
    <x v="0"/>
    <x v="1"/>
  </r>
  <r>
    <s v="wpp_interesses_concorrentes"/>
    <s v="2021-03-24 - 2021-03-30"/>
    <s v="23846749365200091"/>
    <s v="WhatsApp_Meio_Convs_Todas_Pareto_23846749365150091"/>
    <s v="23846749365150091"/>
    <n v="14061.38"/>
    <n v="492374"/>
    <n v="796973"/>
    <n v="17.643483530000001"/>
    <n v="1.6186333965644"/>
    <x v="3"/>
    <n v="262"/>
    <s v="2021-03-24"/>
    <x v="40"/>
    <s v="2021-03-30"/>
    <s v="2021-03-30"/>
    <x v="1"/>
    <x v="1"/>
    <n v="3"/>
    <x v="0"/>
    <x v="1"/>
  </r>
  <r>
    <s v="interesses_saude"/>
    <s v="2021-03-24 - 2021-03-30"/>
    <s v="23846534803740091"/>
    <s v="TPS_Meio_Conv_Interesses_Pareto_23846534803700091"/>
    <s v="23846534803700091"/>
    <n v="110786.92"/>
    <n v="4001687"/>
    <n v="10456579"/>
    <n v="10.59494888"/>
    <n v="2.6130426992415998"/>
    <x v="3"/>
    <n v="345"/>
    <s v="2021-03-24"/>
    <x v="40"/>
    <s v="2021-03-30"/>
    <s v="2021-03-30"/>
    <x v="1"/>
    <x v="0"/>
    <n v="3"/>
    <x v="0"/>
    <x v="1"/>
  </r>
  <r>
    <s v="carrinho_sem_pedido_60d"/>
    <s v="2021-03-24 - 2021-03-30"/>
    <s v="23844535546750091"/>
    <s v="Fundo_Conv_Rmkt_Todas_Pareto_23844535546810091"/>
    <s v="23844535546810091"/>
    <n v="59437.85"/>
    <n v="14159"/>
    <n v="385230"/>
    <n v="154.29185161999999"/>
    <n v="27.207429903242002"/>
    <x v="3"/>
    <n v="194"/>
    <s v="2021-03-24"/>
    <x v="40"/>
    <s v="2021-03-30"/>
    <s v="2021-03-30"/>
    <x v="1"/>
    <x v="0"/>
    <n v="3"/>
    <x v="0"/>
    <x v="1"/>
  </r>
  <r>
    <s v="checkout_t1_30d"/>
    <s v="2021-03-24 - 2021-03-30"/>
    <s v="23846907192240091"/>
    <s v="Meio_Conv_T1MegaGiga_23846907192130091"/>
    <s v="23846907192130091"/>
    <n v="63902.8"/>
    <n v="43069"/>
    <n v="876402"/>
    <n v="72.914940860000002"/>
    <n v="20.348789152291001"/>
    <x v="3"/>
    <n v="166"/>
    <s v="2021-03-24"/>
    <x v="40"/>
    <s v="2021-03-30"/>
    <s v="2021-03-30"/>
    <x v="1"/>
    <x v="0"/>
    <n v="3"/>
    <x v="0"/>
    <x v="1"/>
  </r>
  <r>
    <s v="lal_s2s_pagosT2_3e6x"/>
    <s v="2021-03-24 - 2021-03-30"/>
    <s v="23847394301020091"/>
    <s v="TesteAB004_3e6x_Meio_Conv_Mega_Pareto"/>
    <s v="23847394301050091"/>
    <n v="12382.22"/>
    <n v="548476"/>
    <n v="1179557"/>
    <n v="10.49734773"/>
    <n v="2.1506082308068"/>
    <x v="3"/>
    <n v="146"/>
    <s v="2021-03-24"/>
    <x v="40"/>
    <s v="2021-03-30"/>
    <s v="2021-03-30"/>
    <x v="1"/>
    <x v="0"/>
    <n v="3"/>
    <x v="0"/>
    <x v="1"/>
  </r>
  <r>
    <s v="lal5_s2s_pagosT2"/>
    <s v="2021-03-24 - 2021-03-30"/>
    <s v="23846907412520091"/>
    <s v="Meio_Conv_T2MegaGiga_23846907412530091"/>
    <s v="23846907412530091"/>
    <n v="192796.17"/>
    <n v="2208267"/>
    <n v="11252522"/>
    <n v="17.133596359999999"/>
    <n v="5.0956347217070999"/>
    <x v="3"/>
    <n v="737"/>
    <s v="2021-03-24"/>
    <x v="40"/>
    <s v="2021-03-30"/>
    <s v="2021-03-30"/>
    <x v="1"/>
    <x v="0"/>
    <n v="3"/>
    <x v="0"/>
    <x v="1"/>
  </r>
  <r>
    <s v="interesses_dentistas"/>
    <s v="2021-03-24 - 2021-03-30"/>
    <s v="23845997960610091"/>
    <s v="TPO_Meio_Conv_Interesses_Pareto_23845997960590091"/>
    <s v="23845997960590091"/>
    <n v="45514.83"/>
    <n v="2101553"/>
    <n v="6512674"/>
    <n v="6.9886547400000003"/>
    <n v="3.0989815626824999"/>
    <x v="3"/>
    <n v="134"/>
    <s v="2021-03-24"/>
    <x v="40"/>
    <s v="2021-03-30"/>
    <s v="2021-03-30"/>
    <x v="1"/>
    <x v="0"/>
    <n v="3"/>
    <x v="0"/>
    <x v="1"/>
  </r>
  <r>
    <s v="checkout_180d"/>
    <s v="2021-03-24 - 2021-03-30"/>
    <s v="23846122467610091"/>
    <s v="Fundo_Conv_Rmkt_T1_23845567601530091"/>
    <s v="23845567601530091"/>
    <n v="82787.240000000005"/>
    <n v="219549"/>
    <n v="2240454"/>
    <n v="36.951100089999997"/>
    <n v="10.204801661588"/>
    <x v="3"/>
    <n v="372"/>
    <s v="2021-03-24"/>
    <x v="40"/>
    <s v="2021-03-30"/>
    <s v="2021-03-30"/>
    <x v="1"/>
    <x v="0"/>
    <n v="3"/>
    <x v="0"/>
    <x v="1"/>
  </r>
  <r>
    <s v="interesses_concorrentes_manual"/>
    <s v="2021-03-24 - 2021-03-30"/>
    <s v="23847385249750091"/>
    <s v="TesteAB001_Manual_TopoEMeio_Conv_T1Promo_Pareto"/>
    <s v="23847385249690091"/>
    <n v="0"/>
    <n v="0"/>
    <n v="0"/>
    <s v=""/>
    <n v="0"/>
    <x v="4"/>
    <n v="1"/>
    <s v="2021-03-24"/>
    <x v="40"/>
    <s v="2021-03-30"/>
    <s v="2021-03-30"/>
    <x v="1"/>
    <x v="0"/>
    <n v="3"/>
    <x v="0"/>
    <x v="1"/>
  </r>
  <r>
    <s v="brasil_optCompraT1"/>
    <s v="2021-03-24 - 2021-03-30"/>
    <s v="23846693993230091"/>
    <s v="Topo_Conv_Amplo_T1_Pareto_23846693993220091"/>
    <s v="23846693993220091"/>
    <n v="44971.61"/>
    <n v="1604954"/>
    <n v="2770957"/>
    <n v="16.229631130000001"/>
    <n v="1.7265024418145001"/>
    <x v="4"/>
    <n v="200"/>
    <s v="2021-03-24"/>
    <x v="40"/>
    <s v="2021-03-30"/>
    <s v="2021-03-30"/>
    <x v="1"/>
    <x v="0"/>
    <n v="3"/>
    <x v="0"/>
    <x v="1"/>
  </r>
  <r>
    <s v="ligue_agora_LAL_basepagos_t3"/>
    <s v="2021-03-24 - 2021-03-30"/>
    <s v="23846412676180091"/>
    <s v="Meio_Trafego_LAL_Ligacao_Pareto_23846412676130091"/>
    <s v="23846412676130091"/>
    <n v="9149.5499999999993"/>
    <n v="344832"/>
    <n v="1149566"/>
    <n v="7.9591341399999997"/>
    <n v="3.3336987286562998"/>
    <x v="13"/>
    <n v="8617"/>
    <s v="2021-03-24"/>
    <x v="40"/>
    <s v="2021-03-30"/>
    <s v="2021-03-30"/>
    <x v="3"/>
    <x v="0"/>
    <n v="3"/>
    <x v="0"/>
    <x v="1"/>
  </r>
  <r>
    <s v="ligue_pedidosnaopagos_s2s"/>
    <s v="2021-03-24 - 2021-03-30"/>
    <s v="23846919363940091"/>
    <s v="Meio_Trafego_LAL_Ligacao_Pareto_23846412676130091"/>
    <s v="23846412676130091"/>
    <n v="2307.04"/>
    <n v="5483"/>
    <n v="25249"/>
    <n v="91.371539470000002"/>
    <n v="4.6049607878897998"/>
    <x v="13"/>
    <n v="120"/>
    <s v="2021-03-24"/>
    <x v="40"/>
    <s v="2021-03-30"/>
    <s v="2021-03-30"/>
    <x v="3"/>
    <x v="0"/>
    <n v="3"/>
    <x v="0"/>
    <x v="1"/>
  </r>
  <r>
    <s v="interesses_concorrentes_autoplacement"/>
    <s v="2021-03-24 - 2021-03-30"/>
    <s v="23846214469090091"/>
    <s v="Topo_Views_Interesses_Pareto_23845654172510091"/>
    <s v="23845654172510091"/>
    <n v="8986.1299999999992"/>
    <n v="548611"/>
    <n v="2127091"/>
    <n v="4.22461004"/>
    <n v="3.8772299498187"/>
    <x v="20"/>
    <n v="908607"/>
    <s v="2021-03-24"/>
    <x v="40"/>
    <s v="2021-03-30"/>
    <s v="2021-03-30"/>
    <x v="2"/>
    <x v="0"/>
    <n v="3"/>
    <x v="0"/>
    <x v="1"/>
  </r>
  <r>
    <s v="lookalike_pedidosT1_optCompraT1"/>
    <s v="2021-03-24 - 2021-03-30"/>
    <s v="23845971141650091"/>
    <s v="Meio_Conv_LALpixel_T1_Pareto_23845971141530091"/>
    <s v="23845971141530091"/>
    <n v="178043.91"/>
    <n v="2115053"/>
    <n v="8151356"/>
    <n v="21.842244409999999"/>
    <n v="3.8539724536454001"/>
    <x v="4"/>
    <n v="797"/>
    <s v="2021-03-24"/>
    <x v="40"/>
    <s v="2021-03-30"/>
    <s v="2021-03-30"/>
    <x v="1"/>
    <x v="0"/>
    <n v="3"/>
    <x v="0"/>
    <x v="1"/>
  </r>
  <r>
    <s v="lal_dentistas"/>
    <s v="2021-03-24 - 2021-03-30"/>
    <s v="23846531665890091"/>
    <s v="TPO_Meio_Conv_Interesses_Pareto_23845997960590091"/>
    <s v="23845997960590091"/>
    <n v="11366.47"/>
    <n v="471558"/>
    <n v="1103040"/>
    <n v="10.30467617"/>
    <n v="2.3391396180321"/>
    <x v="3"/>
    <n v="20"/>
    <s v="2021-03-24"/>
    <x v="40"/>
    <s v="2021-03-30"/>
    <s v="2021-03-30"/>
    <x v="1"/>
    <x v="0"/>
    <n v="3"/>
    <x v="0"/>
    <x v="1"/>
  </r>
  <r>
    <s v="maraberto_diario_manual"/>
    <s v="2021-03-24 - 2021-03-30"/>
    <s v="23847385249800091"/>
    <s v="TesteAB001_Manual_TopoEMeio_Conv_T1Promo_Pareto"/>
    <s v="23847385249690091"/>
    <n v="0"/>
    <n v="0"/>
    <n v="0"/>
    <s v=""/>
    <n v="0"/>
    <x v="4"/>
    <n v="1"/>
    <s v="2021-03-24"/>
    <x v="40"/>
    <s v="2021-03-30"/>
    <s v="2021-03-30"/>
    <x v="1"/>
    <x v="0"/>
    <n v="3"/>
    <x v="0"/>
    <x v="1"/>
  </r>
  <r>
    <s v="interesse_empreendedorismo"/>
    <s v="2021-03-24 - 2021-03-30"/>
    <s v="23846406076390091"/>
    <s v="Meio_Conv_Amplo_Todas_23845268020100091"/>
    <s v="23845268020100091"/>
    <n v="57277.94"/>
    <n v="2049517"/>
    <n v="4666570"/>
    <n v="12.27409853"/>
    <n v="2.2769120724540999"/>
    <x v="3"/>
    <n v="197"/>
    <s v="2021-03-24"/>
    <x v="40"/>
    <s v="2021-03-30"/>
    <s v="2021-03-30"/>
    <x v="1"/>
    <x v="0"/>
    <n v="3"/>
    <x v="0"/>
    <x v="1"/>
  </r>
  <r>
    <s v="interesses_saude"/>
    <s v="2021-03-24 - 2021-03-30"/>
    <s v="23846655749190091"/>
    <s v="TPS_Meio_Trafego_Interesses_Pareto_23846655749200091"/>
    <s v="23846655749200091"/>
    <n v="9475.23"/>
    <n v="1030690"/>
    <n v="2726349"/>
    <n v="3.4754281300000001"/>
    <n v="2.6451687704353"/>
    <x v="13"/>
    <n v="20799"/>
    <s v="2021-03-24"/>
    <x v="40"/>
    <s v="2021-03-30"/>
    <s v="2021-03-30"/>
    <x v="3"/>
    <x v="0"/>
    <n v="3"/>
    <x v="0"/>
    <x v="1"/>
  </r>
  <r>
    <s v="interesses_concorrentes_instream"/>
    <s v="2021-03-24 - 2021-03-30"/>
    <s v="23845654172710091"/>
    <s v="Topo_Views_Interesses_Pareto_23845654172510091"/>
    <s v="23845654172510091"/>
    <n v="4498.66"/>
    <n v="392904"/>
    <n v="627543"/>
    <n v="7.1686880400000002"/>
    <n v="1.5971916804105"/>
    <x v="20"/>
    <n v="501144"/>
    <s v="2021-03-24"/>
    <x v="40"/>
    <s v="2021-03-30"/>
    <s v="2021-03-30"/>
    <x v="2"/>
    <x v="0"/>
    <n v="3"/>
    <x v="0"/>
    <x v="1"/>
  </r>
  <r>
    <s v="lookalike_diário_convT1_manual"/>
    <s v="2021-03-24 - 2021-03-30"/>
    <s v="23847385249730091"/>
    <s v="TesteAB001_Manual_TopoEMeio_Conv_T1Promo_Pareto"/>
    <s v="23847385249690091"/>
    <n v="0"/>
    <n v="0"/>
    <n v="0"/>
    <s v=""/>
    <n v="0"/>
    <x v="4"/>
    <n v="4"/>
    <s v="2021-03-24"/>
    <x v="40"/>
    <s v="2021-03-30"/>
    <s v="2021-03-30"/>
    <x v="1"/>
    <x v="0"/>
    <n v="3"/>
    <x v="0"/>
    <x v="1"/>
  </r>
  <r>
    <s v="trafego_LAL_cardpurchase_5_10"/>
    <s v="2021-03-24 - 2021-03-30"/>
    <s v="23845353257680091"/>
    <s v="Topo_Trafego_Todas_Pareto_23845353257640091"/>
    <s v="23845353257640091"/>
    <n v="17496.939999999999"/>
    <n v="526332"/>
    <n v="1750422"/>
    <n v="9.9958410000000004"/>
    <n v="3.3256993684595"/>
    <x v="8"/>
    <n v="11574"/>
    <s v="2021-03-24"/>
    <x v="40"/>
    <s v="2021-03-30"/>
    <s v="2021-03-30"/>
    <x v="3"/>
    <x v="0"/>
    <n v="3"/>
    <x v="0"/>
    <x v="1"/>
  </r>
  <r>
    <s v="lal_s2s_pagosT2_12x"/>
    <s v="2021-03-24 - 2021-03-30"/>
    <s v="23847394213320091"/>
    <s v="TesteAB002_12x_Meio_Conv_Mega_Pareto"/>
    <s v="23847394213220091"/>
    <n v="10374.64"/>
    <n v="500098"/>
    <n v="854965"/>
    <n v="12.13457861"/>
    <n v="1.7095949193958"/>
    <x v="3"/>
    <n v="92"/>
    <s v="2021-03-24"/>
    <x v="40"/>
    <s v="2021-03-30"/>
    <s v="2021-03-30"/>
    <x v="1"/>
    <x v="0"/>
    <n v="3"/>
    <x v="0"/>
    <x v="1"/>
  </r>
  <r>
    <s v="interesses_concorrentes"/>
    <s v="2021-03-24 - 2021-03-30"/>
    <s v="23846214533530091"/>
    <s v="Meio_Conv_Amplo_T1_Pareto_23845493756230091"/>
    <s v="23845493756230091"/>
    <n v="95706.21"/>
    <n v="3055805"/>
    <n v="8238509"/>
    <n v="11.616933360000001"/>
    <n v="2.6960192158858001"/>
    <x v="3"/>
    <n v="459"/>
    <s v="2021-03-24"/>
    <x v="40"/>
    <s v="2021-03-30"/>
    <s v="2021-03-30"/>
    <x v="1"/>
    <x v="0"/>
    <n v="3"/>
    <x v="0"/>
    <x v="1"/>
  </r>
  <r>
    <s v="checkout_t2_30d"/>
    <s v="2021-03-24 - 2021-03-30"/>
    <s v="23846907412590091"/>
    <s v="Meio_Conv_T2MegaGiga_23846907412530091"/>
    <s v="23846907412530091"/>
    <n v="22758.91"/>
    <n v="7255"/>
    <n v="149082"/>
    <n v="152.660348"/>
    <n v="20.548862853205001"/>
    <x v="3"/>
    <n v="111"/>
    <s v="2021-03-24"/>
    <x v="40"/>
    <s v="2021-03-30"/>
    <s v="2021-03-30"/>
    <x v="1"/>
    <x v="0"/>
    <n v="3"/>
    <x v="0"/>
    <x v="1"/>
  </r>
  <r>
    <s v="trafego_brasil"/>
    <s v="2021-03-24 - 2021-03-30"/>
    <s v="23846362893210091"/>
    <s v="Topo_Trafego_Todas_Pareto_23845353257640091"/>
    <s v="23845353257640091"/>
    <n v="14396.41"/>
    <n v="757374"/>
    <n v="1848090"/>
    <n v="7.7898857699999997"/>
    <n v="2.4401286550634"/>
    <x v="8"/>
    <n v="13444"/>
    <s v="2021-03-24"/>
    <x v="40"/>
    <s v="2021-03-30"/>
    <s v="2021-03-30"/>
    <x v="3"/>
    <x v="0"/>
    <n v="3"/>
    <x v="0"/>
    <x v="1"/>
  </r>
  <r>
    <s v="rmkt_tps_60d"/>
    <s v="2021-03-17 - 2021-03-23"/>
    <s v="23846655916720091"/>
    <s v="TPS_Meio_Conv_Interesses_Pareto_23846534803700091"/>
    <s v="23846534803700091"/>
    <n v="47368.4"/>
    <n v="186081"/>
    <n v="1222594"/>
    <n v="38.744178359999999"/>
    <n v="6.5702247945787002"/>
    <x v="3"/>
    <n v="291"/>
    <s v="2021-03-17"/>
    <x v="41"/>
    <s v="2021-03-23"/>
    <s v="2021-03-23"/>
    <x v="1"/>
    <x v="0"/>
    <n v="3"/>
    <x v="0"/>
    <x v="1"/>
  </r>
  <r>
    <s v="interesse_empreendedorismo"/>
    <s v="2021-03-17 - 2021-03-23"/>
    <s v="23846406076390091"/>
    <s v="Meio_Conv_Amplo_Todas_23845268020100091"/>
    <s v="23845268020100091"/>
    <n v="45998.94"/>
    <n v="2152466"/>
    <n v="4338850"/>
    <n v="10.60164329"/>
    <n v="2.0157577401919"/>
    <x v="3"/>
    <n v="192"/>
    <s v="2021-03-17"/>
    <x v="41"/>
    <s v="2021-03-23"/>
    <s v="2021-03-23"/>
    <x v="1"/>
    <x v="0"/>
    <n v="3"/>
    <x v="0"/>
    <x v="1"/>
  </r>
  <r>
    <s v="interesses_saude"/>
    <s v="2021-03-17 - 2021-03-23"/>
    <s v="23846655749190091"/>
    <s v="TPS_Meio_Trafego_Interesses_Pareto_23846655749200091"/>
    <s v="23846655749200091"/>
    <n v="10025.65"/>
    <n v="1221901"/>
    <n v="3396668"/>
    <n v="2.9516131699999999"/>
    <n v="2.7798225879183001"/>
    <x v="13"/>
    <n v="24903"/>
    <s v="2021-03-17"/>
    <x v="41"/>
    <s v="2021-03-23"/>
    <s v="2021-03-23"/>
    <x v="3"/>
    <x v="0"/>
    <n v="3"/>
    <x v="0"/>
    <x v="1"/>
  </r>
  <r>
    <s v="brasil_optCompraT1"/>
    <s v="2021-03-17 - 2021-03-23"/>
    <s v="23846693993230091"/>
    <s v="Topo_Conv_Amplo_T1_Pareto_23846693993220091"/>
    <s v="23846693993220091"/>
    <n v="44180.81"/>
    <n v="1891862"/>
    <n v="2973527"/>
    <n v="14.858049039999999"/>
    <n v="1.5717462478763999"/>
    <x v="4"/>
    <n v="188"/>
    <s v="2021-03-17"/>
    <x v="41"/>
    <s v="2021-03-23"/>
    <s v="2021-03-23"/>
    <x v="1"/>
    <x v="0"/>
    <n v="3"/>
    <x v="0"/>
    <x v="1"/>
  </r>
  <r>
    <s v="interesses_dentistas"/>
    <s v="2021-03-17 - 2021-03-23"/>
    <s v="23845997980850091"/>
    <s v="TPO_Meio_Trafego_Interesses_Pareto_23845997980580091"/>
    <s v="23845997980580091"/>
    <n v="7969.52"/>
    <n v="907273"/>
    <n v="2165028"/>
    <n v="3.6810239899999999"/>
    <n v="2.3863026894882"/>
    <x v="13"/>
    <n v="19772"/>
    <s v="2021-03-17"/>
    <x v="41"/>
    <s v="2021-03-23"/>
    <s v="2021-03-23"/>
    <x v="3"/>
    <x v="0"/>
    <n v="3"/>
    <x v="0"/>
    <x v="1"/>
  </r>
  <r>
    <s v="lal_s2s_pagosT2_3e6x"/>
    <s v="2021-03-17 - 2021-03-23"/>
    <s v="23847394301020091"/>
    <s v="TesteAB004_3e6x_Meio_Conv_Mega_Pareto"/>
    <s v="23847394301050091"/>
    <n v="12790.79"/>
    <n v="608390"/>
    <n v="1255092"/>
    <n v="10.191117459999999"/>
    <n v="2.0629727641809001"/>
    <x v="3"/>
    <n v="92"/>
    <s v="2021-03-17"/>
    <x v="41"/>
    <s v="2021-03-23"/>
    <s v="2021-03-23"/>
    <x v="1"/>
    <x v="0"/>
    <n v="3"/>
    <x v="0"/>
    <x v="1"/>
  </r>
  <r>
    <s v="pareto.geral.nu___lal.engajou"/>
    <s v="2021-03-17 - 2021-03-23"/>
    <s v="23847400694640091"/>
    <s v="Topo_conv_engage_instagram_renda_extra_23847400694640091"/>
    <s v="23847400694660091"/>
    <n v="1088.5899999999999"/>
    <n v="49695"/>
    <n v="63057"/>
    <n v="17.263586910000001"/>
    <n v="1.2688801690311"/>
    <x v="7"/>
    <n v="18516"/>
    <s v="2021-03-17"/>
    <x v="41"/>
    <s v="2021-03-23"/>
    <s v="2021-03-23"/>
    <x v="3"/>
    <x v="0"/>
    <n v="3"/>
    <x v="0"/>
    <x v="1"/>
  </r>
  <r>
    <s v="lal_dentistas"/>
    <s v="2021-03-17 - 2021-03-23"/>
    <s v="23846531665890091"/>
    <s v="TPO_Meio_Conv_Interesses_Pareto_23845997960590091"/>
    <s v="23845997960590091"/>
    <n v="14229.1"/>
    <n v="600070"/>
    <n v="1334321"/>
    <n v="10.6639257"/>
    <n v="2.2236089122935998"/>
    <x v="3"/>
    <n v="45"/>
    <s v="2021-03-17"/>
    <x v="41"/>
    <s v="2021-03-23"/>
    <s v="2021-03-23"/>
    <x v="1"/>
    <x v="0"/>
    <n v="3"/>
    <x v="0"/>
    <x v="1"/>
  </r>
  <r>
    <s v="aberto_brasil"/>
    <s v="2021-03-17 - 2021-03-23"/>
    <s v="23845370012760091"/>
    <s v="Meio_Conv_Amplo_Todas_23845268020100091"/>
    <s v="23845268020100091"/>
    <n v="160002.87"/>
    <n v="6204466"/>
    <n v="20241680"/>
    <n v="7.90462402"/>
    <n v="3.2624370896706001"/>
    <x v="3"/>
    <n v="680"/>
    <s v="2021-03-17"/>
    <x v="41"/>
    <s v="2021-03-23"/>
    <s v="2021-03-23"/>
    <x v="1"/>
    <x v="0"/>
    <n v="3"/>
    <x v="0"/>
    <x v="1"/>
  </r>
  <r>
    <s v="lal5_s2s_pagosT1"/>
    <s v="2021-03-17 - 2021-03-23"/>
    <s v="23846907297020091"/>
    <s v="Meio_Conv_T1MegaGiga_23846907192130091"/>
    <s v="23846907192130091"/>
    <n v="64145.73"/>
    <n v="1325824"/>
    <n v="3444707"/>
    <n v="18.621534430000001"/>
    <n v="2.5981631046051001"/>
    <x v="3"/>
    <n v="272"/>
    <s v="2021-03-17"/>
    <x v="41"/>
    <s v="2021-03-23"/>
    <s v="2021-03-23"/>
    <x v="1"/>
    <x v="0"/>
    <n v="3"/>
    <x v="0"/>
    <x v="1"/>
  </r>
  <r>
    <s v="wpp_interesses_concorrentes"/>
    <s v="2021-03-17 - 2021-03-23"/>
    <s v="23846749365200091"/>
    <s v="WhatsApp_Meio_Convs_Todas_Pareto_23846749365150091"/>
    <s v="23846749365150091"/>
    <n v="13811.39"/>
    <n v="443519"/>
    <n v="779617"/>
    <n v="17.715609069999999"/>
    <n v="1.7577984257721"/>
    <x v="3"/>
    <n v="213"/>
    <s v="2021-03-17"/>
    <x v="41"/>
    <s v="2021-03-23"/>
    <s v="2021-03-23"/>
    <x v="1"/>
    <x v="1"/>
    <n v="3"/>
    <x v="0"/>
    <x v="1"/>
  </r>
  <r>
    <s v="ligue_agora_LAL_basepagos_t3"/>
    <s v="2021-03-17 - 2021-03-23"/>
    <s v="23846412676180091"/>
    <s v="Meio_Trafego_LAL_Ligacao_Pareto_23846412676130091"/>
    <s v="23846412676130091"/>
    <n v="9127.7199999999993"/>
    <n v="349758"/>
    <n v="1236981"/>
    <n v="7.3790300699999998"/>
    <n v="3.5366767879504999"/>
    <x v="13"/>
    <n v="9005"/>
    <s v="2021-03-17"/>
    <x v="41"/>
    <s v="2021-03-23"/>
    <s v="2021-03-23"/>
    <x v="3"/>
    <x v="0"/>
    <n v="3"/>
    <x v="0"/>
    <x v="1"/>
  </r>
  <r>
    <s v="ligue_pedidosnaopagos_s2s"/>
    <s v="2021-03-17 - 2021-03-23"/>
    <s v="23846919363940091"/>
    <s v="Meio_Trafego_LAL_Ligacao_Pareto_23846412676130091"/>
    <s v="23846412676130091"/>
    <n v="4192.0200000000004"/>
    <n v="7316"/>
    <n v="50493"/>
    <n v="83.021805000000001"/>
    <n v="6.9017222525969997"/>
    <x v="13"/>
    <n v="244"/>
    <s v="2021-03-17"/>
    <x v="41"/>
    <s v="2021-03-23"/>
    <s v="2021-03-23"/>
    <x v="3"/>
    <x v="0"/>
    <n v="3"/>
    <x v="0"/>
    <x v="1"/>
  </r>
  <r>
    <s v="interesses_dentistas"/>
    <s v="2021-03-17 - 2021-03-23"/>
    <s v="23845997960610091"/>
    <s v="TPO_Meio_Conv_Interesses_Pareto_23845997960590091"/>
    <s v="23845997960590091"/>
    <n v="38178.379999999997"/>
    <n v="1884167"/>
    <n v="5411218"/>
    <n v="7.0554133999999999"/>
    <n v="2.8719418183208001"/>
    <x v="3"/>
    <n v="148"/>
    <s v="2021-03-17"/>
    <x v="41"/>
    <s v="2021-03-23"/>
    <s v="2021-03-23"/>
    <x v="1"/>
    <x v="0"/>
    <n v="3"/>
    <x v="0"/>
    <x v="1"/>
  </r>
  <r>
    <s v="lookalike_diário_convT1_manual"/>
    <s v="2021-03-17 - 2021-03-23"/>
    <s v="23847385249730091"/>
    <s v="TesteAB001_Manual_TopoEMeio_Conv_T1Promo_Pareto"/>
    <s v="23847385249690091"/>
    <n v="7243.34"/>
    <n v="198273"/>
    <n v="350434"/>
    <n v="20.66962681"/>
    <n v="1.7674317733630001"/>
    <x v="4"/>
    <n v="62"/>
    <s v="2021-03-17"/>
    <x v="41"/>
    <s v="2021-03-23"/>
    <s v="2021-03-23"/>
    <x v="1"/>
    <x v="0"/>
    <n v="3"/>
    <x v="0"/>
    <x v="1"/>
  </r>
  <r>
    <s v="aberto_brasil"/>
    <s v="2021-03-17 - 2021-03-23"/>
    <s v="23845859990620091"/>
    <s v="Meio_Conv_Amplo_T1_Pareto_23845493756230091"/>
    <s v="23845493756230091"/>
    <n v="160754.57"/>
    <n v="6663238"/>
    <n v="14057951"/>
    <n v="11.43513518"/>
    <n v="2.1097777086756002"/>
    <x v="3"/>
    <n v="844"/>
    <s v="2021-03-17"/>
    <x v="41"/>
    <s v="2021-03-23"/>
    <s v="2021-03-23"/>
    <x v="1"/>
    <x v="0"/>
    <n v="3"/>
    <x v="0"/>
    <x v="1"/>
  </r>
  <r>
    <s v="lal_s2s_pagosT1_opt_purchaseT1"/>
    <s v="2021-03-17 - 2021-03-23"/>
    <s v="23847441289410091"/>
    <s v="TesteAB005_PurchaseT1_Meio_Conv_LAL_T1_Pareto"/>
    <s v="23847441289250091"/>
    <n v="34286.339999999997"/>
    <n v="533639"/>
    <n v="1808873"/>
    <n v="18.954531360000001"/>
    <n v="3.3896941565365002"/>
    <x v="4"/>
    <n v="301"/>
    <s v="2021-03-17"/>
    <x v="41"/>
    <s v="2021-03-23"/>
    <s v="2021-03-23"/>
    <x v="1"/>
    <x v="0"/>
    <n v="3"/>
    <x v="0"/>
    <x v="1"/>
  </r>
  <r>
    <s v="lal_s2s_pagosT2_12x"/>
    <s v="2021-03-17 - 2021-03-23"/>
    <s v="23847394213320091"/>
    <s v="TesteAB002_12x_Meio_Conv_Mega_Pareto"/>
    <s v="23847394213220091"/>
    <n v="12864.51"/>
    <n v="459525"/>
    <n v="1020036"/>
    <n v="12.611819580000001"/>
    <n v="2.2197617104619001"/>
    <x v="3"/>
    <n v="91"/>
    <s v="2021-03-17"/>
    <x v="41"/>
    <s v="2021-03-23"/>
    <s v="2021-03-23"/>
    <x v="1"/>
    <x v="0"/>
    <n v="3"/>
    <x v="0"/>
    <x v="1"/>
  </r>
  <r>
    <s v="lal_s2s_pagosT2_Credvista"/>
    <s v="2021-03-17 - 2021-03-23"/>
    <s v="23847394263410091"/>
    <s v="TesteAB003_Credvista_Meio_Conv_Mega_Pareto"/>
    <s v="23847394263420091"/>
    <n v="4096.05"/>
    <n v="239039"/>
    <n v="323133"/>
    <n v="12.676049799999999"/>
    <n v="1.3518003338367"/>
    <x v="3"/>
    <n v="59"/>
    <s v="2021-03-17"/>
    <x v="41"/>
    <s v="2021-03-23"/>
    <s v="2021-03-23"/>
    <x v="1"/>
    <x v="0"/>
    <n v="3"/>
    <x v="0"/>
    <x v="1"/>
  </r>
  <r>
    <s v="rmkt_trafegotpo"/>
    <s v="2021-03-17 - 2021-03-23"/>
    <s v="23846188518430091"/>
    <s v="TPO_Meio_Conv_Interesses_Pareto_23845997960590091"/>
    <s v="23845997960590091"/>
    <n v="5265.44"/>
    <n v="27920"/>
    <n v="193297"/>
    <n v="27.240153750000001"/>
    <n v="6.9232449856734002"/>
    <x v="3"/>
    <n v="11"/>
    <s v="2021-03-17"/>
    <x v="41"/>
    <s v="2021-03-23"/>
    <s v="2021-03-23"/>
    <x v="1"/>
    <x v="0"/>
    <n v="3"/>
    <x v="0"/>
    <x v="1"/>
  </r>
  <r>
    <s v="checkout_t2_30d"/>
    <s v="2021-03-17 - 2021-03-23"/>
    <s v="23846907412590091"/>
    <s v="Meio_Conv_T2MegaGiga_23846907412530091"/>
    <s v="23846907412530091"/>
    <n v="23496.82"/>
    <n v="10600"/>
    <n v="187172"/>
    <n v="125.5359776"/>
    <n v="17.657735849057001"/>
    <x v="3"/>
    <n v="134"/>
    <s v="2021-03-17"/>
    <x v="41"/>
    <s v="2021-03-23"/>
    <s v="2021-03-23"/>
    <x v="1"/>
    <x v="0"/>
    <n v="3"/>
    <x v="0"/>
    <x v="1"/>
  </r>
  <r>
    <s v="lal_s2s_pagosT2_12x"/>
    <s v="2021-03-17 - 2021-03-23"/>
    <s v="23847394300640091"/>
    <s v="TesteAB004_12x_Meio_Conv_Mega_Pareto"/>
    <s v="23847394300660091"/>
    <n v="12819.67"/>
    <n v="514186"/>
    <n v="1084830"/>
    <n v="11.817215600000001"/>
    <n v="2.1098007335867002"/>
    <x v="3"/>
    <n v="99"/>
    <s v="2021-03-17"/>
    <x v="41"/>
    <s v="2021-03-23"/>
    <s v="2021-03-23"/>
    <x v="1"/>
    <x v="0"/>
    <n v="3"/>
    <x v="0"/>
    <x v="1"/>
  </r>
  <r>
    <s v="lal_s2s_pagosT1_optS2S"/>
    <s v="2021-03-17 - 2021-03-23"/>
    <s v="23846361159150091"/>
    <s v="Meio_Conv_LALs2s_T1_Pareto_23846361159160091"/>
    <s v="23846361159160091"/>
    <n v="106859.75"/>
    <n v="1423883"/>
    <n v="4393180"/>
    <n v="24.324009029999999"/>
    <n v="3.0853518161253"/>
    <x v="19"/>
    <n v="144"/>
    <s v="2021-03-17"/>
    <x v="41"/>
    <s v="2021-03-23"/>
    <s v="2021-03-23"/>
    <x v="4"/>
    <x v="0"/>
    <n v="3"/>
    <x v="0"/>
    <x v="1"/>
  </r>
  <r>
    <s v="interesses_concorrentes_manual"/>
    <s v="2021-03-17 - 2021-03-23"/>
    <s v="23847385249750091"/>
    <s v="TesteAB001_Manual_TopoEMeio_Conv_T1Promo_Pareto"/>
    <s v="23847385249690091"/>
    <n v="4903.66"/>
    <n v="206722"/>
    <n v="340999"/>
    <n v="14.380276780000001"/>
    <n v="1.6495535066417999"/>
    <x v="4"/>
    <n v="54"/>
    <s v="2021-03-17"/>
    <x v="41"/>
    <s v="2021-03-23"/>
    <s v="2021-03-23"/>
    <x v="1"/>
    <x v="0"/>
    <n v="3"/>
    <x v="0"/>
    <x v="1"/>
  </r>
  <r>
    <s v="checkout_t1_30d"/>
    <s v="2021-03-17 - 2021-03-23"/>
    <s v="23846907192240091"/>
    <s v="Meio_Conv_T1MegaGiga_23846907192130091"/>
    <s v="23846907192130091"/>
    <n v="61131.63"/>
    <n v="62561"/>
    <n v="931735"/>
    <n v="65.610533040000007"/>
    <n v="14.893224213168001"/>
    <x v="3"/>
    <n v="197"/>
    <s v="2021-03-17"/>
    <x v="41"/>
    <s v="2021-03-23"/>
    <s v="2021-03-23"/>
    <x v="1"/>
    <x v="0"/>
    <n v="3"/>
    <x v="0"/>
    <x v="1"/>
  </r>
  <r>
    <s v="lal_10_base"/>
    <s v="2021-03-17 - 2021-03-23"/>
    <s v="23846214428100091"/>
    <s v="Meio_Conv_Amplo_Todas_23845268020100091"/>
    <s v="23845268020100091"/>
    <n v="94541.65"/>
    <n v="1347339"/>
    <n v="4582575"/>
    <n v="20.630682530000001"/>
    <n v="3.4012041512938"/>
    <x v="3"/>
    <n v="366"/>
    <s v="2021-03-17"/>
    <x v="41"/>
    <s v="2021-03-23"/>
    <s v="2021-03-23"/>
    <x v="1"/>
    <x v="0"/>
    <n v="3"/>
    <x v="0"/>
    <x v="1"/>
  </r>
  <r>
    <s v="lal5_s2s_pagosT2"/>
    <s v="2021-03-17 - 2021-03-23"/>
    <s v="23846907412520091"/>
    <s v="Meio_Conv_T2MegaGiga_23846907412530091"/>
    <s v="23846907412530091"/>
    <n v="183838.88"/>
    <n v="2344464"/>
    <n v="10370916"/>
    <n v="17.72638791"/>
    <n v="4.4235765616362999"/>
    <x v="3"/>
    <n v="788"/>
    <s v="2021-03-17"/>
    <x v="41"/>
    <s v="2021-03-23"/>
    <s v="2021-03-23"/>
    <x v="1"/>
    <x v="0"/>
    <n v="3"/>
    <x v="0"/>
    <x v="1"/>
  </r>
  <r>
    <s v="maraberto_diario_cbo"/>
    <s v="2021-03-17 - 2021-03-23"/>
    <s v="23847377471690091"/>
    <s v="TesteAB001_CBO_TopoEMeio_Conv_T1Promo_Pareto"/>
    <s v="23847377471420091"/>
    <n v="10814.13"/>
    <n v="495105"/>
    <n v="907037"/>
    <n v="11.92247946"/>
    <n v="1.8320093717493999"/>
    <x v="4"/>
    <n v="119"/>
    <s v="2021-03-17"/>
    <x v="41"/>
    <s v="2021-03-23"/>
    <s v="2021-03-23"/>
    <x v="1"/>
    <x v="0"/>
    <n v="3"/>
    <x v="0"/>
    <x v="1"/>
  </r>
  <r>
    <s v="interesses_concorrentes_autoplacement"/>
    <s v="2021-03-17 - 2021-03-23"/>
    <s v="23846214469090091"/>
    <s v="Topo_Views_Interesses_Pareto_23845654172510091"/>
    <s v="23845654172510091"/>
    <n v="9404.3700000000008"/>
    <n v="734854"/>
    <n v="2260679"/>
    <n v="4.1599758299999996"/>
    <n v="3.0763648289319998"/>
    <x v="20"/>
    <n v="804236"/>
    <s v="2021-03-17"/>
    <x v="41"/>
    <s v="2021-03-23"/>
    <s v="2021-03-23"/>
    <x v="2"/>
    <x v="0"/>
    <n v="3"/>
    <x v="0"/>
    <x v="1"/>
  </r>
  <r>
    <s v="lal_s2s_pagosT2_12x"/>
    <s v="2021-03-17 - 2021-03-23"/>
    <s v="23847394262300091"/>
    <s v="TesteAB003_12x_Meio_Conv_Mega_Pareto"/>
    <s v="23847394262310091"/>
    <n v="4045.41"/>
    <n v="296250"/>
    <n v="410380"/>
    <n v="9.8577172399999995"/>
    <n v="1.3852489451476999"/>
    <x v="3"/>
    <n v="31"/>
    <s v="2021-03-17"/>
    <x v="41"/>
    <s v="2021-03-23"/>
    <s v="2021-03-23"/>
    <x v="1"/>
    <x v="0"/>
    <n v="3"/>
    <x v="0"/>
    <x v="1"/>
  </r>
  <r>
    <s v="interesses_concorrentes"/>
    <s v="2021-03-17 - 2021-03-23"/>
    <s v="23846214533530091"/>
    <s v="Meio_Conv_Amplo_T1_Pareto_23845493756230091"/>
    <s v="23845493756230091"/>
    <n v="93308.64"/>
    <n v="2992667"/>
    <n v="8305389"/>
    <n v="11.234710379999999"/>
    <n v="2.7752466278407"/>
    <x v="3"/>
    <n v="432"/>
    <s v="2021-03-17"/>
    <x v="41"/>
    <s v="2021-03-23"/>
    <s v="2021-03-23"/>
    <x v="1"/>
    <x v="0"/>
    <n v="3"/>
    <x v="0"/>
    <x v="1"/>
  </r>
  <r>
    <s v="trafego_brasil"/>
    <s v="2021-03-17 - 2021-03-23"/>
    <s v="23846362893210091"/>
    <s v="Topo_Trafego_Todas_Pareto_23845353257640091"/>
    <s v="23845353257640091"/>
    <n v="15123.38"/>
    <n v="1259275"/>
    <n v="3274481"/>
    <n v="4.6185578700000001"/>
    <n v="2.6002906434258"/>
    <x v="8"/>
    <n v="14681"/>
    <s v="2021-03-17"/>
    <x v="41"/>
    <s v="2021-03-23"/>
    <s v="2021-03-23"/>
    <x v="3"/>
    <x v="0"/>
    <n v="3"/>
    <x v="0"/>
    <x v="1"/>
  </r>
  <r>
    <s v="interesses_concorrentes_cbo"/>
    <s v="2021-03-17 - 2021-03-23"/>
    <s v="23847377471470091"/>
    <s v="TesteAB001_CBO_TopoEMeio_Conv_T1Promo_Pareto"/>
    <s v="23847377471420091"/>
    <n v="4486.3100000000004"/>
    <n v="317956"/>
    <n v="454015"/>
    <n v="9.8814136099999992"/>
    <n v="1.4279176993042999"/>
    <x v="4"/>
    <n v="53"/>
    <s v="2021-03-17"/>
    <x v="41"/>
    <s v="2021-03-23"/>
    <s v="2021-03-23"/>
    <x v="1"/>
    <x v="0"/>
    <n v="3"/>
    <x v="0"/>
    <x v="1"/>
  </r>
  <r>
    <s v="lal_s2s_pagosT2_debito"/>
    <s v="2021-03-17 - 2021-03-23"/>
    <s v="23847394224350091"/>
    <s v="TesteAB002_Debito_Meio_Conv_Mega_Pareto"/>
    <s v="23847394224340091"/>
    <n v="12826.74"/>
    <n v="484360"/>
    <n v="1002435"/>
    <n v="12.79558276"/>
    <n v="2.0696073168717"/>
    <x v="3"/>
    <n v="101"/>
    <s v="2021-03-17"/>
    <x v="41"/>
    <s v="2021-03-23"/>
    <s v="2021-03-23"/>
    <x v="1"/>
    <x v="0"/>
    <n v="3"/>
    <x v="0"/>
    <x v="1"/>
  </r>
  <r>
    <s v="lookalike_diário_convT1_cbo"/>
    <s v="2021-03-17 - 2021-03-23"/>
    <s v="23847377489930091"/>
    <s v="TesteAB001_CBO_TopoEMeio_Conv_T1Promo_Pareto"/>
    <s v="23847377471420091"/>
    <n v="1662.43"/>
    <n v="50320"/>
    <n v="73969"/>
    <n v="22.474685340000001"/>
    <n v="1.4699721780604"/>
    <x v="4"/>
    <n v="26"/>
    <s v="2021-03-17"/>
    <x v="41"/>
    <s v="2021-03-23"/>
    <s v="2021-03-23"/>
    <x v="1"/>
    <x v="0"/>
    <n v="3"/>
    <x v="0"/>
    <x v="1"/>
  </r>
  <r>
    <s v="interesses_concorrentes_instream"/>
    <s v="2021-03-17 - 2021-03-23"/>
    <s v="23845654172710091"/>
    <s v="Topo_Views_Interesses_Pareto_23845654172510091"/>
    <s v="23845654172510091"/>
    <n v="4701.04"/>
    <n v="398464"/>
    <n v="666641"/>
    <n v="7.0518314999999996"/>
    <n v="1.6730269233857999"/>
    <x v="20"/>
    <n v="525223"/>
    <s v="2021-03-17"/>
    <x v="41"/>
    <s v="2021-03-23"/>
    <s v="2021-03-23"/>
    <x v="2"/>
    <x v="0"/>
    <n v="3"/>
    <x v="0"/>
    <x v="1"/>
  </r>
  <r>
    <s v="lookalike_pedidosT1_optCompraT1"/>
    <s v="2021-03-17 - 2021-03-23"/>
    <s v="23845971141650091"/>
    <s v="Meio_Conv_LALpixel_T1_Pareto_23845971141530091"/>
    <s v="23845971141530091"/>
    <n v="204887.39"/>
    <n v="2198552"/>
    <n v="9144002"/>
    <n v="22.406752539999999"/>
    <n v="4.1591019907647997"/>
    <x v="4"/>
    <n v="891"/>
    <s v="2021-03-17"/>
    <x v="41"/>
    <s v="2021-03-23"/>
    <s v="2021-03-23"/>
    <x v="1"/>
    <x v="0"/>
    <n v="3"/>
    <x v="0"/>
    <x v="1"/>
  </r>
  <r>
    <s v="trafego_LAL_cardpurchase_5_10"/>
    <s v="2021-03-17 - 2021-03-23"/>
    <s v="23845353257680091"/>
    <s v="Topo_Trafego_Todas_Pareto_23845353257640091"/>
    <s v="23845353257640091"/>
    <n v="18299.12"/>
    <n v="704648"/>
    <n v="2799809"/>
    <n v="6.5358458400000004"/>
    <n v="3.9733441377822998"/>
    <x v="8"/>
    <n v="13313"/>
    <s v="2021-03-17"/>
    <x v="41"/>
    <s v="2021-03-23"/>
    <s v="2021-03-23"/>
    <x v="3"/>
    <x v="0"/>
    <n v="3"/>
    <x v="0"/>
    <x v="1"/>
  </r>
  <r>
    <s v="interesses_saude"/>
    <s v="2021-03-17 - 2021-03-23"/>
    <s v="23846534803740091"/>
    <s v="TPS_Meio_Conv_Interesses_Pareto_23846534803700091"/>
    <s v="23846534803700091"/>
    <n v="98433.02"/>
    <n v="3826708"/>
    <n v="9433754"/>
    <n v="10.43413046"/>
    <n v="2.4652400967097998"/>
    <x v="3"/>
    <n v="282"/>
    <s v="2021-03-17"/>
    <x v="41"/>
    <s v="2021-03-23"/>
    <s v="2021-03-23"/>
    <x v="1"/>
    <x v="0"/>
    <n v="3"/>
    <x v="0"/>
    <x v="1"/>
  </r>
  <r>
    <s v="concorrentes_diario_wpp_convs_comestatico"/>
    <s v="2021-03-17 - 2021-03-23"/>
    <s v="23847149503290091"/>
    <s v="Meio_TesteAB_WhatsApp_Convs_Todas_comEstatico_Pareto"/>
    <s v="23847149503280091"/>
    <n v="0"/>
    <n v="0"/>
    <n v="0"/>
    <s v=""/>
    <n v="0"/>
    <x v="3"/>
    <n v="2"/>
    <s v="2021-03-17"/>
    <x v="41"/>
    <s v="2021-03-23"/>
    <s v="2021-03-23"/>
    <x v="1"/>
    <x v="1"/>
    <n v="3"/>
    <x v="0"/>
    <x v="1"/>
  </r>
  <r>
    <s v="lal_s2s_pagosT1_opt_purchasegeral"/>
    <s v="2021-03-17 - 2021-03-23"/>
    <s v="23847441311740091"/>
    <s v="TesteAB005_PurchaseGeral_Meio_Conv_LAL_T1_Pareto"/>
    <s v="23847441311710091"/>
    <n v="34101.03"/>
    <n v="547076"/>
    <n v="1948429"/>
    <n v="17.50180787"/>
    <n v="3.5615325841382002"/>
    <x v="3"/>
    <n v="347"/>
    <s v="2021-03-17"/>
    <x v="41"/>
    <s v="2021-03-23"/>
    <s v="2021-03-23"/>
    <x v="1"/>
    <x v="0"/>
    <n v="3"/>
    <x v="0"/>
    <x v="1"/>
  </r>
  <r>
    <s v="checkout_180d"/>
    <s v="2021-03-17 - 2021-03-23"/>
    <s v="23846122467610091"/>
    <s v="Fundo_Conv_Rmkt_T1_23845567601530091"/>
    <s v="23845567601530091"/>
    <n v="101944.42"/>
    <n v="244610"/>
    <n v="2669233"/>
    <n v="38.192402090000002"/>
    <n v="10.912199010669999"/>
    <x v="3"/>
    <n v="479"/>
    <s v="2021-03-17"/>
    <x v="41"/>
    <s v="2021-03-23"/>
    <s v="2021-03-23"/>
    <x v="1"/>
    <x v="0"/>
    <n v="3"/>
    <x v="0"/>
    <x v="1"/>
  </r>
  <r>
    <s v="carrinho_sem_pedido_60d"/>
    <s v="2021-03-17 - 2021-03-23"/>
    <s v="23844535546750091"/>
    <s v="Fundo_Conv_Rmkt_Todas_Pareto_23844535546810091"/>
    <s v="23844535546810091"/>
    <n v="56207.75"/>
    <n v="13564"/>
    <n v="387811"/>
    <n v="144.93593529"/>
    <n v="28.591197286936001"/>
    <x v="3"/>
    <n v="209"/>
    <s v="2021-03-17"/>
    <x v="41"/>
    <s v="2021-03-23"/>
    <s v="2021-03-23"/>
    <x v="1"/>
    <x v="0"/>
    <n v="3"/>
    <x v="0"/>
    <x v="1"/>
  </r>
  <r>
    <s v="maraberto_diario_manual"/>
    <s v="2021-03-17 - 2021-03-23"/>
    <s v="23847385249800091"/>
    <s v="TesteAB001_Manual_TopoEMeio_Conv_T1Promo_Pareto"/>
    <s v="23847385249690091"/>
    <n v="6144.17"/>
    <n v="346694"/>
    <n v="542405"/>
    <n v="11.32764263"/>
    <n v="1.5645064523759"/>
    <x v="4"/>
    <n v="70"/>
    <s v="2021-03-17"/>
    <x v="41"/>
    <s v="2021-03-23"/>
    <s v="2021-03-23"/>
    <x v="1"/>
    <x v="0"/>
    <n v="3"/>
    <x v="0"/>
    <x v="1"/>
  </r>
  <r>
    <s v="maraberto_diario_cbo"/>
    <s v="2021-03-10 - 2021-03-16"/>
    <s v="23847377471690091"/>
    <s v="TesteAB001_CBO_TopoEMeio_Conv_T1Promo_Pareto"/>
    <s v="23847377471420091"/>
    <n v="11629.27"/>
    <n v="637823"/>
    <n v="870060"/>
    <n v="13.366055210000001"/>
    <n v="1.3641088515152"/>
    <x v="4"/>
    <n v="95"/>
    <s v="2021-03-10"/>
    <x v="42"/>
    <s v="2021-03-16"/>
    <s v="2021-03-16"/>
    <x v="1"/>
    <x v="0"/>
    <n v="3"/>
    <x v="0"/>
    <x v="1"/>
  </r>
  <r>
    <s v="lal5_s2s_pagosT2"/>
    <s v="2021-03-10 - 2021-03-16"/>
    <s v="23846907412520091"/>
    <s v="Meio_Conv_T2MegaGiga_23846907412530091"/>
    <s v="23846907412530091"/>
    <n v="193684.13"/>
    <n v="2449896"/>
    <n v="10765752"/>
    <n v="17.99076646"/>
    <n v="4.3943710263618998"/>
    <x v="3"/>
    <n v="1032"/>
    <s v="2021-03-10"/>
    <x v="42"/>
    <s v="2021-03-16"/>
    <s v="2021-03-16"/>
    <x v="1"/>
    <x v="0"/>
    <n v="3"/>
    <x v="0"/>
    <x v="1"/>
  </r>
  <r>
    <s v="interesses_concorrentes_instream"/>
    <s v="2021-03-10 - 2021-03-16"/>
    <s v="23845654172710091"/>
    <s v="Topo_Views_Interesses_Pareto_23845654172510091"/>
    <s v="23845654172510091"/>
    <n v="4710.8900000000003"/>
    <n v="421320"/>
    <n v="652588"/>
    <n v="7.2187812200000003"/>
    <n v="1.5489129402829001"/>
    <x v="20"/>
    <n v="521246"/>
    <s v="2021-03-10"/>
    <x v="42"/>
    <s v="2021-03-16"/>
    <s v="2021-03-16"/>
    <x v="2"/>
    <x v="0"/>
    <n v="3"/>
    <x v="0"/>
    <x v="1"/>
  </r>
  <r>
    <s v="lal_10_base"/>
    <s v="2021-03-10 - 2021-03-16"/>
    <s v="23846214428100091"/>
    <s v="Meio_Conv_Amplo_Todas_23845268020100091"/>
    <s v="23845268020100091"/>
    <n v="124752.69"/>
    <n v="1644544"/>
    <n v="5722289"/>
    <n v="21.801186550000001"/>
    <n v="3.4795596834137998"/>
    <x v="3"/>
    <n v="578"/>
    <s v="2021-03-10"/>
    <x v="42"/>
    <s v="2021-03-16"/>
    <s v="2021-03-16"/>
    <x v="1"/>
    <x v="0"/>
    <n v="3"/>
    <x v="0"/>
    <x v="1"/>
  </r>
  <r>
    <s v="lal_s2s_pagosT1_opt_purchaseT1"/>
    <s v="2021-03-10 - 2021-03-16"/>
    <s v="23847441289410091"/>
    <s v="TesteAB005_PurchaseT1_Meio_Conv_LAL_T1_Pareto"/>
    <s v="23847441289250091"/>
    <n v="11731.96"/>
    <n v="341583"/>
    <n v="480452"/>
    <n v="24.41858916"/>
    <n v="1.4065454077046999"/>
    <x v="4"/>
    <n v="51"/>
    <s v="2021-03-10"/>
    <x v="42"/>
    <s v="2021-03-16"/>
    <s v="2021-03-16"/>
    <x v="1"/>
    <x v="0"/>
    <n v="3"/>
    <x v="0"/>
    <x v="1"/>
  </r>
  <r>
    <s v="rmkt_tps_60d"/>
    <s v="2021-03-10 - 2021-03-16"/>
    <s v="23846655916720091"/>
    <s v="TPS_Meio_Conv_Interesses_Pareto_23846534803700091"/>
    <s v="23846534803700091"/>
    <n v="51689.61"/>
    <n v="245502"/>
    <n v="1269715"/>
    <n v="40.709615939999999"/>
    <n v="5.1719130597714003"/>
    <x v="3"/>
    <n v="384"/>
    <s v="2021-03-10"/>
    <x v="42"/>
    <s v="2021-03-16"/>
    <s v="2021-03-16"/>
    <x v="1"/>
    <x v="0"/>
    <n v="3"/>
    <x v="0"/>
    <x v="1"/>
  </r>
  <r>
    <s v="interesses_dentistas"/>
    <s v="2021-03-10 - 2021-03-16"/>
    <s v="23845997980850091"/>
    <s v="TPO_Meio_Trafego_Interesses_Pareto_23845997980580091"/>
    <s v="23845997980580091"/>
    <n v="7955.66"/>
    <n v="994567"/>
    <n v="2124502"/>
    <n v="3.74471759"/>
    <n v="2.1361074718948001"/>
    <x v="13"/>
    <n v="18935"/>
    <s v="2021-03-10"/>
    <x v="42"/>
    <s v="2021-03-16"/>
    <s v="2021-03-16"/>
    <x v="3"/>
    <x v="0"/>
    <n v="3"/>
    <x v="0"/>
    <x v="1"/>
  </r>
  <r>
    <s v="interesses_saude"/>
    <s v="2021-03-10 - 2021-03-16"/>
    <s v="23846534803740091"/>
    <s v="TPS_Meio_Conv_Interesses_Pareto_23846534803700091"/>
    <s v="23846534803700091"/>
    <n v="77149.91"/>
    <n v="4185191"/>
    <n v="8052448"/>
    <n v="9.5809262000000004"/>
    <n v="1.9240335745728001"/>
    <x v="3"/>
    <n v="333"/>
    <s v="2021-03-10"/>
    <x v="42"/>
    <s v="2021-03-16"/>
    <s v="2021-03-16"/>
    <x v="1"/>
    <x v="0"/>
    <n v="3"/>
    <x v="0"/>
    <x v="1"/>
  </r>
  <r>
    <s v="lal5_s2s_pagosT1"/>
    <s v="2021-03-10 - 2021-03-16"/>
    <s v="23846907297020091"/>
    <s v="Meio_Conv_T1MegaGiga_23846907192130091"/>
    <s v="23846907192130091"/>
    <n v="83328.52"/>
    <n v="1494245"/>
    <n v="4296204"/>
    <n v="19.395848059999999"/>
    <n v="2.8751670576110002"/>
    <x v="3"/>
    <n v="356"/>
    <s v="2021-03-10"/>
    <x v="42"/>
    <s v="2021-03-16"/>
    <s v="2021-03-16"/>
    <x v="1"/>
    <x v="0"/>
    <n v="3"/>
    <x v="0"/>
    <x v="1"/>
  </r>
  <r>
    <s v="pareto.geral.nu___lal.engajou"/>
    <s v="2021-03-10 - 2021-03-16"/>
    <s v="23847400694640091"/>
    <s v="Topo_conv_engage_instagram_renda_extra_23847400694640091"/>
    <s v="23847400694660091"/>
    <n v="1551.36"/>
    <n v="54322"/>
    <n v="71730"/>
    <n v="21.627770810000001"/>
    <n v="1.3204594823460001"/>
    <x v="7"/>
    <n v="19892"/>
    <s v="2021-03-10"/>
    <x v="42"/>
    <s v="2021-03-16"/>
    <s v="2021-03-16"/>
    <x v="3"/>
    <x v="0"/>
    <n v="3"/>
    <x v="0"/>
    <x v="1"/>
  </r>
  <r>
    <s v="lal_s2s_pagosT2_12x"/>
    <s v="2021-03-10 - 2021-03-16"/>
    <s v="23847394262300091"/>
    <s v="TesteAB003_12x_Meio_Conv_Mega_Pareto"/>
    <s v="23847394262310091"/>
    <n v="11943.74"/>
    <n v="695537"/>
    <n v="1352732"/>
    <n v="8.8293468300000004"/>
    <n v="1.9448742482426999"/>
    <x v="3"/>
    <n v="45"/>
    <s v="2021-03-10"/>
    <x v="42"/>
    <s v="2021-03-16"/>
    <s v="2021-03-16"/>
    <x v="1"/>
    <x v="0"/>
    <n v="3"/>
    <x v="0"/>
    <x v="1"/>
  </r>
  <r>
    <s v="lookalike_diário_convT1_cbo"/>
    <s v="2021-03-10 - 2021-03-16"/>
    <s v="23847377489930091"/>
    <s v="TesteAB001_CBO_TopoEMeio_Conv_T1Promo_Pareto"/>
    <s v="23847377471420091"/>
    <n v="1962.08"/>
    <n v="74290"/>
    <n v="87027"/>
    <n v="22.54564675"/>
    <n v="1.1714497240544"/>
    <x v="4"/>
    <n v="21"/>
    <s v="2021-03-10"/>
    <x v="42"/>
    <s v="2021-03-16"/>
    <s v="2021-03-16"/>
    <x v="1"/>
    <x v="0"/>
    <n v="3"/>
    <x v="0"/>
    <x v="1"/>
  </r>
  <r>
    <s v="interesse_empreendedorismo"/>
    <s v="2021-03-10 - 2021-03-16"/>
    <s v="23846406076390091"/>
    <s v="Meio_Conv_Amplo_Todas_23845268020100091"/>
    <s v="23845268020100091"/>
    <n v="40279.71"/>
    <n v="2271745"/>
    <n v="3986471"/>
    <n v="10.1041021"/>
    <n v="1.7548056670093"/>
    <x v="3"/>
    <n v="203"/>
    <s v="2021-03-10"/>
    <x v="42"/>
    <s v="2021-03-16"/>
    <s v="2021-03-16"/>
    <x v="1"/>
    <x v="0"/>
    <n v="3"/>
    <x v="0"/>
    <x v="1"/>
  </r>
  <r>
    <s v="maraberto_diario_manual"/>
    <s v="2021-03-10 - 2021-03-16"/>
    <s v="23847385249800091"/>
    <s v="TesteAB001_Manual_TopoEMeio_Conv_T1Promo_Pareto"/>
    <s v="23847385249690091"/>
    <n v="6923.77"/>
    <n v="473205"/>
    <n v="617478"/>
    <n v="11.21298249"/>
    <n v="1.3048847750974999"/>
    <x v="4"/>
    <n v="46"/>
    <s v="2021-03-10"/>
    <x v="42"/>
    <s v="2021-03-16"/>
    <s v="2021-03-16"/>
    <x v="1"/>
    <x v="0"/>
    <n v="3"/>
    <x v="0"/>
    <x v="1"/>
  </r>
  <r>
    <s v="interesses_concorrentes"/>
    <s v="2021-03-10 - 2021-03-16"/>
    <s v="23846214533530091"/>
    <s v="Meio_Conv_Amplo_T1_Pareto_23845493756230091"/>
    <s v="23845493756230091"/>
    <n v="83605.81"/>
    <n v="3294706"/>
    <n v="7756515"/>
    <n v="10.778785320000001"/>
    <n v="2.3542358559459"/>
    <x v="3"/>
    <n v="541"/>
    <s v="2021-03-10"/>
    <x v="42"/>
    <s v="2021-03-16"/>
    <s v="2021-03-16"/>
    <x v="1"/>
    <x v="0"/>
    <n v="3"/>
    <x v="0"/>
    <x v="1"/>
  </r>
  <r>
    <s v="interesses_concorrentes_autoplacement"/>
    <s v="2021-03-10 - 2021-03-16"/>
    <s v="23846214469090091"/>
    <s v="Topo_Views_Interesses_Pareto_23845654172510091"/>
    <s v="23845654172510091"/>
    <n v="9423.44"/>
    <n v="829695"/>
    <n v="2296412"/>
    <n v="4.1035493599999997"/>
    <n v="2.7677785210227999"/>
    <x v="20"/>
    <n v="824177"/>
    <s v="2021-03-10"/>
    <x v="42"/>
    <s v="2021-03-16"/>
    <s v="2021-03-16"/>
    <x v="2"/>
    <x v="0"/>
    <n v="3"/>
    <x v="0"/>
    <x v="1"/>
  </r>
  <r>
    <s v="lal_s2s_pagosT2_debito"/>
    <s v="2021-03-10 - 2021-03-16"/>
    <s v="23847394224350091"/>
    <s v="TesteAB002_Debito_Meio_Conv_Mega_Pareto"/>
    <s v="23847394224340091"/>
    <n v="12045.33"/>
    <n v="506617"/>
    <n v="910950"/>
    <n v="13.22282233"/>
    <n v="1.7981038930790001"/>
    <x v="3"/>
    <n v="56"/>
    <s v="2021-03-10"/>
    <x v="42"/>
    <s v="2021-03-16"/>
    <s v="2021-03-16"/>
    <x v="1"/>
    <x v="0"/>
    <n v="3"/>
    <x v="0"/>
    <x v="1"/>
  </r>
  <r>
    <s v="lal_s2s_pagosT2_3e6x"/>
    <s v="2021-03-10 - 2021-03-16"/>
    <s v="23847394301020091"/>
    <s v="TesteAB004_3e6x_Meio_Conv_Mega_Pareto"/>
    <s v="23847394301050091"/>
    <n v="11979.62"/>
    <n v="711924"/>
    <n v="1381557"/>
    <n v="8.6711007900000006"/>
    <n v="1.9405961872335"/>
    <x v="3"/>
    <n v="94"/>
    <s v="2021-03-10"/>
    <x v="42"/>
    <s v="2021-03-16"/>
    <s v="2021-03-16"/>
    <x v="1"/>
    <x v="0"/>
    <n v="3"/>
    <x v="0"/>
    <x v="1"/>
  </r>
  <r>
    <s v="lal_s2s_pagosT1_opt_purchasegeral"/>
    <s v="2021-03-10 - 2021-03-16"/>
    <s v="23847441311740091"/>
    <s v="TesteAB005_PurchaseGeral_Meio_Conv_LAL_T1_Pareto"/>
    <s v="23847441311710091"/>
    <n v="11708.45"/>
    <n v="391308"/>
    <n v="569781"/>
    <n v="20.54903551"/>
    <n v="1.4560934097948"/>
    <x v="3"/>
    <n v="59"/>
    <s v="2021-03-10"/>
    <x v="42"/>
    <s v="2021-03-16"/>
    <s v="2021-03-16"/>
    <x v="1"/>
    <x v="0"/>
    <n v="3"/>
    <x v="0"/>
    <x v="1"/>
  </r>
  <r>
    <s v="trafego_brasil"/>
    <s v="2021-03-10 - 2021-03-16"/>
    <s v="23846362893210091"/>
    <s v="Topo_Trafego_Todas_Pareto_23845353257640091"/>
    <s v="23845353257640091"/>
    <n v="15059.12"/>
    <n v="1529337"/>
    <n v="3650932"/>
    <n v="4.1247330800000004"/>
    <n v="2.3872645466629998"/>
    <x v="8"/>
    <n v="14265"/>
    <s v="2021-03-10"/>
    <x v="42"/>
    <s v="2021-03-16"/>
    <s v="2021-03-16"/>
    <x v="3"/>
    <x v="0"/>
    <n v="3"/>
    <x v="0"/>
    <x v="1"/>
  </r>
  <r>
    <s v="rmkt_trafegotpo"/>
    <s v="2021-03-10 - 2021-03-16"/>
    <s v="23846188518430091"/>
    <s v="TPO_Meio_Conv_Interesses_Pareto_23845997960590091"/>
    <s v="23845997960590091"/>
    <n v="7256.67"/>
    <n v="36665"/>
    <n v="240886"/>
    <n v="30.124913859999999"/>
    <n v="6.5699168144006999"/>
    <x v="3"/>
    <n v="43"/>
    <s v="2021-03-10"/>
    <x v="42"/>
    <s v="2021-03-16"/>
    <s v="2021-03-16"/>
    <x v="1"/>
    <x v="0"/>
    <n v="3"/>
    <x v="0"/>
    <x v="1"/>
  </r>
  <r>
    <s v="lal_fhox"/>
    <s v="2021-03-10 - 2021-03-16"/>
    <s v="23847324980840091"/>
    <s v="Meio_Conv_Interesses_Fhox_Pareto"/>
    <s v="23846544963770091"/>
    <n v="0"/>
    <n v="0"/>
    <n v="0"/>
    <s v=""/>
    <n v="0"/>
    <x v="3"/>
    <n v="4"/>
    <s v="2021-03-10"/>
    <x v="42"/>
    <s v="2021-03-16"/>
    <s v="2021-03-16"/>
    <x v="1"/>
    <x v="0"/>
    <n v="3"/>
    <x v="0"/>
    <x v="1"/>
  </r>
  <r>
    <s v="lal_dentistas"/>
    <s v="2021-03-10 - 2021-03-16"/>
    <s v="23846531665890091"/>
    <s v="TPO_Meio_Conv_Interesses_Pareto_23845997960590091"/>
    <s v="23845997960590091"/>
    <n v="10823.69"/>
    <n v="566898"/>
    <n v="1162607"/>
    <n v="9.3098441699999999"/>
    <n v="2.0508221937633002"/>
    <x v="3"/>
    <n v="38"/>
    <s v="2021-03-10"/>
    <x v="42"/>
    <s v="2021-03-16"/>
    <s v="2021-03-16"/>
    <x v="1"/>
    <x v="0"/>
    <n v="3"/>
    <x v="0"/>
    <x v="1"/>
  </r>
  <r>
    <s v="checkout_t1_30d"/>
    <s v="2021-03-10 - 2021-03-16"/>
    <s v="23846907192240091"/>
    <s v="Meio_Conv_T1MegaGiga_23846907192130091"/>
    <s v="23846907192130091"/>
    <n v="77888.67"/>
    <n v="75664"/>
    <n v="1263900"/>
    <n v="61.625658680000001"/>
    <n v="16.704112920279002"/>
    <x v="3"/>
    <n v="287"/>
    <s v="2021-03-10"/>
    <x v="42"/>
    <s v="2021-03-16"/>
    <s v="2021-03-16"/>
    <x v="1"/>
    <x v="0"/>
    <n v="3"/>
    <x v="0"/>
    <x v="1"/>
  </r>
  <r>
    <s v="lookalike_diário_convT1_manual"/>
    <s v="2021-03-10 - 2021-03-16"/>
    <s v="23847385249730091"/>
    <s v="TesteAB001_Manual_TopoEMeio_Conv_T1Promo_Pareto"/>
    <s v="23847385249690091"/>
    <n v="8215.9500000000007"/>
    <n v="289859"/>
    <n v="397453"/>
    <n v="20.671500779999999"/>
    <n v="1.3711942703176001"/>
    <x v="4"/>
    <n v="56"/>
    <s v="2021-03-10"/>
    <x v="42"/>
    <s v="2021-03-16"/>
    <s v="2021-03-16"/>
    <x v="1"/>
    <x v="0"/>
    <n v="3"/>
    <x v="0"/>
    <x v="1"/>
  </r>
  <r>
    <s v="trafego_LAL_cardpurchase_5_10"/>
    <s v="2021-03-10 - 2021-03-16"/>
    <s v="23845353257680091"/>
    <s v="Topo_Trafego_Todas_Pareto_23845353257640091"/>
    <s v="23845353257640091"/>
    <n v="18245.91"/>
    <n v="757104"/>
    <n v="2663567"/>
    <n v="6.8501787299999997"/>
    <n v="3.5180992307530001"/>
    <x v="8"/>
    <n v="13565"/>
    <s v="2021-03-10"/>
    <x v="42"/>
    <s v="2021-03-16"/>
    <s v="2021-03-16"/>
    <x v="3"/>
    <x v="0"/>
    <n v="3"/>
    <x v="0"/>
    <x v="1"/>
  </r>
  <r>
    <s v="ligue_agora_LAL_basepagos_t3"/>
    <s v="2021-03-10 - 2021-03-16"/>
    <s v="23846412676180091"/>
    <s v="Meio_Trafego_LAL_Ligacao_Pareto_23846412676130091"/>
    <s v="23846412676130091"/>
    <n v="8899.7800000000007"/>
    <n v="433880"/>
    <n v="1238125"/>
    <n v="7.1881110599999998"/>
    <n v="2.8536115976767999"/>
    <x v="13"/>
    <n v="9363"/>
    <s v="2021-03-10"/>
    <x v="42"/>
    <s v="2021-03-16"/>
    <s v="2021-03-16"/>
    <x v="3"/>
    <x v="0"/>
    <n v="3"/>
    <x v="0"/>
    <x v="1"/>
  </r>
  <r>
    <s v="aberto_coisasverdes"/>
    <s v="2021-03-10 - 2021-03-16"/>
    <s v="23847245094530091"/>
    <s v="Meio_TesteAB_Conv_Mega_Coisas"/>
    <s v="23847245094430091"/>
    <n v="1856.47"/>
    <n v="107102"/>
    <n v="109660"/>
    <n v="16.929327010000002"/>
    <n v="1.0238837743460001"/>
    <x v="3"/>
    <n v="38"/>
    <s v="2021-03-10"/>
    <x v="42"/>
    <s v="2021-03-16"/>
    <s v="2021-03-16"/>
    <x v="1"/>
    <x v="0"/>
    <n v="3"/>
    <x v="0"/>
    <x v="1"/>
  </r>
  <r>
    <s v="concorrentes_diario_wpp_convs_comestatico"/>
    <s v="2021-03-10 - 2021-03-16"/>
    <s v="23847149503290091"/>
    <s v="Meio_TesteAB_WhatsApp_Convs_Todas_comEstatico_Pareto"/>
    <s v="23847149503280091"/>
    <n v="2477.77"/>
    <n v="114252"/>
    <n v="135526"/>
    <n v="18.28261736"/>
    <n v="1.1862024297167999"/>
    <x v="3"/>
    <n v="77"/>
    <s v="2021-03-10"/>
    <x v="42"/>
    <s v="2021-03-16"/>
    <s v="2021-03-16"/>
    <x v="1"/>
    <x v="1"/>
    <n v="3"/>
    <x v="0"/>
    <x v="1"/>
  </r>
  <r>
    <s v="lal_s2s_pagosT2_12x"/>
    <s v="2021-03-10 - 2021-03-16"/>
    <s v="23847394213320091"/>
    <s v="TesteAB002_12x_Meio_Conv_Mega_Pareto"/>
    <s v="23847394213220091"/>
    <n v="12039.58"/>
    <n v="533241"/>
    <n v="1036433"/>
    <n v="11.616361120000001"/>
    <n v="1.9436483691238999"/>
    <x v="3"/>
    <n v="51"/>
    <s v="2021-03-10"/>
    <x v="42"/>
    <s v="2021-03-16"/>
    <s v="2021-03-16"/>
    <x v="1"/>
    <x v="0"/>
    <n v="3"/>
    <x v="0"/>
    <x v="1"/>
  </r>
  <r>
    <s v="lookalike_pedidosT1_optCompraT1"/>
    <s v="2021-03-10 - 2021-03-16"/>
    <s v="23845971141650091"/>
    <s v="Meio_Conv_LALpixel_T1_Pareto_23845971141530091"/>
    <s v="23845971141530091"/>
    <n v="238184.75"/>
    <n v="2890778"/>
    <n v="10652201"/>
    <n v="22.360144160000001"/>
    <n v="3.6848907110818998"/>
    <x v="4"/>
    <n v="1224"/>
    <s v="2021-03-10"/>
    <x v="42"/>
    <s v="2021-03-16"/>
    <s v="2021-03-16"/>
    <x v="1"/>
    <x v="0"/>
    <n v="3"/>
    <x v="0"/>
    <x v="1"/>
  </r>
  <r>
    <s v="aberto_megaatual"/>
    <s v="2021-03-10 - 2021-03-16"/>
    <s v="23847245148090091"/>
    <s v="Meio_TesteAB_Conv_Mega_Atual"/>
    <s v="23847245148060091"/>
    <n v="0"/>
    <n v="0"/>
    <n v="0"/>
    <s v=""/>
    <n v="0"/>
    <x v="3"/>
    <n v="1"/>
    <s v="2021-03-10"/>
    <x v="42"/>
    <s v="2021-03-16"/>
    <s v="2021-03-16"/>
    <x v="1"/>
    <x v="0"/>
    <n v="3"/>
    <x v="0"/>
    <x v="1"/>
  </r>
  <r>
    <s v="checkout_180d"/>
    <s v="2021-03-10 - 2021-03-16"/>
    <s v="23846122467610091"/>
    <s v="Fundo_Conv_Rmkt_T1_23845567601530091"/>
    <s v="23845567601530091"/>
    <n v="98627.39"/>
    <n v="353406"/>
    <n v="2799084"/>
    <n v="35.235594929999998"/>
    <n v="7.9203069557393002"/>
    <x v="3"/>
    <n v="638"/>
    <s v="2021-03-10"/>
    <x v="42"/>
    <s v="2021-03-16"/>
    <s v="2021-03-16"/>
    <x v="1"/>
    <x v="0"/>
    <n v="3"/>
    <x v="0"/>
    <x v="1"/>
  </r>
  <r>
    <s v="ligue_pedidosnaopagos_s2s"/>
    <s v="2021-03-10 - 2021-03-16"/>
    <s v="23846919363940091"/>
    <s v="Meio_Trafego_LAL_Ligacao_Pareto_23846412676130091"/>
    <s v="23846412676130091"/>
    <n v="4073.79"/>
    <n v="11400"/>
    <n v="64567"/>
    <n v="63.093995380000003"/>
    <n v="5.6637719298246001"/>
    <x v="13"/>
    <n v="287"/>
    <s v="2021-03-10"/>
    <x v="42"/>
    <s v="2021-03-16"/>
    <s v="2021-03-16"/>
    <x v="3"/>
    <x v="0"/>
    <n v="3"/>
    <x v="0"/>
    <x v="1"/>
  </r>
  <r>
    <s v="checkout_t2_30d"/>
    <s v="2021-03-10 - 2021-03-16"/>
    <s v="23846907412590091"/>
    <s v="Meio_Conv_T2MegaGiga_23846907412530091"/>
    <s v="23846907412530091"/>
    <n v="43805.59"/>
    <n v="13272"/>
    <n v="308899"/>
    <n v="141.81201623000001"/>
    <n v="23.274487643158999"/>
    <x v="3"/>
    <n v="228"/>
    <s v="2021-03-10"/>
    <x v="42"/>
    <s v="2021-03-16"/>
    <s v="2021-03-16"/>
    <x v="1"/>
    <x v="0"/>
    <n v="3"/>
    <x v="0"/>
    <x v="1"/>
  </r>
  <r>
    <s v="lal_s2s_pagosT2_Credvista"/>
    <s v="2021-03-10 - 2021-03-16"/>
    <s v="23847394263410091"/>
    <s v="TesteAB003_Credvista_Meio_Conv_Mega_Pareto"/>
    <s v="23847394263420091"/>
    <n v="12039.84"/>
    <n v="550014"/>
    <n v="1061104"/>
    <n v="11.34652211"/>
    <n v="1.9292308923046"/>
    <x v="3"/>
    <n v="54"/>
    <s v="2021-03-10"/>
    <x v="42"/>
    <s v="2021-03-16"/>
    <s v="2021-03-16"/>
    <x v="1"/>
    <x v="0"/>
    <n v="3"/>
    <x v="0"/>
    <x v="1"/>
  </r>
  <r>
    <s v="interesses_concorrentes_cbo"/>
    <s v="2021-03-10 - 2021-03-16"/>
    <s v="23847377471470091"/>
    <s v="TesteAB001_CBO_TopoEMeio_Conv_T1Promo_Pareto"/>
    <s v="23847377471420091"/>
    <n v="7474.85"/>
    <n v="499579"/>
    <n v="648920"/>
    <n v="11.518908339999999"/>
    <n v="1.2989337021772001"/>
    <x v="4"/>
    <n v="43"/>
    <s v="2021-03-10"/>
    <x v="42"/>
    <s v="2021-03-16"/>
    <s v="2021-03-16"/>
    <x v="1"/>
    <x v="0"/>
    <n v="3"/>
    <x v="0"/>
    <x v="1"/>
  </r>
  <r>
    <s v="interesses_dentistas"/>
    <s v="2021-03-10 - 2021-03-16"/>
    <s v="23845997960610091"/>
    <s v="TPO_Meio_Conv_Interesses_Pareto_23845997960590091"/>
    <s v="23845997960590091"/>
    <n v="31457.64"/>
    <n v="2052096"/>
    <n v="4580675"/>
    <n v="6.8674682200000001"/>
    <n v="2.2321933281874"/>
    <x v="3"/>
    <n v="133"/>
    <s v="2021-03-10"/>
    <x v="42"/>
    <s v="2021-03-16"/>
    <s v="2021-03-16"/>
    <x v="1"/>
    <x v="0"/>
    <n v="3"/>
    <x v="0"/>
    <x v="1"/>
  </r>
  <r>
    <s v="aberto_brasil"/>
    <s v="2021-03-10 - 2021-03-16"/>
    <s v="23845859990620091"/>
    <s v="Meio_Conv_Amplo_T1_Pareto_23845493756230091"/>
    <s v="23845493756230091"/>
    <n v="144271.49"/>
    <n v="7061538"/>
    <n v="12962891"/>
    <n v="11.12957673"/>
    <n v="1.8357036384990999"/>
    <x v="3"/>
    <n v="905"/>
    <s v="2021-03-10"/>
    <x v="42"/>
    <s v="2021-03-16"/>
    <s v="2021-03-16"/>
    <x v="1"/>
    <x v="0"/>
    <n v="3"/>
    <x v="0"/>
    <x v="1"/>
  </r>
  <r>
    <s v="lal_s2s_pagosT2_12x"/>
    <s v="2021-03-10 - 2021-03-16"/>
    <s v="23847394300640091"/>
    <s v="TesteAB004_12x_Meio_Conv_Mega_Pareto"/>
    <s v="23847394300660091"/>
    <n v="11997.42"/>
    <n v="471419"/>
    <n v="880001"/>
    <n v="13.633416329999999"/>
    <n v="1.8667066876812"/>
    <x v="3"/>
    <n v="86"/>
    <s v="2021-03-10"/>
    <x v="42"/>
    <s v="2021-03-16"/>
    <s v="2021-03-16"/>
    <x v="1"/>
    <x v="0"/>
    <n v="3"/>
    <x v="0"/>
    <x v="1"/>
  </r>
  <r>
    <s v="carrinho_sem_pedido_60d"/>
    <s v="2021-03-10 - 2021-03-16"/>
    <s v="23844535546750091"/>
    <s v="Fundo_Conv_Rmkt_Todas_Pareto_23844535546810091"/>
    <s v="23844535546810091"/>
    <n v="57496.02"/>
    <n v="20683"/>
    <n v="520065"/>
    <n v="110.55544980000001"/>
    <n v="25.144563167819001"/>
    <x v="3"/>
    <n v="326"/>
    <s v="2021-03-10"/>
    <x v="42"/>
    <s v="2021-03-16"/>
    <s v="2021-03-16"/>
    <x v="1"/>
    <x v="0"/>
    <n v="3"/>
    <x v="0"/>
    <x v="1"/>
  </r>
  <r>
    <s v="interesses_saude"/>
    <s v="2021-03-10 - 2021-03-16"/>
    <s v="23846655749190091"/>
    <s v="TPS_Meio_Trafego_Interesses_Pareto_23846655749200091"/>
    <s v="23846655749200091"/>
    <n v="9939.2900000000009"/>
    <n v="1440996"/>
    <n v="3292098"/>
    <n v="3.0191355199999999"/>
    <n v="2.2845989857015998"/>
    <x v="13"/>
    <n v="24766"/>
    <s v="2021-03-10"/>
    <x v="42"/>
    <s v="2021-03-16"/>
    <s v="2021-03-16"/>
    <x v="3"/>
    <x v="0"/>
    <n v="3"/>
    <x v="0"/>
    <x v="1"/>
  </r>
  <r>
    <s v="interesses_concorrentes_manual"/>
    <s v="2021-03-10 - 2021-03-16"/>
    <s v="23847385249750091"/>
    <s v="TesteAB001_Manual_TopoEMeio_Conv_T1Promo_Pareto"/>
    <s v="23847385249690091"/>
    <n v="5546.7"/>
    <n v="313850"/>
    <n v="445055"/>
    <n v="12.46295402"/>
    <n v="1.4180500238967999"/>
    <x v="4"/>
    <n v="36"/>
    <s v="2021-03-10"/>
    <x v="42"/>
    <s v="2021-03-16"/>
    <s v="2021-03-16"/>
    <x v="1"/>
    <x v="0"/>
    <n v="3"/>
    <x v="0"/>
    <x v="1"/>
  </r>
  <r>
    <s v="lal_purchasetpo"/>
    <s v="2021-03-10 - 2021-03-16"/>
    <s v="23847324972630091"/>
    <s v="TPO_Meio_Conv_Interesses_Pareto_23845997960590091"/>
    <s v="23845997960590091"/>
    <n v="2257.83"/>
    <n v="144149"/>
    <n v="172390"/>
    <n v="13.09722142"/>
    <n v="1.1959153376020999"/>
    <x v="3"/>
    <n v="15"/>
    <s v="2021-03-10"/>
    <x v="42"/>
    <s v="2021-03-16"/>
    <s v="2021-03-16"/>
    <x v="1"/>
    <x v="0"/>
    <n v="3"/>
    <x v="0"/>
    <x v="1"/>
  </r>
  <r>
    <s v="brasil_optCompraT1"/>
    <s v="2021-03-10 - 2021-03-16"/>
    <s v="23846693993230091"/>
    <s v="Topo_Conv_Amplo_T1_Pareto_23846693993220091"/>
    <s v="23846693993220091"/>
    <n v="39654"/>
    <n v="1756454"/>
    <n v="2710284"/>
    <n v="14.63093905"/>
    <n v="1.5430429718056999"/>
    <x v="4"/>
    <n v="230"/>
    <s v="2021-03-10"/>
    <x v="42"/>
    <s v="2021-03-16"/>
    <s v="2021-03-16"/>
    <x v="1"/>
    <x v="0"/>
    <n v="3"/>
    <x v="0"/>
    <x v="1"/>
  </r>
  <r>
    <s v="aberto_brasil"/>
    <s v="2021-03-10 - 2021-03-16"/>
    <s v="23845370012760091"/>
    <s v="Meio_Conv_Amplo_Todas_23845268020100091"/>
    <s v="23845268020100091"/>
    <n v="169929.02"/>
    <n v="7913398"/>
    <n v="21270357"/>
    <n v="7.9890064799999996"/>
    <n v="2.6878917248949001"/>
    <x v="3"/>
    <n v="880"/>
    <s v="2021-03-10"/>
    <x v="42"/>
    <s v="2021-03-16"/>
    <s v="2021-03-16"/>
    <x v="1"/>
    <x v="0"/>
    <n v="3"/>
    <x v="0"/>
    <x v="1"/>
  </r>
  <r>
    <s v="wpp_interesses_concorrentes"/>
    <s v="2021-03-10 - 2021-03-16"/>
    <s v="23846749365200091"/>
    <s v="WhatsApp_Meio_Convs_Todas_Pareto_23846749365150091"/>
    <s v="23846749365150091"/>
    <n v="14213.24"/>
    <n v="454952"/>
    <n v="712118"/>
    <n v="19.959107899999999"/>
    <n v="1.5652596317853"/>
    <x v="3"/>
    <n v="427"/>
    <s v="2021-03-10"/>
    <x v="42"/>
    <s v="2021-03-16"/>
    <s v="2021-03-16"/>
    <x v="1"/>
    <x v="1"/>
    <n v="3"/>
    <x v="0"/>
    <x v="1"/>
  </r>
  <r>
    <s v="lal_s2s_pagosT1_optS2S"/>
    <s v="2021-03-10 - 2021-03-16"/>
    <s v="23846361159150091"/>
    <s v="Meio_Conv_LALs2s_T1_Pareto_23846361159160091"/>
    <s v="23846361159160091"/>
    <n v="98436.74"/>
    <n v="1584108"/>
    <n v="4531046"/>
    <n v="21.72494828"/>
    <n v="2.8603138169872002"/>
    <x v="19"/>
    <n v="209"/>
    <s v="2021-03-10"/>
    <x v="42"/>
    <s v="2021-03-16"/>
    <s v="2021-03-16"/>
    <x v="4"/>
    <x v="0"/>
    <n v="3"/>
    <x v="0"/>
    <x v="1"/>
  </r>
  <r>
    <s v="lal5_s2s_pagosT2"/>
    <s v="2021-03-03 - 2021-03-09"/>
    <s v="23846907412520091"/>
    <s v="Meio_Conv_T2MegaGiga_23846907412530091"/>
    <s v="23846907412530091"/>
    <n v="169745.87"/>
    <n v="2788268"/>
    <n v="10108736"/>
    <n v="16.791997540000001"/>
    <n v="3.6254535073385998"/>
    <x v="3"/>
    <n v="877"/>
    <s v="2021-03-03"/>
    <x v="43"/>
    <s v="2021-03-09"/>
    <s v="2021-03-09"/>
    <x v="1"/>
    <x v="0"/>
    <n v="3"/>
    <x v="0"/>
    <x v="1"/>
  </r>
  <r>
    <s v="interesses_fotografia"/>
    <s v="2021-03-03 - 2021-03-09"/>
    <s v="23846544963740091"/>
    <s v="Meio_Conv_Interesses_Fhox_Pareto"/>
    <s v="23846544963770091"/>
    <n v="10953.98"/>
    <n v="938213"/>
    <n v="1487675"/>
    <n v="7.3631539100000003"/>
    <n v="1.585647395634"/>
    <x v="3"/>
    <n v="41"/>
    <s v="2021-03-03"/>
    <x v="43"/>
    <s v="2021-03-09"/>
    <s v="2021-03-09"/>
    <x v="1"/>
    <x v="0"/>
    <n v="3"/>
    <x v="0"/>
    <x v="1"/>
  </r>
  <r>
    <s v="interesses_saude"/>
    <s v="2021-03-03 - 2021-03-09"/>
    <s v="23846655749190091"/>
    <s v="TPS_Meio_Trafego_Interesses_Pareto_23846655749200091"/>
    <s v="23846655749200091"/>
    <n v="9131.61"/>
    <n v="1428439"/>
    <n v="3205508"/>
    <n v="2.8487247600000001"/>
    <n v="2.2440636246980001"/>
    <x v="13"/>
    <n v="27222"/>
    <s v="2021-03-03"/>
    <x v="43"/>
    <s v="2021-03-09"/>
    <s v="2021-03-09"/>
    <x v="3"/>
    <x v="0"/>
    <n v="3"/>
    <x v="0"/>
    <x v="1"/>
  </r>
  <r>
    <s v="interesses_saude"/>
    <s v="2021-03-03 - 2021-03-09"/>
    <s v="23846534803740091"/>
    <s v="TPS_Meio_Conv_Interesses_Pareto_23846534803700091"/>
    <s v="23846534803700091"/>
    <n v="84550.720000000001"/>
    <n v="4864880"/>
    <n v="9764026"/>
    <n v="8.6594116000000003"/>
    <n v="2.0070435447534001"/>
    <x v="3"/>
    <n v="300"/>
    <s v="2021-03-03"/>
    <x v="43"/>
    <s v="2021-03-09"/>
    <s v="2021-03-09"/>
    <x v="1"/>
    <x v="0"/>
    <n v="3"/>
    <x v="0"/>
    <x v="1"/>
  </r>
  <r>
    <s v="wpp_interesses_concorrentes"/>
    <s v="2021-03-03 - 2021-03-09"/>
    <s v="23846749365200091"/>
    <s v="WhatsApp_Meio_Convs_Todas_Pareto_23846749365150091"/>
    <s v="23846749365150091"/>
    <n v="17820.98"/>
    <n v="700910"/>
    <n v="1253680"/>
    <n v="14.21493523"/>
    <n v="1.7886461885263001"/>
    <x v="3"/>
    <n v="360"/>
    <s v="2021-03-03"/>
    <x v="43"/>
    <s v="2021-03-09"/>
    <s v="2021-03-09"/>
    <x v="1"/>
    <x v="1"/>
    <n v="3"/>
    <x v="0"/>
    <x v="1"/>
  </r>
  <r>
    <s v="rmkt_tps_60d"/>
    <s v="2021-03-03 - 2021-03-09"/>
    <s v="23846655916720091"/>
    <s v="TPS_Meio_Conv_Interesses_Pareto_23846534803700091"/>
    <s v="23846534803700091"/>
    <n v="59312.74"/>
    <n v="284345"/>
    <n v="1684633"/>
    <n v="35.208107640000001"/>
    <n v="5.9246091895408997"/>
    <x v="3"/>
    <n v="379"/>
    <s v="2021-03-03"/>
    <x v="43"/>
    <s v="2021-03-09"/>
    <s v="2021-03-09"/>
    <x v="1"/>
    <x v="0"/>
    <n v="3"/>
    <x v="0"/>
    <x v="1"/>
  </r>
  <r>
    <s v="brasil_optCompraT1"/>
    <s v="2021-03-03 - 2021-03-09"/>
    <s v="23846693993230091"/>
    <s v="Topo_Conv_Amplo_T1_Pareto_23846693993220091"/>
    <s v="23846693993220091"/>
    <n v="39497.550000000003"/>
    <n v="2270647"/>
    <n v="3474740"/>
    <n v="11.36705192"/>
    <n v="1.5302863016576"/>
    <x v="4"/>
    <n v="276"/>
    <s v="2021-03-03"/>
    <x v="43"/>
    <s v="2021-03-09"/>
    <s v="2021-03-09"/>
    <x v="1"/>
    <x v="0"/>
    <n v="3"/>
    <x v="0"/>
    <x v="1"/>
  </r>
  <r>
    <s v="carrinho_sem_pedido_60d"/>
    <s v="2021-03-03 - 2021-03-09"/>
    <s v="23844535546750091"/>
    <s v="Fundo_Conv_Rmkt_Todas_Pareto_23844535546810091"/>
    <s v="23844535546810091"/>
    <n v="48773.23"/>
    <n v="20647"/>
    <n v="484090"/>
    <n v="100.75240141"/>
    <n v="23.446021213736"/>
    <x v="3"/>
    <n v="249"/>
    <s v="2021-03-03"/>
    <x v="43"/>
    <s v="2021-03-09"/>
    <s v="2021-03-09"/>
    <x v="1"/>
    <x v="0"/>
    <n v="3"/>
    <x v="0"/>
    <x v="1"/>
  </r>
  <r>
    <s v="checkout_t1_30d"/>
    <s v="2021-03-03 - 2021-03-09"/>
    <s v="23846907192240091"/>
    <s v="Meio_Conv_T1MegaGiga_23846907192130091"/>
    <s v="23846907192130091"/>
    <n v="55422.85"/>
    <n v="76318"/>
    <n v="966415"/>
    <n v="57.348913250000003"/>
    <n v="12.663002175109"/>
    <x v="3"/>
    <n v="258"/>
    <s v="2021-03-03"/>
    <x v="43"/>
    <s v="2021-03-09"/>
    <s v="2021-03-09"/>
    <x v="1"/>
    <x v="0"/>
    <n v="3"/>
    <x v="0"/>
    <x v="1"/>
  </r>
  <r>
    <s v="interesses_concorrentes_autoplacement"/>
    <s v="2021-03-03 - 2021-03-09"/>
    <s v="23846214469090091"/>
    <s v="Topo_Views_Interesses_Pareto_23845654172510091"/>
    <s v="23845654172510091"/>
    <n v="8605.11"/>
    <n v="628465"/>
    <n v="2243826"/>
    <n v="3.8350166200000002"/>
    <n v="3.5703277032134002"/>
    <x v="20"/>
    <n v="1023155"/>
    <s v="2021-03-03"/>
    <x v="43"/>
    <s v="2021-03-09"/>
    <s v="2021-03-09"/>
    <x v="2"/>
    <x v="0"/>
    <n v="3"/>
    <x v="0"/>
    <x v="1"/>
  </r>
  <r>
    <s v="interesse_empreendedorismo"/>
    <s v="2021-03-03 - 2021-03-09"/>
    <s v="23846406076390091"/>
    <s v="Meio_Conv_Amplo_Todas_23845268020100091"/>
    <s v="23845268020100091"/>
    <n v="64785.29"/>
    <n v="4120441"/>
    <n v="8558774"/>
    <n v="7.5694591300000003"/>
    <n v="2.0771499943817"/>
    <x v="3"/>
    <n v="261"/>
    <s v="2021-03-03"/>
    <x v="43"/>
    <s v="2021-03-09"/>
    <s v="2021-03-09"/>
    <x v="1"/>
    <x v="0"/>
    <n v="3"/>
    <x v="0"/>
    <x v="1"/>
  </r>
  <r>
    <s v="lal_s2s_pagosT1_optS2S"/>
    <s v="2021-03-03 - 2021-03-09"/>
    <s v="23846361159150091"/>
    <s v="Meio_Conv_LALs2s_T1_Pareto_23846361159160091"/>
    <s v="23846361159160091"/>
    <n v="98609.600000000006"/>
    <n v="1667539"/>
    <n v="4397160"/>
    <n v="22.425747529999999"/>
    <n v="2.6369158382503"/>
    <x v="19"/>
    <n v="234"/>
    <s v="2021-03-03"/>
    <x v="43"/>
    <s v="2021-03-09"/>
    <s v="2021-03-09"/>
    <x v="4"/>
    <x v="0"/>
    <n v="3"/>
    <x v="0"/>
    <x v="1"/>
  </r>
  <r>
    <s v="interesses_concorrentes"/>
    <s v="2021-03-03 - 2021-03-09"/>
    <s v="23846214533530091"/>
    <s v="Meio_Conv_Amplo_T1_Pareto_23845493756230091"/>
    <s v="23845493756230091"/>
    <n v="74853.78"/>
    <n v="3239856"/>
    <n v="7069261"/>
    <n v="10.58862871"/>
    <n v="2.1819676553526"/>
    <x v="3"/>
    <n v="556"/>
    <s v="2021-03-03"/>
    <x v="43"/>
    <s v="2021-03-09"/>
    <s v="2021-03-09"/>
    <x v="1"/>
    <x v="0"/>
    <n v="3"/>
    <x v="0"/>
    <x v="1"/>
  </r>
  <r>
    <s v="lal_s2s_pagosT2_debito"/>
    <s v="2021-03-03 - 2021-03-09"/>
    <s v="23847394224350091"/>
    <s v="TesteAB002_Debito_Meio_Conv_Mega_Pareto"/>
    <s v="23847394224340091"/>
    <n v="10441.48"/>
    <n v="548344"/>
    <n v="914389"/>
    <n v="11.419078750000001"/>
    <n v="1.6675462848139"/>
    <x v="3"/>
    <n v="25"/>
    <s v="2021-03-03"/>
    <x v="43"/>
    <s v="2021-03-09"/>
    <s v="2021-03-09"/>
    <x v="1"/>
    <x v="0"/>
    <n v="3"/>
    <x v="0"/>
    <x v="1"/>
  </r>
  <r>
    <s v="lal_s2s_pagosT2_12x"/>
    <s v="2021-03-03 - 2021-03-09"/>
    <s v="23847394262300091"/>
    <s v="TesteAB003_12x_Meio_Conv_Mega_Pareto"/>
    <s v="23847394262310091"/>
    <n v="10453.290000000001"/>
    <n v="634741"/>
    <n v="999083"/>
    <n v="10.462884470000001"/>
    <n v="1.5740010492469001"/>
    <x v="3"/>
    <n v="26"/>
    <s v="2021-03-03"/>
    <x v="43"/>
    <s v="2021-03-09"/>
    <s v="2021-03-09"/>
    <x v="1"/>
    <x v="0"/>
    <n v="3"/>
    <x v="0"/>
    <x v="1"/>
  </r>
  <r>
    <s v="interesses_refinado"/>
    <s v="2021-03-03 - 2021-03-09"/>
    <s v="23847353648420091"/>
    <s v="TPO_Meio_Conv_Interesses_Pareto_23845997960590091"/>
    <s v="23845997960590091"/>
    <n v="94.71"/>
    <n v="9155"/>
    <n v="13993"/>
    <n v="6.7683841899999999"/>
    <n v="1.5284543965046"/>
    <x v="3"/>
    <s v=""/>
    <s v="2021-03-03"/>
    <x v="43"/>
    <s v="2021-03-09"/>
    <s v="2021-03-09"/>
    <x v="1"/>
    <x v="0"/>
    <n v="3"/>
    <x v="0"/>
    <x v="1"/>
  </r>
  <r>
    <s v="lal_s2s_pagosT2_12x"/>
    <s v="2021-03-03 - 2021-03-09"/>
    <s v="23847394300640091"/>
    <s v="TesteAB004_12x_Meio_Conv_Mega_Pareto"/>
    <s v="23847394300660091"/>
    <n v="10453.74"/>
    <n v="443254"/>
    <n v="745204"/>
    <n v="14.028024540000001"/>
    <n v="1.6812121266813"/>
    <x v="3"/>
    <n v="35"/>
    <s v="2021-03-03"/>
    <x v="43"/>
    <s v="2021-03-09"/>
    <s v="2021-03-09"/>
    <x v="1"/>
    <x v="0"/>
    <n v="3"/>
    <x v="0"/>
    <x v="1"/>
  </r>
  <r>
    <s v="lal_10_base"/>
    <s v="2021-03-03 - 2021-03-09"/>
    <s v="23846214428100091"/>
    <s v="Meio_Conv_Amplo_Todas_23845268020100091"/>
    <s v="23845268020100091"/>
    <n v="128888.85"/>
    <n v="1990591"/>
    <n v="6632058"/>
    <n v="19.43421635"/>
    <n v="3.3317029967481999"/>
    <x v="3"/>
    <n v="546"/>
    <s v="2021-03-03"/>
    <x v="43"/>
    <s v="2021-03-09"/>
    <s v="2021-03-09"/>
    <x v="1"/>
    <x v="0"/>
    <n v="3"/>
    <x v="0"/>
    <x v="1"/>
  </r>
  <r>
    <s v="maraberto_diario_manual"/>
    <s v="2021-03-03 - 2021-03-09"/>
    <s v="23847385249800091"/>
    <s v="TesteAB001_Manual_TopoEMeio_Conv_T1Promo_Pareto"/>
    <s v="23847385249690091"/>
    <n v="8908.32"/>
    <n v="686964"/>
    <n v="875497"/>
    <n v="10.175157649999999"/>
    <n v="1.2744437845359999"/>
    <x v="4"/>
    <n v="48"/>
    <s v="2021-03-03"/>
    <x v="43"/>
    <s v="2021-03-09"/>
    <s v="2021-03-09"/>
    <x v="1"/>
    <x v="0"/>
    <n v="3"/>
    <x v="0"/>
    <x v="1"/>
  </r>
  <r>
    <s v="checkout_t2_30d"/>
    <s v="2021-03-03 - 2021-03-09"/>
    <s v="23846907412590091"/>
    <s v="Meio_Conv_T2MegaGiga_23846907412530091"/>
    <s v="23846907412530091"/>
    <n v="43294.04"/>
    <n v="14304"/>
    <n v="312353"/>
    <n v="138.60612832000001"/>
    <n v="21.836758948545999"/>
    <x v="3"/>
    <n v="270"/>
    <s v="2021-03-03"/>
    <x v="43"/>
    <s v="2021-03-09"/>
    <s v="2021-03-09"/>
    <x v="1"/>
    <x v="0"/>
    <n v="3"/>
    <x v="0"/>
    <x v="1"/>
  </r>
  <r>
    <s v="lal5_s2s_pagosT1"/>
    <s v="2021-03-03 - 2021-03-09"/>
    <s v="23846907297020091"/>
    <s v="Meio_Conv_T1MegaGiga_23846907192130091"/>
    <s v="23846907192130091"/>
    <n v="72977.490000000005"/>
    <n v="1609676"/>
    <n v="4236027"/>
    <n v="17.227815119999999"/>
    <n v="2.6316022603307001"/>
    <x v="3"/>
    <n v="312"/>
    <s v="2021-03-03"/>
    <x v="43"/>
    <s v="2021-03-09"/>
    <s v="2021-03-09"/>
    <x v="1"/>
    <x v="0"/>
    <n v="3"/>
    <x v="0"/>
    <x v="1"/>
  </r>
  <r>
    <s v="lal_s2s_pagosT2_3e6x"/>
    <s v="2021-03-03 - 2021-03-09"/>
    <s v="23847394301020091"/>
    <s v="TesteAB004_3e6x_Meio_Conv_Mega_Pareto"/>
    <s v="23847394301050091"/>
    <n v="10433.780000000001"/>
    <n v="784247"/>
    <n v="1345760"/>
    <n v="7.7530763299999998"/>
    <n v="1.7159899878481999"/>
    <x v="3"/>
    <n v="40"/>
    <s v="2021-03-03"/>
    <x v="43"/>
    <s v="2021-03-09"/>
    <s v="2021-03-09"/>
    <x v="1"/>
    <x v="0"/>
    <n v="3"/>
    <x v="0"/>
    <x v="1"/>
  </r>
  <r>
    <s v="pareto.geral.nu - engajaram"/>
    <s v="2021-03-03 - 2021-03-09"/>
    <s v="23847358709060091"/>
    <s v="pareto.in.engage.instagram - 4 passos para se organizar"/>
    <s v="23847358709080091"/>
    <n v="354.7"/>
    <n v="16046"/>
    <n v="17030"/>
    <n v="20.827950680000001"/>
    <n v="1.0613236943787001"/>
    <x v="7"/>
    <n v="4018"/>
    <s v="2021-03-03"/>
    <x v="43"/>
    <s v="2021-03-09"/>
    <s v="2021-03-09"/>
    <x v="3"/>
    <x v="0"/>
    <n v="3"/>
    <x v="0"/>
    <x v="1"/>
  </r>
  <r>
    <s v="lal_s2s_pagosT2_12x"/>
    <s v="2021-03-03 - 2021-03-09"/>
    <s v="23847394213320091"/>
    <s v="TesteAB002_12x_Meio_Conv_Mega_Pareto"/>
    <s v="23847394213220091"/>
    <n v="10450.799999999999"/>
    <n v="635764"/>
    <n v="1111380"/>
    <n v="9.4034443700000008"/>
    <n v="1.7481014967818"/>
    <x v="3"/>
    <n v="39"/>
    <s v="2021-03-03"/>
    <x v="43"/>
    <s v="2021-03-09"/>
    <s v="2021-03-09"/>
    <x v="1"/>
    <x v="0"/>
    <n v="3"/>
    <x v="0"/>
    <x v="1"/>
  </r>
  <r>
    <s v="lal_s2s_pagosT2_Credvista"/>
    <s v="2021-03-03 - 2021-03-09"/>
    <s v="23847394263410091"/>
    <s v="TesteAB003_Credvista_Meio_Conv_Mega_Pareto"/>
    <s v="23847394263420091"/>
    <n v="10432.64"/>
    <n v="522876"/>
    <n v="818696"/>
    <n v="12.74299618"/>
    <n v="1.5657555519855999"/>
    <x v="3"/>
    <n v="34"/>
    <s v="2021-03-03"/>
    <x v="43"/>
    <s v="2021-03-09"/>
    <s v="2021-03-09"/>
    <x v="1"/>
    <x v="0"/>
    <n v="3"/>
    <x v="0"/>
    <x v="1"/>
  </r>
  <r>
    <s v="rmkt_trafegotpo"/>
    <s v="2021-03-03 - 2021-03-09"/>
    <s v="23846188518430091"/>
    <s v="TPO_Meio_Conv_Interesses_Pareto_23845997960590091"/>
    <s v="23845997960590091"/>
    <n v="7269.38"/>
    <n v="38311"/>
    <n v="230512"/>
    <n v="31.535798570000001"/>
    <n v="6.0168619978595999"/>
    <x v="3"/>
    <n v="43"/>
    <s v="2021-03-03"/>
    <x v="43"/>
    <s v="2021-03-09"/>
    <s v="2021-03-09"/>
    <x v="1"/>
    <x v="0"/>
    <n v="3"/>
    <x v="0"/>
    <x v="1"/>
  </r>
  <r>
    <s v="interesses_concorrentes_manual"/>
    <s v="2021-03-03 - 2021-03-09"/>
    <s v="23847385249750091"/>
    <s v="TesteAB001_Manual_TopoEMeio_Conv_T1Promo_Pareto"/>
    <s v="23847385249690091"/>
    <n v="4138.7700000000004"/>
    <n v="333691"/>
    <n v="432580"/>
    <n v="9.5676406699999994"/>
    <n v="1.2963490175042001"/>
    <x v="4"/>
    <n v="15"/>
    <s v="2021-03-03"/>
    <x v="43"/>
    <s v="2021-03-09"/>
    <s v="2021-03-09"/>
    <x v="1"/>
    <x v="0"/>
    <n v="3"/>
    <x v="0"/>
    <x v="1"/>
  </r>
  <r>
    <s v="maraberto_diario_cbo"/>
    <s v="2021-03-03 - 2021-03-09"/>
    <s v="23847377471690091"/>
    <s v="TesteAB001_CBO_TopoEMeio_Conv_T1Promo_Pareto"/>
    <s v="23847377471420091"/>
    <n v="6220.31"/>
    <n v="418874"/>
    <n v="540035"/>
    <n v="11.51834603"/>
    <n v="1.2892540477565999"/>
    <x v="4"/>
    <n v="41"/>
    <s v="2021-03-03"/>
    <x v="43"/>
    <s v="2021-03-09"/>
    <s v="2021-03-09"/>
    <x v="1"/>
    <x v="0"/>
    <n v="3"/>
    <x v="0"/>
    <x v="1"/>
  </r>
  <r>
    <s v="aberto_coisasverdes"/>
    <s v="2021-03-03 - 2021-03-09"/>
    <s v="23847245094530091"/>
    <s v="Meio_TesteAB_Conv_Mega_Coisas"/>
    <s v="23847245094430091"/>
    <n v="52951.29"/>
    <n v="2089420"/>
    <n v="3235426"/>
    <n v="16.366095219999998"/>
    <n v="1.5484804395478"/>
    <x v="3"/>
    <n v="289"/>
    <s v="2021-03-03"/>
    <x v="43"/>
    <s v="2021-03-09"/>
    <s v="2021-03-09"/>
    <x v="1"/>
    <x v="0"/>
    <n v="3"/>
    <x v="0"/>
    <x v="1"/>
  </r>
  <r>
    <s v="lookalike_diário_convT1_manual"/>
    <s v="2021-03-03 - 2021-03-09"/>
    <s v="23847385249730091"/>
    <s v="TesteAB001_Manual_TopoEMeio_Conv_T1Promo_Pareto"/>
    <s v="23847385249690091"/>
    <n v="3680.65"/>
    <n v="121824"/>
    <n v="153352"/>
    <n v="24.001317230000002"/>
    <n v="1.2587995797216001"/>
    <x v="4"/>
    <n v="28"/>
    <s v="2021-03-03"/>
    <x v="43"/>
    <s v="2021-03-09"/>
    <s v="2021-03-09"/>
    <x v="1"/>
    <x v="0"/>
    <n v="3"/>
    <x v="0"/>
    <x v="1"/>
  </r>
  <r>
    <s v="concorrentes_diario_wpp_convs_comestatico"/>
    <s v="2021-03-03 - 2021-03-09"/>
    <s v="23847149503290091"/>
    <s v="Meio_TesteAB_WhatsApp_Convs_Todas_comEstatico_Pareto"/>
    <s v="23847149503280091"/>
    <n v="17761.39"/>
    <n v="609130"/>
    <n v="1054969"/>
    <n v="16.835935460000002"/>
    <n v="1.7319275031601999"/>
    <x v="3"/>
    <n v="227"/>
    <s v="2021-03-03"/>
    <x v="43"/>
    <s v="2021-03-09"/>
    <s v="2021-03-09"/>
    <x v="1"/>
    <x v="1"/>
    <n v="3"/>
    <x v="0"/>
    <x v="1"/>
  </r>
  <r>
    <s v="lookalike_diário_convT1_cbo"/>
    <s v="2021-03-03 - 2021-03-09"/>
    <s v="23847377489930091"/>
    <s v="TesteAB001_CBO_TopoEMeio_Conv_T1Promo_Pareto"/>
    <s v="23847377471420091"/>
    <n v="1886.71"/>
    <n v="72095"/>
    <n v="90174"/>
    <n v="20.92299332"/>
    <n v="1.2507663499549"/>
    <x v="4"/>
    <n v="13"/>
    <s v="2021-03-03"/>
    <x v="43"/>
    <s v="2021-03-09"/>
    <s v="2021-03-09"/>
    <x v="1"/>
    <x v="0"/>
    <n v="3"/>
    <x v="0"/>
    <x v="1"/>
  </r>
  <r>
    <s v="checkout_180d"/>
    <s v="2021-03-03 - 2021-03-09"/>
    <s v="23846122467610091"/>
    <s v="Fundo_Conv_Rmkt_T1_23845567601530091"/>
    <s v="23845567601530091"/>
    <n v="91264.05"/>
    <n v="368755"/>
    <n v="2721659"/>
    <n v="33.532507199999998"/>
    <n v="7.3806700926089004"/>
    <x v="3"/>
    <n v="669"/>
    <s v="2021-03-03"/>
    <x v="43"/>
    <s v="2021-03-09"/>
    <s v="2021-03-09"/>
    <x v="1"/>
    <x v="0"/>
    <n v="3"/>
    <x v="0"/>
    <x v="1"/>
  </r>
  <r>
    <s v="interesses_concorrentes_cbo"/>
    <s v="2021-03-03 - 2021-03-09"/>
    <s v="23847377471470091"/>
    <s v="TesteAB001_CBO_TopoEMeio_Conv_T1Promo_Pareto"/>
    <s v="23847377471420091"/>
    <n v="8952.0400000000009"/>
    <n v="663417"/>
    <n v="888611"/>
    <n v="10.07419445"/>
    <n v="1.3394456277122999"/>
    <x v="4"/>
    <n v="38"/>
    <s v="2021-03-03"/>
    <x v="43"/>
    <s v="2021-03-09"/>
    <s v="2021-03-09"/>
    <x v="1"/>
    <x v="0"/>
    <n v="3"/>
    <x v="0"/>
    <x v="1"/>
  </r>
  <r>
    <s v="interesses_dentistas"/>
    <s v="2021-03-03 - 2021-03-09"/>
    <s v="23845997960610091"/>
    <s v="TPO_Meio_Conv_Interesses_Pareto_23845997960590091"/>
    <s v="23845997960590091"/>
    <n v="15929.79"/>
    <n v="1337565"/>
    <n v="2344210"/>
    <n v="6.7953766900000003"/>
    <n v="1.7525952009809"/>
    <x v="3"/>
    <n v="66"/>
    <s v="2021-03-03"/>
    <x v="43"/>
    <s v="2021-03-09"/>
    <s v="2021-03-09"/>
    <x v="1"/>
    <x v="0"/>
    <n v="3"/>
    <x v="0"/>
    <x v="1"/>
  </r>
  <r>
    <s v="aberto_brasil"/>
    <s v="2021-03-03 - 2021-03-09"/>
    <s v="23845859990620091"/>
    <s v="Meio_Conv_Amplo_T1_Pareto_23845493756230091"/>
    <s v="23845493756230091"/>
    <n v="127066.84"/>
    <n v="7140156"/>
    <n v="12496495"/>
    <n v="10.16819836"/>
    <n v="1.7501711447201"/>
    <x v="3"/>
    <n v="922"/>
    <s v="2021-03-03"/>
    <x v="43"/>
    <s v="2021-03-09"/>
    <s v="2021-03-09"/>
    <x v="1"/>
    <x v="0"/>
    <n v="3"/>
    <x v="0"/>
    <x v="1"/>
  </r>
  <r>
    <s v="aberto_brasil"/>
    <s v="2021-03-03 - 2021-03-09"/>
    <s v="23845370012760091"/>
    <s v="Meio_Conv_Amplo_Todas_23845268020100091"/>
    <s v="23845268020100091"/>
    <n v="179739.73"/>
    <n v="10028740"/>
    <n v="25409651"/>
    <n v="7.0736796000000002"/>
    <n v="2.5336832942124001"/>
    <x v="3"/>
    <n v="789"/>
    <s v="2021-03-03"/>
    <x v="43"/>
    <s v="2021-03-09"/>
    <s v="2021-03-09"/>
    <x v="1"/>
    <x v="0"/>
    <n v="3"/>
    <x v="0"/>
    <x v="1"/>
  </r>
  <r>
    <s v="lal_purchasetpo"/>
    <s v="2021-03-03 - 2021-03-09"/>
    <s v="23847324972630091"/>
    <s v="TPO_Meio_Conv_Interesses_Pareto_23845997960590091"/>
    <s v="23845997960590091"/>
    <n v="26296.97"/>
    <n v="794214"/>
    <n v="1688730"/>
    <n v="15.57203934"/>
    <n v="2.1262908989264999"/>
    <x v="3"/>
    <n v="80"/>
    <s v="2021-03-03"/>
    <x v="43"/>
    <s v="2021-03-09"/>
    <s v="2021-03-09"/>
    <x v="1"/>
    <x v="0"/>
    <n v="3"/>
    <x v="0"/>
    <x v="1"/>
  </r>
  <r>
    <s v="trafego_LAL_cardpurchase_5_10"/>
    <s v="2021-03-03 - 2021-03-09"/>
    <s v="23845353257680091"/>
    <s v="Topo_Trafego_Todas_Pareto_23845353257640091"/>
    <s v="23845353257640091"/>
    <n v="16871.91"/>
    <n v="1018086"/>
    <n v="2932694"/>
    <n v="5.7530413999999999"/>
    <n v="2.8805955489024999"/>
    <x v="8"/>
    <n v="15164"/>
    <s v="2021-03-03"/>
    <x v="43"/>
    <s v="2021-03-09"/>
    <s v="2021-03-09"/>
    <x v="3"/>
    <x v="0"/>
    <n v="3"/>
    <x v="0"/>
    <x v="1"/>
  </r>
  <r>
    <s v="lal_dentistas"/>
    <s v="2021-03-03 - 2021-03-09"/>
    <s v="23846531665890091"/>
    <s v="TPO_Meio_Conv_Interesses_Pareto_23845997960590091"/>
    <s v="23845997960590091"/>
    <n v="5289.08"/>
    <n v="291194"/>
    <n v="481353"/>
    <n v="10.9879444"/>
    <n v="1.6530319992857001"/>
    <x v="3"/>
    <n v="21"/>
    <s v="2021-03-03"/>
    <x v="43"/>
    <s v="2021-03-09"/>
    <s v="2021-03-09"/>
    <x v="1"/>
    <x v="0"/>
    <n v="3"/>
    <x v="0"/>
    <x v="1"/>
  </r>
  <r>
    <s v="aberto_megaatual"/>
    <s v="2021-03-03 - 2021-03-09"/>
    <s v="23847245148090091"/>
    <s v="Meio_TesteAB_Conv_Mega_Atual"/>
    <s v="23847245148060091"/>
    <n v="11413.53"/>
    <n v="994734"/>
    <n v="1225723"/>
    <n v="9.3116715600000006"/>
    <n v="1.2322118274835001"/>
    <x v="3"/>
    <n v="67"/>
    <s v="2021-03-03"/>
    <x v="43"/>
    <s v="2021-03-09"/>
    <s v="2021-03-09"/>
    <x v="1"/>
    <x v="0"/>
    <n v="3"/>
    <x v="0"/>
    <x v="1"/>
  </r>
  <r>
    <s v="interesses_concorrentes_instream"/>
    <s v="2021-03-03 - 2021-03-09"/>
    <s v="23845654172710091"/>
    <s v="Topo_Views_Interesses_Pareto_23845654172510091"/>
    <s v="23845654172510091"/>
    <n v="4302.4399999999996"/>
    <n v="463342"/>
    <n v="750220"/>
    <n v="5.7349044300000003"/>
    <n v="1.6191495698642"/>
    <x v="20"/>
    <n v="579324"/>
    <s v="2021-03-03"/>
    <x v="43"/>
    <s v="2021-03-09"/>
    <s v="2021-03-09"/>
    <x v="2"/>
    <x v="0"/>
    <n v="3"/>
    <x v="0"/>
    <x v="1"/>
  </r>
  <r>
    <s v="lal_fhox"/>
    <s v="2021-03-03 - 2021-03-09"/>
    <s v="23847324980840091"/>
    <s v="Meio_Conv_Interesses_Fhox_Pareto"/>
    <s v="23846544963770091"/>
    <n v="20528.12"/>
    <n v="707690"/>
    <n v="1314695"/>
    <n v="15.614359220000001"/>
    <n v="1.8577272534584"/>
    <x v="3"/>
    <n v="102"/>
    <s v="2021-03-03"/>
    <x v="43"/>
    <s v="2021-03-09"/>
    <s v="2021-03-09"/>
    <x v="1"/>
    <x v="0"/>
    <n v="3"/>
    <x v="0"/>
    <x v="1"/>
  </r>
  <r>
    <s v="trafego_brasil"/>
    <s v="2021-03-03 - 2021-03-09"/>
    <s v="23846362893210091"/>
    <s v="Topo_Trafego_Todas_Pareto_23845353257640091"/>
    <s v="23845353257640091"/>
    <n v="13813.13"/>
    <n v="1265375"/>
    <n v="3112708"/>
    <n v="4.4376568599999997"/>
    <n v="2.4599095129902002"/>
    <x v="8"/>
    <n v="17921"/>
    <s v="2021-03-03"/>
    <x v="43"/>
    <s v="2021-03-09"/>
    <s v="2021-03-09"/>
    <x v="3"/>
    <x v="0"/>
    <n v="3"/>
    <x v="0"/>
    <x v="1"/>
  </r>
  <r>
    <s v="lookalike_pedidosT1_optCompraT1"/>
    <s v="2021-03-03 - 2021-03-09"/>
    <s v="23845971141650091"/>
    <s v="Meio_Conv_LALpixel_T1_Pareto_23845971141530091"/>
    <s v="23845971141530091"/>
    <n v="248458.48"/>
    <n v="3494810"/>
    <n v="12071769"/>
    <n v="20.58177886"/>
    <n v="3.4541989407149001"/>
    <x v="4"/>
    <n v="1584"/>
    <s v="2021-03-03"/>
    <x v="43"/>
    <s v="2021-03-09"/>
    <s v="2021-03-09"/>
    <x v="1"/>
    <x v="0"/>
    <n v="3"/>
    <x v="0"/>
    <x v="1"/>
  </r>
  <r>
    <s v="ligue_pedidosnaopagos_s2s"/>
    <s v="2021-03-03 - 2021-03-09"/>
    <s v="23846919363940091"/>
    <s v="Meio_Trafego_LAL_Ligacao_Pareto_23846412676130091"/>
    <s v="23846412676130091"/>
    <n v="3341.69"/>
    <n v="11207"/>
    <n v="57223"/>
    <n v="58.39767226"/>
    <n v="5.1060051753367999"/>
    <x v="13"/>
    <n v="278"/>
    <s v="2021-03-03"/>
    <x v="43"/>
    <s v="2021-03-09"/>
    <s v="2021-03-09"/>
    <x v="3"/>
    <x v="0"/>
    <n v="3"/>
    <x v="0"/>
    <x v="1"/>
  </r>
  <r>
    <s v="pareto.geral.nu - lookalike seguidores"/>
    <s v="2021-03-03 - 2021-03-09"/>
    <s v="23847358701880091"/>
    <s v="pareto.in.engage.instagram - Como esta o seu humor"/>
    <s v="23847358701900091"/>
    <n v="342.72"/>
    <n v="47151"/>
    <n v="49735"/>
    <n v="6.8909218900000004"/>
    <n v="1.0548026552989"/>
    <x v="7"/>
    <n v="6401"/>
    <s v="2021-03-03"/>
    <x v="43"/>
    <s v="2021-03-09"/>
    <s v="2021-03-09"/>
    <x v="3"/>
    <x v="0"/>
    <n v="3"/>
    <x v="0"/>
    <x v="1"/>
  </r>
  <r>
    <s v="ligue_agora_LAL_basepagos_t3"/>
    <s v="2021-03-03 - 2021-03-09"/>
    <s v="23846412676180091"/>
    <s v="Meio_Trafego_LAL_Ligacao_Pareto_23846412676130091"/>
    <s v="23846412676130091"/>
    <n v="7880.59"/>
    <n v="484338"/>
    <n v="1370257"/>
    <n v="5.7511766"/>
    <n v="2.8291337867356998"/>
    <x v="13"/>
    <n v="10335"/>
    <s v="2021-03-03"/>
    <x v="43"/>
    <s v="2021-03-09"/>
    <s v="2021-03-09"/>
    <x v="3"/>
    <x v="0"/>
    <n v="3"/>
    <x v="0"/>
    <x v="1"/>
  </r>
  <r>
    <s v="interesses_dentistas"/>
    <s v="2021-03-03 - 2021-03-09"/>
    <s v="23845997980850091"/>
    <s v="TPO_Meio_Trafego_Interesses_Pareto_23845997980580091"/>
    <s v="23845997980580091"/>
    <n v="7255.39"/>
    <n v="1081314"/>
    <n v="2076310"/>
    <n v="3.4943674100000002"/>
    <n v="1.9201730487166999"/>
    <x v="13"/>
    <n v="20533"/>
    <s v="2021-03-03"/>
    <x v="43"/>
    <s v="2021-03-09"/>
    <s v="2021-03-09"/>
    <x v="3"/>
    <x v="0"/>
    <n v="3"/>
    <x v="0"/>
    <x v="1"/>
  </r>
  <r>
    <s v="pareto.geral.nu___lal.engajou"/>
    <s v="2021-03-03 - 2021-03-09"/>
    <s v="23847400694640091"/>
    <s v="Topo_conv_engage_instagram_renda_extra_23847400694640091"/>
    <s v="23847400694660091"/>
    <n v="1360.05"/>
    <n v="21111"/>
    <n v="56346"/>
    <n v="24.13747205"/>
    <n v="2.6690351001847001"/>
    <x v="7"/>
    <n v="1131"/>
    <s v="2021-03-03"/>
    <x v="43"/>
    <s v="2021-03-09"/>
    <s v="2021-03-09"/>
    <x v="3"/>
    <x v="0"/>
    <n v="3"/>
    <x v="0"/>
    <x v="1"/>
  </r>
  <r>
    <s v="lal_fhox"/>
    <s v="2021-02-24 - 2021-03-02"/>
    <s v="23847324980840091"/>
    <s v="Meio_Conv_Interesses_Fhox_Pareto"/>
    <s v="23846544963770091"/>
    <n v="18201.439999999999"/>
    <n v="729855"/>
    <n v="1181312"/>
    <n v="15.40781775"/>
    <n v="1.618557110659"/>
    <x v="3"/>
    <n v="64"/>
    <s v="2021-02-24"/>
    <x v="44"/>
    <s v="2021-03-02"/>
    <s v="2021-03-02"/>
    <x v="1"/>
    <x v="0"/>
    <n v="3"/>
    <x v="0"/>
    <x v="1"/>
  </r>
  <r>
    <s v="checkout_t1_30d"/>
    <s v="2021-02-24 - 2021-03-02"/>
    <s v="23846907192240091"/>
    <s v="Meio_Conv_T1MegaGiga_23846907192130091"/>
    <s v="23846907192130091"/>
    <n v="52550.559999999998"/>
    <n v="69456"/>
    <n v="878631"/>
    <n v="59.809590149999998"/>
    <n v="12.650181409812999"/>
    <x v="3"/>
    <n v="277"/>
    <s v="2021-02-24"/>
    <x v="44"/>
    <s v="2021-03-02"/>
    <s v="2021-03-02"/>
    <x v="1"/>
    <x v="0"/>
    <n v="3"/>
    <x v="0"/>
    <x v="1"/>
  </r>
  <r>
    <s v="interesses_refinado"/>
    <s v="2021-02-24 - 2021-03-02"/>
    <s v="23847353648420091"/>
    <s v="TPO_Meio_Conv_Interesses_Pareto_23845997960590091"/>
    <s v="23845997960590091"/>
    <n v="86.39"/>
    <n v="10102"/>
    <n v="15962"/>
    <n v="5.4122290399999997"/>
    <n v="1.5800831518511"/>
    <x v="3"/>
    <s v=""/>
    <s v="2021-02-24"/>
    <x v="44"/>
    <s v="2021-03-02"/>
    <s v="2021-03-02"/>
    <x v="1"/>
    <x v="0"/>
    <n v="3"/>
    <x v="0"/>
    <x v="1"/>
  </r>
  <r>
    <s v="lal_purchasetpo"/>
    <s v="2021-02-24 - 2021-03-02"/>
    <s v="23847324972630091"/>
    <s v="TPO_Meio_Conv_Interesses_Pareto_23845997960590091"/>
    <s v="23845997960590091"/>
    <n v="21330.54"/>
    <n v="631029"/>
    <n v="1430621"/>
    <n v="14.90998664"/>
    <n v="2.2671240149026"/>
    <x v="3"/>
    <n v="72"/>
    <s v="2021-02-24"/>
    <x v="44"/>
    <s v="2021-03-02"/>
    <s v="2021-03-02"/>
    <x v="1"/>
    <x v="0"/>
    <n v="3"/>
    <x v="0"/>
    <x v="1"/>
  </r>
  <r>
    <s v="pareto.geral.nu - lookalike seguidores"/>
    <s v="2021-02-24 - 2021-03-02"/>
    <s v="23847358701880091"/>
    <s v="pareto.in.engage.instagram - Como esta o seu humor"/>
    <s v="23847358701900091"/>
    <n v="657.28"/>
    <n v="83632"/>
    <n v="96573"/>
    <n v="6.8060431000000001"/>
    <n v="1.1547374210828001"/>
    <x v="7"/>
    <n v="14509"/>
    <s v="2021-02-24"/>
    <x v="44"/>
    <s v="2021-03-02"/>
    <s v="2021-03-02"/>
    <x v="3"/>
    <x v="0"/>
    <n v="3"/>
    <x v="0"/>
    <x v="1"/>
  </r>
  <r>
    <s v="pareto.geral.nu - engajaram"/>
    <s v="2021-02-24 - 2021-03-02"/>
    <s v="23847305824920091"/>
    <s v="pareto.in.engage.instagram - Catalogo Renda Extra"/>
    <s v="23847305824930091"/>
    <n v="309.73"/>
    <n v="8523"/>
    <n v="9110"/>
    <n v="33.998902309999998"/>
    <n v="1.0688724627479"/>
    <x v="7"/>
    <n v="2671"/>
    <s v="2021-02-24"/>
    <x v="44"/>
    <s v="2021-03-02"/>
    <s v="2021-03-02"/>
    <x v="3"/>
    <x v="0"/>
    <n v="3"/>
    <x v="0"/>
    <x v="1"/>
  </r>
  <r>
    <s v="interesse_empreendedorismo"/>
    <s v="2021-02-24 - 2021-03-02"/>
    <s v="23846406076390091"/>
    <s v="Meio_Conv_Amplo_Todas_23845268020100091"/>
    <s v="23845268020100091"/>
    <n v="53900.99"/>
    <n v="3337710"/>
    <n v="6941281"/>
    <n v="7.7652799200000002"/>
    <n v="2.0796537146726002"/>
    <x v="3"/>
    <n v="258"/>
    <s v="2021-02-24"/>
    <x v="44"/>
    <s v="2021-03-02"/>
    <s v="2021-03-02"/>
    <x v="1"/>
    <x v="0"/>
    <n v="3"/>
    <x v="0"/>
    <x v="1"/>
  </r>
  <r>
    <s v="interesses_estética"/>
    <s v="2021-02-24 - 2021-03-02"/>
    <s v="23847258509050091"/>
    <s v="Meio_Conv_Interesses_CasaEstetica_Pareto"/>
    <s v="23847258509060091"/>
    <n v="0"/>
    <n v="0"/>
    <n v="0"/>
    <s v=""/>
    <n v="0"/>
    <x v="3"/>
    <n v="1"/>
    <s v="2021-02-24"/>
    <x v="44"/>
    <s v="2021-03-02"/>
    <s v="2021-03-02"/>
    <x v="1"/>
    <x v="0"/>
    <n v="3"/>
    <x v="0"/>
    <x v="1"/>
  </r>
  <r>
    <s v="trafego_brasil"/>
    <s v="2021-02-24 - 2021-03-02"/>
    <s v="23846362893210091"/>
    <s v="Topo_Trafego_Todas_Pareto_23845353257640091"/>
    <s v="23845353257640091"/>
    <n v="12504.12"/>
    <n v="1094120"/>
    <n v="2556792"/>
    <n v="4.8905503499999998"/>
    <n v="2.3368478777465"/>
    <x v="8"/>
    <n v="17049"/>
    <s v="2021-02-24"/>
    <x v="44"/>
    <s v="2021-03-02"/>
    <s v="2021-03-02"/>
    <x v="3"/>
    <x v="0"/>
    <n v="3"/>
    <x v="0"/>
    <x v="1"/>
  </r>
  <r>
    <s v="lal_10_base"/>
    <s v="2021-02-24 - 2021-03-02"/>
    <s v="23846214428100091"/>
    <s v="Meio_Conv_Amplo_Todas_23845268020100091"/>
    <s v="23845268020100091"/>
    <n v="135151.59"/>
    <n v="2001378"/>
    <n v="7517775"/>
    <n v="17.97760508"/>
    <n v="3.7562994097067"/>
    <x v="3"/>
    <n v="607"/>
    <s v="2021-02-24"/>
    <x v="44"/>
    <s v="2021-03-02"/>
    <s v="2021-03-02"/>
    <x v="1"/>
    <x v="0"/>
    <n v="3"/>
    <x v="0"/>
    <x v="1"/>
  </r>
  <r>
    <s v="pareto.geral.nu - engajaram"/>
    <s v="2021-02-24 - 2021-03-02"/>
    <s v="23847358709060091"/>
    <s v="pareto.in.engage.instagram - 4 passos para se organizar"/>
    <s v="23847358709080091"/>
    <n v="645.28"/>
    <n v="19804"/>
    <n v="22161"/>
    <n v="29.11781959"/>
    <n v="1.1190163603312"/>
    <x v="7"/>
    <n v="11077"/>
    <s v="2021-02-24"/>
    <x v="44"/>
    <s v="2021-03-02"/>
    <s v="2021-03-02"/>
    <x v="3"/>
    <x v="0"/>
    <n v="3"/>
    <x v="0"/>
    <x v="1"/>
  </r>
  <r>
    <s v="aberto_brasil"/>
    <s v="2021-02-24 - 2021-03-02"/>
    <s v="23845859990620091"/>
    <s v="Meio_Conv_Amplo_T1_Pareto_23845493756230091"/>
    <s v="23845493756230091"/>
    <n v="123435.4"/>
    <n v="6202225"/>
    <n v="11281730"/>
    <n v="10.94117657"/>
    <n v="1.8189810914630999"/>
    <x v="3"/>
    <n v="974"/>
    <s v="2021-02-24"/>
    <x v="44"/>
    <s v="2021-03-02"/>
    <s v="2021-03-02"/>
    <x v="1"/>
    <x v="0"/>
    <n v="3"/>
    <x v="0"/>
    <x v="1"/>
  </r>
  <r>
    <s v="brasil_optCompraT1"/>
    <s v="2021-02-24 - 2021-03-02"/>
    <s v="23846693993230091"/>
    <s v="Topo_Conv_Amplo_T1_Pareto_23846693993220091"/>
    <s v="23846693993220091"/>
    <n v="35908.76"/>
    <n v="2248680"/>
    <n v="3802724"/>
    <n v="9.4429046099999994"/>
    <n v="1.6910916626643"/>
    <x v="4"/>
    <n v="319"/>
    <s v="2021-02-24"/>
    <x v="44"/>
    <s v="2021-03-02"/>
    <s v="2021-03-02"/>
    <x v="1"/>
    <x v="0"/>
    <n v="3"/>
    <x v="0"/>
    <x v="1"/>
  </r>
  <r>
    <s v="aberto_brasil"/>
    <s v="2021-02-24 - 2021-03-02"/>
    <s v="23845370012760091"/>
    <s v="Meio_Conv_Amplo_Todas_23845268020100091"/>
    <s v="23845268020100091"/>
    <n v="176386.33"/>
    <n v="8859534"/>
    <n v="24279366"/>
    <n v="7.2648655700000004"/>
    <n v="2.7404789010347002"/>
    <x v="3"/>
    <n v="860"/>
    <s v="2021-02-24"/>
    <x v="44"/>
    <s v="2021-03-02"/>
    <s v="2021-03-02"/>
    <x v="1"/>
    <x v="0"/>
    <n v="3"/>
    <x v="0"/>
    <x v="1"/>
  </r>
  <r>
    <s v="lal5_s2s_pagosT2"/>
    <s v="2021-02-24 - 2021-03-02"/>
    <s v="23846907412520091"/>
    <s v="Meio_Conv_T2MegaGiga_23846907412530091"/>
    <s v="23846907412530091"/>
    <n v="166216.04999999999"/>
    <n v="2445272"/>
    <n v="8177270"/>
    <n v="20.326594329999999"/>
    <n v="3.3441146833562998"/>
    <x v="3"/>
    <n v="842"/>
    <s v="2021-02-24"/>
    <x v="44"/>
    <s v="2021-03-02"/>
    <s v="2021-03-02"/>
    <x v="1"/>
    <x v="0"/>
    <n v="3"/>
    <x v="0"/>
    <x v="1"/>
  </r>
  <r>
    <s v="trafego_LAL_cardpurchase_5_10"/>
    <s v="2021-02-24 - 2021-03-02"/>
    <s v="23845353257680091"/>
    <s v="Topo_Trafego_Todas_Pareto_23845353257640091"/>
    <s v="23845353257640091"/>
    <n v="15319.82"/>
    <n v="801779"/>
    <n v="2296568"/>
    <n v="6.6707452199999997"/>
    <n v="2.8643404229843998"/>
    <x v="8"/>
    <n v="14079"/>
    <s v="2021-02-24"/>
    <x v="44"/>
    <s v="2021-03-02"/>
    <s v="2021-03-02"/>
    <x v="3"/>
    <x v="0"/>
    <n v="3"/>
    <x v="0"/>
    <x v="1"/>
  </r>
  <r>
    <s v="interesses_concorrentes_instream"/>
    <s v="2021-02-24 - 2021-03-02"/>
    <s v="23845654172710091"/>
    <s v="Topo_Views_Interesses_Pareto_23845654172510091"/>
    <s v="23845654172510091"/>
    <n v="3913.85"/>
    <n v="414969"/>
    <n v="613754"/>
    <n v="6.3769034500000004"/>
    <n v="1.4790357833959"/>
    <x v="20"/>
    <n v="465678"/>
    <s v="2021-02-24"/>
    <x v="44"/>
    <s v="2021-03-02"/>
    <s v="2021-03-02"/>
    <x v="2"/>
    <x v="0"/>
    <n v="3"/>
    <x v="0"/>
    <x v="1"/>
  </r>
  <r>
    <s v="lookalike_pedidosT1_optCompraT1"/>
    <s v="2021-02-24 - 2021-03-02"/>
    <s v="23845971141650091"/>
    <s v="Meio_Conv_LALpixel_T1_Pareto_23845971141530091"/>
    <s v="23845971141530091"/>
    <n v="239981.71"/>
    <n v="3391409"/>
    <n v="12931841"/>
    <n v="18.557428130000002"/>
    <n v="3.8131174977716"/>
    <x v="4"/>
    <n v="1705"/>
    <s v="2021-02-24"/>
    <x v="44"/>
    <s v="2021-03-02"/>
    <s v="2021-03-02"/>
    <x v="1"/>
    <x v="0"/>
    <n v="3"/>
    <x v="0"/>
    <x v="1"/>
  </r>
  <r>
    <s v="interesses_dentistas"/>
    <s v="2021-02-24 - 2021-03-02"/>
    <s v="23845997980850091"/>
    <s v="TPO_Meio_Trafego_Interesses_Pareto_23845997980580091"/>
    <s v="23845997980580091"/>
    <n v="6662.87"/>
    <n v="991456"/>
    <n v="2028626"/>
    <n v="3.28442502"/>
    <n v="2.0461079462931"/>
    <x v="13"/>
    <n v="19414"/>
    <s v="2021-02-24"/>
    <x v="44"/>
    <s v="2021-03-02"/>
    <s v="2021-03-02"/>
    <x v="3"/>
    <x v="0"/>
    <n v="3"/>
    <x v="0"/>
    <x v="1"/>
  </r>
  <r>
    <s v="rmkt_trafegotpo"/>
    <s v="2021-02-24 - 2021-03-02"/>
    <s v="23846188518430091"/>
    <s v="TPO_Meio_Conv_Interesses_Pareto_23845997960590091"/>
    <s v="23845997960590091"/>
    <n v="8096.14"/>
    <n v="41910"/>
    <n v="278497"/>
    <n v="29.070833799999999"/>
    <n v="6.6451204963016002"/>
    <x v="3"/>
    <n v="65"/>
    <s v="2021-02-24"/>
    <x v="44"/>
    <s v="2021-03-02"/>
    <s v="2021-03-02"/>
    <x v="1"/>
    <x v="0"/>
    <n v="3"/>
    <x v="0"/>
    <x v="1"/>
  </r>
  <r>
    <s v="interesses_dentistas"/>
    <s v="2021-02-24 - 2021-03-02"/>
    <s v="23845997960610091"/>
    <s v="TPO_Meio_Conv_Interesses_Pareto_23845997960590091"/>
    <s v="23845997960590091"/>
    <n v="17681.25"/>
    <n v="1323512"/>
    <n v="2728251"/>
    <n v="6.48080034"/>
    <n v="2.0613723184980999"/>
    <x v="3"/>
    <n v="87"/>
    <s v="2021-02-24"/>
    <x v="44"/>
    <s v="2021-03-02"/>
    <s v="2021-03-02"/>
    <x v="1"/>
    <x v="0"/>
    <n v="3"/>
    <x v="0"/>
    <x v="1"/>
  </r>
  <r>
    <s v="rmkt_tps_60d"/>
    <s v="2021-02-24 - 2021-03-02"/>
    <s v="23846655916720091"/>
    <s v="TPS_Meio_Conv_Interesses_Pareto_23846534803700091"/>
    <s v="23846534803700091"/>
    <n v="51308.81"/>
    <n v="258042"/>
    <n v="1473450"/>
    <n v="34.822226749999999"/>
    <n v="5.7101169577046003"/>
    <x v="3"/>
    <n v="360"/>
    <s v="2021-02-24"/>
    <x v="44"/>
    <s v="2021-03-02"/>
    <s v="2021-03-02"/>
    <x v="1"/>
    <x v="0"/>
    <n v="3"/>
    <x v="0"/>
    <x v="1"/>
  </r>
  <r>
    <s v="carrinho_sem_pedido_60d"/>
    <s v="2021-02-24 - 2021-03-02"/>
    <s v="23844535546750091"/>
    <s v="Fundo_Conv_Rmkt_Todas_Pareto_23844535546810091"/>
    <s v="23844535546810091"/>
    <n v="38468.69"/>
    <n v="18884"/>
    <n v="426017"/>
    <n v="90.298485740000004"/>
    <n v="22.559680152510001"/>
    <x v="3"/>
    <n v="245"/>
    <s v="2021-02-24"/>
    <x v="44"/>
    <s v="2021-03-02"/>
    <s v="2021-03-02"/>
    <x v="1"/>
    <x v="0"/>
    <n v="3"/>
    <x v="0"/>
    <x v="1"/>
  </r>
  <r>
    <s v="checkout_180d"/>
    <s v="2021-02-24 - 2021-03-02"/>
    <s v="23846122467610091"/>
    <s v="Fundo_Conv_Rmkt_T1_23845567601530091"/>
    <s v="23845567601530091"/>
    <n v="77468.13"/>
    <n v="319926"/>
    <n v="2382458"/>
    <n v="32.51605275"/>
    <n v="7.4469033463988996"/>
    <x v="3"/>
    <n v="684"/>
    <s v="2021-02-24"/>
    <x v="44"/>
    <s v="2021-03-02"/>
    <s v="2021-03-02"/>
    <x v="1"/>
    <x v="0"/>
    <n v="3"/>
    <x v="0"/>
    <x v="1"/>
  </r>
  <r>
    <s v="interesses_concorrentes_autoplacement"/>
    <s v="2021-02-24 - 2021-03-02"/>
    <s v="23846214469090091"/>
    <s v="Topo_Views_Interesses_Pareto_23845654172510091"/>
    <s v="23845654172510091"/>
    <n v="7871.42"/>
    <n v="642165"/>
    <n v="2099852"/>
    <n v="3.7485594199999999"/>
    <n v="3.2699570982536001"/>
    <x v="20"/>
    <n v="1035765"/>
    <s v="2021-02-24"/>
    <x v="44"/>
    <s v="2021-03-02"/>
    <s v="2021-03-02"/>
    <x v="2"/>
    <x v="0"/>
    <n v="3"/>
    <x v="0"/>
    <x v="1"/>
  </r>
  <r>
    <s v="interesses_concorrentes"/>
    <s v="2021-02-24 - 2021-03-02"/>
    <s v="23846214533530091"/>
    <s v="Meio_Conv_Amplo_T1_Pareto_23845493756230091"/>
    <s v="23845493756230091"/>
    <n v="79072.73"/>
    <n v="3166151"/>
    <n v="7518331"/>
    <n v="10.51732492"/>
    <n v="2.3745964737626002"/>
    <x v="3"/>
    <n v="607"/>
    <s v="2021-02-24"/>
    <x v="44"/>
    <s v="2021-03-02"/>
    <s v="2021-03-02"/>
    <x v="1"/>
    <x v="0"/>
    <n v="3"/>
    <x v="0"/>
    <x v="1"/>
  </r>
  <r>
    <s v="interesses_saude"/>
    <s v="2021-02-24 - 2021-03-02"/>
    <s v="23846655749190091"/>
    <s v="TPS_Meio_Trafego_Interesses_Pareto_23846655749200091"/>
    <s v="23846655749200091"/>
    <n v="8371.1"/>
    <n v="1351143"/>
    <n v="3083755"/>
    <n v="2.71458011"/>
    <n v="2.2823305897303001"/>
    <x v="13"/>
    <n v="26911"/>
    <s v="2021-02-24"/>
    <x v="44"/>
    <s v="2021-03-02"/>
    <s v="2021-03-02"/>
    <x v="3"/>
    <x v="0"/>
    <n v="3"/>
    <x v="0"/>
    <x v="1"/>
  </r>
  <r>
    <s v="pareto.geral.nu - lookalike seguidores"/>
    <s v="2021-02-24 - 2021-03-02"/>
    <s v="23847305813250091"/>
    <s v="pareto.in.engage.instagram - No Ton e Simples"/>
    <s v="23847305813260091"/>
    <n v="302.24"/>
    <n v="7797"/>
    <n v="8038"/>
    <n v="37.601393379999998"/>
    <n v="1.0309093240989999"/>
    <x v="7"/>
    <n v="3539"/>
    <s v="2021-02-24"/>
    <x v="44"/>
    <s v="2021-03-02"/>
    <s v="2021-03-02"/>
    <x v="3"/>
    <x v="0"/>
    <n v="3"/>
    <x v="0"/>
    <x v="1"/>
  </r>
  <r>
    <s v="interesses_fotografia"/>
    <s v="2021-02-24 - 2021-03-02"/>
    <s v="23846544963740091"/>
    <s v="Meio_Conv_Interesses_Fhox_Pareto"/>
    <s v="23846544963770091"/>
    <n v="8511.14"/>
    <n v="976890"/>
    <n v="1269573"/>
    <n v="6.7039390399999998"/>
    <n v="1.2996069158246999"/>
    <x v="3"/>
    <n v="53"/>
    <s v="2021-02-24"/>
    <x v="44"/>
    <s v="2021-03-02"/>
    <s v="2021-03-02"/>
    <x v="1"/>
    <x v="0"/>
    <n v="3"/>
    <x v="0"/>
    <x v="1"/>
  </r>
  <r>
    <s v="wpp_interesses_concorrentes"/>
    <s v="2021-02-24 - 2021-03-02"/>
    <s v="23846749365200091"/>
    <s v="WhatsApp_Meio_Convs_Todas_Pareto_23846749365150091"/>
    <s v="23846749365150091"/>
    <n v="15987.96"/>
    <n v="765530"/>
    <n v="1175979"/>
    <n v="13.595446859999999"/>
    <n v="1.5361631810641001"/>
    <x v="3"/>
    <n v="292"/>
    <s v="2021-02-24"/>
    <x v="44"/>
    <s v="2021-03-02"/>
    <s v="2021-03-02"/>
    <x v="1"/>
    <x v="1"/>
    <n v="3"/>
    <x v="0"/>
    <x v="1"/>
  </r>
  <r>
    <s v="lal_s2s_pagosT1_optS2S"/>
    <s v="2021-02-24 - 2021-03-02"/>
    <s v="23846361159150091"/>
    <s v="Meio_Conv_LALs2s_T1_Pareto_23846361159160091"/>
    <s v="23846361159160091"/>
    <n v="98973.52"/>
    <n v="1527013"/>
    <n v="3953168"/>
    <n v="25.03650743"/>
    <n v="2.5888240637113"/>
    <x v="19"/>
    <n v="308"/>
    <s v="2021-02-24"/>
    <x v="44"/>
    <s v="2021-03-02"/>
    <s v="2021-03-02"/>
    <x v="4"/>
    <x v="0"/>
    <n v="3"/>
    <x v="0"/>
    <x v="1"/>
  </r>
  <r>
    <s v="ligue_pedidosnaopagos_s2s"/>
    <s v="2021-02-24 - 2021-03-02"/>
    <s v="23846919363940091"/>
    <s v="Meio_Trafego_LAL_Ligacao_Pareto_23846412676130091"/>
    <s v="23846412676130091"/>
    <n v="3883.09"/>
    <n v="10735"/>
    <n v="57142"/>
    <n v="67.955094329999994"/>
    <n v="5.3229622729389998"/>
    <x v="13"/>
    <n v="316"/>
    <s v="2021-02-24"/>
    <x v="44"/>
    <s v="2021-03-02"/>
    <s v="2021-03-02"/>
    <x v="3"/>
    <x v="0"/>
    <n v="3"/>
    <x v="0"/>
    <x v="1"/>
  </r>
  <r>
    <s v="concorrentes_diario_wpp_convs_comestatico"/>
    <s v="2021-02-24 - 2021-03-02"/>
    <s v="23847149503290091"/>
    <s v="Meio_TesteAB_WhatsApp_Convs_Todas_comEstatico_Pareto"/>
    <s v="23847149503280091"/>
    <n v="15821.73"/>
    <n v="654956"/>
    <n v="1029947"/>
    <n v="15.361693369999999"/>
    <n v="1.5725438044693001"/>
    <x v="3"/>
    <n v="295"/>
    <s v="2021-02-24"/>
    <x v="44"/>
    <s v="2021-03-02"/>
    <s v="2021-03-02"/>
    <x v="1"/>
    <x v="1"/>
    <n v="3"/>
    <x v="0"/>
    <x v="1"/>
  </r>
  <r>
    <s v="checkout_t2_30d"/>
    <s v="2021-02-24 - 2021-03-02"/>
    <s v="23846907412590091"/>
    <s v="Meio_Conv_T2MegaGiga_23846907412530091"/>
    <s v="23846907412530091"/>
    <n v="52098.89"/>
    <n v="13128"/>
    <n v="287385"/>
    <n v="181.28604485"/>
    <n v="21.890996343693001"/>
    <x v="3"/>
    <n v="312"/>
    <s v="2021-02-24"/>
    <x v="44"/>
    <s v="2021-03-02"/>
    <s v="2021-03-02"/>
    <x v="1"/>
    <x v="0"/>
    <n v="3"/>
    <x v="0"/>
    <x v="1"/>
  </r>
  <r>
    <s v="ligue_agora_LAL_basepagos_t3"/>
    <s v="2021-02-24 - 2021-03-02"/>
    <s v="23846412676180091"/>
    <s v="Meio_Trafego_LAL_Ligacao_Pareto_23846412676130091"/>
    <s v="23846412676130091"/>
    <n v="8115.83"/>
    <n v="477143"/>
    <n v="1467603"/>
    <n v="5.5299900600000003"/>
    <n v="3.0758137497564002"/>
    <x v="13"/>
    <n v="10988"/>
    <s v="2021-02-24"/>
    <x v="44"/>
    <s v="2021-03-02"/>
    <s v="2021-03-02"/>
    <x v="3"/>
    <x v="0"/>
    <n v="3"/>
    <x v="0"/>
    <x v="1"/>
  </r>
  <r>
    <s v="aberto_coisasverdes"/>
    <s v="2021-02-24 - 2021-03-02"/>
    <s v="23847245094530091"/>
    <s v="Meio_TesteAB_Conv_Mega_Coisas"/>
    <s v="23847245094430091"/>
    <n v="49205.31"/>
    <n v="2321361"/>
    <n v="3794781"/>
    <n v="12.966574359999999"/>
    <n v="1.6347224753064999"/>
    <x v="3"/>
    <n v="264"/>
    <s v="2021-02-24"/>
    <x v="44"/>
    <s v="2021-03-02"/>
    <s v="2021-03-02"/>
    <x v="1"/>
    <x v="0"/>
    <n v="3"/>
    <x v="0"/>
    <x v="1"/>
  </r>
  <r>
    <s v="lal5_s2s_pagosT1"/>
    <s v="2021-02-24 - 2021-03-02"/>
    <s v="23846907297020091"/>
    <s v="Meio_Conv_T1MegaGiga_23846907192130091"/>
    <s v="23846907192130091"/>
    <n v="64221.43"/>
    <n v="1391085"/>
    <n v="3725311"/>
    <n v="17.23921305"/>
    <n v="2.6779894830294002"/>
    <x v="3"/>
    <n v="263"/>
    <s v="2021-02-24"/>
    <x v="44"/>
    <s v="2021-03-02"/>
    <s v="2021-03-02"/>
    <x v="1"/>
    <x v="0"/>
    <n v="3"/>
    <x v="0"/>
    <x v="1"/>
  </r>
  <r>
    <s v="lal_dentistas"/>
    <s v="2021-02-24 - 2021-03-02"/>
    <s v="23846531665890091"/>
    <s v="TPO_Meio_Conv_Interesses_Pareto_23845997960590091"/>
    <s v="23845997960590091"/>
    <n v="5938.97"/>
    <n v="300220"/>
    <n v="555279"/>
    <n v="10.69547021"/>
    <n v="1.8495736459929"/>
    <x v="3"/>
    <n v="45"/>
    <s v="2021-02-24"/>
    <x v="44"/>
    <s v="2021-03-02"/>
    <s v="2021-03-02"/>
    <x v="1"/>
    <x v="0"/>
    <n v="3"/>
    <x v="0"/>
    <x v="1"/>
  </r>
  <r>
    <s v="aberto_megaatual"/>
    <s v="2021-02-24 - 2021-03-02"/>
    <s v="23847245148090091"/>
    <s v="Meio_TesteAB_Conv_Mega_Atual"/>
    <s v="23847245148060091"/>
    <n v="48655.41"/>
    <n v="2941387"/>
    <n v="5074710"/>
    <n v="9.5878207799999995"/>
    <n v="1.7252779046076001"/>
    <x v="3"/>
    <n v="240"/>
    <s v="2021-02-24"/>
    <x v="44"/>
    <s v="2021-03-02"/>
    <s v="2021-03-02"/>
    <x v="1"/>
    <x v="0"/>
    <n v="3"/>
    <x v="0"/>
    <x v="1"/>
  </r>
  <r>
    <s v="interesses_saude"/>
    <s v="2021-02-24 - 2021-03-02"/>
    <s v="23846534803740091"/>
    <s v="TPS_Meio_Conv_Interesses_Pareto_23846534803700091"/>
    <s v="23846534803700091"/>
    <n v="88866.5"/>
    <n v="4530129"/>
    <n v="9138524"/>
    <n v="9.72438219"/>
    <n v="2.0172767707056001"/>
    <x v="3"/>
    <n v="314"/>
    <s v="2021-02-24"/>
    <x v="44"/>
    <s v="2021-03-02"/>
    <s v="2021-03-02"/>
    <x v="1"/>
    <x v="0"/>
    <n v="3"/>
    <x v="0"/>
    <x v="1"/>
  </r>
  <r>
    <s v="lal_10_base"/>
    <s v="2021-02-17 - 2021-02-23"/>
    <s v="23846214428100091"/>
    <s v="Meio_Conv_Amplo_Todas_23845268020100091"/>
    <s v="23845268020100091"/>
    <n v="96569.4"/>
    <n v="1817036"/>
    <n v="5607194"/>
    <n v="17.22241107"/>
    <n v="3.0859014350843998"/>
    <x v="3"/>
    <n v="465"/>
    <s v="2021-02-17"/>
    <x v="45"/>
    <s v="2021-02-23"/>
    <s v="2021-02-23"/>
    <x v="1"/>
    <x v="0"/>
    <n v="2"/>
    <x v="0"/>
    <x v="1"/>
  </r>
  <r>
    <s v="interesses_saude"/>
    <s v="2021-02-17 - 2021-02-23"/>
    <s v="23846534803740091"/>
    <s v="TPS_Meio_Conv_Interesses_Pareto_23846534803700091"/>
    <s v="23846534803700091"/>
    <n v="81401.570000000007"/>
    <n v="4514691"/>
    <n v="8744137"/>
    <n v="9.3092743200000001"/>
    <n v="1.9368184887958"/>
    <x v="3"/>
    <n v="259"/>
    <s v="2021-02-17"/>
    <x v="45"/>
    <s v="2021-02-23"/>
    <s v="2021-02-23"/>
    <x v="1"/>
    <x v="0"/>
    <n v="2"/>
    <x v="0"/>
    <x v="1"/>
  </r>
  <r>
    <s v="lal_s2s_pagosT1_optS2S"/>
    <s v="2021-02-17 - 2021-02-23"/>
    <s v="23846361159150091"/>
    <s v="Meio_Conv_LALs2s_T1_Pareto_23846361159160091"/>
    <s v="23846361159160091"/>
    <n v="83381.06"/>
    <n v="1497040"/>
    <n v="3774265"/>
    <n v="22.09199937"/>
    <n v="2.5211517394324998"/>
    <x v="19"/>
    <n v="246"/>
    <s v="2021-02-17"/>
    <x v="45"/>
    <s v="2021-02-23"/>
    <s v="2021-02-23"/>
    <x v="4"/>
    <x v="0"/>
    <n v="2"/>
    <x v="0"/>
    <x v="1"/>
  </r>
  <r>
    <s v="rmkt_trafegotpo"/>
    <s v="2021-02-17 - 2021-02-23"/>
    <s v="23846188518430091"/>
    <s v="TPO_Meio_Conv_Interesses_Pareto_23845997960590091"/>
    <s v="23845997960590091"/>
    <n v="2980.58"/>
    <n v="26048"/>
    <n v="94418"/>
    <n v="31.567921370000001"/>
    <n v="3.6247696560197"/>
    <x v="3"/>
    <n v="29"/>
    <s v="2021-02-17"/>
    <x v="45"/>
    <s v="2021-02-23"/>
    <s v="2021-02-23"/>
    <x v="1"/>
    <x v="0"/>
    <n v="2"/>
    <x v="0"/>
    <x v="1"/>
  </r>
  <r>
    <s v="aberto_brasil"/>
    <s v="2021-02-17 - 2021-02-23"/>
    <s v="23845859990620091"/>
    <s v="Meio_Conv_Amplo_T1_Pareto_23845493756230091"/>
    <s v="23845493756230091"/>
    <n v="164653.53"/>
    <n v="8472341"/>
    <n v="17351511"/>
    <n v="9.4892905899999995"/>
    <n v="2.0480184874523002"/>
    <x v="3"/>
    <n v="1419"/>
    <s v="2021-02-17"/>
    <x v="45"/>
    <s v="2021-02-23"/>
    <s v="2021-02-23"/>
    <x v="1"/>
    <x v="0"/>
    <n v="2"/>
    <x v="0"/>
    <x v="1"/>
  </r>
  <r>
    <s v="lal5_s2s_pagosT2"/>
    <s v="2021-02-17 - 2021-02-23"/>
    <s v="23846907412520091"/>
    <s v="Meio_Conv_T2MegaGiga_23846907412530091"/>
    <s v="23846907412530091"/>
    <n v="222567.21"/>
    <n v="3188141"/>
    <n v="12653953"/>
    <n v="17.588749539999998"/>
    <n v="3.9690694357620999"/>
    <x v="3"/>
    <n v="1139"/>
    <s v="2021-02-17"/>
    <x v="45"/>
    <s v="2021-02-23"/>
    <s v="2021-02-23"/>
    <x v="1"/>
    <x v="0"/>
    <n v="2"/>
    <x v="0"/>
    <x v="1"/>
  </r>
  <r>
    <s v="interesses_saude"/>
    <s v="2021-02-17 - 2021-02-23"/>
    <s v="23846655749190091"/>
    <s v="TPS_Meio_Trafego_Interesses_Pareto_23846655749200091"/>
    <s v="23846655749200091"/>
    <n v="7250.32"/>
    <n v="1133019"/>
    <n v="2782994"/>
    <n v="2.60522301"/>
    <n v="2.4562641932748002"/>
    <x v="13"/>
    <n v="25126"/>
    <s v="2021-02-17"/>
    <x v="45"/>
    <s v="2021-02-23"/>
    <s v="2021-02-23"/>
    <x v="3"/>
    <x v="0"/>
    <n v="2"/>
    <x v="0"/>
    <x v="1"/>
  </r>
  <r>
    <s v="concorrentes_diario_wpp_convs_comestatico"/>
    <s v="2021-02-17 - 2021-02-23"/>
    <s v="23847149503290091"/>
    <s v="Meio_TesteAB_WhatsApp_Convs_Todas_comEstatico_Pareto"/>
    <s v="23847149503280091"/>
    <n v="9490.18"/>
    <n v="238643"/>
    <n v="444388"/>
    <n v="21.355617160000001"/>
    <n v="1.8621455479524001"/>
    <x v="3"/>
    <n v="206"/>
    <s v="2021-02-17"/>
    <x v="45"/>
    <s v="2021-02-23"/>
    <s v="2021-02-23"/>
    <x v="1"/>
    <x v="1"/>
    <n v="2"/>
    <x v="0"/>
    <x v="1"/>
  </r>
  <r>
    <s v="trafego_LAL_cardpurchase_5_10"/>
    <s v="2021-02-17 - 2021-02-23"/>
    <s v="23845353257680091"/>
    <s v="Topo_Trafego_Todas_Pareto_23845353257640091"/>
    <s v="23845353257640091"/>
    <n v="13258.41"/>
    <n v="606578"/>
    <n v="1746495"/>
    <n v="7.5914388500000003"/>
    <n v="2.8792587268248999"/>
    <x v="8"/>
    <n v="13039"/>
    <s v="2021-02-17"/>
    <x v="45"/>
    <s v="2021-02-23"/>
    <s v="2021-02-23"/>
    <x v="3"/>
    <x v="0"/>
    <n v="2"/>
    <x v="0"/>
    <x v="1"/>
  </r>
  <r>
    <s v="interesses_concorrentes_autoplacement"/>
    <s v="2021-02-17 - 2021-02-23"/>
    <s v="23846214469090091"/>
    <s v="Topo_Views_Interesses_Pareto_23845654172510091"/>
    <s v="23845654172510091"/>
    <n v="6849.18"/>
    <n v="617329"/>
    <n v="1903686"/>
    <n v="3.5978517499999998"/>
    <n v="3.0837462681973"/>
    <x v="20"/>
    <n v="978218"/>
    <s v="2021-02-17"/>
    <x v="45"/>
    <s v="2021-02-23"/>
    <s v="2021-02-23"/>
    <x v="2"/>
    <x v="0"/>
    <n v="2"/>
    <x v="0"/>
    <x v="1"/>
  </r>
  <r>
    <s v="wpp_interesses_concorrentes"/>
    <s v="2021-02-17 - 2021-02-23"/>
    <s v="23846749365200091"/>
    <s v="WhatsApp_Meio_Convs_Todas_Pareto_23846749365150091"/>
    <s v="23846749365150091"/>
    <n v="9424.58"/>
    <n v="248437"/>
    <n v="439360"/>
    <n v="21.45070102"/>
    <n v="1.7684966409995"/>
    <x v="3"/>
    <n v="207"/>
    <s v="2021-02-17"/>
    <x v="45"/>
    <s v="2021-02-23"/>
    <s v="2021-02-23"/>
    <x v="1"/>
    <x v="1"/>
    <n v="2"/>
    <x v="0"/>
    <x v="1"/>
  </r>
  <r>
    <s v="interesses_concorrentes"/>
    <s v="2021-02-17 - 2021-02-23"/>
    <s v="23846214533530091"/>
    <s v="Meio_Conv_Amplo_T1_Pareto_23845493756230091"/>
    <s v="23845493756230091"/>
    <n v="68136.38"/>
    <n v="3509650"/>
    <n v="7139835"/>
    <n v="9.5431308999999995"/>
    <n v="2.0343438804438998"/>
    <x v="3"/>
    <n v="579"/>
    <s v="2021-02-17"/>
    <x v="45"/>
    <s v="2021-02-23"/>
    <s v="2021-02-23"/>
    <x v="1"/>
    <x v="0"/>
    <n v="2"/>
    <x v="0"/>
    <x v="1"/>
  </r>
  <r>
    <s v="lal_dentistas"/>
    <s v="2021-02-17 - 2021-02-23"/>
    <s v="23846531665890091"/>
    <s v="TPO_Meio_Conv_Interesses_Pareto_23845997960590091"/>
    <s v="23845997960590091"/>
    <n v="25303.21"/>
    <n v="787050"/>
    <n v="1824160"/>
    <n v="13.871157139999999"/>
    <n v="2.3177180611143"/>
    <x v="3"/>
    <n v="76"/>
    <s v="2021-02-17"/>
    <x v="45"/>
    <s v="2021-02-23"/>
    <s v="2021-02-23"/>
    <x v="1"/>
    <x v="0"/>
    <n v="2"/>
    <x v="0"/>
    <x v="1"/>
  </r>
  <r>
    <s v="checkout_180d"/>
    <s v="2021-02-17 - 2021-02-23"/>
    <s v="23846122467610091"/>
    <s v="Fundo_Conv_Rmkt_T1_23845567601530091"/>
    <s v="23845567601530091"/>
    <n v="66589.240000000005"/>
    <n v="319097"/>
    <n v="2245202"/>
    <n v="29.658462799999999"/>
    <n v="7.0361112765084002"/>
    <x v="3"/>
    <n v="625"/>
    <s v="2021-02-17"/>
    <x v="45"/>
    <s v="2021-02-23"/>
    <s v="2021-02-23"/>
    <x v="1"/>
    <x v="0"/>
    <n v="2"/>
    <x v="0"/>
    <x v="1"/>
  </r>
  <r>
    <s v="lal5_s2s_pagosT1"/>
    <s v="2021-02-17 - 2021-02-23"/>
    <s v="23846907297020091"/>
    <s v="Meio_Conv_T1MegaGiga_23846907192130091"/>
    <s v="23846907192130091"/>
    <n v="89117.13"/>
    <n v="1999301"/>
    <n v="5452229"/>
    <n v="16.34508198"/>
    <n v="2.7270676101297"/>
    <x v="3"/>
    <n v="410"/>
    <s v="2021-02-17"/>
    <x v="45"/>
    <s v="2021-02-23"/>
    <s v="2021-02-23"/>
    <x v="1"/>
    <x v="0"/>
    <n v="2"/>
    <x v="0"/>
    <x v="1"/>
  </r>
  <r>
    <s v="ligue_agora_LAL_basepagos_t3"/>
    <s v="2021-02-17 - 2021-02-23"/>
    <s v="23846412676180091"/>
    <s v="Meio_Trafego_LAL_Ligacao_Pareto_23846412676130091"/>
    <s v="23846412676130091"/>
    <n v="7290.82"/>
    <n v="434748"/>
    <n v="1190262"/>
    <n v="6.1253908800000003"/>
    <n v="2.7378205305141998"/>
    <x v="13"/>
    <n v="9867"/>
    <s v="2021-02-17"/>
    <x v="45"/>
    <s v="2021-02-23"/>
    <s v="2021-02-23"/>
    <x v="3"/>
    <x v="0"/>
    <n v="2"/>
    <x v="0"/>
    <x v="1"/>
  </r>
  <r>
    <s v="rmkt_tps_60d"/>
    <s v="2021-02-17 - 2021-02-23"/>
    <s v="23846655916720091"/>
    <s v="TPS_Meio_Conv_Interesses_Pareto_23846534803700091"/>
    <s v="23846534803700091"/>
    <n v="40988.74"/>
    <n v="218555"/>
    <n v="1232834"/>
    <n v="33.247574290000003"/>
    <n v="5.6408409782435003"/>
    <x v="3"/>
    <n v="336"/>
    <s v="2021-02-17"/>
    <x v="45"/>
    <s v="2021-02-23"/>
    <s v="2021-02-23"/>
    <x v="1"/>
    <x v="0"/>
    <n v="2"/>
    <x v="0"/>
    <x v="1"/>
  </r>
  <r>
    <s v="interesses_concorrentes_instream"/>
    <s v="2021-02-17 - 2021-02-23"/>
    <s v="23845654172710091"/>
    <s v="Topo_Views_Interesses_Pareto_23845654172510091"/>
    <s v="23845654172510091"/>
    <n v="3405.58"/>
    <n v="316605"/>
    <n v="473322"/>
    <n v="7.1950596000000004"/>
    <n v="1.4949921826882"/>
    <x v="20"/>
    <n v="355229"/>
    <s v="2021-02-17"/>
    <x v="45"/>
    <s v="2021-02-23"/>
    <s v="2021-02-23"/>
    <x v="2"/>
    <x v="0"/>
    <n v="2"/>
    <x v="0"/>
    <x v="1"/>
  </r>
  <r>
    <s v="carrinho_sem_pedido_60d"/>
    <s v="2021-02-17 - 2021-02-23"/>
    <s v="23844535546750091"/>
    <s v="Fundo_Conv_Rmkt_Todas_Pareto_23844535546810091"/>
    <s v="23844535546810091"/>
    <n v="33060.379999999997"/>
    <n v="18163"/>
    <n v="404691"/>
    <n v="81.692896559999994"/>
    <n v="22.281065903209999"/>
    <x v="3"/>
    <n v="208"/>
    <s v="2021-02-17"/>
    <x v="45"/>
    <s v="2021-02-23"/>
    <s v="2021-02-23"/>
    <x v="1"/>
    <x v="0"/>
    <n v="2"/>
    <x v="0"/>
    <x v="1"/>
  </r>
  <r>
    <s v="interesses_dentistas"/>
    <s v="2021-02-17 - 2021-02-23"/>
    <s v="23845997960610091"/>
    <s v="TPO_Meio_Conv_Interesses_Pareto_23845997960590091"/>
    <s v="23845997960590091"/>
    <n v="15225.3"/>
    <n v="1306820"/>
    <n v="2411076"/>
    <n v="6.3147325099999998"/>
    <n v="1.8449947200073"/>
    <x v="3"/>
    <n v="58"/>
    <s v="2021-02-17"/>
    <x v="45"/>
    <s v="2021-02-23"/>
    <s v="2021-02-23"/>
    <x v="1"/>
    <x v="0"/>
    <n v="2"/>
    <x v="0"/>
    <x v="1"/>
  </r>
  <r>
    <s v="interesses_dentistas"/>
    <s v="2021-02-17 - 2021-02-23"/>
    <s v="23845997980850091"/>
    <s v="TPO_Meio_Trafego_Interesses_Pareto_23845997980580091"/>
    <s v="23845997980580091"/>
    <n v="5774.29"/>
    <n v="849126"/>
    <n v="1846250"/>
    <n v="3.12757752"/>
    <n v="2.1742945098842998"/>
    <x v="13"/>
    <n v="17797"/>
    <s v="2021-02-17"/>
    <x v="45"/>
    <s v="2021-02-23"/>
    <s v="2021-02-23"/>
    <x v="3"/>
    <x v="0"/>
    <n v="2"/>
    <x v="0"/>
    <x v="1"/>
  </r>
  <r>
    <s v="lookalike_pedidosT1_optCompraT1"/>
    <s v="2021-02-17 - 2021-02-23"/>
    <s v="23845971141650091"/>
    <s v="Meio_Conv_LALpixel_T1_Pareto_23845971141530091"/>
    <s v="23845971141530091"/>
    <n v="206606.28"/>
    <n v="3091371"/>
    <n v="11275999"/>
    <n v="18.3226586"/>
    <n v="3.6475722260447001"/>
    <x v="4"/>
    <n v="1617"/>
    <s v="2021-02-17"/>
    <x v="45"/>
    <s v="2021-02-23"/>
    <s v="2021-02-23"/>
    <x v="1"/>
    <x v="0"/>
    <n v="2"/>
    <x v="0"/>
    <x v="1"/>
  </r>
  <r>
    <s v="aberto_coisasverdes"/>
    <s v="2021-02-17 - 2021-02-23"/>
    <s v="23847245094530091"/>
    <s v="Meio_TesteAB_Conv_Mega_Coisas"/>
    <s v="23847245094430091"/>
    <n v="41500.57"/>
    <n v="2311601"/>
    <n v="4032537"/>
    <n v="10.29142944"/>
    <n v="1.7444779613782999"/>
    <x v="3"/>
    <n v="181"/>
    <s v="2021-02-17"/>
    <x v="45"/>
    <s v="2021-02-23"/>
    <s v="2021-02-23"/>
    <x v="1"/>
    <x v="0"/>
    <n v="2"/>
    <x v="0"/>
    <x v="1"/>
  </r>
  <r>
    <s v="ligue_pedidosnaopagos_s2s"/>
    <s v="2021-02-17 - 2021-02-23"/>
    <s v="23846919363940091"/>
    <s v="Meio_Trafego_LAL_Ligacao_Pareto_23846412676130091"/>
    <s v="23846412676130091"/>
    <n v="3335.41"/>
    <n v="9334"/>
    <n v="45936"/>
    <n v="72.609935559999997"/>
    <n v="4.9213627598028999"/>
    <x v="13"/>
    <n v="250"/>
    <s v="2021-02-17"/>
    <x v="45"/>
    <s v="2021-02-23"/>
    <s v="2021-02-23"/>
    <x v="3"/>
    <x v="0"/>
    <n v="2"/>
    <x v="0"/>
    <x v="1"/>
  </r>
  <r>
    <s v="aberto_brasil"/>
    <s v="2021-02-17 - 2021-02-23"/>
    <s v="23845370012760091"/>
    <s v="Meio_Conv_Amplo_Todas_23845268020100091"/>
    <s v="23845268020100091"/>
    <n v="210788.74"/>
    <n v="10125044"/>
    <n v="32813420"/>
    <n v="6.4238576800000002"/>
    <n v="3.2408175213855999"/>
    <x v="3"/>
    <n v="923"/>
    <s v="2021-02-17"/>
    <x v="45"/>
    <s v="2021-02-23"/>
    <s v="2021-02-23"/>
    <x v="1"/>
    <x v="0"/>
    <n v="2"/>
    <x v="0"/>
    <x v="1"/>
  </r>
  <r>
    <s v="lal_fhox"/>
    <s v="2021-02-17 - 2021-02-23"/>
    <s v="23847324980840091"/>
    <s v="Meio_Conv_Interesses_Fhox_Pareto"/>
    <s v="23846544963770091"/>
    <n v="4264.57"/>
    <n v="204855"/>
    <n v="264451"/>
    <n v="16.126125439999999"/>
    <n v="1.2909179663665"/>
    <x v="3"/>
    <n v="6"/>
    <s v="2021-02-17"/>
    <x v="45"/>
    <s v="2021-02-23"/>
    <s v="2021-02-23"/>
    <x v="1"/>
    <x v="0"/>
    <n v="2"/>
    <x v="0"/>
    <x v="1"/>
  </r>
  <r>
    <s v="pareto.geral.nu - lookalike seguidores"/>
    <s v="2021-02-17 - 2021-02-23"/>
    <s v="23847305813250091"/>
    <s v="pareto.in.engage.instagram - No Ton e Simples"/>
    <s v="23847305813260091"/>
    <n v="697.76"/>
    <n v="19048"/>
    <n v="20691"/>
    <n v="33.722874679999997"/>
    <n v="1.0862557748845001"/>
    <x v="7"/>
    <n v="10040"/>
    <s v="2021-02-17"/>
    <x v="45"/>
    <s v="2021-02-23"/>
    <s v="2021-02-23"/>
    <x v="3"/>
    <x v="0"/>
    <n v="2"/>
    <x v="0"/>
    <x v="1"/>
  </r>
  <r>
    <s v="checkout_t1_30d"/>
    <s v="2021-02-17 - 2021-02-23"/>
    <s v="23846907192240091"/>
    <s v="Meio_Conv_T1MegaGiga_23846907192130091"/>
    <s v="23846907192130091"/>
    <n v="42025.83"/>
    <n v="62527"/>
    <n v="786200"/>
    <n v="53.454375480000003"/>
    <n v="12.573768132167"/>
    <x v="3"/>
    <n v="222"/>
    <s v="2021-02-17"/>
    <x v="45"/>
    <s v="2021-02-23"/>
    <s v="2021-02-23"/>
    <x v="1"/>
    <x v="0"/>
    <n v="2"/>
    <x v="0"/>
    <x v="1"/>
  </r>
  <r>
    <s v="brasil_optCompraT1"/>
    <s v="2021-02-17 - 2021-02-23"/>
    <s v="23846693993230091"/>
    <s v="Topo_Conv_Amplo_T1_Pareto_23846693993220091"/>
    <s v="23846693993220091"/>
    <n v="30975.65"/>
    <n v="1915830"/>
    <n v="3077452"/>
    <n v="10.065356019999999"/>
    <n v="1.60632832767"/>
    <x v="4"/>
    <n v="304"/>
    <s v="2021-02-17"/>
    <x v="45"/>
    <s v="2021-02-23"/>
    <s v="2021-02-23"/>
    <x v="1"/>
    <x v="0"/>
    <n v="2"/>
    <x v="0"/>
    <x v="1"/>
  </r>
  <r>
    <s v="pareto.geral.nu - engajaram"/>
    <s v="2021-02-17 - 2021-02-23"/>
    <s v="23847266026200091"/>
    <s v="pareto.in.engage.instagram - Tiê Vasconcelos"/>
    <s v="23847266026220091"/>
    <n v="316.8"/>
    <n v="30234"/>
    <n v="39605"/>
    <n v="7.9989900299999999"/>
    <n v="1.3099490639677001"/>
    <x v="7"/>
    <n v="4743"/>
    <s v="2021-02-17"/>
    <x v="45"/>
    <s v="2021-02-23"/>
    <s v="2021-02-23"/>
    <x v="3"/>
    <x v="0"/>
    <n v="2"/>
    <x v="0"/>
    <x v="1"/>
  </r>
  <r>
    <s v="aberto_megaatual"/>
    <s v="2021-02-17 - 2021-02-23"/>
    <s v="23847245148090091"/>
    <s v="Meio_TesteAB_Conv_Mega_Atual"/>
    <s v="23847245148060091"/>
    <n v="41655"/>
    <n v="2564014"/>
    <n v="4741224"/>
    <n v="8.7857059700000004"/>
    <n v="1.8491412293381"/>
    <x v="3"/>
    <n v="175"/>
    <s v="2021-02-17"/>
    <x v="45"/>
    <s v="2021-02-23"/>
    <s v="2021-02-23"/>
    <x v="1"/>
    <x v="0"/>
    <n v="2"/>
    <x v="0"/>
    <x v="1"/>
  </r>
  <r>
    <s v="pareto.geral.nu - lookalike seguidores"/>
    <s v="2021-02-17 - 2021-02-23"/>
    <s v="23847266033230091"/>
    <s v="pareto.in.engage.instagram - Frases"/>
    <s v="23847266033240091"/>
    <n v="300.43"/>
    <n v="85797"/>
    <n v="96058"/>
    <n v="3.12758958"/>
    <n v="1.1195962562794"/>
    <x v="7"/>
    <n v="7958"/>
    <s v="2021-02-17"/>
    <x v="45"/>
    <s v="2021-02-23"/>
    <s v="2021-02-23"/>
    <x v="3"/>
    <x v="0"/>
    <n v="2"/>
    <x v="0"/>
    <x v="1"/>
  </r>
  <r>
    <s v="trafego_brasil"/>
    <s v="2021-02-17 - 2021-02-23"/>
    <s v="23846362893210091"/>
    <s v="Topo_Trafego_Todas_Pareto_23845353257640091"/>
    <s v="23845353257640091"/>
    <n v="10887.86"/>
    <n v="824299"/>
    <n v="2081937"/>
    <n v="5.2296779400000002"/>
    <n v="2.5257060848066"/>
    <x v="8"/>
    <n v="15467"/>
    <s v="2021-02-17"/>
    <x v="45"/>
    <s v="2021-02-23"/>
    <s v="2021-02-23"/>
    <x v="3"/>
    <x v="0"/>
    <n v="2"/>
    <x v="0"/>
    <x v="1"/>
  </r>
  <r>
    <s v="interesses_fotografia"/>
    <s v="2021-02-17 - 2021-02-23"/>
    <s v="23846544963740091"/>
    <s v="Meio_Conv_Interesses_Fhox_Pareto"/>
    <s v="23846544963770091"/>
    <n v="16832.39"/>
    <n v="1411810"/>
    <n v="2594794"/>
    <n v="6.4869850900000001"/>
    <n v="1.8379201167296"/>
    <x v="3"/>
    <n v="62"/>
    <s v="2021-02-17"/>
    <x v="45"/>
    <s v="2021-02-23"/>
    <s v="2021-02-23"/>
    <x v="1"/>
    <x v="0"/>
    <n v="2"/>
    <x v="0"/>
    <x v="1"/>
  </r>
  <r>
    <s v="interesse_empreendedorismo"/>
    <s v="2021-02-17 - 2021-02-23"/>
    <s v="23846406076390091"/>
    <s v="Meio_Conv_Amplo_Todas_23845268020100091"/>
    <s v="23845268020100091"/>
    <n v="41002.93"/>
    <n v="2420162"/>
    <n v="4628243"/>
    <n v="8.8592863400000006"/>
    <n v="1.912369089342"/>
    <x v="3"/>
    <n v="206"/>
    <s v="2021-02-17"/>
    <x v="45"/>
    <s v="2021-02-23"/>
    <s v="2021-02-23"/>
    <x v="1"/>
    <x v="0"/>
    <n v="2"/>
    <x v="0"/>
    <x v="1"/>
  </r>
  <r>
    <s v="pareto.geral.nu - engajaram"/>
    <s v="2021-02-17 - 2021-02-23"/>
    <s v="23847305824920091"/>
    <s v="pareto.in.engage.instagram - Catalogo Renda Extra"/>
    <s v="23847305824930091"/>
    <n v="690.27"/>
    <n v="15368"/>
    <n v="20328"/>
    <n v="33.95661157"/>
    <n v="1.3227485684539"/>
    <x v="7"/>
    <n v="8479"/>
    <s v="2021-02-17"/>
    <x v="45"/>
    <s v="2021-02-23"/>
    <s v="2021-02-23"/>
    <x v="3"/>
    <x v="0"/>
    <n v="2"/>
    <x v="0"/>
    <x v="1"/>
  </r>
  <r>
    <s v="lal_purchasetpo"/>
    <s v="2021-02-17 - 2021-02-23"/>
    <s v="23847324972630091"/>
    <s v="TPO_Meio_Conv_Interesses_Pareto_23845997960590091"/>
    <s v="23845997960590091"/>
    <n v="3035.63"/>
    <n v="184275"/>
    <n v="232373"/>
    <n v="13.06360894"/>
    <n v="1.2610120743454001"/>
    <x v="3"/>
    <n v="6"/>
    <s v="2021-02-17"/>
    <x v="45"/>
    <s v="2021-02-23"/>
    <s v="2021-02-23"/>
    <x v="1"/>
    <x v="0"/>
    <n v="2"/>
    <x v="0"/>
    <x v="1"/>
  </r>
  <r>
    <s v="checkout_t2_30d"/>
    <s v="2021-02-17 - 2021-02-23"/>
    <s v="23846907412590091"/>
    <s v="Meio_Conv_T2MegaGiga_23846907412530091"/>
    <s v="23846907412530091"/>
    <n v="35390.31"/>
    <n v="12328"/>
    <n v="282709"/>
    <n v="125.18282050000001"/>
    <n v="22.932268007786998"/>
    <x v="3"/>
    <n v="320"/>
    <s v="2021-02-17"/>
    <x v="45"/>
    <s v="2021-02-23"/>
    <s v="2021-02-23"/>
    <x v="1"/>
    <x v="0"/>
    <n v="2"/>
    <x v="0"/>
    <x v="1"/>
  </r>
  <r>
    <s v="interesses_estética"/>
    <s v="2021-02-17 - 2021-02-23"/>
    <s v="23847258509050091"/>
    <s v="Meio_Conv_Interesses_CasaEstetica_Pareto"/>
    <s v="23847258509060091"/>
    <n v="4548.38"/>
    <n v="330173"/>
    <n v="368106"/>
    <n v="12.356169149999999"/>
    <n v="1.1148882555509001"/>
    <x v="3"/>
    <n v="10"/>
    <s v="2021-02-17"/>
    <x v="45"/>
    <s v="2021-02-23"/>
    <s v="2021-02-23"/>
    <x v="1"/>
    <x v="0"/>
    <n v="2"/>
    <x v="0"/>
    <x v="1"/>
  </r>
  <r>
    <s v="feed_1a180_dias"/>
    <s v="2021-02-10 - 2021-02-16"/>
    <s v="23844752400870091"/>
    <s v="Fundo_Conv-CustoAlvo_RMKTHome_Aberto_Todas_Pareto"/>
    <s v="23844752401190091"/>
    <n v="0"/>
    <n v="0"/>
    <n v="0"/>
    <s v=""/>
    <n v="0"/>
    <x v="3"/>
    <n v="1"/>
    <s v="2021-02-10"/>
    <x v="46"/>
    <s v="2021-02-16"/>
    <s v="2021-02-16"/>
    <x v="1"/>
    <x v="0"/>
    <n v="2"/>
    <x v="0"/>
    <x v="1"/>
  </r>
  <r>
    <s v="interesses_dentistas"/>
    <s v="2021-02-10 - 2021-02-16"/>
    <s v="23845997960610091"/>
    <s v="TPO_Meio_Conv_Interesses_Pareto_23845997960590091"/>
    <s v="23845997960590091"/>
    <n v="18863.599999999999"/>
    <n v="1342452"/>
    <n v="2711209"/>
    <n v="6.9576340300000004"/>
    <n v="2.0195947415625"/>
    <x v="3"/>
    <n v="93"/>
    <s v="2021-02-10"/>
    <x v="46"/>
    <s v="2021-02-16"/>
    <s v="2021-02-16"/>
    <x v="1"/>
    <x v="0"/>
    <n v="2"/>
    <x v="0"/>
    <x v="1"/>
  </r>
  <r>
    <s v="interesses_concorrentes_instream"/>
    <s v="2021-02-10 - 2021-02-16"/>
    <s v="23845654172710091"/>
    <s v="Topo_Views_Interesses_Pareto_23845654172510091"/>
    <s v="23845654172510091"/>
    <n v="2752.46"/>
    <n v="252733"/>
    <n v="378927"/>
    <n v="7.2638265400000002"/>
    <n v="1.4993174615108"/>
    <x v="20"/>
    <n v="287984"/>
    <s v="2021-02-10"/>
    <x v="46"/>
    <s v="2021-02-16"/>
    <s v="2021-02-16"/>
    <x v="2"/>
    <x v="0"/>
    <n v="2"/>
    <x v="0"/>
    <x v="1"/>
  </r>
  <r>
    <s v="interesses_concorrentes_autoplacement"/>
    <s v="2021-02-10 - 2021-02-16"/>
    <s v="23846214469090091"/>
    <s v="Topo_Views_Interesses_Pareto_23845654172510091"/>
    <s v="23845654172510091"/>
    <n v="5522.44"/>
    <n v="448761"/>
    <n v="1480214"/>
    <n v="3.7308389200000001"/>
    <n v="3.2984461662220999"/>
    <x v="20"/>
    <n v="899494"/>
    <s v="2021-02-10"/>
    <x v="46"/>
    <s v="2021-02-16"/>
    <s v="2021-02-16"/>
    <x v="2"/>
    <x v="0"/>
    <n v="2"/>
    <x v="0"/>
    <x v="1"/>
  </r>
  <r>
    <s v="checkout_t1_30d"/>
    <s v="2021-02-10 - 2021-02-16"/>
    <s v="23846907192240091"/>
    <s v="Meio_Conv_T1MegaGiga_23846907192130091"/>
    <s v="23846907192130091"/>
    <n v="11742.18"/>
    <n v="49712"/>
    <n v="293107"/>
    <n v="40.061069850000003"/>
    <n v="5.8961015448985998"/>
    <x v="3"/>
    <n v="96"/>
    <s v="2021-02-10"/>
    <x v="46"/>
    <s v="2021-02-16"/>
    <s v="2021-02-16"/>
    <x v="1"/>
    <x v="0"/>
    <n v="2"/>
    <x v="0"/>
    <x v="1"/>
  </r>
  <r>
    <s v="checkout_180d"/>
    <s v="2021-02-10 - 2021-02-16"/>
    <s v="23846122467610091"/>
    <s v="Fundo_Conv_Rmkt_T1_23845567601530091"/>
    <s v="23845567601530091"/>
    <n v="55213.81"/>
    <n v="298046"/>
    <n v="1964985"/>
    <n v="28.098845539999999"/>
    <n v="6.5928917012810002"/>
    <x v="3"/>
    <n v="592"/>
    <s v="2021-02-10"/>
    <x v="46"/>
    <s v="2021-02-16"/>
    <s v="2021-02-16"/>
    <x v="1"/>
    <x v="0"/>
    <n v="2"/>
    <x v="0"/>
    <x v="1"/>
  </r>
  <r>
    <s v="rmkt_tps_60d"/>
    <s v="2021-02-10 - 2021-02-16"/>
    <s v="23846655916720091"/>
    <s v="TPS_Meio_Conv_Interesses_Pareto_23846534803700091"/>
    <s v="23846534803700091"/>
    <n v="41100.639999999999"/>
    <n v="233215"/>
    <n v="1289533"/>
    <n v="31.872499579999999"/>
    <n v="5.5293741826211997"/>
    <x v="3"/>
    <n v="381"/>
    <s v="2021-02-10"/>
    <x v="46"/>
    <s v="2021-02-16"/>
    <s v="2021-02-16"/>
    <x v="1"/>
    <x v="0"/>
    <n v="2"/>
    <x v="0"/>
    <x v="1"/>
  </r>
  <r>
    <s v="lal5_s2s_pagosT1"/>
    <s v="2021-02-10 - 2021-02-16"/>
    <s v="23846907297020091"/>
    <s v="Meio_Conv_T1MegaGiga_23846907192130091"/>
    <s v="23846907192130091"/>
    <n v="93307.78"/>
    <n v="1577714"/>
    <n v="4925130"/>
    <n v="18.945242050000001"/>
    <n v="3.1216874541266999"/>
    <x v="3"/>
    <n v="384"/>
    <s v="2021-02-10"/>
    <x v="46"/>
    <s v="2021-02-16"/>
    <s v="2021-02-16"/>
    <x v="1"/>
    <x v="0"/>
    <n v="2"/>
    <x v="0"/>
    <x v="1"/>
  </r>
  <r>
    <s v="brasil_optCompraT1"/>
    <s v="2021-02-10 - 2021-02-16"/>
    <s v="23846693993230091"/>
    <s v="Topo_Conv_Amplo_T1_Pareto_23846693993220091"/>
    <s v="23846693993220091"/>
    <n v="18179.88"/>
    <n v="971764"/>
    <n v="1343384"/>
    <n v="13.53289901"/>
    <n v="1.3824179533301999"/>
    <x v="4"/>
    <n v="213"/>
    <s v="2021-02-10"/>
    <x v="46"/>
    <s v="2021-02-16"/>
    <s v="2021-02-16"/>
    <x v="1"/>
    <x v="0"/>
    <n v="2"/>
    <x v="0"/>
    <x v="1"/>
  </r>
  <r>
    <s v="aberto_megaatual"/>
    <s v="2021-02-10 - 2021-02-16"/>
    <s v="23847245148090091"/>
    <s v="Meio_TesteAB_Conv_Mega_Atual"/>
    <s v="23847245148060091"/>
    <n v="8423.64"/>
    <n v="591353"/>
    <n v="874598"/>
    <n v="9.6314420999999992"/>
    <n v="1.4789778693944"/>
    <x v="3"/>
    <n v="60"/>
    <s v="2021-02-10"/>
    <x v="46"/>
    <s v="2021-02-16"/>
    <s v="2021-02-16"/>
    <x v="1"/>
    <x v="0"/>
    <n v="2"/>
    <x v="0"/>
    <x v="1"/>
  </r>
  <r>
    <s v="interesses_concorrentes"/>
    <s v="2021-02-10 - 2021-02-16"/>
    <s v="23846214533530091"/>
    <s v="Meio_Conv_Amplo_T1_Pareto_23845493756230091"/>
    <s v="23845493756230091"/>
    <n v="39515.67"/>
    <n v="2401248"/>
    <n v="4595606"/>
    <n v="8.5985765500000007"/>
    <n v="1.9138406362025"/>
    <x v="3"/>
    <n v="422"/>
    <s v="2021-02-10"/>
    <x v="46"/>
    <s v="2021-02-16"/>
    <s v="2021-02-16"/>
    <x v="1"/>
    <x v="0"/>
    <n v="2"/>
    <x v="0"/>
    <x v="1"/>
  </r>
  <r>
    <s v="checkout_t2_30d"/>
    <s v="2021-02-10 - 2021-02-16"/>
    <s v="23846907412590091"/>
    <s v="Meio_Conv_T2MegaGiga_23846907412530091"/>
    <s v="23846907412530091"/>
    <n v="32965.43"/>
    <n v="10840"/>
    <n v="262099"/>
    <n v="125.77472634"/>
    <n v="24.178874538744999"/>
    <x v="3"/>
    <n v="234"/>
    <s v="2021-02-10"/>
    <x v="46"/>
    <s v="2021-02-16"/>
    <s v="2021-02-16"/>
    <x v="1"/>
    <x v="0"/>
    <n v="2"/>
    <x v="0"/>
    <x v="1"/>
  </r>
  <r>
    <s v="lal_s2s_pagosT1_optS2S"/>
    <s v="2021-02-10 - 2021-02-16"/>
    <s v="23846361159150091"/>
    <s v="Meio_Conv_LALs2s_T1_Pareto_23846361159160091"/>
    <s v="23846361159160091"/>
    <n v="70574.95"/>
    <n v="1633516"/>
    <n v="4066860"/>
    <n v="17.35367089"/>
    <n v="2.4896358529698999"/>
    <x v="19"/>
    <n v="172"/>
    <s v="2021-02-10"/>
    <x v="46"/>
    <s v="2021-02-16"/>
    <s v="2021-02-16"/>
    <x v="4"/>
    <x v="0"/>
    <n v="2"/>
    <x v="0"/>
    <x v="1"/>
  </r>
  <r>
    <s v="pareto.geral.nu - lookalike seguidores"/>
    <s v="2021-02-10 - 2021-02-16"/>
    <s v="23847220094130091"/>
    <s v="pareto.in.engage.instagram - Diego"/>
    <s v="23847220094150091"/>
    <n v="290.75"/>
    <n v="41960"/>
    <n v="44769"/>
    <n v="6.4944492800000004"/>
    <n v="1.0669447092469"/>
    <x v="7"/>
    <n v="6397"/>
    <s v="2021-02-10"/>
    <x v="46"/>
    <s v="2021-02-16"/>
    <s v="2021-02-16"/>
    <x v="3"/>
    <x v="0"/>
    <n v="2"/>
    <x v="0"/>
    <x v="1"/>
  </r>
  <r>
    <s v="interesse_empreendedorismo"/>
    <s v="2021-02-10 - 2021-02-16"/>
    <s v="23846406076390091"/>
    <s v="Meio_Conv_Amplo_Todas_23845268020100091"/>
    <s v="23845268020100091"/>
    <n v="26731.17"/>
    <n v="1634541"/>
    <n v="2818598"/>
    <n v="9.4838533199999997"/>
    <n v="1.7243972466888"/>
    <x v="3"/>
    <n v="178"/>
    <s v="2021-02-10"/>
    <x v="46"/>
    <s v="2021-02-16"/>
    <s v="2021-02-16"/>
    <x v="1"/>
    <x v="0"/>
    <n v="2"/>
    <x v="0"/>
    <x v="1"/>
  </r>
  <r>
    <s v="interesses_fotografia"/>
    <s v="2021-02-10 - 2021-02-16"/>
    <s v="23846544963740091"/>
    <s v="Meio_Conv_Interesses_Fhox_Pareto"/>
    <s v="23846544963770091"/>
    <n v="14421.83"/>
    <n v="1047802"/>
    <n v="1934349"/>
    <n v="7.4556504500000003"/>
    <n v="1.8461016489757001"/>
    <x v="3"/>
    <n v="47"/>
    <s v="2021-02-10"/>
    <x v="46"/>
    <s v="2021-02-16"/>
    <s v="2021-02-16"/>
    <x v="1"/>
    <x v="0"/>
    <n v="2"/>
    <x v="0"/>
    <x v="1"/>
  </r>
  <r>
    <s v="aberto_coisasverdes"/>
    <s v="2021-02-10 - 2021-02-16"/>
    <s v="23847245094530091"/>
    <s v="Meio_TesteAB_Conv_Mega_Coisas"/>
    <s v="23847245094430091"/>
    <n v="7808.47"/>
    <n v="452096"/>
    <n v="658212"/>
    <n v="11.86315351"/>
    <n v="1.4559120186862999"/>
    <x v="3"/>
    <n v="62"/>
    <s v="2021-02-10"/>
    <x v="46"/>
    <s v="2021-02-16"/>
    <s v="2021-02-16"/>
    <x v="1"/>
    <x v="0"/>
    <n v="2"/>
    <x v="0"/>
    <x v="1"/>
  </r>
  <r>
    <s v="carrinho_sem_pedido_60d"/>
    <s v="2021-02-10 - 2021-02-16"/>
    <s v="23844535546750091"/>
    <s v="Fundo_Conv_Rmkt_Todas_Pareto_23844535546810091"/>
    <s v="23844535546810091"/>
    <n v="26950.48"/>
    <n v="17044"/>
    <n v="376643"/>
    <n v="71.554442800000004"/>
    <n v="22.098275052805"/>
    <x v="3"/>
    <n v="159"/>
    <s v="2021-02-10"/>
    <x v="46"/>
    <s v="2021-02-16"/>
    <s v="2021-02-16"/>
    <x v="1"/>
    <x v="0"/>
    <n v="2"/>
    <x v="0"/>
    <x v="1"/>
  </r>
  <r>
    <s v="pareto.geral.nu - engajaram"/>
    <s v="2021-02-10 - 2021-02-16"/>
    <s v="23847220116090091"/>
    <s v="pareto.in.engage.instagram - lembrete da semana"/>
    <s v="23847220116100091"/>
    <n v="310.89999999999998"/>
    <n v="12536"/>
    <n v="15655"/>
    <n v="19.859469820000001"/>
    <n v="1.2488034460752999"/>
    <x v="7"/>
    <n v="1843"/>
    <s v="2021-02-10"/>
    <x v="46"/>
    <s v="2021-02-16"/>
    <s v="2021-02-16"/>
    <x v="3"/>
    <x v="0"/>
    <n v="2"/>
    <x v="0"/>
    <x v="1"/>
  </r>
  <r>
    <s v="aberto_brasil"/>
    <s v="2021-02-10 - 2021-02-16"/>
    <s v="23845859990620091"/>
    <s v="Meio_Conv_Amplo_T1_Pareto_23845493756230091"/>
    <s v="23845493756230091"/>
    <n v="95184.47"/>
    <n v="5535676"/>
    <n v="10271598"/>
    <n v="9.2667635599999993"/>
    <n v="1.8555273104857"/>
    <x v="3"/>
    <n v="1043"/>
    <s v="2021-02-10"/>
    <x v="46"/>
    <s v="2021-02-16"/>
    <s v="2021-02-16"/>
    <x v="1"/>
    <x v="0"/>
    <n v="2"/>
    <x v="0"/>
    <x v="1"/>
  </r>
  <r>
    <s v="pareto.geral.nu - lookalike seguidores"/>
    <s v="2021-02-10 - 2021-02-16"/>
    <s v="23847266033230091"/>
    <s v="pareto.in.engage.instagram - Frases"/>
    <s v="23847266033240091"/>
    <n v="699.57"/>
    <n v="147968"/>
    <n v="213626"/>
    <n v="3.2747418399999999"/>
    <n v="1.4437310769895999"/>
    <x v="7"/>
    <n v="20387"/>
    <s v="2021-02-10"/>
    <x v="46"/>
    <s v="2021-02-16"/>
    <s v="2021-02-16"/>
    <x v="3"/>
    <x v="0"/>
    <n v="2"/>
    <x v="0"/>
    <x v="1"/>
  </r>
  <r>
    <s v="concorrentes_diario_wpp_convs_comestatico"/>
    <s v="2021-02-10 - 2021-02-16"/>
    <s v="23847149503290091"/>
    <s v="Meio_TesteAB_WhatsApp_Convs_Todas_comEstatico_Pareto"/>
    <s v="23847149503280091"/>
    <n v="10102.719999999999"/>
    <n v="285954"/>
    <n v="547710"/>
    <n v="18.445381680000001"/>
    <n v="1.9153779978598"/>
    <x v="3"/>
    <n v="144"/>
    <s v="2021-02-10"/>
    <x v="46"/>
    <s v="2021-02-16"/>
    <s v="2021-02-16"/>
    <x v="1"/>
    <x v="1"/>
    <n v="2"/>
    <x v="0"/>
    <x v="1"/>
  </r>
  <r>
    <s v="interesses_saude"/>
    <s v="2021-02-10 - 2021-02-16"/>
    <s v="23846655749190091"/>
    <s v="TPS_Meio_Trafego_Interesses_Pareto_23846655749200091"/>
    <s v="23846655749200091"/>
    <n v="5905.36"/>
    <n v="973303"/>
    <n v="2284989"/>
    <n v="2.5844150699999999"/>
    <n v="2.3476646018762999"/>
    <x v="13"/>
    <n v="21767"/>
    <s v="2021-02-10"/>
    <x v="46"/>
    <s v="2021-02-16"/>
    <s v="2021-02-16"/>
    <x v="3"/>
    <x v="0"/>
    <n v="2"/>
    <x v="0"/>
    <x v="1"/>
  </r>
  <r>
    <s v="lal5_s2s_pagosT2"/>
    <s v="2021-02-10 - 2021-02-16"/>
    <s v="23846907412520091"/>
    <s v="Meio_Conv_T2MegaGiga_23846907412530091"/>
    <s v="23846907412530091"/>
    <n v="145069.65"/>
    <n v="2173427"/>
    <n v="7865509"/>
    <n v="18.44377141"/>
    <n v="3.6189432633348"/>
    <x v="3"/>
    <n v="803"/>
    <s v="2021-02-10"/>
    <x v="46"/>
    <s v="2021-02-16"/>
    <s v="2021-02-16"/>
    <x v="1"/>
    <x v="0"/>
    <n v="2"/>
    <x v="0"/>
    <x v="1"/>
  </r>
  <r>
    <s v="ligue_pedidosnaopagos_s2s"/>
    <s v="2021-02-10 - 2021-02-16"/>
    <s v="23846919363940091"/>
    <s v="Meio_Trafego_LAL_Ligacao_Pareto_23846412676130091"/>
    <s v="23846412676130091"/>
    <n v="3027.7"/>
    <n v="9348"/>
    <n v="44474"/>
    <n v="68.077978139999999"/>
    <n v="4.7575952075309997"/>
    <x v="13"/>
    <n v="231"/>
    <s v="2021-02-10"/>
    <x v="46"/>
    <s v="2021-02-16"/>
    <s v="2021-02-16"/>
    <x v="3"/>
    <x v="0"/>
    <n v="2"/>
    <x v="0"/>
    <x v="1"/>
  </r>
  <r>
    <s v="aberto_brasil"/>
    <s v="2021-02-10 - 2021-02-16"/>
    <s v="23845370012760091"/>
    <s v="Meio_Conv_Amplo_Todas_23845268020100091"/>
    <s v="23845268020100091"/>
    <n v="105664.33"/>
    <n v="5280750"/>
    <n v="13984668"/>
    <n v="7.5557267399999999"/>
    <n v="2.6482351938645001"/>
    <x v="3"/>
    <n v="575"/>
    <s v="2021-02-10"/>
    <x v="46"/>
    <s v="2021-02-16"/>
    <s v="2021-02-16"/>
    <x v="1"/>
    <x v="0"/>
    <n v="2"/>
    <x v="0"/>
    <x v="1"/>
  </r>
  <r>
    <s v="trafego_brasil"/>
    <s v="2021-02-10 - 2021-02-16"/>
    <s v="23846362893210091"/>
    <s v="Topo_Trafego_Todas_Pareto_23845353257640091"/>
    <s v="23845353257640091"/>
    <n v="8833.65"/>
    <n v="682999"/>
    <n v="1569257"/>
    <n v="5.6291926700000001"/>
    <n v="2.2975978002896"/>
    <x v="8"/>
    <n v="13959"/>
    <s v="2021-02-10"/>
    <x v="46"/>
    <s v="2021-02-16"/>
    <s v="2021-02-16"/>
    <x v="3"/>
    <x v="0"/>
    <n v="2"/>
    <x v="0"/>
    <x v="1"/>
  </r>
  <r>
    <s v="trafego_LAL_cardpurchase_5_10"/>
    <s v="2021-02-10 - 2021-02-16"/>
    <s v="23845353257680091"/>
    <s v="Topo_Trafego_Todas_Pareto_23845353257640091"/>
    <s v="23845353257640091"/>
    <n v="10871.58"/>
    <n v="478839"/>
    <n v="1285247"/>
    <n v="8.4587476200000005"/>
    <n v="2.6840900594981001"/>
    <x v="8"/>
    <n v="11389"/>
    <s v="2021-02-10"/>
    <x v="46"/>
    <s v="2021-02-16"/>
    <s v="2021-02-16"/>
    <x v="3"/>
    <x v="0"/>
    <n v="2"/>
    <x v="0"/>
    <x v="1"/>
  </r>
  <r>
    <s v="interesses_saude"/>
    <s v="2021-02-10 - 2021-02-16"/>
    <s v="23846534803740091"/>
    <s v="TPS_Meio_Conv_Interesses_Pareto_23846534803700091"/>
    <s v="23846534803700091"/>
    <n v="48270.080000000002"/>
    <n v="2394082"/>
    <n v="4371109"/>
    <n v="11.042982459999999"/>
    <n v="1.8257975290738"/>
    <x v="3"/>
    <n v="226"/>
    <s v="2021-02-10"/>
    <x v="46"/>
    <s v="2021-02-16"/>
    <s v="2021-02-16"/>
    <x v="1"/>
    <x v="0"/>
    <n v="2"/>
    <x v="0"/>
    <x v="1"/>
  </r>
  <r>
    <s v="lookalike_pedidosT1_optCompraT1"/>
    <s v="2021-02-10 - 2021-02-16"/>
    <s v="23845971141650091"/>
    <s v="Meio_Conv_LALpixel_T1_Pareto_23845971141530091"/>
    <s v="23845971141530091"/>
    <n v="117074.36"/>
    <n v="2235879"/>
    <n v="6693910"/>
    <n v="17.48968241"/>
    <n v="2.9938605801119"/>
    <x v="4"/>
    <n v="1147"/>
    <s v="2021-02-10"/>
    <x v="46"/>
    <s v="2021-02-16"/>
    <s v="2021-02-16"/>
    <x v="1"/>
    <x v="0"/>
    <n v="2"/>
    <x v="0"/>
    <x v="1"/>
  </r>
  <r>
    <s v="lal_10_base"/>
    <s v="2021-02-10 - 2021-02-16"/>
    <s v="23846214428100091"/>
    <s v="Meio_Conv_Amplo_Todas_23845268020100091"/>
    <s v="23845268020100091"/>
    <n v="77318.48"/>
    <n v="1516268"/>
    <n v="4443611"/>
    <n v="17.39992092"/>
    <n v="2.930623741977"/>
    <x v="3"/>
    <n v="446"/>
    <s v="2021-02-10"/>
    <x v="46"/>
    <s v="2021-02-16"/>
    <s v="2021-02-16"/>
    <x v="1"/>
    <x v="0"/>
    <n v="2"/>
    <x v="0"/>
    <x v="1"/>
  </r>
  <r>
    <s v="pareto.geral.nu - engajaram"/>
    <s v="2021-02-10 - 2021-02-16"/>
    <s v="23847266026200091"/>
    <s v="pareto.in.engage.instagram - Tiê Vasconcelos"/>
    <s v="23847266026220091"/>
    <n v="683.2"/>
    <n v="39800"/>
    <n v="77077"/>
    <n v="8.8638634100000004"/>
    <n v="1.936608040201"/>
    <x v="7"/>
    <n v="16422"/>
    <s v="2021-02-10"/>
    <x v="46"/>
    <s v="2021-02-16"/>
    <s v="2021-02-16"/>
    <x v="3"/>
    <x v="0"/>
    <n v="2"/>
    <x v="0"/>
    <x v="1"/>
  </r>
  <r>
    <s v="interesses_dentistas"/>
    <s v="2021-02-10 - 2021-02-16"/>
    <s v="23845997980850091"/>
    <s v="TPO_Meio_Trafego_Interesses_Pareto_23845997980580091"/>
    <s v="23845997980580091"/>
    <n v="4733.3999999999996"/>
    <n v="693368"/>
    <n v="1451954"/>
    <n v="3.2600206300000001"/>
    <n v="2.0940597200908999"/>
    <x v="13"/>
    <n v="15646"/>
    <s v="2021-02-10"/>
    <x v="46"/>
    <s v="2021-02-16"/>
    <s v="2021-02-16"/>
    <x v="3"/>
    <x v="0"/>
    <n v="2"/>
    <x v="0"/>
    <x v="1"/>
  </r>
  <r>
    <s v="ligue_agora_LAL_basepagos_t3"/>
    <s v="2021-02-10 - 2021-02-16"/>
    <s v="23846412676180091"/>
    <s v="Meio_Trafego_LAL_Ligacao_Pareto_23846412676130091"/>
    <s v="23846412676130091"/>
    <n v="6528.82"/>
    <n v="378943"/>
    <n v="941550"/>
    <n v="6.9341192700000001"/>
    <n v="2.4846744761084998"/>
    <x v="13"/>
    <n v="7770"/>
    <s v="2021-02-10"/>
    <x v="46"/>
    <s v="2021-02-16"/>
    <s v="2021-02-16"/>
    <x v="3"/>
    <x v="0"/>
    <n v="2"/>
    <x v="0"/>
    <x v="1"/>
  </r>
  <r>
    <s v="wpp_interesses_concorrentes"/>
    <s v="2021-02-10 - 2021-02-16"/>
    <s v="23846749365200091"/>
    <s v="WhatsApp_Meio_Convs_Todas_Pareto_23846749365150091"/>
    <s v="23846749365150091"/>
    <n v="10165"/>
    <n v="352321"/>
    <n v="605276"/>
    <n v="16.793991500000001"/>
    <n v="1.7179674217545999"/>
    <x v="3"/>
    <n v="317"/>
    <s v="2021-02-10"/>
    <x v="46"/>
    <s v="2021-02-16"/>
    <s v="2021-02-16"/>
    <x v="1"/>
    <x v="1"/>
    <n v="2"/>
    <x v="0"/>
    <x v="1"/>
  </r>
  <r>
    <s v="lal_dentistas"/>
    <s v="2021-02-10 - 2021-02-16"/>
    <s v="23846531665890091"/>
    <s v="TPO_Meio_Conv_Interesses_Pareto_23845997960590091"/>
    <s v="23845997960590091"/>
    <n v="19624.330000000002"/>
    <n v="536446"/>
    <n v="1333152"/>
    <n v="14.720249450000001"/>
    <n v="2.4851560082469"/>
    <x v="3"/>
    <n v="72"/>
    <s v="2021-02-10"/>
    <x v="46"/>
    <s v="2021-02-16"/>
    <s v="2021-02-16"/>
    <x v="1"/>
    <x v="0"/>
    <n v="2"/>
    <x v="0"/>
    <x v="1"/>
  </r>
  <r>
    <s v="carrinho_sem_pedido_60d"/>
    <s v="2021-02-03 - 2021-02-09"/>
    <s v="23844535546750091"/>
    <s v="Fundo_Conv_Rmkt_Todas_Pareto_23844535546810091"/>
    <s v="23844535546810091"/>
    <n v="26723.58"/>
    <n v="16760"/>
    <n v="377901"/>
    <n v="70.715822399999993"/>
    <n v="22.547792362768"/>
    <x v="3"/>
    <n v="204"/>
    <s v="2021-02-03"/>
    <x v="47"/>
    <s v="2021-02-09"/>
    <s v="2021-02-09"/>
    <x v="1"/>
    <x v="0"/>
    <n v="2"/>
    <x v="0"/>
    <x v="1"/>
  </r>
  <r>
    <s v="lookalike_pedidosT1_optCompraT1"/>
    <s v="2021-02-03 - 2021-02-09"/>
    <s v="23845971141650091"/>
    <s v="Meio_Conv_LALpixel_T1_Pareto_23845971141530091"/>
    <s v="23845971141530091"/>
    <n v="94861.87"/>
    <n v="2054282"/>
    <n v="5713629"/>
    <n v="16.602735320000001"/>
    <n v="2.7813265170019998"/>
    <x v="4"/>
    <n v="1184"/>
    <s v="2021-02-03"/>
    <x v="47"/>
    <s v="2021-02-09"/>
    <s v="2021-02-09"/>
    <x v="1"/>
    <x v="0"/>
    <n v="2"/>
    <x v="0"/>
    <x v="1"/>
  </r>
  <r>
    <s v="lal_dentistas"/>
    <s v="2021-02-03 - 2021-02-09"/>
    <s v="23846531665890091"/>
    <s v="TPO_Meio_Conv_Interesses_Pareto_23845997960590091"/>
    <s v="23845997960590091"/>
    <n v="12814.85"/>
    <n v="329990"/>
    <n v="782382"/>
    <n v="16.37927509"/>
    <n v="2.3709263917087999"/>
    <x v="3"/>
    <n v="66"/>
    <s v="2021-02-03"/>
    <x v="47"/>
    <s v="2021-02-09"/>
    <s v="2021-02-09"/>
    <x v="1"/>
    <x v="0"/>
    <n v="2"/>
    <x v="0"/>
    <x v="1"/>
  </r>
  <r>
    <s v="interesses_concorrentes_instream"/>
    <s v="2021-02-03 - 2021-02-09"/>
    <s v="23845654172710091"/>
    <s v="Topo_Views_Interesses_Pareto_23845654172510091"/>
    <s v="23845654172510091"/>
    <n v="3531.54"/>
    <n v="339278"/>
    <n v="536928"/>
    <n v="6.57730645"/>
    <n v="1.5825606140098001"/>
    <x v="20"/>
    <n v="424102"/>
    <s v="2021-02-03"/>
    <x v="47"/>
    <s v="2021-02-09"/>
    <s v="2021-02-09"/>
    <x v="2"/>
    <x v="0"/>
    <n v="2"/>
    <x v="0"/>
    <x v="1"/>
  </r>
  <r>
    <s v="ligue_pedidosnaopagos_s2s"/>
    <s v="2021-02-03 - 2021-02-09"/>
    <s v="23846919363940091"/>
    <s v="Meio_Trafego_LAL_Ligacao_Pareto_23846412676130091"/>
    <s v="23846412676130091"/>
    <n v="3163.39"/>
    <n v="10244"/>
    <n v="53139"/>
    <n v="59.530476669999999"/>
    <n v="5.1873291682935996"/>
    <x v="13"/>
    <n v="296"/>
    <s v="2021-02-03"/>
    <x v="47"/>
    <s v="2021-02-09"/>
    <s v="2021-02-09"/>
    <x v="3"/>
    <x v="0"/>
    <n v="2"/>
    <x v="0"/>
    <x v="1"/>
  </r>
  <r>
    <s v="trafego_LAL_cardpurchase_5_10"/>
    <s v="2021-02-03 - 2021-02-09"/>
    <s v="23845353257680091"/>
    <s v="Topo_Trafego_Todas_Pareto_23845353257640091"/>
    <s v="23845353257640091"/>
    <n v="13859.66"/>
    <n v="632986"/>
    <n v="1864566"/>
    <n v="7.4331828399999997"/>
    <n v="2.9456670447688"/>
    <x v="8"/>
    <n v="14428"/>
    <s v="2021-02-03"/>
    <x v="47"/>
    <s v="2021-02-09"/>
    <s v="2021-02-09"/>
    <x v="3"/>
    <x v="0"/>
    <n v="2"/>
    <x v="0"/>
    <x v="1"/>
  </r>
  <r>
    <s v="lal_5%_high_mega_comprageral"/>
    <s v="2021-02-03 - 2021-02-09"/>
    <s v="23846694619210091"/>
    <s v="Meio_TesteAB_Conv_Aberto_T3_ConvGeral_Pareto"/>
    <s v="23846694618960091"/>
    <n v="0"/>
    <n v="0"/>
    <n v="0"/>
    <s v=""/>
    <n v="0"/>
    <x v="3"/>
    <n v="2"/>
    <s v="2021-02-03"/>
    <x v="47"/>
    <s v="2021-02-09"/>
    <s v="2021-02-09"/>
    <x v="1"/>
    <x v="0"/>
    <n v="2"/>
    <x v="0"/>
    <x v="1"/>
  </r>
  <r>
    <s v="aberto_brasil"/>
    <s v="2021-02-03 - 2021-02-09"/>
    <s v="23845370012760091"/>
    <s v="Meio_Conv_Amplo_Todas_23845268020100091"/>
    <s v="23845268020100091"/>
    <n v="53199.78"/>
    <n v="3249782"/>
    <n v="8230551"/>
    <n v="6.4636960500000002"/>
    <n v="2.5326471129448"/>
    <x v="3"/>
    <n v="441"/>
    <s v="2021-02-03"/>
    <x v="47"/>
    <s v="2021-02-09"/>
    <s v="2021-02-09"/>
    <x v="1"/>
    <x v="0"/>
    <n v="2"/>
    <x v="0"/>
    <x v="1"/>
  </r>
  <r>
    <s v="lal5_s2s_pagosT2"/>
    <s v="2021-02-03 - 2021-02-09"/>
    <s v="23846907412520091"/>
    <s v="Meio_Conv_T2MegaGiga_23846907412530091"/>
    <s v="23846907412530091"/>
    <n v="100687.57"/>
    <n v="1823796"/>
    <n v="5872614"/>
    <n v="17.14527296"/>
    <n v="3.2199949994406998"/>
    <x v="3"/>
    <n v="730"/>
    <s v="2021-02-03"/>
    <x v="47"/>
    <s v="2021-02-09"/>
    <s v="2021-02-09"/>
    <x v="1"/>
    <x v="0"/>
    <n v="2"/>
    <x v="0"/>
    <x v="1"/>
  </r>
  <r>
    <s v="interesse_empreendedorismo"/>
    <s v="2021-02-03 - 2021-02-09"/>
    <s v="23846406076390091"/>
    <s v="Meio_Conv_Amplo_Todas_23845268020100091"/>
    <s v="23845268020100091"/>
    <n v="40703.68"/>
    <n v="2035787"/>
    <n v="4411318"/>
    <n v="9.2271017400000002"/>
    <n v="2.1668858284289998"/>
    <x v="3"/>
    <n v="258"/>
    <s v="2021-02-03"/>
    <x v="47"/>
    <s v="2021-02-09"/>
    <s v="2021-02-09"/>
    <x v="1"/>
    <x v="0"/>
    <n v="2"/>
    <x v="0"/>
    <x v="1"/>
  </r>
  <r>
    <s v="carrinho_60d"/>
    <s v="2021-02-03 - 2021-02-09"/>
    <s v="23845641252850091"/>
    <s v="Fundo_Catalogo_RMKT_Todas_Pareto"/>
    <s v="23845641252830091"/>
    <n v="0"/>
    <n v="0"/>
    <n v="0"/>
    <s v=""/>
    <n v="0"/>
    <x v="3"/>
    <n v="8"/>
    <s v="2021-02-03"/>
    <x v="47"/>
    <s v="2021-02-09"/>
    <s v="2021-02-09"/>
    <x v="1"/>
    <x v="0"/>
    <n v="2"/>
    <x v="0"/>
    <x v="1"/>
  </r>
  <r>
    <s v="brasil_optCompraT1"/>
    <s v="2021-02-03 - 2021-02-09"/>
    <s v="23846693993230091"/>
    <s v="Topo_Conv_Amplo_T1_Pareto_23846693993220091"/>
    <s v="23846693993220091"/>
    <n v="16668.57"/>
    <n v="1060424"/>
    <n v="1513138"/>
    <n v="11.01589544"/>
    <n v="1.4269179120805"/>
    <x v="4"/>
    <n v="188"/>
    <s v="2021-02-03"/>
    <x v="47"/>
    <s v="2021-02-09"/>
    <s v="2021-02-09"/>
    <x v="1"/>
    <x v="0"/>
    <n v="2"/>
    <x v="0"/>
    <x v="1"/>
  </r>
  <r>
    <s v="lal_s2s_pagosT1_optS2S"/>
    <s v="2021-02-03 - 2021-02-09"/>
    <s v="23846361159150091"/>
    <s v="Meio_Conv_LALs2s_T1_Pareto_23846361159160091"/>
    <s v="23846361159160091"/>
    <n v="66387.42"/>
    <n v="1763426"/>
    <n v="4095558"/>
    <n v="16.20961539"/>
    <n v="2.3225006322919"/>
    <x v="19"/>
    <n v="173"/>
    <s v="2021-02-03"/>
    <x v="47"/>
    <s v="2021-02-09"/>
    <s v="2021-02-09"/>
    <x v="4"/>
    <x v="0"/>
    <n v="2"/>
    <x v="0"/>
    <x v="1"/>
  </r>
  <r>
    <s v="pareto.geral.nu - lookalike seguidores"/>
    <s v="2021-02-03 - 2021-02-09"/>
    <s v="23847220094130091"/>
    <s v="pareto.in.engage.instagram - Diego"/>
    <s v="23847220094150091"/>
    <n v="709.25"/>
    <n v="88735"/>
    <n v="114909"/>
    <n v="6.1722754499999999"/>
    <n v="1.2949681636332999"/>
    <x v="7"/>
    <n v="17630"/>
    <s v="2021-02-03"/>
    <x v="47"/>
    <s v="2021-02-09"/>
    <s v="2021-02-09"/>
    <x v="3"/>
    <x v="0"/>
    <n v="2"/>
    <x v="0"/>
    <x v="1"/>
  </r>
  <r>
    <s v="trafego_brasil"/>
    <s v="2021-02-03 - 2021-02-09"/>
    <s v="23846362893210091"/>
    <s v="Topo_Trafego_Todas_Pareto_23845353257640091"/>
    <s v="23845353257640091"/>
    <n v="11288.76"/>
    <n v="798227"/>
    <n v="2010104"/>
    <n v="5.6160079300000003"/>
    <n v="2.5182109850957"/>
    <x v="8"/>
    <n v="15499"/>
    <s v="2021-02-03"/>
    <x v="47"/>
    <s v="2021-02-09"/>
    <s v="2021-02-09"/>
    <x v="3"/>
    <x v="0"/>
    <n v="2"/>
    <x v="0"/>
    <x v="1"/>
  </r>
  <r>
    <s v="aberto_broad_boost_mega"/>
    <s v="2021-02-03 - 2021-02-09"/>
    <s v="23847028515660091"/>
    <s v="Meio_Conv_Amplo_Todas_23845268020100091"/>
    <s v="23845268020100091"/>
    <n v="0"/>
    <n v="0"/>
    <n v="0"/>
    <s v=""/>
    <n v="0"/>
    <x v="3"/>
    <n v="2"/>
    <s v="2021-02-03"/>
    <x v="47"/>
    <s v="2021-02-09"/>
    <s v="2021-02-09"/>
    <x v="1"/>
    <x v="0"/>
    <n v="2"/>
    <x v="0"/>
    <x v="1"/>
  </r>
  <r>
    <s v="aberto_coisasverdes"/>
    <s v="2021-02-03 - 2021-02-09"/>
    <s v="23847245094530091"/>
    <s v="Meio_TesteAB_Conv_Mega_Coisas"/>
    <s v="23847245094430091"/>
    <n v="596.07000000000005"/>
    <n v="39442"/>
    <n v="45521"/>
    <n v="13.094395990000001"/>
    <n v="1.1541250443689"/>
    <x v="3"/>
    <n v="4"/>
    <s v="2021-02-03"/>
    <x v="47"/>
    <s v="2021-02-09"/>
    <s v="2021-02-09"/>
    <x v="1"/>
    <x v="0"/>
    <n v="2"/>
    <x v="0"/>
    <x v="1"/>
  </r>
  <r>
    <s v="checkout_t1_30d"/>
    <s v="2021-02-03 - 2021-02-09"/>
    <s v="23846907192240091"/>
    <s v="Meio_Conv_T1MegaGiga_23846907192130091"/>
    <s v="23846907192130091"/>
    <n v="15649.39"/>
    <n v="54178"/>
    <n v="450102"/>
    <n v="34.76854135"/>
    <n v="8.3078371294621007"/>
    <x v="3"/>
    <n v="157"/>
    <s v="2021-02-03"/>
    <x v="47"/>
    <s v="2021-02-09"/>
    <s v="2021-02-09"/>
    <x v="1"/>
    <x v="0"/>
    <n v="2"/>
    <x v="0"/>
    <x v="1"/>
  </r>
  <r>
    <s v="interesses_saude"/>
    <s v="2021-02-03 - 2021-02-09"/>
    <s v="23846655749190091"/>
    <s v="TPS_Meio_Trafego_Interesses_Pareto_23846655749200091"/>
    <s v="23846655749200091"/>
    <n v="7145.99"/>
    <n v="1221688"/>
    <n v="3484428"/>
    <n v="2.0508358900000001"/>
    <n v="2.8521422818265001"/>
    <x v="13"/>
    <n v="28798"/>
    <s v="2021-02-03"/>
    <x v="47"/>
    <s v="2021-02-09"/>
    <s v="2021-02-09"/>
    <x v="3"/>
    <x v="0"/>
    <n v="2"/>
    <x v="0"/>
    <x v="1"/>
  </r>
  <r>
    <s v="concorrentes_diario_wpp_convs_comestatico"/>
    <s v="2021-02-03 - 2021-02-09"/>
    <s v="23847149503290091"/>
    <s v="Meio_TesteAB_WhatsApp_Convs_Todas_comEstatico_Pareto"/>
    <s v="23847149503280091"/>
    <n v="10203.94"/>
    <n v="335107"/>
    <n v="617496"/>
    <n v="16.52470623"/>
    <n v="1.8426830833137"/>
    <x v="3"/>
    <n v="225"/>
    <s v="2021-02-03"/>
    <x v="47"/>
    <s v="2021-02-09"/>
    <s v="2021-02-09"/>
    <x v="1"/>
    <x v="1"/>
    <n v="2"/>
    <x v="0"/>
    <x v="1"/>
  </r>
  <r>
    <s v="rmkt_fhox"/>
    <s v="2021-02-03 - 2021-02-09"/>
    <s v="23846656030900091"/>
    <s v="Meio_Conv_Interesses_Fhox_Pareto"/>
    <s v="23846544963770091"/>
    <n v="1268.47"/>
    <n v="13308"/>
    <n v="54799"/>
    <n v="23.14768518"/>
    <n v="4.1177487225728999"/>
    <x v="3"/>
    <n v="3"/>
    <s v="2021-02-03"/>
    <x v="47"/>
    <s v="2021-02-09"/>
    <s v="2021-02-09"/>
    <x v="1"/>
    <x v="0"/>
    <n v="2"/>
    <x v="0"/>
    <x v="1"/>
  </r>
  <r>
    <s v="aberto_brasil"/>
    <s v="2021-02-03 - 2021-02-09"/>
    <s v="23845859990620091"/>
    <s v="Meio_Conv_Amplo_T1_Pareto_23845493756230091"/>
    <s v="23845493756230091"/>
    <n v="93234.95"/>
    <n v="5467367"/>
    <n v="9808541"/>
    <n v="9.5054860899999998"/>
    <n v="1.7940154739931999"/>
    <x v="3"/>
    <n v="1025"/>
    <s v="2021-02-03"/>
    <x v="47"/>
    <s v="2021-02-09"/>
    <s v="2021-02-09"/>
    <x v="1"/>
    <x v="0"/>
    <n v="2"/>
    <x v="0"/>
    <x v="1"/>
  </r>
  <r>
    <s v="lal_10_base"/>
    <s v="2021-02-03 - 2021-02-09"/>
    <s v="23846214428100091"/>
    <s v="Meio_Conv_Amplo_Todas_23845268020100091"/>
    <s v="23845268020100091"/>
    <n v="103539.96"/>
    <n v="1755195"/>
    <n v="6497891"/>
    <n v="15.934394709999999"/>
    <n v="3.7020906508963001"/>
    <x v="3"/>
    <n v="713"/>
    <s v="2021-02-03"/>
    <x v="47"/>
    <s v="2021-02-09"/>
    <s v="2021-02-09"/>
    <x v="1"/>
    <x v="0"/>
    <n v="2"/>
    <x v="0"/>
    <x v="1"/>
  </r>
  <r>
    <s v="interesses_saude"/>
    <s v="2021-02-03 - 2021-02-09"/>
    <s v="23846534803740091"/>
    <s v="TPS_Meio_Conv_Interesses_Pareto_23846534803700091"/>
    <s v="23846534803700091"/>
    <n v="42454.62"/>
    <n v="2518602"/>
    <n v="4415004"/>
    <n v="9.6159867600000002"/>
    <n v="1.7529581887095"/>
    <x v="3"/>
    <n v="197"/>
    <s v="2021-02-03"/>
    <x v="47"/>
    <s v="2021-02-09"/>
    <s v="2021-02-09"/>
    <x v="1"/>
    <x v="0"/>
    <n v="2"/>
    <x v="0"/>
    <x v="1"/>
  </r>
  <r>
    <s v="wpp_interesses_concorrentes"/>
    <s v="2021-02-03 - 2021-02-09"/>
    <s v="23846749365200091"/>
    <s v="WhatsApp_Meio_Convs_Todas_Pareto_23846749365150091"/>
    <s v="23846749365150091"/>
    <n v="10176.51"/>
    <n v="370375"/>
    <n v="642230"/>
    <n v="15.84558492"/>
    <n v="1.7339993250084"/>
    <x v="3"/>
    <n v="307"/>
    <s v="2021-02-03"/>
    <x v="47"/>
    <s v="2021-02-09"/>
    <s v="2021-02-09"/>
    <x v="1"/>
    <x v="1"/>
    <n v="2"/>
    <x v="0"/>
    <x v="1"/>
  </r>
  <r>
    <s v="pareto.geral.nu - engajaram"/>
    <s v="2021-02-03 - 2021-02-09"/>
    <s v="23847220116090091"/>
    <s v="pareto.in.engage.instagram - lembrete da semana"/>
    <s v="23847220116100091"/>
    <n v="689.1"/>
    <n v="16890"/>
    <n v="30116"/>
    <n v="22.881524769999999"/>
    <n v="1.7830669034932001"/>
    <x v="7"/>
    <n v="5765"/>
    <s v="2021-02-03"/>
    <x v="47"/>
    <s v="2021-02-09"/>
    <s v="2021-02-09"/>
    <x v="3"/>
    <x v="0"/>
    <n v="2"/>
    <x v="0"/>
    <x v="1"/>
  </r>
  <r>
    <s v="interesses_concorrentes"/>
    <s v="2021-02-03 - 2021-02-09"/>
    <s v="23846214533530091"/>
    <s v="Meio_Conv_Amplo_T1_Pareto_23845493756230091"/>
    <s v="23845493756230091"/>
    <n v="38678.300000000003"/>
    <n v="2303605"/>
    <n v="4744661"/>
    <n v="8.1519628100000006"/>
    <n v="2.0596677815858002"/>
    <x v="3"/>
    <n v="467"/>
    <s v="2021-02-03"/>
    <x v="47"/>
    <s v="2021-02-09"/>
    <s v="2021-02-09"/>
    <x v="1"/>
    <x v="0"/>
    <n v="2"/>
    <x v="0"/>
    <x v="1"/>
  </r>
  <r>
    <s v="checkout_t2_30d"/>
    <s v="2021-02-03 - 2021-02-09"/>
    <s v="23846907412590091"/>
    <s v="Meio_Conv_T2MegaGiga_23846907412530091"/>
    <s v="23846907412530091"/>
    <n v="22731.83"/>
    <n v="10141"/>
    <n v="222737"/>
    <n v="102.05682038"/>
    <n v="21.964007494330001"/>
    <x v="3"/>
    <n v="231"/>
    <s v="2021-02-03"/>
    <x v="47"/>
    <s v="2021-02-09"/>
    <s v="2021-02-09"/>
    <x v="1"/>
    <x v="0"/>
    <n v="2"/>
    <x v="0"/>
    <x v="1"/>
  </r>
  <r>
    <s v="interesses_concorrentes_autoplacement"/>
    <s v="2021-02-03 - 2021-02-09"/>
    <s v="23846214469090091"/>
    <s v="Topo_Views_Interesses_Pareto_23845654172510091"/>
    <s v="23845654172510091"/>
    <n v="7052.28"/>
    <n v="825119"/>
    <n v="2483862"/>
    <n v="2.8392398600000002"/>
    <n v="3.0103076041153001"/>
    <x v="20"/>
    <n v="1097358"/>
    <s v="2021-02-03"/>
    <x v="47"/>
    <s v="2021-02-09"/>
    <s v="2021-02-09"/>
    <x v="2"/>
    <x v="0"/>
    <n v="2"/>
    <x v="0"/>
    <x v="1"/>
  </r>
  <r>
    <s v="feed_1a180_dias"/>
    <s v="2021-02-03 - 2021-02-09"/>
    <s v="23844752400870091"/>
    <s v="Fundo_Conv-CustoAlvo_RMKTHome_Aberto_Todas_Pareto"/>
    <s v="23844752401190091"/>
    <n v="3125.9"/>
    <n v="84051"/>
    <n v="177837"/>
    <n v="17.577332049999999"/>
    <n v="2.1158225363172001"/>
    <x v="3"/>
    <n v="29"/>
    <s v="2021-02-03"/>
    <x v="47"/>
    <s v="2021-02-09"/>
    <s v="2021-02-09"/>
    <x v="1"/>
    <x v="0"/>
    <n v="2"/>
    <x v="0"/>
    <x v="1"/>
  </r>
  <r>
    <s v="checkout_180d"/>
    <s v="2021-02-03 - 2021-02-09"/>
    <s v="23846122467610091"/>
    <s v="Fundo_Conv_Rmkt_T1_23845567601530091"/>
    <s v="23845567601530091"/>
    <n v="54238.58"/>
    <n v="311305"/>
    <n v="2186547"/>
    <n v="24.805586160000001"/>
    <n v="7.0238094473265997"/>
    <x v="3"/>
    <n v="609"/>
    <s v="2021-02-03"/>
    <x v="47"/>
    <s v="2021-02-09"/>
    <s v="2021-02-09"/>
    <x v="1"/>
    <x v="0"/>
    <n v="2"/>
    <x v="0"/>
    <x v="1"/>
  </r>
  <r>
    <s v="rmkt_tps_60d"/>
    <s v="2021-02-03 - 2021-02-09"/>
    <s v="23846655916720091"/>
    <s v="TPS_Meio_Conv_Interesses_Pareto_23846534803700091"/>
    <s v="23846534803700091"/>
    <n v="42627.96"/>
    <n v="228551"/>
    <n v="1437556"/>
    <n v="29.65307786"/>
    <n v="6.2898696571006001"/>
    <x v="3"/>
    <n v="433"/>
    <s v="2021-02-03"/>
    <x v="47"/>
    <s v="2021-02-09"/>
    <s v="2021-02-09"/>
    <x v="1"/>
    <x v="0"/>
    <n v="2"/>
    <x v="0"/>
    <x v="1"/>
  </r>
  <r>
    <s v="lal5_s2s_pagosT1"/>
    <s v="2021-02-03 - 2021-02-09"/>
    <s v="23846907297020091"/>
    <s v="Meio_Conv_T1MegaGiga_23846907192130091"/>
    <s v="23846907192130091"/>
    <n v="50431.95"/>
    <n v="1178656"/>
    <n v="2878070"/>
    <n v="17.522836479999999"/>
    <n v="2.4418235685391001"/>
    <x v="3"/>
    <n v="311"/>
    <s v="2021-02-03"/>
    <x v="47"/>
    <s v="2021-02-09"/>
    <s v="2021-02-09"/>
    <x v="1"/>
    <x v="0"/>
    <n v="2"/>
    <x v="0"/>
    <x v="1"/>
  </r>
  <r>
    <s v="interesses_dentistas"/>
    <s v="2021-02-03 - 2021-02-09"/>
    <s v="23845997960610091"/>
    <s v="TPO_Meio_Conv_Interesses_Pareto_23845997960590091"/>
    <s v="23845997960590091"/>
    <n v="25240.11"/>
    <n v="1730662"/>
    <n v="3752475"/>
    <n v="6.7262566699999997"/>
    <n v="2.1682310006229"/>
    <x v="3"/>
    <n v="78"/>
    <s v="2021-02-03"/>
    <x v="47"/>
    <s v="2021-02-09"/>
    <s v="2021-02-09"/>
    <x v="1"/>
    <x v="0"/>
    <n v="2"/>
    <x v="0"/>
    <x v="1"/>
  </r>
  <r>
    <s v="ligue_agora_LAL_basepagos_t3"/>
    <s v="2021-02-03 - 2021-02-09"/>
    <s v="23846412676180091"/>
    <s v="Meio_Trafego_LAL_Ligacao_Pareto_23846412676130091"/>
    <s v="23846412676130091"/>
    <n v="8208.18"/>
    <n v="440960"/>
    <n v="1119906"/>
    <n v="7.3293472800000004"/>
    <n v="2.5396997460086999"/>
    <x v="13"/>
    <n v="8969"/>
    <s v="2021-02-03"/>
    <x v="47"/>
    <s v="2021-02-09"/>
    <s v="2021-02-09"/>
    <x v="3"/>
    <x v="0"/>
    <n v="2"/>
    <x v="0"/>
    <x v="1"/>
  </r>
  <r>
    <s v="interesses_dentistas"/>
    <s v="2021-02-03 - 2021-02-09"/>
    <s v="23845997980850091"/>
    <s v="TPO_Meio_Trafego_Interesses_Pareto_23845997980580091"/>
    <s v="23845997980580091"/>
    <n v="5707.51"/>
    <n v="930590"/>
    <n v="1827914"/>
    <n v="3.12241714"/>
    <n v="1.964252785867"/>
    <x v="13"/>
    <n v="18796"/>
    <s v="2021-02-03"/>
    <x v="47"/>
    <s v="2021-02-09"/>
    <s v="2021-02-09"/>
    <x v="3"/>
    <x v="0"/>
    <n v="2"/>
    <x v="0"/>
    <x v="1"/>
  </r>
  <r>
    <s v="aberto_megaatual"/>
    <s v="2021-02-03 - 2021-02-09"/>
    <s v="23847245148090091"/>
    <s v="Meio_TesteAB_Conv_Mega_Atual"/>
    <s v="23847245148060091"/>
    <n v="595.41999999999996"/>
    <n v="56492"/>
    <n v="62513"/>
    <n v="9.5247388500000003"/>
    <n v="1.1065814628620001"/>
    <x v="3"/>
    <n v="9"/>
    <s v="2021-02-03"/>
    <x v="47"/>
    <s v="2021-02-09"/>
    <s v="2021-02-09"/>
    <x v="1"/>
    <x v="0"/>
    <n v="2"/>
    <x v="0"/>
    <x v="1"/>
  </r>
  <r>
    <s v="interesses_fotografia"/>
    <s v="2021-02-03 - 2021-02-09"/>
    <s v="23846544963740091"/>
    <s v="Meio_Conv_Interesses_Fhox_Pareto"/>
    <s v="23846544963770091"/>
    <n v="14463.08"/>
    <n v="1016101"/>
    <n v="1658381"/>
    <n v="8.7212046000000001"/>
    <n v="1.6321025173679"/>
    <x v="3"/>
    <n v="64"/>
    <s v="2021-02-03"/>
    <x v="47"/>
    <s v="2021-02-09"/>
    <s v="2021-02-09"/>
    <x v="1"/>
    <x v="0"/>
    <n v="2"/>
    <x v="0"/>
    <x v="1"/>
  </r>
  <r>
    <s v="checkout_t1_30d"/>
    <s v="2021-01-27 - 2021-02-02"/>
    <s v="23846907192240091"/>
    <s v="Meio_Conv_T1MegaGiga_23846907192130091"/>
    <s v="23846907192130091"/>
    <n v="14557.67"/>
    <n v="57791"/>
    <n v="433064"/>
    <n v="33.615516409999998"/>
    <n v="7.4936235746050004"/>
    <x v="3"/>
    <n v="113"/>
    <s v="2021-01-27"/>
    <x v="48"/>
    <s v="2021-02-02"/>
    <s v="2021-02-02"/>
    <x v="1"/>
    <x v="0"/>
    <n v="2"/>
    <x v="0"/>
    <x v="1"/>
  </r>
  <r>
    <s v="ligue_pedidosnaopagos_s2s"/>
    <s v="2021-01-27 - 2021-02-02"/>
    <s v="23846919363940091"/>
    <s v="Meio_Trafego_LAL_Ligacao_Pareto_23846412676130091"/>
    <s v="23846412676130091"/>
    <n v="3693.47"/>
    <n v="9824"/>
    <n v="60453"/>
    <n v="61.096554349999998"/>
    <n v="6.1536034201953997"/>
    <x v="13"/>
    <n v="357"/>
    <s v="2021-01-27"/>
    <x v="48"/>
    <s v="2021-02-02"/>
    <s v="2021-02-02"/>
    <x v="3"/>
    <x v="0"/>
    <n v="2"/>
    <x v="0"/>
    <x v="1"/>
  </r>
  <r>
    <s v="brasil_optCompraT1"/>
    <s v="2021-01-27 - 2021-02-02"/>
    <s v="23846693993230091"/>
    <s v="Topo_Conv_Amplo_T1_Pareto_23846693993220091"/>
    <s v="23846693993220091"/>
    <n v="9599.2900000000009"/>
    <n v="585701"/>
    <n v="738258"/>
    <n v="13.002622390000001"/>
    <n v="1.2604690789327999"/>
    <x v="4"/>
    <n v="126"/>
    <s v="2021-01-27"/>
    <x v="48"/>
    <s v="2021-02-02"/>
    <s v="2021-02-02"/>
    <x v="1"/>
    <x v="0"/>
    <n v="2"/>
    <x v="0"/>
    <x v="1"/>
  </r>
  <r>
    <s v="aberto_broad_boost_mega"/>
    <s v="2021-01-27 - 2021-02-02"/>
    <s v="23847028515660091"/>
    <s v="Meio_Conv_Amplo_Todas_23845268020100091"/>
    <s v="23845268020100091"/>
    <n v="0"/>
    <n v="0"/>
    <n v="0"/>
    <s v=""/>
    <n v="0"/>
    <x v="3"/>
    <n v="2"/>
    <s v="2021-01-27"/>
    <x v="48"/>
    <s v="2021-02-02"/>
    <s v="2021-02-02"/>
    <x v="1"/>
    <x v="0"/>
    <n v="2"/>
    <x v="0"/>
    <x v="1"/>
  </r>
  <r>
    <s v="lal5_s2s_pagosT2"/>
    <s v="2021-01-27 - 2021-02-02"/>
    <s v="23846907412520091"/>
    <s v="Meio_Conv_T2MegaGiga_23846907412530091"/>
    <s v="23846907412530091"/>
    <n v="80110.66"/>
    <n v="1518058"/>
    <n v="4560738"/>
    <n v="17.565284389999999"/>
    <n v="3.0043239454619002"/>
    <x v="3"/>
    <n v="696"/>
    <s v="2021-01-27"/>
    <x v="48"/>
    <s v="2021-02-02"/>
    <s v="2021-02-02"/>
    <x v="1"/>
    <x v="0"/>
    <n v="2"/>
    <x v="0"/>
    <x v="1"/>
  </r>
  <r>
    <s v="concorrentes_diario_wpp_convs_comestatico"/>
    <s v="2021-01-27 - 2021-02-02"/>
    <s v="23847149503290091"/>
    <s v="Meio_TesteAB_WhatsApp_Convs_Todas_comEstatico_Pareto"/>
    <s v="23847149503280091"/>
    <n v="4970.28"/>
    <n v="189889"/>
    <n v="278045"/>
    <n v="17.875811469999999"/>
    <n v="1.4642501672029"/>
    <x v="3"/>
    <n v="104"/>
    <s v="2021-01-27"/>
    <x v="48"/>
    <s v="2021-02-02"/>
    <s v="2021-02-02"/>
    <x v="1"/>
    <x v="1"/>
    <n v="2"/>
    <x v="0"/>
    <x v="1"/>
  </r>
  <r>
    <s v="wpp_interesses_concorrentes"/>
    <s v="2021-01-27 - 2021-02-02"/>
    <s v="23846749365200091"/>
    <s v="WhatsApp_Meio_Convs_Todas_Pareto_23846749365150091"/>
    <s v="23846749365150091"/>
    <n v="10025.08"/>
    <n v="328312"/>
    <n v="547319"/>
    <n v="18.316703789999998"/>
    <n v="1.6670697385413999"/>
    <x v="3"/>
    <n v="378"/>
    <s v="2021-01-27"/>
    <x v="48"/>
    <s v="2021-02-02"/>
    <s v="2021-02-02"/>
    <x v="1"/>
    <x v="1"/>
    <n v="2"/>
    <x v="0"/>
    <x v="1"/>
  </r>
  <r>
    <s v="lal5_s2s_pagosT1"/>
    <s v="2021-01-27 - 2021-02-02"/>
    <s v="23846907297020091"/>
    <s v="Meio_Conv_T1MegaGiga_23846907192130091"/>
    <s v="23846907192130091"/>
    <n v="46455.55"/>
    <n v="1039085"/>
    <n v="2512427"/>
    <n v="18.490308379999998"/>
    <n v="2.4179224991217998"/>
    <x v="3"/>
    <n v="291"/>
    <s v="2021-01-27"/>
    <x v="48"/>
    <s v="2021-02-02"/>
    <s v="2021-02-02"/>
    <x v="1"/>
    <x v="0"/>
    <n v="2"/>
    <x v="0"/>
    <x v="1"/>
  </r>
  <r>
    <s v="checkout_t2_30d"/>
    <s v="2021-01-27 - 2021-02-02"/>
    <s v="23846907412590091"/>
    <s v="Meio_Conv_T2MegaGiga_23846907412530091"/>
    <s v="23846907412530091"/>
    <n v="16449.560000000001"/>
    <n v="9284"/>
    <n v="174640"/>
    <n v="94.191250569999994"/>
    <n v="18.810857389056"/>
    <x v="3"/>
    <n v="193"/>
    <s v="2021-01-27"/>
    <x v="48"/>
    <s v="2021-02-02"/>
    <s v="2021-02-02"/>
    <x v="1"/>
    <x v="0"/>
    <n v="2"/>
    <x v="0"/>
    <x v="1"/>
  </r>
  <r>
    <s v="ligue_agora_LAL_basepagos_t3"/>
    <s v="2021-01-27 - 2021-02-02"/>
    <s v="23846412676180091"/>
    <s v="Meio_Trafego_LAL_Ligacao_Pareto_23846412676130091"/>
    <s v="23846412676130091"/>
    <n v="8314.48"/>
    <n v="453864"/>
    <n v="1249647"/>
    <n v="6.6534629399999998"/>
    <n v="2.7533512241553"/>
    <x v="13"/>
    <n v="10463"/>
    <s v="2021-01-27"/>
    <x v="48"/>
    <s v="2021-02-02"/>
    <s v="2021-02-02"/>
    <x v="3"/>
    <x v="0"/>
    <n v="2"/>
    <x v="0"/>
    <x v="1"/>
  </r>
  <r>
    <s v="carrinho_sem_pedido_60d"/>
    <s v="2021-01-27 - 2021-02-02"/>
    <s v="23844535546750091"/>
    <s v="Fundo_Conv_Rmkt_Todas_Pareto_23844535546810091"/>
    <s v="23844535546810091"/>
    <n v="24881.919999999998"/>
    <n v="16280"/>
    <n v="360543"/>
    <n v="69.012350819999995"/>
    <n v="22.146375921375999"/>
    <x v="3"/>
    <n v="220"/>
    <s v="2021-01-27"/>
    <x v="48"/>
    <s v="2021-02-02"/>
    <s v="2021-02-02"/>
    <x v="1"/>
    <x v="0"/>
    <n v="2"/>
    <x v="0"/>
    <x v="1"/>
  </r>
  <r>
    <s v="interesses_fotografia"/>
    <s v="2021-01-27 - 2021-02-02"/>
    <s v="23846544963740091"/>
    <s v="Meio_Conv_Interesses_Fhox_Pareto"/>
    <s v="23846544963770091"/>
    <n v="13490.38"/>
    <n v="716147"/>
    <n v="1305838"/>
    <n v="10.33082205"/>
    <n v="1.8234217276621001"/>
    <x v="3"/>
    <n v="79"/>
    <s v="2021-01-27"/>
    <x v="48"/>
    <s v="2021-02-02"/>
    <s v="2021-02-02"/>
    <x v="1"/>
    <x v="0"/>
    <n v="2"/>
    <x v="0"/>
    <x v="1"/>
  </r>
  <r>
    <s v="rmkt_tps_60d"/>
    <s v="2021-01-27 - 2021-02-02"/>
    <s v="23846655916720091"/>
    <s v="TPS_Meio_Conv_Interesses_Pareto_23846534803700091"/>
    <s v="23846534803700091"/>
    <n v="40713.89"/>
    <n v="227706"/>
    <n v="1320314"/>
    <n v="30.836520709999999"/>
    <n v="5.7983276681335001"/>
    <x v="3"/>
    <n v="400"/>
    <s v="2021-01-27"/>
    <x v="48"/>
    <s v="2021-02-02"/>
    <s v="2021-02-02"/>
    <x v="1"/>
    <x v="0"/>
    <n v="2"/>
    <x v="0"/>
    <x v="1"/>
  </r>
  <r>
    <s v="trafego_LAL_cardpurchase_5_10"/>
    <s v="2021-01-27 - 2021-02-02"/>
    <s v="23845353257680091"/>
    <s v="Topo_Trafego_Todas_Pareto_23845353257640091"/>
    <s v="23845353257640091"/>
    <n v="14029.69"/>
    <n v="453244"/>
    <n v="1370270"/>
    <n v="10.2386318"/>
    <n v="3.0232501698864001"/>
    <x v="8"/>
    <n v="15657"/>
    <s v="2021-01-27"/>
    <x v="48"/>
    <s v="2021-02-02"/>
    <s v="2021-02-02"/>
    <x v="3"/>
    <x v="0"/>
    <n v="2"/>
    <x v="0"/>
    <x v="1"/>
  </r>
  <r>
    <s v="aberto_brasil"/>
    <s v="2021-01-27 - 2021-02-02"/>
    <s v="23845859990620091"/>
    <s v="Meio_Conv_Amplo_T1_Pareto_23845493756230091"/>
    <s v="23845493756230091"/>
    <n v="72415.199999999997"/>
    <n v="4144043"/>
    <n v="7522307"/>
    <n v="9.62672755"/>
    <n v="1.8152096877373001"/>
    <x v="3"/>
    <n v="876"/>
    <s v="2021-01-27"/>
    <x v="48"/>
    <s v="2021-02-02"/>
    <s v="2021-02-02"/>
    <x v="1"/>
    <x v="0"/>
    <n v="2"/>
    <x v="0"/>
    <x v="1"/>
  </r>
  <r>
    <s v="interesse_empreendedorismo"/>
    <s v="2021-01-27 - 2021-02-02"/>
    <s v="23846406076390091"/>
    <s v="Meio_Conv_Amplo_Todas_23845268020100091"/>
    <s v="23845268020100091"/>
    <n v="39327.339999999997"/>
    <n v="1723615"/>
    <n v="4112066"/>
    <n v="9.5638883200000002"/>
    <n v="2.385721869443"/>
    <x v="3"/>
    <n v="245"/>
    <s v="2021-01-27"/>
    <x v="48"/>
    <s v="2021-02-02"/>
    <s v="2021-02-02"/>
    <x v="1"/>
    <x v="0"/>
    <n v="2"/>
    <x v="0"/>
    <x v="1"/>
  </r>
  <r>
    <s v="interesses_dentistas"/>
    <s v="2021-01-27 - 2021-02-02"/>
    <s v="23845997960610091"/>
    <s v="TPO_Meio_Conv_Interesses_Pareto_23845997960590091"/>
    <s v="23845997960590091"/>
    <n v="28699.599999999999"/>
    <n v="2094029"/>
    <n v="5093351"/>
    <n v="5.6347186799999998"/>
    <n v="2.4323211378638998"/>
    <x v="3"/>
    <n v="148"/>
    <s v="2021-01-27"/>
    <x v="48"/>
    <s v="2021-02-02"/>
    <s v="2021-02-02"/>
    <x v="1"/>
    <x v="0"/>
    <n v="2"/>
    <x v="0"/>
    <x v="1"/>
  </r>
  <r>
    <s v="aberto_brasil"/>
    <s v="2021-01-27 - 2021-02-02"/>
    <s v="23845370012760091"/>
    <s v="Meio_Conv_Amplo_Todas_23845268020100091"/>
    <s v="23845268020100091"/>
    <n v="49883.53"/>
    <n v="2770383"/>
    <n v="6892471"/>
    <n v="7.2373942500000004"/>
    <n v="2.4879126821092998"/>
    <x v="3"/>
    <n v="447"/>
    <s v="2021-01-27"/>
    <x v="48"/>
    <s v="2021-02-02"/>
    <s v="2021-02-02"/>
    <x v="1"/>
    <x v="0"/>
    <n v="2"/>
    <x v="0"/>
    <x v="1"/>
  </r>
  <r>
    <s v="trafego_brasil"/>
    <s v="2021-01-27 - 2021-02-02"/>
    <s v="23846362893210091"/>
    <s v="Topo_Trafego_Todas_Pareto_23845353257640091"/>
    <s v="23845353257640091"/>
    <n v="11440.4"/>
    <n v="611192"/>
    <n v="1478359"/>
    <n v="7.73858041"/>
    <n v="2.4188127462400999"/>
    <x v="8"/>
    <n v="16052"/>
    <s v="2021-01-27"/>
    <x v="48"/>
    <s v="2021-02-02"/>
    <s v="2021-02-02"/>
    <x v="3"/>
    <x v="0"/>
    <n v="2"/>
    <x v="0"/>
    <x v="1"/>
  </r>
  <r>
    <s v="interesses_saude"/>
    <s v="2021-01-27 - 2021-02-02"/>
    <s v="23846655749190091"/>
    <s v="TPS_Meio_Trafego_Interesses_Pareto_23846655749200091"/>
    <s v="23846655749200091"/>
    <n v="7136.95"/>
    <n v="1179884"/>
    <n v="3156919"/>
    <n v="2.2607327000000002"/>
    <n v="2.675618111611"/>
    <x v="13"/>
    <n v="27174"/>
    <s v="2021-01-27"/>
    <x v="48"/>
    <s v="2021-02-02"/>
    <s v="2021-02-02"/>
    <x v="3"/>
    <x v="0"/>
    <n v="2"/>
    <x v="0"/>
    <x v="1"/>
  </r>
  <r>
    <s v="lal_5%_high_mega_comprageral"/>
    <s v="2021-01-27 - 2021-02-02"/>
    <s v="23846694619210091"/>
    <s v="Meio_TesteAB_Conv_Aberto_T3_ConvGeral_Pareto"/>
    <s v="23846694618960091"/>
    <n v="0"/>
    <n v="0"/>
    <n v="0"/>
    <s v=""/>
    <n v="0"/>
    <x v="3"/>
    <n v="6"/>
    <s v="2021-01-27"/>
    <x v="48"/>
    <s v="2021-02-02"/>
    <s v="2021-02-02"/>
    <x v="1"/>
    <x v="0"/>
    <n v="2"/>
    <x v="0"/>
    <x v="1"/>
  </r>
  <r>
    <s v="lookalike_pedidosT1_optCompraT1"/>
    <s v="2021-01-27 - 2021-02-02"/>
    <s v="23845971141650091"/>
    <s v="Meio_Conv_LALpixel_T1_Pareto_23845971141530091"/>
    <s v="23845971141530091"/>
    <n v="54674.05"/>
    <n v="1373384"/>
    <n v="2926718"/>
    <n v="18.681010610000001"/>
    <n v="2.1310267194026"/>
    <x v="4"/>
    <n v="523"/>
    <s v="2021-01-27"/>
    <x v="48"/>
    <s v="2021-02-02"/>
    <s v="2021-02-02"/>
    <x v="1"/>
    <x v="0"/>
    <n v="2"/>
    <x v="0"/>
    <x v="1"/>
  </r>
  <r>
    <s v="interesses_fotografia"/>
    <s v="2021-01-27 - 2021-02-02"/>
    <s v="23846544835880091"/>
    <s v="Meio_Trafego_Interesses_Fhox_Pareto"/>
    <s v="23846544835240091"/>
    <n v="263.97000000000003"/>
    <n v="7383"/>
    <n v="9329"/>
    <n v="28.295637259999999"/>
    <n v="1.2635784911282999"/>
    <x v="8"/>
    <n v="444"/>
    <s v="2021-01-27"/>
    <x v="48"/>
    <s v="2021-02-02"/>
    <s v="2021-02-02"/>
    <x v="3"/>
    <x v="0"/>
    <n v="2"/>
    <x v="0"/>
    <x v="1"/>
  </r>
  <r>
    <s v="lal_dentistas"/>
    <s v="2021-01-27 - 2021-02-02"/>
    <s v="23846531665890091"/>
    <s v="TPO_Meio_Conv_Interesses_Pareto_23845997960590091"/>
    <s v="23845997960590091"/>
    <n v="11305.71"/>
    <n v="356280"/>
    <n v="810559"/>
    <n v="13.948040799999999"/>
    <n v="2.2750617491859999"/>
    <x v="3"/>
    <n v="69"/>
    <s v="2021-01-27"/>
    <x v="48"/>
    <s v="2021-02-02"/>
    <s v="2021-02-02"/>
    <x v="1"/>
    <x v="0"/>
    <n v="2"/>
    <x v="0"/>
    <x v="1"/>
  </r>
  <r>
    <s v="checkout_180d"/>
    <s v="2021-01-27 - 2021-02-02"/>
    <s v="23846122467610091"/>
    <s v="Fundo_Conv_Rmkt_T1_23845567601530091"/>
    <s v="23845567601530091"/>
    <n v="50254.400000000001"/>
    <n v="304251"/>
    <n v="1962790"/>
    <n v="25.603554119999998"/>
    <n v="6.4512195522775997"/>
    <x v="3"/>
    <n v="537"/>
    <s v="2021-01-27"/>
    <x v="48"/>
    <s v="2021-02-02"/>
    <s v="2021-02-02"/>
    <x v="1"/>
    <x v="0"/>
    <n v="2"/>
    <x v="0"/>
    <x v="1"/>
  </r>
  <r>
    <s v="interesses_saude"/>
    <s v="2021-01-27 - 2021-02-02"/>
    <s v="23846534803740091"/>
    <s v="TPS_Meio_Conv_Interesses_Pareto_23846534803700091"/>
    <s v="23846534803700091"/>
    <n v="41644.480000000003"/>
    <n v="2265033"/>
    <n v="3878740"/>
    <n v="10.73660003"/>
    <n v="1.7124430416687"/>
    <x v="3"/>
    <n v="217"/>
    <s v="2021-01-27"/>
    <x v="48"/>
    <s v="2021-02-02"/>
    <s v="2021-02-02"/>
    <x v="1"/>
    <x v="0"/>
    <n v="2"/>
    <x v="0"/>
    <x v="1"/>
  </r>
  <r>
    <s v="interesses_dentistas"/>
    <s v="2021-01-27 - 2021-02-02"/>
    <s v="23845997980850091"/>
    <s v="TPO_Meio_Trafego_Interesses_Pareto_23845997980580091"/>
    <s v="23845997980580091"/>
    <n v="5711.15"/>
    <n v="706158"/>
    <n v="1368262"/>
    <n v="4.1740178400000003"/>
    <n v="1.9376145281934001"/>
    <x v="13"/>
    <n v="14445"/>
    <s v="2021-01-27"/>
    <x v="48"/>
    <s v="2021-02-02"/>
    <s v="2021-02-02"/>
    <x v="3"/>
    <x v="0"/>
    <n v="2"/>
    <x v="0"/>
    <x v="1"/>
  </r>
  <r>
    <s v="lal_10_base"/>
    <s v="2021-01-27 - 2021-02-02"/>
    <s v="23846214428100091"/>
    <s v="Meio_Conv_Amplo_Todas_23845268020100091"/>
    <s v="23845268020100091"/>
    <n v="98283.74"/>
    <n v="1534696"/>
    <n v="5662383"/>
    <n v="17.357310519999999"/>
    <n v="3.6895795649431999"/>
    <x v="3"/>
    <n v="663"/>
    <s v="2021-01-27"/>
    <x v="48"/>
    <s v="2021-02-02"/>
    <s v="2021-02-02"/>
    <x v="1"/>
    <x v="0"/>
    <n v="2"/>
    <x v="0"/>
    <x v="1"/>
  </r>
  <r>
    <s v="aberto_carrinho"/>
    <s v="2021-01-27 - 2021-02-02"/>
    <s v="23846693993190091"/>
    <s v="Meio_TesteAB_Conv_Aberto_T1_Pess_Pareto"/>
    <s v="23846693993270091"/>
    <n v="0"/>
    <n v="0"/>
    <n v="0"/>
    <s v=""/>
    <n v="0"/>
    <x v="4"/>
    <n v="1"/>
    <s v="2021-01-27"/>
    <x v="48"/>
    <s v="2021-02-02"/>
    <s v="2021-02-02"/>
    <x v="1"/>
    <x v="0"/>
    <n v="2"/>
    <x v="0"/>
    <x v="1"/>
  </r>
  <r>
    <s v="interesses_concorrentes"/>
    <s v="2021-01-27 - 2021-02-02"/>
    <s v="23846214533530091"/>
    <s v="Meio_Conv_Amplo_T1_Pareto_23845493756230091"/>
    <s v="23845493756230091"/>
    <n v="36208.089999999997"/>
    <n v="2032083"/>
    <n v="4297689"/>
    <n v="8.4250139999999991"/>
    <n v="2.1149180422256002"/>
    <x v="3"/>
    <n v="418"/>
    <s v="2021-01-27"/>
    <x v="48"/>
    <s v="2021-02-02"/>
    <s v="2021-02-02"/>
    <x v="1"/>
    <x v="0"/>
    <n v="2"/>
    <x v="0"/>
    <x v="1"/>
  </r>
  <r>
    <s v="feed_1a180_dias"/>
    <s v="2021-01-27 - 2021-02-02"/>
    <s v="23844752400870091"/>
    <s v="Fundo_Conv-CustoAlvo_RMKTHome_Aberto_Todas_Pareto"/>
    <s v="23844752401190091"/>
    <n v="5190.03"/>
    <n v="120605"/>
    <n v="286326"/>
    <n v="18.1262966"/>
    <n v="2.3740806765889002"/>
    <x v="3"/>
    <n v="36"/>
    <s v="2021-01-27"/>
    <x v="48"/>
    <s v="2021-02-02"/>
    <s v="2021-02-02"/>
    <x v="1"/>
    <x v="0"/>
    <n v="2"/>
    <x v="0"/>
    <x v="1"/>
  </r>
  <r>
    <s v="interesses_concorrentes_instream"/>
    <s v="2021-01-27 - 2021-02-02"/>
    <s v="23845654172710091"/>
    <s v="Topo_Views_Interesses_Pareto_23845654172510091"/>
    <s v="23845654172510091"/>
    <n v="3574.55"/>
    <n v="324477"/>
    <n v="503941"/>
    <n v="7.0931914599999999"/>
    <n v="1.5530869676432999"/>
    <x v="20"/>
    <n v="407384"/>
    <s v="2021-01-27"/>
    <x v="48"/>
    <s v="2021-02-02"/>
    <s v="2021-02-02"/>
    <x v="2"/>
    <x v="0"/>
    <n v="2"/>
    <x v="0"/>
    <x v="1"/>
  </r>
  <r>
    <s v="lal_s2s_pagosT1_optS2S"/>
    <s v="2021-01-27 - 2021-02-02"/>
    <s v="23846361159150091"/>
    <s v="Meio_Conv_LALs2s_T1_Pareto_23846361159160091"/>
    <s v="23846361159160091"/>
    <n v="38822.53"/>
    <n v="1187534"/>
    <n v="2204318"/>
    <n v="17.612036920000001"/>
    <n v="1.8562146431176001"/>
    <x v="19"/>
    <n v="143"/>
    <s v="2021-01-27"/>
    <x v="48"/>
    <s v="2021-02-02"/>
    <s v="2021-02-02"/>
    <x v="4"/>
    <x v="0"/>
    <n v="2"/>
    <x v="0"/>
    <x v="1"/>
  </r>
  <r>
    <s v="carrinho_60d"/>
    <s v="2021-01-27 - 2021-02-02"/>
    <s v="23845641252850091"/>
    <s v="Fundo_Catalogo_RMKT_Todas_Pareto"/>
    <s v="23845641252830091"/>
    <n v="0"/>
    <n v="0"/>
    <n v="0"/>
    <s v=""/>
    <n v="0"/>
    <x v="3"/>
    <n v="19"/>
    <s v="2021-01-27"/>
    <x v="48"/>
    <s v="2021-02-02"/>
    <s v="2021-02-02"/>
    <x v="1"/>
    <x v="0"/>
    <n v="2"/>
    <x v="0"/>
    <x v="1"/>
  </r>
  <r>
    <s v="lal_5%_high_mega_comprat3"/>
    <s v="2021-01-27 - 2021-02-02"/>
    <s v="23846694623600091"/>
    <s v="Meio_TesteAB_Conv_Aberto_T3_ConvT3_Pareto"/>
    <s v="23846694624470091"/>
    <n v="0"/>
    <n v="0"/>
    <n v="0"/>
    <s v=""/>
    <n v="0"/>
    <x v="21"/>
    <n v="2"/>
    <s v="2021-01-27"/>
    <x v="48"/>
    <s v="2021-02-02"/>
    <s v="2021-02-02"/>
    <x v="1"/>
    <x v="0"/>
    <n v="2"/>
    <x v="0"/>
    <x v="1"/>
  </r>
  <r>
    <s v="interesses_concorrentes_autoplacement"/>
    <s v="2021-01-27 - 2021-02-02"/>
    <s v="23846214469090091"/>
    <s v="Topo_Views_Interesses_Pareto_23845654172510091"/>
    <s v="23845654172510091"/>
    <n v="7141.65"/>
    <n v="637045"/>
    <n v="1902570"/>
    <n v="3.7536858"/>
    <n v="2.9865551099215999"/>
    <x v="20"/>
    <n v="1027656"/>
    <s v="2021-01-27"/>
    <x v="48"/>
    <s v="2021-02-02"/>
    <s v="2021-02-02"/>
    <x v="2"/>
    <x v="0"/>
    <n v="2"/>
    <x v="0"/>
    <x v="1"/>
  </r>
  <r>
    <s v="interesses_saude"/>
    <s v="2021-01-20 - 2021-01-26"/>
    <s v="23846655749190091"/>
    <s v="TPS_Meio_Trafego_Interesses_Pareto_23846655749200091"/>
    <s v="23846655749200091"/>
    <n v="7137.04"/>
    <n v="1074405"/>
    <n v="2714059"/>
    <n v="2.6296554300000001"/>
    <n v="2.5261042158218001"/>
    <x v="13"/>
    <n v="23750"/>
    <s v="2021-01-20"/>
    <x v="49"/>
    <s v="2021-01-26"/>
    <s v="2021-01-26"/>
    <x v="3"/>
    <x v="0"/>
    <n v="1"/>
    <x v="0"/>
    <x v="1"/>
  </r>
  <r>
    <s v="interesses_concorrentes"/>
    <s v="2021-01-20 - 2021-01-26"/>
    <s v="23846214533530091"/>
    <s v="Meio_Conv_Amplo_T1_Pareto_23845493756230091"/>
    <s v="23845493756230091"/>
    <n v="33249.17"/>
    <n v="2053071"/>
    <n v="4141441"/>
    <n v="8.0284060499999992"/>
    <n v="2.0171932680359999"/>
    <x v="3"/>
    <n v="435"/>
    <s v="2021-01-20"/>
    <x v="49"/>
    <s v="2021-01-26"/>
    <s v="2021-01-26"/>
    <x v="1"/>
    <x v="0"/>
    <n v="1"/>
    <x v="0"/>
    <x v="1"/>
  </r>
  <r>
    <s v="trafego_LAL_cardpurchase_5_10"/>
    <s v="2021-01-20 - 2021-01-26"/>
    <s v="23845353257680091"/>
    <s v="Topo_Trafego_Todas_Pareto_23845353257640091"/>
    <s v="23845353257640091"/>
    <n v="13871.92"/>
    <n v="432882"/>
    <n v="1221152"/>
    <n v="11.359699689999999"/>
    <n v="2.8209812373810998"/>
    <x v="8"/>
    <n v="15245"/>
    <s v="2021-01-20"/>
    <x v="49"/>
    <s v="2021-01-26"/>
    <s v="2021-01-26"/>
    <x v="3"/>
    <x v="0"/>
    <n v="1"/>
    <x v="0"/>
    <x v="1"/>
  </r>
  <r>
    <s v="interesse_empreendedorismo"/>
    <s v="2021-01-20 - 2021-01-26"/>
    <s v="23846406076390091"/>
    <s v="Meio_Conv_Amplo_Todas_23845268020100091"/>
    <s v="23845268020100091"/>
    <n v="42789.93"/>
    <n v="1895374"/>
    <n v="4342650"/>
    <n v="9.8534143899999993"/>
    <n v="2.2911836925061002"/>
    <x v="3"/>
    <n v="344"/>
    <s v="2021-01-20"/>
    <x v="49"/>
    <s v="2021-01-26"/>
    <s v="2021-01-26"/>
    <x v="1"/>
    <x v="0"/>
    <n v="1"/>
    <x v="0"/>
    <x v="1"/>
  </r>
  <r>
    <s v="wpp_interesses_concorrentes"/>
    <s v="2021-01-20 - 2021-01-26"/>
    <s v="23846749365200091"/>
    <s v="WhatsApp_Meio_Convs_Todas_Pareto_23846749365150091"/>
    <s v="23846749365150091"/>
    <n v="8913.25"/>
    <n v="190074"/>
    <n v="363275"/>
    <n v="24.535819969999999"/>
    <n v="1.9112293106895"/>
    <x v="3"/>
    <n v="425"/>
    <s v="2021-01-20"/>
    <x v="49"/>
    <s v="2021-01-26"/>
    <s v="2021-01-26"/>
    <x v="1"/>
    <x v="1"/>
    <n v="1"/>
    <x v="0"/>
    <x v="1"/>
  </r>
  <r>
    <s v="checkout_180d"/>
    <s v="2021-01-20 - 2021-01-26"/>
    <s v="23846122467610091"/>
    <s v="Fundo_Conv_Rmkt_T1_23845567601530091"/>
    <s v="23845567601530091"/>
    <n v="46629.3"/>
    <n v="288570"/>
    <n v="1913792"/>
    <n v="24.364873509999999"/>
    <n v="6.6319853068579997"/>
    <x v="3"/>
    <n v="555"/>
    <s v="2021-01-20"/>
    <x v="49"/>
    <s v="2021-01-26"/>
    <s v="2021-01-26"/>
    <x v="1"/>
    <x v="0"/>
    <n v="1"/>
    <x v="0"/>
    <x v="1"/>
  </r>
  <r>
    <s v="trafego_brasil"/>
    <s v="2021-01-20 - 2021-01-26"/>
    <s v="23846362893210091"/>
    <s v="Topo_Trafego_Todas_Pareto_23845353257640091"/>
    <s v="23845353257640091"/>
    <n v="11308.67"/>
    <n v="565231"/>
    <n v="1331002"/>
    <n v="8.4963583800000002"/>
    <n v="2.3547929961378999"/>
    <x v="8"/>
    <n v="16121"/>
    <s v="2021-01-20"/>
    <x v="49"/>
    <s v="2021-01-26"/>
    <s v="2021-01-26"/>
    <x v="3"/>
    <x v="0"/>
    <n v="1"/>
    <x v="0"/>
    <x v="1"/>
  </r>
  <r>
    <s v="interesses_fotografia"/>
    <s v="2021-01-20 - 2021-01-26"/>
    <s v="23846544963740091"/>
    <s v="Meio_Conv_Interesses_Fhox_Pareto"/>
    <s v="23846544963770091"/>
    <n v="12277.39"/>
    <n v="751987"/>
    <n v="1402783"/>
    <n v="8.7521662300000003"/>
    <n v="1.8654351737464001"/>
    <x v="3"/>
    <n v="83"/>
    <s v="2021-01-20"/>
    <x v="49"/>
    <s v="2021-01-26"/>
    <s v="2021-01-26"/>
    <x v="1"/>
    <x v="0"/>
    <n v="1"/>
    <x v="0"/>
    <x v="1"/>
  </r>
  <r>
    <s v="carrinho_sem_pedido_60d"/>
    <s v="2021-01-20 - 2021-01-26"/>
    <s v="23844535546750091"/>
    <s v="Fundo_Conv_Rmkt_Todas_Pareto_23844535546810091"/>
    <s v="23844535546810091"/>
    <n v="22284.84"/>
    <n v="15748"/>
    <n v="329151"/>
    <n v="67.704002110000005"/>
    <n v="20.901130302260999"/>
    <x v="3"/>
    <n v="224"/>
    <s v="2021-01-20"/>
    <x v="49"/>
    <s v="2021-01-26"/>
    <s v="2021-01-26"/>
    <x v="1"/>
    <x v="0"/>
    <n v="1"/>
    <x v="0"/>
    <x v="1"/>
  </r>
  <r>
    <s v="interesses_concorrentes_autoplacement"/>
    <s v="2021-01-20 - 2021-01-26"/>
    <s v="23846214469090091"/>
    <s v="Topo_Views_Interesses_Pareto_23845654172510091"/>
    <s v="23845654172510091"/>
    <n v="7138.75"/>
    <n v="491892"/>
    <n v="1862968"/>
    <n v="3.8319230399999999"/>
    <n v="3.7873516950875001"/>
    <x v="20"/>
    <n v="1130951"/>
    <s v="2021-01-20"/>
    <x v="49"/>
    <s v="2021-01-26"/>
    <s v="2021-01-26"/>
    <x v="2"/>
    <x v="0"/>
    <n v="1"/>
    <x v="0"/>
    <x v="1"/>
  </r>
  <r>
    <s v="feed_1a180_dias"/>
    <s v="2021-01-20 - 2021-01-26"/>
    <s v="23844752400870091"/>
    <s v="Fundo_Conv-CustoAlvo_RMKTHome_Aberto_Todas_Pareto"/>
    <s v="23844752401190091"/>
    <n v="8713.14"/>
    <n v="154651"/>
    <n v="416508"/>
    <n v="20.91950215"/>
    <n v="2.6932124590206001"/>
    <x v="3"/>
    <n v="67"/>
    <s v="2021-01-20"/>
    <x v="49"/>
    <s v="2021-01-26"/>
    <s v="2021-01-26"/>
    <x v="1"/>
    <x v="0"/>
    <n v="1"/>
    <x v="0"/>
    <x v="1"/>
  </r>
  <r>
    <s v="interesses_saude"/>
    <s v="2021-01-20 - 2021-01-26"/>
    <s v="23846534803740091"/>
    <s v="TPS_Meio_Conv_Interesses_Pareto_23846534803700091"/>
    <s v="23846534803700091"/>
    <n v="41946.46"/>
    <n v="2422729"/>
    <n v="4411179"/>
    <n v="9.5091266999999995"/>
    <n v="1.8207480077219"/>
    <x v="3"/>
    <n v="260"/>
    <s v="2021-01-20"/>
    <x v="49"/>
    <s v="2021-01-26"/>
    <s v="2021-01-26"/>
    <x v="1"/>
    <x v="0"/>
    <n v="1"/>
    <x v="0"/>
    <x v="1"/>
  </r>
  <r>
    <s v="pareto.geral.nu - lal form"/>
    <s v="2021-01-20 - 2021-01-26"/>
    <s v="23846231774940091"/>
    <s v="pareto.in.fba.conv.{vendamais}"/>
    <s v="23845872842240091"/>
    <n v="0"/>
    <n v="0"/>
    <n v="0"/>
    <s v=""/>
    <n v="0"/>
    <x v="22"/>
    <n v="22"/>
    <s v="2021-01-20"/>
    <x v="49"/>
    <s v="2021-01-26"/>
    <s v="2021-01-26"/>
    <x v="1"/>
    <x v="0"/>
    <n v="1"/>
    <x v="0"/>
    <x v="1"/>
  </r>
  <r>
    <s v="checkout_t1_30d"/>
    <s v="2021-01-20 - 2021-01-26"/>
    <s v="23846907192240091"/>
    <s v="Meio_Conv_T1MegaGiga_23846907192130091"/>
    <s v="23846907192130091"/>
    <n v="13120.76"/>
    <n v="56704"/>
    <n v="390492"/>
    <n v="33.600585930000001"/>
    <n v="6.8864983069976997"/>
    <x v="3"/>
    <n v="107"/>
    <s v="2021-01-20"/>
    <x v="49"/>
    <s v="2021-01-26"/>
    <s v="2021-01-26"/>
    <x v="1"/>
    <x v="0"/>
    <n v="1"/>
    <x v="0"/>
    <x v="1"/>
  </r>
  <r>
    <s v="interesses_dentistas"/>
    <s v="2021-01-20 - 2021-01-26"/>
    <s v="23845997960610091"/>
    <s v="TPO_Meio_Conv_Interesses_Pareto_23845997960590091"/>
    <s v="23845997960590091"/>
    <n v="26266.880000000001"/>
    <n v="1981398"/>
    <n v="5024474"/>
    <n v="5.22778703"/>
    <n v="2.53582268681"/>
    <x v="3"/>
    <n v="135"/>
    <s v="2021-01-20"/>
    <x v="49"/>
    <s v="2021-01-26"/>
    <s v="2021-01-26"/>
    <x v="1"/>
    <x v="0"/>
    <n v="1"/>
    <x v="0"/>
    <x v="1"/>
  </r>
  <r>
    <s v="interesses_concorrentes_instream"/>
    <s v="2021-01-20 - 2021-01-26"/>
    <s v="23845654172710091"/>
    <s v="Topo_Views_Interesses_Pareto_23845654172510091"/>
    <s v="23845654172510091"/>
    <n v="3571.73"/>
    <n v="314169"/>
    <n v="521046"/>
    <n v="6.8549226000000001"/>
    <n v="1.6584895390697001"/>
    <x v="20"/>
    <n v="425170"/>
    <s v="2021-01-20"/>
    <x v="49"/>
    <s v="2021-01-26"/>
    <s v="2021-01-26"/>
    <x v="2"/>
    <x v="0"/>
    <n v="1"/>
    <x v="0"/>
    <x v="1"/>
  </r>
  <r>
    <s v="checkout_t2_30d"/>
    <s v="2021-01-20 - 2021-01-26"/>
    <s v="23846907412590091"/>
    <s v="Meio_Conv_T2MegaGiga_23846907412530091"/>
    <s v="23846907412530091"/>
    <n v="13691.55"/>
    <n v="7788"/>
    <n v="158357"/>
    <n v="86.460023870000001"/>
    <n v="20.333461736004001"/>
    <x v="3"/>
    <n v="143"/>
    <s v="2021-01-20"/>
    <x v="49"/>
    <s v="2021-01-26"/>
    <s v="2021-01-26"/>
    <x v="1"/>
    <x v="0"/>
    <n v="1"/>
    <x v="0"/>
    <x v="1"/>
  </r>
  <r>
    <s v="aberto_carrinho"/>
    <s v="2021-01-20 - 2021-01-26"/>
    <s v="23846693993190091"/>
    <s v="Meio_TesteAB_Conv_Aberto_T1_Pess_Pareto"/>
    <s v="23846693993270091"/>
    <n v="0"/>
    <n v="0"/>
    <n v="0"/>
    <s v=""/>
    <n v="0"/>
    <x v="4"/>
    <n v="1"/>
    <s v="2021-01-20"/>
    <x v="49"/>
    <s v="2021-01-26"/>
    <s v="2021-01-26"/>
    <x v="1"/>
    <x v="0"/>
    <n v="1"/>
    <x v="0"/>
    <x v="1"/>
  </r>
  <r>
    <s v="lal5_s2s_pagosT2"/>
    <s v="2021-01-20 - 2021-01-26"/>
    <s v="23846907412520091"/>
    <s v="Meio_Conv_T2MegaGiga_23846907412530091"/>
    <s v="23846907412530091"/>
    <n v="73218.62"/>
    <n v="1246439"/>
    <n v="3628039"/>
    <n v="20.181321090000001"/>
    <n v="2.9107232684472"/>
    <x v="3"/>
    <n v="814"/>
    <s v="2021-01-20"/>
    <x v="49"/>
    <s v="2021-01-26"/>
    <s v="2021-01-26"/>
    <x v="1"/>
    <x v="0"/>
    <n v="1"/>
    <x v="0"/>
    <x v="1"/>
  </r>
  <r>
    <s v="lal_s2s_pagosT1_optS2S"/>
    <s v="2021-01-20 - 2021-01-26"/>
    <s v="23846361159150091"/>
    <s v="Meio_Conv_LALs2s_T1_Pareto_23846361159160091"/>
    <s v="23846361159160091"/>
    <n v="78539.48"/>
    <n v="1865685"/>
    <n v="4718358"/>
    <n v="16.645510999999999"/>
    <n v="2.5290217802041002"/>
    <x v="19"/>
    <n v="196"/>
    <s v="2021-01-20"/>
    <x v="49"/>
    <s v="2021-01-26"/>
    <s v="2021-01-26"/>
    <x v="4"/>
    <x v="0"/>
    <n v="1"/>
    <x v="0"/>
    <x v="1"/>
  </r>
  <r>
    <s v="lal_dentistas"/>
    <s v="2021-01-20 - 2021-01-26"/>
    <s v="23846531665890091"/>
    <s v="TPO_Meio_Conv_Interesses_Pareto_23845997960590091"/>
    <s v="23845997960590091"/>
    <n v="12083.65"/>
    <n v="533495"/>
    <n v="1069678"/>
    <n v="11.29653036"/>
    <n v="2.0050384727130002"/>
    <x v="3"/>
    <n v="91"/>
    <s v="2021-01-20"/>
    <x v="49"/>
    <s v="2021-01-26"/>
    <s v="2021-01-26"/>
    <x v="1"/>
    <x v="0"/>
    <n v="1"/>
    <x v="0"/>
    <x v="1"/>
  </r>
  <r>
    <s v="interesses_fotografia"/>
    <s v="2021-01-20 - 2021-01-26"/>
    <s v="23846544835880091"/>
    <s v="Meio_Trafego_Interesses_Fhox_Pareto"/>
    <s v="23846544835240091"/>
    <n v="7138.25"/>
    <n v="151322"/>
    <n v="257763"/>
    <n v="27.69307465"/>
    <n v="1.7034073036307"/>
    <x v="8"/>
    <n v="11743"/>
    <s v="2021-01-20"/>
    <x v="49"/>
    <s v="2021-01-26"/>
    <s v="2021-01-26"/>
    <x v="3"/>
    <x v="0"/>
    <n v="1"/>
    <x v="0"/>
    <x v="1"/>
  </r>
  <r>
    <s v="interesses_dentistas"/>
    <s v="2021-01-20 - 2021-01-26"/>
    <s v="23845997980850091"/>
    <s v="TPO_Meio_Trafego_Interesses_Pareto_23845997980580091"/>
    <s v="23845997980580091"/>
    <n v="5727.77"/>
    <n v="677231"/>
    <n v="1377153"/>
    <n v="4.1591384500000004"/>
    <n v="2.0335055542348002"/>
    <x v="13"/>
    <n v="15684"/>
    <s v="2021-01-20"/>
    <x v="49"/>
    <s v="2021-01-26"/>
    <s v="2021-01-26"/>
    <x v="3"/>
    <x v="0"/>
    <n v="1"/>
    <x v="0"/>
    <x v="1"/>
  </r>
  <r>
    <s v="carrinho_60d"/>
    <s v="2021-01-20 - 2021-01-26"/>
    <s v="23845641252850091"/>
    <s v="Fundo_Catalogo_RMKT_Todas_Pareto"/>
    <s v="23845641252830091"/>
    <n v="0"/>
    <n v="0"/>
    <n v="0"/>
    <s v=""/>
    <n v="0"/>
    <x v="3"/>
    <n v="20"/>
    <s v="2021-01-20"/>
    <x v="49"/>
    <s v="2021-01-26"/>
    <s v="2021-01-26"/>
    <x v="1"/>
    <x v="0"/>
    <n v="1"/>
    <x v="0"/>
    <x v="1"/>
  </r>
  <r>
    <s v="lal_5%_high_mega_comprageral"/>
    <s v="2021-01-20 - 2021-01-26"/>
    <s v="23846694619210091"/>
    <s v="Meio_TesteAB_Conv_Aberto_T3_ConvGeral_Pareto"/>
    <s v="23846694618960091"/>
    <n v="0"/>
    <n v="0"/>
    <n v="0"/>
    <s v=""/>
    <n v="0"/>
    <x v="3"/>
    <n v="6"/>
    <s v="2021-01-20"/>
    <x v="49"/>
    <s v="2021-01-26"/>
    <s v="2021-01-26"/>
    <x v="1"/>
    <x v="0"/>
    <n v="1"/>
    <x v="0"/>
    <x v="1"/>
  </r>
  <r>
    <s v="lal5_s2s_pagosT1"/>
    <s v="2021-01-20 - 2021-01-26"/>
    <s v="23846907297020091"/>
    <s v="Meio_Conv_T1MegaGiga_23846907192130091"/>
    <s v="23846907192130091"/>
    <n v="32031.01"/>
    <n v="795889"/>
    <n v="1725161"/>
    <n v="18.56696853"/>
    <n v="2.1675899528703"/>
    <x v="3"/>
    <n v="279"/>
    <s v="2021-01-20"/>
    <x v="49"/>
    <s v="2021-01-26"/>
    <s v="2021-01-26"/>
    <x v="1"/>
    <x v="0"/>
    <n v="1"/>
    <x v="0"/>
    <x v="1"/>
  </r>
  <r>
    <s v="lookalike_pedidosT1_optCompraT1"/>
    <s v="2021-01-20 - 2021-01-26"/>
    <s v="23845971141650091"/>
    <s v="Meio_Conv_LALpixel_T1_Pareto_23845971141530091"/>
    <s v="23845971141530091"/>
    <n v="113519.29"/>
    <n v="2448850"/>
    <n v="7121034"/>
    <n v="15.941405420000001"/>
    <n v="2.9079094268737999"/>
    <x v="4"/>
    <n v="1241"/>
    <s v="2021-01-20"/>
    <x v="49"/>
    <s v="2021-01-26"/>
    <s v="2021-01-26"/>
    <x v="1"/>
    <x v="0"/>
    <n v="1"/>
    <x v="0"/>
    <x v="1"/>
  </r>
  <r>
    <s v="ligue_pedidosnaopagos_s2s"/>
    <s v="2021-01-20 - 2021-01-26"/>
    <s v="23846919363940091"/>
    <s v="Meio_Trafego_LAL_Ligacao_Pareto_23846412676130091"/>
    <s v="23846412676130091"/>
    <n v="3199.85"/>
    <n v="8022"/>
    <n v="44169"/>
    <n v="72.445606650000002"/>
    <n v="5.5059835452505999"/>
    <x v="13"/>
    <n v="297"/>
    <s v="2021-01-20"/>
    <x v="49"/>
    <s v="2021-01-26"/>
    <s v="2021-01-26"/>
    <x v="3"/>
    <x v="0"/>
    <n v="1"/>
    <x v="0"/>
    <x v="1"/>
  </r>
  <r>
    <s v="lal_5%_high_mega_comprat3"/>
    <s v="2021-01-20 - 2021-01-26"/>
    <s v="23846694623600091"/>
    <s v="Meio_TesteAB_Conv_Aberto_T3_ConvT3_Pareto"/>
    <s v="23846694624470091"/>
    <n v="0"/>
    <n v="0"/>
    <n v="0"/>
    <s v=""/>
    <n v="0"/>
    <x v="21"/>
    <n v="2"/>
    <s v="2021-01-20"/>
    <x v="49"/>
    <s v="2021-01-26"/>
    <s v="2021-01-26"/>
    <x v="1"/>
    <x v="0"/>
    <n v="1"/>
    <x v="0"/>
    <x v="1"/>
  </r>
  <r>
    <s v="aberto_brasil"/>
    <s v="2021-01-20 - 2021-01-26"/>
    <s v="23845370012760091"/>
    <s v="Meio_Conv_Amplo_Todas_23845268020100091"/>
    <s v="23845268020100091"/>
    <n v="39092.57"/>
    <n v="1937366"/>
    <n v="4584945"/>
    <n v="8.5262898499999995"/>
    <n v="2.3665869020103001"/>
    <x v="3"/>
    <n v="389"/>
    <s v="2021-01-20"/>
    <x v="49"/>
    <s v="2021-01-26"/>
    <s v="2021-01-26"/>
    <x v="1"/>
    <x v="0"/>
    <n v="1"/>
    <x v="0"/>
    <x v="1"/>
  </r>
  <r>
    <s v="aberto_broad_boost_mega"/>
    <s v="2021-01-20 - 2021-01-26"/>
    <s v="23847028515660091"/>
    <s v="Meio_Conv_Amplo_Todas_23845268020100091"/>
    <s v="23845268020100091"/>
    <n v="0"/>
    <n v="0"/>
    <n v="0"/>
    <s v=""/>
    <n v="0"/>
    <x v="3"/>
    <n v="4"/>
    <s v="2021-01-20"/>
    <x v="49"/>
    <s v="2021-01-26"/>
    <s v="2021-01-26"/>
    <x v="1"/>
    <x v="0"/>
    <n v="1"/>
    <x v="0"/>
    <x v="1"/>
  </r>
  <r>
    <s v="aberto_brasil"/>
    <s v="2021-01-20 - 2021-01-26"/>
    <s v="23845859990620091"/>
    <s v="Meio_Conv_Amplo_T1_Pareto_23845493756230091"/>
    <s v="23845493756230091"/>
    <n v="66267.12"/>
    <n v="4217765"/>
    <n v="7695384"/>
    <n v="8.6112817800000006"/>
    <n v="1.8245170131574"/>
    <x v="3"/>
    <n v="841"/>
    <s v="2021-01-20"/>
    <x v="49"/>
    <s v="2021-01-26"/>
    <s v="2021-01-26"/>
    <x v="1"/>
    <x v="0"/>
    <n v="1"/>
    <x v="0"/>
    <x v="1"/>
  </r>
  <r>
    <s v="ligue_agora_LAL_basepagos_t3"/>
    <s v="2021-01-20 - 2021-01-26"/>
    <s v="23846412676180091"/>
    <s v="Meio_Trafego_LAL_Ligacao_Pareto_23846412676130091"/>
    <s v="23846412676130091"/>
    <n v="6901.33"/>
    <n v="412207"/>
    <n v="1133624"/>
    <n v="6.0878474699999998"/>
    <n v="2.7501328216163001"/>
    <x v="13"/>
    <n v="9388"/>
    <s v="2021-01-20"/>
    <x v="49"/>
    <s v="2021-01-26"/>
    <s v="2021-01-26"/>
    <x v="3"/>
    <x v="0"/>
    <n v="1"/>
    <x v="0"/>
    <x v="1"/>
  </r>
  <r>
    <s v="rmkt_tps_60d"/>
    <s v="2021-01-20 - 2021-01-26"/>
    <s v="23846655916720091"/>
    <s v="TPS_Meio_Conv_Interesses_Pareto_23846534803700091"/>
    <s v="23846534803700091"/>
    <n v="40000.47"/>
    <n v="222394"/>
    <n v="1327822"/>
    <n v="30.124873669999999"/>
    <n v="5.9705837387698999"/>
    <x v="3"/>
    <n v="432"/>
    <s v="2021-01-20"/>
    <x v="49"/>
    <s v="2021-01-26"/>
    <s v="2021-01-26"/>
    <x v="1"/>
    <x v="0"/>
    <n v="1"/>
    <x v="0"/>
    <x v="1"/>
  </r>
  <r>
    <s v="lal_10_base"/>
    <s v="2021-01-20 - 2021-01-26"/>
    <s v="23846214428100091"/>
    <s v="Meio_Conv_Amplo_Todas_23845268020100091"/>
    <s v="23845268020100091"/>
    <n v="97108.07"/>
    <n v="1548253"/>
    <n v="5139555"/>
    <n v="18.894256410000001"/>
    <n v="3.3195834272564002"/>
    <x v="3"/>
    <n v="801"/>
    <s v="2021-01-20"/>
    <x v="49"/>
    <s v="2021-01-26"/>
    <s v="2021-01-26"/>
    <x v="1"/>
    <x v="0"/>
    <n v="1"/>
    <x v="0"/>
    <x v="1"/>
  </r>
  <r>
    <s v="brasil_optCompraT1"/>
    <s v="2021-01-20 - 2021-01-26"/>
    <s v="23846693993230091"/>
    <s v="Topo_Conv_Amplo_T1_Pareto_23846693993220091"/>
    <s v="23846693993220091"/>
    <n v="18353.03"/>
    <n v="1364459"/>
    <n v="1903613"/>
    <n v="9.6411560499999993"/>
    <n v="1.3951412244707"/>
    <x v="4"/>
    <n v="201"/>
    <s v="2021-01-20"/>
    <x v="49"/>
    <s v="2021-01-26"/>
    <s v="2021-01-26"/>
    <x v="1"/>
    <x v="0"/>
    <n v="1"/>
    <x v="0"/>
    <x v="1"/>
  </r>
  <r>
    <s v="concorrentes_diario_wpp_msg"/>
    <s v="2021-01-20 - 2021-01-26"/>
    <s v="23845470027680091"/>
    <s v="Meio_WhatsApp_Mensagens_Todas_Pareto"/>
    <s v="23845470027660091"/>
    <n v="3856.46"/>
    <n v="170590"/>
    <n v="189246"/>
    <n v="20.378026479999999"/>
    <n v="1.1093616272935001"/>
    <x v="23"/>
    <n v="172"/>
    <s v="2021-01-20"/>
    <x v="49"/>
    <s v="2021-01-26"/>
    <s v="2021-01-26"/>
    <x v="5"/>
    <x v="1"/>
    <n v="1"/>
    <x v="0"/>
    <x v="1"/>
  </r>
  <r>
    <s v="lal5_s2s_pagosT1"/>
    <s v="2021-01-13 - 2021-01-19"/>
    <s v="23846907297020091"/>
    <s v="Meio_Conv_T1MegaGiga_23846907192130091"/>
    <s v="23846907192130091"/>
    <n v="7729.85"/>
    <n v="382250"/>
    <n v="487699"/>
    <n v="15.849632659999999"/>
    <n v="1.2758639633747999"/>
    <x v="3"/>
    <n v="64"/>
    <s v="2021-01-13"/>
    <x v="50"/>
    <s v="2021-01-19"/>
    <s v="2021-01-19"/>
    <x v="1"/>
    <x v="0"/>
    <n v="1"/>
    <x v="0"/>
    <x v="1"/>
  </r>
  <r>
    <s v="wpp_interesses_concorrentes"/>
    <s v="2021-01-13 - 2021-01-19"/>
    <s v="23846749365200091"/>
    <s v="WhatsApp_Meio_Convs_Todas_Pareto_23846749365150091"/>
    <s v="23846749365150091"/>
    <n v="8570.77"/>
    <n v="290481"/>
    <n v="513378"/>
    <n v="16.694852529999999"/>
    <n v="1.7673376227705"/>
    <x v="3"/>
    <n v="417"/>
    <s v="2021-01-13"/>
    <x v="50"/>
    <s v="2021-01-19"/>
    <s v="2021-01-19"/>
    <x v="1"/>
    <x v="1"/>
    <n v="1"/>
    <x v="0"/>
    <x v="1"/>
  </r>
  <r>
    <s v="lal_10_base"/>
    <s v="2021-01-13 - 2021-01-19"/>
    <s v="23846214428100091"/>
    <s v="Meio_Conv_Amplo_Todas_23845268020100091"/>
    <s v="23845268020100091"/>
    <n v="62024.11"/>
    <n v="1414133"/>
    <n v="3653493"/>
    <n v="16.976660420000002"/>
    <n v="2.5835568507347002"/>
    <x v="3"/>
    <n v="504"/>
    <s v="2021-01-13"/>
    <x v="50"/>
    <s v="2021-01-19"/>
    <s v="2021-01-19"/>
    <x v="1"/>
    <x v="0"/>
    <n v="1"/>
    <x v="0"/>
    <x v="1"/>
  </r>
  <r>
    <s v="pareto.geral.nu - lal form"/>
    <s v="2021-01-13 - 2021-01-19"/>
    <s v="23846231774940091"/>
    <s v="pareto.in.fba.conv.{vendamais}"/>
    <s v="23845872842240091"/>
    <n v="0"/>
    <n v="0"/>
    <n v="0"/>
    <s v=""/>
    <n v="0"/>
    <x v="22"/>
    <n v="85"/>
    <s v="2021-01-13"/>
    <x v="50"/>
    <s v="2021-01-19"/>
    <s v="2021-01-19"/>
    <x v="1"/>
    <x v="0"/>
    <n v="1"/>
    <x v="0"/>
    <x v="1"/>
  </r>
  <r>
    <s v="lal_s2s_pagosT1_optS2S"/>
    <s v="2021-01-13 - 2021-01-19"/>
    <s v="23846361159150091"/>
    <s v="Meio_Conv_LALs2s_T1_Pareto_23846361159160091"/>
    <s v="23846361159160091"/>
    <n v="43376.29"/>
    <n v="1102831"/>
    <n v="2658047"/>
    <n v="16.318857420000001"/>
    <n v="2.4102033765825999"/>
    <x v="19"/>
    <n v="152"/>
    <s v="2021-01-13"/>
    <x v="50"/>
    <s v="2021-01-19"/>
    <s v="2021-01-19"/>
    <x v="4"/>
    <x v="0"/>
    <n v="1"/>
    <x v="0"/>
    <x v="1"/>
  </r>
  <r>
    <s v="interesses_fotografia"/>
    <s v="2021-01-13 - 2021-01-19"/>
    <s v="23846544835880091"/>
    <s v="Meio_Trafego_Interesses_Fhox_Pareto"/>
    <s v="23846544835240091"/>
    <n v="7141.71"/>
    <n v="260150"/>
    <n v="506061"/>
    <n v="14.11235009"/>
    <n v="1.9452661925812"/>
    <x v="8"/>
    <n v="10246"/>
    <s v="2021-01-13"/>
    <x v="50"/>
    <s v="2021-01-19"/>
    <s v="2021-01-19"/>
    <x v="3"/>
    <x v="0"/>
    <n v="1"/>
    <x v="0"/>
    <x v="1"/>
  </r>
  <r>
    <s v="lal_dentistas"/>
    <s v="2021-01-13 - 2021-01-19"/>
    <s v="23846531665890091"/>
    <s v="TPO_Meio_Conv_Interesses_Pareto_23845997960590091"/>
    <s v="23845997960590091"/>
    <n v="1857.19"/>
    <n v="169984"/>
    <n v="191657"/>
    <n v="9.6901756799999994"/>
    <n v="1.1275002353162999"/>
    <x v="3"/>
    <n v="6"/>
    <s v="2021-01-13"/>
    <x v="50"/>
    <s v="2021-01-19"/>
    <s v="2021-01-19"/>
    <x v="1"/>
    <x v="0"/>
    <n v="1"/>
    <x v="0"/>
    <x v="1"/>
  </r>
  <r>
    <s v="carrinho_sem_pedido_60d"/>
    <s v="2021-01-13 - 2021-01-19"/>
    <s v="23844535546750091"/>
    <s v="Fundo_Conv_Rmkt_Todas_Pareto_23844535546810091"/>
    <s v="23844535546810091"/>
    <n v="15659.3"/>
    <n v="14592"/>
    <n v="241766"/>
    <n v="64.770480550000002"/>
    <n v="16.568393640351001"/>
    <x v="3"/>
    <n v="118"/>
    <s v="2021-01-13"/>
    <x v="50"/>
    <s v="2021-01-19"/>
    <s v="2021-01-19"/>
    <x v="1"/>
    <x v="0"/>
    <n v="1"/>
    <x v="0"/>
    <x v="1"/>
  </r>
  <r>
    <s v="rmkt_trafegotpo"/>
    <s v="2021-01-13 - 2021-01-19"/>
    <s v="23846188518430091"/>
    <s v="TPO_Meio_Conv_Interesses_Pareto_23845997960590091"/>
    <s v="23845997960590091"/>
    <n v="4821.57"/>
    <n v="32968"/>
    <n v="206490"/>
    <n v="23.350138019999999"/>
    <n v="6.2633462751759001"/>
    <x v="3"/>
    <n v="12"/>
    <s v="2021-01-13"/>
    <x v="50"/>
    <s v="2021-01-19"/>
    <s v="2021-01-19"/>
    <x v="1"/>
    <x v="0"/>
    <n v="1"/>
    <x v="0"/>
    <x v="1"/>
  </r>
  <r>
    <s v="trafego_brasil"/>
    <s v="2021-01-13 - 2021-01-19"/>
    <s v="23846362893210091"/>
    <s v="Topo_Trafego_Todas_Pareto_23845353257640091"/>
    <s v="23845353257640091"/>
    <n v="6876.23"/>
    <n v="623556"/>
    <n v="1033664"/>
    <n v="6.6522873999999996"/>
    <n v="1.6576923323646999"/>
    <x v="8"/>
    <n v="8815"/>
    <s v="2021-01-13"/>
    <x v="50"/>
    <s v="2021-01-19"/>
    <s v="2021-01-19"/>
    <x v="3"/>
    <x v="0"/>
    <n v="1"/>
    <x v="0"/>
    <x v="1"/>
  </r>
  <r>
    <s v="aw_traf_aberto_boost_mega"/>
    <s v="2021-01-13 - 2021-01-19"/>
    <s v="23847028494090091"/>
    <s v="Topo_Trafego_Todas_Pareto_23845353257640091"/>
    <s v="23845353257640091"/>
    <n v="1000"/>
    <n v="119168"/>
    <n v="167440"/>
    <n v="5.9722885799999998"/>
    <n v="1.4050751879698999"/>
    <x v="8"/>
    <n v="1009"/>
    <s v="2021-01-13"/>
    <x v="50"/>
    <s v="2021-01-19"/>
    <s v="2021-01-19"/>
    <x v="3"/>
    <x v="0"/>
    <n v="1"/>
    <x v="0"/>
    <x v="1"/>
  </r>
  <r>
    <s v="ligue_pedidosnaopagos_s2s"/>
    <s v="2021-01-13 - 2021-01-19"/>
    <s v="23846919363940091"/>
    <s v="Meio_Trafego_LAL_Ligacao_Pareto_23846412676130091"/>
    <s v="23846412676130091"/>
    <n v="3732.39"/>
    <n v="8570"/>
    <n v="55917"/>
    <n v="66.748752620000005"/>
    <n v="6.5247374562426996"/>
    <x v="13"/>
    <n v="365"/>
    <s v="2021-01-13"/>
    <x v="50"/>
    <s v="2021-01-19"/>
    <s v="2021-01-19"/>
    <x v="3"/>
    <x v="0"/>
    <n v="1"/>
    <x v="0"/>
    <x v="1"/>
  </r>
  <r>
    <s v="aberto_broad_boost_mega"/>
    <s v="2021-01-13 - 2021-01-19"/>
    <s v="23847028515660091"/>
    <s v="Meio_Conv_Amplo_Todas_23845268020100091"/>
    <s v="23845268020100091"/>
    <n v="4000"/>
    <n v="488834"/>
    <n v="513239"/>
    <n v="7.7936399999999999"/>
    <n v="1.0499249233890999"/>
    <x v="3"/>
    <n v="29"/>
    <s v="2021-01-13"/>
    <x v="50"/>
    <s v="2021-01-19"/>
    <s v="2021-01-19"/>
    <x v="1"/>
    <x v="0"/>
    <n v="1"/>
    <x v="0"/>
    <x v="1"/>
  </r>
  <r>
    <s v="checkout_t2_30d"/>
    <s v="2021-01-13 - 2021-01-19"/>
    <s v="23846907412590091"/>
    <s v="Meio_Conv_T2MegaGiga_23846907412530091"/>
    <s v="23846907412530091"/>
    <n v="3996.26"/>
    <n v="4580"/>
    <n v="34718"/>
    <n v="115.10628491999999"/>
    <n v="7.5803493449781998"/>
    <x v="3"/>
    <n v="17"/>
    <s v="2021-01-13"/>
    <x v="50"/>
    <s v="2021-01-19"/>
    <s v="2021-01-19"/>
    <x v="1"/>
    <x v="0"/>
    <n v="1"/>
    <x v="0"/>
    <x v="1"/>
  </r>
  <r>
    <s v="interesse_empreendedorismo"/>
    <s v="2021-01-13 - 2021-01-19"/>
    <s v="23846406076390091"/>
    <s v="Meio_Conv_Amplo_Todas_23845268020100091"/>
    <s v="23845268020100091"/>
    <n v="39788.17"/>
    <n v="2722889"/>
    <n v="4973595"/>
    <n v="7.9998813699999998"/>
    <n v="1.8265874958546"/>
    <x v="3"/>
    <n v="410"/>
    <s v="2021-01-13"/>
    <x v="50"/>
    <s v="2021-01-19"/>
    <s v="2021-01-19"/>
    <x v="1"/>
    <x v="0"/>
    <n v="1"/>
    <x v="0"/>
    <x v="1"/>
  </r>
  <r>
    <s v="interesses_saude"/>
    <s v="2021-01-13 - 2021-01-19"/>
    <s v="23846534803740091"/>
    <s v="TPS_Meio_Conv_Interesses_Pareto_23846534803700091"/>
    <s v="23846534803700091"/>
    <n v="30372.75"/>
    <n v="1669580"/>
    <n v="3050437"/>
    <n v="9.9568520800000009"/>
    <n v="1.8270684842895"/>
    <x v="3"/>
    <n v="202"/>
    <s v="2021-01-13"/>
    <x v="50"/>
    <s v="2021-01-19"/>
    <s v="2021-01-19"/>
    <x v="1"/>
    <x v="0"/>
    <n v="1"/>
    <x v="0"/>
    <x v="1"/>
  </r>
  <r>
    <s v="interesses_fotografia"/>
    <s v="2021-01-13 - 2021-01-19"/>
    <s v="23846544963740091"/>
    <s v="Meio_Conv_Interesses_Fhox_Pareto"/>
    <s v="23846544963770091"/>
    <n v="10683.31"/>
    <n v="705425"/>
    <n v="1269504"/>
    <n v="8.4153417400000006"/>
    <n v="1.7996300102775"/>
    <x v="3"/>
    <n v="93"/>
    <s v="2021-01-13"/>
    <x v="50"/>
    <s v="2021-01-19"/>
    <s v="2021-01-19"/>
    <x v="1"/>
    <x v="0"/>
    <n v="1"/>
    <x v="0"/>
    <x v="1"/>
  </r>
  <r>
    <s v="trafego_LAL_cardpurchase_5_10"/>
    <s v="2021-01-13 - 2021-01-19"/>
    <s v="23845353257680091"/>
    <s v="Topo_Trafego_Todas_Pareto_23845353257640091"/>
    <s v="23845353257640091"/>
    <n v="8398.43"/>
    <n v="365452"/>
    <n v="854889"/>
    <n v="9.8240005400000001"/>
    <n v="2.3392648008494001"/>
    <x v="8"/>
    <n v="9354"/>
    <s v="2021-01-13"/>
    <x v="50"/>
    <s v="2021-01-19"/>
    <s v="2021-01-19"/>
    <x v="3"/>
    <x v="0"/>
    <n v="1"/>
    <x v="0"/>
    <x v="1"/>
  </r>
  <r>
    <s v="lal_5%_high_mega_comprageral"/>
    <s v="2021-01-13 - 2021-01-19"/>
    <s v="23846694619210091"/>
    <s v="Meio_TesteAB_Conv_Aberto_T3_ConvGeral_Pareto"/>
    <s v="23846694618960091"/>
    <n v="7682.35"/>
    <n v="226580"/>
    <n v="417150"/>
    <n v="18.41627712"/>
    <n v="1.8410715861947"/>
    <x v="3"/>
    <n v="48"/>
    <s v="2021-01-13"/>
    <x v="50"/>
    <s v="2021-01-19"/>
    <s v="2021-01-19"/>
    <x v="1"/>
    <x v="0"/>
    <n v="1"/>
    <x v="0"/>
    <x v="1"/>
  </r>
  <r>
    <s v="lookalike_pedidosT1_optCompraT1"/>
    <s v="2021-01-13 - 2021-01-19"/>
    <s v="23845971141650091"/>
    <s v="Meio_Conv_LALpixel_T1_Pareto_23845971141530091"/>
    <s v="23845971141530091"/>
    <n v="116666.08"/>
    <n v="2734187"/>
    <n v="8145870"/>
    <n v="14.322114150000001"/>
    <n v="2.9792658658679998"/>
    <x v="4"/>
    <n v="1339"/>
    <s v="2021-01-13"/>
    <x v="50"/>
    <s v="2021-01-19"/>
    <s v="2021-01-19"/>
    <x v="1"/>
    <x v="0"/>
    <n v="1"/>
    <x v="0"/>
    <x v="1"/>
  </r>
  <r>
    <s v="aberto_brasil"/>
    <s v="2021-01-13 - 2021-01-19"/>
    <s v="23845859990620091"/>
    <s v="Meio_Conv_Amplo_T1_Pareto_23845493756230091"/>
    <s v="23845493756230091"/>
    <n v="59376.44"/>
    <n v="3978446"/>
    <n v="6771155"/>
    <n v="8.7690268499999995"/>
    <n v="1.7019597601676999"/>
    <x v="3"/>
    <n v="813"/>
    <s v="2021-01-13"/>
    <x v="50"/>
    <s v="2021-01-19"/>
    <s v="2021-01-19"/>
    <x v="1"/>
    <x v="0"/>
    <n v="1"/>
    <x v="0"/>
    <x v="1"/>
  </r>
  <r>
    <s v="base_não_pagos_80k"/>
    <s v="2021-01-13 - 2021-01-19"/>
    <s v="23845336208660091"/>
    <s v="Fundo_Conv_RmktBase_Pareto"/>
    <s v="23845336208610091"/>
    <n v="0"/>
    <n v="0"/>
    <n v="0"/>
    <s v=""/>
    <n v="0"/>
    <x v="3"/>
    <n v="2"/>
    <s v="2021-01-13"/>
    <x v="50"/>
    <s v="2021-01-19"/>
    <s v="2021-01-19"/>
    <x v="1"/>
    <x v="0"/>
    <n v="1"/>
    <x v="0"/>
    <x v="1"/>
  </r>
  <r>
    <s v="interesses_concorrentes"/>
    <s v="2021-01-13 - 2021-01-19"/>
    <s v="23846214533530091"/>
    <s v="Meio_Conv_Amplo_T1_Pareto_23845493756230091"/>
    <s v="23845493756230091"/>
    <n v="27661.43"/>
    <n v="1861972"/>
    <n v="3566818"/>
    <n v="7.7552120699999998"/>
    <n v="1.9156131241501"/>
    <x v="3"/>
    <n v="382"/>
    <s v="2021-01-13"/>
    <x v="50"/>
    <s v="2021-01-19"/>
    <s v="2021-01-19"/>
    <x v="1"/>
    <x v="0"/>
    <n v="1"/>
    <x v="0"/>
    <x v="1"/>
  </r>
  <r>
    <s v="interesses_dentistas"/>
    <s v="2021-01-13 - 2021-01-19"/>
    <s v="23845997980850091"/>
    <s v="TPO_Meio_Trafego_Interesses_Pareto_23845997980580091"/>
    <s v="23845997980580091"/>
    <n v="5704.61"/>
    <n v="773790"/>
    <n v="1513710"/>
    <n v="3.7686280700000001"/>
    <n v="1.9562284340713001"/>
    <x v="13"/>
    <n v="15709"/>
    <s v="2021-01-13"/>
    <x v="50"/>
    <s v="2021-01-19"/>
    <s v="2021-01-19"/>
    <x v="3"/>
    <x v="0"/>
    <n v="1"/>
    <x v="0"/>
    <x v="1"/>
  </r>
  <r>
    <s v="aberto_carrinho"/>
    <s v="2021-01-13 - 2021-01-19"/>
    <s v="23846693993190091"/>
    <s v="Meio_TesteAB_Conv_Aberto_T1_Pess_Pareto"/>
    <s v="23846693993270091"/>
    <n v="0"/>
    <n v="0"/>
    <n v="0"/>
    <s v=""/>
    <n v="0"/>
    <x v="4"/>
    <n v="1"/>
    <s v="2021-01-13"/>
    <x v="50"/>
    <s v="2021-01-19"/>
    <s v="2021-01-19"/>
    <x v="1"/>
    <x v="0"/>
    <n v="1"/>
    <x v="0"/>
    <x v="1"/>
  </r>
  <r>
    <s v="rmkt_tps_60d"/>
    <s v="2021-01-13 - 2021-01-19"/>
    <s v="23846655916720091"/>
    <s v="TPS_Meio_Conv_Interesses_Pareto_23846534803700091"/>
    <s v="23846534803700091"/>
    <n v="34689.410000000003"/>
    <n v="197717"/>
    <n v="1255057"/>
    <n v="27.63970879"/>
    <n v="6.3477445035075002"/>
    <x v="3"/>
    <n v="318"/>
    <s v="2021-01-13"/>
    <x v="50"/>
    <s v="2021-01-19"/>
    <s v="2021-01-19"/>
    <x v="1"/>
    <x v="0"/>
    <n v="1"/>
    <x v="0"/>
    <x v="1"/>
  </r>
  <r>
    <s v="lal5_s2s_pagosT2"/>
    <s v="2021-01-13 - 2021-01-19"/>
    <s v="23846907412520091"/>
    <s v="Meio_Conv_T2MegaGiga_23846907412530091"/>
    <s v="23846907412530091"/>
    <n v="14122.01"/>
    <n v="529009"/>
    <n v="719244"/>
    <n v="19.634519019999999"/>
    <n v="1.3596063583039"/>
    <x v="3"/>
    <n v="170"/>
    <s v="2021-01-13"/>
    <x v="50"/>
    <s v="2021-01-19"/>
    <s v="2021-01-19"/>
    <x v="1"/>
    <x v="0"/>
    <n v="1"/>
    <x v="0"/>
    <x v="1"/>
  </r>
  <r>
    <s v="interesses_saude"/>
    <s v="2021-01-13 - 2021-01-19"/>
    <s v="23846655749190091"/>
    <s v="TPS_Meio_Trafego_Interesses_Pareto_23846655749200091"/>
    <s v="23846655749200091"/>
    <n v="7139.08"/>
    <n v="1129238"/>
    <n v="2683448"/>
    <n v="2.66041302"/>
    <n v="2.3763351924040998"/>
    <x v="13"/>
    <n v="21523"/>
    <s v="2021-01-13"/>
    <x v="50"/>
    <s v="2021-01-19"/>
    <s v="2021-01-19"/>
    <x v="3"/>
    <x v="0"/>
    <n v="1"/>
    <x v="0"/>
    <x v="1"/>
  </r>
  <r>
    <s v="interesses_dentistas"/>
    <s v="2021-01-13 - 2021-01-19"/>
    <s v="23845997960610091"/>
    <s v="TPO_Meio_Conv_Interesses_Pareto_23845997960590091"/>
    <s v="23845997960590091"/>
    <n v="27899.65"/>
    <n v="2055574"/>
    <n v="5526609"/>
    <n v="5.0482402500000001"/>
    <n v="2.6885964698910998"/>
    <x v="3"/>
    <n v="118"/>
    <s v="2021-01-13"/>
    <x v="50"/>
    <s v="2021-01-19"/>
    <s v="2021-01-19"/>
    <x v="1"/>
    <x v="0"/>
    <n v="1"/>
    <x v="0"/>
    <x v="1"/>
  </r>
  <r>
    <s v="brasil_optCompraT1"/>
    <s v="2021-01-13 - 2021-01-19"/>
    <s v="23846693993230091"/>
    <s v="Topo_Conv_Amplo_T1_Pareto_23846693993220091"/>
    <s v="23846693993220091"/>
    <n v="10158.85"/>
    <n v="972340"/>
    <n v="1218992"/>
    <n v="8.3338118699999999"/>
    <n v="1.2536684698767999"/>
    <x v="4"/>
    <n v="142"/>
    <s v="2021-01-13"/>
    <x v="50"/>
    <s v="2021-01-19"/>
    <s v="2021-01-19"/>
    <x v="1"/>
    <x v="0"/>
    <n v="1"/>
    <x v="0"/>
    <x v="1"/>
  </r>
  <r>
    <s v="feed_1a180_dias"/>
    <s v="2021-01-13 - 2021-01-19"/>
    <s v="23844752400870091"/>
    <s v="Fundo_Conv-CustoAlvo_RMKTHome_Aberto_Todas_Pareto"/>
    <s v="23844752401190091"/>
    <n v="7936.31"/>
    <n v="180566"/>
    <n v="425108"/>
    <n v="18.66892648"/>
    <n v="2.3543081200225999"/>
    <x v="3"/>
    <n v="66"/>
    <s v="2021-01-13"/>
    <x v="50"/>
    <s v="2021-01-19"/>
    <s v="2021-01-19"/>
    <x v="1"/>
    <x v="0"/>
    <n v="1"/>
    <x v="0"/>
    <x v="1"/>
  </r>
  <r>
    <s v="concorrentes_diario_wpp_msg"/>
    <s v="2021-01-13 - 2021-01-19"/>
    <s v="23845470027680091"/>
    <s v="Meio_WhatsApp_Mensagens_Todas_Pareto"/>
    <s v="23845470027660091"/>
    <n v="8493.49"/>
    <n v="294276"/>
    <n v="400727"/>
    <n v="21.195202720000001"/>
    <n v="1.3617386399163001"/>
    <x v="23"/>
    <n v="308"/>
    <s v="2021-01-13"/>
    <x v="50"/>
    <s v="2021-01-19"/>
    <s v="2021-01-19"/>
    <x v="5"/>
    <x v="1"/>
    <n v="1"/>
    <x v="0"/>
    <x v="1"/>
  </r>
  <r>
    <s v="checkout_180d"/>
    <s v="2021-01-13 - 2021-01-19"/>
    <s v="23846122467610091"/>
    <s v="Fundo_Conv_Rmkt_T1_23845567601530091"/>
    <s v="23845567601530091"/>
    <n v="43623.07"/>
    <n v="306405"/>
    <n v="2043560"/>
    <n v="21.346605919999998"/>
    <n v="6.6694734093764998"/>
    <x v="3"/>
    <n v="468"/>
    <s v="2021-01-13"/>
    <x v="50"/>
    <s v="2021-01-19"/>
    <s v="2021-01-19"/>
    <x v="1"/>
    <x v="0"/>
    <n v="1"/>
    <x v="0"/>
    <x v="1"/>
  </r>
  <r>
    <s v="carrinho_60d"/>
    <s v="2021-01-13 - 2021-01-19"/>
    <s v="23845641252850091"/>
    <s v="Fundo_Catalogo_RMKT_Todas_Pareto"/>
    <s v="23845641252830091"/>
    <n v="32386.75"/>
    <n v="40734"/>
    <n v="543929"/>
    <n v="59.542238050000002"/>
    <n v="13.35319389208"/>
    <x v="3"/>
    <n v="218"/>
    <s v="2021-01-13"/>
    <x v="50"/>
    <s v="2021-01-19"/>
    <s v="2021-01-19"/>
    <x v="1"/>
    <x v="0"/>
    <n v="1"/>
    <x v="0"/>
    <x v="1"/>
  </r>
  <r>
    <s v="lal_5%_high_mega_comprat3"/>
    <s v="2021-01-13 - 2021-01-19"/>
    <s v="23846694623600091"/>
    <s v="Meio_TesteAB_Conv_Aberto_T3_ConvT3_Pareto"/>
    <s v="23846694624470091"/>
    <n v="7645.58"/>
    <n v="227980"/>
    <n v="432909"/>
    <n v="17.660940289999999"/>
    <n v="1.8988902535309999"/>
    <x v="21"/>
    <n v="26"/>
    <s v="2021-01-13"/>
    <x v="50"/>
    <s v="2021-01-19"/>
    <s v="2021-01-19"/>
    <x v="1"/>
    <x v="0"/>
    <n v="1"/>
    <x v="0"/>
    <x v="1"/>
  </r>
  <r>
    <s v="ligue_agora_LAL_basepagos_t3"/>
    <s v="2021-01-13 - 2021-01-19"/>
    <s v="23846412676180091"/>
    <s v="Meio_Trafego_LAL_Ligacao_Pareto_23846412676130091"/>
    <s v="23846412676130091"/>
    <n v="8066.21"/>
    <n v="411529"/>
    <n v="1175904"/>
    <n v="6.8595820700000001"/>
    <n v="2.8574025159830998"/>
    <x v="13"/>
    <n v="10397"/>
    <s v="2021-01-13"/>
    <x v="50"/>
    <s v="2021-01-19"/>
    <s v="2021-01-19"/>
    <x v="3"/>
    <x v="0"/>
    <n v="1"/>
    <x v="0"/>
    <x v="1"/>
  </r>
  <r>
    <s v="checkout_t1_30d"/>
    <s v="2021-01-13 - 2021-01-19"/>
    <s v="23846907192240091"/>
    <s v="Meio_Conv_T1MegaGiga_23846907192130091"/>
    <s v="23846907192130091"/>
    <n v="4464.92"/>
    <n v="36837"/>
    <n v="113348"/>
    <n v="39.39125525"/>
    <n v="3.0770149577870001"/>
    <x v="3"/>
    <n v="19"/>
    <s v="2021-01-13"/>
    <x v="50"/>
    <s v="2021-01-19"/>
    <s v="2021-01-19"/>
    <x v="1"/>
    <x v="0"/>
    <n v="1"/>
    <x v="0"/>
    <x v="1"/>
  </r>
  <r>
    <s v="interesses_concorrentes_autoplacement"/>
    <s v="2021-01-13 - 2021-01-19"/>
    <s v="23846214469090091"/>
    <s v="Topo_Views_Interesses_Pareto_23845654172510091"/>
    <s v="23845654172510091"/>
    <n v="7139.22"/>
    <n v="578145"/>
    <n v="2214700"/>
    <n v="3.2235607499999999"/>
    <n v="3.8306999109220001"/>
    <x v="20"/>
    <n v="1185669"/>
    <s v="2021-01-13"/>
    <x v="50"/>
    <s v="2021-01-19"/>
    <s v="2021-01-19"/>
    <x v="2"/>
    <x v="0"/>
    <n v="1"/>
    <x v="0"/>
    <x v="1"/>
  </r>
  <r>
    <s v="interesses_concorrentes_instream"/>
    <s v="2021-01-13 - 2021-01-19"/>
    <s v="23845654172710091"/>
    <s v="Topo_Views_Interesses_Pareto_23845654172510091"/>
    <s v="23845654172510091"/>
    <n v="3561.45"/>
    <n v="317994"/>
    <n v="522316"/>
    <n v="6.8185734299999998"/>
    <n v="1.6425341358642001"/>
    <x v="20"/>
    <n v="422262"/>
    <s v="2021-01-13"/>
    <x v="50"/>
    <s v="2021-01-19"/>
    <s v="2021-01-19"/>
    <x v="2"/>
    <x v="0"/>
    <n v="1"/>
    <x v="0"/>
    <x v="1"/>
  </r>
  <r>
    <s v="aberto_brasil"/>
    <s v="2021-01-13 - 2021-01-19"/>
    <s v="23845370012760091"/>
    <s v="Meio_Conv_Amplo_Todas_23845268020100091"/>
    <s v="23845268020100091"/>
    <n v="25406.61"/>
    <n v="2284251"/>
    <n v="4030405"/>
    <n v="6.3037362300000002"/>
    <n v="1.7644317546538999"/>
    <x v="3"/>
    <n v="343"/>
    <s v="2021-01-13"/>
    <x v="50"/>
    <s v="2021-01-19"/>
    <s v="2021-01-19"/>
    <x v="1"/>
    <x v="0"/>
    <n v="1"/>
    <x v="0"/>
    <x v="1"/>
  </r>
  <r>
    <s v="lal_s2s_pagosT1_optS2S"/>
    <s v="2021-01-06 - 2021-01-12"/>
    <s v="23846361159150091"/>
    <s v="Meio_Conv_LALs2s_T1_Pareto_23846361159160091"/>
    <s v="23846361159160091"/>
    <n v="37737.5"/>
    <n v="834294"/>
    <n v="2357305"/>
    <n v="16.008747280000001"/>
    <n v="2.8255087535090002"/>
    <x v="19"/>
    <n v="124"/>
    <s v="2021-01-06"/>
    <x v="51"/>
    <s v="2021-01-12"/>
    <s v="2021-01-12"/>
    <x v="4"/>
    <x v="0"/>
    <n v="1"/>
    <x v="0"/>
    <x v="1"/>
  </r>
  <r>
    <s v="carrinho_60d"/>
    <s v="2021-01-06 - 2021-01-12"/>
    <s v="23845641252850091"/>
    <s v="Fundo_Catalogo_RMKT_Todas_Pareto"/>
    <s v="23845641252830091"/>
    <n v="42186.32"/>
    <n v="44192"/>
    <n v="726860"/>
    <n v="58.039127200000003"/>
    <n v="16.447773352643001"/>
    <x v="3"/>
    <n v="254"/>
    <s v="2021-01-06"/>
    <x v="51"/>
    <s v="2021-01-12"/>
    <s v="2021-01-12"/>
    <x v="1"/>
    <x v="0"/>
    <n v="1"/>
    <x v="0"/>
    <x v="1"/>
  </r>
  <r>
    <s v="interesses_fotografia"/>
    <s v="2021-01-06 - 2021-01-12"/>
    <s v="23846544835880091"/>
    <s v="Meio_Trafego_Interesses_Fhox_Pareto"/>
    <s v="23846544835240091"/>
    <n v="7069.29"/>
    <n v="412343"/>
    <n v="881477"/>
    <n v="8.0198235499999999"/>
    <n v="2.1377275714635999"/>
    <x v="8"/>
    <n v="9149"/>
    <s v="2021-01-06"/>
    <x v="51"/>
    <s v="2021-01-12"/>
    <s v="2021-01-12"/>
    <x v="3"/>
    <x v="0"/>
    <n v="1"/>
    <x v="0"/>
    <x v="1"/>
  </r>
  <r>
    <s v="concorrentes_diario_wpp_msg"/>
    <s v="2021-01-06 - 2021-01-12"/>
    <s v="23845470027680091"/>
    <s v="Meio_WhatsApp_Mensagens_Todas_Pareto"/>
    <s v="23845470027660091"/>
    <n v="6670.46"/>
    <n v="246456"/>
    <n v="325898"/>
    <n v="20.46793782"/>
    <n v="1.3223374557730001"/>
    <x v="23"/>
    <n v="284"/>
    <s v="2021-01-06"/>
    <x v="51"/>
    <s v="2021-01-12"/>
    <s v="2021-01-12"/>
    <x v="5"/>
    <x v="1"/>
    <n v="1"/>
    <x v="0"/>
    <x v="1"/>
  </r>
  <r>
    <s v="interesses_concorrentes_instream"/>
    <s v="2021-01-06 - 2021-01-12"/>
    <s v="23845654172710091"/>
    <s v="Topo_Views_Interesses_Pareto_23845654172510091"/>
    <s v="23845654172510091"/>
    <n v="3540.7"/>
    <n v="315587"/>
    <n v="503972"/>
    <n v="7.02558872"/>
    <n v="1.5969352349748001"/>
    <x v="20"/>
    <n v="392727"/>
    <s v="2021-01-06"/>
    <x v="51"/>
    <s v="2021-01-12"/>
    <s v="2021-01-12"/>
    <x v="2"/>
    <x v="0"/>
    <n v="1"/>
    <x v="0"/>
    <x v="1"/>
  </r>
  <r>
    <s v="base_não_pagos_80k"/>
    <s v="2021-01-06 - 2021-01-12"/>
    <s v="23845336208660091"/>
    <s v="Fundo_Conv_RmktBase_Pareto"/>
    <s v="23845336208610091"/>
    <n v="0"/>
    <n v="0"/>
    <n v="0"/>
    <s v=""/>
    <n v="0"/>
    <x v="3"/>
    <n v="11"/>
    <s v="2021-01-06"/>
    <x v="51"/>
    <s v="2021-01-12"/>
    <s v="2021-01-12"/>
    <x v="1"/>
    <x v="0"/>
    <n v="1"/>
    <x v="0"/>
    <x v="1"/>
  </r>
  <r>
    <s v="lal_10_base"/>
    <s v="2021-01-06 - 2021-01-12"/>
    <s v="23846214428100091"/>
    <s v="Meio_Conv_Amplo_Todas_23845268020100091"/>
    <s v="23845268020100091"/>
    <n v="62499.61"/>
    <n v="1353203"/>
    <n v="4254766"/>
    <n v="14.68931781"/>
    <n v="3.1442185688326001"/>
    <x v="3"/>
    <n v="479"/>
    <s v="2021-01-06"/>
    <x v="51"/>
    <s v="2021-01-12"/>
    <s v="2021-01-12"/>
    <x v="1"/>
    <x v="0"/>
    <n v="1"/>
    <x v="0"/>
    <x v="1"/>
  </r>
  <r>
    <s v="lookalike_pedidosT1_optCompraT1"/>
    <s v="2021-01-06 - 2021-01-12"/>
    <s v="23845971141650091"/>
    <s v="Meio_Conv_LALpixel_T1_Pareto_23845971141530091"/>
    <s v="23845971141530091"/>
    <n v="131325.82"/>
    <n v="2788842"/>
    <n v="8493016"/>
    <n v="15.46280144"/>
    <n v="3.0453557426344"/>
    <x v="4"/>
    <n v="1495"/>
    <s v="2021-01-06"/>
    <x v="51"/>
    <s v="2021-01-12"/>
    <s v="2021-01-12"/>
    <x v="1"/>
    <x v="0"/>
    <n v="1"/>
    <x v="0"/>
    <x v="1"/>
  </r>
  <r>
    <s v="aberto_brasil"/>
    <s v="2021-01-06 - 2021-01-12"/>
    <s v="23845370012760091"/>
    <s v="Meio_Conv_Amplo_Todas_23845268020100091"/>
    <s v="23845268020100091"/>
    <n v="25410.799999999999"/>
    <n v="2399699"/>
    <n v="4463759"/>
    <n v="5.69269085"/>
    <n v="1.8601328749981001"/>
    <x v="3"/>
    <n v="388"/>
    <s v="2021-01-06"/>
    <x v="51"/>
    <s v="2021-01-12"/>
    <s v="2021-01-12"/>
    <x v="1"/>
    <x v="0"/>
    <n v="1"/>
    <x v="0"/>
    <x v="1"/>
  </r>
  <r>
    <s v="aberto_brasil"/>
    <s v="2021-01-06 - 2021-01-12"/>
    <s v="23845859990620091"/>
    <s v="Meio_Conv_Amplo_T1_Pareto_23845493756230091"/>
    <s v="23845493756230091"/>
    <n v="69104.160000000003"/>
    <n v="4446146"/>
    <n v="7920458"/>
    <n v="8.7247681900000007"/>
    <n v="1.7814210329575"/>
    <x v="3"/>
    <n v="889"/>
    <s v="2021-01-06"/>
    <x v="51"/>
    <s v="2021-01-12"/>
    <s v="2021-01-12"/>
    <x v="1"/>
    <x v="0"/>
    <n v="1"/>
    <x v="0"/>
    <x v="1"/>
  </r>
  <r>
    <s v="interesses_dentistas"/>
    <s v="2021-01-06 - 2021-01-12"/>
    <s v="23845997980850091"/>
    <s v="TPO_Meio_Trafego_Interesses_Pareto_23845997980580091"/>
    <s v="23845997980580091"/>
    <n v="5647.16"/>
    <n v="794733"/>
    <n v="1586372"/>
    <n v="3.55979556"/>
    <n v="1.9961068685961001"/>
    <x v="13"/>
    <n v="17154"/>
    <s v="2021-01-06"/>
    <x v="51"/>
    <s v="2021-01-12"/>
    <s v="2021-01-12"/>
    <x v="3"/>
    <x v="0"/>
    <n v="1"/>
    <x v="0"/>
    <x v="1"/>
  </r>
  <r>
    <s v="pareto.geral.nu - lal form"/>
    <s v="2021-01-06 - 2021-01-12"/>
    <s v="23846231774940091"/>
    <s v="pareto.in.fba.conv.{vendamais}"/>
    <s v="23845872842240091"/>
    <n v="0"/>
    <n v="0"/>
    <n v="0"/>
    <s v=""/>
    <n v="0"/>
    <x v="22"/>
    <n v="148"/>
    <s v="2021-01-06"/>
    <x v="51"/>
    <s v="2021-01-12"/>
    <s v="2021-01-12"/>
    <x v="1"/>
    <x v="0"/>
    <n v="1"/>
    <x v="0"/>
    <x v="1"/>
  </r>
  <r>
    <s v="trafego_LAL_cardpurchase_5_10"/>
    <s v="2021-01-06 - 2021-01-12"/>
    <s v="23845353257680091"/>
    <s v="Topo_Trafego_Todas_Pareto_23845353257640091"/>
    <s v="23845353257640091"/>
    <n v="6972.84"/>
    <n v="335870"/>
    <n v="722012"/>
    <n v="9.6575126200000003"/>
    <n v="2.1496769583469999"/>
    <x v="8"/>
    <n v="7823"/>
    <s v="2021-01-06"/>
    <x v="51"/>
    <s v="2021-01-12"/>
    <s v="2021-01-12"/>
    <x v="3"/>
    <x v="0"/>
    <n v="1"/>
    <x v="0"/>
    <x v="1"/>
  </r>
  <r>
    <s v="interesses_dentistas"/>
    <s v="2021-01-06 - 2021-01-12"/>
    <s v="23845997960610091"/>
    <s v="TPO_Meio_Conv_Interesses_Pareto_23845997960590091"/>
    <s v="23845997960590091"/>
    <n v="34269.31"/>
    <n v="2598398"/>
    <n v="6758880"/>
    <n v="5.0702645999999998"/>
    <n v="2.6011719528724999"/>
    <x v="3"/>
    <n v="146"/>
    <s v="2021-01-06"/>
    <x v="51"/>
    <s v="2021-01-12"/>
    <s v="2021-01-12"/>
    <x v="1"/>
    <x v="0"/>
    <n v="1"/>
    <x v="0"/>
    <x v="1"/>
  </r>
  <r>
    <s v="trafego_brasil"/>
    <s v="2021-01-06 - 2021-01-12"/>
    <s v="23846362893210091"/>
    <s v="Topo_Trafego_Todas_Pareto_23845353257640091"/>
    <s v="23845353257640091"/>
    <n v="5643.81"/>
    <n v="487545"/>
    <n v="732059"/>
    <n v="7.7095015599999996"/>
    <n v="1.5015208852516"/>
    <x v="8"/>
    <n v="8710"/>
    <s v="2021-01-06"/>
    <x v="51"/>
    <s v="2021-01-12"/>
    <s v="2021-01-12"/>
    <x v="3"/>
    <x v="0"/>
    <n v="1"/>
    <x v="0"/>
    <x v="1"/>
  </r>
  <r>
    <s v="rmkt_trafegotpo"/>
    <s v="2021-01-06 - 2021-01-12"/>
    <s v="23846188518430091"/>
    <s v="TPO_Meio_Conv_Interesses_Pareto_23845997960590091"/>
    <s v="23845997960590091"/>
    <n v="11857.57"/>
    <n v="41015"/>
    <n v="461445"/>
    <n v="25.696605229999999"/>
    <n v="11.250640009753001"/>
    <x v="3"/>
    <n v="15"/>
    <s v="2021-01-06"/>
    <x v="51"/>
    <s v="2021-01-12"/>
    <s v="2021-01-12"/>
    <x v="1"/>
    <x v="0"/>
    <n v="1"/>
    <x v="0"/>
    <x v="1"/>
  </r>
  <r>
    <s v="carrinho_sem_pedido_60d"/>
    <s v="2021-01-06 - 2021-01-12"/>
    <s v="23844535546750091"/>
    <s v="Fundo_Conv_Rmkt_Todas_Pareto_23844535546810091"/>
    <s v="23844535546810091"/>
    <n v="10405.18"/>
    <n v="13884"/>
    <n v="192470"/>
    <n v="54.061308259999997"/>
    <n v="13.862719677326"/>
    <x v="3"/>
    <n v="117"/>
    <s v="2021-01-06"/>
    <x v="51"/>
    <s v="2021-01-12"/>
    <s v="2021-01-12"/>
    <x v="1"/>
    <x v="0"/>
    <n v="1"/>
    <x v="0"/>
    <x v="1"/>
  </r>
  <r>
    <s v="feed_1a180_dias"/>
    <s v="2021-01-06 - 2021-01-12"/>
    <s v="23844752400870091"/>
    <s v="Fundo_Conv-CustoAlvo_RMKTHome_Aberto_Todas_Pareto"/>
    <s v="23844752401190091"/>
    <n v="10746.27"/>
    <n v="131009"/>
    <n v="650872"/>
    <n v="16.51057351"/>
    <n v="4.9681472265264004"/>
    <x v="3"/>
    <n v="67"/>
    <s v="2021-01-06"/>
    <x v="51"/>
    <s v="2021-01-12"/>
    <s v="2021-01-12"/>
    <x v="1"/>
    <x v="0"/>
    <n v="1"/>
    <x v="0"/>
    <x v="1"/>
  </r>
  <r>
    <s v="checkout_180d"/>
    <s v="2021-01-06 - 2021-01-12"/>
    <s v="23846122467610091"/>
    <s v="Fundo_Conv_Rmkt_T1_23845567601530091"/>
    <s v="23845567601530091"/>
    <n v="45199.77"/>
    <n v="292094"/>
    <n v="2044004"/>
    <n v="22.113347139999998"/>
    <n v="6.9977609947483002"/>
    <x v="3"/>
    <n v="517"/>
    <s v="2021-01-06"/>
    <x v="51"/>
    <s v="2021-01-12"/>
    <s v="2021-01-12"/>
    <x v="1"/>
    <x v="0"/>
    <n v="1"/>
    <x v="0"/>
    <x v="1"/>
  </r>
  <r>
    <s v="interesses_concorrentes_autoplacement"/>
    <s v="2021-01-06 - 2021-01-12"/>
    <s v="23846214469090091"/>
    <s v="Topo_Views_Interesses_Pareto_23845654172510091"/>
    <s v="23845654172510091"/>
    <n v="7069.58"/>
    <n v="690938"/>
    <n v="2429510"/>
    <n v="2.90987895"/>
    <n v="3.5162489253739002"/>
    <x v="20"/>
    <n v="1135147"/>
    <s v="2021-01-06"/>
    <x v="51"/>
    <s v="2021-01-12"/>
    <s v="2021-01-12"/>
    <x v="2"/>
    <x v="0"/>
    <n v="1"/>
    <x v="0"/>
    <x v="1"/>
  </r>
  <r>
    <s v="interesses_concorrentes"/>
    <s v="2021-01-06 - 2021-01-12"/>
    <s v="23846214533530091"/>
    <s v="Meio_Conv_Amplo_T1_Pareto_23845493756230091"/>
    <s v="23845493756230091"/>
    <n v="27853.78"/>
    <n v="1745400"/>
    <n v="3299861"/>
    <n v="8.4408949300000007"/>
    <n v="1.8906044459722999"/>
    <x v="3"/>
    <n v="374"/>
    <s v="2021-01-06"/>
    <x v="51"/>
    <s v="2021-01-12"/>
    <s v="2021-01-12"/>
    <x v="1"/>
    <x v="0"/>
    <n v="1"/>
    <x v="0"/>
    <x v="1"/>
  </r>
  <r>
    <s v="ligue_agora_LAL_basepagos_t3"/>
    <s v="2021-01-06 - 2021-01-12"/>
    <s v="23846412676180091"/>
    <s v="Meio_Trafego_LAL_Ligacao_Pareto_23846412676130091"/>
    <s v="23846412676130091"/>
    <n v="6336.47"/>
    <n v="357240"/>
    <n v="938778"/>
    <n v="6.7497001399999998"/>
    <n v="2.6278636210950999"/>
    <x v="13"/>
    <n v="9684"/>
    <s v="2021-01-06"/>
    <x v="51"/>
    <s v="2021-01-12"/>
    <s v="2021-01-12"/>
    <x v="3"/>
    <x v="0"/>
    <n v="1"/>
    <x v="0"/>
    <x v="1"/>
  </r>
  <r>
    <s v="brasil_optCompraT1"/>
    <s v="2021-01-06 - 2021-01-12"/>
    <s v="23846693993230091"/>
    <s v="Topo_Conv_Amplo_T1_Pareto_23846693993220091"/>
    <s v="23846693993220091"/>
    <n v="9767.7000000000007"/>
    <n v="1079534"/>
    <n v="1319853"/>
    <n v="7.4005968800000002"/>
    <n v="1.2226136462585"/>
    <x v="4"/>
    <n v="147"/>
    <s v="2021-01-06"/>
    <x v="51"/>
    <s v="2021-01-12"/>
    <s v="2021-01-12"/>
    <x v="1"/>
    <x v="0"/>
    <n v="1"/>
    <x v="0"/>
    <x v="1"/>
  </r>
  <r>
    <s v="lal_5%_high_mega_comprat3"/>
    <s v="2021-01-06 - 2021-01-12"/>
    <s v="23846694623600091"/>
    <s v="Meio_TesteAB_Conv_Aberto_T3_ConvT3_Pareto"/>
    <s v="23846694624470091"/>
    <n v="11285.23"/>
    <n v="292410"/>
    <n v="574516"/>
    <n v="19.643021260000001"/>
    <n v="1.9647618070516999"/>
    <x v="21"/>
    <n v="38"/>
    <s v="2021-01-06"/>
    <x v="51"/>
    <s v="2021-01-12"/>
    <s v="2021-01-12"/>
    <x v="1"/>
    <x v="0"/>
    <n v="1"/>
    <x v="0"/>
    <x v="1"/>
  </r>
  <r>
    <s v="wpp_interesses_concorrentes"/>
    <s v="2021-01-06 - 2021-01-12"/>
    <s v="23846749365200091"/>
    <s v="WhatsApp_Meio_Convs_Todas_Pareto_23846749365150091"/>
    <s v="23846749365150091"/>
    <n v="6666.89"/>
    <n v="199994"/>
    <n v="357282"/>
    <n v="18.660022059999999"/>
    <n v="1.7864635939078"/>
    <x v="3"/>
    <n v="336"/>
    <s v="2021-01-06"/>
    <x v="51"/>
    <s v="2021-01-12"/>
    <s v="2021-01-12"/>
    <x v="1"/>
    <x v="1"/>
    <n v="1"/>
    <x v="0"/>
    <x v="1"/>
  </r>
  <r>
    <s v="interesses_saude"/>
    <s v="2021-01-06 - 2021-01-12"/>
    <s v="23846534803740091"/>
    <s v="TPS_Meio_Conv_Interesses_Pareto_23846534803700091"/>
    <s v="23846534803700091"/>
    <n v="16162.49"/>
    <n v="979952"/>
    <n v="1726862"/>
    <n v="9.3594566300000004"/>
    <n v="1.7621903929988001"/>
    <x v="3"/>
    <n v="132"/>
    <s v="2021-01-06"/>
    <x v="51"/>
    <s v="2021-01-12"/>
    <s v="2021-01-12"/>
    <x v="1"/>
    <x v="0"/>
    <n v="1"/>
    <x v="0"/>
    <x v="1"/>
  </r>
  <r>
    <s v="interesse_empreendedorismo"/>
    <s v="2021-01-06 - 2021-01-12"/>
    <s v="23846406076390091"/>
    <s v="Meio_Conv_Amplo_Todas_23845268020100091"/>
    <s v="23845268020100091"/>
    <n v="41509.480000000003"/>
    <n v="3024357"/>
    <n v="6038352"/>
    <n v="6.8743061000000001"/>
    <n v="1.9965738171783001"/>
    <x v="3"/>
    <n v="490"/>
    <s v="2021-01-06"/>
    <x v="51"/>
    <s v="2021-01-12"/>
    <s v="2021-01-12"/>
    <x v="1"/>
    <x v="0"/>
    <n v="1"/>
    <x v="0"/>
    <x v="1"/>
  </r>
  <r>
    <s v="interesses_saude"/>
    <s v="2021-01-06 - 2021-01-12"/>
    <s v="23846655749190091"/>
    <s v="TPS_Meio_Trafego_Interesses_Pareto_23846655749200091"/>
    <s v="23846655749200091"/>
    <n v="7073.35"/>
    <n v="1111010"/>
    <n v="2732100"/>
    <n v="2.58897917"/>
    <n v="2.4591137793539"/>
    <x v="13"/>
    <n v="23259"/>
    <s v="2021-01-06"/>
    <x v="51"/>
    <s v="2021-01-12"/>
    <s v="2021-01-12"/>
    <x v="3"/>
    <x v="0"/>
    <n v="1"/>
    <x v="0"/>
    <x v="1"/>
  </r>
  <r>
    <s v="ligue_pedidosnaopagos_s2s"/>
    <s v="2021-01-06 - 2021-01-12"/>
    <s v="23846919363940091"/>
    <s v="Meio_Trafego_LAL_Ligacao_Pareto_23846412676130091"/>
    <s v="23846412676130091"/>
    <n v="1538.79"/>
    <n v="6570"/>
    <n v="22773"/>
    <n v="67.570807540000004"/>
    <n v="3.4662100456621001"/>
    <x v="13"/>
    <n v="172"/>
    <s v="2021-01-06"/>
    <x v="51"/>
    <s v="2021-01-12"/>
    <s v="2021-01-12"/>
    <x v="3"/>
    <x v="0"/>
    <n v="1"/>
    <x v="0"/>
    <x v="1"/>
  </r>
  <r>
    <s v="interesses_empreendedores"/>
    <s v="2021-01-06 - 2021-01-12"/>
    <s v="23846682795600091"/>
    <s v="Meio_Conv_Interesses_Crediton_Pareto"/>
    <s v="23846682795590091"/>
    <n v="0"/>
    <n v="0"/>
    <n v="0"/>
    <s v=""/>
    <n v="0"/>
    <x v="3"/>
    <n v="1"/>
    <s v="2021-01-06"/>
    <x v="51"/>
    <s v="2021-01-12"/>
    <s v="2021-01-12"/>
    <x v="1"/>
    <x v="0"/>
    <n v="1"/>
    <x v="0"/>
    <x v="1"/>
  </r>
  <r>
    <s v="aberto_carrinho"/>
    <s v="2021-01-06 - 2021-01-12"/>
    <s v="23846693993190091"/>
    <s v="Meio_TesteAB_Conv_Aberto_T1_Pess_Pareto"/>
    <s v="23846693993270091"/>
    <n v="1560.72"/>
    <n v="123077"/>
    <n v="135629"/>
    <n v="11.50727352"/>
    <n v="1.1019849362594001"/>
    <x v="4"/>
    <n v="27"/>
    <s v="2021-01-06"/>
    <x v="51"/>
    <s v="2021-01-12"/>
    <s v="2021-01-12"/>
    <x v="1"/>
    <x v="0"/>
    <n v="1"/>
    <x v="0"/>
    <x v="1"/>
  </r>
  <r>
    <s v="rmkt_tps_60d"/>
    <s v="2021-01-06 - 2021-01-12"/>
    <s v="23846655916720091"/>
    <s v="TPS_Meio_Conv_Interesses_Pareto_23846534803700091"/>
    <s v="23846534803700091"/>
    <n v="26405.89"/>
    <n v="169599"/>
    <n v="970153"/>
    <n v="27.21827382"/>
    <n v="5.7202754733223999"/>
    <x v="3"/>
    <n v="236"/>
    <s v="2021-01-06"/>
    <x v="51"/>
    <s v="2021-01-12"/>
    <s v="2021-01-12"/>
    <x v="1"/>
    <x v="0"/>
    <n v="1"/>
    <x v="0"/>
    <x v="1"/>
  </r>
  <r>
    <s v="interesses_fotografia"/>
    <s v="2021-01-06 - 2021-01-12"/>
    <s v="23846544963740091"/>
    <s v="Meio_Conv_Interesses_Fhox_Pareto"/>
    <s v="23846544963770091"/>
    <n v="9563.09"/>
    <n v="667368"/>
    <n v="1204148"/>
    <n v="7.9417895500000002"/>
    <n v="1.8043238513083999"/>
    <x v="3"/>
    <n v="76"/>
    <s v="2021-01-06"/>
    <x v="51"/>
    <s v="2021-01-12"/>
    <s v="2021-01-12"/>
    <x v="1"/>
    <x v="0"/>
    <n v="1"/>
    <x v="0"/>
    <x v="1"/>
  </r>
  <r>
    <s v="lal_5%_high_mega_comprageral"/>
    <s v="2021-01-06 - 2021-01-12"/>
    <s v="23846694619210091"/>
    <s v="Meio_TesteAB_Conv_Aberto_T3_ConvGeral_Pareto"/>
    <s v="23846694618960091"/>
    <n v="11307.51"/>
    <n v="377979"/>
    <n v="727212"/>
    <n v="15.549124600000001"/>
    <n v="1.9239481558499001"/>
    <x v="3"/>
    <n v="81"/>
    <s v="2021-01-06"/>
    <x v="51"/>
    <s v="2021-01-12"/>
    <s v="2021-01-12"/>
    <x v="1"/>
    <x v="0"/>
    <n v="1"/>
    <x v="0"/>
    <x v="1"/>
  </r>
  <r>
    <s v="interesses_fotografia"/>
    <s v="2020-12-30 - 2021-01-05"/>
    <s v="23846544963740091"/>
    <s v="Meio_Conv_Interesses_Fhox_Pareto"/>
    <s v="23846544963770091"/>
    <n v="8725.6"/>
    <n v="688251"/>
    <n v="1271650"/>
    <n v="6.8616364599999997"/>
    <n v="1.8476544167753"/>
    <x v="3"/>
    <n v="47"/>
    <s v="2020-12-30"/>
    <x v="52"/>
    <s v="2021-01-05"/>
    <s v="2021-01-05"/>
    <x v="1"/>
    <x v="0"/>
    <n v="1"/>
    <x v="0"/>
    <x v="1"/>
  </r>
  <r>
    <s v="trafego_brasil"/>
    <s v="2020-12-30 - 2021-01-05"/>
    <s v="23846362893210091"/>
    <s v="Topo_Trafego_Todas_Pareto_23845353257640091"/>
    <s v="23845353257640091"/>
    <n v="4931.41"/>
    <n v="512268"/>
    <n v="780447"/>
    <n v="6.3186994099999998"/>
    <n v="1.5235130829956001"/>
    <x v="8"/>
    <n v="9377"/>
    <s v="2020-12-30"/>
    <x v="52"/>
    <s v="2021-01-05"/>
    <s v="2021-01-05"/>
    <x v="3"/>
    <x v="0"/>
    <n v="1"/>
    <x v="0"/>
    <x v="1"/>
  </r>
  <r>
    <s v="base_não_pagos_80k"/>
    <s v="2020-12-30 - 2021-01-05"/>
    <s v="23845336208660091"/>
    <s v="Fundo_Conv_RmktBase_Pareto"/>
    <s v="23845336208610091"/>
    <n v="0"/>
    <n v="0"/>
    <n v="0"/>
    <s v=""/>
    <n v="0"/>
    <x v="3"/>
    <n v="17"/>
    <s v="2020-12-30"/>
    <x v="52"/>
    <s v="2021-01-05"/>
    <s v="2021-01-05"/>
    <x v="1"/>
    <x v="0"/>
    <n v="1"/>
    <x v="0"/>
    <x v="1"/>
  </r>
  <r>
    <s v="lookalike_pedidosT1_optCompraT1"/>
    <s v="2020-12-30 - 2021-01-05"/>
    <s v="23845971141650091"/>
    <s v="Meio_Conv_LALpixel_T1_Pareto_23845971141530091"/>
    <s v="23845971141530091"/>
    <n v="117458.16"/>
    <n v="3017809"/>
    <n v="9364203"/>
    <n v="12.54331629"/>
    <n v="3.1029806724017002"/>
    <x v="4"/>
    <n v="1257"/>
    <s v="2020-12-30"/>
    <x v="52"/>
    <s v="2021-01-05"/>
    <s v="2021-01-05"/>
    <x v="1"/>
    <x v="0"/>
    <n v="1"/>
    <x v="0"/>
    <x v="1"/>
  </r>
  <r>
    <s v="aberto_carrinho"/>
    <s v="2020-12-30 - 2021-01-05"/>
    <s v="23846693993190091"/>
    <s v="Meio_TesteAB_Conv_Aberto_T1_Pess_Pareto"/>
    <s v="23846693993270091"/>
    <n v="7463.96"/>
    <n v="805780"/>
    <n v="1029449"/>
    <n v="7.2504417400000003"/>
    <n v="1.2775807292312999"/>
    <x v="4"/>
    <n v="55"/>
    <s v="2020-12-30"/>
    <x v="52"/>
    <s v="2021-01-05"/>
    <s v="2021-01-05"/>
    <x v="1"/>
    <x v="0"/>
    <n v="1"/>
    <x v="0"/>
    <x v="1"/>
  </r>
  <r>
    <s v="interesse_empreendedorismo"/>
    <s v="2020-12-30 - 2021-01-05"/>
    <s v="23846406076390091"/>
    <s v="Meio_Conv_Amplo_Todas_23845268020100091"/>
    <s v="23845268020100091"/>
    <n v="30473.93"/>
    <n v="3472505"/>
    <n v="6200766"/>
    <n v="4.9145428200000003"/>
    <n v="1.7856751826131001"/>
    <x v="3"/>
    <n v="344"/>
    <s v="2020-12-30"/>
    <x v="52"/>
    <s v="2021-01-05"/>
    <s v="2021-01-05"/>
    <x v="1"/>
    <x v="0"/>
    <n v="1"/>
    <x v="0"/>
    <x v="1"/>
  </r>
  <r>
    <s v="interesses_concorrentes"/>
    <s v="2020-12-30 - 2021-01-05"/>
    <s v="23846214533530091"/>
    <s v="Meio_Conv_Amplo_T1_Pareto_23845493756230091"/>
    <s v="23845493756230091"/>
    <n v="19201.759999999998"/>
    <n v="1720857"/>
    <n v="2918214"/>
    <n v="6.5799697999999998"/>
    <n v="1.6957911087324999"/>
    <x v="3"/>
    <n v="239"/>
    <s v="2020-12-30"/>
    <x v="52"/>
    <s v="2021-01-05"/>
    <s v="2021-01-05"/>
    <x v="1"/>
    <x v="0"/>
    <n v="1"/>
    <x v="0"/>
    <x v="1"/>
  </r>
  <r>
    <s v="lal_5%_high_mega_comprageral"/>
    <s v="2020-12-30 - 2021-01-05"/>
    <s v="23846694619210091"/>
    <s v="Meio_TesteAB_Conv_Aberto_T3_ConvGeral_Pareto"/>
    <s v="23846694618960091"/>
    <n v="9958.99"/>
    <n v="338699"/>
    <n v="709829"/>
    <n v="14.030125569999999"/>
    <n v="2.0957516851245002"/>
    <x v="3"/>
    <n v="64"/>
    <s v="2020-12-30"/>
    <x v="52"/>
    <s v="2021-01-05"/>
    <s v="2021-01-05"/>
    <x v="1"/>
    <x v="0"/>
    <n v="1"/>
    <x v="0"/>
    <x v="1"/>
  </r>
  <r>
    <s v="interesses_fotografia"/>
    <s v="2020-12-30 - 2021-01-05"/>
    <s v="23846544835880091"/>
    <s v="Meio_Trafego_Interesses_Fhox_Pareto"/>
    <s v="23846544835240091"/>
    <n v="6186.89"/>
    <n v="289145"/>
    <n v="514659"/>
    <n v="12.021338399999999"/>
    <n v="1.7799339431773"/>
    <x v="8"/>
    <n v="12146"/>
    <s v="2020-12-30"/>
    <x v="52"/>
    <s v="2021-01-05"/>
    <s v="2021-01-05"/>
    <x v="3"/>
    <x v="0"/>
    <n v="1"/>
    <x v="0"/>
    <x v="1"/>
  </r>
  <r>
    <s v="pareto.geral.nu - lal form"/>
    <s v="2020-12-30 - 2021-01-05"/>
    <s v="23846231774940091"/>
    <s v="pareto.in.fba.conv.{vendamais}"/>
    <s v="23845872842240091"/>
    <n v="6390.99"/>
    <n v="396097"/>
    <n v="608230"/>
    <n v="10.50752183"/>
    <n v="1.5355582092265001"/>
    <x v="22"/>
    <n v="1224"/>
    <s v="2020-12-30"/>
    <x v="52"/>
    <s v="2021-01-05"/>
    <s v="2021-01-05"/>
    <x v="1"/>
    <x v="0"/>
    <n v="1"/>
    <x v="0"/>
    <x v="1"/>
  </r>
  <r>
    <s v="interesses_dentistas"/>
    <s v="2020-12-30 - 2021-01-05"/>
    <s v="23845997960610091"/>
    <s v="TPO_Meio_Conv_Interesses_Pareto_23845997960590091"/>
    <s v="23845997960590091"/>
    <n v="26311.99"/>
    <n v="2484795"/>
    <n v="5985608"/>
    <n v="4.39587591"/>
    <n v="2.4088940938790002"/>
    <x v="3"/>
    <n v="63"/>
    <s v="2020-12-30"/>
    <x v="52"/>
    <s v="2021-01-05"/>
    <s v="2021-01-05"/>
    <x v="1"/>
    <x v="0"/>
    <n v="1"/>
    <x v="0"/>
    <x v="1"/>
  </r>
  <r>
    <s v="trafego_LAL_cardpurchase_5_10"/>
    <s v="2020-12-30 - 2021-01-05"/>
    <s v="23845353257680091"/>
    <s v="Topo_Trafego_Todas_Pareto_23845353257640091"/>
    <s v="23845353257640091"/>
    <n v="5135.97"/>
    <n v="187363"/>
    <n v="362919"/>
    <n v="14.15183553"/>
    <n v="1.9369832891233001"/>
    <x v="8"/>
    <n v="8007"/>
    <s v="2020-12-30"/>
    <x v="52"/>
    <s v="2021-01-05"/>
    <s v="2021-01-05"/>
    <x v="3"/>
    <x v="0"/>
    <n v="1"/>
    <x v="0"/>
    <x v="1"/>
  </r>
  <r>
    <s v="aberto_brasil"/>
    <s v="2020-12-30 - 2021-01-05"/>
    <s v="23845370012760091"/>
    <s v="Meio_Conv_Amplo_Todas_23845268020100091"/>
    <s v="23845268020100091"/>
    <n v="22358.47"/>
    <n v="2894943"/>
    <n v="5254810"/>
    <n v="4.25485793"/>
    <n v="1.8151687269836001"/>
    <x v="3"/>
    <n v="249"/>
    <s v="2020-12-30"/>
    <x v="52"/>
    <s v="2021-01-05"/>
    <s v="2021-01-05"/>
    <x v="1"/>
    <x v="0"/>
    <n v="1"/>
    <x v="0"/>
    <x v="1"/>
  </r>
  <r>
    <s v="interesses_saude"/>
    <s v="2020-12-30 - 2021-01-05"/>
    <s v="23846655749190091"/>
    <s v="TPS_Meio_Trafego_Interesses_Pareto_23846655749200091"/>
    <s v="23846655749200091"/>
    <n v="6180.74"/>
    <n v="1146389"/>
    <n v="2689652"/>
    <n v="2.2979701499999998"/>
    <n v="2.3461948780038999"/>
    <x v="13"/>
    <n v="22474"/>
    <s v="2020-12-30"/>
    <x v="52"/>
    <s v="2021-01-05"/>
    <s v="2021-01-05"/>
    <x v="3"/>
    <x v="0"/>
    <n v="1"/>
    <x v="0"/>
    <x v="1"/>
  </r>
  <r>
    <s v="interesses_empreendedores"/>
    <s v="2020-12-30 - 2021-01-05"/>
    <s v="23846682795600091"/>
    <s v="Meio_Conv_Interesses_Crediton_Pareto"/>
    <s v="23846682795590091"/>
    <n v="0"/>
    <n v="0"/>
    <n v="0"/>
    <s v=""/>
    <n v="0"/>
    <x v="3"/>
    <n v="2"/>
    <s v="2020-12-30"/>
    <x v="52"/>
    <s v="2021-01-05"/>
    <s v="2021-01-05"/>
    <x v="1"/>
    <x v="0"/>
    <n v="1"/>
    <x v="0"/>
    <x v="1"/>
  </r>
  <r>
    <s v="lal_purchaseT1"/>
    <s v="2020-12-30 - 2021-01-05"/>
    <s v="23846361136590091"/>
    <s v="Meio_TesteAB_Conv_LALpixel_T1_Pareto"/>
    <s v="23846361136570091"/>
    <n v="0"/>
    <n v="0"/>
    <n v="0"/>
    <s v=""/>
    <n v="0"/>
    <x v="19"/>
    <n v="1"/>
    <s v="2020-12-30"/>
    <x v="52"/>
    <s v="2021-01-05"/>
    <s v="2021-01-05"/>
    <x v="4"/>
    <x v="0"/>
    <n v="1"/>
    <x v="0"/>
    <x v="1"/>
  </r>
  <r>
    <s v="rmkt_tps_60d"/>
    <s v="2020-12-30 - 2021-01-05"/>
    <s v="23846655916720091"/>
    <s v="TPS_Meio_Conv_Interesses_Pareto_23846534803700091"/>
    <s v="23846534803700091"/>
    <n v="19830.02"/>
    <n v="171428"/>
    <n v="940788"/>
    <n v="21.07809623"/>
    <n v="5.4879482931609997"/>
    <x v="3"/>
    <n v="145"/>
    <s v="2020-12-30"/>
    <x v="52"/>
    <s v="2021-01-05"/>
    <s v="2021-01-05"/>
    <x v="1"/>
    <x v="0"/>
    <n v="1"/>
    <x v="0"/>
    <x v="1"/>
  </r>
  <r>
    <s v="aberto_brasil"/>
    <s v="2020-12-30 - 2021-01-05"/>
    <s v="23845859990620091"/>
    <s v="Meio_Conv_Amplo_T1_Pareto_23845493756230091"/>
    <s v="23845493756230091"/>
    <n v="56356.959999999999"/>
    <n v="4907135"/>
    <n v="8238246"/>
    <n v="6.8408930699999999"/>
    <n v="1.6788301116638999"/>
    <x v="3"/>
    <n v="669"/>
    <s v="2020-12-30"/>
    <x v="52"/>
    <s v="2021-01-05"/>
    <s v="2021-01-05"/>
    <x v="1"/>
    <x v="0"/>
    <n v="1"/>
    <x v="0"/>
    <x v="1"/>
  </r>
  <r>
    <s v="interesses_dentistas"/>
    <s v="2020-12-30 - 2021-01-05"/>
    <s v="23845997980850091"/>
    <s v="TPO_Meio_Trafego_Interesses_Pareto_23845997980580091"/>
    <s v="23845997980580091"/>
    <n v="4968.1000000000004"/>
    <n v="934161"/>
    <n v="1792717"/>
    <n v="2.7712684200000002"/>
    <n v="1.9190664136054001"/>
    <x v="13"/>
    <n v="16897"/>
    <s v="2020-12-30"/>
    <x v="52"/>
    <s v="2021-01-05"/>
    <s v="2021-01-05"/>
    <x v="3"/>
    <x v="0"/>
    <n v="1"/>
    <x v="0"/>
    <x v="1"/>
  </r>
  <r>
    <s v="checkout_180d"/>
    <s v="2020-12-30 - 2021-01-05"/>
    <s v="23846122467610091"/>
    <s v="Fundo_Conv_Rmkt_T1_23845567601530091"/>
    <s v="23845567601530091"/>
    <n v="39743.550000000003"/>
    <n v="295302"/>
    <n v="2122248"/>
    <n v="18.727099750000001"/>
    <n v="7.1867037812137999"/>
    <x v="3"/>
    <n v="421"/>
    <s v="2020-12-30"/>
    <x v="52"/>
    <s v="2021-01-05"/>
    <s v="2021-01-05"/>
    <x v="1"/>
    <x v="0"/>
    <n v="1"/>
    <x v="0"/>
    <x v="1"/>
  </r>
  <r>
    <s v="interesses_concorrentes_autoplacement"/>
    <s v="2020-12-30 - 2021-01-05"/>
    <s v="23846214469090091"/>
    <s v="Topo_Views_Interesses_Pareto_23845654172510091"/>
    <s v="23845654172510091"/>
    <n v="6165.45"/>
    <n v="792331"/>
    <n v="2550981"/>
    <n v="2.4168937399999999"/>
    <n v="3.2195900450694999"/>
    <x v="20"/>
    <n v="1072467"/>
    <s v="2020-12-30"/>
    <x v="52"/>
    <s v="2021-01-05"/>
    <s v="2021-01-05"/>
    <x v="2"/>
    <x v="0"/>
    <n v="1"/>
    <x v="0"/>
    <x v="1"/>
  </r>
  <r>
    <s v="lal_5%_high_mega_comprat3"/>
    <s v="2020-12-30 - 2021-01-05"/>
    <s v="23846694623600091"/>
    <s v="Meio_TesteAB_Conv_Aberto_T3_ConvT3_Pareto"/>
    <s v="23846694624470091"/>
    <n v="10005.33"/>
    <n v="227138"/>
    <n v="499561"/>
    <n v="20.0282448"/>
    <n v="2.1993721878328998"/>
    <x v="21"/>
    <n v="21"/>
    <s v="2020-12-30"/>
    <x v="52"/>
    <s v="2021-01-05"/>
    <s v="2021-01-05"/>
    <x v="1"/>
    <x v="0"/>
    <n v="1"/>
    <x v="0"/>
    <x v="1"/>
  </r>
  <r>
    <s v="wpp_interesses_concorrentes"/>
    <s v="2020-12-30 - 2021-01-05"/>
    <s v="23846749365200091"/>
    <s v="WhatsApp_Meio_Convs_Todas_Pareto_23846749365150091"/>
    <s v="23846749365150091"/>
    <n v="751.98"/>
    <n v="16864"/>
    <n v="26607"/>
    <n v="28.262487320000002"/>
    <n v="1.5777395635674001"/>
    <x v="3"/>
    <n v="42"/>
    <s v="2020-12-30"/>
    <x v="52"/>
    <s v="2021-01-05"/>
    <s v="2021-01-05"/>
    <x v="1"/>
    <x v="1"/>
    <n v="1"/>
    <x v="0"/>
    <x v="1"/>
  </r>
  <r>
    <s v="pareto.geral.rmkt"/>
    <s v="2020-12-30 - 2021-01-05"/>
    <s v="23846126004380091"/>
    <s v="pareto.de.fba.conv.rmkt.{vendamais}"/>
    <s v="23846126004420091"/>
    <n v="0"/>
    <n v="0"/>
    <n v="0"/>
    <s v=""/>
    <n v="0"/>
    <x v="22"/>
    <n v="3"/>
    <s v="2020-12-30"/>
    <x v="52"/>
    <s v="2021-01-05"/>
    <s v="2021-01-05"/>
    <x v="1"/>
    <x v="0"/>
    <n v="1"/>
    <x v="0"/>
    <x v="1"/>
  </r>
  <r>
    <s v="interesses_concorrentes_instream"/>
    <s v="2020-12-30 - 2021-01-05"/>
    <s v="23845654172710091"/>
    <s v="Topo_Views_Interesses_Pareto_23845654172510091"/>
    <s v="23845654172510091"/>
    <n v="3078.19"/>
    <n v="314634"/>
    <n v="482301"/>
    <n v="6.3823006800000002"/>
    <n v="1.5328953641373999"/>
    <x v="20"/>
    <n v="369748"/>
    <s v="2020-12-30"/>
    <x v="52"/>
    <s v="2021-01-05"/>
    <s v="2021-01-05"/>
    <x v="2"/>
    <x v="0"/>
    <n v="1"/>
    <x v="0"/>
    <x v="1"/>
  </r>
  <r>
    <s v="feed_1a180_dias"/>
    <s v="2020-12-30 - 2021-01-05"/>
    <s v="23844752400870091"/>
    <s v="Fundo_Conv-CustoAlvo_RMKTHome_Aberto_Todas_Pareto"/>
    <s v="23844752401190091"/>
    <n v="8832.92"/>
    <n v="250758"/>
    <n v="674192"/>
    <n v="13.10149038"/>
    <n v="2.6886161159365001"/>
    <x v="3"/>
    <n v="90"/>
    <s v="2020-12-30"/>
    <x v="52"/>
    <s v="2021-01-05"/>
    <s v="2021-01-05"/>
    <x v="1"/>
    <x v="0"/>
    <n v="1"/>
    <x v="0"/>
    <x v="1"/>
  </r>
  <r>
    <s v="lal_s2s_pagosT1_optS2S"/>
    <s v="2020-12-30 - 2021-01-05"/>
    <s v="23846361159150091"/>
    <s v="Meio_Conv_LALs2s_T1_Pareto_23846361159160091"/>
    <s v="23846361159160091"/>
    <n v="22434.9"/>
    <n v="665237"/>
    <n v="2032583"/>
    <n v="11.037630439999999"/>
    <n v="3.0554268629074999"/>
    <x v="19"/>
    <n v="52"/>
    <s v="2020-12-30"/>
    <x v="52"/>
    <s v="2021-01-05"/>
    <s v="2021-01-05"/>
    <x v="4"/>
    <x v="0"/>
    <n v="1"/>
    <x v="0"/>
    <x v="1"/>
  </r>
  <r>
    <s v="carrinho_60d"/>
    <s v="2020-12-30 - 2021-01-05"/>
    <s v="23845641252850091"/>
    <s v="Fundo_Catalogo_RMKT_Todas_Pareto"/>
    <s v="23845641252830091"/>
    <n v="31789.62"/>
    <n v="44033"/>
    <n v="706942"/>
    <n v="44.96779085"/>
    <n v="16.054822519474001"/>
    <x v="3"/>
    <n v="187"/>
    <s v="2020-12-30"/>
    <x v="52"/>
    <s v="2021-01-05"/>
    <s v="2021-01-05"/>
    <x v="1"/>
    <x v="0"/>
    <n v="1"/>
    <x v="0"/>
    <x v="1"/>
  </r>
  <r>
    <s v="interesses_saude"/>
    <s v="2020-12-30 - 2021-01-05"/>
    <s v="23846534803740091"/>
    <s v="TPS_Meio_Conv_Interesses_Pareto_23846534803700091"/>
    <s v="23846534803700091"/>
    <n v="9914.6299999999992"/>
    <n v="694008"/>
    <n v="1148155"/>
    <n v="8.6352713699999999"/>
    <n v="1.6543829465943001"/>
    <x v="3"/>
    <n v="68"/>
    <s v="2020-12-30"/>
    <x v="52"/>
    <s v="2021-01-05"/>
    <s v="2021-01-05"/>
    <x v="1"/>
    <x v="0"/>
    <n v="1"/>
    <x v="0"/>
    <x v="1"/>
  </r>
  <r>
    <s v="carrinho_sem_pedido_60d"/>
    <s v="2020-12-30 - 2021-01-05"/>
    <s v="23844535546750091"/>
    <s v="Fundo_Conv_Rmkt_Todas_Pareto_23844535546810091"/>
    <s v="23844535546810091"/>
    <n v="9057.9599999999991"/>
    <n v="13432"/>
    <n v="195639"/>
    <n v="46.299357489999998"/>
    <n v="14.565142942228"/>
    <x v="3"/>
    <n v="70"/>
    <s v="2020-12-30"/>
    <x v="52"/>
    <s v="2021-01-05"/>
    <s v="2021-01-05"/>
    <x v="1"/>
    <x v="0"/>
    <n v="1"/>
    <x v="0"/>
    <x v="1"/>
  </r>
  <r>
    <s v="concorrentes_diario_wpp_msg"/>
    <s v="2020-12-30 - 2021-01-05"/>
    <s v="23845470027680091"/>
    <s v="Meio_WhatsApp_Mensagens_Todas_Pareto"/>
    <s v="23845470027660091"/>
    <n v="767.2"/>
    <n v="23696"/>
    <n v="27405"/>
    <n v="27.99489144"/>
    <n v="1.1565243079001"/>
    <x v="23"/>
    <n v="39"/>
    <s v="2020-12-30"/>
    <x v="52"/>
    <s v="2021-01-05"/>
    <s v="2021-01-05"/>
    <x v="5"/>
    <x v="1"/>
    <n v="1"/>
    <x v="0"/>
    <x v="1"/>
  </r>
  <r>
    <s v="brasil_optCompraT1"/>
    <s v="2020-12-30 - 2021-01-05"/>
    <s v="23846693993230091"/>
    <s v="Topo_Conv_Amplo_T1_Pareto_23846693993220091"/>
    <s v="23846693993220091"/>
    <n v="7484.75"/>
    <n v="1138701"/>
    <n v="1439113"/>
    <n v="5.2009466900000003"/>
    <n v="1.2638199140951001"/>
    <x v="4"/>
    <n v="86"/>
    <s v="2020-12-30"/>
    <x v="52"/>
    <s v="2021-01-05"/>
    <s v="2021-01-05"/>
    <x v="1"/>
    <x v="0"/>
    <n v="1"/>
    <x v="0"/>
    <x v="1"/>
  </r>
  <r>
    <s v="ligue_agora_LAL_basepagos_t3"/>
    <s v="2020-12-30 - 2021-01-05"/>
    <s v="23846412676180091"/>
    <s v="Meio_Trafego_LAL_Ligacao_Pareto_23846412676130091"/>
    <s v="23846412676130091"/>
    <n v="749.78"/>
    <n v="85792"/>
    <n v="108889"/>
    <n v="6.8857276699999996"/>
    <n v="1.2692209063782001"/>
    <x v="13"/>
    <n v="1486"/>
    <s v="2020-12-30"/>
    <x v="52"/>
    <s v="2021-01-05"/>
    <s v="2021-01-05"/>
    <x v="3"/>
    <x v="0"/>
    <n v="1"/>
    <x v="0"/>
    <x v="1"/>
  </r>
  <r>
    <s v="rmkt_trafegotpo"/>
    <s v="2020-12-30 - 2021-01-05"/>
    <s v="23846188518430091"/>
    <s v="TPO_Meio_Conv_Interesses_Pareto_23845997960590091"/>
    <s v="23845997960590091"/>
    <n v="0"/>
    <n v="0"/>
    <n v="0"/>
    <s v=""/>
    <n v="0"/>
    <x v="3"/>
    <n v="2"/>
    <s v="2020-12-30"/>
    <x v="52"/>
    <s v="2021-01-05"/>
    <s v="2021-01-05"/>
    <x v="1"/>
    <x v="0"/>
    <n v="1"/>
    <x v="0"/>
    <x v="1"/>
  </r>
  <r>
    <s v="lal_10_base"/>
    <s v="2020-12-30 - 2021-01-05"/>
    <s v="23846214428100091"/>
    <s v="Meio_Conv_Amplo_Todas_23845268020100091"/>
    <s v="23845268020100091"/>
    <n v="46206.62"/>
    <n v="1359907"/>
    <n v="3713148"/>
    <n v="12.444055560000001"/>
    <n v="2.7304425964423"/>
    <x v="3"/>
    <n v="310"/>
    <s v="2020-12-30"/>
    <x v="52"/>
    <s v="2021-01-05"/>
    <s v="2021-01-05"/>
    <x v="1"/>
    <x v="0"/>
    <n v="1"/>
    <x v="0"/>
    <x v="1"/>
  </r>
  <r>
    <s v="rmkt_fhox"/>
    <s v="2020-12-23 - 2020-12-29"/>
    <s v="23846656030900091"/>
    <s v="Meio_Conv_Interesses_Fhox_Pareto"/>
    <s v="23846544963770091"/>
    <n v="287.93"/>
    <n v="3637"/>
    <n v="8232"/>
    <n v="34.976919340000002"/>
    <n v="2.2634039043167"/>
    <x v="3"/>
    <s v=""/>
    <s v="2020-12-23"/>
    <x v="53"/>
    <s v="2020-12-29"/>
    <s v="2020-12-29"/>
    <x v="1"/>
    <x v="0"/>
    <n v="12"/>
    <x v="1"/>
    <x v="0"/>
  </r>
  <r>
    <s v="interesses_dentistas"/>
    <s v="2020-12-23 - 2020-12-29"/>
    <s v="23845997980850091"/>
    <s v="TPO_Meio_Trafego_Interesses_Pareto_23845997980580091"/>
    <s v="23845997980580091"/>
    <n v="5700.11"/>
    <n v="809354"/>
    <n v="1492406"/>
    <n v="3.8194097299999998"/>
    <n v="1.8439471479723"/>
    <x v="13"/>
    <n v="12451"/>
    <s v="2020-12-23"/>
    <x v="53"/>
    <s v="2020-12-29"/>
    <s v="2020-12-29"/>
    <x v="3"/>
    <x v="0"/>
    <n v="12"/>
    <x v="1"/>
    <x v="0"/>
  </r>
  <r>
    <s v="pareto.geral.nu.video - microempreendedor"/>
    <s v="2020-12-23 - 2020-12-29"/>
    <s v="23846231971310091"/>
    <s v="pareto.in.fba.videoviews.{vendamais}"/>
    <s v="23846231971280091"/>
    <n v="253.92"/>
    <n v="30296"/>
    <n v="32491"/>
    <n v="7.8150872500000004"/>
    <n v="1.0724518088196"/>
    <x v="17"/>
    <n v="31319"/>
    <s v="2020-12-23"/>
    <x v="53"/>
    <s v="2020-12-29"/>
    <s v="2020-12-29"/>
    <x v="3"/>
    <x v="0"/>
    <n v="12"/>
    <x v="1"/>
    <x v="0"/>
  </r>
  <r>
    <s v="interesses_concorrentes_autoplacement"/>
    <s v="2020-12-23 - 2020-12-29"/>
    <s v="23846214469090091"/>
    <s v="Topo_Views_Interesses_Pareto_23845654172510091"/>
    <s v="23845654172510091"/>
    <n v="7423.31"/>
    <n v="557577"/>
    <n v="1895701"/>
    <n v="3.9158654199999998"/>
    <n v="3.3998909567647"/>
    <x v="20"/>
    <n v="979224"/>
    <s v="2020-12-23"/>
    <x v="53"/>
    <s v="2020-12-29"/>
    <s v="2020-12-29"/>
    <x v="2"/>
    <x v="0"/>
    <n v="12"/>
    <x v="1"/>
    <x v="0"/>
  </r>
  <r>
    <s v="lal_10_base"/>
    <s v="2020-12-23 - 2020-12-29"/>
    <s v="23846214428100091"/>
    <s v="Meio_Conv_Amplo_Todas_23845268020100091"/>
    <s v="23845268020100091"/>
    <n v="49401.42"/>
    <n v="1169421"/>
    <n v="3057652"/>
    <n v="16.156652229999999"/>
    <n v="2.6146717050574999"/>
    <x v="3"/>
    <n v="256"/>
    <s v="2020-12-23"/>
    <x v="53"/>
    <s v="2020-12-29"/>
    <s v="2020-12-29"/>
    <x v="1"/>
    <x v="0"/>
    <n v="12"/>
    <x v="1"/>
    <x v="0"/>
  </r>
  <r>
    <s v="trafego_LAL_cardpurchase_5_10"/>
    <s v="2020-12-23 - 2020-12-29"/>
    <s v="23845353257680091"/>
    <s v="Topo_Trafego_Todas_Pareto_23845353257640091"/>
    <s v="23845353257640091"/>
    <n v="5723.99"/>
    <n v="149891"/>
    <n v="260626"/>
    <n v="21.962467289999999"/>
    <n v="1.7387701729924001"/>
    <x v="8"/>
    <n v="6048"/>
    <s v="2020-12-23"/>
    <x v="53"/>
    <s v="2020-12-29"/>
    <s v="2020-12-29"/>
    <x v="3"/>
    <x v="0"/>
    <n v="12"/>
    <x v="1"/>
    <x v="0"/>
  </r>
  <r>
    <s v="interesses_concorrentes"/>
    <s v="2020-12-23 - 2020-12-29"/>
    <s v="23846214533530091"/>
    <s v="Meio_Conv_Amplo_T1_Pareto_23845493756230091"/>
    <s v="23845493756230091"/>
    <n v="21032.99"/>
    <n v="1408525"/>
    <n v="2467619"/>
    <n v="8.5235970400000003"/>
    <n v="1.7519170763742"/>
    <x v="3"/>
    <n v="205"/>
    <s v="2020-12-23"/>
    <x v="53"/>
    <s v="2020-12-29"/>
    <s v="2020-12-29"/>
    <x v="1"/>
    <x v="0"/>
    <n v="12"/>
    <x v="1"/>
    <x v="0"/>
  </r>
  <r>
    <s v="wpp_interesses_concorrentes"/>
    <s v="2020-12-23 - 2020-12-29"/>
    <s v="23846749365200091"/>
    <s v="WhatsApp_Meio_Convs_Todas_Pareto_23846749365150091"/>
    <s v="23846749365150091"/>
    <n v="1612.59"/>
    <n v="19412"/>
    <n v="44445"/>
    <n v="36.282821460000001"/>
    <n v="2.2895631568102002"/>
    <x v="3"/>
    <n v="73"/>
    <s v="2020-12-23"/>
    <x v="53"/>
    <s v="2020-12-29"/>
    <s v="2020-12-29"/>
    <x v="1"/>
    <x v="1"/>
    <n v="12"/>
    <x v="1"/>
    <x v="0"/>
  </r>
  <r>
    <s v="interesses_saude"/>
    <s v="2020-12-23 - 2020-12-29"/>
    <s v="23846655749190091"/>
    <s v="TPS_Meio_Trafego_Interesses_Pareto_23846655749200091"/>
    <s v="23846655749200091"/>
    <n v="7001.99"/>
    <n v="945417"/>
    <n v="1967145"/>
    <n v="3.5594681600000002"/>
    <n v="2.0807167630791001"/>
    <x v="13"/>
    <n v="15842"/>
    <s v="2020-12-23"/>
    <x v="53"/>
    <s v="2020-12-29"/>
    <s v="2020-12-29"/>
    <x v="3"/>
    <x v="0"/>
    <n v="12"/>
    <x v="1"/>
    <x v="0"/>
  </r>
  <r>
    <s v="pareto.geral.rmkt"/>
    <s v="2020-12-23 - 2020-12-29"/>
    <s v="23846126004380091"/>
    <s v="pareto.de.fba.conv.rmkt.{vendamais}"/>
    <s v="23846126004420091"/>
    <n v="0"/>
    <n v="0"/>
    <n v="0"/>
    <s v=""/>
    <n v="0"/>
    <x v="22"/>
    <n v="13"/>
    <s v="2020-12-23"/>
    <x v="53"/>
    <s v="2020-12-29"/>
    <s v="2020-12-29"/>
    <x v="1"/>
    <x v="0"/>
    <n v="12"/>
    <x v="1"/>
    <x v="0"/>
  </r>
  <r>
    <s v="pareto.geral.nu - lal form"/>
    <s v="2020-12-23 - 2020-12-29"/>
    <s v="23846231774940091"/>
    <s v="pareto.in.fba.conv.{vendamais}"/>
    <s v="23845872842240091"/>
    <n v="8550.4500000000007"/>
    <n v="388996"/>
    <n v="657478"/>
    <n v="13.00492184"/>
    <n v="1.6901921870662"/>
    <x v="22"/>
    <n v="1509"/>
    <s v="2020-12-23"/>
    <x v="53"/>
    <s v="2020-12-29"/>
    <s v="2020-12-29"/>
    <x v="1"/>
    <x v="0"/>
    <n v="12"/>
    <x v="1"/>
    <x v="0"/>
  </r>
  <r>
    <s v="carrinho_sem_pedido_60d"/>
    <s v="2020-12-23 - 2020-12-29"/>
    <s v="23844535546750091"/>
    <s v="Fundo_Conv_Rmkt_Todas_Pareto_23844535546810091"/>
    <s v="23844535546810091"/>
    <n v="10451.51"/>
    <n v="12820"/>
    <n v="193112"/>
    <n v="54.121494259999999"/>
    <n v="15.063338533541"/>
    <x v="3"/>
    <n v="50"/>
    <s v="2020-12-23"/>
    <x v="53"/>
    <s v="2020-12-29"/>
    <s v="2020-12-29"/>
    <x v="1"/>
    <x v="0"/>
    <n v="12"/>
    <x v="1"/>
    <x v="0"/>
  </r>
  <r>
    <s v="interesse_empreendedorismo"/>
    <s v="2020-12-23 - 2020-12-29"/>
    <s v="23846406076390091"/>
    <s v="Meio_Conv_Amplo_Todas_23845268020100091"/>
    <s v="23845268020100091"/>
    <n v="27922.9"/>
    <n v="2285082"/>
    <n v="3881671"/>
    <n v="7.1935256699999996"/>
    <n v="1.6987009656545999"/>
    <x v="3"/>
    <n v="234"/>
    <s v="2020-12-23"/>
    <x v="53"/>
    <s v="2020-12-29"/>
    <s v="2020-12-29"/>
    <x v="1"/>
    <x v="0"/>
    <n v="12"/>
    <x v="1"/>
    <x v="0"/>
  </r>
  <r>
    <s v="clientes_nao_pagos_s2s"/>
    <s v="2020-12-23 - 2020-12-29"/>
    <s v="23845279169960091"/>
    <s v="Fundo_Alcance_RMKTBoleto_Pareto"/>
    <s v="23844883553230091"/>
    <n v="155.6"/>
    <n v="3345"/>
    <n v="15350"/>
    <n v="10.13680782"/>
    <n v="4.5889387144993004"/>
    <x v="5"/>
    <n v="3345"/>
    <s v="2020-12-23"/>
    <x v="53"/>
    <s v="2020-12-29"/>
    <s v="2020-12-29"/>
    <x v="2"/>
    <x v="0"/>
    <n v="12"/>
    <x v="1"/>
    <x v="0"/>
  </r>
  <r>
    <s v="rmkt_trafegotpo"/>
    <s v="2020-12-23 - 2020-12-29"/>
    <s v="23846188518430091"/>
    <s v="TPO_Meio_Conv_Interesses_Pareto_23845997960590091"/>
    <s v="23845997960590091"/>
    <n v="10554.15"/>
    <n v="39664"/>
    <n v="370432"/>
    <n v="28.491464019999999"/>
    <n v="9.3392496974586994"/>
    <x v="3"/>
    <n v="20"/>
    <s v="2020-12-23"/>
    <x v="53"/>
    <s v="2020-12-29"/>
    <s v="2020-12-29"/>
    <x v="1"/>
    <x v="0"/>
    <n v="12"/>
    <x v="1"/>
    <x v="0"/>
  </r>
  <r>
    <s v="interesses_dentistas"/>
    <s v="2020-12-23 - 2020-12-29"/>
    <s v="23845997960610091"/>
    <s v="TPO_Meio_Conv_Interesses_Pareto_23845997960590091"/>
    <s v="23845997960590091"/>
    <n v="38589.449999999997"/>
    <n v="2240027"/>
    <n v="4708011"/>
    <n v="8.1965505200000006"/>
    <n v="2.1017652912218998"/>
    <x v="3"/>
    <n v="70"/>
    <s v="2020-12-23"/>
    <x v="53"/>
    <s v="2020-12-29"/>
    <s v="2020-12-29"/>
    <x v="1"/>
    <x v="0"/>
    <n v="12"/>
    <x v="1"/>
    <x v="0"/>
  </r>
  <r>
    <s v="interesses_saude"/>
    <s v="2020-12-23 - 2020-12-29"/>
    <s v="23846534803740091"/>
    <s v="TPS_Meio_Conv_Interesses_Pareto_23846534803700091"/>
    <s v="23846534803700091"/>
    <n v="14596.99"/>
    <n v="783625"/>
    <n v="1265501"/>
    <n v="11.5345543"/>
    <n v="1.6149318870633"/>
    <x v="3"/>
    <n v="67"/>
    <s v="2020-12-23"/>
    <x v="53"/>
    <s v="2020-12-29"/>
    <s v="2020-12-29"/>
    <x v="1"/>
    <x v="0"/>
    <n v="12"/>
    <x v="1"/>
    <x v="0"/>
  </r>
  <r>
    <s v="clientes_boleto — acima7"/>
    <s v="2020-12-23 - 2020-12-29"/>
    <s v="23845124477600091"/>
    <s v="Fundo_Alcance_RMKTBoleto_Pareto"/>
    <s v="23844883553230091"/>
    <n v="1289.3499999999999"/>
    <n v="22056"/>
    <n v="125501"/>
    <n v="10.27362332"/>
    <n v="5.6901070003627003"/>
    <x v="5"/>
    <n v="22056"/>
    <s v="2020-12-23"/>
    <x v="53"/>
    <s v="2020-12-29"/>
    <s v="2020-12-29"/>
    <x v="2"/>
    <x v="0"/>
    <n v="12"/>
    <x v="1"/>
    <x v="0"/>
  </r>
  <r>
    <s v="trafego_brasil"/>
    <s v="2020-12-23 - 2020-12-29"/>
    <s v="23846362893210091"/>
    <s v="Topo_Trafego_Todas_Pareto_23845353257640091"/>
    <s v="23845353257640091"/>
    <n v="8583.2000000000007"/>
    <n v="508681"/>
    <n v="776517"/>
    <n v="11.05346052"/>
    <n v="1.5265303795502001"/>
    <x v="8"/>
    <n v="10481"/>
    <s v="2020-12-23"/>
    <x v="53"/>
    <s v="2020-12-29"/>
    <s v="2020-12-29"/>
    <x v="3"/>
    <x v="0"/>
    <n v="12"/>
    <x v="1"/>
    <x v="0"/>
  </r>
  <r>
    <s v="clientes_boleto_3a7"/>
    <s v="2020-12-23 - 2020-12-29"/>
    <s v="23844883553250091"/>
    <s v="Fundo_Alcance_RMKTBoleto_Pareto"/>
    <s v="23844883553230091"/>
    <n v="101.43"/>
    <n v="2051"/>
    <n v="9437"/>
    <n v="10.748119109999999"/>
    <n v="4.6011701608970998"/>
    <x v="5"/>
    <n v="2051"/>
    <s v="2020-12-23"/>
    <x v="53"/>
    <s v="2020-12-29"/>
    <s v="2020-12-29"/>
    <x v="2"/>
    <x v="0"/>
    <n v="12"/>
    <x v="1"/>
    <x v="0"/>
  </r>
  <r>
    <s v="feed_1a180_dias"/>
    <s v="2020-12-23 - 2020-12-29"/>
    <s v="23844752400870091"/>
    <s v="Fundo_Conv-CustoAlvo_RMKTHome_Aberto_Todas_Pareto"/>
    <s v="23844752401190091"/>
    <n v="7401.99"/>
    <n v="161378"/>
    <n v="390039"/>
    <n v="18.977563780000001"/>
    <n v="2.4169279579621001"/>
    <x v="3"/>
    <n v="54"/>
    <s v="2020-12-23"/>
    <x v="53"/>
    <s v="2020-12-29"/>
    <s v="2020-12-29"/>
    <x v="1"/>
    <x v="0"/>
    <n v="12"/>
    <x v="1"/>
    <x v="0"/>
  </r>
  <r>
    <s v="interesses_fotografia"/>
    <s v="2020-12-23 - 2020-12-29"/>
    <s v="23846544963740091"/>
    <s v="Meio_Conv_Interesses_Fhox_Pareto"/>
    <s v="23846544963770091"/>
    <n v="13837.81"/>
    <n v="685833"/>
    <n v="1382845"/>
    <n v="10.00676865"/>
    <n v="2.0162998864155002"/>
    <x v="3"/>
    <n v="49"/>
    <s v="2020-12-23"/>
    <x v="53"/>
    <s v="2020-12-29"/>
    <s v="2020-12-29"/>
    <x v="1"/>
    <x v="0"/>
    <n v="12"/>
    <x v="1"/>
    <x v="0"/>
  </r>
  <r>
    <s v="checkout_180d"/>
    <s v="2020-12-23 - 2020-12-29"/>
    <s v="23846122467610091"/>
    <s v="Fundo_Conv_Rmkt_T1_23845567601530091"/>
    <s v="23845567601530091"/>
    <n v="46109.919999999998"/>
    <n v="287236"/>
    <n v="2031249"/>
    <n v="22.700279479999999"/>
    <n v="7.0717075854002003"/>
    <x v="3"/>
    <n v="430"/>
    <s v="2020-12-23"/>
    <x v="53"/>
    <s v="2020-12-29"/>
    <s v="2020-12-29"/>
    <x v="1"/>
    <x v="0"/>
    <n v="12"/>
    <x v="1"/>
    <x v="0"/>
  </r>
  <r>
    <s v="rmkt_tps_60d"/>
    <s v="2020-12-23 - 2020-12-29"/>
    <s v="23846655916720091"/>
    <s v="TPS_Meio_Conv_Interesses_Pareto_23846534803700091"/>
    <s v="23846534803700091"/>
    <n v="22765.22"/>
    <n v="166338"/>
    <n v="920614"/>
    <n v="24.72830089"/>
    <n v="5.5345982277049997"/>
    <x v="3"/>
    <n v="120"/>
    <s v="2020-12-23"/>
    <x v="53"/>
    <s v="2020-12-29"/>
    <s v="2020-12-29"/>
    <x v="1"/>
    <x v="0"/>
    <n v="12"/>
    <x v="1"/>
    <x v="0"/>
  </r>
  <r>
    <s v="aberto_brasil"/>
    <s v="2020-12-23 - 2020-12-29"/>
    <s v="23845859990620091"/>
    <s v="Meio_Conv_Amplo_T1_Pareto_23845493756230091"/>
    <s v="23845493756230091"/>
    <n v="66158.48"/>
    <n v="4402224"/>
    <n v="7506534"/>
    <n v="8.8134523900000001"/>
    <n v="1.7051685693412999"/>
    <x v="3"/>
    <n v="603"/>
    <s v="2020-12-23"/>
    <x v="53"/>
    <s v="2020-12-29"/>
    <s v="2020-12-29"/>
    <x v="1"/>
    <x v="0"/>
    <n v="12"/>
    <x v="1"/>
    <x v="0"/>
  </r>
  <r>
    <s v="interesses_concorrentes_instream"/>
    <s v="2020-12-23 - 2020-12-29"/>
    <s v="23845654172710091"/>
    <s v="Topo_Views_Interesses_Pareto_23845654172510091"/>
    <s v="23845654172510091"/>
    <n v="2905.21"/>
    <n v="209985"/>
    <n v="318475"/>
    <n v="9.1222544899999995"/>
    <n v="1.5166559516156"/>
    <x v="20"/>
    <n v="247493"/>
    <s v="2020-12-23"/>
    <x v="53"/>
    <s v="2020-12-29"/>
    <s v="2020-12-29"/>
    <x v="2"/>
    <x v="0"/>
    <n v="12"/>
    <x v="1"/>
    <x v="0"/>
  </r>
  <r>
    <s v="carrinho_60d"/>
    <s v="2020-12-23 - 2020-12-29"/>
    <s v="23845641252850091"/>
    <s v="Fundo_Catalogo_RMKT_Todas_Pareto"/>
    <s v="23845641252830091"/>
    <n v="36857.81"/>
    <n v="45296"/>
    <n v="700230"/>
    <n v="52.636719360000001"/>
    <n v="15.458980925468"/>
    <x v="3"/>
    <n v="161"/>
    <s v="2020-12-23"/>
    <x v="53"/>
    <s v="2020-12-29"/>
    <s v="2020-12-29"/>
    <x v="1"/>
    <x v="0"/>
    <n v="12"/>
    <x v="1"/>
    <x v="0"/>
  </r>
  <r>
    <s v="lal_dentistas"/>
    <s v="2020-12-23 - 2020-12-29"/>
    <s v="23846531665890091"/>
    <s v="TPO_Meio_Conv_Interesses_Pareto_23845997960590091"/>
    <s v="23845997960590091"/>
    <n v="1266.5899999999999"/>
    <n v="81280"/>
    <n v="92767"/>
    <n v="13.653454350000001"/>
    <n v="1.1413262795276"/>
    <x v="3"/>
    <n v="11"/>
    <s v="2020-12-23"/>
    <x v="53"/>
    <s v="2020-12-29"/>
    <s v="2020-12-29"/>
    <x v="1"/>
    <x v="0"/>
    <n v="12"/>
    <x v="1"/>
    <x v="0"/>
  </r>
  <r>
    <s v="lal_5%_high_mega_comprat3"/>
    <s v="2020-12-23 - 2020-12-29"/>
    <s v="23846694623600091"/>
    <s v="Meio_TesteAB_Conv_Aberto_T3_ConvT3_Pareto"/>
    <s v="23846694624470091"/>
    <n v="11475.87"/>
    <n v="228803"/>
    <n v="475635"/>
    <n v="24.127471700000001"/>
    <n v="2.0787970437451002"/>
    <x v="21"/>
    <n v="18"/>
    <s v="2020-12-23"/>
    <x v="53"/>
    <s v="2020-12-29"/>
    <s v="2020-12-29"/>
    <x v="1"/>
    <x v="0"/>
    <n v="12"/>
    <x v="1"/>
    <x v="0"/>
  </r>
  <r>
    <s v="concorrentes_diario_wpp_msg"/>
    <s v="2020-12-23 - 2020-12-29"/>
    <s v="23845470027680091"/>
    <s v="Meio_WhatsApp_Mensagens_Todas_Pareto"/>
    <s v="23845470027660091"/>
    <n v="1541.01"/>
    <n v="67029"/>
    <n v="85685"/>
    <n v="17.984594739999999"/>
    <n v="1.2783272911725001"/>
    <x v="23"/>
    <n v="128"/>
    <s v="2020-12-23"/>
    <x v="53"/>
    <s v="2020-12-29"/>
    <s v="2020-12-29"/>
    <x v="5"/>
    <x v="1"/>
    <n v="12"/>
    <x v="1"/>
    <x v="0"/>
  </r>
  <r>
    <s v="interesses_fotografia"/>
    <s v="2020-12-23 - 2020-12-29"/>
    <s v="23846544835880091"/>
    <s v="Meio_Trafego_Interesses_Fhox_Pareto"/>
    <s v="23846544835240091"/>
    <n v="6544.75"/>
    <n v="180739"/>
    <n v="328795"/>
    <n v="19.905260120000001"/>
    <n v="1.8191701846309001"/>
    <x v="8"/>
    <n v="9175"/>
    <s v="2020-12-23"/>
    <x v="53"/>
    <s v="2020-12-29"/>
    <s v="2020-12-29"/>
    <x v="3"/>
    <x v="0"/>
    <n v="12"/>
    <x v="1"/>
    <x v="0"/>
  </r>
  <r>
    <s v="lal_s2s_pagosT1_optS2S"/>
    <s v="2020-12-23 - 2020-12-29"/>
    <s v="23846361159150091"/>
    <s v="Meio_Conv_LALs2s_T1_Pareto_23846361159160091"/>
    <s v="23846361159160091"/>
    <n v="23118.42"/>
    <n v="702086"/>
    <n v="1607071"/>
    <n v="14.38543786"/>
    <n v="2.2889945106440002"/>
    <x v="19"/>
    <n v="104"/>
    <s v="2020-12-23"/>
    <x v="53"/>
    <s v="2020-12-29"/>
    <s v="2020-12-29"/>
    <x v="4"/>
    <x v="0"/>
    <n v="12"/>
    <x v="1"/>
    <x v="0"/>
  </r>
  <r>
    <s v="interesses_empreendedores"/>
    <s v="2020-12-23 - 2020-12-29"/>
    <s v="23846682795600091"/>
    <s v="Meio_Conv_Interesses_Crediton_Pareto"/>
    <s v="23846682795590091"/>
    <n v="0"/>
    <n v="0"/>
    <n v="0"/>
    <s v=""/>
    <n v="0"/>
    <x v="3"/>
    <n v="2"/>
    <s v="2020-12-23"/>
    <x v="53"/>
    <s v="2020-12-29"/>
    <s v="2020-12-29"/>
    <x v="1"/>
    <x v="0"/>
    <n v="12"/>
    <x v="1"/>
    <x v="0"/>
  </r>
  <r>
    <s v="clientes_nao_pagos_base"/>
    <s v="2020-12-23 - 2020-12-29"/>
    <s v="23845343428290091"/>
    <s v="Fundo_Alcance_RMKTBoleto_Pareto"/>
    <s v="23844883553230091"/>
    <n v="2618.4899999999998"/>
    <n v="42600"/>
    <n v="260194"/>
    <n v="10.06360639"/>
    <n v="6.1078403755868997"/>
    <x v="5"/>
    <n v="42600"/>
    <s v="2020-12-23"/>
    <x v="53"/>
    <s v="2020-12-29"/>
    <s v="2020-12-29"/>
    <x v="2"/>
    <x v="0"/>
    <n v="12"/>
    <x v="1"/>
    <x v="0"/>
  </r>
  <r>
    <s v="aberto_brasil"/>
    <s v="2020-12-23 - 2020-12-29"/>
    <s v="23845370012760091"/>
    <s v="Meio_Conv_Amplo_Todas_23845268020100091"/>
    <s v="23845268020100091"/>
    <n v="26055.73"/>
    <n v="2384409"/>
    <n v="4212194"/>
    <n v="6.1857858400000003"/>
    <n v="1.7665568281281001"/>
    <x v="3"/>
    <n v="258"/>
    <s v="2020-12-23"/>
    <x v="53"/>
    <s v="2020-12-29"/>
    <s v="2020-12-29"/>
    <x v="1"/>
    <x v="0"/>
    <n v="12"/>
    <x v="1"/>
    <x v="0"/>
  </r>
  <r>
    <s v="brasil_optCompraT1"/>
    <s v="2020-12-23 - 2020-12-29"/>
    <s v="23846693993230091"/>
    <s v="Topo_Conv_Amplo_T1_Pareto_23846693993220091"/>
    <s v="23846693993220091"/>
    <n v="8644.66"/>
    <n v="781327"/>
    <n v="959901"/>
    <n v="9.0057828900000008"/>
    <n v="1.2285521938957999"/>
    <x v="4"/>
    <n v="98"/>
    <s v="2020-12-23"/>
    <x v="53"/>
    <s v="2020-12-29"/>
    <s v="2020-12-29"/>
    <x v="1"/>
    <x v="0"/>
    <n v="12"/>
    <x v="1"/>
    <x v="0"/>
  </r>
  <r>
    <s v="aberto_carrinho"/>
    <s v="2020-12-23 - 2020-12-29"/>
    <s v="23846693993190091"/>
    <s v="Meio_TesteAB_Conv_Aberto_T1_Pess_Pareto"/>
    <s v="23846693993270091"/>
    <n v="8628.9599999999991"/>
    <n v="669062"/>
    <n v="912156"/>
    <n v="9.4599607999999993"/>
    <n v="1.3633355354212"/>
    <x v="4"/>
    <n v="74"/>
    <s v="2020-12-23"/>
    <x v="53"/>
    <s v="2020-12-29"/>
    <s v="2020-12-29"/>
    <x v="1"/>
    <x v="0"/>
    <n v="12"/>
    <x v="1"/>
    <x v="0"/>
  </r>
  <r>
    <s v="lal_purchaseT1"/>
    <s v="2020-12-23 - 2020-12-29"/>
    <s v="23846361136590091"/>
    <s v="Meio_TesteAB_Conv_LALpixel_T1_Pareto"/>
    <s v="23846361136570091"/>
    <n v="0"/>
    <n v="0"/>
    <n v="0"/>
    <s v=""/>
    <n v="0"/>
    <x v="19"/>
    <n v="1"/>
    <s v="2020-12-23"/>
    <x v="53"/>
    <s v="2020-12-29"/>
    <s v="2020-12-29"/>
    <x v="4"/>
    <x v="0"/>
    <n v="12"/>
    <x v="1"/>
    <x v="0"/>
  </r>
  <r>
    <s v="lal_5%_high_mega_comprageral"/>
    <s v="2020-12-23 - 2020-12-29"/>
    <s v="23846694619210091"/>
    <s v="Meio_TesteAB_Conv_Aberto_T3_ConvGeral_Pareto"/>
    <s v="23846694618960091"/>
    <n v="11564.73"/>
    <n v="304388"/>
    <n v="642238"/>
    <n v="18.006922670000002"/>
    <n v="2.1099320603965999"/>
    <x v="3"/>
    <n v="50"/>
    <s v="2020-12-23"/>
    <x v="53"/>
    <s v="2020-12-29"/>
    <s v="2020-12-29"/>
    <x v="1"/>
    <x v="0"/>
    <n v="12"/>
    <x v="1"/>
    <x v="0"/>
  </r>
  <r>
    <s v="lookalike_pedidosT1_optCompraT1"/>
    <s v="2020-12-23 - 2020-12-29"/>
    <s v="23845971141650091"/>
    <s v="Meio_Conv_LALpixel_T1_Pareto_23845971141530091"/>
    <s v="23845971141530091"/>
    <n v="130206.34"/>
    <n v="2993184"/>
    <n v="8383642"/>
    <n v="15.530999530000001"/>
    <n v="2.8009110031325002"/>
    <x v="4"/>
    <n v="1098"/>
    <s v="2020-12-23"/>
    <x v="53"/>
    <s v="2020-12-29"/>
    <s v="2020-12-29"/>
    <x v="1"/>
    <x v="0"/>
    <n v="12"/>
    <x v="1"/>
    <x v="0"/>
  </r>
  <r>
    <s v="ligue_agora_LAL_basepagos_t3"/>
    <s v="2020-12-23 - 2020-12-29"/>
    <s v="23846412676180091"/>
    <s v="Meio_Trafego_LAL_Ligacao_Pareto_23846412676130091"/>
    <s v="23846412676130091"/>
    <n v="1142.19"/>
    <n v="116838"/>
    <n v="164428"/>
    <n v="6.9464446400000002"/>
    <n v="1.4073161129084999"/>
    <x v="13"/>
    <n v="2249"/>
    <s v="2020-12-23"/>
    <x v="53"/>
    <s v="2020-12-29"/>
    <s v="2020-12-29"/>
    <x v="3"/>
    <x v="0"/>
    <n v="12"/>
    <x v="1"/>
    <x v="0"/>
  </r>
  <r>
    <s v="base_não_pagos_80k"/>
    <s v="2020-12-23 - 2020-12-29"/>
    <s v="23845336208660091"/>
    <s v="Fundo_Conv_RmktBase_Pareto"/>
    <s v="23845336208610091"/>
    <n v="0"/>
    <n v="0"/>
    <n v="0"/>
    <s v=""/>
    <n v="0"/>
    <x v="3"/>
    <n v="42"/>
    <s v="2020-12-23"/>
    <x v="53"/>
    <s v="2020-12-29"/>
    <s v="2020-12-29"/>
    <x v="1"/>
    <x v="0"/>
    <n v="12"/>
    <x v="1"/>
    <x v="0"/>
  </r>
  <r>
    <s v="concorrentes_diario_wpp_msg"/>
    <s v="2020-12-16 - 2020-12-22"/>
    <s v="23845470027680091"/>
    <s v="Meio_WhatsApp_Mensagens_Todas_Pareto"/>
    <s v="23845470027660091"/>
    <n v="430.58"/>
    <n v="21116"/>
    <n v="23691"/>
    <n v="18.174834329999999"/>
    <n v="1.1219454442129"/>
    <x v="23"/>
    <n v="35"/>
    <s v="2020-12-16"/>
    <x v="54"/>
    <s v="2020-12-22"/>
    <s v="2020-12-22"/>
    <x v="5"/>
    <x v="1"/>
    <n v="12"/>
    <x v="1"/>
    <x v="0"/>
  </r>
  <r>
    <s v="clientes_nao_pagos_base"/>
    <s v="2020-12-16 - 2020-12-22"/>
    <s v="23845343428290091"/>
    <s v="Fundo_Alcance_RMKTBoleto_Pareto"/>
    <s v="23844883553230091"/>
    <n v="8897.31"/>
    <n v="48655"/>
    <n v="777225"/>
    <n v="11.4475345"/>
    <n v="15.974206145308999"/>
    <x v="5"/>
    <n v="48655"/>
    <s v="2020-12-16"/>
    <x v="54"/>
    <s v="2020-12-22"/>
    <s v="2020-12-22"/>
    <x v="2"/>
    <x v="0"/>
    <n v="12"/>
    <x v="1"/>
    <x v="0"/>
  </r>
  <r>
    <s v="lal_dentistas"/>
    <s v="2020-12-16 - 2020-12-22"/>
    <s v="23846531665890091"/>
    <s v="TPO_Meio_Conv_Interesses_Pareto_23845997960590091"/>
    <s v="23845997960590091"/>
    <n v="13938.22"/>
    <n v="402040"/>
    <n v="766002"/>
    <n v="18.196062149999999"/>
    <n v="1.9052880310417"/>
    <x v="3"/>
    <n v="24"/>
    <s v="2020-12-16"/>
    <x v="54"/>
    <s v="2020-12-22"/>
    <s v="2020-12-22"/>
    <x v="1"/>
    <x v="0"/>
    <n v="12"/>
    <x v="1"/>
    <x v="0"/>
  </r>
  <r>
    <s v="rmkt_trafegotpo"/>
    <s v="2020-12-16 - 2020-12-22"/>
    <s v="23846188518430091"/>
    <s v="TPO_Meio_Conv_Interesses_Pareto_23845997960590091"/>
    <s v="23845997960590091"/>
    <n v="15147.31"/>
    <n v="39663"/>
    <n v="385398"/>
    <n v="39.303032190000003"/>
    <n v="9.7168141592919994"/>
    <x v="3"/>
    <n v="35"/>
    <s v="2020-12-16"/>
    <x v="54"/>
    <s v="2020-12-22"/>
    <s v="2020-12-22"/>
    <x v="1"/>
    <x v="0"/>
    <n v="12"/>
    <x v="1"/>
    <x v="0"/>
  </r>
  <r>
    <s v="carrinho_sem_pedido_60d"/>
    <s v="2020-12-16 - 2020-12-22"/>
    <s v="23844535546750091"/>
    <s v="Fundo_Conv_Rmkt_Todas_Pareto_23844535546810091"/>
    <s v="23844535546810091"/>
    <n v="18540.89"/>
    <n v="13560"/>
    <n v="255123"/>
    <n v="72.674317880000004"/>
    <n v="18.814380530973001"/>
    <x v="3"/>
    <n v="107"/>
    <s v="2020-12-16"/>
    <x v="54"/>
    <s v="2020-12-22"/>
    <s v="2020-12-22"/>
    <x v="1"/>
    <x v="0"/>
    <n v="12"/>
    <x v="1"/>
    <x v="0"/>
  </r>
  <r>
    <s v="checkout_180d"/>
    <s v="2020-12-16 - 2020-12-22"/>
    <s v="23846122467610091"/>
    <s v="Fundo_Conv_Rmkt_T1_23845567601530091"/>
    <s v="23845567601530091"/>
    <n v="55540.86"/>
    <n v="286269"/>
    <n v="2039629"/>
    <n v="27.23086404"/>
    <n v="7.1248685676759003"/>
    <x v="3"/>
    <n v="587"/>
    <s v="2020-12-16"/>
    <x v="54"/>
    <s v="2020-12-22"/>
    <s v="2020-12-22"/>
    <x v="1"/>
    <x v="0"/>
    <n v="12"/>
    <x v="1"/>
    <x v="0"/>
  </r>
  <r>
    <s v="interesses_fotografia"/>
    <s v="2020-12-16 - 2020-12-22"/>
    <s v="23846544963740091"/>
    <s v="Meio_Conv_Interesses_Fhox_Pareto"/>
    <s v="23846544963770091"/>
    <n v="29783.32"/>
    <n v="1066734"/>
    <n v="2162406"/>
    <n v="13.773232220000001"/>
    <n v="2.0271276625663002"/>
    <x v="3"/>
    <n v="64"/>
    <s v="2020-12-16"/>
    <x v="54"/>
    <s v="2020-12-22"/>
    <s v="2020-12-22"/>
    <x v="1"/>
    <x v="0"/>
    <n v="12"/>
    <x v="1"/>
    <x v="0"/>
  </r>
  <r>
    <s v="interesses_fotografia"/>
    <s v="2020-12-16 - 2020-12-22"/>
    <s v="23846544835880091"/>
    <s v="Meio_Trafego_Interesses_Fhox_Pareto"/>
    <s v="23846544835240091"/>
    <n v="3498.45"/>
    <n v="123167"/>
    <n v="223103"/>
    <n v="15.68087386"/>
    <n v="1.8113861667491999"/>
    <x v="8"/>
    <n v="4387"/>
    <s v="2020-12-16"/>
    <x v="54"/>
    <s v="2020-12-22"/>
    <s v="2020-12-22"/>
    <x v="3"/>
    <x v="0"/>
    <n v="12"/>
    <x v="1"/>
    <x v="0"/>
  </r>
  <r>
    <s v="interesses_empreendedores"/>
    <s v="2020-12-16 - 2020-12-22"/>
    <s v="23846682795600091"/>
    <s v="Meio_Conv_Interesses_Crediton_Pareto"/>
    <s v="23846682795590091"/>
    <n v="7702.97"/>
    <n v="158647"/>
    <n v="223853"/>
    <n v="34.410841040000001"/>
    <n v="1.4110131297787001"/>
    <x v="3"/>
    <n v="22"/>
    <s v="2020-12-16"/>
    <x v="54"/>
    <s v="2020-12-22"/>
    <s v="2020-12-22"/>
    <x v="1"/>
    <x v="0"/>
    <n v="12"/>
    <x v="1"/>
    <x v="0"/>
  </r>
  <r>
    <s v="interesses_saude"/>
    <s v="2020-12-16 - 2020-12-22"/>
    <s v="23846534803740091"/>
    <s v="TPS_Meio_Conv_Interesses_Pareto_23846534803700091"/>
    <s v="23846534803700091"/>
    <n v="50893.88"/>
    <n v="1888242"/>
    <n v="3558167"/>
    <n v="14.30339835"/>
    <n v="1.8843808155946"/>
    <x v="3"/>
    <n v="119"/>
    <s v="2020-12-16"/>
    <x v="54"/>
    <s v="2020-12-22"/>
    <s v="2020-12-22"/>
    <x v="1"/>
    <x v="0"/>
    <n v="12"/>
    <x v="1"/>
    <x v="0"/>
  </r>
  <r>
    <s v="lal_5%_high_mega_comprat3"/>
    <s v="2020-12-16 - 2020-12-22"/>
    <s v="23846694623600091"/>
    <s v="Meio_TesteAB_Conv_Aberto_T3_ConvT3_Pareto"/>
    <s v="23846694624470091"/>
    <n v="13877.95"/>
    <n v="226813"/>
    <n v="452805"/>
    <n v="30.64884443"/>
    <n v="1.9963802780263999"/>
    <x v="21"/>
    <n v="27"/>
    <s v="2020-12-16"/>
    <x v="54"/>
    <s v="2020-12-22"/>
    <s v="2020-12-22"/>
    <x v="1"/>
    <x v="0"/>
    <n v="12"/>
    <x v="1"/>
    <x v="0"/>
  </r>
  <r>
    <s v="lal_s2s_pagosT1_optS2S"/>
    <s v="2020-12-16 - 2020-12-22"/>
    <s v="23846361159150091"/>
    <s v="Meio_Conv_LALs2s_T1_Pareto_23846361159160091"/>
    <s v="23846361159160091"/>
    <n v="26030.78"/>
    <n v="701168"/>
    <n v="1520728"/>
    <n v="17.11731486"/>
    <n v="2.1688496908016002"/>
    <x v="19"/>
    <n v="103"/>
    <s v="2020-12-16"/>
    <x v="54"/>
    <s v="2020-12-22"/>
    <s v="2020-12-22"/>
    <x v="4"/>
    <x v="0"/>
    <n v="12"/>
    <x v="1"/>
    <x v="0"/>
  </r>
  <r>
    <s v="rmkt_fhox"/>
    <s v="2020-12-16 - 2020-12-22"/>
    <s v="23846656030900091"/>
    <s v="Meio_Conv_Interesses_Fhox_Pareto"/>
    <s v="23846544963770091"/>
    <n v="5129.5200000000004"/>
    <n v="12344"/>
    <n v="113408"/>
    <n v="45.230671559999998"/>
    <n v="9.1872974724563008"/>
    <x v="3"/>
    <n v="6"/>
    <s v="2020-12-16"/>
    <x v="54"/>
    <s v="2020-12-22"/>
    <s v="2020-12-22"/>
    <x v="1"/>
    <x v="0"/>
    <n v="12"/>
    <x v="1"/>
    <x v="0"/>
  </r>
  <r>
    <s v="feed_1a180_dias"/>
    <s v="2020-12-16 - 2020-12-22"/>
    <s v="23844752400870091"/>
    <s v="Fundo_Conv-CustoAlvo_RMKTHome_Aberto_Todas_Pareto"/>
    <s v="23844752401190091"/>
    <n v="3277.6"/>
    <n v="54464"/>
    <n v="109408"/>
    <n v="29.957589939999998"/>
    <n v="2.0088131609871001"/>
    <x v="3"/>
    <n v="39"/>
    <s v="2020-12-16"/>
    <x v="54"/>
    <s v="2020-12-22"/>
    <s v="2020-12-22"/>
    <x v="1"/>
    <x v="0"/>
    <n v="12"/>
    <x v="1"/>
    <x v="0"/>
  </r>
  <r>
    <s v="carrinho_60d"/>
    <s v="2020-12-16 - 2020-12-22"/>
    <s v="23845641252850091"/>
    <s v="Fundo_Catalogo_RMKT_Todas_Pareto"/>
    <s v="23845641252830091"/>
    <n v="31092.01"/>
    <n v="46799"/>
    <n v="584241"/>
    <n v="53.217781700000003"/>
    <n v="12.484048804462001"/>
    <x v="3"/>
    <n v="189"/>
    <s v="2020-12-16"/>
    <x v="54"/>
    <s v="2020-12-22"/>
    <s v="2020-12-22"/>
    <x v="1"/>
    <x v="0"/>
    <n v="12"/>
    <x v="1"/>
    <x v="0"/>
  </r>
  <r>
    <s v="pareto.geral.rmkt"/>
    <s v="2020-12-16 - 2020-12-22"/>
    <s v="23846126004380091"/>
    <s v="pareto.de.fba.conv.rmkt.{vendamais}"/>
    <s v="23846126004420091"/>
    <n v="0"/>
    <n v="0"/>
    <n v="0"/>
    <s v=""/>
    <n v="0"/>
    <x v="22"/>
    <n v="11"/>
    <s v="2020-12-16"/>
    <x v="54"/>
    <s v="2020-12-22"/>
    <s v="2020-12-22"/>
    <x v="1"/>
    <x v="0"/>
    <n v="12"/>
    <x v="1"/>
    <x v="0"/>
  </r>
  <r>
    <s v="lal_10_base"/>
    <s v="2020-12-16 - 2020-12-22"/>
    <s v="23846214428100091"/>
    <s v="Meio_Conv_Amplo_Todas_23845268020100091"/>
    <s v="23845268020100091"/>
    <n v="86258.66"/>
    <n v="1522661"/>
    <n v="3994742"/>
    <n v="21.593049059999998"/>
    <n v="2.6235268388696"/>
    <x v="3"/>
    <n v="442"/>
    <s v="2020-12-16"/>
    <x v="54"/>
    <s v="2020-12-22"/>
    <s v="2020-12-22"/>
    <x v="1"/>
    <x v="0"/>
    <n v="12"/>
    <x v="1"/>
    <x v="0"/>
  </r>
  <r>
    <s v="aberto_home"/>
    <s v="2020-12-16 - 2020-12-22"/>
    <s v="23846361258960091"/>
    <s v="Meio_TesteAB_Conv_Aberto_T1_Home_Pareto"/>
    <s v="23846361258950091"/>
    <n v="0"/>
    <n v="0"/>
    <n v="0"/>
    <s v=""/>
    <n v="0"/>
    <x v="4"/>
    <n v="1"/>
    <s v="2020-12-16"/>
    <x v="54"/>
    <s v="2020-12-22"/>
    <s v="2020-12-22"/>
    <x v="1"/>
    <x v="0"/>
    <n v="12"/>
    <x v="1"/>
    <x v="0"/>
  </r>
  <r>
    <s v="wpp_interesses_concorrentes"/>
    <s v="2020-12-16 - 2020-12-22"/>
    <s v="23846749365200091"/>
    <s v="WhatsApp_Meio_Convs_Todas_Pareto_23846749365150091"/>
    <s v="23846749365150091"/>
    <n v="421.63"/>
    <n v="4188"/>
    <n v="6455"/>
    <n v="65.318357860000006"/>
    <n v="1.5413085004775999"/>
    <x v="3"/>
    <n v="16"/>
    <s v="2020-12-16"/>
    <x v="54"/>
    <s v="2020-12-22"/>
    <s v="2020-12-22"/>
    <x v="1"/>
    <x v="1"/>
    <n v="12"/>
    <x v="1"/>
    <x v="0"/>
  </r>
  <r>
    <s v="interesses_concorrentes_instream"/>
    <s v="2020-12-16 - 2020-12-22"/>
    <s v="23845654172710091"/>
    <s v="Topo_Views_Interesses_Pareto_23845654172510091"/>
    <s v="23845654172510091"/>
    <n v="1956.44"/>
    <n v="127391"/>
    <n v="191662"/>
    <n v="10.20776158"/>
    <n v="1.5045175875846999"/>
    <x v="20"/>
    <n v="151096"/>
    <s v="2020-12-16"/>
    <x v="54"/>
    <s v="2020-12-22"/>
    <s v="2020-12-22"/>
    <x v="2"/>
    <x v="0"/>
    <n v="12"/>
    <x v="1"/>
    <x v="0"/>
  </r>
  <r>
    <s v="brasil_optCompraT1"/>
    <s v="2020-12-16 - 2020-12-22"/>
    <s v="23846693993230091"/>
    <s v="Topo_Conv_Amplo_T1_Pareto_23846693993220091"/>
    <s v="23846693993220091"/>
    <n v="10349.36"/>
    <n v="828789"/>
    <n v="1110046"/>
    <n v="9.3233613700000006"/>
    <n v="1.3393589924577001"/>
    <x v="4"/>
    <n v="105"/>
    <s v="2020-12-16"/>
    <x v="54"/>
    <s v="2020-12-22"/>
    <s v="2020-12-22"/>
    <x v="1"/>
    <x v="0"/>
    <n v="12"/>
    <x v="1"/>
    <x v="0"/>
  </r>
  <r>
    <s v="ligue_agora_LAL_basepagos_t3"/>
    <s v="2020-12-16 - 2020-12-22"/>
    <s v="23846412676180091"/>
    <s v="Meio_Trafego_LAL_Ligacao_Pareto_23846412676130091"/>
    <s v="23846412676130091"/>
    <n v="1572.29"/>
    <n v="109856"/>
    <n v="164928"/>
    <n v="9.5331902399999997"/>
    <n v="1.5013108068745"/>
    <x v="13"/>
    <n v="2345"/>
    <s v="2020-12-16"/>
    <x v="54"/>
    <s v="2020-12-22"/>
    <s v="2020-12-22"/>
    <x v="3"/>
    <x v="0"/>
    <n v="12"/>
    <x v="1"/>
    <x v="0"/>
  </r>
  <r>
    <s v="interesses_concorrentes"/>
    <s v="2020-12-16 - 2020-12-22"/>
    <s v="23846214533530091"/>
    <s v="Meio_Conv_Amplo_T1_Pareto_23845493756230091"/>
    <s v="23845493756230091"/>
    <n v="27894.95"/>
    <n v="1449447"/>
    <n v="2760157"/>
    <n v="10.10629106"/>
    <n v="1.9042828057873"/>
    <x v="3"/>
    <n v="281"/>
    <s v="2020-12-16"/>
    <x v="54"/>
    <s v="2020-12-22"/>
    <s v="2020-12-22"/>
    <x v="1"/>
    <x v="0"/>
    <n v="12"/>
    <x v="1"/>
    <x v="0"/>
  </r>
  <r>
    <s v="interesses_concorrentes_autoplacement"/>
    <s v="2020-12-16 - 2020-12-22"/>
    <s v="23846214469090091"/>
    <s v="Topo_Views_Interesses_Pareto_23845654172510091"/>
    <s v="23845654172510091"/>
    <n v="1960.22"/>
    <n v="95725"/>
    <n v="376776"/>
    <n v="5.2026137500000003"/>
    <n v="3.9360250718202998"/>
    <x v="20"/>
    <n v="329957"/>
    <s v="2020-12-16"/>
    <x v="54"/>
    <s v="2020-12-22"/>
    <s v="2020-12-22"/>
    <x v="2"/>
    <x v="0"/>
    <n v="12"/>
    <x v="1"/>
    <x v="0"/>
  </r>
  <r>
    <s v="clientes_boleto_3a7"/>
    <s v="2020-12-16 - 2020-12-22"/>
    <s v="23844883553250091"/>
    <s v="Fundo_Alcance_RMKTBoleto_Pareto"/>
    <s v="23844883553230091"/>
    <n v="376.77"/>
    <n v="3538"/>
    <n v="31106"/>
    <n v="12.112454189999999"/>
    <n v="8.7919728660260006"/>
    <x v="5"/>
    <n v="3538"/>
    <s v="2020-12-16"/>
    <x v="54"/>
    <s v="2020-12-22"/>
    <s v="2020-12-22"/>
    <x v="2"/>
    <x v="0"/>
    <n v="12"/>
    <x v="1"/>
    <x v="0"/>
  </r>
  <r>
    <s v="lal_5%_high_mega"/>
    <s v="2020-12-16 - 2020-12-22"/>
    <s v="23846597523880091"/>
    <s v="Meio_TesteAB_Conv_LALhigh_T3_Pareto"/>
    <s v="23846597523700091"/>
    <n v="0"/>
    <n v="0"/>
    <n v="0"/>
    <s v=""/>
    <n v="0"/>
    <x v="21"/>
    <n v="1"/>
    <s v="2020-12-16"/>
    <x v="54"/>
    <s v="2020-12-22"/>
    <s v="2020-12-22"/>
    <x v="1"/>
    <x v="0"/>
    <n v="12"/>
    <x v="1"/>
    <x v="0"/>
  </r>
  <r>
    <s v="trafego_brasil"/>
    <s v="2020-12-16 - 2020-12-22"/>
    <s v="23846362893210091"/>
    <s v="Topo_Trafego_Todas_Pareto_23845353257640091"/>
    <s v="23845353257640091"/>
    <n v="10491.81"/>
    <n v="539378"/>
    <n v="838664"/>
    <n v="12.51014709"/>
    <n v="1.5548724642088001"/>
    <x v="8"/>
    <n v="12142"/>
    <s v="2020-12-16"/>
    <x v="54"/>
    <s v="2020-12-22"/>
    <s v="2020-12-22"/>
    <x v="3"/>
    <x v="0"/>
    <n v="12"/>
    <x v="1"/>
    <x v="0"/>
  </r>
  <r>
    <s v="aberto_carrinho"/>
    <s v="2020-12-16 - 2020-12-22"/>
    <s v="23846361254040091"/>
    <s v="Meio_TesteAB_Conv_Aberto_T1_Cart_Pareto"/>
    <s v="23846361254020091"/>
    <n v="0"/>
    <n v="0"/>
    <n v="0"/>
    <s v=""/>
    <n v="0"/>
    <x v="4"/>
    <n v="2"/>
    <s v="2020-12-16"/>
    <x v="54"/>
    <s v="2020-12-22"/>
    <s v="2020-12-22"/>
    <x v="1"/>
    <x v="0"/>
    <n v="12"/>
    <x v="1"/>
    <x v="0"/>
  </r>
  <r>
    <s v="lal_purchaseT1"/>
    <s v="2020-12-16 - 2020-12-22"/>
    <s v="23846361136590091"/>
    <s v="Meio_TesteAB_Conv_LALpixel_T1_Pareto"/>
    <s v="23846361136570091"/>
    <n v="0"/>
    <n v="0"/>
    <n v="0"/>
    <s v=""/>
    <n v="0"/>
    <x v="19"/>
    <n v="5"/>
    <s v="2020-12-16"/>
    <x v="54"/>
    <s v="2020-12-22"/>
    <s v="2020-12-22"/>
    <x v="4"/>
    <x v="0"/>
    <n v="12"/>
    <x v="1"/>
    <x v="0"/>
  </r>
  <r>
    <s v="aberto_brasil"/>
    <s v="2020-12-16 - 2020-12-22"/>
    <s v="23845370012760091"/>
    <s v="Meio_Conv_Amplo_Todas_23845268020100091"/>
    <s v="23845268020100091"/>
    <n v="34799.43"/>
    <n v="2282986"/>
    <n v="3647997"/>
    <n v="9.5393252799999999"/>
    <n v="1.5979059880349999"/>
    <x v="3"/>
    <n v="315"/>
    <s v="2020-12-16"/>
    <x v="54"/>
    <s v="2020-12-22"/>
    <s v="2020-12-22"/>
    <x v="1"/>
    <x v="0"/>
    <n v="12"/>
    <x v="1"/>
    <x v="0"/>
  </r>
  <r>
    <s v="interesses_dentistas"/>
    <s v="2020-12-16 - 2020-12-22"/>
    <s v="23845997980850091"/>
    <s v="TPO_Meio_Trafego_Interesses_Pareto_23845997980580091"/>
    <s v="23845997980580091"/>
    <n v="6998.59"/>
    <n v="793078"/>
    <n v="1491010"/>
    <n v="4.69385853"/>
    <n v="1.8800294548581999"/>
    <x v="13"/>
    <n v="14803"/>
    <s v="2020-12-16"/>
    <x v="54"/>
    <s v="2020-12-22"/>
    <s v="2020-12-22"/>
    <x v="3"/>
    <x v="0"/>
    <n v="12"/>
    <x v="1"/>
    <x v="0"/>
  </r>
  <r>
    <s v="interesse_empreendedorismo"/>
    <s v="2020-12-16 - 2020-12-22"/>
    <s v="23846406076390091"/>
    <s v="Meio_Conv_Amplo_Todas_23845268020100091"/>
    <s v="23845268020100091"/>
    <n v="34910.36"/>
    <n v="1898474"/>
    <n v="3097534"/>
    <n v="11.27037185"/>
    <n v="1.6315914782083001"/>
    <x v="3"/>
    <n v="271"/>
    <s v="2020-12-16"/>
    <x v="54"/>
    <s v="2020-12-22"/>
    <s v="2020-12-22"/>
    <x v="1"/>
    <x v="0"/>
    <n v="12"/>
    <x v="1"/>
    <x v="0"/>
  </r>
  <r>
    <s v="rmkt_tps_60d"/>
    <s v="2020-12-16 - 2020-12-22"/>
    <s v="23846655916720091"/>
    <s v="TPS_Meio_Conv_Interesses_Pareto_23846534803700091"/>
    <s v="23846534803700091"/>
    <n v="18503.52"/>
    <n v="145438"/>
    <n v="549564"/>
    <n v="33.669454330000001"/>
    <n v="3.7786823251145001"/>
    <x v="3"/>
    <n v="139"/>
    <s v="2020-12-16"/>
    <x v="54"/>
    <s v="2020-12-22"/>
    <s v="2020-12-22"/>
    <x v="1"/>
    <x v="0"/>
    <n v="12"/>
    <x v="1"/>
    <x v="0"/>
  </r>
  <r>
    <s v="lead_pedidos_lalform"/>
    <s v="2020-12-16 - 2020-12-22"/>
    <s v="23846597486340091"/>
    <s v="Meio_Leads_Pedidos_RendaExtra_Pareto"/>
    <s v="23846337756350091"/>
    <n v="6542.32"/>
    <n v="198684"/>
    <n v="285266"/>
    <n v="22.934103610000001"/>
    <n v="1.4357774153933001"/>
    <x v="24"/>
    <n v="412"/>
    <s v="2020-12-16"/>
    <x v="54"/>
    <s v="2020-12-22"/>
    <s v="2020-12-22"/>
    <x v="6"/>
    <x v="0"/>
    <n v="12"/>
    <x v="1"/>
    <x v="0"/>
  </r>
  <r>
    <s v="aberto_brasil"/>
    <s v="2020-12-16 - 2020-12-22"/>
    <s v="23845859990620091"/>
    <s v="Meio_Conv_Amplo_T1_Pareto_23845493756230091"/>
    <s v="23845493756230091"/>
    <n v="101229.02"/>
    <n v="5173146"/>
    <n v="9590831"/>
    <n v="10.554770489999999"/>
    <n v="1.8539648793982999"/>
    <x v="3"/>
    <n v="927"/>
    <s v="2020-12-16"/>
    <x v="54"/>
    <s v="2020-12-22"/>
    <s v="2020-12-22"/>
    <x v="1"/>
    <x v="0"/>
    <n v="12"/>
    <x v="1"/>
    <x v="0"/>
  </r>
  <r>
    <s v="pareto.geral.nu.video - microempreendedor"/>
    <s v="2020-12-16 - 2020-12-22"/>
    <s v="23846231971310091"/>
    <s v="pareto.in.fba.videoviews.{vendamais}"/>
    <s v="23846231971280091"/>
    <n v="783.53"/>
    <n v="87888"/>
    <n v="102012"/>
    <n v="7.6807630500000004"/>
    <n v="1.1607045330421"/>
    <x v="17"/>
    <n v="98220"/>
    <s v="2020-12-16"/>
    <x v="54"/>
    <s v="2020-12-22"/>
    <s v="2020-12-22"/>
    <x v="3"/>
    <x v="0"/>
    <n v="12"/>
    <x v="1"/>
    <x v="0"/>
  </r>
  <r>
    <s v="trafego_LAL_cardpurchase_5_10"/>
    <s v="2020-12-16 - 2020-12-22"/>
    <s v="23845353257680091"/>
    <s v="Topo_Trafego_Todas_Pareto_23845353257640091"/>
    <s v="23845353257640091"/>
    <n v="6988.94"/>
    <n v="237500"/>
    <n v="414440"/>
    <n v="16.863574939999999"/>
    <n v="1.7450105263158"/>
    <x v="8"/>
    <n v="6715"/>
    <s v="2020-12-16"/>
    <x v="54"/>
    <s v="2020-12-22"/>
    <s v="2020-12-22"/>
    <x v="3"/>
    <x v="0"/>
    <n v="12"/>
    <x v="1"/>
    <x v="0"/>
  </r>
  <r>
    <s v="interesses_dentistas"/>
    <s v="2020-12-16 - 2020-12-22"/>
    <s v="23845997960610091"/>
    <s v="TPO_Meio_Conv_Interesses_Pareto_23845997960590091"/>
    <s v="23845997960590091"/>
    <n v="54764.23"/>
    <n v="1882608"/>
    <n v="3838919"/>
    <n v="14.265534130000001"/>
    <n v="2.0391494140044002"/>
    <x v="3"/>
    <n v="177"/>
    <s v="2020-12-16"/>
    <x v="54"/>
    <s v="2020-12-22"/>
    <s v="2020-12-22"/>
    <x v="1"/>
    <x v="0"/>
    <n v="12"/>
    <x v="1"/>
    <x v="0"/>
  </r>
  <r>
    <s v="interesses_saude"/>
    <s v="2020-12-16 - 2020-12-22"/>
    <s v="23846655749190091"/>
    <s v="TPS_Meio_Trafego_Interesses_Pareto_23846655749200091"/>
    <s v="23846655749200091"/>
    <n v="7013.07"/>
    <n v="868590"/>
    <n v="1649880"/>
    <n v="4.2506545899999999"/>
    <n v="1.8994922805926999"/>
    <x v="13"/>
    <n v="15509"/>
    <s v="2020-12-16"/>
    <x v="54"/>
    <s v="2020-12-22"/>
    <s v="2020-12-22"/>
    <x v="3"/>
    <x v="0"/>
    <n v="12"/>
    <x v="1"/>
    <x v="0"/>
  </r>
  <r>
    <s v="base_não_pagos_80k"/>
    <s v="2020-12-16 - 2020-12-22"/>
    <s v="23845336208660091"/>
    <s v="Fundo_Conv_RmktBase_Pareto"/>
    <s v="23845336208610091"/>
    <n v="3614.2"/>
    <n v="15848"/>
    <n v="45943"/>
    <n v="78.667043949999993"/>
    <n v="2.8989777889955"/>
    <x v="3"/>
    <n v="200"/>
    <s v="2020-12-16"/>
    <x v="54"/>
    <s v="2020-12-22"/>
    <s v="2020-12-22"/>
    <x v="1"/>
    <x v="0"/>
    <n v="12"/>
    <x v="1"/>
    <x v="0"/>
  </r>
  <r>
    <s v="lal_5%_high_mega_comprageral"/>
    <s v="2020-12-16 - 2020-12-22"/>
    <s v="23846694619210091"/>
    <s v="Meio_TesteAB_Conv_Aberto_T3_ConvGeral_Pareto"/>
    <s v="23846694618960091"/>
    <n v="13881.49"/>
    <n v="315579"/>
    <n v="638422"/>
    <n v="21.743439290000001"/>
    <n v="2.0230180081691"/>
    <x v="3"/>
    <n v="62"/>
    <s v="2020-12-16"/>
    <x v="54"/>
    <s v="2020-12-22"/>
    <s v="2020-12-22"/>
    <x v="1"/>
    <x v="0"/>
    <n v="12"/>
    <x v="1"/>
    <x v="0"/>
  </r>
  <r>
    <s v="pareto.geral.nu - lal form"/>
    <s v="2020-12-16 - 2020-12-22"/>
    <s v="23846231774940091"/>
    <s v="pareto.in.fba.conv.{vendamais}"/>
    <s v="23845872842240091"/>
    <n v="10485.040000000001"/>
    <n v="409209"/>
    <n v="663185"/>
    <n v="15.8101284"/>
    <n v="1.6206510609492999"/>
    <x v="22"/>
    <n v="1624"/>
    <s v="2020-12-16"/>
    <x v="54"/>
    <s v="2020-12-22"/>
    <s v="2020-12-22"/>
    <x v="1"/>
    <x v="0"/>
    <n v="12"/>
    <x v="1"/>
    <x v="0"/>
  </r>
  <r>
    <s v="lal_5%_convT3"/>
    <s v="2020-12-16 - 2020-12-22"/>
    <s v="23846396509880091"/>
    <s v="Meio_Conv_Amplo_Todas_23845268020100091"/>
    <s v="23845268020100091"/>
    <n v="0"/>
    <n v="0"/>
    <n v="0"/>
    <s v=""/>
    <n v="0"/>
    <x v="21"/>
    <n v="1"/>
    <s v="2020-12-16"/>
    <x v="54"/>
    <s v="2020-12-22"/>
    <s v="2020-12-22"/>
    <x v="1"/>
    <x v="0"/>
    <n v="12"/>
    <x v="1"/>
    <x v="0"/>
  </r>
  <r>
    <s v="interesses_empreendedores"/>
    <s v="2020-12-16 - 2020-12-22"/>
    <s v="23846646918050091"/>
    <s v="Meio_Trafego_Interesses_Crediton_Pareto"/>
    <s v="23846646918020091"/>
    <n v="5487.1"/>
    <n v="217338"/>
    <n v="401225"/>
    <n v="13.67586766"/>
    <n v="1.8460876606943999"/>
    <x v="8"/>
    <n v="3597"/>
    <s v="2020-12-16"/>
    <x v="54"/>
    <s v="2020-12-22"/>
    <s v="2020-12-22"/>
    <x v="3"/>
    <x v="0"/>
    <n v="12"/>
    <x v="1"/>
    <x v="0"/>
  </r>
  <r>
    <s v="aberto_carrinho"/>
    <s v="2020-12-16 - 2020-12-22"/>
    <s v="23846693993190091"/>
    <s v="Meio_TesteAB_Conv_Aberto_T1_Pess_Pareto"/>
    <s v="23846693993270091"/>
    <n v="10374.200000000001"/>
    <n v="773106"/>
    <n v="1022276"/>
    <n v="10.14814003"/>
    <n v="1.3222973305084"/>
    <x v="4"/>
    <n v="82"/>
    <s v="2020-12-16"/>
    <x v="54"/>
    <s v="2020-12-22"/>
    <s v="2020-12-22"/>
    <x v="1"/>
    <x v="0"/>
    <n v="12"/>
    <x v="1"/>
    <x v="0"/>
  </r>
  <r>
    <s v="clientes_nao_pagos_s2s"/>
    <s v="2020-12-16 - 2020-12-22"/>
    <s v="23845279169960091"/>
    <s v="Fundo_Alcance_RMKTBoleto_Pareto"/>
    <s v="23844883553230091"/>
    <n v="494.18"/>
    <n v="5144"/>
    <n v="44099"/>
    <n v="11.2061498"/>
    <n v="8.5729004665630004"/>
    <x v="5"/>
    <n v="5144"/>
    <s v="2020-12-16"/>
    <x v="54"/>
    <s v="2020-12-22"/>
    <s v="2020-12-22"/>
    <x v="2"/>
    <x v="0"/>
    <n v="12"/>
    <x v="1"/>
    <x v="0"/>
  </r>
  <r>
    <s v="lookalike_pedidosT1_optCompraT1"/>
    <s v="2020-12-16 - 2020-12-22"/>
    <s v="23845971141650091"/>
    <s v="Meio_Conv_LALpixel_T1_Pareto_23845971141530091"/>
    <s v="23845971141530091"/>
    <n v="180805.41"/>
    <n v="3413456"/>
    <n v="10674423"/>
    <n v="16.938190479999999"/>
    <n v="3.1271599809694002"/>
    <x v="4"/>
    <n v="1833"/>
    <s v="2020-12-16"/>
    <x v="54"/>
    <s v="2020-12-22"/>
    <s v="2020-12-22"/>
    <x v="1"/>
    <x v="0"/>
    <n v="12"/>
    <x v="1"/>
    <x v="0"/>
  </r>
  <r>
    <s v="clientes_boleto — acima7"/>
    <s v="2020-12-16 - 2020-12-22"/>
    <s v="23845124477600091"/>
    <s v="Fundo_Alcance_RMKTBoleto_Pareto"/>
    <s v="23844883553230091"/>
    <n v="4245.03"/>
    <n v="25991"/>
    <n v="362799"/>
    <n v="11.70077646"/>
    <n v="13.958639529068"/>
    <x v="5"/>
    <n v="25991"/>
    <s v="2020-12-16"/>
    <x v="54"/>
    <s v="2020-12-22"/>
    <s v="2020-12-22"/>
    <x v="2"/>
    <x v="0"/>
    <n v="12"/>
    <x v="1"/>
    <x v="0"/>
  </r>
  <r>
    <s v="clientes_boleto_3a7"/>
    <s v="2020-12-09 - 2020-12-15"/>
    <s v="23844883553250091"/>
    <s v="Fundo_Alcance_RMKTBoleto_Pareto"/>
    <s v="23844883553230091"/>
    <n v="352.02"/>
    <n v="3531"/>
    <n v="28386"/>
    <n v="12.401183680000001"/>
    <n v="8.0390824129141993"/>
    <x v="5"/>
    <n v="3531"/>
    <s v="2020-12-09"/>
    <x v="55"/>
    <s v="2020-12-15"/>
    <s v="2020-12-15"/>
    <x v="2"/>
    <x v="0"/>
    <n v="12"/>
    <x v="1"/>
    <x v="0"/>
  </r>
  <r>
    <s v="base_não_pagos_80k"/>
    <s v="2020-12-09 - 2020-12-15"/>
    <s v="23845336208660091"/>
    <s v="Fundo_Conv_RmktBase_Pareto"/>
    <s v="23845336208610091"/>
    <n v="13947.92"/>
    <n v="28776"/>
    <n v="184689"/>
    <n v="75.521119290000001"/>
    <n v="6.4181609674729003"/>
    <x v="3"/>
    <n v="478"/>
    <s v="2020-12-09"/>
    <x v="55"/>
    <s v="2020-12-15"/>
    <s v="2020-12-15"/>
    <x v="1"/>
    <x v="0"/>
    <n v="12"/>
    <x v="1"/>
    <x v="0"/>
  </r>
  <r>
    <s v="interesses_concorrentes_instream"/>
    <s v="2020-12-09 - 2020-12-15"/>
    <s v="23845654172710091"/>
    <s v="Topo_Views_Interesses_Pareto_23845654172510091"/>
    <s v="23845654172510091"/>
    <n v="1960.76"/>
    <n v="116284"/>
    <n v="194913"/>
    <n v="10.05966765"/>
    <n v="1.6761807299371001"/>
    <x v="20"/>
    <n v="155376"/>
    <s v="2020-12-09"/>
    <x v="55"/>
    <s v="2020-12-15"/>
    <s v="2020-12-15"/>
    <x v="2"/>
    <x v="0"/>
    <n v="12"/>
    <x v="1"/>
    <x v="0"/>
  </r>
  <r>
    <s v="aberto_brasil"/>
    <s v="2020-12-09 - 2020-12-15"/>
    <s v="23845859990620091"/>
    <s v="Meio_Conv_Amplo_T1_Pareto_23845493756230091"/>
    <s v="23845493756230091"/>
    <n v="117650.09"/>
    <n v="5720958"/>
    <n v="11228358"/>
    <n v="10.47794255"/>
    <n v="1.9626709372800999"/>
    <x v="3"/>
    <n v="1095"/>
    <s v="2020-12-09"/>
    <x v="55"/>
    <s v="2020-12-15"/>
    <s v="2020-12-15"/>
    <x v="1"/>
    <x v="0"/>
    <n v="12"/>
    <x v="1"/>
    <x v="0"/>
  </r>
  <r>
    <s v="lal_5%_convT3"/>
    <s v="2020-12-09 - 2020-12-15"/>
    <s v="23846597513070091"/>
    <s v="Meio_TesteAB_Conv_LALconv_T3_Pareto"/>
    <s v="23846597512720091"/>
    <n v="0"/>
    <n v="0"/>
    <n v="0"/>
    <s v=""/>
    <n v="0"/>
    <x v="21"/>
    <n v="2"/>
    <s v="2020-12-09"/>
    <x v="55"/>
    <s v="2020-12-15"/>
    <s v="2020-12-15"/>
    <x v="1"/>
    <x v="0"/>
    <n v="12"/>
    <x v="1"/>
    <x v="0"/>
  </r>
  <r>
    <s v="interesses_dentistas"/>
    <s v="2020-12-09 - 2020-12-15"/>
    <s v="23845997980850091"/>
    <s v="TPO_Meio_Trafego_Interesses_Pareto_23845997980580091"/>
    <s v="23845997980580091"/>
    <n v="7051.25"/>
    <n v="838630"/>
    <n v="1623065"/>
    <n v="4.3444039500000002"/>
    <n v="1.9353767454062001"/>
    <x v="13"/>
    <n v="14288"/>
    <s v="2020-12-09"/>
    <x v="55"/>
    <s v="2020-12-15"/>
    <s v="2020-12-15"/>
    <x v="3"/>
    <x v="0"/>
    <n v="12"/>
    <x v="1"/>
    <x v="0"/>
  </r>
  <r>
    <s v="interesses_concorrentes_autoplacement"/>
    <s v="2020-12-09 - 2020-12-15"/>
    <s v="23846214469090091"/>
    <s v="Topo_Views_Interesses_Pareto_23845654172510091"/>
    <s v="23845654172510091"/>
    <n v="1959.92"/>
    <n v="92827"/>
    <n v="379573"/>
    <n v="5.1634863400000004"/>
    <n v="4.0890365949562"/>
    <x v="20"/>
    <n v="337281"/>
    <s v="2020-12-09"/>
    <x v="55"/>
    <s v="2020-12-15"/>
    <s v="2020-12-15"/>
    <x v="2"/>
    <x v="0"/>
    <n v="12"/>
    <x v="1"/>
    <x v="0"/>
  </r>
  <r>
    <s v="rmkt_tps_60d"/>
    <s v="2020-12-09 - 2020-12-15"/>
    <s v="23846655916720091"/>
    <s v="TPS_Meio_Conv_Interesses_Pareto_23846534803700091"/>
    <s v="23846534803700091"/>
    <n v="16157.69"/>
    <n v="139642"/>
    <n v="459170"/>
    <n v="35.188906070000002"/>
    <n v="3.288194096332"/>
    <x v="3"/>
    <n v="97"/>
    <s v="2020-12-09"/>
    <x v="55"/>
    <s v="2020-12-15"/>
    <s v="2020-12-15"/>
    <x v="1"/>
    <x v="0"/>
    <n v="12"/>
    <x v="1"/>
    <x v="0"/>
  </r>
  <r>
    <s v="interesses_fotografia"/>
    <s v="2020-12-09 - 2020-12-15"/>
    <s v="23846544963740091"/>
    <s v="Meio_Conv_Interesses_Fhox_Pareto"/>
    <s v="23846544963770091"/>
    <n v="24904.41"/>
    <n v="929004"/>
    <n v="1760690"/>
    <n v="14.14468759"/>
    <n v="1.8952447998071"/>
    <x v="3"/>
    <n v="85"/>
    <s v="2020-12-09"/>
    <x v="55"/>
    <s v="2020-12-15"/>
    <s v="2020-12-15"/>
    <x v="1"/>
    <x v="0"/>
    <n v="12"/>
    <x v="1"/>
    <x v="0"/>
  </r>
  <r>
    <s v="interesses_concorrentes"/>
    <s v="2020-12-09 - 2020-12-15"/>
    <s v="23846214533530091"/>
    <s v="Meio_Conv_Amplo_T1_Pareto_23845493756230091"/>
    <s v="23845493756230091"/>
    <n v="28004.51"/>
    <n v="1507045"/>
    <n v="2648697"/>
    <n v="10.57293832"/>
    <n v="1.757543404477"/>
    <x v="3"/>
    <n v="270"/>
    <s v="2020-12-09"/>
    <x v="55"/>
    <s v="2020-12-15"/>
    <s v="2020-12-15"/>
    <x v="1"/>
    <x v="0"/>
    <n v="12"/>
    <x v="1"/>
    <x v="0"/>
  </r>
  <r>
    <s v="lal_5%_high_mega"/>
    <s v="2020-12-09 - 2020-12-15"/>
    <s v="23846597523880091"/>
    <s v="Meio_TesteAB_Conv_LALhigh_T3_Pareto"/>
    <s v="23846597523700091"/>
    <n v="0"/>
    <n v="0"/>
    <n v="0"/>
    <s v=""/>
    <n v="0"/>
    <x v="21"/>
    <n v="1"/>
    <s v="2020-12-09"/>
    <x v="55"/>
    <s v="2020-12-15"/>
    <s v="2020-12-15"/>
    <x v="1"/>
    <x v="0"/>
    <n v="12"/>
    <x v="1"/>
    <x v="0"/>
  </r>
  <r>
    <s v="pareto.geral.rmkt"/>
    <s v="2020-12-09 - 2020-12-15"/>
    <s v="23846126004380091"/>
    <s v="pareto.de.fba.conv.rmkt.{vendamais}"/>
    <s v="23846126004420091"/>
    <n v="0"/>
    <n v="0"/>
    <n v="0"/>
    <s v=""/>
    <n v="0"/>
    <x v="22"/>
    <n v="32"/>
    <s v="2020-12-09"/>
    <x v="55"/>
    <s v="2020-12-15"/>
    <s v="2020-12-15"/>
    <x v="1"/>
    <x v="0"/>
    <n v="12"/>
    <x v="1"/>
    <x v="0"/>
  </r>
  <r>
    <s v="brasil_optCompraT1"/>
    <s v="2020-12-09 - 2020-12-15"/>
    <s v="23846693993230091"/>
    <s v="Topo_Conv_Amplo_T1_Pareto_23846693993220091"/>
    <s v="23846693993220091"/>
    <n v="684.9"/>
    <n v="63616"/>
    <n v="63733"/>
    <n v="10.746395120000001"/>
    <n v="1.0018391599598"/>
    <x v="4"/>
    <n v="4"/>
    <s v="2020-12-09"/>
    <x v="55"/>
    <s v="2020-12-15"/>
    <s v="2020-12-15"/>
    <x v="1"/>
    <x v="0"/>
    <n v="12"/>
    <x v="1"/>
    <x v="0"/>
  </r>
  <r>
    <s v="clientes_boleto — acima7"/>
    <s v="2020-12-09 - 2020-12-15"/>
    <s v="23845124477600091"/>
    <s v="Fundo_Alcance_RMKTBoleto_Pareto"/>
    <s v="23844883553230091"/>
    <n v="4090.78"/>
    <n v="24640"/>
    <n v="339672"/>
    <n v="12.04332415"/>
    <n v="13.78538961039"/>
    <x v="5"/>
    <n v="24640"/>
    <s v="2020-12-09"/>
    <x v="55"/>
    <s v="2020-12-15"/>
    <s v="2020-12-15"/>
    <x v="2"/>
    <x v="0"/>
    <n v="12"/>
    <x v="1"/>
    <x v="0"/>
  </r>
  <r>
    <s v="interesses_dentistas"/>
    <s v="2020-12-09 - 2020-12-15"/>
    <s v="23845997960610091"/>
    <s v="TPO_Meio_Conv_Interesses_Pareto_23845997960590091"/>
    <s v="23845997960590091"/>
    <n v="69409.259999999995"/>
    <n v="2433470"/>
    <n v="5323271"/>
    <n v="13.038836460000001"/>
    <n v="2.1875227555713002"/>
    <x v="3"/>
    <n v="267"/>
    <s v="2020-12-09"/>
    <x v="55"/>
    <s v="2020-12-15"/>
    <s v="2020-12-15"/>
    <x v="1"/>
    <x v="0"/>
    <n v="12"/>
    <x v="1"/>
    <x v="0"/>
  </r>
  <r>
    <s v="lookalike_pedidosT1_optCompraT1"/>
    <s v="2020-12-09 - 2020-12-15"/>
    <s v="23845971141650091"/>
    <s v="Meio_Conv_LALpixel_T1_Pareto_23845971141530091"/>
    <s v="23845971141530091"/>
    <n v="166491.14000000001"/>
    <n v="2916289"/>
    <n v="9093268"/>
    <n v="18.309274510000002"/>
    <n v="3.1180956345547002"/>
    <x v="4"/>
    <n v="1594"/>
    <s v="2020-12-09"/>
    <x v="55"/>
    <s v="2020-12-15"/>
    <s v="2020-12-15"/>
    <x v="1"/>
    <x v="0"/>
    <n v="12"/>
    <x v="1"/>
    <x v="0"/>
  </r>
  <r>
    <s v="interesses_empreendedores"/>
    <s v="2020-12-09 - 2020-12-15"/>
    <s v="23846646918050091"/>
    <s v="Meio_Trafego_Interesses_Crediton_Pareto"/>
    <s v="23846646918020091"/>
    <n v="5965.48"/>
    <n v="289577"/>
    <n v="523236"/>
    <n v="11.401126830000001"/>
    <n v="1.8068976472578999"/>
    <x v="8"/>
    <n v="3923"/>
    <s v="2020-12-09"/>
    <x v="55"/>
    <s v="2020-12-15"/>
    <s v="2020-12-15"/>
    <x v="3"/>
    <x v="0"/>
    <n v="12"/>
    <x v="1"/>
    <x v="0"/>
  </r>
  <r>
    <s v="feed_1a180_dias"/>
    <s v="2020-12-09 - 2020-12-15"/>
    <s v="23844752400870091"/>
    <s v="Fundo_Conv-CustoAlvo_RMKTHome_Aberto_Todas_Pareto"/>
    <s v="23844752401190091"/>
    <n v="10587.38"/>
    <n v="180827"/>
    <n v="513811"/>
    <n v="20.60559233"/>
    <n v="2.8414506683182998"/>
    <x v="3"/>
    <n v="62"/>
    <s v="2020-12-09"/>
    <x v="55"/>
    <s v="2020-12-15"/>
    <s v="2020-12-15"/>
    <x v="1"/>
    <x v="0"/>
    <n v="12"/>
    <x v="1"/>
    <x v="0"/>
  </r>
  <r>
    <s v="lal_5%_high_mega_comprat3"/>
    <s v="2020-12-09 - 2020-12-15"/>
    <s v="23846694623600091"/>
    <s v="Meio_TesteAB_Conv_Aberto_T3_ConvT3_Pareto"/>
    <s v="23846694624470091"/>
    <n v="717.84"/>
    <n v="20296"/>
    <n v="22286"/>
    <n v="32.210356279999999"/>
    <n v="1.0980488766259"/>
    <x v="21"/>
    <n v="3"/>
    <s v="2020-12-09"/>
    <x v="55"/>
    <s v="2020-12-15"/>
    <s v="2020-12-15"/>
    <x v="1"/>
    <x v="0"/>
    <n v="12"/>
    <x v="1"/>
    <x v="0"/>
  </r>
  <r>
    <s v="clientes_nao_pagos_s2s"/>
    <s v="2020-12-09 - 2020-12-15"/>
    <s v="23845279169960091"/>
    <s v="Fundo_Alcance_RMKTBoleto_Pareto"/>
    <s v="23844883553230091"/>
    <n v="363.08"/>
    <n v="4232"/>
    <n v="32739"/>
    <n v="11.09013715"/>
    <n v="7.7360586011342001"/>
    <x v="5"/>
    <n v="4232"/>
    <s v="2020-12-09"/>
    <x v="55"/>
    <s v="2020-12-15"/>
    <s v="2020-12-15"/>
    <x v="2"/>
    <x v="0"/>
    <n v="12"/>
    <x v="1"/>
    <x v="0"/>
  </r>
  <r>
    <s v="clientes_nao_pagos_base"/>
    <s v="2020-12-09 - 2020-12-15"/>
    <s v="23845343428290091"/>
    <s v="Fundo_Alcance_RMKTBoleto_Pareto"/>
    <s v="23844883553230091"/>
    <n v="9172.2199999999993"/>
    <n v="47567"/>
    <n v="777987"/>
    <n v="11.789682859999999"/>
    <n v="16.355603674817001"/>
    <x v="5"/>
    <n v="47567"/>
    <s v="2020-12-09"/>
    <x v="55"/>
    <s v="2020-12-15"/>
    <s v="2020-12-15"/>
    <x v="2"/>
    <x v="0"/>
    <n v="12"/>
    <x v="1"/>
    <x v="0"/>
  </r>
  <r>
    <s v="aberto_carrinho"/>
    <s v="2020-12-09 - 2020-12-15"/>
    <s v="23846693993190091"/>
    <s v="Meio_TesteAB_Conv_Aberto_T1_Pess_Pareto"/>
    <s v="23846693993270091"/>
    <n v="678.45"/>
    <n v="63071"/>
    <n v="65259"/>
    <n v="10.396267180000001"/>
    <n v="1.0346910624534"/>
    <x v="4"/>
    <n v="6"/>
    <s v="2020-12-09"/>
    <x v="55"/>
    <s v="2020-12-15"/>
    <s v="2020-12-15"/>
    <x v="1"/>
    <x v="0"/>
    <n v="12"/>
    <x v="1"/>
    <x v="0"/>
  </r>
  <r>
    <s v="carrinho_60d"/>
    <s v="2020-12-09 - 2020-12-15"/>
    <s v="23845641252850091"/>
    <s v="Fundo_Catalogo_RMKT_Todas_Pareto"/>
    <s v="23845641252830091"/>
    <n v="25166.77"/>
    <n v="77869"/>
    <n v="592027"/>
    <n v="42.509497029999999"/>
    <n v="7.6028586472152"/>
    <x v="3"/>
    <n v="186"/>
    <s v="2020-12-09"/>
    <x v="55"/>
    <s v="2020-12-15"/>
    <s v="2020-12-15"/>
    <x v="1"/>
    <x v="0"/>
    <n v="12"/>
    <x v="1"/>
    <x v="0"/>
  </r>
  <r>
    <s v="interesses_saude"/>
    <s v="2020-12-09 - 2020-12-15"/>
    <s v="23846655749190091"/>
    <s v="TPS_Meio_Trafego_Interesses_Pareto_23846655749200091"/>
    <s v="23846655749200091"/>
    <n v="5388.48"/>
    <n v="893294"/>
    <n v="1441111"/>
    <n v="3.7391151699999998"/>
    <n v="1.6132549866001999"/>
    <x v="13"/>
    <n v="11476"/>
    <s v="2020-12-09"/>
    <x v="55"/>
    <s v="2020-12-15"/>
    <s v="2020-12-15"/>
    <x v="3"/>
    <x v="0"/>
    <n v="12"/>
    <x v="1"/>
    <x v="0"/>
  </r>
  <r>
    <s v="aberto_brasil"/>
    <s v="2020-12-09 - 2020-12-15"/>
    <s v="23845370012760091"/>
    <s v="Meio_Conv_Amplo_Todas_23845268020100091"/>
    <s v="23845268020100091"/>
    <n v="35034.720000000001"/>
    <n v="1899988"/>
    <n v="3253263"/>
    <n v="10.76910167"/>
    <n v="1.7122544984495001"/>
    <x v="3"/>
    <n v="220"/>
    <s v="2020-12-09"/>
    <x v="55"/>
    <s v="2020-12-15"/>
    <s v="2020-12-15"/>
    <x v="1"/>
    <x v="0"/>
    <n v="12"/>
    <x v="1"/>
    <x v="0"/>
  </r>
  <r>
    <s v="trafego_LAL_cardpurchase_5_10"/>
    <s v="2020-12-09 - 2020-12-15"/>
    <s v="23845353257680091"/>
    <s v="Topo_Trafego_Todas_Pareto_23845353257640091"/>
    <s v="23845353257640091"/>
    <n v="6982.33"/>
    <n v="207771"/>
    <n v="407541"/>
    <n v="17.13282835"/>
    <n v="1.9614912572014001"/>
    <x v="8"/>
    <n v="7037"/>
    <s v="2020-12-09"/>
    <x v="55"/>
    <s v="2020-12-15"/>
    <s v="2020-12-15"/>
    <x v="3"/>
    <x v="0"/>
    <n v="12"/>
    <x v="1"/>
    <x v="0"/>
  </r>
  <r>
    <s v="lal_5%_high_mega_comprageral"/>
    <s v="2020-12-09 - 2020-12-15"/>
    <s v="23846694619210091"/>
    <s v="Meio_TesteAB_Conv_Aberto_T3_ConvGeral_Pareto"/>
    <s v="23846694618960091"/>
    <n v="715"/>
    <n v="24424"/>
    <n v="25699"/>
    <n v="27.822094239999998"/>
    <n v="1.0522027513921"/>
    <x v="3"/>
    <n v="3"/>
    <s v="2020-12-09"/>
    <x v="55"/>
    <s v="2020-12-15"/>
    <s v="2020-12-15"/>
    <x v="1"/>
    <x v="0"/>
    <n v="12"/>
    <x v="1"/>
    <x v="0"/>
  </r>
  <r>
    <s v="checkout_180d"/>
    <s v="2020-12-09 - 2020-12-15"/>
    <s v="23846122467610091"/>
    <s v="Fundo_Conv_Rmkt_T1_23845567601530091"/>
    <s v="23845567601530091"/>
    <n v="56129.77"/>
    <n v="275131"/>
    <n v="1810988"/>
    <n v="30.99400438"/>
    <n v="6.5822753524684998"/>
    <x v="3"/>
    <n v="685"/>
    <s v="2020-12-09"/>
    <x v="55"/>
    <s v="2020-12-15"/>
    <s v="2020-12-15"/>
    <x v="1"/>
    <x v="0"/>
    <n v="12"/>
    <x v="1"/>
    <x v="0"/>
  </r>
  <r>
    <s v="interesses_empreendedores"/>
    <s v="2020-12-09 - 2020-12-15"/>
    <s v="23846682795600091"/>
    <s v="Meio_Conv_Interesses_Crediton_Pareto"/>
    <s v="23846682795590091"/>
    <n v="4138.1499999999996"/>
    <n v="80922"/>
    <n v="109956"/>
    <n v="37.634599289999997"/>
    <n v="1.3587899458738"/>
    <x v="3"/>
    <n v="7"/>
    <s v="2020-12-09"/>
    <x v="55"/>
    <s v="2020-12-15"/>
    <s v="2020-12-15"/>
    <x v="1"/>
    <x v="0"/>
    <n v="12"/>
    <x v="1"/>
    <x v="0"/>
  </r>
  <r>
    <s v="rmkt_fhox"/>
    <s v="2020-12-09 - 2020-12-15"/>
    <s v="23846656030900091"/>
    <s v="Meio_Conv_Interesses_Fhox_Pareto"/>
    <s v="23846544963770091"/>
    <n v="2526.96"/>
    <n v="9638"/>
    <n v="34883"/>
    <n v="72.441017110000004"/>
    <n v="3.6193193608632002"/>
    <x v="3"/>
    <n v="3"/>
    <s v="2020-12-09"/>
    <x v="55"/>
    <s v="2020-12-15"/>
    <s v="2020-12-15"/>
    <x v="1"/>
    <x v="0"/>
    <n v="12"/>
    <x v="1"/>
    <x v="0"/>
  </r>
  <r>
    <s v="lal_5%_convT3"/>
    <s v="2020-12-09 - 2020-12-15"/>
    <s v="23846396509880091"/>
    <s v="Meio_Conv_Amplo_Todas_23845268020100091"/>
    <s v="23845268020100091"/>
    <n v="0"/>
    <n v="0"/>
    <n v="0"/>
    <s v=""/>
    <n v="0"/>
    <x v="21"/>
    <n v="2"/>
    <s v="2020-12-09"/>
    <x v="55"/>
    <s v="2020-12-15"/>
    <s v="2020-12-15"/>
    <x v="1"/>
    <x v="0"/>
    <n v="12"/>
    <x v="1"/>
    <x v="0"/>
  </r>
  <r>
    <s v="trafego_brasil"/>
    <s v="2020-12-09 - 2020-12-15"/>
    <s v="23846362893210091"/>
    <s v="Topo_Trafego_Todas_Pareto_23845353257640091"/>
    <s v="23845353257640091"/>
    <n v="10497.85"/>
    <n v="505844"/>
    <n v="837491"/>
    <n v="12.53488097"/>
    <n v="1.6556309850468001"/>
    <x v="8"/>
    <n v="12440"/>
    <s v="2020-12-09"/>
    <x v="55"/>
    <s v="2020-12-15"/>
    <s v="2020-12-15"/>
    <x v="3"/>
    <x v="0"/>
    <n v="12"/>
    <x v="1"/>
    <x v="0"/>
  </r>
  <r>
    <s v="lal_dentistas"/>
    <s v="2020-12-09 - 2020-12-15"/>
    <s v="23846531665890091"/>
    <s v="TPO_Meio_Conv_Interesses_Pareto_23845997960590091"/>
    <s v="23845997960590091"/>
    <n v="15151.11"/>
    <n v="343158"/>
    <n v="658815"/>
    <n v="22.99751827"/>
    <n v="1.9198590736629"/>
    <x v="3"/>
    <n v="51"/>
    <s v="2020-12-09"/>
    <x v="55"/>
    <s v="2020-12-15"/>
    <s v="2020-12-15"/>
    <x v="1"/>
    <x v="0"/>
    <n v="12"/>
    <x v="1"/>
    <x v="0"/>
  </r>
  <r>
    <s v="carrinho_sem_pedido_60d"/>
    <s v="2020-12-09 - 2020-12-15"/>
    <s v="23844535546750091"/>
    <s v="Fundo_Conv_Rmkt_Todas_Pareto_23844535546810091"/>
    <s v="23844535546810091"/>
    <n v="24574.61"/>
    <n v="12564"/>
    <n v="274681"/>
    <n v="89.465998740000003"/>
    <n v="21.862543775868001"/>
    <x v="3"/>
    <n v="104"/>
    <s v="2020-12-09"/>
    <x v="55"/>
    <s v="2020-12-15"/>
    <s v="2020-12-15"/>
    <x v="1"/>
    <x v="0"/>
    <n v="12"/>
    <x v="1"/>
    <x v="0"/>
  </r>
  <r>
    <s v="lal_purchaseT1"/>
    <s v="2020-12-09 - 2020-12-15"/>
    <s v="23846361136590091"/>
    <s v="Meio_TesteAB_Conv_LALpixel_T1_Pareto"/>
    <s v="23846361136570091"/>
    <n v="0"/>
    <n v="0"/>
    <n v="0"/>
    <s v=""/>
    <n v="0"/>
    <x v="19"/>
    <n v="2"/>
    <s v="2020-12-09"/>
    <x v="55"/>
    <s v="2020-12-15"/>
    <s v="2020-12-15"/>
    <x v="4"/>
    <x v="0"/>
    <n v="12"/>
    <x v="1"/>
    <x v="0"/>
  </r>
  <r>
    <s v="interesses_fotografia"/>
    <s v="2020-12-09 - 2020-12-15"/>
    <s v="23846544835880091"/>
    <s v="Meio_Trafego_Interesses_Fhox_Pareto"/>
    <s v="23846544835240091"/>
    <n v="3465.38"/>
    <n v="117627"/>
    <n v="197820"/>
    <n v="17.51784451"/>
    <n v="1.6817567395241"/>
    <x v="8"/>
    <n v="4649"/>
    <s v="2020-12-09"/>
    <x v="55"/>
    <s v="2020-12-15"/>
    <s v="2020-12-15"/>
    <x v="3"/>
    <x v="0"/>
    <n v="12"/>
    <x v="1"/>
    <x v="0"/>
  </r>
  <r>
    <s v="lead_pedidos_lalform"/>
    <s v="2020-12-09 - 2020-12-15"/>
    <s v="23846597486340091"/>
    <s v="Meio_Leads_Pedidos_RendaExtra_Pareto"/>
    <s v="23846337756350091"/>
    <n v="6993.71"/>
    <n v="208057"/>
    <n v="317995"/>
    <n v="21.99314455"/>
    <n v="1.5284032741028"/>
    <x v="24"/>
    <n v="474"/>
    <s v="2020-12-09"/>
    <x v="55"/>
    <s v="2020-12-15"/>
    <s v="2020-12-15"/>
    <x v="6"/>
    <x v="0"/>
    <n v="12"/>
    <x v="1"/>
    <x v="0"/>
  </r>
  <r>
    <s v="interesses_saude"/>
    <s v="2020-12-09 - 2020-12-15"/>
    <s v="23846534803740091"/>
    <s v="TPS_Meio_Conv_Interesses_Pareto_23846534803700091"/>
    <s v="23846534803700091"/>
    <n v="62251.69"/>
    <n v="1787345"/>
    <n v="3479563"/>
    <n v="17.890663279999998"/>
    <n v="1.9467774828027"/>
    <x v="3"/>
    <n v="189"/>
    <s v="2020-12-09"/>
    <x v="55"/>
    <s v="2020-12-15"/>
    <s v="2020-12-15"/>
    <x v="1"/>
    <x v="0"/>
    <n v="12"/>
    <x v="1"/>
    <x v="0"/>
  </r>
  <r>
    <s v="lal_10_base"/>
    <s v="2020-12-09 - 2020-12-15"/>
    <s v="23846214428100091"/>
    <s v="Meio_Conv_Amplo_Todas_23845268020100091"/>
    <s v="23845268020100091"/>
    <n v="109827.14"/>
    <n v="1699535"/>
    <n v="5509502"/>
    <n v="19.93413198"/>
    <n v="3.2417702489210001"/>
    <x v="3"/>
    <n v="479"/>
    <s v="2020-12-09"/>
    <x v="55"/>
    <s v="2020-12-15"/>
    <s v="2020-12-15"/>
    <x v="1"/>
    <x v="0"/>
    <n v="12"/>
    <x v="1"/>
    <x v="0"/>
  </r>
  <r>
    <s v="interesse_empreendedorismo"/>
    <s v="2020-12-09 - 2020-12-15"/>
    <s v="23846406076390091"/>
    <s v="Meio_Conv_Amplo_Todas_23845268020100091"/>
    <s v="23845268020100091"/>
    <n v="34989.71"/>
    <n v="1563350"/>
    <n v="2501004"/>
    <n v="13.99026551"/>
    <n v="1.5997722838776001"/>
    <x v="3"/>
    <n v="222"/>
    <s v="2020-12-09"/>
    <x v="55"/>
    <s v="2020-12-15"/>
    <s v="2020-12-15"/>
    <x v="1"/>
    <x v="0"/>
    <n v="12"/>
    <x v="1"/>
    <x v="0"/>
  </r>
  <r>
    <s v="pareto.geral.nu - lal form"/>
    <s v="2020-12-09 - 2020-12-15"/>
    <s v="23846231774940091"/>
    <s v="pareto.in.fba.conv.{vendamais}"/>
    <s v="23845872842240091"/>
    <n v="10373.19"/>
    <n v="378358"/>
    <n v="620222"/>
    <n v="16.724962999999999"/>
    <n v="1.6392464279862"/>
    <x v="22"/>
    <n v="1662"/>
    <s v="2020-12-09"/>
    <x v="55"/>
    <s v="2020-12-15"/>
    <s v="2020-12-15"/>
    <x v="1"/>
    <x v="0"/>
    <n v="12"/>
    <x v="1"/>
    <x v="0"/>
  </r>
  <r>
    <s v="aberto_home"/>
    <s v="2020-12-09 - 2020-12-15"/>
    <s v="23846361258960091"/>
    <s v="Meio_TesteAB_Conv_Aberto_T1_Home_Pareto"/>
    <s v="23846361258950091"/>
    <n v="0"/>
    <n v="0"/>
    <n v="0"/>
    <s v=""/>
    <n v="0"/>
    <x v="4"/>
    <n v="2"/>
    <s v="2020-12-09"/>
    <x v="55"/>
    <s v="2020-12-15"/>
    <s v="2020-12-15"/>
    <x v="1"/>
    <x v="0"/>
    <n v="12"/>
    <x v="1"/>
    <x v="0"/>
  </r>
  <r>
    <s v="aberto_carrinho"/>
    <s v="2020-12-09 - 2020-12-15"/>
    <s v="23846361254040091"/>
    <s v="Meio_TesteAB_Conv_Aberto_T1_Cart_Pareto"/>
    <s v="23846361254020091"/>
    <n v="0"/>
    <n v="0"/>
    <n v="0"/>
    <s v=""/>
    <n v="0"/>
    <x v="4"/>
    <n v="4"/>
    <s v="2020-12-09"/>
    <x v="55"/>
    <s v="2020-12-15"/>
    <s v="2020-12-15"/>
    <x v="1"/>
    <x v="0"/>
    <n v="12"/>
    <x v="1"/>
    <x v="0"/>
  </r>
  <r>
    <s v="rmkt_trafegotpo"/>
    <s v="2020-12-09 - 2020-12-15"/>
    <s v="23846188518430091"/>
    <s v="TPO_Meio_Conv_Interesses_Pareto_23845997960590091"/>
    <s v="23845997960590091"/>
    <n v="3974.08"/>
    <n v="24727"/>
    <n v="69793"/>
    <n v="56.940953960000002"/>
    <n v="2.8225421603915"/>
    <x v="3"/>
    <n v="13"/>
    <s v="2020-12-09"/>
    <x v="55"/>
    <s v="2020-12-15"/>
    <s v="2020-12-15"/>
    <x v="1"/>
    <x v="0"/>
    <n v="12"/>
    <x v="1"/>
    <x v="0"/>
  </r>
  <r>
    <s v="pareto.geral.nu.video - microempreendedor"/>
    <s v="2020-12-09 - 2020-12-15"/>
    <s v="23846231971310091"/>
    <s v="pareto.in.fba.videoviews.{vendamais}"/>
    <s v="23846231971280091"/>
    <n v="784.11"/>
    <n v="98781"/>
    <n v="113777"/>
    <n v="6.8916389100000002"/>
    <n v="1.1518105708588"/>
    <x v="17"/>
    <n v="109387"/>
    <s v="2020-12-09"/>
    <x v="55"/>
    <s v="2020-12-15"/>
    <s v="2020-12-15"/>
    <x v="3"/>
    <x v="0"/>
    <n v="12"/>
    <x v="1"/>
    <x v="0"/>
  </r>
  <r>
    <s v="ligue_agora_LAL_basepagos_t3"/>
    <s v="2020-12-09 - 2020-12-15"/>
    <s v="23846412676180091"/>
    <s v="Meio_Trafego_LAL_Ligacao_Pareto_23846412676130091"/>
    <s v="23846412676130091"/>
    <n v="1972.16"/>
    <n v="126175"/>
    <n v="224193"/>
    <n v="8.7967064100000005"/>
    <n v="1.7768416881316"/>
    <x v="13"/>
    <n v="2985"/>
    <s v="2020-12-09"/>
    <x v="55"/>
    <s v="2020-12-15"/>
    <s v="2020-12-15"/>
    <x v="3"/>
    <x v="0"/>
    <n v="12"/>
    <x v="1"/>
    <x v="0"/>
  </r>
  <r>
    <s v="lal_s2s_pagosT1_optS2S"/>
    <s v="2020-12-09 - 2020-12-15"/>
    <s v="23846361159150091"/>
    <s v="Meio_Conv_LALs2s_T1_Pareto_23846361159160091"/>
    <s v="23846361159160091"/>
    <n v="6984.7"/>
    <n v="248184"/>
    <n v="423067"/>
    <n v="16.509678139999998"/>
    <n v="1.7046505818263999"/>
    <x v="19"/>
    <n v="34"/>
    <s v="2020-12-09"/>
    <x v="55"/>
    <s v="2020-12-15"/>
    <s v="2020-12-15"/>
    <x v="4"/>
    <x v="0"/>
    <n v="12"/>
    <x v="1"/>
    <x v="0"/>
  </r>
  <r>
    <s v="aberto_carrinho"/>
    <s v="2020-12-02 - 2020-12-08"/>
    <s v="23846361254040091"/>
    <s v="Meio_TesteAB_Conv_Aberto_T1_Cart_Pareto"/>
    <s v="23846361254020091"/>
    <n v="2598.4299999999998"/>
    <n v="475902"/>
    <n v="548194"/>
    <n v="4.7399825599999996"/>
    <n v="1.1519052241848"/>
    <x v="4"/>
    <n v="53"/>
    <s v="2020-12-02"/>
    <x v="56"/>
    <s v="2020-12-08"/>
    <s v="2020-12-08"/>
    <x v="1"/>
    <x v="0"/>
    <n v="12"/>
    <x v="1"/>
    <x v="0"/>
  </r>
  <r>
    <s v="interesses_dentistas"/>
    <s v="2020-12-02 - 2020-12-08"/>
    <s v="23845997960610091"/>
    <s v="TPO_Meio_Conv_Interesses_Pareto_23845997960590091"/>
    <s v="23845997960590091"/>
    <n v="59224.22"/>
    <n v="2972173"/>
    <n v="6499205"/>
    <n v="9.1125329900000001"/>
    <n v="2.1866846243471998"/>
    <x v="3"/>
    <n v="323"/>
    <s v="2020-12-02"/>
    <x v="56"/>
    <s v="2020-12-08"/>
    <s v="2020-12-08"/>
    <x v="1"/>
    <x v="0"/>
    <n v="12"/>
    <x v="1"/>
    <x v="0"/>
  </r>
  <r>
    <s v="trafego_brasil"/>
    <s v="2020-12-02 - 2020-12-08"/>
    <s v="23846362893210091"/>
    <s v="Topo_Trafego_Todas_Pareto_23845353257640091"/>
    <s v="23845353257640091"/>
    <n v="10501.16"/>
    <n v="490107"/>
    <n v="912942"/>
    <n v="11.502548900000001"/>
    <n v="1.8627401771450001"/>
    <x v="8"/>
    <n v="12826"/>
    <s v="2020-12-02"/>
    <x v="56"/>
    <s v="2020-12-08"/>
    <s v="2020-12-08"/>
    <x v="3"/>
    <x v="0"/>
    <n v="12"/>
    <x v="1"/>
    <x v="0"/>
  </r>
  <r>
    <s v="carrinho_sem_pedido_60d"/>
    <s v="2020-12-02 - 2020-12-08"/>
    <s v="23844535546750091"/>
    <s v="Fundo_Conv_Rmkt_Todas_Pareto_23844535546810091"/>
    <s v="23844535546810091"/>
    <n v="27282.94"/>
    <n v="11412"/>
    <n v="233455"/>
    <n v="116.86594847000001"/>
    <n v="20.456975113915"/>
    <x v="3"/>
    <n v="104"/>
    <s v="2020-12-02"/>
    <x v="56"/>
    <s v="2020-12-08"/>
    <s v="2020-12-08"/>
    <x v="1"/>
    <x v="0"/>
    <n v="12"/>
    <x v="1"/>
    <x v="0"/>
  </r>
  <r>
    <s v="lookalike_pedidosT1_optCompraT1"/>
    <s v="2020-12-02 - 2020-12-08"/>
    <s v="23845971141650091"/>
    <s v="Meio_Conv_LALpixel_T1_Pareto_23845971141530091"/>
    <s v="23845971141530091"/>
    <n v="162506.93"/>
    <n v="3355143"/>
    <n v="10338814"/>
    <n v="15.718140399999999"/>
    <n v="3.0814823690078001"/>
    <x v="4"/>
    <n v="2130"/>
    <s v="2020-12-02"/>
    <x v="56"/>
    <s v="2020-12-08"/>
    <s v="2020-12-08"/>
    <x v="1"/>
    <x v="0"/>
    <n v="12"/>
    <x v="1"/>
    <x v="0"/>
  </r>
  <r>
    <s v="aberto_brasil"/>
    <s v="2020-12-02 - 2020-12-08"/>
    <s v="23845370012760091"/>
    <s v="Meio_Conv_Amplo_Todas_23845268020100091"/>
    <s v="23845268020100091"/>
    <n v="35002.870000000003"/>
    <n v="2848267"/>
    <n v="4845898"/>
    <n v="7.2231957800000002"/>
    <n v="1.7013496276858999"/>
    <x v="3"/>
    <n v="402"/>
    <s v="2020-12-02"/>
    <x v="56"/>
    <s v="2020-12-08"/>
    <s v="2020-12-08"/>
    <x v="1"/>
    <x v="0"/>
    <n v="12"/>
    <x v="1"/>
    <x v="0"/>
  </r>
  <r>
    <s v="lal_5%_high_mega"/>
    <s v="2020-12-02 - 2020-12-08"/>
    <s v="23846597523880091"/>
    <s v="Meio_TesteAB_Conv_LALhigh_T3_Pareto"/>
    <s v="23846597523700091"/>
    <n v="16524.75"/>
    <n v="392834"/>
    <n v="833586"/>
    <n v="19.823689460000001"/>
    <n v="2.1219802766562998"/>
    <x v="21"/>
    <n v="31"/>
    <s v="2020-12-02"/>
    <x v="56"/>
    <s v="2020-12-08"/>
    <s v="2020-12-08"/>
    <x v="1"/>
    <x v="0"/>
    <n v="12"/>
    <x v="1"/>
    <x v="0"/>
  </r>
  <r>
    <s v="aberto_brasil"/>
    <s v="2020-12-02 - 2020-12-08"/>
    <s v="23845859990620091"/>
    <s v="Meio_Conv_Amplo_T1_Pareto_23845493756230091"/>
    <s v="23845493756230091"/>
    <n v="90736.23"/>
    <n v="5365778"/>
    <n v="9410639"/>
    <n v="9.6418776699999995"/>
    <n v="1.7538256334869"/>
    <x v="3"/>
    <n v="1181"/>
    <s v="2020-12-02"/>
    <x v="56"/>
    <s v="2020-12-08"/>
    <s v="2020-12-08"/>
    <x v="1"/>
    <x v="0"/>
    <n v="12"/>
    <x v="1"/>
    <x v="0"/>
  </r>
  <r>
    <s v="pareto.geral.nu - lal form"/>
    <s v="2020-12-02 - 2020-12-08"/>
    <s v="23846231774940091"/>
    <s v="pareto.in.fba.conv.{vendamais}"/>
    <s v="23845872842240091"/>
    <n v="7808.22"/>
    <n v="298177"/>
    <n v="452486"/>
    <n v="17.2562687"/>
    <n v="1.5175080572948001"/>
    <x v="22"/>
    <n v="1307"/>
    <s v="2020-12-02"/>
    <x v="56"/>
    <s v="2020-12-08"/>
    <s v="2020-12-08"/>
    <x v="1"/>
    <x v="0"/>
    <n v="12"/>
    <x v="1"/>
    <x v="0"/>
  </r>
  <r>
    <s v="interesse_empreendedorismo"/>
    <s v="2020-12-02 - 2020-12-08"/>
    <s v="23846406076390091"/>
    <s v="Meio_Conv_Amplo_Todas_23845268020100091"/>
    <s v="23845268020100091"/>
    <n v="35007.4"/>
    <n v="2075137"/>
    <n v="3167553"/>
    <n v="11.05187506"/>
    <n v="1.5264307850518"/>
    <x v="3"/>
    <n v="352"/>
    <s v="2020-12-02"/>
    <x v="56"/>
    <s v="2020-12-08"/>
    <s v="2020-12-08"/>
    <x v="1"/>
    <x v="0"/>
    <n v="12"/>
    <x v="1"/>
    <x v="0"/>
  </r>
  <r>
    <s v="feed_1a180_dias"/>
    <s v="2020-12-02 - 2020-12-08"/>
    <s v="23844752400870091"/>
    <s v="Fundo_Conv-CustoAlvo_RMKTHome_Aberto_Todas_Pareto"/>
    <s v="23844752401190091"/>
    <n v="13258.71"/>
    <n v="247809"/>
    <n v="697472"/>
    <n v="19.009666339999999"/>
    <n v="2.8145547578982"/>
    <x v="3"/>
    <n v="118"/>
    <s v="2020-12-02"/>
    <x v="56"/>
    <s v="2020-12-08"/>
    <s v="2020-12-08"/>
    <x v="1"/>
    <x v="0"/>
    <n v="12"/>
    <x v="1"/>
    <x v="0"/>
  </r>
  <r>
    <s v="lal_purchaseT1"/>
    <s v="2020-12-02 - 2020-12-08"/>
    <s v="23846361136590091"/>
    <s v="Meio_TesteAB_Conv_LALpixel_T1_Pareto"/>
    <s v="23846361136570091"/>
    <n v="5315.73"/>
    <n v="198017"/>
    <n v="282017"/>
    <n v="18.848970099999999"/>
    <n v="1.4242060025148999"/>
    <x v="19"/>
    <n v="26"/>
    <s v="2020-12-02"/>
    <x v="56"/>
    <s v="2020-12-08"/>
    <s v="2020-12-08"/>
    <x v="4"/>
    <x v="0"/>
    <n v="12"/>
    <x v="1"/>
    <x v="0"/>
  </r>
  <r>
    <s v="interesses_fotografia"/>
    <s v="2020-12-02 - 2020-12-08"/>
    <s v="23846544963740091"/>
    <s v="Meio_Conv_Interesses_Fhox_Pareto"/>
    <s v="23846544963770091"/>
    <n v="20760.64"/>
    <n v="1129219"/>
    <n v="2096670"/>
    <n v="9.9017203499999997"/>
    <n v="1.8567434660593001"/>
    <x v="3"/>
    <n v="98"/>
    <s v="2020-12-02"/>
    <x v="56"/>
    <s v="2020-12-08"/>
    <s v="2020-12-08"/>
    <x v="1"/>
    <x v="0"/>
    <n v="12"/>
    <x v="1"/>
    <x v="0"/>
  </r>
  <r>
    <s v="interesses_dentistas"/>
    <s v="2020-12-02 - 2020-12-08"/>
    <s v="23845997980850091"/>
    <s v="TPO_Meio_Trafego_Interesses_Pareto_23845997980580091"/>
    <s v="23845997980580091"/>
    <n v="6953.62"/>
    <n v="881154"/>
    <n v="1656057"/>
    <n v="4.1989013699999997"/>
    <n v="1.8794183536589999"/>
    <x v="13"/>
    <n v="16566"/>
    <s v="2020-12-02"/>
    <x v="56"/>
    <s v="2020-12-08"/>
    <s v="2020-12-08"/>
    <x v="3"/>
    <x v="0"/>
    <n v="12"/>
    <x v="1"/>
    <x v="0"/>
  </r>
  <r>
    <s v="rmkt_trafegotpo"/>
    <s v="2020-12-02 - 2020-12-08"/>
    <s v="23846188518430091"/>
    <s v="TPO_Meio_Conv_Interesses_Pareto_23845997960590091"/>
    <s v="23845997960590091"/>
    <n v="7244.75"/>
    <n v="20696"/>
    <n v="152973"/>
    <n v="47.359664780000003"/>
    <n v="7.3914282953228003"/>
    <x v="3"/>
    <n v="24"/>
    <s v="2020-12-02"/>
    <x v="56"/>
    <s v="2020-12-08"/>
    <s v="2020-12-08"/>
    <x v="1"/>
    <x v="0"/>
    <n v="12"/>
    <x v="1"/>
    <x v="0"/>
  </r>
  <r>
    <s v="trafego_LAL_cardpurchase_5_10"/>
    <s v="2020-12-02 - 2020-12-08"/>
    <s v="23845353257680091"/>
    <s v="Topo_Trafego_Todas_Pareto_23845353257640091"/>
    <s v="23845353257640091"/>
    <n v="10001.08"/>
    <n v="309122"/>
    <n v="663014"/>
    <n v="15.084266700000001"/>
    <n v="2.1448295494982998"/>
    <x v="8"/>
    <n v="9689"/>
    <s v="2020-12-02"/>
    <x v="56"/>
    <s v="2020-12-08"/>
    <s v="2020-12-08"/>
    <x v="3"/>
    <x v="0"/>
    <n v="12"/>
    <x v="1"/>
    <x v="0"/>
  </r>
  <r>
    <s v="pareto.geral.rmkt"/>
    <s v="2020-12-02 - 2020-12-08"/>
    <s v="23846126004380091"/>
    <s v="pareto.de.fba.conv.rmkt.{vendamais}"/>
    <s v="23846126004420091"/>
    <n v="2657.3"/>
    <n v="29528"/>
    <n v="95273"/>
    <n v="27.891427790000002"/>
    <n v="3.2265307504741001"/>
    <x v="22"/>
    <n v="220"/>
    <s v="2020-12-02"/>
    <x v="56"/>
    <s v="2020-12-08"/>
    <s v="2020-12-08"/>
    <x v="1"/>
    <x v="0"/>
    <n v="12"/>
    <x v="1"/>
    <x v="0"/>
  </r>
  <r>
    <s v="clientes_nao_pagos_s2s"/>
    <s v="2020-12-02 - 2020-12-08"/>
    <s v="23845279169960091"/>
    <s v="Fundo_Alcance_RMKTBoleto_Pareto"/>
    <s v="23844883553230091"/>
    <n v="324.10000000000002"/>
    <n v="4101"/>
    <n v="28746"/>
    <n v="11.27461212"/>
    <n v="7.0095098756401004"/>
    <x v="5"/>
    <n v="4101"/>
    <s v="2020-12-02"/>
    <x v="56"/>
    <s v="2020-12-08"/>
    <s v="2020-12-08"/>
    <x v="2"/>
    <x v="0"/>
    <n v="12"/>
    <x v="1"/>
    <x v="0"/>
  </r>
  <r>
    <s v="lead_pedidos_lalform"/>
    <s v="2020-12-02 - 2020-12-08"/>
    <s v="23846597486340091"/>
    <s v="Meio_Leads_Pedidos_RendaExtra_Pareto"/>
    <s v="23846337756350091"/>
    <n v="6191.96"/>
    <n v="247617"/>
    <n v="322264"/>
    <n v="19.213936400000001"/>
    <n v="1.3014615313165001"/>
    <x v="24"/>
    <n v="406"/>
    <s v="2020-12-02"/>
    <x v="56"/>
    <s v="2020-12-08"/>
    <s v="2020-12-08"/>
    <x v="6"/>
    <x v="0"/>
    <n v="12"/>
    <x v="1"/>
    <x v="0"/>
  </r>
  <r>
    <s v="lal_5%_convT3"/>
    <s v="2020-12-02 - 2020-12-08"/>
    <s v="23846396509880091"/>
    <s v="Meio_Conv_Amplo_Todas_23845268020100091"/>
    <s v="23845268020100091"/>
    <n v="16251.95"/>
    <n v="814335"/>
    <n v="1756797"/>
    <n v="9.2508980800000007"/>
    <n v="2.1573394241927"/>
    <x v="21"/>
    <n v="24"/>
    <s v="2020-12-02"/>
    <x v="56"/>
    <s v="2020-12-08"/>
    <s v="2020-12-08"/>
    <x v="1"/>
    <x v="0"/>
    <n v="12"/>
    <x v="1"/>
    <x v="0"/>
  </r>
  <r>
    <s v="ligue_agora_LAL_basepagos_t3"/>
    <s v="2020-12-02 - 2020-12-08"/>
    <s v="23846412676180091"/>
    <s v="Meio_Trafego_LAL_Ligacao_Pareto_23846412676130091"/>
    <s v="23846412676130091"/>
    <n v="2954.38"/>
    <n v="110913"/>
    <n v="304427"/>
    <n v="9.7047239600000008"/>
    <n v="2.7447368658318001"/>
    <x v="13"/>
    <n v="2889"/>
    <s v="2020-12-02"/>
    <x v="56"/>
    <s v="2020-12-08"/>
    <s v="2020-12-08"/>
    <x v="3"/>
    <x v="0"/>
    <n v="12"/>
    <x v="1"/>
    <x v="0"/>
  </r>
  <r>
    <s v="clientes_boleto_3a7"/>
    <s v="2020-12-02 - 2020-12-08"/>
    <s v="23844883553250091"/>
    <s v="Fundo_Alcance_RMKTBoleto_Pareto"/>
    <s v="23844883553230091"/>
    <n v="439.14"/>
    <n v="4035"/>
    <n v="34520"/>
    <n v="12.721320970000001"/>
    <n v="8.5551425030978994"/>
    <x v="5"/>
    <n v="4035"/>
    <s v="2020-12-02"/>
    <x v="56"/>
    <s v="2020-12-08"/>
    <s v="2020-12-08"/>
    <x v="2"/>
    <x v="0"/>
    <n v="12"/>
    <x v="1"/>
    <x v="0"/>
  </r>
  <r>
    <s v="interesses_concorrentes"/>
    <s v="2020-12-02 - 2020-12-08"/>
    <s v="23846214533530091"/>
    <s v="Meio_Conv_Amplo_T1_Pareto_23845493756230091"/>
    <s v="23845493756230091"/>
    <n v="26151.72"/>
    <n v="1566723"/>
    <n v="2746507"/>
    <n v="9.52181079"/>
    <n v="1.7530265401095"/>
    <x v="3"/>
    <n v="323"/>
    <s v="2020-12-02"/>
    <x v="56"/>
    <s v="2020-12-08"/>
    <s v="2020-12-08"/>
    <x v="1"/>
    <x v="0"/>
    <n v="12"/>
    <x v="1"/>
    <x v="0"/>
  </r>
  <r>
    <s v="interesses_concorrentes_instream"/>
    <s v="2020-12-02 - 2020-12-08"/>
    <s v="23845654172710091"/>
    <s v="Topo_Views_Interesses_Pareto_23845654172510091"/>
    <s v="23845654172510091"/>
    <n v="1482.83"/>
    <n v="101345"/>
    <n v="153339"/>
    <n v="9.6702730599999995"/>
    <n v="1.5130396171492999"/>
    <x v="20"/>
    <n v="118265"/>
    <s v="2020-12-02"/>
    <x v="56"/>
    <s v="2020-12-08"/>
    <s v="2020-12-08"/>
    <x v="2"/>
    <x v="0"/>
    <n v="12"/>
    <x v="1"/>
    <x v="0"/>
  </r>
  <r>
    <s v="checkout_180d"/>
    <s v="2020-12-02 - 2020-12-08"/>
    <s v="23846122467610091"/>
    <s v="Fundo_Conv_Rmkt_T1_23845567601530091"/>
    <s v="23845567601530091"/>
    <n v="56045.2"/>
    <n v="284032"/>
    <n v="1812620"/>
    <n v="30.919442570000001"/>
    <n v="6.3817457187922004"/>
    <x v="3"/>
    <n v="755"/>
    <s v="2020-12-02"/>
    <x v="56"/>
    <s v="2020-12-08"/>
    <s v="2020-12-08"/>
    <x v="1"/>
    <x v="0"/>
    <n v="12"/>
    <x v="1"/>
    <x v="0"/>
  </r>
  <r>
    <s v="product_180d_diario"/>
    <s v="2020-12-02 - 2020-12-08"/>
    <s v="23845580764840091"/>
    <s v="Fundo_Conv_Rmkt_T1_23845567601530091"/>
    <s v="23845567601530091"/>
    <n v="0"/>
    <n v="0"/>
    <n v="0"/>
    <s v=""/>
    <n v="0"/>
    <x v="3"/>
    <n v="2"/>
    <s v="2020-12-02"/>
    <x v="56"/>
    <s v="2020-12-08"/>
    <s v="2020-12-08"/>
    <x v="1"/>
    <x v="0"/>
    <n v="12"/>
    <x v="1"/>
    <x v="0"/>
  </r>
  <r>
    <s v="aberto_home"/>
    <s v="2020-12-02 - 2020-12-08"/>
    <s v="23846361258960091"/>
    <s v="Meio_TesteAB_Conv_Aberto_T1_Home_Pareto"/>
    <s v="23846361258950091"/>
    <n v="0"/>
    <n v="0"/>
    <n v="0"/>
    <s v=""/>
    <n v="0"/>
    <x v="4"/>
    <n v="10"/>
    <s v="2020-12-02"/>
    <x v="56"/>
    <s v="2020-12-08"/>
    <s v="2020-12-08"/>
    <x v="1"/>
    <x v="0"/>
    <n v="12"/>
    <x v="1"/>
    <x v="0"/>
  </r>
  <r>
    <s v="lal_dentistas"/>
    <s v="2020-12-02 - 2020-12-08"/>
    <s v="23846531665890091"/>
    <s v="TPO_Meio_Conv_Interesses_Pareto_23845997960590091"/>
    <s v="23845997960590091"/>
    <n v="21089.599999999999"/>
    <n v="521985"/>
    <n v="1077152"/>
    <n v="19.579038059999998"/>
    <n v="2.0635688765003"/>
    <x v="3"/>
    <n v="63"/>
    <s v="2020-12-02"/>
    <x v="56"/>
    <s v="2020-12-08"/>
    <s v="2020-12-08"/>
    <x v="1"/>
    <x v="0"/>
    <n v="12"/>
    <x v="1"/>
    <x v="0"/>
  </r>
  <r>
    <s v="carrinho_60d"/>
    <s v="2020-12-02 - 2020-12-08"/>
    <s v="23845641252850091"/>
    <s v="Fundo_Catalogo_RMKT_Todas_Pareto"/>
    <s v="23845641252830091"/>
    <n v="24561.74"/>
    <n v="56672"/>
    <n v="550452"/>
    <n v="44.621038710000001"/>
    <n v="9.7129446640315997"/>
    <x v="3"/>
    <n v="272"/>
    <s v="2020-12-02"/>
    <x v="56"/>
    <s v="2020-12-08"/>
    <s v="2020-12-08"/>
    <x v="1"/>
    <x v="0"/>
    <n v="12"/>
    <x v="1"/>
    <x v="0"/>
  </r>
  <r>
    <s v="pareto.geral.nu.video - microempreendedor"/>
    <s v="2020-12-02 - 2020-12-08"/>
    <s v="23846231971310091"/>
    <s v="pareto.in.fba.videoviews.{vendamais}"/>
    <s v="23846231971280091"/>
    <n v="784.14"/>
    <n v="109730"/>
    <n v="132788"/>
    <n v="5.9052022800000001"/>
    <n v="1.2101339651873"/>
    <x v="17"/>
    <n v="129624"/>
    <s v="2020-12-02"/>
    <x v="56"/>
    <s v="2020-12-08"/>
    <s v="2020-12-08"/>
    <x v="3"/>
    <x v="0"/>
    <n v="12"/>
    <x v="1"/>
    <x v="0"/>
  </r>
  <r>
    <s v="interesses_saude"/>
    <s v="2020-12-02 - 2020-12-08"/>
    <s v="23846534803740091"/>
    <s v="TPS_Meio_Conv_Interesses_Pareto_23846534803700091"/>
    <s v="23846534803700091"/>
    <n v="54971.37"/>
    <n v="1672964"/>
    <n v="3179543"/>
    <n v="17.289078969999998"/>
    <n v="1.9005447815972001"/>
    <x v="3"/>
    <n v="266"/>
    <s v="2020-12-02"/>
    <x v="56"/>
    <s v="2020-12-08"/>
    <s v="2020-12-08"/>
    <x v="1"/>
    <x v="0"/>
    <n v="12"/>
    <x v="1"/>
    <x v="0"/>
  </r>
  <r>
    <s v="lal_5%_convT3"/>
    <s v="2020-12-02 - 2020-12-08"/>
    <s v="23846597513070091"/>
    <s v="Meio_TesteAB_Conv_LALconv_T3_Pareto"/>
    <s v="23846597512720091"/>
    <n v="16479.28"/>
    <n v="596868"/>
    <n v="1480338"/>
    <n v="11.13210632"/>
    <n v="2.4801765214419"/>
    <x v="21"/>
    <n v="11"/>
    <s v="2020-12-02"/>
    <x v="56"/>
    <s v="2020-12-08"/>
    <s v="2020-12-08"/>
    <x v="1"/>
    <x v="0"/>
    <n v="12"/>
    <x v="1"/>
    <x v="0"/>
  </r>
  <r>
    <s v="lal_10_base"/>
    <s v="2020-12-02 - 2020-12-08"/>
    <s v="23846214428100091"/>
    <s v="Meio_Conv_Amplo_Todas_23845268020100091"/>
    <s v="23845268020100091"/>
    <n v="93323.29"/>
    <n v="1925638"/>
    <n v="5262982"/>
    <n v="17.7320177"/>
    <n v="2.7331107923712001"/>
    <x v="3"/>
    <n v="675"/>
    <s v="2020-12-02"/>
    <x v="56"/>
    <s v="2020-12-08"/>
    <s v="2020-12-08"/>
    <x v="1"/>
    <x v="0"/>
    <n v="12"/>
    <x v="1"/>
    <x v="0"/>
  </r>
  <r>
    <s v="lal_s2s_pagosT1_optS2S"/>
    <s v="2020-12-02 - 2020-12-08"/>
    <s v="23846361159150091"/>
    <s v="Meio_Conv_LALs2s_T1_Pareto_23846361159160091"/>
    <s v="23846361159160091"/>
    <n v="7021.08"/>
    <n v="274815"/>
    <n v="405500"/>
    <n v="17.314623919999999"/>
    <n v="1.4755380892600001"/>
    <x v="19"/>
    <n v="43"/>
    <s v="2020-12-02"/>
    <x v="56"/>
    <s v="2020-12-08"/>
    <s v="2020-12-08"/>
    <x v="4"/>
    <x v="0"/>
    <n v="12"/>
    <x v="1"/>
    <x v="0"/>
  </r>
  <r>
    <s v="interesses_concorrentes_autoplacement"/>
    <s v="2020-12-02 - 2020-12-08"/>
    <s v="23846214469090091"/>
    <s v="Topo_Views_Interesses_Pareto_23845654172510091"/>
    <s v="23845654172510091"/>
    <n v="1485.27"/>
    <n v="102048"/>
    <n v="319366"/>
    <n v="4.6506829200000004"/>
    <n v="3.1295664785199002"/>
    <x v="20"/>
    <n v="251484"/>
    <s v="2020-12-02"/>
    <x v="56"/>
    <s v="2020-12-08"/>
    <s v="2020-12-08"/>
    <x v="2"/>
    <x v="0"/>
    <n v="12"/>
    <x v="1"/>
    <x v="0"/>
  </r>
  <r>
    <s v="clientes_boleto — acima7"/>
    <s v="2020-12-02 - 2020-12-08"/>
    <s v="23845124477600091"/>
    <s v="Fundo_Alcance_RMKTBoleto_Pareto"/>
    <s v="23844883553230091"/>
    <n v="4027.18"/>
    <n v="23648"/>
    <n v="327321"/>
    <n v="12.303457460000001"/>
    <n v="13.841381935047"/>
    <x v="5"/>
    <n v="23648"/>
    <s v="2020-12-02"/>
    <x v="56"/>
    <s v="2020-12-08"/>
    <s v="2020-12-08"/>
    <x v="2"/>
    <x v="0"/>
    <n v="12"/>
    <x v="1"/>
    <x v="0"/>
  </r>
  <r>
    <s v="clientes_nao_pagos_base"/>
    <s v="2020-12-02 - 2020-12-08"/>
    <s v="23845343428290091"/>
    <s v="Fundo_Alcance_RMKTBoleto_Pareto"/>
    <s v="23844883553230091"/>
    <n v="9206.1299999999992"/>
    <n v="46888"/>
    <n v="766361"/>
    <n v="12.0127851"/>
    <n v="16.344501791502999"/>
    <x v="5"/>
    <n v="46888"/>
    <s v="2020-12-02"/>
    <x v="56"/>
    <s v="2020-12-08"/>
    <s v="2020-12-08"/>
    <x v="2"/>
    <x v="0"/>
    <n v="12"/>
    <x v="1"/>
    <x v="0"/>
  </r>
  <r>
    <s v="interesses_fotografia"/>
    <s v="2020-12-02 - 2020-12-08"/>
    <s v="23846544835880091"/>
    <s v="Meio_Trafego_Interesses_Fhox_Pareto"/>
    <s v="23846544835240091"/>
    <n v="6004.38"/>
    <n v="141281"/>
    <n v="220421"/>
    <n v="27.240507940000001"/>
    <n v="1.5601602480164001"/>
    <x v="8"/>
    <n v="8717"/>
    <s v="2020-12-02"/>
    <x v="56"/>
    <s v="2020-12-08"/>
    <s v="2020-12-08"/>
    <x v="3"/>
    <x v="0"/>
    <n v="12"/>
    <x v="1"/>
    <x v="0"/>
  </r>
  <r>
    <s v="base_não_pagos_80k"/>
    <s v="2020-12-02 - 2020-12-08"/>
    <s v="23845336208660091"/>
    <s v="Fundo_Conv_RmktBase_Pareto"/>
    <s v="23845336208610091"/>
    <n v="27155.26"/>
    <n v="52945"/>
    <n v="407027"/>
    <n v="66.716114660000002"/>
    <n v="7.6877325526489999"/>
    <x v="3"/>
    <n v="667"/>
    <s v="2020-12-02"/>
    <x v="56"/>
    <s v="2020-12-08"/>
    <s v="2020-12-08"/>
    <x v="1"/>
    <x v="0"/>
    <n v="12"/>
    <x v="1"/>
    <x v="0"/>
  </r>
  <r>
    <s v="pareto.geral.nu - lal form"/>
    <s v="2020-11-25 - 2020-12-01"/>
    <s v="23846231774940091"/>
    <s v="pareto.in.fba.conv.{vendamais}"/>
    <s v="23845872842240091"/>
    <n v="7024.06"/>
    <n v="281921"/>
    <n v="423610"/>
    <n v="16.581431030000001"/>
    <n v="1.5025840572358999"/>
    <x v="22"/>
    <n v="1256"/>
    <s v="2020-11-25"/>
    <x v="57"/>
    <s v="2020-12-01"/>
    <s v="2020-12-01"/>
    <x v="1"/>
    <x v="0"/>
    <n v="12"/>
    <x v="1"/>
    <x v="0"/>
  </r>
  <r>
    <s v="clientes_boleto — acima7"/>
    <s v="2020-11-25 - 2020-12-01"/>
    <s v="23845124477600091"/>
    <s v="Fundo_Alcance_RMKTBoleto_Pareto"/>
    <s v="23844883553230091"/>
    <n v="4027.06"/>
    <n v="21372"/>
    <n v="267192"/>
    <n v="15.071783590000001"/>
    <n v="12.501965188097"/>
    <x v="5"/>
    <n v="21372"/>
    <s v="2020-11-25"/>
    <x v="57"/>
    <s v="2020-12-01"/>
    <s v="2020-12-01"/>
    <x v="2"/>
    <x v="0"/>
    <n v="12"/>
    <x v="1"/>
    <x v="0"/>
  </r>
  <r>
    <s v="interesses_saude"/>
    <s v="2020-11-25 - 2020-12-01"/>
    <s v="23846534803740091"/>
    <s v="TPS_Meio_Conv_Interesses_Pareto_23846534803700091"/>
    <s v="23846534803700091"/>
    <n v="35381.97"/>
    <n v="752635"/>
    <n v="1433749"/>
    <n v="24.677938749999999"/>
    <n v="1.9049725298450999"/>
    <x v="3"/>
    <n v="206"/>
    <s v="2020-11-25"/>
    <x v="57"/>
    <s v="2020-12-01"/>
    <s v="2020-12-01"/>
    <x v="1"/>
    <x v="0"/>
    <n v="12"/>
    <x v="1"/>
    <x v="0"/>
  </r>
  <r>
    <s v="clientes_nao_pagos_s2s"/>
    <s v="2020-11-25 - 2020-12-01"/>
    <s v="23845279169960091"/>
    <s v="Fundo_Alcance_RMKTBoleto_Pareto"/>
    <s v="23844883553230091"/>
    <n v="306.70999999999998"/>
    <n v="3371"/>
    <n v="22395"/>
    <n v="13.69546774"/>
    <n v="6.6434292494809002"/>
    <x v="5"/>
    <n v="3371"/>
    <s v="2020-11-25"/>
    <x v="57"/>
    <s v="2020-12-01"/>
    <s v="2020-12-01"/>
    <x v="2"/>
    <x v="0"/>
    <n v="12"/>
    <x v="1"/>
    <x v="0"/>
  </r>
  <r>
    <s v="trafego_LAL_cardpurchase_5_10"/>
    <s v="2020-11-25 - 2020-12-01"/>
    <s v="23845353257680091"/>
    <s v="Topo_Trafego_Todas_Pareto_23845353257640091"/>
    <s v="23845353257640091"/>
    <n v="10491.86"/>
    <n v="179168"/>
    <n v="363312"/>
    <n v="28.87837451"/>
    <n v="2.0277728165743998"/>
    <x v="8"/>
    <n v="7546"/>
    <s v="2020-11-25"/>
    <x v="57"/>
    <s v="2020-12-01"/>
    <s v="2020-12-01"/>
    <x v="3"/>
    <x v="0"/>
    <n v="12"/>
    <x v="1"/>
    <x v="0"/>
  </r>
  <r>
    <s v="interesses_dentistas"/>
    <s v="2020-11-25 - 2020-12-01"/>
    <s v="23845997960610091"/>
    <s v="TPO_Meio_Conv_Interesses_Pareto_23845997960590091"/>
    <s v="23845997960590091"/>
    <n v="56971.75"/>
    <n v="2180092"/>
    <n v="4026338"/>
    <n v="14.14976835"/>
    <n v="1.8468660955592999"/>
    <x v="3"/>
    <n v="229"/>
    <s v="2020-11-25"/>
    <x v="57"/>
    <s v="2020-12-01"/>
    <s v="2020-12-01"/>
    <x v="1"/>
    <x v="0"/>
    <n v="12"/>
    <x v="1"/>
    <x v="0"/>
  </r>
  <r>
    <s v="base_não_pagos_80k"/>
    <s v="2020-11-25 - 2020-12-01"/>
    <s v="23845336208660091"/>
    <s v="Fundo_Conv_RmktBase_Pareto"/>
    <s v="23845336208610091"/>
    <n v="42071.25"/>
    <n v="61856"/>
    <n v="606413"/>
    <n v="69.377223110000003"/>
    <n v="9.8036245473356995"/>
    <x v="3"/>
    <n v="646"/>
    <s v="2020-11-25"/>
    <x v="57"/>
    <s v="2020-12-01"/>
    <s v="2020-12-01"/>
    <x v="1"/>
    <x v="0"/>
    <n v="12"/>
    <x v="1"/>
    <x v="0"/>
  </r>
  <r>
    <s v="pareto.geral.nu.video - microempreendedor"/>
    <s v="2020-11-25 - 2020-12-01"/>
    <s v="23846231971310091"/>
    <s v="pareto.in.fba.videoviews.{vendamais}"/>
    <s v="23846231971280091"/>
    <n v="784.51"/>
    <n v="91808"/>
    <n v="106857"/>
    <n v="7.3416809399999998"/>
    <n v="1.1639181770652001"/>
    <x v="17"/>
    <n v="104606"/>
    <s v="2020-11-25"/>
    <x v="57"/>
    <s v="2020-12-01"/>
    <s v="2020-12-01"/>
    <x v="3"/>
    <x v="0"/>
    <n v="12"/>
    <x v="1"/>
    <x v="0"/>
  </r>
  <r>
    <s v="clientes_nao_pagos_base"/>
    <s v="2020-11-25 - 2020-12-01"/>
    <s v="23845343428290091"/>
    <s v="Fundo_Alcance_RMKTBoleto_Pareto"/>
    <s v="23844883553230091"/>
    <n v="9730.23"/>
    <n v="44488"/>
    <n v="663549"/>
    <n v="14.66392083"/>
    <n v="14.915235569142"/>
    <x v="5"/>
    <n v="44488"/>
    <s v="2020-11-25"/>
    <x v="57"/>
    <s v="2020-12-01"/>
    <s v="2020-12-01"/>
    <x v="2"/>
    <x v="0"/>
    <n v="12"/>
    <x v="1"/>
    <x v="0"/>
  </r>
  <r>
    <s v="ligue_agora_LAL_basepagos_t3"/>
    <s v="2020-11-25 - 2020-12-01"/>
    <s v="23846412676180091"/>
    <s v="Meio_Trafego_LAL_Ligacao_Pareto_23846412676130091"/>
    <s v="23846412676130091"/>
    <n v="3948.21"/>
    <n v="121504"/>
    <n v="375269"/>
    <n v="10.521012929999999"/>
    <n v="3.0885320647880001"/>
    <x v="13"/>
    <n v="2770"/>
    <s v="2020-11-25"/>
    <x v="57"/>
    <s v="2020-12-01"/>
    <s v="2020-12-01"/>
    <x v="3"/>
    <x v="0"/>
    <n v="12"/>
    <x v="1"/>
    <x v="0"/>
  </r>
  <r>
    <s v="interesses_concorrentes_instream"/>
    <s v="2020-11-25 - 2020-12-01"/>
    <s v="23845654172710091"/>
    <s v="Topo_Views_Interesses_Pareto_23845654172510091"/>
    <s v="23845654172510091"/>
    <n v="1869.31"/>
    <n v="125887"/>
    <n v="206903"/>
    <n v="9.0347167499999994"/>
    <n v="1.6435612890925999"/>
    <x v="20"/>
    <n v="160220"/>
    <s v="2020-11-25"/>
    <x v="57"/>
    <s v="2020-12-01"/>
    <s v="2020-12-01"/>
    <x v="2"/>
    <x v="0"/>
    <n v="12"/>
    <x v="1"/>
    <x v="0"/>
  </r>
  <r>
    <s v="product_180d_diario"/>
    <s v="2020-11-25 - 2020-12-01"/>
    <s v="23845580764840091"/>
    <s v="Fundo_Conv_Rmkt_T1_23845567601530091"/>
    <s v="23845567601530091"/>
    <n v="0"/>
    <n v="0"/>
    <n v="0"/>
    <s v=""/>
    <n v="0"/>
    <x v="3"/>
    <n v="3"/>
    <s v="2020-11-25"/>
    <x v="57"/>
    <s v="2020-12-01"/>
    <s v="2020-12-01"/>
    <x v="1"/>
    <x v="0"/>
    <n v="12"/>
    <x v="1"/>
    <x v="0"/>
  </r>
  <r>
    <s v="aberto_home"/>
    <s v="2020-11-25 - 2020-12-01"/>
    <s v="23846361258960091"/>
    <s v="Meio_TesteAB_Conv_Aberto_T1_Home_Pareto"/>
    <s v="23846361258950091"/>
    <n v="0"/>
    <n v="0"/>
    <n v="0"/>
    <s v=""/>
    <n v="0"/>
    <x v="4"/>
    <n v="13"/>
    <s v="2020-11-25"/>
    <x v="57"/>
    <s v="2020-12-01"/>
    <s v="2020-12-01"/>
    <x v="1"/>
    <x v="0"/>
    <n v="12"/>
    <x v="1"/>
    <x v="0"/>
  </r>
  <r>
    <s v="lal_dentistas"/>
    <s v="2020-11-25 - 2020-12-01"/>
    <s v="23846531665890091"/>
    <s v="TPO_Meio_Conv_Interesses_Pareto_23845997960590091"/>
    <s v="23845997960590091"/>
    <n v="20655.8"/>
    <n v="383871"/>
    <n v="849097"/>
    <n v="24.326784809999999"/>
    <n v="2.2119331754678"/>
    <x v="3"/>
    <n v="82"/>
    <s v="2020-11-25"/>
    <x v="57"/>
    <s v="2020-12-01"/>
    <s v="2020-12-01"/>
    <x v="1"/>
    <x v="0"/>
    <n v="12"/>
    <x v="1"/>
    <x v="0"/>
  </r>
  <r>
    <s v="carrinho_60d"/>
    <s v="2020-11-25 - 2020-12-01"/>
    <s v="23845641252850091"/>
    <s v="Fundo_Catalogo_RMKT_Todas_Pareto"/>
    <s v="23845641252830091"/>
    <n v="41933.440000000002"/>
    <n v="47312"/>
    <n v="715463"/>
    <n v="58.610214640000002"/>
    <n v="15.122231146432"/>
    <x v="3"/>
    <n v="216"/>
    <s v="2020-11-25"/>
    <x v="57"/>
    <s v="2020-12-01"/>
    <s v="2020-12-01"/>
    <x v="1"/>
    <x v="0"/>
    <n v="12"/>
    <x v="1"/>
    <x v="0"/>
  </r>
  <r>
    <s v="lal_s2s_pagosT1_optS2S"/>
    <s v="2020-11-25 - 2020-12-01"/>
    <s v="23846361159150091"/>
    <s v="Meio_Conv_LALs2s_T1_Pareto_23846361159160091"/>
    <s v="23846361159160091"/>
    <n v="7042.04"/>
    <n v="192255"/>
    <n v="316516"/>
    <n v="22.248606710000001"/>
    <n v="1.646334295597"/>
    <x v="19"/>
    <n v="41"/>
    <s v="2020-11-25"/>
    <x v="57"/>
    <s v="2020-12-01"/>
    <s v="2020-12-01"/>
    <x v="4"/>
    <x v="0"/>
    <n v="12"/>
    <x v="1"/>
    <x v="0"/>
  </r>
  <r>
    <s v="interesses_fotografia"/>
    <s v="2020-11-25 - 2020-12-01"/>
    <s v="23846544835880091"/>
    <s v="Meio_Trafego_Interesses_Fhox_Pareto"/>
    <s v="23846544835240091"/>
    <n v="6336.39"/>
    <n v="129151"/>
    <n v="199637"/>
    <n v="31.739557300000001"/>
    <n v="1.5457642604393"/>
    <x v="8"/>
    <n v="5821"/>
    <s v="2020-11-25"/>
    <x v="57"/>
    <s v="2020-12-01"/>
    <s v="2020-12-01"/>
    <x v="3"/>
    <x v="0"/>
    <n v="12"/>
    <x v="1"/>
    <x v="0"/>
  </r>
  <r>
    <s v="aberto_brasil"/>
    <s v="2020-11-25 - 2020-12-01"/>
    <s v="23845370012760091"/>
    <s v="Meio_Conv_Amplo_Todas_23845268020100091"/>
    <s v="23845268020100091"/>
    <n v="34624.230000000003"/>
    <n v="1683958"/>
    <n v="2892051"/>
    <n v="11.972205880000001"/>
    <n v="1.7174127858296"/>
    <x v="3"/>
    <n v="341"/>
    <s v="2020-11-25"/>
    <x v="57"/>
    <s v="2020-12-01"/>
    <s v="2020-12-01"/>
    <x v="1"/>
    <x v="0"/>
    <n v="12"/>
    <x v="1"/>
    <x v="0"/>
  </r>
  <r>
    <s v="lal_5%_convT3"/>
    <s v="2020-11-25 - 2020-12-01"/>
    <s v="23846396509880091"/>
    <s v="Meio_Conv_Amplo_Todas_23845268020100091"/>
    <s v="23845268020100091"/>
    <n v="23641.39"/>
    <n v="570365"/>
    <n v="1440029"/>
    <n v="16.41730132"/>
    <n v="2.5247499408273999"/>
    <x v="21"/>
    <n v="37"/>
    <s v="2020-11-25"/>
    <x v="57"/>
    <s v="2020-12-01"/>
    <s v="2020-12-01"/>
    <x v="1"/>
    <x v="0"/>
    <n v="12"/>
    <x v="1"/>
    <x v="0"/>
  </r>
  <r>
    <s v="aberto_carrinho"/>
    <s v="2020-11-25 - 2020-12-01"/>
    <s v="23846361254040091"/>
    <s v="Meio_TesteAB_Conv_Aberto_T1_Cart_Pareto"/>
    <s v="23846361254020091"/>
    <n v="24564.04"/>
    <n v="1842170"/>
    <n v="2596865"/>
    <n v="9.4591132000000009"/>
    <n v="1.4096771742022001"/>
    <x v="4"/>
    <n v="295"/>
    <s v="2020-11-25"/>
    <x v="57"/>
    <s v="2020-12-01"/>
    <s v="2020-12-01"/>
    <x v="1"/>
    <x v="0"/>
    <n v="12"/>
    <x v="1"/>
    <x v="0"/>
  </r>
  <r>
    <s v="interesse_empreendedorismo"/>
    <s v="2020-11-25 - 2020-12-01"/>
    <s v="23846406076390091"/>
    <s v="Meio_Conv_Amplo_Todas_23845268020100091"/>
    <s v="23845268020100091"/>
    <n v="34631.980000000003"/>
    <n v="1290491"/>
    <n v="2139787"/>
    <n v="16.18477914"/>
    <n v="1.6581184990829001"/>
    <x v="3"/>
    <n v="298"/>
    <s v="2020-11-25"/>
    <x v="57"/>
    <s v="2020-12-01"/>
    <s v="2020-12-01"/>
    <x v="1"/>
    <x v="0"/>
    <n v="12"/>
    <x v="1"/>
    <x v="0"/>
  </r>
  <r>
    <s v="lookalike_pedidosT1_optCompraT1"/>
    <s v="2020-11-25 - 2020-12-01"/>
    <s v="23845971141650091"/>
    <s v="Meio_Conv_LALpixel_T1_Pareto_23845971141530091"/>
    <s v="23845971141530091"/>
    <n v="175072.71"/>
    <n v="3420144"/>
    <n v="9787391"/>
    <n v="17.887576989999999"/>
    <n v="2.8616897417185001"/>
    <x v="4"/>
    <n v="2133"/>
    <s v="2020-11-25"/>
    <x v="57"/>
    <s v="2020-12-01"/>
    <s v="2020-12-01"/>
    <x v="1"/>
    <x v="0"/>
    <n v="12"/>
    <x v="1"/>
    <x v="0"/>
  </r>
  <r>
    <s v="aberto_brasil"/>
    <s v="2020-11-25 - 2020-12-01"/>
    <s v="23845859990620091"/>
    <s v="Meio_Conv_Amplo_T1_Pareto_23845493756230091"/>
    <s v="23845493756230091"/>
    <n v="92021.33"/>
    <n v="5420016"/>
    <n v="9275129"/>
    <n v="9.9212992100000008"/>
    <n v="1.7112733615547"/>
    <x v="3"/>
    <n v="1046"/>
    <s v="2020-11-25"/>
    <x v="57"/>
    <s v="2020-12-01"/>
    <s v="2020-12-01"/>
    <x v="1"/>
    <x v="0"/>
    <n v="12"/>
    <x v="1"/>
    <x v="0"/>
  </r>
  <r>
    <s v="lead_pedidos_180d"/>
    <s v="2020-11-25 - 2020-12-01"/>
    <s v="23846337756630091"/>
    <s v="Meio_Leads_Pedidos_RendaExtra_Pareto"/>
    <s v="23846337756350091"/>
    <n v="551.34"/>
    <n v="9294"/>
    <n v="12154"/>
    <n v="45.362843509999998"/>
    <n v="1.3077254142457"/>
    <x v="24"/>
    <n v="25"/>
    <s v="2020-11-25"/>
    <x v="57"/>
    <s v="2020-12-01"/>
    <s v="2020-12-01"/>
    <x v="6"/>
    <x v="0"/>
    <n v="12"/>
    <x v="1"/>
    <x v="0"/>
  </r>
  <r>
    <s v="lal_purchaseT1"/>
    <s v="2020-11-25 - 2020-12-01"/>
    <s v="23846361136590091"/>
    <s v="Meio_TesteAB_Conv_LALpixel_T1_Pareto"/>
    <s v="23846361136570091"/>
    <n v="7042.96"/>
    <n v="186367"/>
    <n v="298123"/>
    <n v="23.624342970000001"/>
    <n v="1.5996555184126"/>
    <x v="19"/>
    <n v="26"/>
    <s v="2020-11-25"/>
    <x v="57"/>
    <s v="2020-12-01"/>
    <s v="2020-12-01"/>
    <x v="4"/>
    <x v="0"/>
    <n v="12"/>
    <x v="1"/>
    <x v="0"/>
  </r>
  <r>
    <s v="aberto_broad_vitalicio_mega"/>
    <s v="2020-11-25 - 2020-12-01"/>
    <s v="23846324999420091"/>
    <s v="Meio_Conv_Amplo_Todas_23845268020100091"/>
    <s v="23845268020100091"/>
    <n v="0"/>
    <n v="0"/>
    <n v="0"/>
    <s v=""/>
    <n v="0"/>
    <x v="3"/>
    <n v="1"/>
    <s v="2020-11-25"/>
    <x v="57"/>
    <s v="2020-12-01"/>
    <s v="2020-12-01"/>
    <x v="1"/>
    <x v="0"/>
    <n v="12"/>
    <x v="1"/>
    <x v="0"/>
  </r>
  <r>
    <s v="clientes_boleto_3a7"/>
    <s v="2020-11-25 - 2020-12-01"/>
    <s v="23844883553250091"/>
    <s v="Fundo_Alcance_RMKTBoleto_Pareto"/>
    <s v="23844883553230091"/>
    <n v="423.14"/>
    <n v="3305"/>
    <n v="27459"/>
    <n v="15.40988383"/>
    <n v="8.3083207261725001"/>
    <x v="5"/>
    <n v="3305"/>
    <s v="2020-11-25"/>
    <x v="57"/>
    <s v="2020-12-01"/>
    <s v="2020-12-01"/>
    <x v="2"/>
    <x v="0"/>
    <n v="12"/>
    <x v="1"/>
    <x v="0"/>
  </r>
  <r>
    <s v="interesses_dentistas"/>
    <s v="2020-11-25 - 2020-12-01"/>
    <s v="23845997980850091"/>
    <s v="TPO_Meio_Trafego_Interesses_Pareto_23845997980580091"/>
    <s v="23845997980580091"/>
    <n v="7050.84"/>
    <n v="756221"/>
    <n v="1341856"/>
    <n v="5.2545429600000002"/>
    <n v="1.774423085315"/>
    <x v="13"/>
    <n v="10817"/>
    <s v="2020-11-25"/>
    <x v="57"/>
    <s v="2020-12-01"/>
    <s v="2020-12-01"/>
    <x v="3"/>
    <x v="0"/>
    <n v="12"/>
    <x v="1"/>
    <x v="0"/>
  </r>
  <r>
    <s v="trafego_brasil"/>
    <s v="2020-11-25 - 2020-12-01"/>
    <s v="23846362893210091"/>
    <s v="Topo_Trafego_Todas_Pareto_23845353257640091"/>
    <s v="23845353257640091"/>
    <n v="10507.69"/>
    <n v="380990"/>
    <n v="619513"/>
    <n v="16.961209849999999"/>
    <n v="1.6260610514711999"/>
    <x v="8"/>
    <n v="9049"/>
    <s v="2020-11-25"/>
    <x v="57"/>
    <s v="2020-12-01"/>
    <s v="2020-12-01"/>
    <x v="3"/>
    <x v="0"/>
    <n v="12"/>
    <x v="1"/>
    <x v="0"/>
  </r>
  <r>
    <s v="checkout_180d"/>
    <s v="2020-11-25 - 2020-12-01"/>
    <s v="23846122467610091"/>
    <s v="Fundo_Conv_Rmkt_T1_23845567601530091"/>
    <s v="23845567601530091"/>
    <n v="56963.42"/>
    <n v="280575"/>
    <n v="1783471"/>
    <n v="31.93963905"/>
    <n v="6.3564857881136998"/>
    <x v="3"/>
    <n v="638"/>
    <s v="2020-11-25"/>
    <x v="57"/>
    <s v="2020-12-01"/>
    <s v="2020-12-01"/>
    <x v="1"/>
    <x v="0"/>
    <n v="12"/>
    <x v="1"/>
    <x v="0"/>
  </r>
  <r>
    <s v="lal_10_base"/>
    <s v="2020-11-25 - 2020-12-01"/>
    <s v="23846214428100091"/>
    <s v="Meio_Conv_Amplo_Todas_23845268020100091"/>
    <s v="23845268020100091"/>
    <n v="69565.11"/>
    <n v="1216765"/>
    <n v="3316836"/>
    <n v="20.973334229999999"/>
    <n v="2.7259462591379999"/>
    <x v="3"/>
    <n v="472"/>
    <s v="2020-11-25"/>
    <x v="57"/>
    <s v="2020-12-01"/>
    <s v="2020-12-01"/>
    <x v="1"/>
    <x v="0"/>
    <n v="12"/>
    <x v="1"/>
    <x v="0"/>
  </r>
  <r>
    <s v="rmkt_trafegotpo"/>
    <s v="2020-11-25 - 2020-12-01"/>
    <s v="23846188518430091"/>
    <s v="TPO_Meio_Conv_Interesses_Pareto_23845997960590091"/>
    <s v="23845997960590091"/>
    <n v="14734.84"/>
    <n v="25216"/>
    <n v="283694"/>
    <n v="51.939202100000003"/>
    <n v="11.250555203046"/>
    <x v="3"/>
    <n v="28"/>
    <s v="2020-11-25"/>
    <x v="57"/>
    <s v="2020-12-01"/>
    <s v="2020-12-01"/>
    <x v="1"/>
    <x v="0"/>
    <n v="12"/>
    <x v="1"/>
    <x v="0"/>
  </r>
  <r>
    <s v="interesses_concorrentes_autoplacement"/>
    <s v="2020-11-25 - 2020-12-01"/>
    <s v="23846214469090091"/>
    <s v="Topo_Views_Interesses_Pareto_23845654172510091"/>
    <s v="23845654172510091"/>
    <n v="1862.51"/>
    <n v="84528"/>
    <n v="315692"/>
    <n v="5.8997694000000003"/>
    <n v="3.7347624455802002"/>
    <x v="20"/>
    <n v="244827"/>
    <s v="2020-11-25"/>
    <x v="57"/>
    <s v="2020-12-01"/>
    <s v="2020-12-01"/>
    <x v="2"/>
    <x v="0"/>
    <n v="12"/>
    <x v="1"/>
    <x v="0"/>
  </r>
  <r>
    <s v="interesses_concorrentes"/>
    <s v="2020-11-25 - 2020-12-01"/>
    <s v="23846214533530091"/>
    <s v="Meio_Conv_Amplo_T1_Pareto_23845493756230091"/>
    <s v="23845493756230091"/>
    <n v="27357.82"/>
    <n v="1706744"/>
    <n v="2898483"/>
    <n v="9.4386684299999999"/>
    <n v="1.6982529307266001"/>
    <x v="3"/>
    <n v="326"/>
    <s v="2020-11-25"/>
    <x v="57"/>
    <s v="2020-12-01"/>
    <s v="2020-12-01"/>
    <x v="1"/>
    <x v="0"/>
    <n v="12"/>
    <x v="1"/>
    <x v="0"/>
  </r>
  <r>
    <s v="carrinho_sem_pedido_60d"/>
    <s v="2020-11-25 - 2020-12-01"/>
    <s v="23844535546750091"/>
    <s v="Fundo_Conv_Rmkt_Todas_Pareto_23844535546810091"/>
    <s v="23844535546810091"/>
    <n v="29371.17"/>
    <n v="10496"/>
    <n v="254841"/>
    <n v="115.25292241"/>
    <n v="24.279820884146002"/>
    <x v="3"/>
    <n v="137"/>
    <s v="2020-11-25"/>
    <x v="57"/>
    <s v="2020-12-01"/>
    <s v="2020-12-01"/>
    <x v="1"/>
    <x v="0"/>
    <n v="12"/>
    <x v="1"/>
    <x v="0"/>
  </r>
  <r>
    <s v="interacao_sem_carrinho"/>
    <s v="2020-11-25 - 2020-12-01"/>
    <s v="23844691993630091"/>
    <s v="Fundo_Conv_Rmkt_Todas_Pareto_23844535546810091"/>
    <s v="23844535546810091"/>
    <n v="0"/>
    <n v="0"/>
    <n v="0"/>
    <s v=""/>
    <n v="0"/>
    <x v="3"/>
    <n v="1"/>
    <s v="2020-11-25"/>
    <x v="57"/>
    <s v="2020-12-01"/>
    <s v="2020-12-01"/>
    <x v="1"/>
    <x v="0"/>
    <n v="12"/>
    <x v="1"/>
    <x v="0"/>
  </r>
  <r>
    <s v="pareto.geral.rmkt"/>
    <s v="2020-11-25 - 2020-12-01"/>
    <s v="23846126004380091"/>
    <s v="pareto.de.fba.conv.rmkt.{vendamais}"/>
    <s v="23846126004420091"/>
    <n v="3509.08"/>
    <n v="35328"/>
    <n v="134473"/>
    <n v="26.095052540000001"/>
    <n v="3.8064141757245999"/>
    <x v="22"/>
    <n v="236"/>
    <s v="2020-11-25"/>
    <x v="57"/>
    <s v="2020-12-01"/>
    <s v="2020-12-01"/>
    <x v="1"/>
    <x v="0"/>
    <n v="12"/>
    <x v="1"/>
    <x v="0"/>
  </r>
  <r>
    <s v="aw_traf_aberto_boost_BF"/>
    <s v="2020-11-25 - 2020-12-01"/>
    <s v="23846553800450091"/>
    <s v="Topo_Trafego_Todas_Pareto_23845353257640091"/>
    <s v="23845353257640091"/>
    <n v="16487.62"/>
    <n v="307518"/>
    <n v="449242"/>
    <n v="36.700976310000001"/>
    <n v="1.4608640795009999"/>
    <x v="8"/>
    <n v="11003"/>
    <s v="2020-11-25"/>
    <x v="57"/>
    <s v="2020-12-01"/>
    <s v="2020-12-01"/>
    <x v="3"/>
    <x v="0"/>
    <n v="12"/>
    <x v="1"/>
    <x v="0"/>
  </r>
  <r>
    <s v="interesses_fotografia"/>
    <s v="2020-11-25 - 2020-12-01"/>
    <s v="23846544963740091"/>
    <s v="Meio_Conv_Interesses_Fhox_Pareto"/>
    <s v="23846544963770091"/>
    <n v="14730.34"/>
    <n v="631932"/>
    <n v="1047920"/>
    <n v="14.05674097"/>
    <n v="1.6582796883208999"/>
    <x v="3"/>
    <n v="57"/>
    <s v="2020-11-25"/>
    <x v="57"/>
    <s v="2020-12-01"/>
    <s v="2020-12-01"/>
    <x v="1"/>
    <x v="0"/>
    <n v="12"/>
    <x v="1"/>
    <x v="0"/>
  </r>
  <r>
    <s v="feed_1a180_dias"/>
    <s v="2020-11-25 - 2020-12-01"/>
    <s v="23844752400870091"/>
    <s v="Fundo_Conv-CustoAlvo_RMKTHome_Aberto_Todas_Pareto"/>
    <s v="23844752401190091"/>
    <n v="13447.96"/>
    <n v="219711"/>
    <n v="592869"/>
    <n v="22.682852369999999"/>
    <n v="2.6984038122806999"/>
    <x v="3"/>
    <n v="101"/>
    <s v="2020-11-25"/>
    <x v="57"/>
    <s v="2020-12-01"/>
    <s v="2020-12-01"/>
    <x v="1"/>
    <x v="0"/>
    <n v="12"/>
    <x v="1"/>
    <x v="0"/>
  </r>
  <r>
    <s v="ligue_agora_LAL_basepagos_t3"/>
    <s v="2020-11-18 - 2020-11-24"/>
    <s v="23846412676180091"/>
    <s v="Meio_Trafego_LAL_Ligacao_Pareto_23846412676130091"/>
    <s v="23846412676130091"/>
    <n v="3994.96"/>
    <n v="149470"/>
    <n v="432061"/>
    <n v="9.2462869800000007"/>
    <n v="2.8906201913427001"/>
    <x v="13"/>
    <n v="2281"/>
    <s v="2020-11-18"/>
    <x v="58"/>
    <s v="2020-11-24"/>
    <s v="2020-11-24"/>
    <x v="3"/>
    <x v="0"/>
    <n v="11"/>
    <x v="1"/>
    <x v="0"/>
  </r>
  <r>
    <s v="feed_1a180_dias"/>
    <s v="2020-11-18 - 2020-11-24"/>
    <s v="23844752400870091"/>
    <s v="Fundo_Conv-CustoAlvo_RMKTHome_Aberto_Todas_Pareto"/>
    <s v="23844752401190091"/>
    <n v="13439.85"/>
    <n v="215232"/>
    <n v="589767"/>
    <n v="22.788406269999999"/>
    <n v="2.7401455173952001"/>
    <x v="3"/>
    <n v="106"/>
    <s v="2020-11-18"/>
    <x v="58"/>
    <s v="2020-11-24"/>
    <s v="2020-11-24"/>
    <x v="1"/>
    <x v="0"/>
    <n v="11"/>
    <x v="1"/>
    <x v="0"/>
  </r>
  <r>
    <s v="interesses_concorrentes_autoplacement"/>
    <s v="2020-11-18 - 2020-11-24"/>
    <s v="23846214469090091"/>
    <s v="Topo_Views_Interesses_Pareto_23845654172510091"/>
    <s v="23845654172510091"/>
    <n v="1963.41"/>
    <n v="98656"/>
    <n v="366699"/>
    <n v="5.3542823999999998"/>
    <n v="3.7169457508920001"/>
    <x v="20"/>
    <n v="277697"/>
    <s v="2020-11-18"/>
    <x v="58"/>
    <s v="2020-11-24"/>
    <s v="2020-11-24"/>
    <x v="2"/>
    <x v="0"/>
    <n v="11"/>
    <x v="1"/>
    <x v="0"/>
  </r>
  <r>
    <s v="rmkt_trafegotpo"/>
    <s v="2020-11-18 - 2020-11-24"/>
    <s v="23846188518430091"/>
    <s v="TPO_Meio_Conv_Interesses_Pareto_23845997960590091"/>
    <s v="23845997960590091"/>
    <n v="21229.13"/>
    <n v="26936"/>
    <n v="391208"/>
    <n v="54.265582500000001"/>
    <n v="14.523611523612001"/>
    <x v="3"/>
    <n v="46"/>
    <s v="2020-11-18"/>
    <x v="58"/>
    <s v="2020-11-24"/>
    <s v="2020-11-24"/>
    <x v="1"/>
    <x v="0"/>
    <n v="11"/>
    <x v="1"/>
    <x v="0"/>
  </r>
  <r>
    <s v="interesses_dentistas"/>
    <s v="2020-11-18 - 2020-11-24"/>
    <s v="23845997980850091"/>
    <s v="TPO_Meio_Trafego_Interesses_Pareto_23845997980580091"/>
    <s v="23845997980580091"/>
    <n v="7008.78"/>
    <n v="703228"/>
    <n v="1340210"/>
    <n v="5.2296132699999998"/>
    <n v="1.9057972663205001"/>
    <x v="13"/>
    <n v="12458"/>
    <s v="2020-11-18"/>
    <x v="58"/>
    <s v="2020-11-24"/>
    <s v="2020-11-24"/>
    <x v="3"/>
    <x v="0"/>
    <n v="11"/>
    <x v="1"/>
    <x v="0"/>
  </r>
  <r>
    <s v="pareto.geral.nu.video - microempreendedor"/>
    <s v="2020-11-18 - 2020-11-24"/>
    <s v="23846231971310091"/>
    <s v="pareto.in.fba.videoviews.{vendamais}"/>
    <s v="23846231971280091"/>
    <n v="783.6"/>
    <n v="102399"/>
    <n v="119578"/>
    <n v="6.5530448699999999"/>
    <n v="1.1677653102081"/>
    <x v="17"/>
    <n v="117303"/>
    <s v="2020-11-18"/>
    <x v="58"/>
    <s v="2020-11-24"/>
    <s v="2020-11-24"/>
    <x v="3"/>
    <x v="0"/>
    <n v="11"/>
    <x v="1"/>
    <x v="0"/>
  </r>
  <r>
    <s v="trafego_LAL_cardpurchase_5_10"/>
    <s v="2020-11-18 - 2020-11-24"/>
    <s v="23845353257680091"/>
    <s v="Topo_Trafego_Todas_Pareto_23845353257640091"/>
    <s v="23845353257640091"/>
    <n v="13973.62"/>
    <n v="262656"/>
    <n v="622179"/>
    <n v="22.45916368"/>
    <n v="2.3687979714912002"/>
    <x v="8"/>
    <n v="10793"/>
    <s v="2020-11-18"/>
    <x v="58"/>
    <s v="2020-11-24"/>
    <s v="2020-11-24"/>
    <x v="3"/>
    <x v="0"/>
    <n v="11"/>
    <x v="1"/>
    <x v="0"/>
  </r>
  <r>
    <s v="interesses_concorrentes_instream"/>
    <s v="2020-11-18 - 2020-11-24"/>
    <s v="23845654172710091"/>
    <s v="Topo_Views_Interesses_Pareto_23845654172510091"/>
    <s v="23845654172510091"/>
    <n v="1952.48"/>
    <n v="159775"/>
    <n v="246884"/>
    <n v="7.9084914399999997"/>
    <n v="1.5451979345955"/>
    <x v="20"/>
    <n v="193609"/>
    <s v="2020-11-18"/>
    <x v="58"/>
    <s v="2020-11-24"/>
    <s v="2020-11-24"/>
    <x v="2"/>
    <x v="0"/>
    <n v="11"/>
    <x v="1"/>
    <x v="0"/>
  </r>
  <r>
    <s v="interesses_concorrentes"/>
    <s v="2020-11-18 - 2020-11-24"/>
    <s v="23846214533530091"/>
    <s v="Meio_Conv_Amplo_T1_Pareto_23845493756230091"/>
    <s v="23845493756230091"/>
    <n v="28051.82"/>
    <n v="1649404"/>
    <n v="2614694"/>
    <n v="10.72852885"/>
    <n v="1.58523563663"/>
    <x v="3"/>
    <n v="293"/>
    <s v="2020-11-18"/>
    <x v="58"/>
    <s v="2020-11-24"/>
    <s v="2020-11-24"/>
    <x v="1"/>
    <x v="0"/>
    <n v="11"/>
    <x v="1"/>
    <x v="0"/>
  </r>
  <r>
    <s v="envolvimento_perfis"/>
    <s v="2020-11-18 - 2020-11-24"/>
    <s v="23845869112010091"/>
    <s v="Meio_Conv_RMKT_Todas_Pareto"/>
    <s v="23845869068240091"/>
    <n v="0"/>
    <n v="0"/>
    <n v="0"/>
    <s v=""/>
    <n v="0"/>
    <x v="3"/>
    <n v="1"/>
    <s v="2020-11-18"/>
    <x v="58"/>
    <s v="2020-11-24"/>
    <s v="2020-11-24"/>
    <x v="1"/>
    <x v="0"/>
    <n v="11"/>
    <x v="1"/>
    <x v="0"/>
  </r>
  <r>
    <s v="aberto_broad_vitalicio_mega"/>
    <s v="2020-11-18 - 2020-11-24"/>
    <s v="23846324999420091"/>
    <s v="Meio_Conv_Amplo_Todas_23845268020100091"/>
    <s v="23845268020100091"/>
    <n v="0"/>
    <n v="0"/>
    <n v="0"/>
    <s v=""/>
    <n v="0"/>
    <x v="3"/>
    <n v="1"/>
    <s v="2020-11-18"/>
    <x v="58"/>
    <s v="2020-11-24"/>
    <s v="2020-11-24"/>
    <x v="1"/>
    <x v="0"/>
    <n v="11"/>
    <x v="1"/>
    <x v="0"/>
  </r>
  <r>
    <s v="lal_purchaseT1"/>
    <s v="2020-11-18 - 2020-11-24"/>
    <s v="23846361136590091"/>
    <s v="Meio_TesteAB_Conv_LALpixel_T1_Pareto"/>
    <s v="23846361136570091"/>
    <n v="7026.62"/>
    <n v="196928"/>
    <n v="326830"/>
    <n v="21.49931157"/>
    <n v="1.6596421026974"/>
    <x v="19"/>
    <n v="48"/>
    <s v="2020-11-18"/>
    <x v="58"/>
    <s v="2020-11-24"/>
    <s v="2020-11-24"/>
    <x v="4"/>
    <x v="0"/>
    <n v="11"/>
    <x v="1"/>
    <x v="0"/>
  </r>
  <r>
    <s v="lookalike_t2"/>
    <s v="2020-11-18 - 2020-11-24"/>
    <s v="23846224309700091"/>
    <s v="Meio_Conv_T2Mega_Pareto"/>
    <s v="23846224309650091"/>
    <n v="0"/>
    <n v="0"/>
    <n v="0"/>
    <s v=""/>
    <n v="0"/>
    <x v="3"/>
    <n v="3"/>
    <s v="2020-11-18"/>
    <x v="58"/>
    <s v="2020-11-24"/>
    <s v="2020-11-24"/>
    <x v="1"/>
    <x v="0"/>
    <n v="11"/>
    <x v="1"/>
    <x v="0"/>
  </r>
  <r>
    <s v="aberto_brasil"/>
    <s v="2020-11-18 - 2020-11-24"/>
    <s v="23845859990620091"/>
    <s v="Meio_Conv_Amplo_T1_Pareto_23845493756230091"/>
    <s v="23845493756230091"/>
    <n v="115869.53"/>
    <n v="6106072"/>
    <n v="10644818"/>
    <n v="10.88506445"/>
    <n v="1.7433168164410999"/>
    <x v="3"/>
    <n v="1172"/>
    <s v="2020-11-18"/>
    <x v="58"/>
    <s v="2020-11-24"/>
    <s v="2020-11-24"/>
    <x v="1"/>
    <x v="0"/>
    <n v="11"/>
    <x v="1"/>
    <x v="0"/>
  </r>
  <r>
    <s v="interesse_empreendedorismo"/>
    <s v="2020-11-18 - 2020-11-24"/>
    <s v="23846406076390091"/>
    <s v="Meio_Conv_Amplo_Todas_23845268020100091"/>
    <s v="23845268020100091"/>
    <n v="30128.91"/>
    <n v="1172735"/>
    <n v="1924428"/>
    <n v="15.656033900000001"/>
    <n v="1.6409743036577"/>
    <x v="3"/>
    <n v="280"/>
    <s v="2020-11-18"/>
    <x v="58"/>
    <s v="2020-11-24"/>
    <s v="2020-11-24"/>
    <x v="1"/>
    <x v="0"/>
    <n v="11"/>
    <x v="1"/>
    <x v="0"/>
  </r>
  <r>
    <s v="lead_pedidos_180d"/>
    <s v="2020-11-18 - 2020-11-24"/>
    <s v="23846337756630091"/>
    <s v="Meio_Leads_Pedidos_RendaExtra_Pareto"/>
    <s v="23846337756350091"/>
    <n v="8456.4"/>
    <n v="39736"/>
    <n v="236340"/>
    <n v="35.780654990000002"/>
    <n v="5.9477551842157999"/>
    <x v="24"/>
    <n v="550"/>
    <s v="2020-11-18"/>
    <x v="58"/>
    <s v="2020-11-24"/>
    <s v="2020-11-24"/>
    <x v="6"/>
    <x v="0"/>
    <n v="11"/>
    <x v="1"/>
    <x v="0"/>
  </r>
  <r>
    <s v="pareto.geral.rmkt"/>
    <s v="2020-11-18 - 2020-11-24"/>
    <s v="23846126004380091"/>
    <s v="pareto.de.fba.conv.rmkt.{vendamais}"/>
    <s v="23846126004420091"/>
    <n v="3500.86"/>
    <n v="38528"/>
    <n v="149871"/>
    <n v="23.35915554"/>
    <n v="3.8899242109635002"/>
    <x v="22"/>
    <n v="306"/>
    <s v="2020-11-18"/>
    <x v="58"/>
    <s v="2020-11-24"/>
    <s v="2020-11-24"/>
    <x v="1"/>
    <x v="0"/>
    <n v="11"/>
    <x v="1"/>
    <x v="0"/>
  </r>
  <r>
    <s v="base_não_pagos_80k"/>
    <s v="2020-11-18 - 2020-11-24"/>
    <s v="23845336208660091"/>
    <s v="Fundo_Conv_RmktBase_Pareto"/>
    <s v="23845336208610091"/>
    <n v="39875.32"/>
    <n v="67823"/>
    <n v="746551"/>
    <n v="53.412720630000003"/>
    <n v="11.007342641877001"/>
    <x v="3"/>
    <n v="714"/>
    <s v="2020-11-18"/>
    <x v="58"/>
    <s v="2020-11-24"/>
    <s v="2020-11-24"/>
    <x v="1"/>
    <x v="0"/>
    <n v="11"/>
    <x v="1"/>
    <x v="0"/>
  </r>
  <r>
    <s v="pareto.geral.nu - microempreendedor"/>
    <s v="2020-11-18 - 2020-11-24"/>
    <s v="23845872842250091"/>
    <s v="pareto.in.fba.conv.{vendamais}"/>
    <s v="23845872842240091"/>
    <n v="0"/>
    <n v="0"/>
    <n v="0"/>
    <s v=""/>
    <n v="0"/>
    <x v="25"/>
    <n v="1"/>
    <s v="2020-11-18"/>
    <x v="58"/>
    <s v="2020-11-24"/>
    <s v="2020-11-24"/>
    <x v="1"/>
    <x v="0"/>
    <n v="11"/>
    <x v="1"/>
    <x v="0"/>
  </r>
  <r>
    <s v="aberto_brasil"/>
    <s v="2020-11-18 - 2020-11-24"/>
    <s v="23845370012760091"/>
    <s v="Meio_Conv_Amplo_Todas_23845268020100091"/>
    <s v="23845268020100091"/>
    <n v="36001.339999999997"/>
    <n v="1640439"/>
    <n v="2658185"/>
    <n v="13.54357955"/>
    <n v="1.6204107559012999"/>
    <x v="3"/>
    <n v="350"/>
    <s v="2020-11-18"/>
    <x v="58"/>
    <s v="2020-11-24"/>
    <s v="2020-11-24"/>
    <x v="1"/>
    <x v="0"/>
    <n v="11"/>
    <x v="1"/>
    <x v="0"/>
  </r>
  <r>
    <s v="lookalike_pedidos_T1"/>
    <s v="2020-11-18 - 2020-11-24"/>
    <s v="23846256018220091"/>
    <s v="Meio_Conv_Amplo_T1_Pareto_23845493756230091"/>
    <s v="23845493756230091"/>
    <n v="0"/>
    <n v="0"/>
    <n v="0"/>
    <s v=""/>
    <n v="0"/>
    <x v="4"/>
    <n v="1"/>
    <s v="2020-11-18"/>
    <x v="58"/>
    <s v="2020-11-24"/>
    <s v="2020-11-24"/>
    <x v="1"/>
    <x v="0"/>
    <n v="11"/>
    <x v="1"/>
    <x v="0"/>
  </r>
  <r>
    <s v="aberto_carrinho"/>
    <s v="2020-11-18 - 2020-11-24"/>
    <s v="23846361254040091"/>
    <s v="Meio_TesteAB_Conv_Aberto_T1_Cart_Pareto"/>
    <s v="23846361254020091"/>
    <n v="24546.03"/>
    <n v="1628159"/>
    <n v="2425334"/>
    <n v="10.120680289999999"/>
    <n v="1.4896174145154"/>
    <x v="4"/>
    <n v="282"/>
    <s v="2020-11-18"/>
    <x v="58"/>
    <s v="2020-11-24"/>
    <s v="2020-11-24"/>
    <x v="1"/>
    <x v="0"/>
    <n v="11"/>
    <x v="1"/>
    <x v="0"/>
  </r>
  <r>
    <s v="lookalike_pedidosT1_optCompraT1"/>
    <s v="2020-11-18 - 2020-11-24"/>
    <s v="23845971141650091"/>
    <s v="Meio_Conv_LALpixel_T1_Pareto_23845971141530091"/>
    <s v="23845971141530091"/>
    <n v="177633.4"/>
    <n v="3448312"/>
    <n v="9543751"/>
    <n v="18.612535050000002"/>
    <n v="2.7676587849358998"/>
    <x v="4"/>
    <n v="2044"/>
    <s v="2020-11-18"/>
    <x v="58"/>
    <s v="2020-11-24"/>
    <s v="2020-11-24"/>
    <x v="1"/>
    <x v="0"/>
    <n v="11"/>
    <x v="1"/>
    <x v="0"/>
  </r>
  <r>
    <s v="lal_5%_convT3"/>
    <s v="2020-11-18 - 2020-11-24"/>
    <s v="23846396509880091"/>
    <s v="Meio_Conv_Amplo_Todas_23845268020100091"/>
    <s v="23845268020100091"/>
    <n v="27974.83"/>
    <n v="796540"/>
    <n v="1929745"/>
    <n v="14.49664593"/>
    <n v="2.4226592512616998"/>
    <x v="21"/>
    <n v="38"/>
    <s v="2020-11-18"/>
    <x v="58"/>
    <s v="2020-11-24"/>
    <s v="2020-11-24"/>
    <x v="1"/>
    <x v="0"/>
    <n v="11"/>
    <x v="1"/>
    <x v="0"/>
  </r>
  <r>
    <s v="carrinho_60d"/>
    <s v="2020-11-18 - 2020-11-24"/>
    <s v="23845641252850091"/>
    <s v="Fundo_Catalogo_RMKT_Todas_Pareto"/>
    <s v="23845641252830091"/>
    <n v="29110.13"/>
    <n v="46824"/>
    <n v="600615"/>
    <n v="48.467204449999997"/>
    <n v="12.827075858534"/>
    <x v="3"/>
    <n v="205"/>
    <s v="2020-11-18"/>
    <x v="58"/>
    <s v="2020-11-24"/>
    <s v="2020-11-24"/>
    <x v="1"/>
    <x v="0"/>
    <n v="11"/>
    <x v="1"/>
    <x v="0"/>
  </r>
  <r>
    <s v="lal_s2s_pagosT1_optS2S"/>
    <s v="2020-11-18 - 2020-11-24"/>
    <s v="23846361159150091"/>
    <s v="Meio_Conv_LALs2s_T1_Pareto_23846361159160091"/>
    <s v="23846361159160091"/>
    <n v="7023.5"/>
    <n v="203553"/>
    <n v="336303"/>
    <n v="20.884440519999998"/>
    <n v="1.6521643011894001"/>
    <x v="19"/>
    <n v="39"/>
    <s v="2020-11-18"/>
    <x v="58"/>
    <s v="2020-11-24"/>
    <s v="2020-11-24"/>
    <x v="4"/>
    <x v="0"/>
    <n v="11"/>
    <x v="1"/>
    <x v="0"/>
  </r>
  <r>
    <s v="lal_10_base"/>
    <s v="2020-11-18 - 2020-11-24"/>
    <s v="23846214428100091"/>
    <s v="Meio_Conv_Amplo_Todas_23845268020100091"/>
    <s v="23845268020100091"/>
    <n v="74331.740000000005"/>
    <n v="1232888"/>
    <n v="3393950"/>
    <n v="21.901247810000001"/>
    <n v="2.7528453517270002"/>
    <x v="3"/>
    <n v="526"/>
    <s v="2020-11-18"/>
    <x v="58"/>
    <s v="2020-11-24"/>
    <s v="2020-11-24"/>
    <x v="1"/>
    <x v="0"/>
    <n v="11"/>
    <x v="1"/>
    <x v="0"/>
  </r>
  <r>
    <s v="lal_dentistas"/>
    <s v="2020-11-18 - 2020-11-24"/>
    <s v="23846531665890091"/>
    <s v="TPO_Meio_Conv_Interesses_Pareto_23845997960590091"/>
    <s v="23845997960590091"/>
    <n v="1976.98"/>
    <n v="70016"/>
    <n v="84743"/>
    <n v="23.329124530000001"/>
    <n v="1.2103376371115"/>
    <x v="3"/>
    <n v="3"/>
    <s v="2020-11-18"/>
    <x v="58"/>
    <s v="2020-11-24"/>
    <s v="2020-11-24"/>
    <x v="1"/>
    <x v="0"/>
    <n v="11"/>
    <x v="1"/>
    <x v="0"/>
  </r>
  <r>
    <s v="interesses_dentistas"/>
    <s v="2020-11-18 - 2020-11-24"/>
    <s v="23845997960610091"/>
    <s v="TPO_Meio_Conv_Interesses_Pareto_23845997960590091"/>
    <s v="23845997960590091"/>
    <n v="79178.23"/>
    <n v="3153891"/>
    <n v="6404565"/>
    <n v="12.362780300000001"/>
    <n v="2.0306868563307998"/>
    <x v="3"/>
    <n v="357"/>
    <s v="2020-11-18"/>
    <x v="58"/>
    <s v="2020-11-24"/>
    <s v="2020-11-24"/>
    <x v="1"/>
    <x v="0"/>
    <n v="11"/>
    <x v="1"/>
    <x v="0"/>
  </r>
  <r>
    <s v="trafego_brasil"/>
    <s v="2020-11-18 - 2020-11-24"/>
    <s v="23846362893210091"/>
    <s v="Topo_Trafego_Todas_Pareto_23845353257640091"/>
    <s v="23845353257640091"/>
    <n v="13984.71"/>
    <n v="470654"/>
    <n v="867561"/>
    <n v="16.119569689999999"/>
    <n v="1.8433095224942"/>
    <x v="8"/>
    <n v="12826"/>
    <s v="2020-11-18"/>
    <x v="58"/>
    <s v="2020-11-24"/>
    <s v="2020-11-24"/>
    <x v="3"/>
    <x v="0"/>
    <n v="11"/>
    <x v="1"/>
    <x v="0"/>
  </r>
  <r>
    <s v="carrinho_sem_pedido_60d"/>
    <s v="2020-11-18 - 2020-11-24"/>
    <s v="23844535546750091"/>
    <s v="Fundo_Conv_Rmkt_Todas_Pareto_23844535546810091"/>
    <s v="23844535546810091"/>
    <n v="40083.089999999997"/>
    <n v="10514"/>
    <n v="266266"/>
    <n v="150.53777049999999"/>
    <n v="25.324900133156"/>
    <x v="3"/>
    <n v="110"/>
    <s v="2020-11-18"/>
    <x v="58"/>
    <s v="2020-11-24"/>
    <s v="2020-11-24"/>
    <x v="1"/>
    <x v="0"/>
    <n v="11"/>
    <x v="1"/>
    <x v="0"/>
  </r>
  <r>
    <s v="interacao_sem_carrinho"/>
    <s v="2020-11-18 - 2020-11-24"/>
    <s v="23844691993630091"/>
    <s v="Fundo_Conv_Rmkt_Todas_Pareto_23844535546810091"/>
    <s v="23844535546810091"/>
    <n v="0"/>
    <n v="0"/>
    <n v="0"/>
    <s v=""/>
    <n v="0"/>
    <x v="3"/>
    <n v="3"/>
    <s v="2020-11-18"/>
    <x v="58"/>
    <s v="2020-11-24"/>
    <s v="2020-11-24"/>
    <x v="1"/>
    <x v="0"/>
    <n v="11"/>
    <x v="1"/>
    <x v="0"/>
  </r>
  <r>
    <s v="pareto.geral.nu - lal form"/>
    <s v="2020-11-18 - 2020-11-24"/>
    <s v="23846231774940091"/>
    <s v="pareto.in.fba.conv.{vendamais}"/>
    <s v="23845872842240091"/>
    <n v="7013.45"/>
    <n v="313855"/>
    <n v="465842"/>
    <n v="15.055426519999999"/>
    <n v="1.4842586544742"/>
    <x v="22"/>
    <n v="1350"/>
    <s v="2020-11-18"/>
    <x v="58"/>
    <s v="2020-11-24"/>
    <s v="2020-11-24"/>
    <x v="1"/>
    <x v="0"/>
    <n v="11"/>
    <x v="1"/>
    <x v="0"/>
  </r>
  <r>
    <s v="aberto_home"/>
    <s v="2020-11-18 - 2020-11-24"/>
    <s v="23846361258960091"/>
    <s v="Meio_TesteAB_Conv_Aberto_T1_Home_Pareto"/>
    <s v="23846361258950091"/>
    <n v="23804.639999999999"/>
    <n v="1442811"/>
    <n v="2157750"/>
    <n v="11.0321585"/>
    <n v="1.4955181239955"/>
    <x v="4"/>
    <n v="217"/>
    <s v="2020-11-18"/>
    <x v="58"/>
    <s v="2020-11-24"/>
    <s v="2020-11-24"/>
    <x v="1"/>
    <x v="0"/>
    <n v="11"/>
    <x v="1"/>
    <x v="0"/>
  </r>
  <r>
    <s v="interesses_saude"/>
    <s v="2020-11-18 - 2020-11-24"/>
    <s v="23846534803740091"/>
    <s v="TPS_Meio_Conv_Interesses_Pareto_23846534803700091"/>
    <s v="23846534803700091"/>
    <n v="1724.66"/>
    <n v="70752"/>
    <n v="79720"/>
    <n v="21.633968889999998"/>
    <n v="1.1267526006332"/>
    <x v="3"/>
    <n v="4"/>
    <s v="2020-11-18"/>
    <x v="58"/>
    <s v="2020-11-24"/>
    <s v="2020-11-24"/>
    <x v="1"/>
    <x v="0"/>
    <n v="11"/>
    <x v="1"/>
    <x v="0"/>
  </r>
  <r>
    <s v="product_180d_diario"/>
    <s v="2020-11-18 - 2020-11-24"/>
    <s v="23845580764840091"/>
    <s v="Fundo_Conv_Rmkt_T1_23845567601530091"/>
    <s v="23845567601530091"/>
    <n v="0"/>
    <n v="0"/>
    <n v="0"/>
    <s v=""/>
    <n v="0"/>
    <x v="3"/>
    <n v="15"/>
    <s v="2020-11-18"/>
    <x v="58"/>
    <s v="2020-11-24"/>
    <s v="2020-11-24"/>
    <x v="1"/>
    <x v="0"/>
    <n v="11"/>
    <x v="1"/>
    <x v="0"/>
  </r>
  <r>
    <s v="amplo_com_exclusao"/>
    <s v="2020-11-18 - 2020-11-24"/>
    <s v="23846224309680091"/>
    <s v="Meio_Conv_T2Mega_Pareto"/>
    <s v="23846224309650091"/>
    <n v="0"/>
    <n v="0"/>
    <n v="0"/>
    <s v=""/>
    <n v="0"/>
    <x v="3"/>
    <n v="1"/>
    <s v="2020-11-18"/>
    <x v="58"/>
    <s v="2020-11-24"/>
    <s v="2020-11-24"/>
    <x v="1"/>
    <x v="0"/>
    <n v="11"/>
    <x v="1"/>
    <x v="0"/>
  </r>
  <r>
    <s v="checkout_180d"/>
    <s v="2020-11-18 - 2020-11-24"/>
    <s v="23846122467610091"/>
    <s v="Fundo_Conv_Rmkt_T1_23845567601530091"/>
    <s v="23845567601530091"/>
    <n v="70430.149999999994"/>
    <n v="296766"/>
    <n v="2102222"/>
    <n v="33.502717599999997"/>
    <n v="7.0837697040765999"/>
    <x v="3"/>
    <n v="766"/>
    <s v="2020-11-18"/>
    <x v="58"/>
    <s v="2020-11-24"/>
    <s v="2020-11-24"/>
    <x v="1"/>
    <x v="0"/>
    <n v="11"/>
    <x v="1"/>
    <x v="0"/>
  </r>
  <r>
    <s v="lookalike_t2"/>
    <s v="2020-11-11 - 2020-11-17"/>
    <s v="23846224309700091"/>
    <s v="Meio_Conv_T2Mega_Pareto"/>
    <s v="23846224309650091"/>
    <n v="0"/>
    <n v="0"/>
    <n v="0"/>
    <s v=""/>
    <n v="0"/>
    <x v="3"/>
    <n v="1"/>
    <s v="2020-11-11"/>
    <x v="59"/>
    <s v="2020-11-17"/>
    <s v="2020-11-17"/>
    <x v="1"/>
    <x v="0"/>
    <n v="11"/>
    <x v="1"/>
    <x v="0"/>
  </r>
  <r>
    <s v="lookalike_pedidosT1_optCompraT1"/>
    <s v="2020-11-11 - 2020-11-17"/>
    <s v="23845971141650091"/>
    <s v="Meio_Conv_LALpixel_T1_Pareto_23845971141530091"/>
    <s v="23845971141530091"/>
    <n v="163120.48000000001"/>
    <n v="3500847"/>
    <n v="9498783"/>
    <n v="17.172776769999999"/>
    <n v="2.7132813859046001"/>
    <x v="4"/>
    <n v="2089"/>
    <s v="2020-11-11"/>
    <x v="59"/>
    <s v="2020-11-17"/>
    <s v="2020-11-17"/>
    <x v="1"/>
    <x v="0"/>
    <n v="11"/>
    <x v="1"/>
    <x v="0"/>
  </r>
  <r>
    <s v="interesses_dentistas"/>
    <s v="2020-11-11 - 2020-11-17"/>
    <s v="23845997980850091"/>
    <s v="TPO_Meio_Trafego_Interesses_Pareto_23845997980580091"/>
    <s v="23845997980580091"/>
    <n v="6639.09"/>
    <n v="920771"/>
    <n v="1643895"/>
    <n v="4.0386338500000001"/>
    <n v="1.7853461935704"/>
    <x v="13"/>
    <n v="13721"/>
    <s v="2020-11-11"/>
    <x v="59"/>
    <s v="2020-11-17"/>
    <s v="2020-11-17"/>
    <x v="3"/>
    <x v="0"/>
    <n v="11"/>
    <x v="1"/>
    <x v="0"/>
  </r>
  <r>
    <s v="pareto.geral.nu - marketing digital"/>
    <s v="2020-11-11 - 2020-11-17"/>
    <s v="23845872842230091"/>
    <s v="pareto.in.fba.conv.{vendamais}"/>
    <s v="23845872842240091"/>
    <n v="0"/>
    <n v="0"/>
    <n v="0"/>
    <s v=""/>
    <n v="0"/>
    <x v="25"/>
    <n v="7"/>
    <s v="2020-11-11"/>
    <x v="59"/>
    <s v="2020-11-17"/>
    <s v="2020-11-17"/>
    <x v="1"/>
    <x v="0"/>
    <n v="11"/>
    <x v="1"/>
    <x v="0"/>
  </r>
  <r>
    <s v="product_180d_diario"/>
    <s v="2020-11-11 - 2020-11-17"/>
    <s v="23845580764840091"/>
    <s v="Fundo_Conv_Rmkt_T1_23845567601530091"/>
    <s v="23845567601530091"/>
    <n v="0"/>
    <n v="0"/>
    <n v="0"/>
    <s v=""/>
    <n v="0"/>
    <x v="3"/>
    <n v="33"/>
    <s v="2020-11-11"/>
    <x v="59"/>
    <s v="2020-11-17"/>
    <s v="2020-11-17"/>
    <x v="1"/>
    <x v="0"/>
    <n v="11"/>
    <x v="1"/>
    <x v="0"/>
  </r>
  <r>
    <s v="lal_10_base"/>
    <s v="2020-11-11 - 2020-11-17"/>
    <s v="23846214428100091"/>
    <s v="Meio_Conv_Amplo_Todas_23845268020100091"/>
    <s v="23845268020100091"/>
    <n v="57513.72"/>
    <n v="979914"/>
    <n v="2522494"/>
    <n v="22.800339659999999"/>
    <n v="2.5741993685160001"/>
    <x v="3"/>
    <n v="423"/>
    <s v="2020-11-11"/>
    <x v="59"/>
    <s v="2020-11-17"/>
    <s v="2020-11-17"/>
    <x v="1"/>
    <x v="0"/>
    <n v="11"/>
    <x v="1"/>
    <x v="0"/>
  </r>
  <r>
    <s v="aberto_brasil"/>
    <s v="2020-11-11 - 2020-11-17"/>
    <s v="23845859990620091"/>
    <s v="Meio_Conv_Amplo_T1_Pareto_23845493756230091"/>
    <s v="23845493756230091"/>
    <n v="142467.66"/>
    <n v="7161434"/>
    <n v="13234720"/>
    <n v="10.76469015"/>
    <n v="1.8480544538985"/>
    <x v="3"/>
    <n v="1558"/>
    <s v="2020-11-11"/>
    <x v="59"/>
    <s v="2020-11-17"/>
    <s v="2020-11-17"/>
    <x v="1"/>
    <x v="0"/>
    <n v="11"/>
    <x v="1"/>
    <x v="0"/>
  </r>
  <r>
    <s v="aberto_taxazero_t3pro"/>
    <s v="2020-11-11 - 2020-11-17"/>
    <s v="23845689341130091"/>
    <s v="Meio_Conv_TaxaZeroT3Pro_Pareto"/>
    <s v="23845689341040091"/>
    <n v="0"/>
    <n v="0"/>
    <n v="0"/>
    <s v=""/>
    <n v="0"/>
    <x v="3"/>
    <n v="3"/>
    <s v="2020-11-11"/>
    <x v="59"/>
    <s v="2020-11-17"/>
    <s v="2020-11-17"/>
    <x v="1"/>
    <x v="0"/>
    <n v="11"/>
    <x v="1"/>
    <x v="0"/>
  </r>
  <r>
    <s v="trafego_brasil"/>
    <s v="2020-11-11 - 2020-11-17"/>
    <s v="23846362893210091"/>
    <s v="Topo_Trafego_Todas_Pareto_23845353257640091"/>
    <s v="23845353257640091"/>
    <n v="14003.42"/>
    <n v="447597"/>
    <n v="865309"/>
    <n v="16.183143820000002"/>
    <n v="1.9332323496359001"/>
    <x v="8"/>
    <n v="15658"/>
    <s v="2020-11-11"/>
    <x v="59"/>
    <s v="2020-11-17"/>
    <s v="2020-11-17"/>
    <x v="3"/>
    <x v="0"/>
    <n v="11"/>
    <x v="1"/>
    <x v="0"/>
  </r>
  <r>
    <s v="checkout_180d"/>
    <s v="2020-11-11 - 2020-11-17"/>
    <s v="23846122467610091"/>
    <s v="Fundo_Conv_Rmkt_T1_23845567601530091"/>
    <s v="23845567601530091"/>
    <n v="71845.600000000006"/>
    <n v="304299"/>
    <n v="2077490"/>
    <n v="34.582886080000002"/>
    <n v="6.8271338387573"/>
    <x v="3"/>
    <n v="883"/>
    <s v="2020-11-11"/>
    <x v="59"/>
    <s v="2020-11-17"/>
    <s v="2020-11-17"/>
    <x v="1"/>
    <x v="0"/>
    <n v="11"/>
    <x v="1"/>
    <x v="0"/>
  </r>
  <r>
    <s v="aberto_brasil"/>
    <s v="2020-11-11 - 2020-11-17"/>
    <s v="23845370012760091"/>
    <s v="Meio_Conv_Amplo_Todas_23845268020100091"/>
    <s v="23845268020100091"/>
    <n v="54295.9"/>
    <n v="2242426"/>
    <n v="3760243"/>
    <n v="14.43946575"/>
    <n v="1.676863807323"/>
    <x v="3"/>
    <n v="477"/>
    <s v="2020-11-11"/>
    <x v="59"/>
    <s v="2020-11-17"/>
    <s v="2020-11-17"/>
    <x v="1"/>
    <x v="0"/>
    <n v="11"/>
    <x v="1"/>
    <x v="0"/>
  </r>
  <r>
    <s v="rmkt_trafegotpo"/>
    <s v="2020-11-11 - 2020-11-17"/>
    <s v="23846188518430091"/>
    <s v="TPO_Meio_Conv_Interesses_Pareto_23845997960590091"/>
    <s v="23845997960590091"/>
    <n v="20966.84"/>
    <n v="22503"/>
    <n v="338905"/>
    <n v="61.866422739999997"/>
    <n v="15.060436386259999"/>
    <x v="3"/>
    <n v="118"/>
    <s v="2020-11-11"/>
    <x v="59"/>
    <s v="2020-11-17"/>
    <s v="2020-11-17"/>
    <x v="1"/>
    <x v="0"/>
    <n v="11"/>
    <x v="1"/>
    <x v="0"/>
  </r>
  <r>
    <s v="pareto.geral.nu - microempreendedor"/>
    <s v="2020-11-11 - 2020-11-17"/>
    <s v="23845872842250091"/>
    <s v="pareto.in.fba.conv.{vendamais}"/>
    <s v="23845872842240091"/>
    <n v="0"/>
    <n v="0"/>
    <n v="0"/>
    <s v=""/>
    <n v="0"/>
    <x v="25"/>
    <n v="4"/>
    <s v="2020-11-11"/>
    <x v="59"/>
    <s v="2020-11-17"/>
    <s v="2020-11-17"/>
    <x v="1"/>
    <x v="0"/>
    <n v="11"/>
    <x v="1"/>
    <x v="0"/>
  </r>
  <r>
    <s v="envolvimento_perfis"/>
    <s v="2020-11-11 - 2020-11-17"/>
    <s v="23845869112010091"/>
    <s v="Meio_Conv_RMKT_Todas_Pareto"/>
    <s v="23845869068240091"/>
    <n v="0"/>
    <n v="0"/>
    <n v="0"/>
    <s v=""/>
    <n v="0"/>
    <x v="3"/>
    <n v="10"/>
    <s v="2020-11-11"/>
    <x v="59"/>
    <s v="2020-11-17"/>
    <s v="2020-11-17"/>
    <x v="1"/>
    <x v="0"/>
    <n v="11"/>
    <x v="1"/>
    <x v="0"/>
  </r>
  <r>
    <s v="interesses_concorrentes_instream"/>
    <s v="2020-11-11 - 2020-11-17"/>
    <s v="23845654172710091"/>
    <s v="Topo_Views_Interesses_Pareto_23845654172510091"/>
    <s v="23845654172510091"/>
    <n v="1959.77"/>
    <n v="132026"/>
    <n v="212343"/>
    <n v="9.2292658599999999"/>
    <n v="1.6083422962144001"/>
    <x v="20"/>
    <n v="172562"/>
    <s v="2020-11-11"/>
    <x v="59"/>
    <s v="2020-11-17"/>
    <s v="2020-11-17"/>
    <x v="2"/>
    <x v="0"/>
    <n v="11"/>
    <x v="1"/>
    <x v="0"/>
  </r>
  <r>
    <s v="lal_purchaseT1"/>
    <s v="2020-11-11 - 2020-11-17"/>
    <s v="23846361136590091"/>
    <s v="Meio_TesteAB_Conv_LALpixel_T1_Pareto"/>
    <s v="23846361136570091"/>
    <n v="6880.25"/>
    <n v="254641"/>
    <n v="345134"/>
    <n v="19.93501075"/>
    <n v="1.355374821808"/>
    <x v="19"/>
    <n v="52"/>
    <s v="2020-11-11"/>
    <x v="59"/>
    <s v="2020-11-17"/>
    <s v="2020-11-17"/>
    <x v="4"/>
    <x v="0"/>
    <n v="11"/>
    <x v="1"/>
    <x v="0"/>
  </r>
  <r>
    <s v="lead_pedidos_180d"/>
    <s v="2020-11-11 - 2020-11-17"/>
    <s v="23846337756630091"/>
    <s v="Meio_Leads_Pedidos_RendaExtra_Pareto"/>
    <s v="23846337756350091"/>
    <n v="7618.84"/>
    <n v="40300"/>
    <n v="218574"/>
    <n v="34.85702783"/>
    <n v="5.4236724565756997"/>
    <x v="24"/>
    <n v="644"/>
    <s v="2020-11-11"/>
    <x v="59"/>
    <s v="2020-11-17"/>
    <s v="2020-11-17"/>
    <x v="6"/>
    <x v="0"/>
    <n v="11"/>
    <x v="1"/>
    <x v="0"/>
  </r>
  <r>
    <s v="base_não_pagos_80k"/>
    <s v="2020-11-11 - 2020-11-17"/>
    <s v="23845336208660091"/>
    <s v="Fundo_Conv_RmktBase_Pareto"/>
    <s v="23845336208610091"/>
    <n v="36524.800000000003"/>
    <n v="69179"/>
    <n v="682958"/>
    <n v="53.480301859999997"/>
    <n v="9.8723311987741997"/>
    <x v="3"/>
    <n v="864"/>
    <s v="2020-11-11"/>
    <x v="59"/>
    <s v="2020-11-17"/>
    <s v="2020-11-17"/>
    <x v="1"/>
    <x v="0"/>
    <n v="11"/>
    <x v="1"/>
    <x v="0"/>
  </r>
  <r>
    <s v="trafego_vendamaispelasredes"/>
    <s v="2020-11-11 - 2020-11-17"/>
    <s v="23845869095550091"/>
    <s v="Meio_Conv_RMKT_Todas_Pareto"/>
    <s v="23845869068240091"/>
    <n v="0"/>
    <n v="0"/>
    <n v="0"/>
    <s v=""/>
    <n v="0"/>
    <x v="3"/>
    <n v="1"/>
    <s v="2020-11-11"/>
    <x v="59"/>
    <s v="2020-11-17"/>
    <s v="2020-11-17"/>
    <x v="1"/>
    <x v="0"/>
    <n v="11"/>
    <x v="1"/>
    <x v="0"/>
  </r>
  <r>
    <s v="aberto_negativações_T1_R$1,37"/>
    <s v="2020-11-11 - 2020-11-17"/>
    <s v="23846073981070091"/>
    <s v="Meio_Conv_Aberto_T1R$1,99_Pareto"/>
    <s v="23846066526520091"/>
    <n v="0"/>
    <n v="0"/>
    <n v="0"/>
    <s v=""/>
    <n v="0"/>
    <x v="4"/>
    <n v="2"/>
    <s v="2020-11-11"/>
    <x v="59"/>
    <s v="2020-11-17"/>
    <s v="2020-11-17"/>
    <x v="1"/>
    <x v="0"/>
    <n v="11"/>
    <x v="1"/>
    <x v="0"/>
  </r>
  <r>
    <s v="lead_base_notactive90d"/>
    <s v="2020-11-11 - 2020-11-17"/>
    <s v="23846404914910091"/>
    <s v="Meio_Leads_Base_Ativacao_Pareto"/>
    <s v="23846404914930091"/>
    <n v="5933.23"/>
    <n v="10152"/>
    <n v="109199"/>
    <n v="54.334105620000003"/>
    <n v="10.756402679275"/>
    <x v="24"/>
    <n v="85"/>
    <s v="2020-11-11"/>
    <x v="59"/>
    <s v="2020-11-17"/>
    <s v="2020-11-17"/>
    <x v="6"/>
    <x v="0"/>
    <n v="11"/>
    <x v="1"/>
    <x v="0"/>
  </r>
  <r>
    <s v="carrinho_60d"/>
    <s v="2020-11-11 - 2020-11-17"/>
    <s v="23845641252850091"/>
    <s v="Fundo_Catalogo_RMKT_Todas_Pareto"/>
    <s v="23845641252830091"/>
    <n v="1069.98"/>
    <n v="14912"/>
    <n v="25169"/>
    <n v="42.511820100000001"/>
    <n v="1.6878353004291999"/>
    <x v="3"/>
    <n v="28"/>
    <s v="2020-11-11"/>
    <x v="59"/>
    <s v="2020-11-17"/>
    <s v="2020-11-17"/>
    <x v="1"/>
    <x v="0"/>
    <n v="11"/>
    <x v="1"/>
    <x v="0"/>
  </r>
  <r>
    <s v="aberto_negativações_M"/>
    <s v="2020-11-11 - 2020-11-17"/>
    <s v="23846076485630091"/>
    <s v="Meio_Conv_Aberto_TesteGen_M_T2_Pareto"/>
    <s v="23846076485590091"/>
    <n v="0"/>
    <n v="0"/>
    <n v="0"/>
    <s v=""/>
    <n v="0"/>
    <x v="3"/>
    <n v="1"/>
    <s v="2020-11-11"/>
    <x v="59"/>
    <s v="2020-11-17"/>
    <s v="2020-11-17"/>
    <x v="1"/>
    <x v="0"/>
    <n v="11"/>
    <x v="1"/>
    <x v="0"/>
  </r>
  <r>
    <s v="pareto.geral.nu.video - microempreendedor"/>
    <s v="2020-11-11 - 2020-11-17"/>
    <s v="23846231971310091"/>
    <s v="pareto.in.fba.videoviews.{vendamais}"/>
    <s v="23846231971280091"/>
    <n v="784.18"/>
    <n v="67387"/>
    <n v="74672"/>
    <n v="10.501660599999999"/>
    <n v="1.1081069048926"/>
    <x v="17"/>
    <n v="69588"/>
    <s v="2020-11-11"/>
    <x v="59"/>
    <s v="2020-11-17"/>
    <s v="2020-11-17"/>
    <x v="3"/>
    <x v="0"/>
    <n v="11"/>
    <x v="1"/>
    <x v="0"/>
  </r>
  <r>
    <s v="trafego_LAL_cardpurchase_5_10"/>
    <s v="2020-11-11 - 2020-11-17"/>
    <s v="23845353257680091"/>
    <s v="Topo_Trafego_Todas_Pareto_23845353257640091"/>
    <s v="23845353257640091"/>
    <n v="14079.06"/>
    <n v="304623"/>
    <n v="724781"/>
    <n v="19.425260869999999"/>
    <n v="2.3792720838545001"/>
    <x v="8"/>
    <n v="12665"/>
    <s v="2020-11-11"/>
    <x v="59"/>
    <s v="2020-11-17"/>
    <s v="2020-11-17"/>
    <x v="3"/>
    <x v="0"/>
    <n v="11"/>
    <x v="1"/>
    <x v="0"/>
  </r>
  <r>
    <s v="amplo_com_exclusao"/>
    <s v="2020-11-11 - 2020-11-17"/>
    <s v="23846224309680091"/>
    <s v="Meio_Conv_T2Mega_Pareto"/>
    <s v="23846224309650091"/>
    <n v="0"/>
    <n v="0"/>
    <n v="0"/>
    <s v=""/>
    <n v="0"/>
    <x v="3"/>
    <n v="1"/>
    <s v="2020-11-11"/>
    <x v="59"/>
    <s v="2020-11-17"/>
    <s v="2020-11-17"/>
    <x v="1"/>
    <x v="0"/>
    <n v="11"/>
    <x v="1"/>
    <x v="0"/>
  </r>
  <r>
    <s v="lal_5%_convT3"/>
    <s v="2020-11-11 - 2020-11-17"/>
    <s v="23846396509880091"/>
    <s v="Meio_Conv_Amplo_Todas_23845268020100091"/>
    <s v="23845268020100091"/>
    <n v="32424.09"/>
    <n v="900309"/>
    <n v="2196023"/>
    <n v="14.764913659999999"/>
    <n v="2.4391881009741998"/>
    <x v="21"/>
    <n v="49"/>
    <s v="2020-11-11"/>
    <x v="59"/>
    <s v="2020-11-17"/>
    <s v="2020-11-17"/>
    <x v="1"/>
    <x v="0"/>
    <n v="11"/>
    <x v="1"/>
    <x v="0"/>
  </r>
  <r>
    <s v="carrinho_sem_pedido_60d"/>
    <s v="2020-11-11 - 2020-11-17"/>
    <s v="23844535546750091"/>
    <s v="Fundo_Conv_Rmkt_Todas_Pareto_23844535546810091"/>
    <s v="23844535546810091"/>
    <n v="46049.23"/>
    <n v="10915"/>
    <n v="311046"/>
    <n v="148.04636613"/>
    <n v="28.497114063215999"/>
    <x v="3"/>
    <n v="173"/>
    <s v="2020-11-11"/>
    <x v="59"/>
    <s v="2020-11-17"/>
    <s v="2020-11-17"/>
    <x v="1"/>
    <x v="0"/>
    <n v="11"/>
    <x v="1"/>
    <x v="0"/>
  </r>
  <r>
    <s v="interesses_dentistas"/>
    <s v="2020-11-11 - 2020-11-17"/>
    <s v="23845997960610091"/>
    <s v="TPO_Meio_Conv_Interesses_Pareto_23845997960590091"/>
    <s v="23845997960590091"/>
    <n v="76890.8"/>
    <n v="2954558"/>
    <n v="5885020"/>
    <n v="13.065512099999999"/>
    <n v="1.9918444653989"/>
    <x v="3"/>
    <n v="523"/>
    <s v="2020-11-11"/>
    <x v="59"/>
    <s v="2020-11-17"/>
    <s v="2020-11-17"/>
    <x v="1"/>
    <x v="0"/>
    <n v="11"/>
    <x v="1"/>
    <x v="0"/>
  </r>
  <r>
    <s v="ligue_agora_LAL_basepagos_t3"/>
    <s v="2020-11-11 - 2020-11-17"/>
    <s v="23846412676180091"/>
    <s v="Meio_Trafego_LAL_Ligacao_Pareto_23846412676130091"/>
    <s v="23846412676130091"/>
    <n v="2537.5100000000002"/>
    <n v="143994"/>
    <n v="304404"/>
    <n v="8.3359942700000005"/>
    <n v="2.1140047501978998"/>
    <x v="13"/>
    <n v="1398"/>
    <s v="2020-11-11"/>
    <x v="59"/>
    <s v="2020-11-17"/>
    <s v="2020-11-17"/>
    <x v="3"/>
    <x v="0"/>
    <n v="11"/>
    <x v="1"/>
    <x v="0"/>
  </r>
  <r>
    <s v="pareto.geral.nu - lal form"/>
    <s v="2020-11-11 - 2020-11-17"/>
    <s v="23846231774940091"/>
    <s v="pareto.in.fba.conv.{vendamais}"/>
    <s v="23845872842240091"/>
    <n v="6944.56"/>
    <n v="316782"/>
    <n v="465462"/>
    <n v="14.91971418"/>
    <n v="1.4693448491392"/>
    <x v="22"/>
    <n v="1179"/>
    <s v="2020-11-11"/>
    <x v="59"/>
    <s v="2020-11-17"/>
    <s v="2020-11-17"/>
    <x v="1"/>
    <x v="0"/>
    <n v="11"/>
    <x v="1"/>
    <x v="0"/>
  </r>
  <r>
    <s v="aberto_broad_argumentosCONV"/>
    <s v="2020-11-11 - 2020-11-17"/>
    <s v="23846135493680091"/>
    <s v="Meio_Conv_Aberto_Todas_Checkout_Pareto"/>
    <s v="23846135352790091"/>
    <n v="0"/>
    <n v="0"/>
    <n v="0"/>
    <s v=""/>
    <n v="0"/>
    <x v="18"/>
    <n v="2"/>
    <s v="2020-11-11"/>
    <x v="59"/>
    <s v="2020-11-17"/>
    <s v="2020-11-17"/>
    <x v="1"/>
    <x v="0"/>
    <n v="11"/>
    <x v="1"/>
    <x v="0"/>
  </r>
  <r>
    <s v="aberto_home"/>
    <s v="2020-11-11 - 2020-11-17"/>
    <s v="23846361258960091"/>
    <s v="Meio_TesteAB_Conv_Aberto_T1_Home_Pareto"/>
    <s v="23846361258950091"/>
    <n v="23858.34"/>
    <n v="2043802"/>
    <n v="2554855"/>
    <n v="9.3384321200000002"/>
    <n v="1.2500501516292"/>
    <x v="4"/>
    <n v="297"/>
    <s v="2020-11-11"/>
    <x v="59"/>
    <s v="2020-11-17"/>
    <s v="2020-11-17"/>
    <x v="1"/>
    <x v="0"/>
    <n v="11"/>
    <x v="1"/>
    <x v="0"/>
  </r>
  <r>
    <s v="feed_1a180_dias"/>
    <s v="2020-11-11 - 2020-11-17"/>
    <s v="23844752400870091"/>
    <s v="Fundo_Conv-CustoAlvo_RMKTHome_Aberto_Todas_Pareto"/>
    <s v="23844752401190091"/>
    <n v="13438.64"/>
    <n v="206837"/>
    <n v="606354"/>
    <n v="22.16302688"/>
    <n v="2.9315547991897"/>
    <x v="3"/>
    <n v="90"/>
    <s v="2020-11-11"/>
    <x v="59"/>
    <s v="2020-11-17"/>
    <s v="2020-11-17"/>
    <x v="1"/>
    <x v="0"/>
    <n v="11"/>
    <x v="1"/>
    <x v="0"/>
  </r>
  <r>
    <s v="lookalike_taxazero_t3pro"/>
    <s v="2020-11-11 - 2020-11-17"/>
    <s v="23845689341080091"/>
    <s v="Meio_Conv_TaxaZeroT3Pro_Pareto"/>
    <s v="23845689341040091"/>
    <n v="0"/>
    <n v="0"/>
    <n v="0"/>
    <s v=""/>
    <n v="0"/>
    <x v="3"/>
    <n v="1"/>
    <s v="2020-11-11"/>
    <x v="59"/>
    <s v="2020-11-17"/>
    <s v="2020-11-17"/>
    <x v="1"/>
    <x v="0"/>
    <n v="11"/>
    <x v="1"/>
    <x v="0"/>
  </r>
  <r>
    <s v="lal_s2s_pagosT1_optS2S"/>
    <s v="2020-11-11 - 2020-11-17"/>
    <s v="23846361159150091"/>
    <s v="Meio_Conv_LALs2s_T1_Pareto_23846361159160091"/>
    <s v="23846361159160091"/>
    <n v="6873.31"/>
    <n v="256887"/>
    <n v="362891"/>
    <n v="18.940425640000001"/>
    <n v="1.4126483628988999"/>
    <x v="19"/>
    <n v="47"/>
    <s v="2020-11-11"/>
    <x v="59"/>
    <s v="2020-11-17"/>
    <s v="2020-11-17"/>
    <x v="4"/>
    <x v="0"/>
    <n v="11"/>
    <x v="1"/>
    <x v="0"/>
  </r>
  <r>
    <s v="interacao_sem_carrinho"/>
    <s v="2020-11-11 - 2020-11-17"/>
    <s v="23844691993630091"/>
    <s v="Fundo_Conv_Rmkt_Todas_Pareto_23844535546810091"/>
    <s v="23844535546810091"/>
    <n v="0"/>
    <n v="0"/>
    <n v="0"/>
    <s v=""/>
    <n v="0"/>
    <x v="3"/>
    <n v="25"/>
    <s v="2020-11-11"/>
    <x v="59"/>
    <s v="2020-11-17"/>
    <s v="2020-11-17"/>
    <x v="1"/>
    <x v="0"/>
    <n v="11"/>
    <x v="1"/>
    <x v="0"/>
  </r>
  <r>
    <s v="aberto_broad_vitalicio_mega"/>
    <s v="2020-11-11 - 2020-11-17"/>
    <s v="23846324999420091"/>
    <s v="Meio_Conv_Amplo_Todas_23845268020100091"/>
    <s v="23845268020100091"/>
    <n v="0"/>
    <n v="0"/>
    <n v="0"/>
    <s v=""/>
    <n v="0"/>
    <x v="3"/>
    <n v="1"/>
    <s v="2020-11-11"/>
    <x v="59"/>
    <s v="2020-11-17"/>
    <s v="2020-11-17"/>
    <x v="1"/>
    <x v="0"/>
    <n v="11"/>
    <x v="1"/>
    <x v="0"/>
  </r>
  <r>
    <s v="pareto.geral.rmkt"/>
    <s v="2020-11-11 - 2020-11-17"/>
    <s v="23846126004380091"/>
    <s v="pareto.de.fba.conv.rmkt.{vendamais}"/>
    <s v="23846126004420091"/>
    <n v="3457.04"/>
    <n v="37101"/>
    <n v="138763"/>
    <n v="24.91326939"/>
    <n v="3.7401417751542998"/>
    <x v="22"/>
    <n v="341"/>
    <s v="2020-11-11"/>
    <x v="59"/>
    <s v="2020-11-17"/>
    <s v="2020-11-17"/>
    <x v="1"/>
    <x v="0"/>
    <n v="11"/>
    <x v="1"/>
    <x v="0"/>
  </r>
  <r>
    <s v="interesses_concorrentes"/>
    <s v="2020-11-11 - 2020-11-17"/>
    <s v="23846214533530091"/>
    <s v="Meio_Conv_Amplo_T1_Pareto_23845493756230091"/>
    <s v="23845493756230091"/>
    <n v="29272.5"/>
    <n v="1842079"/>
    <n v="2952005"/>
    <n v="9.9161417400000005"/>
    <n v="1.6025398476395001"/>
    <x v="3"/>
    <n v="314"/>
    <s v="2020-11-11"/>
    <x v="59"/>
    <s v="2020-11-17"/>
    <s v="2020-11-17"/>
    <x v="1"/>
    <x v="0"/>
    <n v="11"/>
    <x v="1"/>
    <x v="0"/>
  </r>
  <r>
    <s v="interesses_concorrentes_autoplacement"/>
    <s v="2020-11-11 - 2020-11-17"/>
    <s v="23846214469090091"/>
    <s v="Topo_Views_Interesses_Pareto_23845654172510091"/>
    <s v="23845654172510091"/>
    <n v="1955.79"/>
    <n v="120028"/>
    <n v="416089"/>
    <n v="4.7004126499999996"/>
    <n v="3.466599460126"/>
    <x v="20"/>
    <n v="317180"/>
    <s v="2020-11-11"/>
    <x v="59"/>
    <s v="2020-11-17"/>
    <s v="2020-11-17"/>
    <x v="2"/>
    <x v="0"/>
    <n v="11"/>
    <x v="1"/>
    <x v="0"/>
  </r>
  <r>
    <s v="interesse_empreendedorismo"/>
    <s v="2020-11-11 - 2020-11-17"/>
    <s v="23846406076390091"/>
    <s v="Meio_Conv_Amplo_Todas_23845268020100091"/>
    <s v="23845268020100091"/>
    <n v="20355.78"/>
    <n v="952011"/>
    <n v="1384117"/>
    <n v="14.70669026"/>
    <n v="1.4538876126431"/>
    <x v="3"/>
    <n v="168"/>
    <s v="2020-11-11"/>
    <x v="59"/>
    <s v="2020-11-17"/>
    <s v="2020-11-17"/>
    <x v="1"/>
    <x v="0"/>
    <n v="11"/>
    <x v="1"/>
    <x v="0"/>
  </r>
  <r>
    <s v="aberto_carrinho"/>
    <s v="2020-11-11 - 2020-11-17"/>
    <s v="23846361254040091"/>
    <s v="Meio_TesteAB_Conv_Aberto_T1_Cart_Pareto"/>
    <s v="23846361254020091"/>
    <n v="23841.74"/>
    <n v="1901474"/>
    <n v="2395113"/>
    <n v="9.9543278300000004"/>
    <n v="1.2596085983820999"/>
    <x v="4"/>
    <n v="342"/>
    <s v="2020-11-11"/>
    <x v="59"/>
    <s v="2020-11-17"/>
    <s v="2020-11-17"/>
    <x v="1"/>
    <x v="0"/>
    <n v="11"/>
    <x v="1"/>
    <x v="0"/>
  </r>
  <r>
    <s v="lookalike_pedidos_T1"/>
    <s v="2020-11-11 - 2020-11-17"/>
    <s v="23846256018220091"/>
    <s v="Meio_Conv_Amplo_T1_Pareto_23845493756230091"/>
    <s v="23845493756230091"/>
    <n v="0"/>
    <n v="0"/>
    <n v="0"/>
    <s v=""/>
    <n v="0"/>
    <x v="4"/>
    <n v="4"/>
    <s v="2020-11-11"/>
    <x v="59"/>
    <s v="2020-11-17"/>
    <s v="2020-11-17"/>
    <x v="1"/>
    <x v="0"/>
    <n v="11"/>
    <x v="1"/>
    <x v="0"/>
  </r>
  <r>
    <s v="lookalike_pedidosT1_optCompraT1"/>
    <s v="2020-11-04 - 2020-11-10"/>
    <s v="23845971141650091"/>
    <s v="Meio_Conv_LALpixel_T1_Pareto_23845971141530091"/>
    <s v="23845971141530091"/>
    <n v="125433.86"/>
    <n v="2478583"/>
    <n v="6396389"/>
    <n v="19.610105010000002"/>
    <n v="2.5806636291784"/>
    <x v="4"/>
    <n v="2616"/>
    <s v="2020-11-04"/>
    <x v="60"/>
    <s v="2020-11-10"/>
    <s v="2020-11-10"/>
    <x v="1"/>
    <x v="0"/>
    <n v="11"/>
    <x v="1"/>
    <x v="0"/>
  </r>
  <r>
    <s v="base_não_pagos_80k"/>
    <s v="2020-11-04 - 2020-11-10"/>
    <s v="23845336208660091"/>
    <s v="Fundo_Conv_RmktBase_Pareto"/>
    <s v="23845336208610091"/>
    <n v="40718.71"/>
    <n v="64864"/>
    <n v="501706"/>
    <n v="81.160500369999994"/>
    <n v="7.7347372964972996"/>
    <x v="3"/>
    <n v="1271"/>
    <s v="2020-11-04"/>
    <x v="60"/>
    <s v="2020-11-10"/>
    <s v="2020-11-10"/>
    <x v="1"/>
    <x v="0"/>
    <n v="11"/>
    <x v="1"/>
    <x v="0"/>
  </r>
  <r>
    <s v="interesses_concorrentes_instream"/>
    <s v="2020-11-04 - 2020-11-10"/>
    <s v="23845654172710091"/>
    <s v="Topo_Views_Interesses_Pareto_23845654172510091"/>
    <s v="23845654172510091"/>
    <n v="1960.49"/>
    <n v="137920"/>
    <n v="186515"/>
    <n v="10.51116532"/>
    <n v="1.3523419373550001"/>
    <x v="20"/>
    <n v="153761"/>
    <s v="2020-11-04"/>
    <x v="60"/>
    <s v="2020-11-10"/>
    <s v="2020-11-10"/>
    <x v="2"/>
    <x v="0"/>
    <n v="11"/>
    <x v="1"/>
    <x v="0"/>
  </r>
  <r>
    <s v="interesses_concorrentes_autoplacement"/>
    <s v="2020-11-04 - 2020-11-10"/>
    <s v="23846214469090091"/>
    <s v="Topo_Views_Interesses_Pareto_23845654172510091"/>
    <s v="23845654172510091"/>
    <n v="1960.92"/>
    <n v="182912"/>
    <n v="486653"/>
    <n v="4.0294008300000002"/>
    <n v="2.6605854181246"/>
    <x v="20"/>
    <n v="304019"/>
    <s v="2020-11-04"/>
    <x v="60"/>
    <s v="2020-11-10"/>
    <s v="2020-11-10"/>
    <x v="2"/>
    <x v="0"/>
    <n v="11"/>
    <x v="1"/>
    <x v="0"/>
  </r>
  <r>
    <s v="interesses_concorrentes"/>
    <s v="2020-11-04 - 2020-11-10"/>
    <s v="23846214533530091"/>
    <s v="Meio_Conv_Amplo_T1_Pareto_23845493756230091"/>
    <s v="23845493756230091"/>
    <n v="64527.19"/>
    <n v="2976228"/>
    <n v="5844648"/>
    <n v="11.040389429999999"/>
    <n v="1.9637769687"/>
    <x v="3"/>
    <n v="740"/>
    <s v="2020-11-04"/>
    <x v="60"/>
    <s v="2020-11-10"/>
    <s v="2020-11-10"/>
    <x v="1"/>
    <x v="0"/>
    <n v="11"/>
    <x v="1"/>
    <x v="0"/>
  </r>
  <r>
    <s v="lookalike_taxazero_t3pro"/>
    <s v="2020-11-04 - 2020-11-10"/>
    <s v="23845689341080091"/>
    <s v="Meio_Conv_TaxaZeroT3Pro_Pareto"/>
    <s v="23845689341040091"/>
    <n v="0"/>
    <n v="0"/>
    <n v="0"/>
    <s v=""/>
    <n v="0"/>
    <x v="3"/>
    <n v="1"/>
    <s v="2020-11-04"/>
    <x v="60"/>
    <s v="2020-11-10"/>
    <s v="2020-11-10"/>
    <x v="1"/>
    <x v="0"/>
    <n v="11"/>
    <x v="1"/>
    <x v="0"/>
  </r>
  <r>
    <s v="amplo_com_exclusao"/>
    <s v="2020-11-04 - 2020-11-10"/>
    <s v="23846224309680091"/>
    <s v="Meio_Conv_T2Mega_Pareto"/>
    <s v="23846224309650091"/>
    <n v="0"/>
    <n v="0"/>
    <n v="0"/>
    <s v=""/>
    <n v="0"/>
    <x v="3"/>
    <n v="8"/>
    <s v="2020-11-04"/>
    <x v="60"/>
    <s v="2020-11-10"/>
    <s v="2020-11-10"/>
    <x v="1"/>
    <x v="0"/>
    <n v="11"/>
    <x v="1"/>
    <x v="0"/>
  </r>
  <r>
    <s v="pareto.geral.nu - microempreendedor"/>
    <s v="2020-11-04 - 2020-11-10"/>
    <s v="23845872842250091"/>
    <s v="pareto.in.fba.conv.{vendamais}"/>
    <s v="23845872842240091"/>
    <n v="0"/>
    <n v="0"/>
    <n v="0"/>
    <s v=""/>
    <n v="0"/>
    <x v="25"/>
    <n v="5"/>
    <s v="2020-11-04"/>
    <x v="60"/>
    <s v="2020-11-10"/>
    <s v="2020-11-10"/>
    <x v="1"/>
    <x v="0"/>
    <n v="11"/>
    <x v="1"/>
    <x v="0"/>
  </r>
  <r>
    <s v="envolvimento_perfis"/>
    <s v="2020-11-04 - 2020-11-10"/>
    <s v="23845869112010091"/>
    <s v="Meio_Conv_RMKT_Todas_Pareto"/>
    <s v="23845869068240091"/>
    <n v="6597.89"/>
    <n v="97343"/>
    <n v="176590"/>
    <n v="37.362761200000001"/>
    <n v="1.8141006543871001"/>
    <x v="3"/>
    <n v="68"/>
    <s v="2020-11-04"/>
    <x v="60"/>
    <s v="2020-11-10"/>
    <s v="2020-11-10"/>
    <x v="1"/>
    <x v="0"/>
    <n v="11"/>
    <x v="1"/>
    <x v="0"/>
  </r>
  <r>
    <s v="lookalike_t2"/>
    <s v="2020-11-04 - 2020-11-10"/>
    <s v="23846224309700091"/>
    <s v="Meio_Conv_T2Mega_Pareto"/>
    <s v="23846224309650091"/>
    <n v="0"/>
    <n v="0"/>
    <n v="0"/>
    <s v=""/>
    <n v="0"/>
    <x v="3"/>
    <n v="6"/>
    <s v="2020-11-04"/>
    <x v="60"/>
    <s v="2020-11-10"/>
    <s v="2020-11-10"/>
    <x v="1"/>
    <x v="0"/>
    <n v="11"/>
    <x v="1"/>
    <x v="0"/>
  </r>
  <r>
    <s v="product_180d_diario"/>
    <s v="2020-11-04 - 2020-11-10"/>
    <s v="23845580764840091"/>
    <s v="Fundo_Conv_Rmkt_T1_23845567601530091"/>
    <s v="23845567601530091"/>
    <n v="17078.349999999999"/>
    <n v="120958"/>
    <n v="642966"/>
    <n v="26.561824420000001"/>
    <n v="5.3156136840887003"/>
    <x v="3"/>
    <n v="223"/>
    <s v="2020-11-04"/>
    <x v="60"/>
    <s v="2020-11-10"/>
    <s v="2020-11-10"/>
    <x v="1"/>
    <x v="0"/>
    <n v="11"/>
    <x v="1"/>
    <x v="0"/>
  </r>
  <r>
    <s v="trafego_vendamaispelasredes"/>
    <s v="2020-11-04 - 2020-11-10"/>
    <s v="23845869095550091"/>
    <s v="Meio_Conv_RMKT_Todas_Pareto"/>
    <s v="23845869068240091"/>
    <n v="0"/>
    <n v="0"/>
    <n v="0"/>
    <s v=""/>
    <n v="0"/>
    <x v="3"/>
    <n v="9"/>
    <s v="2020-11-04"/>
    <x v="60"/>
    <s v="2020-11-10"/>
    <s v="2020-11-10"/>
    <x v="1"/>
    <x v="0"/>
    <n v="11"/>
    <x v="1"/>
    <x v="0"/>
  </r>
  <r>
    <s v="lal_s2s_pagosT1_optS2S"/>
    <s v="2020-11-04 - 2020-11-10"/>
    <s v="23846361159150091"/>
    <s v="Meio_Conv_LALs2s_T1_Pareto_23846361159160091"/>
    <s v="23846361159160091"/>
    <n v="378.23"/>
    <n v="21246"/>
    <n v="22971"/>
    <n v="16.46554351"/>
    <n v="1.0811917537419"/>
    <x v="19"/>
    <n v="1"/>
    <s v="2020-11-04"/>
    <x v="60"/>
    <s v="2020-11-10"/>
    <s v="2020-11-10"/>
    <x v="4"/>
    <x v="0"/>
    <n v="11"/>
    <x v="1"/>
    <x v="0"/>
  </r>
  <r>
    <s v="interacao_sem_carrinho"/>
    <s v="2020-11-04 - 2020-11-10"/>
    <s v="23844691993630091"/>
    <s v="Fundo_Conv_Rmkt_Todas_Pareto_23844535546810091"/>
    <s v="23844535546810091"/>
    <n v="9056.65"/>
    <n v="43359"/>
    <n v="188710"/>
    <n v="47.992422240000003"/>
    <n v="4.3522682718696997"/>
    <x v="3"/>
    <n v="60"/>
    <s v="2020-11-04"/>
    <x v="60"/>
    <s v="2020-11-10"/>
    <s v="2020-11-10"/>
    <x v="1"/>
    <x v="0"/>
    <n v="11"/>
    <x v="1"/>
    <x v="0"/>
  </r>
  <r>
    <s v="aberto_home"/>
    <s v="2020-11-04 - 2020-11-10"/>
    <s v="23846361258960091"/>
    <s v="Meio_TesteAB_Conv_Aberto_T1_Home_Pareto"/>
    <s v="23846361258950091"/>
    <n v="2736.89"/>
    <n v="227262"/>
    <n v="265670"/>
    <n v="10.301840629999999"/>
    <n v="1.16900317695"/>
    <x v="4"/>
    <n v="96"/>
    <s v="2020-11-04"/>
    <x v="60"/>
    <s v="2020-11-10"/>
    <s v="2020-11-10"/>
    <x v="1"/>
    <x v="0"/>
    <n v="11"/>
    <x v="1"/>
    <x v="0"/>
  </r>
  <r>
    <s v="amplo_argumentos_homem"/>
    <s v="2020-11-04 - 2020-11-10"/>
    <s v="23845582294620091"/>
    <s v="Meio_Conv_Aberto_T2Pro_v2_Pareto"/>
    <s v="23845582294630091"/>
    <n v="0"/>
    <n v="0"/>
    <n v="0"/>
    <s v=""/>
    <n v="0"/>
    <x v="3"/>
    <n v="2"/>
    <s v="2020-11-04"/>
    <x v="60"/>
    <s v="2020-11-10"/>
    <s v="2020-11-10"/>
    <x v="1"/>
    <x v="0"/>
    <n v="11"/>
    <x v="1"/>
    <x v="0"/>
  </r>
  <r>
    <s v="carrinho_60d"/>
    <s v="2020-11-04 - 2020-11-10"/>
    <s v="23845641252850091"/>
    <s v="Fundo_Catalogo_RMKT_Todas_Pareto"/>
    <s v="23845641252830091"/>
    <n v="21.17"/>
    <n v="487"/>
    <n v="514"/>
    <n v="41.186770430000003"/>
    <n v="1.0554414784393999"/>
    <x v="3"/>
    <n v="41"/>
    <s v="2020-11-04"/>
    <x v="60"/>
    <s v="2020-11-10"/>
    <s v="2020-11-10"/>
    <x v="1"/>
    <x v="0"/>
    <n v="11"/>
    <x v="1"/>
    <x v="0"/>
  </r>
  <r>
    <s v="aberto_taxazero_t3pro"/>
    <s v="2020-11-04 - 2020-11-10"/>
    <s v="23845689341130091"/>
    <s v="Meio_Conv_TaxaZeroT3Pro_Pareto"/>
    <s v="23845689341040091"/>
    <n v="0"/>
    <n v="0"/>
    <n v="0"/>
    <s v=""/>
    <n v="0"/>
    <x v="3"/>
    <n v="6"/>
    <s v="2020-11-04"/>
    <x v="60"/>
    <s v="2020-11-10"/>
    <s v="2020-11-10"/>
    <x v="1"/>
    <x v="0"/>
    <n v="11"/>
    <x v="1"/>
    <x v="0"/>
  </r>
  <r>
    <s v="lookalike_pedidos_T1"/>
    <s v="2020-11-04 - 2020-11-10"/>
    <s v="23846256018220091"/>
    <s v="Meio_Conv_Amplo_T1_Pareto_23845493756230091"/>
    <s v="23845493756230091"/>
    <n v="0"/>
    <n v="0"/>
    <n v="0"/>
    <s v=""/>
    <n v="0"/>
    <x v="4"/>
    <n v="2"/>
    <s v="2020-11-04"/>
    <x v="60"/>
    <s v="2020-11-10"/>
    <s v="2020-11-10"/>
    <x v="1"/>
    <x v="0"/>
    <n v="11"/>
    <x v="1"/>
    <x v="0"/>
  </r>
  <r>
    <s v="lal_5%_convT3"/>
    <s v="2020-11-04 - 2020-11-10"/>
    <s v="23846396509880091"/>
    <s v="Meio_Conv_Amplo_Todas_23845268020100091"/>
    <s v="23845268020100091"/>
    <n v="2306.69"/>
    <n v="146631"/>
    <n v="167237"/>
    <n v="13.79294056"/>
    <n v="1.1405296287961"/>
    <x v="21"/>
    <n v="2"/>
    <s v="2020-11-04"/>
    <x v="60"/>
    <s v="2020-11-10"/>
    <s v="2020-11-10"/>
    <x v="1"/>
    <x v="0"/>
    <n v="11"/>
    <x v="1"/>
    <x v="0"/>
  </r>
  <r>
    <s v="pareto.geral.nu - lal form"/>
    <s v="2020-11-04 - 2020-11-10"/>
    <s v="23846231774940091"/>
    <s v="pareto.in.fba.conv.{vendamais}"/>
    <s v="23845872842240091"/>
    <n v="7037.74"/>
    <n v="325951"/>
    <n v="442827"/>
    <n v="15.892752700000001"/>
    <n v="1.3585692327987999"/>
    <x v="22"/>
    <n v="1024"/>
    <s v="2020-11-04"/>
    <x v="60"/>
    <s v="2020-11-10"/>
    <s v="2020-11-10"/>
    <x v="1"/>
    <x v="0"/>
    <n v="11"/>
    <x v="1"/>
    <x v="0"/>
  </r>
  <r>
    <s v="aberto_broad_argumentosCONV"/>
    <s v="2020-11-04 - 2020-11-10"/>
    <s v="23846135493680091"/>
    <s v="Meio_Conv_Aberto_Todas_Checkout_Pareto"/>
    <s v="23846135352790091"/>
    <n v="0"/>
    <n v="0"/>
    <n v="0"/>
    <s v=""/>
    <n v="0"/>
    <x v="18"/>
    <n v="2"/>
    <s v="2020-11-04"/>
    <x v="60"/>
    <s v="2020-11-10"/>
    <s v="2020-11-10"/>
    <x v="1"/>
    <x v="0"/>
    <n v="11"/>
    <x v="1"/>
    <x v="0"/>
  </r>
  <r>
    <s v="trafego_LAL_cardpurchase_5_10"/>
    <s v="2020-11-04 - 2020-11-10"/>
    <s v="23845353257680091"/>
    <s v="Topo_Trafego_Todas_Pareto_23845353257640091"/>
    <s v="23845353257640091"/>
    <n v="12063.78"/>
    <n v="471805"/>
    <n v="1099998"/>
    <n v="10.96709267"/>
    <n v="2.3314674494759"/>
    <x v="8"/>
    <n v="12637"/>
    <s v="2020-11-04"/>
    <x v="60"/>
    <s v="2020-11-10"/>
    <s v="2020-11-10"/>
    <x v="3"/>
    <x v="0"/>
    <n v="11"/>
    <x v="1"/>
    <x v="0"/>
  </r>
  <r>
    <s v="aberto_negativações_M"/>
    <s v="2020-11-04 - 2020-11-10"/>
    <s v="23846076468700091"/>
    <s v="Meio_Conv_Aberto_TesteGen_H_T2_Pareto"/>
    <s v="23846076468600091"/>
    <n v="0"/>
    <n v="0"/>
    <n v="0"/>
    <s v=""/>
    <n v="0"/>
    <x v="3"/>
    <n v="1"/>
    <s v="2020-11-04"/>
    <x v="60"/>
    <s v="2020-11-10"/>
    <s v="2020-11-10"/>
    <x v="1"/>
    <x v="0"/>
    <n v="11"/>
    <x v="1"/>
    <x v="0"/>
  </r>
  <r>
    <s v="lal_10_base"/>
    <s v="2020-11-04 - 2020-11-10"/>
    <s v="23846214428100091"/>
    <s v="Meio_Conv_Amplo_Todas_23845268020100091"/>
    <s v="23845268020100091"/>
    <n v="47586.15"/>
    <n v="945404"/>
    <n v="2321711"/>
    <n v="20.496155640000001"/>
    <n v="2.4557871555441002"/>
    <x v="3"/>
    <n v="311"/>
    <s v="2020-11-04"/>
    <x v="60"/>
    <s v="2020-11-10"/>
    <s v="2020-11-10"/>
    <x v="1"/>
    <x v="0"/>
    <n v="11"/>
    <x v="1"/>
    <x v="0"/>
  </r>
  <r>
    <s v="carrinho_sem_pedido_60d"/>
    <s v="2020-11-04 - 2020-11-10"/>
    <s v="23844535546750091"/>
    <s v="Fundo_Conv_Rmkt_Todas_Pareto_23844535546810091"/>
    <s v="23844535546810091"/>
    <n v="14679.42"/>
    <n v="10524"/>
    <n v="136186"/>
    <n v="107.78949378"/>
    <n v="12.940516913721"/>
    <x v="3"/>
    <n v="98"/>
    <s v="2020-11-04"/>
    <x v="60"/>
    <s v="2020-11-10"/>
    <s v="2020-11-10"/>
    <x v="1"/>
    <x v="0"/>
    <n v="11"/>
    <x v="1"/>
    <x v="0"/>
  </r>
  <r>
    <s v="maraberto_vitalicio - v3"/>
    <s v="2020-11-04 - 2020-11-10"/>
    <s v="23845971713610091"/>
    <s v="Meio_Conv_Amplo_T1_Pareto_23845493756230091"/>
    <s v="23845493756230091"/>
    <n v="0"/>
    <n v="0"/>
    <n v="0"/>
    <s v=""/>
    <n v="0"/>
    <x v="3"/>
    <n v="21"/>
    <s v="2020-11-04"/>
    <x v="60"/>
    <s v="2020-11-10"/>
    <s v="2020-11-10"/>
    <x v="1"/>
    <x v="0"/>
    <n v="11"/>
    <x v="1"/>
    <x v="0"/>
  </r>
  <r>
    <s v="aberto_broad_vitalicio_mega"/>
    <s v="2020-11-04 - 2020-11-10"/>
    <s v="23846324999420091"/>
    <s v="Meio_Conv_Amplo_Todas_23845268020100091"/>
    <s v="23845268020100091"/>
    <n v="0"/>
    <n v="0"/>
    <n v="0"/>
    <s v=""/>
    <n v="0"/>
    <x v="3"/>
    <n v="17"/>
    <s v="2020-11-04"/>
    <x v="60"/>
    <s v="2020-11-10"/>
    <s v="2020-11-10"/>
    <x v="1"/>
    <x v="0"/>
    <n v="11"/>
    <x v="1"/>
    <x v="0"/>
  </r>
  <r>
    <s v="pareto.geral.nu.video - microempreendedor"/>
    <s v="2020-11-04 - 2020-11-10"/>
    <s v="23846231971310091"/>
    <s v="pareto.in.fba.videoviews.{vendamais}"/>
    <s v="23846231971280091"/>
    <n v="783.74"/>
    <n v="67728"/>
    <n v="72845"/>
    <n v="10.759008850000001"/>
    <n v="1.0755522088353"/>
    <x v="17"/>
    <n v="69226"/>
    <s v="2020-11-04"/>
    <x v="60"/>
    <s v="2020-11-10"/>
    <s v="2020-11-10"/>
    <x v="3"/>
    <x v="0"/>
    <n v="11"/>
    <x v="1"/>
    <x v="0"/>
  </r>
  <r>
    <s v="aberto_negativações_T1_R$1,37"/>
    <s v="2020-11-04 - 2020-11-10"/>
    <s v="23846073981070091"/>
    <s v="Meio_Conv_Aberto_T1R$1,99_Pareto"/>
    <s v="23846066526520091"/>
    <n v="0"/>
    <n v="0"/>
    <n v="0"/>
    <s v=""/>
    <n v="0"/>
    <x v="4"/>
    <n v="1"/>
    <s v="2020-11-04"/>
    <x v="60"/>
    <s v="2020-11-10"/>
    <s v="2020-11-10"/>
    <x v="1"/>
    <x v="0"/>
    <n v="11"/>
    <x v="1"/>
    <x v="0"/>
  </r>
  <r>
    <s v="lal_purchaseT1"/>
    <s v="2020-11-04 - 2020-11-10"/>
    <s v="23846361136590091"/>
    <s v="Meio_TesteAB_Conv_LALpixel_T1_Pareto"/>
    <s v="23846361136570091"/>
    <n v="371.56"/>
    <n v="21304"/>
    <n v="23953"/>
    <n v="15.51204442"/>
    <n v="1.1243428464137999"/>
    <x v="19"/>
    <n v="3"/>
    <s v="2020-11-04"/>
    <x v="60"/>
    <s v="2020-11-10"/>
    <s v="2020-11-10"/>
    <x v="4"/>
    <x v="0"/>
    <n v="11"/>
    <x v="1"/>
    <x v="0"/>
  </r>
  <r>
    <s v="interesses_dentistas"/>
    <s v="2020-11-04 - 2020-11-10"/>
    <s v="23845997960610091"/>
    <s v="TPO_Meio_Conv_Interesses_Pareto_23845997960590091"/>
    <s v="23845997960590091"/>
    <n v="62853.79"/>
    <n v="1779441"/>
    <n v="3936093"/>
    <n v="15.968573409999999"/>
    <n v="2.2119828642815"/>
    <x v="3"/>
    <n v="288"/>
    <s v="2020-11-04"/>
    <x v="60"/>
    <s v="2020-11-10"/>
    <s v="2020-11-10"/>
    <x v="1"/>
    <x v="0"/>
    <n v="11"/>
    <x v="1"/>
    <x v="0"/>
  </r>
  <r>
    <s v="rmkt_trafegotpo"/>
    <s v="2020-11-04 - 2020-11-10"/>
    <s v="23846188518430091"/>
    <s v="TPO_Meio_Conv_Interesses_Pareto_23845997960590091"/>
    <s v="23845997960590091"/>
    <n v="20611.11"/>
    <n v="23600"/>
    <n v="295926"/>
    <n v="69.649540759999994"/>
    <n v="12.539237288136"/>
    <x v="3"/>
    <n v="96"/>
    <s v="2020-11-04"/>
    <x v="60"/>
    <s v="2020-11-10"/>
    <s v="2020-11-10"/>
    <x v="1"/>
    <x v="0"/>
    <n v="11"/>
    <x v="1"/>
    <x v="0"/>
  </r>
  <r>
    <s v="interesses_dentistas"/>
    <s v="2020-11-04 - 2020-11-10"/>
    <s v="23845997980850091"/>
    <s v="TPO_Meio_Trafego_Interesses_Pareto_23845997980580091"/>
    <s v="23845997980580091"/>
    <n v="4842.0200000000004"/>
    <n v="1058802"/>
    <n v="2102437"/>
    <n v="2.3030511699999998"/>
    <n v="1.9856753198426"/>
    <x v="13"/>
    <n v="14020"/>
    <s v="2020-11-04"/>
    <x v="60"/>
    <s v="2020-11-10"/>
    <s v="2020-11-10"/>
    <x v="3"/>
    <x v="0"/>
    <n v="11"/>
    <x v="1"/>
    <x v="0"/>
  </r>
  <r>
    <s v="aberto_brasil"/>
    <s v="2020-11-04 - 2020-11-10"/>
    <s v="23845370012760091"/>
    <s v="Meio_Conv_Amplo_Todas_23845268020100091"/>
    <s v="23845268020100091"/>
    <n v="60871.360000000001"/>
    <n v="2902526"/>
    <n v="4926820"/>
    <n v="12.35510126"/>
    <n v="1.6974249326276001"/>
    <x v="3"/>
    <n v="554"/>
    <s v="2020-11-04"/>
    <x v="60"/>
    <s v="2020-11-10"/>
    <s v="2020-11-10"/>
    <x v="1"/>
    <x v="0"/>
    <n v="11"/>
    <x v="1"/>
    <x v="0"/>
  </r>
  <r>
    <s v="aberto_negativações_H"/>
    <s v="2020-11-04 - 2020-11-10"/>
    <s v="23846076485600091"/>
    <s v="Meio_Conv_Aberto_TesteGen_M_T2_Pareto"/>
    <s v="23846076485590091"/>
    <n v="0"/>
    <n v="0"/>
    <n v="0"/>
    <s v=""/>
    <n v="0"/>
    <x v="3"/>
    <n v="1"/>
    <s v="2020-11-04"/>
    <x v="60"/>
    <s v="2020-11-10"/>
    <s v="2020-11-10"/>
    <x v="1"/>
    <x v="0"/>
    <n v="11"/>
    <x v="1"/>
    <x v="0"/>
  </r>
  <r>
    <s v="lead_pedidos_180d"/>
    <s v="2020-11-04 - 2020-11-10"/>
    <s v="23846337756630091"/>
    <s v="Meio_Leads_Pedidos_RendaExtra_Pareto"/>
    <s v="23846337756350091"/>
    <n v="2197.5"/>
    <n v="24072"/>
    <n v="74002"/>
    <n v="29.69514337"/>
    <n v="3.0741940844134001"/>
    <x v="24"/>
    <n v="455"/>
    <s v="2020-11-04"/>
    <x v="60"/>
    <s v="2020-11-10"/>
    <s v="2020-11-10"/>
    <x v="6"/>
    <x v="0"/>
    <n v="11"/>
    <x v="1"/>
    <x v="0"/>
  </r>
  <r>
    <s v="feed_1a180_dias"/>
    <s v="2020-11-04 - 2020-11-10"/>
    <s v="23844752400870091"/>
    <s v="Fundo_Conv-CustoAlvo_RMKTHome_Aberto_Todas_Pareto"/>
    <s v="23844752401190091"/>
    <n v="14444.74"/>
    <n v="231743"/>
    <n v="754679"/>
    <n v="19.140243730000002"/>
    <n v="3.2565341779471"/>
    <x v="3"/>
    <n v="113"/>
    <s v="2020-11-04"/>
    <x v="60"/>
    <s v="2020-11-10"/>
    <s v="2020-11-10"/>
    <x v="1"/>
    <x v="0"/>
    <n v="11"/>
    <x v="1"/>
    <x v="0"/>
  </r>
  <r>
    <s v="aberto_carrinho"/>
    <s v="2020-11-04 - 2020-11-10"/>
    <s v="23846361254040091"/>
    <s v="Meio_TesteAB_Conv_Aberto_T1_Cart_Pareto"/>
    <s v="23846361254020091"/>
    <n v="2739.25"/>
    <n v="241277"/>
    <n v="283152"/>
    <n v="9.67413262"/>
    <n v="1.1735557056827"/>
    <x v="4"/>
    <n v="94"/>
    <s v="2020-11-04"/>
    <x v="60"/>
    <s v="2020-11-10"/>
    <s v="2020-11-10"/>
    <x v="1"/>
    <x v="0"/>
    <n v="11"/>
    <x v="1"/>
    <x v="0"/>
  </r>
  <r>
    <s v="aberto_brasil"/>
    <s v="2020-11-04 - 2020-11-10"/>
    <s v="23845859990620091"/>
    <s v="Meio_Conv_Amplo_T1_Pareto_23845493756230091"/>
    <s v="23845493756230091"/>
    <n v="176132.97"/>
    <n v="7841722"/>
    <n v="15102105"/>
    <n v="11.66280926"/>
    <n v="1.9258659003723999"/>
    <x v="3"/>
    <n v="2166"/>
    <s v="2020-11-04"/>
    <x v="60"/>
    <s v="2020-11-10"/>
    <s v="2020-11-10"/>
    <x v="1"/>
    <x v="0"/>
    <n v="11"/>
    <x v="1"/>
    <x v="0"/>
  </r>
  <r>
    <s v="checkout_180d"/>
    <s v="2020-11-04 - 2020-11-10"/>
    <s v="23846122467610091"/>
    <s v="Fundo_Conv_Rmkt_T1_23845567601530091"/>
    <s v="23845567601530091"/>
    <n v="76102.41"/>
    <n v="312445"/>
    <n v="1623077"/>
    <n v="46.887738540000001"/>
    <n v="5.1947606778792998"/>
    <x v="3"/>
    <n v="1409"/>
    <s v="2020-11-04"/>
    <x v="60"/>
    <s v="2020-11-10"/>
    <s v="2020-11-10"/>
    <x v="1"/>
    <x v="0"/>
    <n v="11"/>
    <x v="1"/>
    <x v="0"/>
  </r>
  <r>
    <s v="pareto.geral.rmkt"/>
    <s v="2020-11-04 - 2020-11-10"/>
    <s v="23846126004380091"/>
    <s v="pareto.de.fba.conv.rmkt.{vendamais}"/>
    <s v="23846126004420091"/>
    <n v="3523.58"/>
    <n v="39264"/>
    <n v="128464"/>
    <n v="27.428540290000001"/>
    <n v="3.2718011409943002"/>
    <x v="22"/>
    <n v="329"/>
    <s v="2020-11-04"/>
    <x v="60"/>
    <s v="2020-11-10"/>
    <s v="2020-11-10"/>
    <x v="1"/>
    <x v="0"/>
    <n v="11"/>
    <x v="1"/>
    <x v="0"/>
  </r>
  <r>
    <s v="trafego_brasil"/>
    <s v="2020-11-04 - 2020-11-10"/>
    <s v="23846362893210091"/>
    <s v="Topo_Trafego_Todas_Pareto_23845353257640091"/>
    <s v="23845353257640091"/>
    <n v="8147.95"/>
    <n v="493824"/>
    <n v="913777"/>
    <n v="8.9167816700000007"/>
    <n v="1.8504102676256999"/>
    <x v="8"/>
    <n v="11600"/>
    <s v="2020-11-04"/>
    <x v="60"/>
    <s v="2020-11-10"/>
    <s v="2020-11-10"/>
    <x v="3"/>
    <x v="0"/>
    <n v="11"/>
    <x v="1"/>
    <x v="0"/>
  </r>
  <r>
    <s v="pareto.geral.nu - marketing digital"/>
    <s v="2020-11-04 - 2020-11-10"/>
    <s v="23845872842230091"/>
    <s v="pareto.in.fba.conv.{vendamais}"/>
    <s v="23845872842240091"/>
    <n v="0"/>
    <n v="0"/>
    <n v="0"/>
    <s v=""/>
    <n v="0"/>
    <x v="25"/>
    <n v="5"/>
    <s v="2020-11-04"/>
    <x v="60"/>
    <s v="2020-11-10"/>
    <s v="2020-11-10"/>
    <x v="1"/>
    <x v="0"/>
    <n v="11"/>
    <x v="1"/>
    <x v="0"/>
  </r>
  <r>
    <s v="aberto_negativações_H"/>
    <s v="2020-10-28 - 2020-11-03"/>
    <s v="23846076468710091"/>
    <s v="Meio_Conv_Aberto_TesteGen_H_T2_Pareto"/>
    <s v="23846076468600091"/>
    <n v="0"/>
    <n v="0"/>
    <n v="0"/>
    <s v=""/>
    <n v="0"/>
    <x v="3"/>
    <n v="2"/>
    <s v="2020-10-28"/>
    <x v="61"/>
    <s v="2020-11-03"/>
    <s v="2020-11-03"/>
    <x v="1"/>
    <x v="0"/>
    <n v="11"/>
    <x v="1"/>
    <x v="0"/>
  </r>
  <r>
    <s v="trafego_LAL_cardpurchase_5_10"/>
    <s v="2020-10-28 - 2020-11-03"/>
    <s v="23845353257680091"/>
    <s v="Topo_Trafego_Todas_Pareto_23845353257640091"/>
    <s v="23845353257640091"/>
    <n v="4801.34"/>
    <n v="115294"/>
    <n v="285206"/>
    <n v="16.834638819999999"/>
    <n v="2.4737280344163999"/>
    <x v="8"/>
    <n v="4538"/>
    <s v="2020-10-28"/>
    <x v="61"/>
    <s v="2020-11-03"/>
    <s v="2020-11-03"/>
    <x v="3"/>
    <x v="0"/>
    <n v="11"/>
    <x v="1"/>
    <x v="0"/>
  </r>
  <r>
    <s v="aberto_negativações_M"/>
    <s v="2020-10-28 - 2020-11-03"/>
    <s v="23846076485630091"/>
    <s v="Meio_Conv_Aberto_TesteGen_M_T2_Pareto"/>
    <s v="23846076485590091"/>
    <n v="0"/>
    <n v="0"/>
    <n v="0"/>
    <s v=""/>
    <n v="0"/>
    <x v="3"/>
    <n v="1"/>
    <s v="2020-10-28"/>
    <x v="61"/>
    <s v="2020-11-03"/>
    <s v="2020-11-03"/>
    <x v="1"/>
    <x v="0"/>
    <n v="11"/>
    <x v="1"/>
    <x v="0"/>
  </r>
  <r>
    <s v="interesses_concorrentes"/>
    <s v="2020-10-28 - 2020-11-03"/>
    <s v="23846214533530091"/>
    <s v="Meio_Conv_Amplo_T1_Pareto_23845493756230091"/>
    <s v="23845493756230091"/>
    <n v="73702.23"/>
    <n v="3715066"/>
    <n v="7044096"/>
    <n v="10.46297921"/>
    <n v="1.8960890600597999"/>
    <x v="3"/>
    <n v="462"/>
    <s v="2020-10-28"/>
    <x v="61"/>
    <s v="2020-11-03"/>
    <s v="2020-11-03"/>
    <x v="1"/>
    <x v="0"/>
    <n v="11"/>
    <x v="1"/>
    <x v="0"/>
  </r>
  <r>
    <s v="lookalike_argumentos_homem"/>
    <s v="2020-10-28 - 2020-11-03"/>
    <s v="23845753434800091"/>
    <s v="Meio_Conv_Aberto_T2Pro_v2_Pareto"/>
    <s v="23845582294630091"/>
    <n v="0"/>
    <n v="0"/>
    <n v="0"/>
    <s v=""/>
    <n v="0"/>
    <x v="3"/>
    <n v="2"/>
    <s v="2020-10-28"/>
    <x v="61"/>
    <s v="2020-11-03"/>
    <s v="2020-11-03"/>
    <x v="1"/>
    <x v="0"/>
    <n v="11"/>
    <x v="1"/>
    <x v="0"/>
  </r>
  <r>
    <s v="interesses_concorrentes_instream"/>
    <s v="2020-10-28 - 2020-11-03"/>
    <s v="23845654172710091"/>
    <s v="Topo_Views_Interesses_Pareto_23845654172510091"/>
    <s v="23845654172510091"/>
    <n v="2169.35"/>
    <n v="166209"/>
    <n v="291912"/>
    <n v="7.4315204599999998"/>
    <n v="1.7562947854808999"/>
    <x v="20"/>
    <n v="238979"/>
    <s v="2020-10-28"/>
    <x v="61"/>
    <s v="2020-11-03"/>
    <s v="2020-11-03"/>
    <x v="2"/>
    <x v="0"/>
    <n v="11"/>
    <x v="1"/>
    <x v="0"/>
  </r>
  <r>
    <s v="clientes_boleto — acima7"/>
    <s v="2020-10-28 - 2020-11-03"/>
    <s v="23845124477600091"/>
    <s v="Fundo_Alcance_RMKTBoleto_Pareto"/>
    <s v="23844883553230091"/>
    <n v="586.83000000000004"/>
    <n v="11124"/>
    <n v="64325"/>
    <n v="9.1228915700000002"/>
    <n v="5.7825422509889002"/>
    <x v="5"/>
    <n v="11124"/>
    <s v="2020-10-28"/>
    <x v="61"/>
    <s v="2020-11-03"/>
    <s v="2020-11-03"/>
    <x v="2"/>
    <x v="0"/>
    <n v="11"/>
    <x v="1"/>
    <x v="0"/>
  </r>
  <r>
    <s v="maraberto_vitalicio - v3"/>
    <s v="2020-10-28 - 2020-11-03"/>
    <s v="23845971713610091"/>
    <s v="Meio_Conv_Amplo_T1_Pareto_23845493756230091"/>
    <s v="23845493756230091"/>
    <n v="0"/>
    <n v="0"/>
    <n v="0"/>
    <s v=""/>
    <n v="0"/>
    <x v="3"/>
    <n v="39"/>
    <s v="2020-10-28"/>
    <x v="61"/>
    <s v="2020-11-03"/>
    <s v="2020-11-03"/>
    <x v="1"/>
    <x v="0"/>
    <n v="11"/>
    <x v="1"/>
    <x v="0"/>
  </r>
  <r>
    <s v="pareto.geral.nu.video - microempreendedor"/>
    <s v="2020-10-28 - 2020-11-03"/>
    <s v="23846231971310091"/>
    <s v="pareto.in.fba.videoviews.{vendamais}"/>
    <s v="23846231971280091"/>
    <n v="869.28"/>
    <n v="107583"/>
    <n v="113686"/>
    <n v="7.6463240900000002"/>
    <n v="1.0567282935036"/>
    <x v="17"/>
    <n v="111283"/>
    <s v="2020-10-28"/>
    <x v="61"/>
    <s v="2020-11-03"/>
    <s v="2020-11-03"/>
    <x v="3"/>
    <x v="0"/>
    <n v="11"/>
    <x v="1"/>
    <x v="0"/>
  </r>
  <r>
    <s v="checkout_180d"/>
    <s v="2020-10-28 - 2020-11-03"/>
    <s v="23846122467610091"/>
    <s v="Fundo_Conv_Rmkt_T1_23845567601530091"/>
    <s v="23845567601530091"/>
    <n v="59311.75"/>
    <n v="308990"/>
    <n v="1891291"/>
    <n v="31.36045696"/>
    <n v="6.1208809346580999"/>
    <x v="3"/>
    <n v="518"/>
    <s v="2020-10-28"/>
    <x v="61"/>
    <s v="2020-11-03"/>
    <s v="2020-11-03"/>
    <x v="1"/>
    <x v="0"/>
    <n v="11"/>
    <x v="1"/>
    <x v="0"/>
  </r>
  <r>
    <s v="aberto_broad_argumentosCONV"/>
    <s v="2020-10-28 - 2020-11-03"/>
    <s v="23846135493680091"/>
    <s v="Meio_Conv_Aberto_Todas_Checkout_Pareto"/>
    <s v="23846135352790091"/>
    <n v="0"/>
    <n v="0"/>
    <n v="0"/>
    <s v=""/>
    <n v="0"/>
    <x v="18"/>
    <n v="2"/>
    <s v="2020-10-28"/>
    <x v="61"/>
    <s v="2020-11-03"/>
    <s v="2020-11-03"/>
    <x v="1"/>
    <x v="0"/>
    <n v="11"/>
    <x v="1"/>
    <x v="0"/>
  </r>
  <r>
    <s v="clientes_nao_pagos_s2s"/>
    <s v="2020-10-28 - 2020-11-03"/>
    <s v="23845279169960091"/>
    <s v="Fundo_Alcance_RMKTBoleto_Pareto"/>
    <s v="23844883553230091"/>
    <n v="62.49"/>
    <n v="1646"/>
    <n v="7318"/>
    <n v="8.5392183700000004"/>
    <n v="4.4459295261238996"/>
    <x v="5"/>
    <n v="1646"/>
    <s v="2020-10-28"/>
    <x v="61"/>
    <s v="2020-11-03"/>
    <s v="2020-11-03"/>
    <x v="2"/>
    <x v="0"/>
    <n v="11"/>
    <x v="1"/>
    <x v="0"/>
  </r>
  <r>
    <s v="interesses_dentistas"/>
    <s v="2020-10-28 - 2020-11-03"/>
    <s v="23845997960610091"/>
    <s v="TPO_Meio_Conv_Interesses_Pareto_23845997960590091"/>
    <s v="23845997960590091"/>
    <n v="23718.52"/>
    <n v="417659"/>
    <n v="1097554"/>
    <n v="21.61034446"/>
    <n v="2.6278710622780999"/>
    <x v="3"/>
    <n v="138"/>
    <s v="2020-10-28"/>
    <x v="61"/>
    <s v="2020-11-03"/>
    <s v="2020-11-03"/>
    <x v="1"/>
    <x v="0"/>
    <n v="11"/>
    <x v="1"/>
    <x v="0"/>
  </r>
  <r>
    <s v="pedidos_180d"/>
    <s v="2020-10-28 - 2020-11-03"/>
    <s v="23846202767380091"/>
    <s v="Meio_Alcance_Pedidos_RendaExtra_Pareto"/>
    <s v="23846202767400091"/>
    <n v="1228.1300000000001"/>
    <n v="26489"/>
    <n v="28730"/>
    <n v="42.747302470000001"/>
    <n v="1.0846011551965"/>
    <x v="5"/>
    <n v="26489"/>
    <s v="2020-10-28"/>
    <x v="61"/>
    <s v="2020-11-03"/>
    <s v="2020-11-03"/>
    <x v="2"/>
    <x v="0"/>
    <n v="11"/>
    <x v="1"/>
    <x v="0"/>
  </r>
  <r>
    <s v="lookalike_taxazero_convT3"/>
    <s v="2020-10-28 - 2020-11-03"/>
    <s v="23846066439480091"/>
    <s v="Meio_Conv_LAL_ConvT3_T3Pro"/>
    <s v="23846066439400091"/>
    <n v="0"/>
    <n v="0"/>
    <n v="0"/>
    <s v=""/>
    <n v="0"/>
    <x v="21"/>
    <n v="1"/>
    <s v="2020-10-28"/>
    <x v="61"/>
    <s v="2020-11-03"/>
    <s v="2020-11-03"/>
    <x v="1"/>
    <x v="0"/>
    <n v="11"/>
    <x v="1"/>
    <x v="0"/>
  </r>
  <r>
    <s v="carrinho_60d"/>
    <s v="2020-10-28 - 2020-11-03"/>
    <s v="23845641252850091"/>
    <s v="Fundo_Catalogo_RMKT_Todas_Pareto"/>
    <s v="23845641252830091"/>
    <n v="24689.759999999998"/>
    <n v="44208"/>
    <n v="505735"/>
    <n v="48.819559650000002"/>
    <n v="11.439897756062001"/>
    <x v="3"/>
    <n v="203"/>
    <s v="2020-10-28"/>
    <x v="61"/>
    <s v="2020-11-03"/>
    <s v="2020-11-03"/>
    <x v="1"/>
    <x v="0"/>
    <n v="11"/>
    <x v="1"/>
    <x v="0"/>
  </r>
  <r>
    <s v="amplo_com_exclusao"/>
    <s v="2020-10-28 - 2020-11-03"/>
    <s v="23846224309680091"/>
    <s v="Meio_Conv_T2Mega_Pareto"/>
    <s v="23846224309650091"/>
    <n v="14464.38"/>
    <n v="778372"/>
    <n v="1088796"/>
    <n v="13.28474756"/>
    <n v="1.3988118791529001"/>
    <x v="3"/>
    <n v="57"/>
    <s v="2020-10-28"/>
    <x v="61"/>
    <s v="2020-11-03"/>
    <s v="2020-11-03"/>
    <x v="1"/>
    <x v="0"/>
    <n v="11"/>
    <x v="1"/>
    <x v="0"/>
  </r>
  <r>
    <s v="aberto_ctr_visororiginal"/>
    <s v="2020-10-28 - 2020-11-03"/>
    <s v="23846233321260091"/>
    <s v="Versao A – Topo_Teste-AB_Aberto_Visor_Pareto"/>
    <s v="23846233321230091"/>
    <n v="1624.7"/>
    <n v="87823"/>
    <n v="160471"/>
    <n v="10.12457079"/>
    <n v="1.8272092731972001"/>
    <x v="8"/>
    <n v="1689"/>
    <s v="2020-10-28"/>
    <x v="61"/>
    <s v="2020-11-03"/>
    <s v="2020-11-03"/>
    <x v="3"/>
    <x v="0"/>
    <n v="11"/>
    <x v="1"/>
    <x v="0"/>
  </r>
  <r>
    <s v="product_180d_diario"/>
    <s v="2020-10-28 - 2020-11-03"/>
    <s v="23845580764840091"/>
    <s v="Fundo_Conv_Rmkt_T1_23845567601530091"/>
    <s v="23845567601530091"/>
    <n v="65642.53"/>
    <n v="223743"/>
    <n v="2434463"/>
    <n v="26.963864310000002"/>
    <n v="10.880621963592001"/>
    <x v="3"/>
    <n v="350"/>
    <s v="2020-10-28"/>
    <x v="61"/>
    <s v="2020-11-03"/>
    <s v="2020-11-03"/>
    <x v="1"/>
    <x v="0"/>
    <n v="11"/>
    <x v="1"/>
    <x v="0"/>
  </r>
  <r>
    <s v="pareto.geral.nu - lal form"/>
    <s v="2020-10-28 - 2020-11-03"/>
    <s v="23846231774940091"/>
    <s v="pareto.in.fba.conv.{vendamais}"/>
    <s v="23845872842240091"/>
    <n v="11791.97"/>
    <n v="530431"/>
    <n v="795729"/>
    <n v="14.819077849999999"/>
    <n v="1.500155533896"/>
    <x v="22"/>
    <n v="1524"/>
    <s v="2020-10-28"/>
    <x v="61"/>
    <s v="2020-11-03"/>
    <s v="2020-11-03"/>
    <x v="1"/>
    <x v="0"/>
    <n v="11"/>
    <x v="1"/>
    <x v="0"/>
  </r>
  <r>
    <s v="interesses_dentistas_stories"/>
    <s v="2020-10-28 - 2020-11-03"/>
    <s v="23845998029670091"/>
    <s v="TPO_Meio_Trafego_Interesses_Pareto_23845997980580091"/>
    <s v="23845997980580091"/>
    <n v="489.9"/>
    <n v="108190"/>
    <n v="117651"/>
    <n v="4.1640105099999998"/>
    <n v="1.0874480081338"/>
    <x v="13"/>
    <n v="366"/>
    <s v="2020-10-28"/>
    <x v="61"/>
    <s v="2020-11-03"/>
    <s v="2020-11-03"/>
    <x v="3"/>
    <x v="0"/>
    <n v="11"/>
    <x v="1"/>
    <x v="0"/>
  </r>
  <r>
    <s v="aberto_negativações_H"/>
    <s v="2020-10-28 - 2020-11-03"/>
    <s v="23846076485600091"/>
    <s v="Meio_Conv_Aberto_TesteGen_M_T2_Pareto"/>
    <s v="23846076485590091"/>
    <n v="0"/>
    <n v="0"/>
    <n v="0"/>
    <s v=""/>
    <n v="0"/>
    <x v="3"/>
    <n v="1"/>
    <s v="2020-10-28"/>
    <x v="61"/>
    <s v="2020-11-03"/>
    <s v="2020-11-03"/>
    <x v="1"/>
    <x v="0"/>
    <n v="11"/>
    <x v="1"/>
    <x v="0"/>
  </r>
  <r>
    <s v="feed_1a180_dias"/>
    <s v="2020-10-28 - 2020-11-03"/>
    <s v="23844752400870091"/>
    <s v="Fundo_Conv-CustoAlvo_RMKTHome_Aberto_Todas_Pareto"/>
    <s v="23844752401190091"/>
    <n v="11905.86"/>
    <n v="247422"/>
    <n v="626275"/>
    <n v="19.010594390000001"/>
    <n v="2.5312017524715"/>
    <x v="3"/>
    <n v="101"/>
    <s v="2020-10-28"/>
    <x v="61"/>
    <s v="2020-11-03"/>
    <s v="2020-11-03"/>
    <x v="1"/>
    <x v="0"/>
    <n v="11"/>
    <x v="1"/>
    <x v="0"/>
  </r>
  <r>
    <s v="lookalike_pedidosT1_optCompraT1"/>
    <s v="2020-10-28 - 2020-11-03"/>
    <s v="23845971141650091"/>
    <s v="Meio_Conv_LALpixel_T1_Pareto_23845971141530091"/>
    <s v="23845971141530091"/>
    <n v="60711.58"/>
    <n v="2053629"/>
    <n v="4222224"/>
    <n v="14.37905237"/>
    <n v="2.0559818740386002"/>
    <x v="4"/>
    <n v="617"/>
    <s v="2020-10-28"/>
    <x v="61"/>
    <s v="2020-11-03"/>
    <s v="2020-11-03"/>
    <x v="1"/>
    <x v="0"/>
    <n v="11"/>
    <x v="1"/>
    <x v="0"/>
  </r>
  <r>
    <s v="android_pedidos_180d"/>
    <s v="2020-10-28 - 2020-11-03"/>
    <s v="23846202535490091"/>
    <s v="Meio_AppTon_Pedidos_RendaExtra_Pareto"/>
    <s v="23846202535500091"/>
    <n v="199.97"/>
    <n v="3657"/>
    <n v="6565"/>
    <n v="30.46001523"/>
    <n v="1.7951873120044"/>
    <x v="12"/>
    <s v=""/>
    <s v="2020-10-28"/>
    <x v="61"/>
    <s v="2020-11-03"/>
    <s v="2020-11-03"/>
    <x v="0"/>
    <x v="0"/>
    <n v="11"/>
    <x v="1"/>
    <x v="0"/>
  </r>
  <r>
    <s v="clientes_boleto_3a7"/>
    <s v="2020-10-28 - 2020-11-03"/>
    <s v="23844883553250091"/>
    <s v="Fundo_Alcance_RMKTBoleto_Pareto"/>
    <s v="23844883553230091"/>
    <n v="53.97"/>
    <n v="1173"/>
    <n v="5589"/>
    <n v="9.6564680599999999"/>
    <n v="4.7647058823529003"/>
    <x v="5"/>
    <n v="1173"/>
    <s v="2020-10-28"/>
    <x v="61"/>
    <s v="2020-11-03"/>
    <s v="2020-11-03"/>
    <x v="2"/>
    <x v="0"/>
    <n v="11"/>
    <x v="1"/>
    <x v="0"/>
  </r>
  <r>
    <s v="pareto.geral.nu - marketing digital"/>
    <s v="2020-10-28 - 2020-11-03"/>
    <s v="23845872842230091"/>
    <s v="pareto.in.fba.conv.{vendamais}"/>
    <s v="23845872842240091"/>
    <n v="0"/>
    <n v="0"/>
    <n v="0"/>
    <s v=""/>
    <n v="0"/>
    <x v="25"/>
    <n v="10"/>
    <s v="2020-10-28"/>
    <x v="61"/>
    <s v="2020-11-03"/>
    <s v="2020-11-03"/>
    <x v="1"/>
    <x v="0"/>
    <n v="11"/>
    <x v="1"/>
    <x v="0"/>
  </r>
  <r>
    <s v="base_não_pagos_80k"/>
    <s v="2020-10-28 - 2020-11-03"/>
    <s v="23845336208660091"/>
    <s v="Fundo_Conv_RmktBase_Pareto"/>
    <s v="23845336208610091"/>
    <n v="44361.54"/>
    <n v="69520"/>
    <n v="848732"/>
    <n v="52.268018640000001"/>
    <n v="12.208457997699"/>
    <x v="3"/>
    <n v="592"/>
    <s v="2020-10-28"/>
    <x v="61"/>
    <s v="2020-11-03"/>
    <s v="2020-11-03"/>
    <x v="1"/>
    <x v="0"/>
    <n v="11"/>
    <x v="1"/>
    <x v="0"/>
  </r>
  <r>
    <s v="lookalike_pedidos_T1"/>
    <s v="2020-10-28 - 2020-11-03"/>
    <s v="23846256018220091"/>
    <s v="Meio_Conv_Amplo_T1_Pareto_23845493756230091"/>
    <s v="23845493756230091"/>
    <n v="4677.1099999999997"/>
    <n v="263997"/>
    <n v="316257"/>
    <n v="14.78895329"/>
    <n v="1.1979567949636001"/>
    <x v="4"/>
    <n v="25"/>
    <s v="2020-10-28"/>
    <x v="61"/>
    <s v="2020-11-03"/>
    <s v="2020-11-03"/>
    <x v="1"/>
    <x v="0"/>
    <n v="11"/>
    <x v="1"/>
    <x v="0"/>
  </r>
  <r>
    <s v="aberto_brasil"/>
    <s v="2020-10-28 - 2020-11-03"/>
    <s v="23845859990620091"/>
    <s v="Meio_Conv_Amplo_T1_Pareto_23845493756230091"/>
    <s v="23845493756230091"/>
    <n v="150144.39000000001"/>
    <n v="8194051"/>
    <n v="14335428"/>
    <n v="10.473659380000001"/>
    <n v="1.7494921620576001"/>
    <x v="3"/>
    <n v="1137"/>
    <s v="2020-10-28"/>
    <x v="61"/>
    <s v="2020-11-03"/>
    <s v="2020-11-03"/>
    <x v="1"/>
    <x v="0"/>
    <n v="11"/>
    <x v="1"/>
    <x v="0"/>
  </r>
  <r>
    <s v="pareto.geral.rmkt"/>
    <s v="2020-10-28 - 2020-11-03"/>
    <s v="23846126004380091"/>
    <s v="pareto.de.fba.conv.rmkt.{vendamais}"/>
    <s v="23846126004420091"/>
    <n v="4140.1000000000004"/>
    <n v="48288"/>
    <n v="192705"/>
    <n v="21.484133780000001"/>
    <n v="3.9907430417495"/>
    <x v="22"/>
    <n v="441"/>
    <s v="2020-10-28"/>
    <x v="61"/>
    <s v="2020-11-03"/>
    <s v="2020-11-03"/>
    <x v="1"/>
    <x v="0"/>
    <n v="11"/>
    <x v="1"/>
    <x v="0"/>
  </r>
  <r>
    <s v="carrinho_sem_pedido_60d"/>
    <s v="2020-10-28 - 2020-11-03"/>
    <s v="23844535546750091"/>
    <s v="Fundo_Conv_Rmkt_Todas_Pareto_23844535546810091"/>
    <s v="23844535546810091"/>
    <n v="18446.650000000001"/>
    <n v="9754"/>
    <n v="222328"/>
    <n v="82.970431070000004"/>
    <n v="22.793520606929999"/>
    <x v="3"/>
    <n v="93"/>
    <s v="2020-10-28"/>
    <x v="61"/>
    <s v="2020-11-03"/>
    <s v="2020-11-03"/>
    <x v="1"/>
    <x v="0"/>
    <n v="11"/>
    <x v="1"/>
    <x v="0"/>
  </r>
  <r>
    <s v="pareto.geral.nu - microempreendedor"/>
    <s v="2020-10-28 - 2020-11-03"/>
    <s v="23845872842250091"/>
    <s v="pareto.in.fba.conv.{vendamais}"/>
    <s v="23845872842240091"/>
    <n v="506.64"/>
    <n v="45376"/>
    <n v="50092"/>
    <n v="10.11418989"/>
    <n v="1.1039315937941001"/>
    <x v="25"/>
    <n v="58"/>
    <s v="2020-10-28"/>
    <x v="61"/>
    <s v="2020-11-03"/>
    <s v="2020-11-03"/>
    <x v="1"/>
    <x v="0"/>
    <n v="11"/>
    <x v="1"/>
    <x v="0"/>
  </r>
  <r>
    <s v="interacao_sem_carrinho"/>
    <s v="2020-10-28 - 2020-11-03"/>
    <s v="23844691993630091"/>
    <s v="Fundo_Conv_Rmkt_Todas_Pareto_23844535546810091"/>
    <s v="23844535546810091"/>
    <n v="11541.44"/>
    <n v="45672"/>
    <n v="308541"/>
    <n v="37.40650351"/>
    <n v="6.7555832895428001"/>
    <x v="3"/>
    <n v="118"/>
    <s v="2020-10-28"/>
    <x v="61"/>
    <s v="2020-11-03"/>
    <s v="2020-11-03"/>
    <x v="1"/>
    <x v="0"/>
    <n v="11"/>
    <x v="1"/>
    <x v="0"/>
  </r>
  <r>
    <s v="lookalike_t2"/>
    <s v="2020-10-28 - 2020-11-03"/>
    <s v="23846224309700091"/>
    <s v="Meio_Conv_T2Mega_Pareto"/>
    <s v="23846224309650091"/>
    <n v="9794.27"/>
    <n v="334081"/>
    <n v="571067"/>
    <n v="17.150824679999999"/>
    <n v="1.7093668900656001"/>
    <x v="3"/>
    <n v="40"/>
    <s v="2020-10-28"/>
    <x v="61"/>
    <s v="2020-11-03"/>
    <s v="2020-11-03"/>
    <x v="1"/>
    <x v="0"/>
    <n v="11"/>
    <x v="1"/>
    <x v="0"/>
  </r>
  <r>
    <s v="lookalike_taxazero_t3pro"/>
    <s v="2020-10-28 - 2020-11-03"/>
    <s v="23845689341080091"/>
    <s v="Meio_Conv_TaxaZeroT3Pro_Pareto"/>
    <s v="23845689341040091"/>
    <n v="0"/>
    <n v="0"/>
    <n v="0"/>
    <s v=""/>
    <n v="0"/>
    <x v="3"/>
    <n v="10"/>
    <s v="2020-10-28"/>
    <x v="61"/>
    <s v="2020-11-03"/>
    <s v="2020-11-03"/>
    <x v="1"/>
    <x v="0"/>
    <n v="11"/>
    <x v="1"/>
    <x v="0"/>
  </r>
  <r>
    <s v="aberto_brasil"/>
    <s v="2020-10-28 - 2020-11-03"/>
    <s v="23845370012760091"/>
    <s v="Meio_Conv_Amplo_Todas_23845268020100091"/>
    <s v="23845268020100091"/>
    <n v="48013.96"/>
    <n v="2426369"/>
    <n v="4386995"/>
    <n v="10.944612429999999"/>
    <n v="1.8080493939710001"/>
    <x v="3"/>
    <n v="257"/>
    <s v="2020-10-28"/>
    <x v="61"/>
    <s v="2020-11-03"/>
    <s v="2020-11-03"/>
    <x v="1"/>
    <x v="0"/>
    <n v="11"/>
    <x v="1"/>
    <x v="0"/>
  </r>
  <r>
    <s v="envolvimento_perfis"/>
    <s v="2020-10-28 - 2020-11-03"/>
    <s v="23845869112010091"/>
    <s v="Meio_Conv_RMKT_Todas_Pareto"/>
    <s v="23845869068240091"/>
    <n v="9171.65"/>
    <n v="145886"/>
    <n v="331202"/>
    <n v="27.692012729999998"/>
    <n v="2.2702795333341999"/>
    <x v="3"/>
    <n v="57"/>
    <s v="2020-10-28"/>
    <x v="61"/>
    <s v="2020-11-03"/>
    <s v="2020-11-03"/>
    <x v="1"/>
    <x v="0"/>
    <n v="11"/>
    <x v="1"/>
    <x v="0"/>
  </r>
  <r>
    <s v="interesses_dentistas"/>
    <s v="2020-10-28 - 2020-11-03"/>
    <s v="23845997980850091"/>
    <s v="TPO_Meio_Trafego_Interesses_Pareto_23845997980580091"/>
    <s v="23845997980580091"/>
    <n v="2739"/>
    <n v="528377"/>
    <n v="865744"/>
    <n v="3.1637528000000001"/>
    <n v="1.6384967551578"/>
    <x v="13"/>
    <n v="8521"/>
    <s v="2020-10-28"/>
    <x v="61"/>
    <s v="2020-11-03"/>
    <s v="2020-11-03"/>
    <x v="3"/>
    <x v="0"/>
    <n v="11"/>
    <x v="1"/>
    <x v="0"/>
  </r>
  <r>
    <s v="lal_10_base"/>
    <s v="2020-10-28 - 2020-11-03"/>
    <s v="23846214428100091"/>
    <s v="Meio_Conv_Amplo_Todas_23845268020100091"/>
    <s v="23845268020100091"/>
    <n v="47645.93"/>
    <n v="939266"/>
    <n v="2497087"/>
    <n v="19.08060472"/>
    <n v="2.6585514646543"/>
    <x v="3"/>
    <n v="223"/>
    <s v="2020-10-28"/>
    <x v="61"/>
    <s v="2020-11-03"/>
    <s v="2020-11-03"/>
    <x v="1"/>
    <x v="0"/>
    <n v="11"/>
    <x v="1"/>
    <x v="0"/>
  </r>
  <r>
    <s v="clientes_nao_pagos_base"/>
    <s v="2020-10-28 - 2020-11-03"/>
    <s v="23845343428290091"/>
    <s v="Fundo_Alcance_RMKTBoleto_Pareto"/>
    <s v="23844883553230091"/>
    <n v="2242.09"/>
    <n v="36152"/>
    <n v="255471"/>
    <n v="8.7762994600000006"/>
    <n v="7.0665799955741999"/>
    <x v="5"/>
    <n v="36152"/>
    <s v="2020-10-28"/>
    <x v="61"/>
    <s v="2020-11-03"/>
    <s v="2020-11-03"/>
    <x v="2"/>
    <x v="0"/>
    <n v="11"/>
    <x v="1"/>
    <x v="0"/>
  </r>
  <r>
    <s v="aberto_negativações_T1_R$1,37"/>
    <s v="2020-10-28 - 2020-11-03"/>
    <s v="23846073981070091"/>
    <s v="Meio_Conv_Aberto_T1R$1,99_Pareto"/>
    <s v="23846066526520091"/>
    <n v="0"/>
    <n v="0"/>
    <n v="0"/>
    <s v=""/>
    <n v="0"/>
    <x v="4"/>
    <n v="2"/>
    <s v="2020-10-28"/>
    <x v="61"/>
    <s v="2020-11-03"/>
    <s v="2020-11-03"/>
    <x v="1"/>
    <x v="0"/>
    <n v="11"/>
    <x v="1"/>
    <x v="0"/>
  </r>
  <r>
    <s v="rmkt_trafegotpo"/>
    <s v="2020-10-28 - 2020-11-03"/>
    <s v="23846188518430091"/>
    <s v="TPO_Meio_Conv_Interesses_Pareto_23845997960590091"/>
    <s v="23845997960590091"/>
    <n v="26057.86"/>
    <n v="26200"/>
    <n v="422226"/>
    <n v="61.715432020000002"/>
    <n v="16.115496183206002"/>
    <x v="3"/>
    <n v="75"/>
    <s v="2020-10-28"/>
    <x v="61"/>
    <s v="2020-11-03"/>
    <s v="2020-11-03"/>
    <x v="1"/>
    <x v="0"/>
    <n v="11"/>
    <x v="1"/>
    <x v="0"/>
  </r>
  <r>
    <s v="trafego_vendamaispelasredes"/>
    <s v="2020-10-28 - 2020-11-03"/>
    <s v="23845869095550091"/>
    <s v="Meio_Conv_RMKT_Todas_Pareto"/>
    <s v="23845869068240091"/>
    <n v="1325.2"/>
    <n v="25023"/>
    <n v="56532"/>
    <n v="23.441590600000001"/>
    <n v="2.2592015345881999"/>
    <x v="3"/>
    <n v="2"/>
    <s v="2020-10-28"/>
    <x v="61"/>
    <s v="2020-11-03"/>
    <s v="2020-11-03"/>
    <x v="1"/>
    <x v="0"/>
    <n v="11"/>
    <x v="1"/>
    <x v="0"/>
  </r>
  <r>
    <s v="aberto_broad_vitalicio_mega"/>
    <s v="2020-10-28 - 2020-11-03"/>
    <s v="23846324999420091"/>
    <s v="Meio_Conv_Amplo_Todas_23845268020100091"/>
    <s v="23845268020100091"/>
    <n v="4722.82"/>
    <n v="524670"/>
    <n v="578076"/>
    <n v="8.1698946200000009"/>
    <n v="1.1017896963806"/>
    <x v="3"/>
    <n v="17"/>
    <s v="2020-10-28"/>
    <x v="61"/>
    <s v="2020-11-03"/>
    <s v="2020-11-03"/>
    <x v="1"/>
    <x v="0"/>
    <n v="11"/>
    <x v="1"/>
    <x v="0"/>
  </r>
  <r>
    <s v="aberto_ctr_visorsucesso"/>
    <s v="2020-10-28 - 2020-11-03"/>
    <s v="23846233321270091"/>
    <s v="Versao B – Topo_Teste-AB_Aberto_Visor_Pareto"/>
    <s v="23846233321220091"/>
    <n v="1627.88"/>
    <n v="101342"/>
    <n v="196337"/>
    <n v="8.2912543200000002"/>
    <n v="1.9373704880503999"/>
    <x v="8"/>
    <n v="1583"/>
    <s v="2020-10-28"/>
    <x v="61"/>
    <s v="2020-11-03"/>
    <s v="2020-11-03"/>
    <x v="3"/>
    <x v="0"/>
    <n v="11"/>
    <x v="1"/>
    <x v="0"/>
  </r>
  <r>
    <s v="interesses_concorrentes_autoplacement"/>
    <s v="2020-10-28 - 2020-11-03"/>
    <s v="23846214469090091"/>
    <s v="Topo_Views_Interesses_Pareto_23845654172510091"/>
    <s v="23845654172510091"/>
    <n v="2174.5"/>
    <n v="152606"/>
    <n v="558602"/>
    <n v="3.8927537000000001"/>
    <n v="3.6604196427400999"/>
    <x v="20"/>
    <n v="444290"/>
    <s v="2020-10-28"/>
    <x v="61"/>
    <s v="2020-11-03"/>
    <s v="2020-11-03"/>
    <x v="2"/>
    <x v="0"/>
    <n v="11"/>
    <x v="1"/>
    <x v="0"/>
  </r>
  <r>
    <s v="aberto_negativações_M"/>
    <s v="2020-10-28 - 2020-11-03"/>
    <s v="23846076468700091"/>
    <s v="Meio_Conv_Aberto_TesteGen_H_T2_Pareto"/>
    <s v="23846076468600091"/>
    <n v="0"/>
    <n v="0"/>
    <n v="0"/>
    <s v=""/>
    <n v="0"/>
    <x v="3"/>
    <n v="3"/>
    <s v="2020-10-28"/>
    <x v="61"/>
    <s v="2020-11-03"/>
    <s v="2020-11-03"/>
    <x v="1"/>
    <x v="0"/>
    <n v="11"/>
    <x v="1"/>
    <x v="0"/>
  </r>
  <r>
    <s v="amplo_argumentos_homem"/>
    <s v="2020-10-28 - 2020-11-03"/>
    <s v="23845582294620091"/>
    <s v="Meio_Conv_Aberto_T2Pro_v2_Pareto"/>
    <s v="23845582294630091"/>
    <n v="0"/>
    <n v="0"/>
    <n v="0"/>
    <s v=""/>
    <n v="0"/>
    <x v="3"/>
    <n v="2"/>
    <s v="2020-10-28"/>
    <x v="61"/>
    <s v="2020-11-03"/>
    <s v="2020-11-03"/>
    <x v="1"/>
    <x v="0"/>
    <n v="11"/>
    <x v="1"/>
    <x v="0"/>
  </r>
  <r>
    <s v="aberto_taxazero_t3pro"/>
    <s v="2020-10-28 - 2020-11-03"/>
    <s v="23845689341130091"/>
    <s v="Meio_Conv_TaxaZeroT3Pro_Pareto"/>
    <s v="23845689341040091"/>
    <n v="0"/>
    <n v="0"/>
    <n v="0"/>
    <s v=""/>
    <n v="0"/>
    <x v="3"/>
    <n v="14"/>
    <s v="2020-10-28"/>
    <x v="61"/>
    <s v="2020-11-03"/>
    <s v="2020-11-03"/>
    <x v="1"/>
    <x v="0"/>
    <n v="11"/>
    <x v="1"/>
    <x v="0"/>
  </r>
  <r>
    <s v="interesses_concorrentes_instream"/>
    <s v="2020-10-21 - 2020-10-27"/>
    <s v="23845654172710091"/>
    <s v="Topo_Views_Interesses_Pareto_23845654172510091"/>
    <s v="23845654172510091"/>
    <n v="2653.55"/>
    <n v="216059"/>
    <n v="361787"/>
    <n v="7.3345642599999996"/>
    <n v="1.6744824330390999"/>
    <x v="20"/>
    <n v="283311"/>
    <s v="2020-10-21"/>
    <x v="62"/>
    <s v="2020-10-27"/>
    <s v="2020-10-27"/>
    <x v="2"/>
    <x v="0"/>
    <n v="10"/>
    <x v="1"/>
    <x v="0"/>
  </r>
  <r>
    <s v="aberto_brasil"/>
    <s v="2020-10-21 - 2020-10-27"/>
    <s v="23845370012760091"/>
    <s v="Meio_Conv_Amplo_Todas_23845268020100091"/>
    <s v="23845268020100091"/>
    <n v="71173.7"/>
    <n v="2852797"/>
    <n v="6235442"/>
    <n v="11.414379289999999"/>
    <n v="2.1857293035572001"/>
    <x v="3"/>
    <n v="380"/>
    <s v="2020-10-21"/>
    <x v="62"/>
    <s v="2020-10-27"/>
    <s v="2020-10-27"/>
    <x v="1"/>
    <x v="0"/>
    <n v="10"/>
    <x v="1"/>
    <x v="0"/>
  </r>
  <r>
    <s v="amplo_argumentos_homem"/>
    <s v="2020-10-21 - 2020-10-27"/>
    <s v="23845582296630091"/>
    <s v="Meio_Conv_Aberto_T3Pro_v2_Pareto"/>
    <s v="23845582296640091"/>
    <n v="0"/>
    <n v="0"/>
    <n v="0"/>
    <s v=""/>
    <n v="0"/>
    <x v="3"/>
    <n v="4"/>
    <s v="2020-10-21"/>
    <x v="62"/>
    <s v="2020-10-27"/>
    <s v="2020-10-27"/>
    <x v="1"/>
    <x v="0"/>
    <n v="10"/>
    <x v="1"/>
    <x v="0"/>
  </r>
  <r>
    <s v="product_180d_diario"/>
    <s v="2020-10-21 - 2020-10-27"/>
    <s v="23845580764840091"/>
    <s v="Fundo_Conv_Rmkt_T1_23845567601530091"/>
    <s v="23845567601530091"/>
    <n v="68057.45"/>
    <n v="204252"/>
    <n v="2206326"/>
    <n v="30.846506819999998"/>
    <n v="10.801979907172999"/>
    <x v="3"/>
    <n v="539"/>
    <s v="2020-10-21"/>
    <x v="62"/>
    <s v="2020-10-27"/>
    <s v="2020-10-27"/>
    <x v="1"/>
    <x v="0"/>
    <n v="10"/>
    <x v="1"/>
    <x v="0"/>
  </r>
  <r>
    <s v="carrinho_60d"/>
    <s v="2020-10-21 - 2020-10-27"/>
    <s v="23845641252850091"/>
    <s v="Fundo_Catalogo_RMKT_Todas_Pareto"/>
    <s v="23845641252830091"/>
    <n v="35463.839999999997"/>
    <n v="46176"/>
    <n v="553652"/>
    <n v="64.054387950000006"/>
    <n v="11.990038115038001"/>
    <x v="3"/>
    <n v="228"/>
    <s v="2020-10-21"/>
    <x v="62"/>
    <s v="2020-10-27"/>
    <s v="2020-10-27"/>
    <x v="1"/>
    <x v="0"/>
    <n v="10"/>
    <x v="1"/>
    <x v="0"/>
  </r>
  <r>
    <s v="maraberto_vitalicio — v2"/>
    <s v="2020-10-21 - 2020-10-27"/>
    <s v="23845583868030091"/>
    <s v="Meio_Conv_Amplo_T1_Pareto_23845493756230091"/>
    <s v="23845493756230091"/>
    <n v="0"/>
    <n v="0"/>
    <n v="0"/>
    <s v=""/>
    <n v="0"/>
    <x v="3"/>
    <n v="12"/>
    <s v="2020-10-21"/>
    <x v="62"/>
    <s v="2020-10-27"/>
    <s v="2020-10-27"/>
    <x v="1"/>
    <x v="0"/>
    <n v="10"/>
    <x v="1"/>
    <x v="0"/>
  </r>
  <r>
    <s v="amplo_argumentos_homem"/>
    <s v="2020-10-21 - 2020-10-27"/>
    <s v="23845582294620091"/>
    <s v="Meio_Conv_Aberto_T2Pro_v2_Pareto"/>
    <s v="23845582294630091"/>
    <n v="0"/>
    <n v="0"/>
    <n v="0"/>
    <s v=""/>
    <n v="0"/>
    <x v="3"/>
    <n v="12"/>
    <s v="2020-10-21"/>
    <x v="62"/>
    <s v="2020-10-27"/>
    <s v="2020-10-27"/>
    <x v="1"/>
    <x v="0"/>
    <n v="10"/>
    <x v="1"/>
    <x v="0"/>
  </r>
  <r>
    <s v="clientes_nao_pagos_base"/>
    <s v="2020-10-21 - 2020-10-27"/>
    <s v="23845343428290091"/>
    <s v="Fundo_Alcance_RMKTBoleto_Pareto"/>
    <s v="23844883553230091"/>
    <n v="5851.9"/>
    <n v="43759"/>
    <n v="683105"/>
    <n v="8.5666186"/>
    <n v="15.610617244453"/>
    <x v="5"/>
    <n v="43759"/>
    <s v="2020-10-21"/>
    <x v="62"/>
    <s v="2020-10-27"/>
    <s v="2020-10-27"/>
    <x v="2"/>
    <x v="0"/>
    <n v="10"/>
    <x v="1"/>
    <x v="0"/>
  </r>
  <r>
    <s v="base_não_pagos_80k"/>
    <s v="2020-10-21 - 2020-10-27"/>
    <s v="23845336208660091"/>
    <s v="Fundo_Conv_RmktBase_Pareto"/>
    <s v="23845336208610091"/>
    <n v="42770.3"/>
    <n v="57312"/>
    <n v="679087"/>
    <n v="62.982062679999999"/>
    <n v="11.848949609157"/>
    <x v="3"/>
    <n v="735"/>
    <s v="2020-10-21"/>
    <x v="62"/>
    <s v="2020-10-27"/>
    <s v="2020-10-27"/>
    <x v="1"/>
    <x v="0"/>
    <n v="10"/>
    <x v="1"/>
    <x v="0"/>
  </r>
  <r>
    <s v="interacao_sem_carrinho"/>
    <s v="2020-10-21 - 2020-10-27"/>
    <s v="23844691993630091"/>
    <s v="Fundo_Conv_Rmkt_Todas_Pareto_23844535546810091"/>
    <s v="23844535546810091"/>
    <n v="18427.5"/>
    <n v="56799"/>
    <n v="473074"/>
    <n v="38.952679709999998"/>
    <n v="8.3289142414478992"/>
    <x v="3"/>
    <n v="174"/>
    <s v="2020-10-21"/>
    <x v="62"/>
    <s v="2020-10-27"/>
    <s v="2020-10-27"/>
    <x v="1"/>
    <x v="0"/>
    <n v="10"/>
    <x v="1"/>
    <x v="0"/>
  </r>
  <r>
    <s v="feed_1a180_dias"/>
    <s v="2020-10-21 - 2020-10-27"/>
    <s v="23844752400870091"/>
    <s v="Fundo_Conv-CustoAlvo_RMKTHome_Aberto_Todas_Pareto"/>
    <s v="23844752401190091"/>
    <n v="4794.95"/>
    <n v="124190"/>
    <n v="242771"/>
    <n v="19.750917529999999"/>
    <n v="1.9548353329576"/>
    <x v="3"/>
    <n v="38"/>
    <s v="2020-10-21"/>
    <x v="62"/>
    <s v="2020-10-27"/>
    <s v="2020-10-27"/>
    <x v="1"/>
    <x v="0"/>
    <n v="10"/>
    <x v="1"/>
    <x v="0"/>
  </r>
  <r>
    <s v="trafego_LAL_cardpurchase_5_10"/>
    <s v="2020-10-21 - 2020-10-27"/>
    <s v="23845353257680091"/>
    <s v="Topo_Trafego_Todas_Pareto_23845353257640091"/>
    <s v="23845353257640091"/>
    <n v="6293.25"/>
    <n v="167231"/>
    <n v="341611"/>
    <n v="18.42226977"/>
    <n v="2.0427492510360001"/>
    <x v="8"/>
    <n v="5663"/>
    <s v="2020-10-21"/>
    <x v="62"/>
    <s v="2020-10-27"/>
    <s v="2020-10-27"/>
    <x v="3"/>
    <x v="0"/>
    <n v="10"/>
    <x v="1"/>
    <x v="0"/>
  </r>
  <r>
    <s v="clientes_boleto — acima7"/>
    <s v="2020-10-21 - 2020-10-27"/>
    <s v="23845124477600091"/>
    <s v="Fundo_Alcance_RMKTBoleto_Pareto"/>
    <s v="23844883553230091"/>
    <n v="1365.89"/>
    <n v="13400"/>
    <n v="153829"/>
    <n v="8.8792750399999996"/>
    <n v="11.479776119403001"/>
    <x v="5"/>
    <n v="13400"/>
    <s v="2020-10-21"/>
    <x v="62"/>
    <s v="2020-10-27"/>
    <s v="2020-10-27"/>
    <x v="2"/>
    <x v="0"/>
    <n v="10"/>
    <x v="1"/>
    <x v="0"/>
  </r>
  <r>
    <s v="clientes_boleto_3a7"/>
    <s v="2020-10-21 - 2020-10-27"/>
    <s v="23844883553250091"/>
    <s v="Fundo_Alcance_RMKTBoleto_Pareto"/>
    <s v="23844883553230091"/>
    <n v="116.79"/>
    <n v="1781"/>
    <n v="12555"/>
    <n v="9.3022700100000009"/>
    <n v="7.0494104435710003"/>
    <x v="5"/>
    <n v="1781"/>
    <s v="2020-10-21"/>
    <x v="62"/>
    <s v="2020-10-27"/>
    <s v="2020-10-27"/>
    <x v="2"/>
    <x v="0"/>
    <n v="10"/>
    <x v="1"/>
    <x v="0"/>
  </r>
  <r>
    <s v="carrinho_sem_pedido_60d"/>
    <s v="2020-10-21 - 2020-10-27"/>
    <s v="23844535546750091"/>
    <s v="Fundo_Conv_Rmkt_Todas_Pareto_23844535546810091"/>
    <s v="23844535546810091"/>
    <n v="13296.63"/>
    <n v="8074"/>
    <n v="162526"/>
    <n v="81.81232541"/>
    <n v="20.129551647263"/>
    <x v="3"/>
    <n v="99"/>
    <s v="2020-10-21"/>
    <x v="62"/>
    <s v="2020-10-27"/>
    <s v="2020-10-27"/>
    <x v="1"/>
    <x v="0"/>
    <n v="10"/>
    <x v="1"/>
    <x v="0"/>
  </r>
  <r>
    <s v="clientes_nao_pagos_s2s"/>
    <s v="2020-10-21 - 2020-10-27"/>
    <s v="23845279169960091"/>
    <s v="Fundo_Alcance_RMKTBoleto_Pareto"/>
    <s v="23844883553230091"/>
    <n v="161.58000000000001"/>
    <n v="2487"/>
    <n v="19708"/>
    <n v="8.1987010399999996"/>
    <n v="7.924406915963"/>
    <x v="5"/>
    <n v="2487"/>
    <s v="2020-10-21"/>
    <x v="62"/>
    <s v="2020-10-27"/>
    <s v="2020-10-27"/>
    <x v="2"/>
    <x v="0"/>
    <n v="10"/>
    <x v="1"/>
    <x v="0"/>
  </r>
  <r>
    <s v="lookalike_taxazero_t3pro"/>
    <s v="2020-10-21 - 2020-10-27"/>
    <s v="23845689341080091"/>
    <s v="Meio_Conv_TaxaZeroT3Pro_Pareto"/>
    <s v="23845689341040091"/>
    <n v="0"/>
    <n v="0"/>
    <n v="0"/>
    <s v=""/>
    <n v="0"/>
    <x v="3"/>
    <n v="12"/>
    <s v="2020-10-21"/>
    <x v="62"/>
    <s v="2020-10-27"/>
    <s v="2020-10-27"/>
    <x v="1"/>
    <x v="0"/>
    <n v="10"/>
    <x v="1"/>
    <x v="0"/>
  </r>
  <r>
    <s v="aberto_ctr_visorsucesso"/>
    <s v="2020-10-21 - 2020-10-27"/>
    <s v="23846233321270091"/>
    <s v="Versao B – Topo_Teste-AB_Aberto_Visor_Pareto"/>
    <s v="23846233321220091"/>
    <n v="1267.6099999999999"/>
    <n v="66719"/>
    <n v="129329"/>
    <n v="9.8014366499999994"/>
    <n v="1.9384133455238"/>
    <x v="8"/>
    <n v="1060"/>
    <s v="2020-10-21"/>
    <x v="62"/>
    <s v="2020-10-27"/>
    <s v="2020-10-27"/>
    <x v="3"/>
    <x v="0"/>
    <n v="10"/>
    <x v="1"/>
    <x v="0"/>
  </r>
  <r>
    <s v="pareto.geral (ig)"/>
    <s v="2020-10-21 - 2020-10-27"/>
    <s v="23846155584930091"/>
    <s v="pareto.in.reach — Ibest"/>
    <s v="23846155537530091"/>
    <n v="360.36"/>
    <n v="392025"/>
    <n v="392025"/>
    <n v="0.91922709000000002"/>
    <n v="1"/>
    <x v="5"/>
    <n v="392025"/>
    <s v="2020-10-21"/>
    <x v="62"/>
    <s v="2020-10-27"/>
    <s v="2020-10-27"/>
    <x v="2"/>
    <x v="0"/>
    <n v="10"/>
    <x v="1"/>
    <x v="0"/>
  </r>
  <r>
    <s v="lookalike_t2"/>
    <s v="2020-10-21 - 2020-10-27"/>
    <s v="23846224309700091"/>
    <s v="Meio_Conv_T2Mega_Pareto"/>
    <s v="23846224309650091"/>
    <n v="8473.77"/>
    <n v="271934"/>
    <n v="461515"/>
    <n v="18.36076834"/>
    <n v="1.6971581339590001"/>
    <x v="3"/>
    <n v="25"/>
    <s v="2020-10-21"/>
    <x v="62"/>
    <s v="2020-10-27"/>
    <s v="2020-10-27"/>
    <x v="1"/>
    <x v="0"/>
    <n v="10"/>
    <x v="1"/>
    <x v="0"/>
  </r>
  <r>
    <s v="interesses_concorrentes_autoplacement"/>
    <s v="2020-10-21 - 2020-10-27"/>
    <s v="23846214469090091"/>
    <s v="Topo_Views_Interesses_Pareto_23845654172510091"/>
    <s v="23845654172510091"/>
    <n v="2542.11"/>
    <n v="170462"/>
    <n v="627034"/>
    <n v="4.0541820700000004"/>
    <n v="3.6784385962854"/>
    <x v="20"/>
    <n v="476646"/>
    <s v="2020-10-21"/>
    <x v="62"/>
    <s v="2020-10-27"/>
    <s v="2020-10-27"/>
    <x v="2"/>
    <x v="0"/>
    <n v="10"/>
    <x v="1"/>
    <x v="0"/>
  </r>
  <r>
    <s v="amplo_com_exclusao"/>
    <s v="2020-10-21 - 2020-10-27"/>
    <s v="23846224309680091"/>
    <s v="Meio_Conv_T2Mega_Pareto"/>
    <s v="23846224309650091"/>
    <n v="12968.63"/>
    <n v="712824"/>
    <n v="1075070"/>
    <n v="12.063056359999999"/>
    <n v="1.5081843484507"/>
    <x v="3"/>
    <n v="61"/>
    <s v="2020-10-21"/>
    <x v="62"/>
    <s v="2020-10-27"/>
    <s v="2020-10-27"/>
    <x v="1"/>
    <x v="0"/>
    <n v="10"/>
    <x v="1"/>
    <x v="0"/>
  </r>
  <r>
    <s v="interesses_concorrentes"/>
    <s v="2020-10-21 - 2020-10-27"/>
    <s v="23846214533530091"/>
    <s v="Meio_Conv_Amplo_T1_Pareto_23845493756230091"/>
    <s v="23845493756230091"/>
    <n v="37397.199999999997"/>
    <n v="1884127"/>
    <n v="3355988"/>
    <n v="11.143424830000001"/>
    <n v="1.7811899091728001"/>
    <x v="3"/>
    <n v="321"/>
    <s v="2020-10-21"/>
    <x v="62"/>
    <s v="2020-10-27"/>
    <s v="2020-10-27"/>
    <x v="1"/>
    <x v="0"/>
    <n v="10"/>
    <x v="1"/>
    <x v="0"/>
  </r>
  <r>
    <s v="lal_10_base"/>
    <s v="2020-10-21 - 2020-10-27"/>
    <s v="23846214428100091"/>
    <s v="Meio_Conv_Amplo_Todas_23845268020100091"/>
    <s v="23845268020100091"/>
    <n v="30008.61"/>
    <n v="545527"/>
    <n v="1461290"/>
    <n v="20.53569791"/>
    <n v="2.6786758492247"/>
    <x v="3"/>
    <n v="171"/>
    <s v="2020-10-21"/>
    <x v="62"/>
    <s v="2020-10-27"/>
    <s v="2020-10-27"/>
    <x v="1"/>
    <x v="0"/>
    <n v="10"/>
    <x v="1"/>
    <x v="0"/>
  </r>
  <r>
    <s v="android_pedidos_180d"/>
    <s v="2020-10-21 - 2020-10-27"/>
    <s v="23846202535490091"/>
    <s v="Meio_AppTon_Pedidos_RendaExtra_Pareto"/>
    <s v="23846202535500091"/>
    <n v="1436.39"/>
    <n v="12007"/>
    <n v="33152"/>
    <n v="43.32740106"/>
    <n v="2.7610560506370998"/>
    <x v="12"/>
    <s v=""/>
    <s v="2020-10-21"/>
    <x v="62"/>
    <s v="2020-10-27"/>
    <s v="2020-10-27"/>
    <x v="0"/>
    <x v="0"/>
    <n v="10"/>
    <x v="1"/>
    <x v="0"/>
  </r>
  <r>
    <s v="rmkt_trafegotpo"/>
    <s v="2020-10-21 - 2020-10-27"/>
    <s v="23846188518430091"/>
    <s v="TPO_Meio_Conv_Interesses_Pareto_23845997960590091"/>
    <s v="23845997960590091"/>
    <n v="16452.509999999998"/>
    <n v="18160"/>
    <n v="227660"/>
    <n v="72.267899499999999"/>
    <n v="12.536343612334999"/>
    <x v="3"/>
    <n v="94"/>
    <s v="2020-10-21"/>
    <x v="62"/>
    <s v="2020-10-27"/>
    <s v="2020-10-27"/>
    <x v="1"/>
    <x v="0"/>
    <n v="10"/>
    <x v="1"/>
    <x v="0"/>
  </r>
  <r>
    <s v="pedidos_180d"/>
    <s v="2020-10-21 - 2020-10-27"/>
    <s v="23846202767380091"/>
    <s v="Meio_Alcance_Pedidos_RendaExtra_Pareto"/>
    <s v="23846202767400091"/>
    <n v="2570"/>
    <n v="36823"/>
    <n v="39157"/>
    <n v="65.633220109999996"/>
    <n v="1.0633842978573"/>
    <x v="5"/>
    <n v="36823"/>
    <s v="2020-10-21"/>
    <x v="62"/>
    <s v="2020-10-27"/>
    <s v="2020-10-27"/>
    <x v="2"/>
    <x v="0"/>
    <n v="10"/>
    <x v="1"/>
    <x v="0"/>
  </r>
  <r>
    <s v="pareto.geral (fb)"/>
    <s v="2020-10-21 - 2020-10-27"/>
    <s v="23846155618210091"/>
    <s v="pareto.in.reach — mc estudante"/>
    <s v="23846155618200091"/>
    <n v="70.7"/>
    <n v="83677"/>
    <n v="84550"/>
    <n v="0.83619160000000003"/>
    <n v="1.0104329744135001"/>
    <x v="5"/>
    <n v="83677"/>
    <s v="2020-10-21"/>
    <x v="62"/>
    <s v="2020-10-27"/>
    <s v="2020-10-27"/>
    <x v="2"/>
    <x v="0"/>
    <n v="10"/>
    <x v="1"/>
    <x v="0"/>
  </r>
  <r>
    <s v="lookalike_argumentos_homem"/>
    <s v="2020-10-21 - 2020-10-27"/>
    <s v="23845753434800091"/>
    <s v="Meio_Conv_Aberto_T2Pro_v2_Pareto"/>
    <s v="23845582294630091"/>
    <n v="0"/>
    <n v="0"/>
    <n v="0"/>
    <s v=""/>
    <n v="0"/>
    <x v="3"/>
    <n v="4"/>
    <s v="2020-10-21"/>
    <x v="62"/>
    <s v="2020-10-27"/>
    <s v="2020-10-27"/>
    <x v="1"/>
    <x v="0"/>
    <n v="10"/>
    <x v="1"/>
    <x v="0"/>
  </r>
  <r>
    <s v="aberto_ctr_visororiginal"/>
    <s v="2020-10-21 - 2020-10-27"/>
    <s v="23846233321260091"/>
    <s v="Versao A – Topo_Teste-AB_Aberto_Visor_Pareto"/>
    <s v="23846233321230091"/>
    <n v="1267.98"/>
    <n v="63632"/>
    <n v="118039"/>
    <n v="10.74204288"/>
    <n v="1.8550257731958999"/>
    <x v="8"/>
    <n v="1105"/>
    <s v="2020-10-21"/>
    <x v="62"/>
    <s v="2020-10-27"/>
    <s v="2020-10-27"/>
    <x v="3"/>
    <x v="0"/>
    <n v="10"/>
    <x v="1"/>
    <x v="0"/>
  </r>
  <r>
    <s v="pareto.geral.nu - lal form"/>
    <s v="2020-10-21 - 2020-10-27"/>
    <s v="23846231774940091"/>
    <s v="pareto.in.fba.conv.{vendamais}"/>
    <s v="23845872842240091"/>
    <n v="10568.75"/>
    <n v="425343"/>
    <n v="592583"/>
    <n v="17.835054329999998"/>
    <n v="1.3931885560595001"/>
    <x v="22"/>
    <n v="1004"/>
    <s v="2020-10-21"/>
    <x v="62"/>
    <s v="2020-10-27"/>
    <s v="2020-10-27"/>
    <x v="1"/>
    <x v="0"/>
    <n v="10"/>
    <x v="1"/>
    <x v="0"/>
  </r>
  <r>
    <s v="pareto.geral.nu.video - microempreendedor"/>
    <s v="2020-10-21 - 2020-10-27"/>
    <s v="23846231971310091"/>
    <s v="pareto.in.fba.videoviews.{vendamais}"/>
    <s v="23846231971280091"/>
    <n v="678.23"/>
    <n v="105151"/>
    <n v="108331"/>
    <n v="6.2607194599999998"/>
    <n v="1.0302422230887001"/>
    <x v="17"/>
    <n v="106876"/>
    <s v="2020-10-21"/>
    <x v="62"/>
    <s v="2020-10-27"/>
    <s v="2020-10-27"/>
    <x v="3"/>
    <x v="0"/>
    <n v="10"/>
    <x v="1"/>
    <x v="0"/>
  </r>
  <r>
    <s v="lookalike_pedidos_T1"/>
    <s v="2020-10-21 - 2020-10-27"/>
    <s v="23846256018220091"/>
    <s v="Meio_Conv_Amplo_T1_Pareto_23845493756230091"/>
    <s v="23845493756230091"/>
    <n v="6164.48"/>
    <n v="317624"/>
    <n v="413777"/>
    <n v="14.898073119999999"/>
    <n v="1.3027258645441999"/>
    <x v="4"/>
    <n v="40"/>
    <s v="2020-10-21"/>
    <x v="62"/>
    <s v="2020-10-27"/>
    <s v="2020-10-27"/>
    <x v="1"/>
    <x v="0"/>
    <n v="10"/>
    <x v="1"/>
    <x v="0"/>
  </r>
  <r>
    <s v="pareto.geral.rmkt"/>
    <s v="2020-10-21 - 2020-10-27"/>
    <s v="23846126004380091"/>
    <s v="pareto.de.fba.conv.rmkt.{vendamais}"/>
    <s v="23846126004420091"/>
    <n v="5915.63"/>
    <n v="45063"/>
    <n v="204982"/>
    <n v="28.859265690000001"/>
    <n v="4.5487872534007998"/>
    <x v="22"/>
    <n v="538"/>
    <s v="2020-10-21"/>
    <x v="62"/>
    <s v="2020-10-27"/>
    <s v="2020-10-27"/>
    <x v="1"/>
    <x v="0"/>
    <n v="10"/>
    <x v="1"/>
    <x v="0"/>
  </r>
  <r>
    <s v="interesses_dentistas"/>
    <s v="2020-10-21 - 2020-10-27"/>
    <s v="23845997980850091"/>
    <s v="TPO_Meio_Trafego_Interesses_Pareto_23845997980580091"/>
    <s v="23845997980580091"/>
    <n v="2920.84"/>
    <n v="467707"/>
    <n v="726060"/>
    <n v="4.0228631200000002"/>
    <n v="1.5523821537842999"/>
    <x v="13"/>
    <n v="7199"/>
    <s v="2020-10-21"/>
    <x v="62"/>
    <s v="2020-10-27"/>
    <s v="2020-10-27"/>
    <x v="3"/>
    <x v="0"/>
    <n v="10"/>
    <x v="1"/>
    <x v="0"/>
  </r>
  <r>
    <s v="envolvimento_perfis"/>
    <s v="2020-10-21 - 2020-10-27"/>
    <s v="23845869112010091"/>
    <s v="Meio_Conv_RMKT_Todas_Pareto"/>
    <s v="23845869068240091"/>
    <n v="6978.84"/>
    <n v="85792"/>
    <n v="234453"/>
    <n v="29.766477720000001"/>
    <n v="2.7328072547556999"/>
    <x v="3"/>
    <n v="60"/>
    <s v="2020-10-21"/>
    <x v="62"/>
    <s v="2020-10-27"/>
    <s v="2020-10-27"/>
    <x v="1"/>
    <x v="0"/>
    <n v="10"/>
    <x v="1"/>
    <x v="0"/>
  </r>
  <r>
    <s v="pareto.geral.nu - microempreendedor"/>
    <s v="2020-10-21 - 2020-10-27"/>
    <s v="23845872842250091"/>
    <s v="pareto.in.fba.conv.{vendamais}"/>
    <s v="23845872842240091"/>
    <n v="7376.84"/>
    <n v="561018"/>
    <n v="682212"/>
    <n v="10.81311968"/>
    <n v="1.2160251542731"/>
    <x v="25"/>
    <n v="1138"/>
    <s v="2020-10-21"/>
    <x v="62"/>
    <s v="2020-10-27"/>
    <s v="2020-10-27"/>
    <x v="1"/>
    <x v="0"/>
    <n v="10"/>
    <x v="1"/>
    <x v="0"/>
  </r>
  <r>
    <s v="lookalike_pedidosT1_optCompraT1"/>
    <s v="2020-10-21 - 2020-10-27"/>
    <s v="23845971141650091"/>
    <s v="Meio_Conv_LALpixel_T1_Pareto_23845971141530091"/>
    <s v="23845971141530091"/>
    <n v="71297.919999999998"/>
    <n v="2053595"/>
    <n v="4125599"/>
    <n v="17.281834709999998"/>
    <n v="2.0089642797143998"/>
    <x v="4"/>
    <n v="567"/>
    <s v="2020-10-21"/>
    <x v="62"/>
    <s v="2020-10-27"/>
    <s v="2020-10-27"/>
    <x v="1"/>
    <x v="0"/>
    <n v="10"/>
    <x v="1"/>
    <x v="0"/>
  </r>
  <r>
    <s v="pareto.geral.nu - marketing digital"/>
    <s v="2020-10-21 - 2020-10-27"/>
    <s v="23845872842230091"/>
    <s v="pareto.in.fba.conv.{vendamais}"/>
    <s v="23845872842240091"/>
    <n v="2745.79"/>
    <n v="180864"/>
    <n v="193281"/>
    <n v="14.206207539999999"/>
    <n v="1.0686537951168"/>
    <x v="25"/>
    <n v="696"/>
    <s v="2020-10-21"/>
    <x v="62"/>
    <s v="2020-10-27"/>
    <s v="2020-10-27"/>
    <x v="1"/>
    <x v="0"/>
    <n v="10"/>
    <x v="1"/>
    <x v="0"/>
  </r>
  <r>
    <s v="assets_viewers"/>
    <s v="2020-10-21 - 2020-10-27"/>
    <s v="23845869068290091"/>
    <s v="Meio_Conv_RMKT_Todas_Pareto"/>
    <s v="23845869068240091"/>
    <n v="1761.13"/>
    <n v="69006"/>
    <n v="257487"/>
    <n v="6.8396851099999996"/>
    <n v="3.7313711851143001"/>
    <x v="3"/>
    <n v="15"/>
    <s v="2020-10-21"/>
    <x v="62"/>
    <s v="2020-10-27"/>
    <s v="2020-10-27"/>
    <x v="1"/>
    <x v="0"/>
    <n v="10"/>
    <x v="1"/>
    <x v="0"/>
  </r>
  <r>
    <s v="aberto_brasil"/>
    <s v="2020-10-21 - 2020-10-27"/>
    <s v="23845859990620091"/>
    <s v="Meio_Conv_Amplo_T1_Pareto_23845493756230091"/>
    <s v="23845493756230091"/>
    <n v="148615.88"/>
    <n v="6439840"/>
    <n v="11913960"/>
    <n v="12.474095930000001"/>
    <n v="1.8500397525404"/>
    <x v="3"/>
    <n v="1341"/>
    <s v="2020-10-21"/>
    <x v="62"/>
    <s v="2020-10-27"/>
    <s v="2020-10-27"/>
    <x v="1"/>
    <x v="0"/>
    <n v="10"/>
    <x v="1"/>
    <x v="0"/>
  </r>
  <r>
    <s v="interesses_dentistas_stories"/>
    <s v="2020-10-21 - 2020-10-27"/>
    <s v="23845998029670091"/>
    <s v="TPO_Meio_Trafego_Interesses_Pareto_23845997980580091"/>
    <s v="23845997980580091"/>
    <n v="2915.06"/>
    <n v="387771"/>
    <n v="689608"/>
    <n v="4.2271261400000002"/>
    <n v="1.7783898228593999"/>
    <x v="13"/>
    <n v="2397"/>
    <s v="2020-10-21"/>
    <x v="62"/>
    <s v="2020-10-27"/>
    <s v="2020-10-27"/>
    <x v="3"/>
    <x v="0"/>
    <n v="10"/>
    <x v="1"/>
    <x v="0"/>
  </r>
  <r>
    <s v="trafego_vendamaispelasredes"/>
    <s v="2020-10-21 - 2020-10-27"/>
    <s v="23845869095550091"/>
    <s v="Meio_Conv_RMKT_Todas_Pareto"/>
    <s v="23845869068240091"/>
    <n v="4454.34"/>
    <n v="47119"/>
    <n v="220270"/>
    <n v="20.22218187"/>
    <n v="4.6747596510962"/>
    <x v="3"/>
    <n v="12"/>
    <s v="2020-10-21"/>
    <x v="62"/>
    <s v="2020-10-27"/>
    <s v="2020-10-27"/>
    <x v="1"/>
    <x v="0"/>
    <n v="10"/>
    <x v="1"/>
    <x v="0"/>
  </r>
  <r>
    <s v="aberto_negativações_M"/>
    <s v="2020-10-21 - 2020-10-27"/>
    <s v="23846076468700091"/>
    <s v="Meio_Conv_Aberto_TesteGen_H_T2_Pareto"/>
    <s v="23846076468600091"/>
    <n v="0"/>
    <n v="0"/>
    <n v="0"/>
    <s v=""/>
    <n v="0"/>
    <x v="3"/>
    <n v="1"/>
    <s v="2020-10-21"/>
    <x v="62"/>
    <s v="2020-10-27"/>
    <s v="2020-10-27"/>
    <x v="1"/>
    <x v="0"/>
    <n v="10"/>
    <x v="1"/>
    <x v="0"/>
  </r>
  <r>
    <s v="aberto_negativações_H"/>
    <s v="2020-10-21 - 2020-10-27"/>
    <s v="23846076485600091"/>
    <s v="Meio_Conv_Aberto_TesteGen_M_T2_Pareto"/>
    <s v="23846076485590091"/>
    <n v="0"/>
    <n v="0"/>
    <n v="0"/>
    <s v=""/>
    <n v="0"/>
    <x v="3"/>
    <n v="2"/>
    <s v="2020-10-21"/>
    <x v="62"/>
    <s v="2020-10-27"/>
    <s v="2020-10-27"/>
    <x v="1"/>
    <x v="0"/>
    <n v="10"/>
    <x v="1"/>
    <x v="0"/>
  </r>
  <r>
    <s v="maraberto_vitalicio - v3"/>
    <s v="2020-10-21 - 2020-10-27"/>
    <s v="23845971713610091"/>
    <s v="Meio_Conv_Amplo_T1_Pareto_23845493756230091"/>
    <s v="23845493756230091"/>
    <n v="2812.72"/>
    <n v="206817"/>
    <n v="218384"/>
    <n v="12.879698149999999"/>
    <n v="1.0559286712408"/>
    <x v="3"/>
    <n v="92"/>
    <s v="2020-10-21"/>
    <x v="62"/>
    <s v="2020-10-27"/>
    <s v="2020-10-27"/>
    <x v="1"/>
    <x v="0"/>
    <n v="10"/>
    <x v="1"/>
    <x v="0"/>
  </r>
  <r>
    <s v="interesses_dentistas"/>
    <s v="2020-10-21 - 2020-10-27"/>
    <s v="23845997960610091"/>
    <s v="TPO_Meio_Conv_Interesses_Pareto_23845997960590091"/>
    <s v="23845997960590091"/>
    <n v="42203.58"/>
    <n v="543098"/>
    <n v="1933703"/>
    <n v="21.825264789999999"/>
    <n v="3.5605047339523002"/>
    <x v="3"/>
    <n v="197"/>
    <s v="2020-10-21"/>
    <x v="62"/>
    <s v="2020-10-27"/>
    <s v="2020-10-27"/>
    <x v="1"/>
    <x v="0"/>
    <n v="10"/>
    <x v="1"/>
    <x v="0"/>
  </r>
  <r>
    <s v="lookalike_taxazero_convT3"/>
    <s v="2020-10-21 - 2020-10-27"/>
    <s v="23846066439480091"/>
    <s v="Meio_Conv_LAL_ConvT3_T3Pro"/>
    <s v="23846066439400091"/>
    <n v="0"/>
    <n v="0"/>
    <n v="0"/>
    <s v=""/>
    <n v="0"/>
    <x v="21"/>
    <n v="2"/>
    <s v="2020-10-21"/>
    <x v="62"/>
    <s v="2020-10-27"/>
    <s v="2020-10-27"/>
    <x v="1"/>
    <x v="0"/>
    <n v="10"/>
    <x v="1"/>
    <x v="0"/>
  </r>
  <r>
    <s v="lookalike_taxazero_purchase"/>
    <s v="2020-10-21 - 2020-10-27"/>
    <s v="23846067022100091"/>
    <s v="Meio_Conv_LAL_ConvT3_T3Pro"/>
    <s v="23846066439400091"/>
    <n v="0"/>
    <n v="0"/>
    <n v="0"/>
    <s v=""/>
    <n v="0"/>
    <x v="3"/>
    <n v="2"/>
    <s v="2020-10-21"/>
    <x v="62"/>
    <s v="2020-10-27"/>
    <s v="2020-10-27"/>
    <x v="1"/>
    <x v="0"/>
    <n v="10"/>
    <x v="1"/>
    <x v="0"/>
  </r>
  <r>
    <s v="pareto.geral (ig)"/>
    <s v="2020-10-21 - 2020-10-27"/>
    <s v="23846155618190091"/>
    <s v="pareto.in.reach — mc estudante"/>
    <s v="23846155618200091"/>
    <n v="278.16000000000003"/>
    <n v="333115"/>
    <n v="339012"/>
    <n v="0.82050193000000005"/>
    <n v="1.0177025951998999"/>
    <x v="5"/>
    <n v="333115"/>
    <s v="2020-10-21"/>
    <x v="62"/>
    <s v="2020-10-27"/>
    <s v="2020-10-27"/>
    <x v="2"/>
    <x v="0"/>
    <n v="10"/>
    <x v="1"/>
    <x v="0"/>
  </r>
  <r>
    <s v="aberto_negativações_H"/>
    <s v="2020-10-21 - 2020-10-27"/>
    <s v="23846076468710091"/>
    <s v="Meio_Conv_Aberto_TesteGen_H_T2_Pareto"/>
    <s v="23846076468600091"/>
    <n v="0"/>
    <n v="0"/>
    <n v="0"/>
    <s v=""/>
    <n v="0"/>
    <x v="3"/>
    <n v="3"/>
    <s v="2020-10-21"/>
    <x v="62"/>
    <s v="2020-10-27"/>
    <s v="2020-10-27"/>
    <x v="1"/>
    <x v="0"/>
    <n v="10"/>
    <x v="1"/>
    <x v="0"/>
  </r>
  <r>
    <s v="checkout_180d"/>
    <s v="2020-10-21 - 2020-10-27"/>
    <s v="23846122467610091"/>
    <s v="Fundo_Conv_Rmkt_T1_23845567601530091"/>
    <s v="23845567601530091"/>
    <n v="44480.47"/>
    <n v="181725"/>
    <n v="1327259"/>
    <n v="33.51302948"/>
    <n v="7.3036676296602003"/>
    <x v="3"/>
    <n v="382"/>
    <s v="2020-10-21"/>
    <x v="62"/>
    <s v="2020-10-27"/>
    <s v="2020-10-27"/>
    <x v="1"/>
    <x v="0"/>
    <n v="10"/>
    <x v="1"/>
    <x v="0"/>
  </r>
  <r>
    <s v="aberto_negativações_T1_R$1,37"/>
    <s v="2020-10-21 - 2020-10-27"/>
    <s v="23846073981070091"/>
    <s v="Meio_Conv_Aberto_T1R$1,99_Pareto"/>
    <s v="23846066526520091"/>
    <n v="9778.98"/>
    <n v="695157"/>
    <n v="920997"/>
    <n v="10.617819600000001"/>
    <n v="1.3248762509764"/>
    <x v="4"/>
    <n v="81"/>
    <s v="2020-10-21"/>
    <x v="62"/>
    <s v="2020-10-27"/>
    <s v="2020-10-27"/>
    <x v="1"/>
    <x v="0"/>
    <n v="10"/>
    <x v="1"/>
    <x v="0"/>
  </r>
  <r>
    <s v="aberto_negativações_T1_R$1,99"/>
    <s v="2020-10-21 - 2020-10-27"/>
    <s v="23846066526510091"/>
    <s v="Meio_Conv_Aberto_T1R$1,99_Pareto"/>
    <s v="23846066526520091"/>
    <n v="833.47"/>
    <n v="76737"/>
    <n v="80487"/>
    <n v="10.35533689"/>
    <n v="1.0488682122052999"/>
    <x v="4"/>
    <n v="4"/>
    <s v="2020-10-21"/>
    <x v="62"/>
    <s v="2020-10-27"/>
    <s v="2020-10-27"/>
    <x v="1"/>
    <x v="0"/>
    <n v="10"/>
    <x v="1"/>
    <x v="0"/>
  </r>
  <r>
    <s v="aberto_taxazero_t3pro"/>
    <s v="2020-10-21 - 2020-10-27"/>
    <s v="23845689341130091"/>
    <s v="Meio_Conv_TaxaZeroT3Pro_Pareto"/>
    <s v="23845689341040091"/>
    <n v="0"/>
    <n v="0"/>
    <n v="0"/>
    <s v=""/>
    <n v="0"/>
    <x v="3"/>
    <n v="16"/>
    <s v="2020-10-21"/>
    <x v="62"/>
    <s v="2020-10-27"/>
    <s v="2020-10-27"/>
    <x v="1"/>
    <x v="0"/>
    <n v="10"/>
    <x v="1"/>
    <x v="0"/>
  </r>
  <r>
    <s v="aberto_broad_argumentosCONV"/>
    <s v="2020-10-21 - 2020-10-27"/>
    <s v="23846135493680091"/>
    <s v="Meio_Conv_Aberto_Todas_Checkout_Pareto"/>
    <s v="23846135352790091"/>
    <n v="0"/>
    <n v="0"/>
    <n v="0"/>
    <s v=""/>
    <n v="0"/>
    <x v="18"/>
    <n v="4"/>
    <s v="2020-10-21"/>
    <x v="62"/>
    <s v="2020-10-27"/>
    <s v="2020-10-27"/>
    <x v="1"/>
    <x v="0"/>
    <n v="10"/>
    <x v="1"/>
    <x v="0"/>
  </r>
  <r>
    <s v="aberto_negativações_M"/>
    <s v="2020-10-21 - 2020-10-27"/>
    <s v="23846076485630091"/>
    <s v="Meio_Conv_Aberto_TesteGen_M_T2_Pareto"/>
    <s v="23846076485590091"/>
    <n v="0"/>
    <n v="0"/>
    <n v="0"/>
    <s v=""/>
    <n v="0"/>
    <x v="3"/>
    <n v="3"/>
    <s v="2020-10-21"/>
    <x v="62"/>
    <s v="2020-10-27"/>
    <s v="2020-10-27"/>
    <x v="1"/>
    <x v="0"/>
    <n v="10"/>
    <x v="1"/>
    <x v="0"/>
  </r>
  <r>
    <s v="pareto.geral (fb)"/>
    <s v="2020-10-21 - 2020-10-27"/>
    <s v="23846155537550091"/>
    <s v="pareto.in.reach — Ibest"/>
    <s v="23846155537530091"/>
    <n v="145.27000000000001"/>
    <n v="154277"/>
    <n v="154277"/>
    <n v="0.94161799999999996"/>
    <n v="1"/>
    <x v="5"/>
    <n v="154277"/>
    <s v="2020-10-21"/>
    <x v="62"/>
    <s v="2020-10-27"/>
    <s v="2020-10-27"/>
    <x v="2"/>
    <x v="0"/>
    <n v="10"/>
    <x v="1"/>
    <x v="0"/>
  </r>
  <r>
    <s v="aberto_broad_argumentosTOPO"/>
    <s v="2020-10-21 - 2020-10-27"/>
    <s v="23846135352770091"/>
    <s v="Meio_Conv_Aberto_Todas_Checkout_Pareto"/>
    <s v="23846135352790091"/>
    <n v="0"/>
    <n v="0"/>
    <n v="0"/>
    <s v=""/>
    <n v="0"/>
    <x v="18"/>
    <n v="6"/>
    <s v="2020-10-21"/>
    <x v="62"/>
    <s v="2020-10-27"/>
    <s v="2020-10-27"/>
    <x v="1"/>
    <x v="0"/>
    <n v="10"/>
    <x v="1"/>
    <x v="0"/>
  </r>
  <r>
    <s v="interesses_dentistas"/>
    <s v="2020-10-14 - 2020-10-20"/>
    <s v="23845997960610091"/>
    <s v="TPO_Meio_Conv_Interesses_Pareto_23845997960590091"/>
    <s v="23845997960590091"/>
    <n v="45373.83"/>
    <n v="736514"/>
    <n v="2213359"/>
    <n v="20.499986669999998"/>
    <n v="3.0051825219886998"/>
    <x v="3"/>
    <n v="273"/>
    <s v="2020-10-14"/>
    <x v="63"/>
    <s v="2020-10-20"/>
    <s v="2020-10-20"/>
    <x v="1"/>
    <x v="0"/>
    <n v="10"/>
    <x v="1"/>
    <x v="0"/>
  </r>
  <r>
    <s v="aberto_negativações_T1_R$1,99"/>
    <s v="2020-10-14 - 2020-10-20"/>
    <s v="23846066526510091"/>
    <s v="Meio_Conv_Aberto_T1R$1,99_Pareto"/>
    <s v="23846066526520091"/>
    <n v="7611.46"/>
    <n v="557441"/>
    <n v="772373"/>
    <n v="9.8546427699999999"/>
    <n v="1.3855690557386"/>
    <x v="4"/>
    <n v="49"/>
    <s v="2020-10-14"/>
    <x v="63"/>
    <s v="2020-10-20"/>
    <s v="2020-10-20"/>
    <x v="1"/>
    <x v="0"/>
    <n v="10"/>
    <x v="1"/>
    <x v="0"/>
  </r>
  <r>
    <s v="aberto_negativações_H"/>
    <s v="2020-10-14 - 2020-10-20"/>
    <s v="23846076485600091"/>
    <s v="Meio_Conv_Aberto_TesteGen_M_T2_Pareto"/>
    <s v="23846076485590091"/>
    <n v="5459.07"/>
    <n v="256577"/>
    <n v="374397"/>
    <n v="14.58096619"/>
    <n v="1.4591993826415"/>
    <x v="3"/>
    <n v="16"/>
    <s v="2020-10-14"/>
    <x v="63"/>
    <s v="2020-10-20"/>
    <s v="2020-10-20"/>
    <x v="1"/>
    <x v="0"/>
    <n v="10"/>
    <x v="1"/>
    <x v="0"/>
  </r>
  <r>
    <s v="maraberto_vitalicio - v3"/>
    <s v="2020-10-14 - 2020-10-20"/>
    <s v="23845971713610091"/>
    <s v="Meio_Conv_Amplo_T1_Pareto_23845493756230091"/>
    <s v="23845493756230091"/>
    <n v="65616.81"/>
    <n v="3442257"/>
    <n v="4959367"/>
    <n v="13.230884100000001"/>
    <n v="1.4407311830581"/>
    <x v="3"/>
    <n v="657"/>
    <s v="2020-10-14"/>
    <x v="63"/>
    <s v="2020-10-20"/>
    <s v="2020-10-20"/>
    <x v="1"/>
    <x v="0"/>
    <n v="10"/>
    <x v="1"/>
    <x v="0"/>
  </r>
  <r>
    <s v="carrinho_60d"/>
    <s v="2020-10-14 - 2020-10-20"/>
    <s v="23845641252850091"/>
    <s v="Fundo_Catalogo_RMKT_Todas_Pareto"/>
    <s v="23845641252830091"/>
    <n v="45837.01"/>
    <n v="45752"/>
    <n v="658478"/>
    <n v="69.610541280000007"/>
    <n v="14.392332575625"/>
    <x v="3"/>
    <n v="219"/>
    <s v="2020-10-14"/>
    <x v="63"/>
    <s v="2020-10-20"/>
    <s v="2020-10-20"/>
    <x v="1"/>
    <x v="0"/>
    <n v="10"/>
    <x v="1"/>
    <x v="0"/>
  </r>
  <r>
    <s v="aberto_negativações_M"/>
    <s v="2020-10-14 - 2020-10-20"/>
    <s v="23846076468700091"/>
    <s v="Meio_Conv_Aberto_TesteGen_H_T2_Pareto"/>
    <s v="23846076468600091"/>
    <n v="5462.31"/>
    <n v="264578"/>
    <n v="388776"/>
    <n v="14.05001852"/>
    <n v="1.4694192260882999"/>
    <x v="3"/>
    <n v="20"/>
    <s v="2020-10-14"/>
    <x v="63"/>
    <s v="2020-10-20"/>
    <s v="2020-10-20"/>
    <x v="1"/>
    <x v="0"/>
    <n v="10"/>
    <x v="1"/>
    <x v="0"/>
  </r>
  <r>
    <s v="clientes_nao_pagos_s2s"/>
    <s v="2020-10-14 - 2020-10-20"/>
    <s v="23845279169960091"/>
    <s v="Fundo_Alcance_RMKTBoleto_Pareto"/>
    <s v="23844883553230091"/>
    <n v="176.52"/>
    <n v="2675"/>
    <n v="20890"/>
    <n v="8.44997607"/>
    <n v="7.8093457943924998"/>
    <x v="5"/>
    <n v="2675"/>
    <s v="2020-10-14"/>
    <x v="63"/>
    <s v="2020-10-20"/>
    <s v="2020-10-20"/>
    <x v="2"/>
    <x v="0"/>
    <n v="10"/>
    <x v="1"/>
    <x v="0"/>
  </r>
  <r>
    <s v="aberto_negativações_H"/>
    <s v="2020-10-14 - 2020-10-20"/>
    <s v="23846076468710091"/>
    <s v="Meio_Conv_Aberto_TesteGen_H_T2_Pareto"/>
    <s v="23846076468600091"/>
    <n v="5495.4"/>
    <n v="249412"/>
    <n v="343464"/>
    <n v="15.99993012"/>
    <n v="1.3770949272688999"/>
    <x v="3"/>
    <n v="29"/>
    <s v="2020-10-14"/>
    <x v="63"/>
    <s v="2020-10-20"/>
    <s v="2020-10-20"/>
    <x v="1"/>
    <x v="0"/>
    <n v="10"/>
    <x v="1"/>
    <x v="0"/>
  </r>
  <r>
    <s v="pareto.geral.nu - marketing digital"/>
    <s v="2020-10-14 - 2020-10-20"/>
    <s v="23845872842230091"/>
    <s v="pareto.in.fba.conv.{vendamais}"/>
    <s v="23845872842240091"/>
    <n v="10237.200000000001"/>
    <n v="609798"/>
    <n v="759342"/>
    <n v="13.481672290000001"/>
    <n v="1.2452353074297"/>
    <x v="25"/>
    <n v="2824"/>
    <s v="2020-10-14"/>
    <x v="63"/>
    <s v="2020-10-20"/>
    <s v="2020-10-20"/>
    <x v="1"/>
    <x v="0"/>
    <n v="10"/>
    <x v="1"/>
    <x v="0"/>
  </r>
  <r>
    <s v="clientes_boleto — acima7"/>
    <s v="2020-10-14 - 2020-10-20"/>
    <s v="23845124477600091"/>
    <s v="Fundo_Alcance_RMKTBoleto_Pareto"/>
    <s v="23844883553230091"/>
    <n v="1383.65"/>
    <n v="13236"/>
    <n v="153120"/>
    <n v="9.0363766999999999"/>
    <n v="11.568449682683999"/>
    <x v="5"/>
    <n v="13236"/>
    <s v="2020-10-14"/>
    <x v="63"/>
    <s v="2020-10-20"/>
    <s v="2020-10-20"/>
    <x v="2"/>
    <x v="0"/>
    <n v="10"/>
    <x v="1"/>
    <x v="0"/>
  </r>
  <r>
    <s v="aberto_brasil"/>
    <s v="2020-10-14 - 2020-10-20"/>
    <s v="23845370012760091"/>
    <s v="Meio_Conv_Amplo_Todas_23845268020100091"/>
    <s v="23845268020100091"/>
    <n v="29887.69"/>
    <n v="2020863"/>
    <n v="3025787"/>
    <n v="9.8776582800000003"/>
    <n v="1.4972746791841001"/>
    <x v="3"/>
    <n v="177"/>
    <s v="2020-10-14"/>
    <x v="63"/>
    <s v="2020-10-20"/>
    <s v="2020-10-20"/>
    <x v="1"/>
    <x v="0"/>
    <n v="10"/>
    <x v="1"/>
    <x v="0"/>
  </r>
  <r>
    <s v="aberto_broad_argumentosCONV"/>
    <s v="2020-10-14 - 2020-10-20"/>
    <s v="23846135493680091"/>
    <s v="Meio_Conv_Aberto_Todas_Checkout_Pareto"/>
    <s v="23846135352790091"/>
    <n v="5452.51"/>
    <n v="376705"/>
    <n v="512818"/>
    <n v="10.6324466"/>
    <n v="1.3613251748716"/>
    <x v="18"/>
    <n v="56"/>
    <s v="2020-10-14"/>
    <x v="63"/>
    <s v="2020-10-20"/>
    <s v="2020-10-20"/>
    <x v="1"/>
    <x v="0"/>
    <n v="10"/>
    <x v="1"/>
    <x v="0"/>
  </r>
  <r>
    <s v="lookalike_taxazero_purchase"/>
    <s v="2020-10-14 - 2020-10-20"/>
    <s v="23846067022100091"/>
    <s v="Meio_Conv_LAL_ConvT3_T3Pro"/>
    <s v="23846066439400091"/>
    <n v="5728.21"/>
    <n v="160100"/>
    <n v="280134"/>
    <n v="20.448106979999999"/>
    <n v="1.7497439100562"/>
    <x v="3"/>
    <n v="35"/>
    <s v="2020-10-14"/>
    <x v="63"/>
    <s v="2020-10-20"/>
    <s v="2020-10-20"/>
    <x v="1"/>
    <x v="0"/>
    <n v="10"/>
    <x v="1"/>
    <x v="0"/>
  </r>
  <r>
    <s v="carrinho_sem_pedido_60d"/>
    <s v="2020-10-14 - 2020-10-20"/>
    <s v="23844535546750091"/>
    <s v="Fundo_Conv_Rmkt_Todas_Pareto_23844535546810091"/>
    <s v="23844535546810091"/>
    <n v="5024.2299999999996"/>
    <n v="7676"/>
    <n v="97736"/>
    <n v="51.406134889999997"/>
    <n v="12.732673267327"/>
    <x v="3"/>
    <n v="49"/>
    <s v="2020-10-14"/>
    <x v="63"/>
    <s v="2020-10-20"/>
    <s v="2020-10-20"/>
    <x v="1"/>
    <x v="0"/>
    <n v="10"/>
    <x v="1"/>
    <x v="0"/>
  </r>
  <r>
    <s v="lookalike_taxazero_t3pro"/>
    <s v="2020-10-14 - 2020-10-20"/>
    <s v="23845689341080091"/>
    <s v="Meio_Conv_TaxaZeroT3Pro_Pareto"/>
    <s v="23845689341040091"/>
    <n v="5614.75"/>
    <n v="161633"/>
    <n v="262740"/>
    <n v="21.369985539999998"/>
    <n v="1.6255343896358001"/>
    <x v="3"/>
    <n v="35"/>
    <s v="2020-10-14"/>
    <x v="63"/>
    <s v="2020-10-20"/>
    <s v="2020-10-20"/>
    <x v="1"/>
    <x v="0"/>
    <n v="10"/>
    <x v="1"/>
    <x v="0"/>
  </r>
  <r>
    <s v="trafego_LAL_cardpurchase_5_10"/>
    <s v="2020-10-14 - 2020-10-20"/>
    <s v="23845353257680091"/>
    <s v="Topo_Trafego_Todas_Pareto_23845353257640091"/>
    <s v="23845353257640091"/>
    <n v="5619.84"/>
    <n v="156288"/>
    <n v="294688"/>
    <n v="19.070474539999999"/>
    <n v="1.8855446355445999"/>
    <x v="8"/>
    <n v="5718"/>
    <s v="2020-10-14"/>
    <x v="63"/>
    <s v="2020-10-20"/>
    <s v="2020-10-20"/>
    <x v="3"/>
    <x v="0"/>
    <n v="10"/>
    <x v="1"/>
    <x v="0"/>
  </r>
  <r>
    <s v="aberto_brasil"/>
    <s v="2020-10-14 - 2020-10-20"/>
    <s v="23845859990620091"/>
    <s v="Meio_Conv_Amplo_T1_Pareto_23845493756230091"/>
    <s v="23845493756230091"/>
    <n v="138454.51"/>
    <n v="6161418"/>
    <n v="10865951"/>
    <n v="12.74205175"/>
    <n v="1.7635471250287"/>
    <x v="3"/>
    <n v="1251"/>
    <s v="2020-10-14"/>
    <x v="63"/>
    <s v="2020-10-20"/>
    <s v="2020-10-20"/>
    <x v="1"/>
    <x v="0"/>
    <n v="10"/>
    <x v="1"/>
    <x v="0"/>
  </r>
  <r>
    <s v="maraberto_vitalicio — v2"/>
    <s v="2020-10-14 - 2020-10-20"/>
    <s v="23845583868030091"/>
    <s v="Meio_Conv_Amplo_T1_Pareto_23845493756230091"/>
    <s v="23845493756230091"/>
    <n v="0"/>
    <n v="0"/>
    <n v="0"/>
    <s v=""/>
    <n v="0"/>
    <x v="3"/>
    <n v="40"/>
    <s v="2020-10-14"/>
    <x v="63"/>
    <s v="2020-10-20"/>
    <s v="2020-10-20"/>
    <x v="1"/>
    <x v="0"/>
    <n v="10"/>
    <x v="1"/>
    <x v="0"/>
  </r>
  <r>
    <s v="assets_viewers"/>
    <s v="2020-10-14 - 2020-10-20"/>
    <s v="23845869068290091"/>
    <s v="Meio_Conv_RMKT_Todas_Pareto"/>
    <s v="23845869068240091"/>
    <n v="2715.73"/>
    <n v="96720"/>
    <n v="447011"/>
    <n v="6.0753091100000001"/>
    <n v="4.6217018196856996"/>
    <x v="3"/>
    <n v="3"/>
    <s v="2020-10-14"/>
    <x v="63"/>
    <s v="2020-10-20"/>
    <s v="2020-10-20"/>
    <x v="1"/>
    <x v="0"/>
    <n v="10"/>
    <x v="1"/>
    <x v="0"/>
  </r>
  <r>
    <s v="interesses_dentistas"/>
    <s v="2020-10-14 - 2020-10-20"/>
    <s v="23845997980850091"/>
    <s v="TPO_Meio_Trafego_Interesses_Pareto_23845997980580091"/>
    <s v="23845997980580091"/>
    <n v="3646.73"/>
    <n v="739078"/>
    <n v="1070731"/>
    <n v="3.4058320900000001"/>
    <n v="1.4487388340608001"/>
    <x v="13"/>
    <n v="10191"/>
    <s v="2020-10-14"/>
    <x v="63"/>
    <s v="2020-10-20"/>
    <s v="2020-10-20"/>
    <x v="3"/>
    <x v="0"/>
    <n v="10"/>
    <x v="1"/>
    <x v="0"/>
  </r>
  <r>
    <s v="aberto_broad_argumentosTOPO"/>
    <s v="2020-10-14 - 2020-10-20"/>
    <s v="23846135352770091"/>
    <s v="Meio_Conv_Aberto_Todas_Checkout_Pareto"/>
    <s v="23846135352790091"/>
    <n v="5489.61"/>
    <n v="339456"/>
    <n v="477876"/>
    <n v="11.48751978"/>
    <n v="1.4077700791854999"/>
    <x v="18"/>
    <n v="55"/>
    <s v="2020-10-14"/>
    <x v="63"/>
    <s v="2020-10-20"/>
    <s v="2020-10-20"/>
    <x v="1"/>
    <x v="0"/>
    <n v="10"/>
    <x v="1"/>
    <x v="0"/>
  </r>
  <r>
    <s v="lookalike_taxazero_convT3"/>
    <s v="2020-10-14 - 2020-10-20"/>
    <s v="23846066439480091"/>
    <s v="Meio_Conv_LAL_ConvT3_T3Pro"/>
    <s v="23846066439400091"/>
    <n v="5747"/>
    <n v="196097"/>
    <n v="377553"/>
    <n v="15.22170397"/>
    <n v="1.9253379704942"/>
    <x v="21"/>
    <n v="11"/>
    <s v="2020-10-14"/>
    <x v="63"/>
    <s v="2020-10-20"/>
    <s v="2020-10-20"/>
    <x v="1"/>
    <x v="0"/>
    <n v="10"/>
    <x v="1"/>
    <x v="0"/>
  </r>
  <r>
    <s v="clientes_boleto_3a7"/>
    <s v="2020-10-14 - 2020-10-20"/>
    <s v="23844883553250091"/>
    <s v="Fundo_Alcance_RMKTBoleto_Pareto"/>
    <s v="23844883553230091"/>
    <n v="140.56"/>
    <n v="2105"/>
    <n v="15047"/>
    <n v="9.3413969600000009"/>
    <n v="7.1482185273159002"/>
    <x v="5"/>
    <n v="2105"/>
    <s v="2020-10-14"/>
    <x v="63"/>
    <s v="2020-10-20"/>
    <s v="2020-10-20"/>
    <x v="2"/>
    <x v="0"/>
    <n v="10"/>
    <x v="1"/>
    <x v="0"/>
  </r>
  <r>
    <s v="interesses_dentistas_stories"/>
    <s v="2020-10-14 - 2020-10-20"/>
    <s v="23845998029670091"/>
    <s v="TPO_Meio_Trafego_Interesses_Pareto_23845997980580091"/>
    <s v="23845997980580091"/>
    <n v="3168.59"/>
    <n v="438659"/>
    <n v="743675"/>
    <n v="4.2607187299999998"/>
    <n v="1.6953373805165"/>
    <x v="13"/>
    <n v="2728"/>
    <s v="2020-10-14"/>
    <x v="63"/>
    <s v="2020-10-20"/>
    <s v="2020-10-20"/>
    <x v="3"/>
    <x v="0"/>
    <n v="10"/>
    <x v="1"/>
    <x v="0"/>
  </r>
  <r>
    <s v="rmkt_checkout_diario"/>
    <s v="2020-10-14 - 2020-10-20"/>
    <s v="23845868523530091"/>
    <s v="Meio_WhatsApp_Mensagens_Todas_Pareto"/>
    <s v="23845470027660091"/>
    <n v="0"/>
    <n v="0"/>
    <n v="0"/>
    <s v=""/>
    <n v="0"/>
    <x v="23"/>
    <n v="1"/>
    <s v="2020-10-14"/>
    <x v="63"/>
    <s v="2020-10-20"/>
    <s v="2020-10-20"/>
    <x v="5"/>
    <x v="1"/>
    <n v="10"/>
    <x v="1"/>
    <x v="0"/>
  </r>
  <r>
    <s v="amplo_argumentos_homem"/>
    <s v="2020-10-14 - 2020-10-20"/>
    <s v="23845582294620091"/>
    <s v="Meio_Conv_Aberto_T2Pro_v2_Pareto"/>
    <s v="23845582294630091"/>
    <n v="5291.32"/>
    <n v="327426"/>
    <n v="401046"/>
    <n v="13.19379822"/>
    <n v="1.2248446977331999"/>
    <x v="3"/>
    <n v="34"/>
    <s v="2020-10-14"/>
    <x v="63"/>
    <s v="2020-10-20"/>
    <s v="2020-10-20"/>
    <x v="1"/>
    <x v="0"/>
    <n v="10"/>
    <x v="1"/>
    <x v="0"/>
  </r>
  <r>
    <s v="lookalike_argumentos_homem"/>
    <s v="2020-10-14 - 2020-10-20"/>
    <s v="23845753434800091"/>
    <s v="Meio_Conv_Aberto_T2Pro_v2_Pareto"/>
    <s v="23845582294630091"/>
    <n v="972.95"/>
    <n v="42160"/>
    <n v="48982"/>
    <n v="19.863419220000001"/>
    <n v="1.1618121442125"/>
    <x v="3"/>
    <n v="3"/>
    <s v="2020-10-14"/>
    <x v="63"/>
    <s v="2020-10-20"/>
    <s v="2020-10-20"/>
    <x v="1"/>
    <x v="0"/>
    <n v="10"/>
    <x v="1"/>
    <x v="0"/>
  </r>
  <r>
    <s v="feed_1a180_dias"/>
    <s v="2020-10-14 - 2020-10-20"/>
    <s v="23844752400870091"/>
    <s v="Fundo_Conv-CustoAlvo_RMKTHome_Aberto_Todas_Pareto"/>
    <s v="23844752401190091"/>
    <n v="10629.77"/>
    <n v="249160"/>
    <n v="650815"/>
    <n v="16.333013220000002"/>
    <n v="2.6120364424466"/>
    <x v="3"/>
    <n v="91"/>
    <s v="2020-10-14"/>
    <x v="63"/>
    <s v="2020-10-20"/>
    <s v="2020-10-20"/>
    <x v="1"/>
    <x v="0"/>
    <n v="10"/>
    <x v="1"/>
    <x v="0"/>
  </r>
  <r>
    <s v="aberto_taxazero_t3pro"/>
    <s v="2020-10-14 - 2020-10-20"/>
    <s v="23845689341130091"/>
    <s v="Meio_Conv_TaxaZeroT3Pro_Pareto"/>
    <s v="23845689341040091"/>
    <n v="34036.42"/>
    <n v="1890823"/>
    <n v="3045531"/>
    <n v="11.175857349999999"/>
    <n v="1.6106906886578001"/>
    <x v="3"/>
    <n v="173"/>
    <s v="2020-10-14"/>
    <x v="63"/>
    <s v="2020-10-20"/>
    <s v="2020-10-20"/>
    <x v="1"/>
    <x v="0"/>
    <n v="10"/>
    <x v="1"/>
    <x v="0"/>
  </r>
  <r>
    <s v="interacao_sem_carrinho"/>
    <s v="2020-10-14 - 2020-10-20"/>
    <s v="23844691993630091"/>
    <s v="Fundo_Conv_Rmkt_Todas_Pareto_23844535546810091"/>
    <s v="23844535546810091"/>
    <n v="33382.68"/>
    <n v="74465"/>
    <n v="1058569"/>
    <n v="31.535667490000002"/>
    <n v="14.215658362989"/>
    <x v="3"/>
    <n v="136"/>
    <s v="2020-10-14"/>
    <x v="63"/>
    <s v="2020-10-20"/>
    <s v="2020-10-20"/>
    <x v="1"/>
    <x v="0"/>
    <n v="10"/>
    <x v="1"/>
    <x v="0"/>
  </r>
  <r>
    <s v="Conjunto de anúncios para anúncio B"/>
    <s v="2020-10-14 - 2020-10-20"/>
    <s v="23845755226390091"/>
    <s v="Meio_Conv-TesteAB_TaxaZeroT3_Pareto"/>
    <s v="23845755226340091"/>
    <n v="0"/>
    <n v="0"/>
    <n v="0"/>
    <s v=""/>
    <n v="0"/>
    <x v="3"/>
    <n v="1"/>
    <s v="2020-10-14"/>
    <x v="63"/>
    <s v="2020-10-20"/>
    <s v="2020-10-20"/>
    <x v="1"/>
    <x v="0"/>
    <n v="10"/>
    <x v="1"/>
    <x v="0"/>
  </r>
  <r>
    <s v="amplo_argumentos_homem"/>
    <s v="2020-10-14 - 2020-10-20"/>
    <s v="23845582296630091"/>
    <s v="Meio_Conv_Aberto_T3Pro_v2_Pareto"/>
    <s v="23845582296640091"/>
    <n v="0"/>
    <n v="0"/>
    <n v="0"/>
    <s v=""/>
    <n v="0"/>
    <x v="3"/>
    <n v="3"/>
    <s v="2020-10-14"/>
    <x v="63"/>
    <s v="2020-10-20"/>
    <s v="2020-10-20"/>
    <x v="1"/>
    <x v="0"/>
    <n v="10"/>
    <x v="1"/>
    <x v="0"/>
  </r>
  <r>
    <s v="pareto.geral.rmkt"/>
    <s v="2020-10-14 - 2020-10-20"/>
    <s v="23846126004380091"/>
    <s v="pareto.de.fba.conv.rmkt.{vendamais}"/>
    <s v="23846126004420091"/>
    <n v="5592.09"/>
    <n v="43537"/>
    <n v="174448"/>
    <n v="32.055913510000003"/>
    <n v="4.0068906906769"/>
    <x v="22"/>
    <n v="755"/>
    <s v="2020-10-14"/>
    <x v="63"/>
    <s v="2020-10-20"/>
    <s v="2020-10-20"/>
    <x v="1"/>
    <x v="0"/>
    <n v="10"/>
    <x v="1"/>
    <x v="0"/>
  </r>
  <r>
    <s v="trafego_vendamaispelasredes"/>
    <s v="2020-10-14 - 2020-10-20"/>
    <s v="23845869095550091"/>
    <s v="Meio_Conv_RMKT_Todas_Pareto"/>
    <s v="23845869068240091"/>
    <n v="2873.35"/>
    <n v="47552"/>
    <n v="188851"/>
    <n v="15.21490487"/>
    <n v="3.9714628196501001"/>
    <x v="3"/>
    <n v="12"/>
    <s v="2020-10-14"/>
    <x v="63"/>
    <s v="2020-10-20"/>
    <s v="2020-10-20"/>
    <x v="1"/>
    <x v="0"/>
    <n v="10"/>
    <x v="1"/>
    <x v="0"/>
  </r>
  <r>
    <s v="clientes_nao_pagos_base"/>
    <s v="2020-10-14 - 2020-10-20"/>
    <s v="23845343428290091"/>
    <s v="Fundo_Alcance_RMKTBoleto_Pareto"/>
    <s v="23844883553230091"/>
    <n v="6693.05"/>
    <n v="45928"/>
    <n v="763283"/>
    <n v="8.7687659799999995"/>
    <n v="16.619121233234999"/>
    <x v="5"/>
    <n v="45928"/>
    <s v="2020-10-14"/>
    <x v="63"/>
    <s v="2020-10-20"/>
    <s v="2020-10-20"/>
    <x v="2"/>
    <x v="0"/>
    <n v="10"/>
    <x v="1"/>
    <x v="0"/>
  </r>
  <r>
    <s v="pareto.geral (ig)"/>
    <s v="2020-10-14 - 2020-10-20"/>
    <s v="23846155618190091"/>
    <s v="pareto.in.reach — mc estudante"/>
    <s v="23846155618200091"/>
    <n v="307.57"/>
    <n v="445442"/>
    <n v="450031"/>
    <n v="0.68344181000000004"/>
    <n v="1.0103021268762"/>
    <x v="5"/>
    <n v="445442"/>
    <s v="2020-10-14"/>
    <x v="63"/>
    <s v="2020-10-20"/>
    <s v="2020-10-20"/>
    <x v="2"/>
    <x v="0"/>
    <n v="10"/>
    <x v="1"/>
    <x v="0"/>
  </r>
  <r>
    <s v="pareto.geral (ig)"/>
    <s v="2020-10-14 - 2020-10-20"/>
    <s v="23846155584930091"/>
    <s v="pareto.in.reach — Ibest"/>
    <s v="23846155537530091"/>
    <n v="368.27"/>
    <n v="493177"/>
    <n v="494220"/>
    <n v="0.74515397999999999"/>
    <n v="1.0021148593710001"/>
    <x v="5"/>
    <n v="493177"/>
    <s v="2020-10-14"/>
    <x v="63"/>
    <s v="2020-10-20"/>
    <s v="2020-10-20"/>
    <x v="2"/>
    <x v="0"/>
    <n v="10"/>
    <x v="1"/>
    <x v="0"/>
  </r>
  <r>
    <s v="pareto.geral (fb)"/>
    <s v="2020-10-14 - 2020-10-20"/>
    <s v="23846155537550091"/>
    <s v="pareto.in.reach — Ibest"/>
    <s v="23846155537530091"/>
    <n v="126.1"/>
    <n v="161997"/>
    <n v="161997"/>
    <n v="0.77840947999999999"/>
    <n v="1"/>
    <x v="5"/>
    <n v="161997"/>
    <s v="2020-10-14"/>
    <x v="63"/>
    <s v="2020-10-20"/>
    <s v="2020-10-20"/>
    <x v="2"/>
    <x v="0"/>
    <n v="10"/>
    <x v="1"/>
    <x v="0"/>
  </r>
  <r>
    <s v="envolvimento_perfis"/>
    <s v="2020-10-14 - 2020-10-20"/>
    <s v="23845869112010091"/>
    <s v="Meio_Conv_RMKT_Todas_Pareto"/>
    <s v="23845869068240091"/>
    <n v="8397.01"/>
    <n v="188292"/>
    <n v="473464"/>
    <n v="17.735266039999999"/>
    <n v="2.5145200008497"/>
    <x v="3"/>
    <n v="60"/>
    <s v="2020-10-14"/>
    <x v="63"/>
    <s v="2020-10-20"/>
    <s v="2020-10-20"/>
    <x v="1"/>
    <x v="0"/>
    <n v="10"/>
    <x v="1"/>
    <x v="0"/>
  </r>
  <r>
    <s v="Conjunto de anúncios para anúncio A"/>
    <s v="2020-10-14 - 2020-10-20"/>
    <s v="23845755226400091"/>
    <s v="Meio_Conv-TesteAB_TaxaZeroT3_Pareto"/>
    <s v="23845755226340091"/>
    <n v="0"/>
    <n v="0"/>
    <n v="0"/>
    <s v=""/>
    <n v="0"/>
    <x v="3"/>
    <n v="1"/>
    <s v="2020-10-14"/>
    <x v="63"/>
    <s v="2020-10-20"/>
    <s v="2020-10-20"/>
    <x v="1"/>
    <x v="0"/>
    <n v="10"/>
    <x v="1"/>
    <x v="0"/>
  </r>
  <r>
    <s v="checkout_180d"/>
    <s v="2020-10-14 - 2020-10-20"/>
    <s v="23846122467610091"/>
    <s v="Fundo_Conv_Rmkt_T1_23845567601530091"/>
    <s v="23845567601530091"/>
    <n v="27610.04"/>
    <n v="189089"/>
    <n v="930049"/>
    <n v="29.686650920000002"/>
    <n v="4.9185780241051003"/>
    <x v="3"/>
    <n v="348"/>
    <s v="2020-10-14"/>
    <x v="63"/>
    <s v="2020-10-20"/>
    <s v="2020-10-20"/>
    <x v="1"/>
    <x v="0"/>
    <n v="10"/>
    <x v="1"/>
    <x v="0"/>
  </r>
  <r>
    <s v="product_180d_diario"/>
    <s v="2020-10-14 - 2020-10-20"/>
    <s v="23845580764840091"/>
    <s v="Fundo_Conv_Rmkt_T1_23845567601530091"/>
    <s v="23845567601530091"/>
    <n v="57830.96"/>
    <n v="189219"/>
    <n v="1820775"/>
    <n v="31.761727839999999"/>
    <n v="9.6225801848651997"/>
    <x v="3"/>
    <n v="462"/>
    <s v="2020-10-14"/>
    <x v="63"/>
    <s v="2020-10-20"/>
    <s v="2020-10-20"/>
    <x v="1"/>
    <x v="0"/>
    <n v="10"/>
    <x v="1"/>
    <x v="0"/>
  </r>
  <r>
    <s v="base_não_pagos_80k"/>
    <s v="2020-10-14 - 2020-10-20"/>
    <s v="23845336208660091"/>
    <s v="Fundo_Conv_RmktBase_Pareto"/>
    <s v="23845336208610091"/>
    <n v="32961.129999999997"/>
    <n v="50176"/>
    <n v="507443"/>
    <n v="64.955334879999995"/>
    <n v="10.113261320153001"/>
    <x v="3"/>
    <n v="677"/>
    <s v="2020-10-14"/>
    <x v="63"/>
    <s v="2020-10-20"/>
    <s v="2020-10-20"/>
    <x v="1"/>
    <x v="0"/>
    <n v="10"/>
    <x v="1"/>
    <x v="0"/>
  </r>
  <r>
    <s v="aberto_negativações_M"/>
    <s v="2020-10-14 - 2020-10-20"/>
    <s v="23846076485630091"/>
    <s v="Meio_Conv_Aberto_TesteGen_M_T2_Pareto"/>
    <s v="23846076485590091"/>
    <n v="5460.46"/>
    <n v="261700"/>
    <n v="388786"/>
    <n v="14.044898740000001"/>
    <n v="1.4856171188384"/>
    <x v="3"/>
    <n v="20"/>
    <s v="2020-10-14"/>
    <x v="63"/>
    <s v="2020-10-20"/>
    <s v="2020-10-20"/>
    <x v="1"/>
    <x v="0"/>
    <n v="10"/>
    <x v="1"/>
    <x v="0"/>
  </r>
  <r>
    <s v="pareto.geral.nu - microempreendedor"/>
    <s v="2020-10-14 - 2020-10-20"/>
    <s v="23845872842250091"/>
    <s v="pareto.in.fba.conv.{vendamais}"/>
    <s v="23845872842240091"/>
    <n v="6496.81"/>
    <n v="452869"/>
    <n v="553709"/>
    <n v="11.733257"/>
    <n v="1.2226692487230999"/>
    <x v="25"/>
    <n v="1707"/>
    <s v="2020-10-14"/>
    <x v="63"/>
    <s v="2020-10-20"/>
    <s v="2020-10-20"/>
    <x v="1"/>
    <x v="0"/>
    <n v="10"/>
    <x v="1"/>
    <x v="0"/>
  </r>
  <r>
    <s v="interesses_concorrentes_instream"/>
    <s v="2020-10-14 - 2020-10-20"/>
    <s v="23845654172710091"/>
    <s v="Topo_Views_Interesses_Pareto_23845654172510091"/>
    <s v="23845654172510091"/>
    <n v="1399.56"/>
    <n v="141120"/>
    <n v="213499"/>
    <n v="6.5553468600000002"/>
    <n v="1.5128897392289999"/>
    <x v="20"/>
    <n v="161768"/>
    <s v="2020-10-14"/>
    <x v="63"/>
    <s v="2020-10-20"/>
    <s v="2020-10-20"/>
    <x v="2"/>
    <x v="0"/>
    <n v="10"/>
    <x v="1"/>
    <x v="0"/>
  </r>
  <r>
    <s v="aberto_negativações_T1_R$1,37"/>
    <s v="2020-10-14 - 2020-10-20"/>
    <s v="23846073981070091"/>
    <s v="Meio_Conv_Aberto_T1R$1,99_Pareto"/>
    <s v="23846066526520091"/>
    <n v="8045.28"/>
    <n v="592260"/>
    <n v="819185"/>
    <n v="9.8210782699999992"/>
    <n v="1.3831509809881"/>
    <x v="4"/>
    <n v="56"/>
    <s v="2020-10-14"/>
    <x v="63"/>
    <s v="2020-10-20"/>
    <s v="2020-10-20"/>
    <x v="1"/>
    <x v="0"/>
    <n v="10"/>
    <x v="1"/>
    <x v="0"/>
  </r>
  <r>
    <s v="android_pedidos_180d"/>
    <s v="2020-10-14 - 2020-10-20"/>
    <s v="23846202535490091"/>
    <s v="Meio_AppTon_Pedidos_RendaExtra_Pareto"/>
    <s v="23846202535500091"/>
    <n v="85.58"/>
    <n v="1372"/>
    <n v="1771"/>
    <n v="48.322981370000001"/>
    <n v="1.2908163265306001"/>
    <x v="12"/>
    <s v=""/>
    <s v="2020-10-14"/>
    <x v="63"/>
    <s v="2020-10-20"/>
    <s v="2020-10-20"/>
    <x v="0"/>
    <x v="0"/>
    <n v="10"/>
    <x v="1"/>
    <x v="0"/>
  </r>
  <r>
    <s v="lookalike_taxazero_t3"/>
    <s v="2020-10-14 - 2020-10-20"/>
    <s v="23845685830180091"/>
    <s v="Meio_Conv_TaxaZeroT3_Pareto"/>
    <s v="23845685114750091"/>
    <n v="0"/>
    <n v="0"/>
    <n v="0"/>
    <s v=""/>
    <n v="0"/>
    <x v="3"/>
    <n v="3"/>
    <s v="2020-10-14"/>
    <x v="63"/>
    <s v="2020-10-20"/>
    <s v="2020-10-20"/>
    <x v="1"/>
    <x v="0"/>
    <n v="10"/>
    <x v="1"/>
    <x v="0"/>
  </r>
  <r>
    <s v="rmkt_trafegotpo"/>
    <s v="2020-10-14 - 2020-10-20"/>
    <s v="23846188518430091"/>
    <s v="TPO_Meio_Conv_Interesses_Pareto_23845997960590091"/>
    <s v="23845997960590091"/>
    <n v="2861.89"/>
    <n v="13920"/>
    <n v="39908"/>
    <n v="71.712188029999993"/>
    <n v="2.8669540229885002"/>
    <x v="3"/>
    <n v="10"/>
    <s v="2020-10-14"/>
    <x v="63"/>
    <s v="2020-10-20"/>
    <s v="2020-10-20"/>
    <x v="1"/>
    <x v="0"/>
    <n v="10"/>
    <x v="1"/>
    <x v="0"/>
  </r>
  <r>
    <s v="pareto.geral (fb)"/>
    <s v="2020-10-14 - 2020-10-20"/>
    <s v="23846155618210091"/>
    <s v="pareto.in.reach — mc estudante"/>
    <s v="23846155618200091"/>
    <n v="43.57"/>
    <n v="62067"/>
    <n v="62067"/>
    <n v="0.70198333999999996"/>
    <n v="1"/>
    <x v="5"/>
    <n v="62067"/>
    <s v="2020-10-14"/>
    <x v="63"/>
    <s v="2020-10-20"/>
    <s v="2020-10-20"/>
    <x v="2"/>
    <x v="0"/>
    <n v="10"/>
    <x v="1"/>
    <x v="0"/>
  </r>
  <r>
    <s v="lookalike_pedidosT1_optCompraT1"/>
    <s v="2020-10-14 - 2020-10-20"/>
    <s v="23845971141650091"/>
    <s v="Meio_Conv_LALpixel_T1_Pareto_23845971141530091"/>
    <s v="23845971141530091"/>
    <n v="79952.03"/>
    <n v="2018811"/>
    <n v="4315904"/>
    <n v="18.524978780000001"/>
    <n v="2.1378445035220999"/>
    <x v="4"/>
    <n v="613"/>
    <s v="2020-10-14"/>
    <x v="63"/>
    <s v="2020-10-20"/>
    <s v="2020-10-20"/>
    <x v="1"/>
    <x v="0"/>
    <n v="10"/>
    <x v="1"/>
    <x v="0"/>
  </r>
  <r>
    <s v="pedidos_180d"/>
    <s v="2020-10-14 - 2020-10-20"/>
    <s v="23846202767380091"/>
    <s v="Meio_Alcance_Pedidos_RendaExtra_Pareto"/>
    <s v="23846202767400091"/>
    <n v="83.81"/>
    <n v="9638"/>
    <n v="10057"/>
    <n v="8.3334990599999994"/>
    <n v="1.0434737497405999"/>
    <x v="5"/>
    <n v="9638"/>
    <s v="2020-10-14"/>
    <x v="63"/>
    <s v="2020-10-20"/>
    <s v="2020-10-20"/>
    <x v="2"/>
    <x v="0"/>
    <n v="10"/>
    <x v="1"/>
    <x v="0"/>
  </r>
  <r>
    <s v="base_não_pagos_80k"/>
    <s v="2020-10-07 - 2020-10-13"/>
    <s v="23845336208660091"/>
    <s v="Fundo_Conv_RmktBase_Pareto"/>
    <s v="23845336208610091"/>
    <n v="31535.67"/>
    <n v="47344"/>
    <n v="492480"/>
    <n v="64.034417640000001"/>
    <n v="10.402162892869001"/>
    <x v="3"/>
    <n v="743"/>
    <s v="2020-10-07"/>
    <x v="64"/>
    <s v="2020-10-13"/>
    <s v="2020-10-13"/>
    <x v="1"/>
    <x v="0"/>
    <n v="10"/>
    <x v="1"/>
    <x v="0"/>
  </r>
  <r>
    <s v="lookalike_pedidosT1_optCompraT1"/>
    <s v="2020-10-07 - 2020-10-13"/>
    <s v="23845971141650091"/>
    <s v="Meio_Conv_LALpixel_T1_Pareto_23845971141530091"/>
    <s v="23845971141530091"/>
    <n v="41887.949999999997"/>
    <n v="1177082"/>
    <n v="2393838"/>
    <n v="17.498239229999999"/>
    <n v="2.0337053833123"/>
    <x v="4"/>
    <n v="524"/>
    <s v="2020-10-07"/>
    <x v="64"/>
    <s v="2020-10-13"/>
    <s v="2020-10-13"/>
    <x v="1"/>
    <x v="0"/>
    <n v="10"/>
    <x v="1"/>
    <x v="0"/>
  </r>
  <r>
    <s v="aberto_negativações_H"/>
    <s v="2020-10-07 - 2020-10-13"/>
    <s v="23846076485600091"/>
    <s v="Meio_Conv_Aberto_TesteGen_M_T2_Pareto"/>
    <s v="23846076485590091"/>
    <n v="4268.4399999999996"/>
    <n v="271338"/>
    <n v="375764"/>
    <n v="11.35936386"/>
    <n v="1.3848557887210999"/>
    <x v="3"/>
    <n v="10"/>
    <s v="2020-10-07"/>
    <x v="64"/>
    <s v="2020-10-13"/>
    <s v="2020-10-13"/>
    <x v="1"/>
    <x v="0"/>
    <n v="10"/>
    <x v="1"/>
    <x v="0"/>
  </r>
  <r>
    <s v="lookalike_taxazero_t3pro"/>
    <s v="2020-10-07 - 2020-10-13"/>
    <s v="23845689341080091"/>
    <s v="Meio_Conv_TaxaZeroT3Pro_Pareto"/>
    <s v="23845689341040091"/>
    <n v="17361.13"/>
    <n v="466309"/>
    <n v="1012014"/>
    <n v="17.15502948"/>
    <n v="2.1702647815075"/>
    <x v="3"/>
    <n v="110"/>
    <s v="2020-10-07"/>
    <x v="64"/>
    <s v="2020-10-13"/>
    <s v="2020-10-13"/>
    <x v="1"/>
    <x v="0"/>
    <n v="10"/>
    <x v="1"/>
    <x v="0"/>
  </r>
  <r>
    <s v="aberto_negativações_M"/>
    <s v="2020-10-07 - 2020-10-13"/>
    <s v="23846076468700091"/>
    <s v="Meio_Conv_Aberto_TesteGen_H_T2_Pareto"/>
    <s v="23846076468600091"/>
    <n v="4271.09"/>
    <n v="288038"/>
    <n v="393123"/>
    <n v="10.86451314"/>
    <n v="1.3648303348863999"/>
    <x v="3"/>
    <n v="10"/>
    <s v="2020-10-07"/>
    <x v="64"/>
    <s v="2020-10-13"/>
    <s v="2020-10-13"/>
    <x v="1"/>
    <x v="0"/>
    <n v="10"/>
    <x v="1"/>
    <x v="0"/>
  </r>
  <r>
    <s v="trafego_vendamaispelasredes"/>
    <s v="2020-10-07 - 2020-10-13"/>
    <s v="23845869095550091"/>
    <s v="Meio_Conv_RMKT_Todas_Pareto"/>
    <s v="23845869068240091"/>
    <n v="505.03"/>
    <n v="21897"/>
    <n v="49750"/>
    <n v="10.15135678"/>
    <n v="2.2720007306937"/>
    <x v="3"/>
    <n v="2"/>
    <s v="2020-10-07"/>
    <x v="64"/>
    <s v="2020-10-13"/>
    <s v="2020-10-13"/>
    <x v="1"/>
    <x v="0"/>
    <n v="10"/>
    <x v="1"/>
    <x v="0"/>
  </r>
  <r>
    <s v="lookalike_taxazero_t3"/>
    <s v="2020-10-07 - 2020-10-13"/>
    <s v="23845685830180091"/>
    <s v="Meio_Conv_TaxaZeroT3_Pareto"/>
    <s v="23845685114750091"/>
    <n v="0"/>
    <n v="0"/>
    <n v="0"/>
    <s v=""/>
    <n v="0"/>
    <x v="3"/>
    <n v="5"/>
    <s v="2020-10-07"/>
    <x v="64"/>
    <s v="2020-10-13"/>
    <s v="2020-10-13"/>
    <x v="1"/>
    <x v="0"/>
    <n v="10"/>
    <x v="1"/>
    <x v="0"/>
  </r>
  <r>
    <s v="clientes_nao_pagos_base"/>
    <s v="2020-10-07 - 2020-10-13"/>
    <s v="23845343428290091"/>
    <s v="Fundo_Alcance_RMKTBoleto_Pareto"/>
    <s v="23844883553230091"/>
    <n v="6477.33"/>
    <n v="45784"/>
    <n v="743353"/>
    <n v="8.7136663199999997"/>
    <n v="16.236086842565001"/>
    <x v="5"/>
    <n v="45784"/>
    <s v="2020-10-07"/>
    <x v="64"/>
    <s v="2020-10-13"/>
    <s v="2020-10-13"/>
    <x v="2"/>
    <x v="0"/>
    <n v="10"/>
    <x v="1"/>
    <x v="0"/>
  </r>
  <r>
    <s v="checkout_180d"/>
    <s v="2020-10-07 - 2020-10-13"/>
    <s v="23846122467610091"/>
    <s v="Fundo_Conv_Rmkt_T1_23845567601530091"/>
    <s v="23845567601530091"/>
    <n v="570.41"/>
    <n v="15940"/>
    <n v="17445"/>
    <n v="32.697621089999998"/>
    <n v="1.0944165621079001"/>
    <x v="3"/>
    <n v="5"/>
    <s v="2020-10-07"/>
    <x v="64"/>
    <s v="2020-10-13"/>
    <s v="2020-10-13"/>
    <x v="1"/>
    <x v="0"/>
    <n v="10"/>
    <x v="1"/>
    <x v="0"/>
  </r>
  <r>
    <s v="interesses_dentistas_stories"/>
    <s v="2020-10-07 - 2020-10-13"/>
    <s v="23845998029670091"/>
    <s v="TPO_Meio_Trafego_Interesses_Pareto_23845997980580091"/>
    <s v="23845997980580091"/>
    <n v="8.99"/>
    <n v="139"/>
    <n v="145"/>
    <n v="62"/>
    <n v="1.0431654676258999"/>
    <x v="13"/>
    <n v="4"/>
    <s v="2020-10-07"/>
    <x v="64"/>
    <s v="2020-10-13"/>
    <s v="2020-10-13"/>
    <x v="3"/>
    <x v="0"/>
    <n v="10"/>
    <x v="1"/>
    <x v="0"/>
  </r>
  <r>
    <s v="aberto_brasil"/>
    <s v="2020-10-07 - 2020-10-13"/>
    <s v="23845859990620091"/>
    <s v="Meio_Conv_Amplo_T1_Pareto_23845493756230091"/>
    <s v="23845493756230091"/>
    <n v="171267.87"/>
    <n v="7463024"/>
    <n v="14404985"/>
    <n v="11.88948617"/>
    <n v="1.9301807149487999"/>
    <x v="3"/>
    <n v="1646"/>
    <s v="2020-10-07"/>
    <x v="64"/>
    <s v="2020-10-13"/>
    <s v="2020-10-13"/>
    <x v="1"/>
    <x v="0"/>
    <n v="10"/>
    <x v="1"/>
    <x v="0"/>
  </r>
  <r>
    <s v="pareto.geral.nu - marketing digital"/>
    <s v="2020-10-07 - 2020-10-13"/>
    <s v="23845872842230091"/>
    <s v="pareto.in.fba.conv.{vendamais}"/>
    <s v="23845872842240091"/>
    <n v="12178.17"/>
    <n v="630148"/>
    <n v="895879"/>
    <n v="13.59354332"/>
    <n v="1.4216961729624999"/>
    <x v="25"/>
    <n v="3488"/>
    <s v="2020-10-07"/>
    <x v="64"/>
    <s v="2020-10-13"/>
    <s v="2020-10-13"/>
    <x v="1"/>
    <x v="0"/>
    <n v="10"/>
    <x v="1"/>
    <x v="0"/>
  </r>
  <r>
    <s v="envolvimento_perfis"/>
    <s v="2020-10-07 - 2020-10-13"/>
    <s v="23845869112010091"/>
    <s v="Meio_Conv_RMKT_Todas_Pareto"/>
    <s v="23845869068240091"/>
    <n v="9868.2999999999993"/>
    <n v="191901"/>
    <n v="557376"/>
    <n v="17.704924500000001"/>
    <n v="2.9044976315912998"/>
    <x v="3"/>
    <n v="74"/>
    <s v="2020-10-07"/>
    <x v="64"/>
    <s v="2020-10-13"/>
    <s v="2020-10-13"/>
    <x v="1"/>
    <x v="0"/>
    <n v="10"/>
    <x v="1"/>
    <x v="0"/>
  </r>
  <r>
    <s v="interesses_dentistas"/>
    <s v="2020-10-07 - 2020-10-13"/>
    <s v="23845997980850091"/>
    <s v="TPO_Meio_Trafego_Interesses_Pareto_23845997980580091"/>
    <s v="23845997980580091"/>
    <n v="6945.24"/>
    <n v="1293574"/>
    <n v="2247751"/>
    <n v="3.0898618199999999"/>
    <n v="1.7376284619202"/>
    <x v="13"/>
    <n v="21564"/>
    <s v="2020-10-07"/>
    <x v="64"/>
    <s v="2020-10-13"/>
    <s v="2020-10-13"/>
    <x v="3"/>
    <x v="0"/>
    <n v="10"/>
    <x v="1"/>
    <x v="0"/>
  </r>
  <r>
    <s v="assets_viewers"/>
    <s v="2020-10-07 - 2020-10-13"/>
    <s v="23845869068290091"/>
    <s v="Meio_Conv_RMKT_Todas_Pareto"/>
    <s v="23845869068240091"/>
    <n v="288.16000000000003"/>
    <n v="23408"/>
    <n v="47791"/>
    <n v="6.0295871600000002"/>
    <n v="2.0416524265208"/>
    <x v="3"/>
    <s v=""/>
    <s v="2020-10-07"/>
    <x v="64"/>
    <s v="2020-10-13"/>
    <s v="2020-10-13"/>
    <x v="1"/>
    <x v="0"/>
    <n v="10"/>
    <x v="1"/>
    <x v="0"/>
  </r>
  <r>
    <s v="lookalike_vitalicio"/>
    <s v="2020-10-07 - 2020-10-13"/>
    <s v="23845872903100091"/>
    <s v="Meio_Conv_Amplo_T1_Pareto_23845493756230091"/>
    <s v="23845493756230091"/>
    <n v="0"/>
    <n v="0"/>
    <n v="0"/>
    <s v=""/>
    <n v="0"/>
    <x v="3"/>
    <n v="3"/>
    <s v="2020-10-07"/>
    <x v="64"/>
    <s v="2020-10-13"/>
    <s v="2020-10-13"/>
    <x v="1"/>
    <x v="0"/>
    <n v="10"/>
    <x v="1"/>
    <x v="0"/>
  </r>
  <r>
    <s v="pareto.geral.nu - microempreendedor"/>
    <s v="2020-10-07 - 2020-10-13"/>
    <s v="23845872842250091"/>
    <s v="pareto.in.fba.conv.{vendamais}"/>
    <s v="23845872842240091"/>
    <n v="5999.86"/>
    <n v="389878"/>
    <n v="522920"/>
    <n v="11.47376272"/>
    <n v="1.3412400802302"/>
    <x v="25"/>
    <n v="1732"/>
    <s v="2020-10-07"/>
    <x v="64"/>
    <s v="2020-10-13"/>
    <s v="2020-10-13"/>
    <x v="1"/>
    <x v="0"/>
    <n v="10"/>
    <x v="1"/>
    <x v="0"/>
  </r>
  <r>
    <s v="aberto_brasil"/>
    <s v="2020-10-07 - 2020-10-13"/>
    <s v="23845370012760091"/>
    <s v="Meio_Conv_Amplo_Todas_23845268020100091"/>
    <s v="23845268020100091"/>
    <n v="29913.65"/>
    <n v="2063336"/>
    <n v="3258887"/>
    <n v="9.1791000999999994"/>
    <n v="1.5794262301438"/>
    <x v="3"/>
    <n v="179"/>
    <s v="2020-10-07"/>
    <x v="64"/>
    <s v="2020-10-13"/>
    <s v="2020-10-13"/>
    <x v="1"/>
    <x v="0"/>
    <n v="10"/>
    <x v="1"/>
    <x v="0"/>
  </r>
  <r>
    <s v="amplo_argumentos_homem"/>
    <s v="2020-10-07 - 2020-10-13"/>
    <s v="23845582294620091"/>
    <s v="Meio_Conv_Aberto_T2Pro_v2_Pareto"/>
    <s v="23845582294630091"/>
    <n v="20534.64"/>
    <n v="1196509"/>
    <n v="1692840"/>
    <n v="12.13028993"/>
    <n v="1.4148159353586001"/>
    <x v="3"/>
    <n v="95"/>
    <s v="2020-10-07"/>
    <x v="64"/>
    <s v="2020-10-13"/>
    <s v="2020-10-13"/>
    <x v="1"/>
    <x v="0"/>
    <n v="10"/>
    <x v="1"/>
    <x v="0"/>
  </r>
  <r>
    <s v="carrinho_60d"/>
    <s v="2020-10-07 - 2020-10-13"/>
    <s v="23845641252850091"/>
    <s v="Fundo_Catalogo_RMKT_Todas_Pareto"/>
    <s v="23845641252830091"/>
    <n v="43842.94"/>
    <n v="45488"/>
    <n v="656729"/>
    <n v="66.759561399999996"/>
    <n v="14.43741206472"/>
    <x v="3"/>
    <n v="235"/>
    <s v="2020-10-07"/>
    <x v="64"/>
    <s v="2020-10-13"/>
    <s v="2020-10-13"/>
    <x v="1"/>
    <x v="0"/>
    <n v="10"/>
    <x v="1"/>
    <x v="0"/>
  </r>
  <r>
    <s v="interacao_sem_carrinho"/>
    <s v="2020-10-07 - 2020-10-13"/>
    <s v="23844691993630091"/>
    <s v="Fundo_Conv_Rmkt_Todas_Pareto_23844535546810091"/>
    <s v="23844535546810091"/>
    <n v="40638.050000000003"/>
    <n v="82257"/>
    <n v="1314528"/>
    <n v="30.914556399999999"/>
    <n v="15.980743280206999"/>
    <x v="3"/>
    <n v="170"/>
    <s v="2020-10-07"/>
    <x v="64"/>
    <s v="2020-10-13"/>
    <s v="2020-10-13"/>
    <x v="1"/>
    <x v="0"/>
    <n v="10"/>
    <x v="1"/>
    <x v="0"/>
  </r>
  <r>
    <s v="concorrentes_taxazero_t3pro"/>
    <s v="2020-10-07 - 2020-10-13"/>
    <s v="23845689341090091"/>
    <s v="Meio_Conv_TaxaZeroT3Pro_Pareto"/>
    <s v="23845689341040091"/>
    <n v="0"/>
    <n v="0"/>
    <n v="0"/>
    <s v=""/>
    <n v="0"/>
    <x v="3"/>
    <n v="2"/>
    <s v="2020-10-07"/>
    <x v="64"/>
    <s v="2020-10-13"/>
    <s v="2020-10-13"/>
    <x v="1"/>
    <x v="0"/>
    <n v="10"/>
    <x v="1"/>
    <x v="0"/>
  </r>
  <r>
    <s v="clientes_boleto_3a7"/>
    <s v="2020-10-07 - 2020-10-13"/>
    <s v="23844883553250091"/>
    <s v="Fundo_Alcance_RMKTBoleto_Pareto"/>
    <s v="23844883553230091"/>
    <n v="211.65"/>
    <n v="3074"/>
    <n v="22774"/>
    <n v="9.2934925800000006"/>
    <n v="7.4085881587508"/>
    <x v="5"/>
    <n v="3074"/>
    <s v="2020-10-07"/>
    <x v="64"/>
    <s v="2020-10-13"/>
    <s v="2020-10-13"/>
    <x v="2"/>
    <x v="0"/>
    <n v="10"/>
    <x v="1"/>
    <x v="0"/>
  </r>
  <r>
    <s v="aberto_negativações_M"/>
    <s v="2020-10-07 - 2020-10-13"/>
    <s v="23846076485630091"/>
    <s v="Meio_Conv_Aberto_TesteGen_M_T2_Pareto"/>
    <s v="23846076485590091"/>
    <n v="4261.97"/>
    <n v="295854"/>
    <n v="402493"/>
    <n v="10.588929500000001"/>
    <n v="1.3604446787943001"/>
    <x v="3"/>
    <n v="9"/>
    <s v="2020-10-07"/>
    <x v="64"/>
    <s v="2020-10-13"/>
    <s v="2020-10-13"/>
    <x v="1"/>
    <x v="0"/>
    <n v="10"/>
    <x v="1"/>
    <x v="0"/>
  </r>
  <r>
    <s v="aberto_taxazero_t3pro"/>
    <s v="2020-10-07 - 2020-10-13"/>
    <s v="23845689341130091"/>
    <s v="Meio_Conv_TaxaZeroT3Pro_Pareto"/>
    <s v="23845689341040091"/>
    <n v="47043.8"/>
    <n v="3273725"/>
    <n v="6096371"/>
    <n v="7.7166891599999996"/>
    <n v="1.8622123116633"/>
    <x v="3"/>
    <n v="240"/>
    <s v="2020-10-07"/>
    <x v="64"/>
    <s v="2020-10-13"/>
    <s v="2020-10-13"/>
    <x v="1"/>
    <x v="0"/>
    <n v="10"/>
    <x v="1"/>
    <x v="0"/>
  </r>
  <r>
    <s v="lookalike_argumentos_homem"/>
    <s v="2020-10-07 - 2020-10-13"/>
    <s v="23845753434800091"/>
    <s v="Meio_Conv_Aberto_T2Pro_v2_Pareto"/>
    <s v="23845582294630091"/>
    <n v="4991.62"/>
    <n v="178783"/>
    <n v="254112"/>
    <n v="19.643385590000001"/>
    <n v="1.4213431925854001"/>
    <x v="3"/>
    <n v="16"/>
    <s v="2020-10-07"/>
    <x v="64"/>
    <s v="2020-10-13"/>
    <s v="2020-10-13"/>
    <x v="1"/>
    <x v="0"/>
    <n v="10"/>
    <x v="1"/>
    <x v="0"/>
  </r>
  <r>
    <s v="clientes_boleto — acima7"/>
    <s v="2020-10-07 - 2020-10-13"/>
    <s v="23845124477600091"/>
    <s v="Fundo_Alcance_RMKTBoleto_Pareto"/>
    <s v="23844883553230091"/>
    <n v="1318.53"/>
    <n v="13193"/>
    <n v="147374"/>
    <n v="8.9468291600000001"/>
    <n v="11.170620783748999"/>
    <x v="5"/>
    <n v="13193"/>
    <s v="2020-10-07"/>
    <x v="64"/>
    <s v="2020-10-13"/>
    <s v="2020-10-13"/>
    <x v="2"/>
    <x v="0"/>
    <n v="10"/>
    <x v="1"/>
    <x v="0"/>
  </r>
  <r>
    <s v="Conjunto de anúncios para anúncio B"/>
    <s v="2020-10-07 - 2020-10-13"/>
    <s v="23845755226390091"/>
    <s v="Meio_Conv-TesteAB_TaxaZeroT3_Pareto"/>
    <s v="23845755226340091"/>
    <n v="0"/>
    <n v="0"/>
    <n v="0"/>
    <s v=""/>
    <n v="0"/>
    <x v="3"/>
    <n v="5"/>
    <s v="2020-10-07"/>
    <x v="64"/>
    <s v="2020-10-13"/>
    <s v="2020-10-13"/>
    <x v="1"/>
    <x v="0"/>
    <n v="10"/>
    <x v="1"/>
    <x v="0"/>
  </r>
  <r>
    <s v="aberto_negativações_H"/>
    <s v="2020-10-07 - 2020-10-13"/>
    <s v="23846076468710091"/>
    <s v="Meio_Conv_Aberto_TesteGen_H_T2_Pareto"/>
    <s v="23846076468600091"/>
    <n v="4277.82"/>
    <n v="241641"/>
    <n v="321746"/>
    <n v="13.29564315"/>
    <n v="1.3315041735466999"/>
    <x v="3"/>
    <n v="16"/>
    <s v="2020-10-07"/>
    <x v="64"/>
    <s v="2020-10-13"/>
    <s v="2020-10-13"/>
    <x v="1"/>
    <x v="0"/>
    <n v="10"/>
    <x v="1"/>
    <x v="0"/>
  </r>
  <r>
    <s v="interesses_concorrentes_instream"/>
    <s v="2020-10-07 - 2020-10-13"/>
    <s v="23845654172710091"/>
    <s v="Topo_Views_Interesses_Pareto_23845654172510091"/>
    <s v="23845654172510091"/>
    <n v="1407.61"/>
    <n v="149443"/>
    <n v="238597"/>
    <n v="5.89952933"/>
    <n v="1.5965752828838"/>
    <x v="20"/>
    <n v="175441"/>
    <s v="2020-10-07"/>
    <x v="64"/>
    <s v="2020-10-13"/>
    <s v="2020-10-13"/>
    <x v="2"/>
    <x v="0"/>
    <n v="10"/>
    <x v="1"/>
    <x v="0"/>
  </r>
  <r>
    <s v="aberto_negativações_T1_R$1,99"/>
    <s v="2020-10-07 - 2020-10-13"/>
    <s v="23846066526510091"/>
    <s v="Meio_Conv_Aberto_T1R$1,99_Pareto"/>
    <s v="23846066526520091"/>
    <n v="2972.71"/>
    <n v="303029"/>
    <n v="387542"/>
    <n v="7.6706782699999998"/>
    <n v="1.2788940992446001"/>
    <x v="4"/>
    <n v="18"/>
    <s v="2020-10-07"/>
    <x v="64"/>
    <s v="2020-10-13"/>
    <s v="2020-10-13"/>
    <x v="1"/>
    <x v="0"/>
    <n v="10"/>
    <x v="1"/>
    <x v="0"/>
  </r>
  <r>
    <s v="lookalike_taxazero_purchase"/>
    <s v="2020-10-07 - 2020-10-13"/>
    <s v="23846067022100091"/>
    <s v="Meio_Conv_LAL_ConvT3_T3Pro"/>
    <s v="23846066439400091"/>
    <n v="3728.59"/>
    <n v="113627"/>
    <n v="187115"/>
    <n v="19.926729550000001"/>
    <n v="1.6467476920098001"/>
    <x v="3"/>
    <n v="11"/>
    <s v="2020-10-07"/>
    <x v="64"/>
    <s v="2020-10-13"/>
    <s v="2020-10-13"/>
    <x v="1"/>
    <x v="0"/>
    <n v="10"/>
    <x v="1"/>
    <x v="0"/>
  </r>
  <r>
    <s v="product_180d_diario"/>
    <s v="2020-10-07 - 2020-10-13"/>
    <s v="23845580764840091"/>
    <s v="Fundo_Conv_Rmkt_T1_23845567601530091"/>
    <s v="23845567601530091"/>
    <n v="43598.39"/>
    <n v="167231"/>
    <n v="1387249"/>
    <n v="31.427948409999999"/>
    <n v="8.2954057561097994"/>
    <x v="3"/>
    <n v="487"/>
    <s v="2020-10-07"/>
    <x v="64"/>
    <s v="2020-10-13"/>
    <s v="2020-10-13"/>
    <x v="1"/>
    <x v="0"/>
    <n v="10"/>
    <x v="1"/>
    <x v="0"/>
  </r>
  <r>
    <s v="lookalike_taxazero_convT3"/>
    <s v="2020-10-07 - 2020-10-13"/>
    <s v="23846066439480091"/>
    <s v="Meio_Conv_LAL_ConvT3_T3Pro"/>
    <s v="23846066439400091"/>
    <n v="3728.67"/>
    <n v="160599"/>
    <n v="286888"/>
    <n v="12.996953510000001"/>
    <n v="1.7863623061164999"/>
    <x v="21"/>
    <n v="7"/>
    <s v="2020-10-07"/>
    <x v="64"/>
    <s v="2020-10-13"/>
    <s v="2020-10-13"/>
    <x v="1"/>
    <x v="0"/>
    <n v="10"/>
    <x v="1"/>
    <x v="0"/>
  </r>
  <r>
    <s v="carrinho_sem_pedido_60d"/>
    <s v="2020-10-07 - 2020-10-13"/>
    <s v="23844535546750091"/>
    <s v="Fundo_Conv_Rmkt_Todas_Pareto_23844535546810091"/>
    <s v="23844535546810091"/>
    <n v="6275.14"/>
    <n v="7580"/>
    <n v="114106"/>
    <n v="54.993952989999997"/>
    <n v="15.053562005277"/>
    <x v="3"/>
    <n v="53"/>
    <s v="2020-10-07"/>
    <x v="64"/>
    <s v="2020-10-13"/>
    <s v="2020-10-13"/>
    <x v="1"/>
    <x v="0"/>
    <n v="10"/>
    <x v="1"/>
    <x v="0"/>
  </r>
  <r>
    <s v="aberto_negativações_T1_R$1,37"/>
    <s v="2020-10-07 - 2020-10-13"/>
    <s v="23846073981070091"/>
    <s v="Meio_Conv_Aberto_T1R$1,99_Pareto"/>
    <s v="23846066526520091"/>
    <n v="3100.48"/>
    <n v="323637"/>
    <n v="406561"/>
    <n v="7.6261126900000002"/>
    <n v="1.2562253388828"/>
    <x v="4"/>
    <n v="23"/>
    <s v="2020-10-07"/>
    <x v="64"/>
    <s v="2020-10-13"/>
    <s v="2020-10-13"/>
    <x v="1"/>
    <x v="0"/>
    <n v="10"/>
    <x v="1"/>
    <x v="0"/>
  </r>
  <r>
    <s v="Conjunto de anúncios para anúncio A"/>
    <s v="2020-10-07 - 2020-10-13"/>
    <s v="23845755226400091"/>
    <s v="Meio_Conv-TesteAB_TaxaZeroT3_Pareto"/>
    <s v="23845755226340091"/>
    <n v="0"/>
    <n v="0"/>
    <n v="0"/>
    <s v=""/>
    <n v="0"/>
    <x v="3"/>
    <n v="2"/>
    <s v="2020-10-07"/>
    <x v="64"/>
    <s v="2020-10-13"/>
    <s v="2020-10-13"/>
    <x v="1"/>
    <x v="0"/>
    <n v="10"/>
    <x v="1"/>
    <x v="0"/>
  </r>
  <r>
    <s v="feed_1a180_dias"/>
    <s v="2020-10-07 - 2020-10-13"/>
    <s v="23844752400870091"/>
    <s v="Fundo_Conv-CustoAlvo_RMKTHome_Aberto_Todas_Pareto"/>
    <s v="23844752401190091"/>
    <n v="8410.93"/>
    <n v="243786"/>
    <n v="571397"/>
    <n v="14.71994078"/>
    <n v="2.3438466523919002"/>
    <x v="3"/>
    <n v="72"/>
    <s v="2020-10-07"/>
    <x v="64"/>
    <s v="2020-10-13"/>
    <s v="2020-10-13"/>
    <x v="1"/>
    <x v="0"/>
    <n v="10"/>
    <x v="1"/>
    <x v="0"/>
  </r>
  <r>
    <s v="maraberto_vitalicio — v2"/>
    <s v="2020-10-07 - 2020-10-13"/>
    <s v="23845583868030091"/>
    <s v="Meio_Conv_Amplo_T1_Pareto_23845493756230091"/>
    <s v="23845493756230091"/>
    <n v="0"/>
    <n v="0"/>
    <n v="0"/>
    <s v=""/>
    <n v="0"/>
    <x v="3"/>
    <n v="79"/>
    <s v="2020-10-07"/>
    <x v="64"/>
    <s v="2020-10-13"/>
    <s v="2020-10-13"/>
    <x v="1"/>
    <x v="0"/>
    <n v="10"/>
    <x v="1"/>
    <x v="0"/>
  </r>
  <r>
    <s v="trafego_LAL_cardpurchase_5_10"/>
    <s v="2020-10-07 - 2020-10-13"/>
    <s v="23845353257680091"/>
    <s v="Topo_Trafego_Todas_Pareto_23845353257640091"/>
    <s v="23845353257640091"/>
    <n v="4897.8999999999996"/>
    <n v="85616"/>
    <n v="173090"/>
    <n v="28.29683979"/>
    <n v="2.0217015511118999"/>
    <x v="8"/>
    <n v="5801"/>
    <s v="2020-10-07"/>
    <x v="64"/>
    <s v="2020-10-13"/>
    <s v="2020-10-13"/>
    <x v="3"/>
    <x v="0"/>
    <n v="10"/>
    <x v="1"/>
    <x v="0"/>
  </r>
  <r>
    <s v="amplo_argumentos_homem"/>
    <s v="2020-10-07 - 2020-10-13"/>
    <s v="23845582296630091"/>
    <s v="Meio_Conv_Aberto_T3Pro_v2_Pareto"/>
    <s v="23845582296640091"/>
    <n v="0"/>
    <n v="0"/>
    <n v="0"/>
    <s v=""/>
    <n v="0"/>
    <x v="3"/>
    <n v="7"/>
    <s v="2020-10-07"/>
    <x v="64"/>
    <s v="2020-10-13"/>
    <s v="2020-10-13"/>
    <x v="1"/>
    <x v="0"/>
    <n v="10"/>
    <x v="1"/>
    <x v="0"/>
  </r>
  <r>
    <s v="clientes_nao_pagos_s2s"/>
    <s v="2020-10-07 - 2020-10-13"/>
    <s v="23845279169960091"/>
    <s v="Fundo_Alcance_RMKTBoleto_Pareto"/>
    <s v="23844883553230091"/>
    <n v="180"/>
    <n v="2785"/>
    <n v="21674"/>
    <n v="8.3048814199999992"/>
    <n v="7.7824057450627997"/>
    <x v="5"/>
    <n v="2785"/>
    <s v="2020-10-07"/>
    <x v="64"/>
    <s v="2020-10-13"/>
    <s v="2020-10-13"/>
    <x v="2"/>
    <x v="0"/>
    <n v="10"/>
    <x v="1"/>
    <x v="0"/>
  </r>
  <r>
    <s v="lals_5%_pedidos_3maq"/>
    <s v="2020-10-07 - 2020-10-13"/>
    <s v="23844925239080091"/>
    <s v="Meio_Conv_LALEInteresse_Todas_Pareto"/>
    <s v="23844782037550091"/>
    <n v="0"/>
    <n v="0"/>
    <n v="0"/>
    <s v=""/>
    <n v="0"/>
    <x v="3"/>
    <n v="1"/>
    <s v="2020-10-07"/>
    <x v="64"/>
    <s v="2020-10-13"/>
    <s v="2020-10-13"/>
    <x v="1"/>
    <x v="0"/>
    <n v="10"/>
    <x v="1"/>
    <x v="0"/>
  </r>
  <r>
    <s v="aberto_taxazero_t3"/>
    <s v="2020-10-07 - 2020-10-13"/>
    <s v="23845685114880091"/>
    <s v="Meio_Conv_TaxaZeroT3_Pareto"/>
    <s v="23845685114750091"/>
    <n v="0"/>
    <n v="0"/>
    <n v="0"/>
    <s v=""/>
    <n v="0"/>
    <x v="3"/>
    <n v="9"/>
    <s v="2020-10-07"/>
    <x v="64"/>
    <s v="2020-10-13"/>
    <s v="2020-10-13"/>
    <x v="1"/>
    <x v="0"/>
    <n v="10"/>
    <x v="1"/>
    <x v="0"/>
  </r>
  <r>
    <s v="rmkt_checkout_diario"/>
    <s v="2020-10-07 - 2020-10-13"/>
    <s v="23845868523530091"/>
    <s v="Meio_WhatsApp_Mensagens_Todas_Pareto"/>
    <s v="23845470027660091"/>
    <n v="0"/>
    <n v="0"/>
    <n v="0"/>
    <s v=""/>
    <n v="0"/>
    <x v="23"/>
    <n v="1"/>
    <s v="2020-10-07"/>
    <x v="64"/>
    <s v="2020-10-13"/>
    <s v="2020-10-13"/>
    <x v="5"/>
    <x v="1"/>
    <n v="10"/>
    <x v="1"/>
    <x v="0"/>
  </r>
  <r>
    <s v="maraberto_vitalicio - v3"/>
    <s v="2020-10-07 - 2020-10-13"/>
    <s v="23845971713610091"/>
    <s v="Meio_Conv_Amplo_T1_Pareto_23845493756230091"/>
    <s v="23845493756230091"/>
    <n v="121300.61"/>
    <n v="6065194"/>
    <n v="10460369"/>
    <n v="11.596207550000001"/>
    <n v="1.7246553036886001"/>
    <x v="3"/>
    <n v="1120"/>
    <s v="2020-10-07"/>
    <x v="64"/>
    <s v="2020-10-13"/>
    <s v="2020-10-13"/>
    <x v="1"/>
    <x v="0"/>
    <n v="10"/>
    <x v="1"/>
    <x v="0"/>
  </r>
  <r>
    <s v="interesses_dentistas"/>
    <s v="2020-10-07 - 2020-10-13"/>
    <s v="23845997960610091"/>
    <s v="TPO_Meio_Conv_Interesses_Pareto_23845997960590091"/>
    <s v="23845997960590091"/>
    <n v="41006.160000000003"/>
    <n v="694006"/>
    <n v="2011739"/>
    <n v="20.3834394"/>
    <n v="2.8987343048906999"/>
    <x v="3"/>
    <n v="331"/>
    <s v="2020-10-07"/>
    <x v="64"/>
    <s v="2020-10-13"/>
    <s v="2020-10-13"/>
    <x v="1"/>
    <x v="0"/>
    <n v="10"/>
    <x v="1"/>
    <x v="0"/>
  </r>
  <r>
    <s v="feed_1a180_dias"/>
    <s v="2020-09-30 - 2020-10-06"/>
    <s v="23844752400870091"/>
    <s v="Fundo_Conv-CustoAlvo_RMKTHome_Aberto_Todas_Pareto"/>
    <s v="23844752401190091"/>
    <n v="18082.7"/>
    <n v="475775"/>
    <n v="1477965"/>
    <n v="12.23486348"/>
    <n v="3.1064368661657"/>
    <x v="3"/>
    <n v="124"/>
    <s v="2020-09-30"/>
    <x v="65"/>
    <s v="2020-10-06"/>
    <s v="2020-10-06"/>
    <x v="1"/>
    <x v="0"/>
    <n v="10"/>
    <x v="1"/>
    <x v="0"/>
  </r>
  <r>
    <s v="clientes_nao_pagos_base"/>
    <s v="2020-09-30 - 2020-10-06"/>
    <s v="23845343428290091"/>
    <s v="Fundo_Alcance_RMKTBoleto_Pareto"/>
    <s v="23844883553230091"/>
    <n v="6947.7"/>
    <n v="51440"/>
    <n v="818807"/>
    <n v="8.4851497400000007"/>
    <n v="15.917709953344"/>
    <x v="5"/>
    <n v="51440"/>
    <s v="2020-09-30"/>
    <x v="65"/>
    <s v="2020-10-06"/>
    <s v="2020-10-06"/>
    <x v="2"/>
    <x v="0"/>
    <n v="10"/>
    <x v="1"/>
    <x v="0"/>
  </r>
  <r>
    <s v="lookalike_vitalicio"/>
    <s v="2020-09-30 - 2020-10-06"/>
    <s v="23845872903100091"/>
    <s v="Meio_Conv_Amplo_T1_Pareto_23845493756230091"/>
    <s v="23845493756230091"/>
    <n v="0"/>
    <n v="0"/>
    <n v="0"/>
    <s v=""/>
    <n v="0"/>
    <x v="3"/>
    <n v="2"/>
    <s v="2020-09-30"/>
    <x v="65"/>
    <s v="2020-10-06"/>
    <s v="2020-10-06"/>
    <x v="1"/>
    <x v="0"/>
    <n v="10"/>
    <x v="1"/>
    <x v="0"/>
  </r>
  <r>
    <s v="pareto.geral.nu - microempreendedor"/>
    <s v="2020-09-30 - 2020-10-06"/>
    <s v="23845872842250091"/>
    <s v="pareto.in.fba.conv.{vendamais}"/>
    <s v="23845872842240091"/>
    <n v="10711.88"/>
    <n v="662781"/>
    <n v="993280"/>
    <n v="10.78435084"/>
    <n v="1.4986549101438"/>
    <x v="25"/>
    <n v="3788"/>
    <s v="2020-09-30"/>
    <x v="65"/>
    <s v="2020-10-06"/>
    <s v="2020-10-06"/>
    <x v="1"/>
    <x v="0"/>
    <n v="10"/>
    <x v="1"/>
    <x v="0"/>
  </r>
  <r>
    <s v="envolvimento_perfis"/>
    <s v="2020-09-30 - 2020-10-06"/>
    <s v="23845869112010091"/>
    <s v="Meio_Conv_RMKT_Todas_Pareto"/>
    <s v="23845869068240091"/>
    <n v="11308.17"/>
    <n v="265217"/>
    <n v="757869"/>
    <n v="14.921008779999999"/>
    <n v="2.8575430685062"/>
    <x v="3"/>
    <n v="76"/>
    <s v="2020-09-30"/>
    <x v="65"/>
    <s v="2020-10-06"/>
    <s v="2020-10-06"/>
    <x v="1"/>
    <x v="0"/>
    <n v="10"/>
    <x v="1"/>
    <x v="0"/>
  </r>
  <r>
    <s v="interacao_sem_carrinho"/>
    <s v="2020-09-30 - 2020-10-06"/>
    <s v="23844691993630091"/>
    <s v="Fundo_Conv_Rmkt_Todas_Pareto_23844535546810091"/>
    <s v="23844535546810091"/>
    <n v="43716.18"/>
    <n v="129055"/>
    <n v="1514197"/>
    <n v="28.87086687"/>
    <n v="11.732958816009001"/>
    <x v="3"/>
    <n v="244"/>
    <s v="2020-09-30"/>
    <x v="65"/>
    <s v="2020-10-06"/>
    <s v="2020-10-06"/>
    <x v="1"/>
    <x v="0"/>
    <n v="10"/>
    <x v="1"/>
    <x v="0"/>
  </r>
  <r>
    <s v="lals_5%_pedidos_3maq"/>
    <s v="2020-09-30 - 2020-10-06"/>
    <s v="23844925239080091"/>
    <s v="Meio_Conv_LALEInteresse_Todas_Pareto"/>
    <s v="23844782037550091"/>
    <n v="0"/>
    <n v="0"/>
    <n v="0"/>
    <s v=""/>
    <n v="0"/>
    <x v="3"/>
    <n v="3"/>
    <s v="2020-09-30"/>
    <x v="65"/>
    <s v="2020-10-06"/>
    <s v="2020-10-06"/>
    <x v="1"/>
    <x v="0"/>
    <n v="10"/>
    <x v="1"/>
    <x v="0"/>
  </r>
  <r>
    <s v="trafego_LAL_cardpurchase_5_10"/>
    <s v="2020-09-30 - 2020-10-06"/>
    <s v="23845353257680091"/>
    <s v="Topo_Trafego_Todas_Pareto_23845353257640091"/>
    <s v="23845353257640091"/>
    <n v="4907.45"/>
    <n v="163264"/>
    <n v="327986"/>
    <n v="14.96237644"/>
    <n v="2.0089303214426"/>
    <x v="8"/>
    <n v="5855"/>
    <s v="2020-09-30"/>
    <x v="65"/>
    <s v="2020-10-06"/>
    <s v="2020-10-06"/>
    <x v="3"/>
    <x v="0"/>
    <n v="10"/>
    <x v="1"/>
    <x v="0"/>
  </r>
  <r>
    <s v="base_não_pagos_80k"/>
    <s v="2020-09-30 - 2020-10-06"/>
    <s v="23845336208660091"/>
    <s v="Fundo_Conv_RmktBase_Pareto"/>
    <s v="23845336208610091"/>
    <n v="28871.9"/>
    <n v="59601"/>
    <n v="538392"/>
    <n v="53.626168290000003"/>
    <n v="9.0332712538380004"/>
    <x v="3"/>
    <n v="1095"/>
    <s v="2020-09-30"/>
    <x v="65"/>
    <s v="2020-10-06"/>
    <s v="2020-10-06"/>
    <x v="1"/>
    <x v="0"/>
    <n v="10"/>
    <x v="1"/>
    <x v="0"/>
  </r>
  <r>
    <s v="interesses_concorrentes_cupomt1"/>
    <s v="2020-09-30 - 2020-10-06"/>
    <s v="23844509733670091"/>
    <s v="Meio_Conv_LALEInteresse_CupomT1_Pareto"/>
    <s v="23844457599290091"/>
    <n v="0"/>
    <n v="0"/>
    <n v="0"/>
    <s v=""/>
    <n v="0"/>
    <x v="3"/>
    <n v="2"/>
    <s v="2020-09-30"/>
    <x v="65"/>
    <s v="2020-10-06"/>
    <s v="2020-10-06"/>
    <x v="1"/>
    <x v="0"/>
    <n v="10"/>
    <x v="1"/>
    <x v="0"/>
  </r>
  <r>
    <s v="lals_5%_maqsentregues_3maq"/>
    <s v="2020-09-30 - 2020-10-06"/>
    <s v="23845371688020091"/>
    <s v="Meio_Conv_LALEInteresse_Todas_Pareto"/>
    <s v="23844782037550091"/>
    <n v="0"/>
    <n v="0"/>
    <n v="0"/>
    <s v=""/>
    <n v="0"/>
    <x v="3"/>
    <n v="2"/>
    <s v="2020-09-30"/>
    <x v="65"/>
    <s v="2020-10-06"/>
    <s v="2020-10-06"/>
    <x v="1"/>
    <x v="0"/>
    <n v="10"/>
    <x v="1"/>
    <x v="0"/>
  </r>
  <r>
    <s v="Conjunto de anúncios para anúncio B"/>
    <s v="2020-09-30 - 2020-10-06"/>
    <s v="23845336289860091"/>
    <s v="Meio_Conv-TesteAB_Aberto_T3Pro_v2_Pareto"/>
    <s v="23845336289910091"/>
    <n v="0"/>
    <n v="0"/>
    <n v="0"/>
    <s v=""/>
    <n v="0"/>
    <x v="3"/>
    <n v="1"/>
    <s v="2020-09-30"/>
    <x v="65"/>
    <s v="2020-10-06"/>
    <s v="2020-10-06"/>
    <x v="1"/>
    <x v="0"/>
    <n v="10"/>
    <x v="1"/>
    <x v="0"/>
  </r>
  <r>
    <s v="interesses_dentistas"/>
    <s v="2020-09-30 - 2020-10-06"/>
    <s v="23845997960610091"/>
    <s v="TPO_Meio_Conv_Interesses_Pareto_23845997960590091"/>
    <s v="23845997960590091"/>
    <n v="10690.54"/>
    <n v="462462"/>
    <n v="781923"/>
    <n v="13.672113489999999"/>
    <n v="1.6907832427313001"/>
    <x v="3"/>
    <n v="72"/>
    <s v="2020-09-30"/>
    <x v="65"/>
    <s v="2020-10-06"/>
    <s v="2020-10-06"/>
    <x v="1"/>
    <x v="0"/>
    <n v="10"/>
    <x v="1"/>
    <x v="0"/>
  </r>
  <r>
    <s v="clientes_boleto_3a7"/>
    <s v="2020-09-30 - 2020-10-06"/>
    <s v="23844883553250091"/>
    <s v="Fundo_Alcance_RMKTBoleto_Pareto"/>
    <s v="23844883553230091"/>
    <n v="277.41000000000003"/>
    <n v="3761"/>
    <n v="30421"/>
    <n v="9.1190296199999992"/>
    <n v="8.0885402818399008"/>
    <x v="5"/>
    <n v="3761"/>
    <s v="2020-09-30"/>
    <x v="65"/>
    <s v="2020-10-06"/>
    <s v="2020-10-06"/>
    <x v="2"/>
    <x v="0"/>
    <n v="10"/>
    <x v="1"/>
    <x v="0"/>
  </r>
  <r>
    <s v="clientes_nao_pagos_s2s"/>
    <s v="2020-09-30 - 2020-10-06"/>
    <s v="23845279169960091"/>
    <s v="Fundo_Alcance_RMKTBoleto_Pareto"/>
    <s v="23844883553230091"/>
    <n v="271.52999999999997"/>
    <n v="4061"/>
    <n v="31638"/>
    <n v="8.5824009100000005"/>
    <n v="7.7906919477961001"/>
    <x v="5"/>
    <n v="4061"/>
    <s v="2020-09-30"/>
    <x v="65"/>
    <s v="2020-10-06"/>
    <s v="2020-10-06"/>
    <x v="2"/>
    <x v="0"/>
    <n v="10"/>
    <x v="1"/>
    <x v="0"/>
  </r>
  <r>
    <s v="interesses_dentistas_stories"/>
    <s v="2020-09-30 - 2020-10-06"/>
    <s v="23845998029670091"/>
    <s v="TPO_Meio_Trafego_Interesses_Pareto_23845997980580091"/>
    <s v="23845997980580091"/>
    <n v="32.26"/>
    <n v="7044"/>
    <n v="7099"/>
    <n v="4.54430201"/>
    <n v="1.0078080636002"/>
    <x v="13"/>
    <n v="36"/>
    <s v="2020-09-30"/>
    <x v="65"/>
    <s v="2020-10-06"/>
    <s v="2020-10-06"/>
    <x v="3"/>
    <x v="0"/>
    <n v="10"/>
    <x v="1"/>
    <x v="0"/>
  </r>
  <r>
    <s v="carrinho_sem_pedido_60d"/>
    <s v="2020-09-30 - 2020-10-06"/>
    <s v="23844535546750091"/>
    <s v="Fundo_Conv_Rmkt_Todas_Pareto_23844535546810091"/>
    <s v="23844535546810091"/>
    <n v="14811.54"/>
    <n v="31128"/>
    <n v="284683"/>
    <n v="52.028185739999998"/>
    <n v="9.1455602672834999"/>
    <x v="3"/>
    <n v="116"/>
    <s v="2020-09-30"/>
    <x v="65"/>
    <s v="2020-10-06"/>
    <s v="2020-10-06"/>
    <x v="1"/>
    <x v="0"/>
    <n v="10"/>
    <x v="1"/>
    <x v="0"/>
  </r>
  <r>
    <s v="lookalike_pedidosT1_optCompraT1"/>
    <s v="2020-09-30 - 2020-10-06"/>
    <s v="23845971141650091"/>
    <s v="Meio_Conv_LALpixel_T1_Pareto_23845971141530091"/>
    <s v="23845971141530091"/>
    <n v="15430.98"/>
    <n v="579072"/>
    <n v="950569"/>
    <n v="16.233413880000001"/>
    <n v="1.6415385306145001"/>
    <x v="4"/>
    <n v="271"/>
    <s v="2020-09-30"/>
    <x v="65"/>
    <s v="2020-10-06"/>
    <s v="2020-10-06"/>
    <x v="1"/>
    <x v="0"/>
    <n v="10"/>
    <x v="1"/>
    <x v="0"/>
  </r>
  <r>
    <s v="interesses_dentistas"/>
    <s v="2020-09-30 - 2020-10-06"/>
    <s v="23845997980850091"/>
    <s v="TPO_Meio_Trafego_Interesses_Pareto_23845997980580091"/>
    <s v="23845997980580091"/>
    <n v="9183.76"/>
    <n v="1379079"/>
    <n v="2557548"/>
    <n v="3.5908456100000001"/>
    <n v="1.8545333516064"/>
    <x v="13"/>
    <n v="27477"/>
    <s v="2020-09-30"/>
    <x v="65"/>
    <s v="2020-10-06"/>
    <s v="2020-10-06"/>
    <x v="3"/>
    <x v="0"/>
    <n v="10"/>
    <x v="1"/>
    <x v="0"/>
  </r>
  <r>
    <s v="pareto.geral.nu - sugerido - feed instagram"/>
    <s v="2020-09-30 - 2020-10-06"/>
    <s v="23845868455210091"/>
    <s v="pareto.in.engage - Curso Venda mais"/>
    <s v="23845859037010091"/>
    <n v="823.65"/>
    <n v="1079303"/>
    <n v="1093887"/>
    <n v="0.75295712000000004"/>
    <n v="1.0135124242219"/>
    <x v="5"/>
    <n v="1079303"/>
    <s v="2020-09-30"/>
    <x v="65"/>
    <s v="2020-10-06"/>
    <s v="2020-10-06"/>
    <x v="2"/>
    <x v="0"/>
    <n v="10"/>
    <x v="1"/>
    <x v="0"/>
  </r>
  <r>
    <s v="aberto_brasil"/>
    <s v="2020-09-30 - 2020-10-06"/>
    <s v="23845370012760091"/>
    <s v="Meio_Conv_Amplo_Todas_23845268020100091"/>
    <s v="23845268020100091"/>
    <n v="32611.11"/>
    <n v="2922488"/>
    <n v="4508149"/>
    <n v="7.2338136999999998"/>
    <n v="1.5425722877220001"/>
    <x v="3"/>
    <n v="205"/>
    <s v="2020-09-30"/>
    <x v="65"/>
    <s v="2020-10-06"/>
    <s v="2020-10-06"/>
    <x v="1"/>
    <x v="0"/>
    <n v="10"/>
    <x v="1"/>
    <x v="0"/>
  </r>
  <r>
    <s v="aberto_brasil"/>
    <s v="2020-09-30 - 2020-10-06"/>
    <s v="23845859990620091"/>
    <s v="Meio_Conv_Amplo_T1_Pareto_23845493756230091"/>
    <s v="23845493756230091"/>
    <n v="172107.71"/>
    <n v="8417308"/>
    <n v="16035317"/>
    <n v="10.7330407"/>
    <n v="1.9050410178646"/>
    <x v="3"/>
    <n v="2268"/>
    <s v="2020-09-30"/>
    <x v="65"/>
    <s v="2020-10-06"/>
    <s v="2020-10-06"/>
    <x v="1"/>
    <x v="0"/>
    <n v="10"/>
    <x v="1"/>
    <x v="0"/>
  </r>
  <r>
    <s v="clientes_boleto — acima7"/>
    <s v="2020-09-30 - 2020-10-06"/>
    <s v="23845124477600091"/>
    <s v="Fundo_Alcance_RMKTBoleto_Pareto"/>
    <s v="23844883553230091"/>
    <n v="1421.7"/>
    <n v="14680"/>
    <n v="162663"/>
    <n v="8.7401560299999996"/>
    <n v="11.080585831063001"/>
    <x v="5"/>
    <n v="14680"/>
    <s v="2020-09-30"/>
    <x v="65"/>
    <s v="2020-10-06"/>
    <s v="2020-10-06"/>
    <x v="2"/>
    <x v="0"/>
    <n v="10"/>
    <x v="1"/>
    <x v="0"/>
  </r>
  <r>
    <s v="pareto.geral.nu - marketing digital"/>
    <s v="2020-09-30 - 2020-10-06"/>
    <s v="23845872842230091"/>
    <s v="pareto.in.fba.conv.{vendamais}"/>
    <s v="23845872842240091"/>
    <n v="8307.35"/>
    <n v="462723"/>
    <n v="631995"/>
    <n v="13.144645130000001"/>
    <n v="1.365817130335"/>
    <x v="25"/>
    <n v="3013"/>
    <s v="2020-09-30"/>
    <x v="65"/>
    <s v="2020-10-06"/>
    <s v="2020-10-06"/>
    <x v="1"/>
    <x v="0"/>
    <n v="10"/>
    <x v="1"/>
    <x v="0"/>
  </r>
  <r>
    <s v="maraberto_vitalicio - v3"/>
    <s v="2020-09-30 - 2020-10-06"/>
    <s v="23845971713610091"/>
    <s v="Meio_Conv_Amplo_T1_Pareto_23845493756230091"/>
    <s v="23845493756230091"/>
    <n v="118904.17"/>
    <n v="6431756"/>
    <n v="10611785"/>
    <n v="11.204916989999999"/>
    <n v="1.6499047849452"/>
    <x v="3"/>
    <n v="1366"/>
    <s v="2020-09-30"/>
    <x v="65"/>
    <s v="2020-10-06"/>
    <s v="2020-10-06"/>
    <x v="1"/>
    <x v="0"/>
    <n v="10"/>
    <x v="1"/>
    <x v="0"/>
  </r>
  <r>
    <s v="trafego_vendamaispelasredes"/>
    <s v="2020-09-30 - 2020-10-06"/>
    <s v="23845869095550091"/>
    <s v="Meio_Conv_RMKT_Todas_Pareto"/>
    <s v="23845869068240091"/>
    <n v="1186.6199999999999"/>
    <n v="26209"/>
    <n v="63923"/>
    <n v="18.563271440000001"/>
    <n v="2.4389713457208999"/>
    <x v="3"/>
    <n v="15"/>
    <s v="2020-09-30"/>
    <x v="65"/>
    <s v="2020-10-06"/>
    <s v="2020-10-06"/>
    <x v="1"/>
    <x v="0"/>
    <n v="10"/>
    <x v="1"/>
    <x v="0"/>
  </r>
  <r>
    <s v="interesse_concorrente_3maq"/>
    <s v="2020-09-30 - 2020-10-06"/>
    <s v="23844782037510091"/>
    <s v="Meio_Conv_LALEInteresse_Todas_Pareto"/>
    <s v="23844782037550091"/>
    <n v="0"/>
    <n v="0"/>
    <n v="0"/>
    <s v=""/>
    <n v="0"/>
    <x v="3"/>
    <n v="11"/>
    <s v="2020-09-30"/>
    <x v="65"/>
    <s v="2020-10-06"/>
    <s v="2020-10-06"/>
    <x v="1"/>
    <x v="0"/>
    <n v="10"/>
    <x v="1"/>
    <x v="0"/>
  </r>
  <r>
    <s v="Conjunto de anúncios para anúncio B"/>
    <s v="2020-09-30 - 2020-10-06"/>
    <s v="23845438385450091"/>
    <s v="Fundo_Conv-TesteAB_RMKT_PrecoT1_Pareto"/>
    <s v="23845438385420091"/>
    <n v="0"/>
    <n v="0"/>
    <n v="0"/>
    <s v=""/>
    <n v="0"/>
    <x v="3"/>
    <n v="9"/>
    <s v="2020-09-30"/>
    <x v="65"/>
    <s v="2020-10-06"/>
    <s v="2020-10-06"/>
    <x v="1"/>
    <x v="0"/>
    <n v="10"/>
    <x v="1"/>
    <x v="0"/>
  </r>
  <r>
    <s v="aberto_taxazero_t3"/>
    <s v="2020-09-30 - 2020-10-06"/>
    <s v="23845685114880091"/>
    <s v="Meio_Conv_TaxaZeroT3_Pareto"/>
    <s v="23845685114750091"/>
    <n v="0"/>
    <n v="0"/>
    <n v="0"/>
    <s v=""/>
    <n v="0"/>
    <x v="3"/>
    <n v="20"/>
    <s v="2020-09-30"/>
    <x v="65"/>
    <s v="2020-10-06"/>
    <s v="2020-10-06"/>
    <x v="1"/>
    <x v="0"/>
    <n v="10"/>
    <x v="1"/>
    <x v="0"/>
  </r>
  <r>
    <s v="amplo_argumentos_homem"/>
    <s v="2020-09-30 - 2020-10-06"/>
    <s v="23845582296630091"/>
    <s v="Meio_Conv_Aberto_T3Pro_v2_Pareto"/>
    <s v="23845582296640091"/>
    <n v="8716.9"/>
    <n v="638591"/>
    <n v="809479"/>
    <n v="10.768531360000001"/>
    <n v="1.2676016417394"/>
    <x v="3"/>
    <n v="74"/>
    <s v="2020-09-30"/>
    <x v="65"/>
    <s v="2020-10-06"/>
    <s v="2020-10-06"/>
    <x v="1"/>
    <x v="0"/>
    <n v="10"/>
    <x v="1"/>
    <x v="0"/>
  </r>
  <r>
    <s v="product_180d_diario"/>
    <s v="2020-09-30 - 2020-10-06"/>
    <s v="23845580764840091"/>
    <s v="Fundo_Conv_Rmkt_T1_23845567601530091"/>
    <s v="23845567601530091"/>
    <n v="41955.94"/>
    <n v="209728"/>
    <n v="1459625"/>
    <n v="28.744328169999999"/>
    <n v="6.9596095895636001"/>
    <x v="3"/>
    <n v="635"/>
    <s v="2020-09-30"/>
    <x v="65"/>
    <s v="2020-10-06"/>
    <s v="2020-10-06"/>
    <x v="1"/>
    <x v="0"/>
    <n v="10"/>
    <x v="1"/>
    <x v="0"/>
  </r>
  <r>
    <s v="rmkt_checkout_diario"/>
    <s v="2020-09-30 - 2020-10-06"/>
    <s v="23845868523530091"/>
    <s v="Meio_WhatsApp_Mensagens_Todas_Pareto"/>
    <s v="23845470027660091"/>
    <n v="0"/>
    <n v="0"/>
    <n v="0"/>
    <s v=""/>
    <n v="0"/>
    <x v="23"/>
    <n v="1"/>
    <s v="2020-09-30"/>
    <x v="65"/>
    <s v="2020-10-06"/>
    <s v="2020-10-06"/>
    <x v="5"/>
    <x v="1"/>
    <n v="10"/>
    <x v="1"/>
    <x v="0"/>
  </r>
  <r>
    <s v="lookalike_taxazero_t3"/>
    <s v="2020-09-30 - 2020-10-06"/>
    <s v="23845685830180091"/>
    <s v="Meio_Conv_TaxaZeroT3_Pareto"/>
    <s v="23845685114750091"/>
    <n v="0"/>
    <n v="0"/>
    <n v="0"/>
    <s v=""/>
    <n v="0"/>
    <x v="3"/>
    <n v="4"/>
    <s v="2020-09-30"/>
    <x v="65"/>
    <s v="2020-10-06"/>
    <s v="2020-10-06"/>
    <x v="1"/>
    <x v="0"/>
    <n v="10"/>
    <x v="1"/>
    <x v="0"/>
  </r>
  <r>
    <s v="concorrentes_taxazero_t3pro"/>
    <s v="2020-09-30 - 2020-10-06"/>
    <s v="23845689341090091"/>
    <s v="Meio_Conv_TaxaZeroT3Pro_Pareto"/>
    <s v="23845689341040091"/>
    <n v="0"/>
    <n v="0"/>
    <n v="0"/>
    <s v=""/>
    <n v="0"/>
    <x v="3"/>
    <n v="1"/>
    <s v="2020-09-30"/>
    <x v="65"/>
    <s v="2020-10-06"/>
    <s v="2020-10-06"/>
    <x v="1"/>
    <x v="0"/>
    <n v="10"/>
    <x v="1"/>
    <x v="0"/>
  </r>
  <r>
    <s v="amplo_argumentos_homem"/>
    <s v="2020-09-30 - 2020-10-06"/>
    <s v="23845582294620091"/>
    <s v="Meio_Conv_Aberto_T2Pro_v2_Pareto"/>
    <s v="23845582294630091"/>
    <n v="21597.77"/>
    <n v="1372669"/>
    <n v="1912525"/>
    <n v="11.29280402"/>
    <n v="1.3932892780415"/>
    <x v="3"/>
    <n v="106"/>
    <s v="2020-09-30"/>
    <x v="65"/>
    <s v="2020-10-06"/>
    <s v="2020-10-06"/>
    <x v="1"/>
    <x v="0"/>
    <n v="10"/>
    <x v="1"/>
    <x v="0"/>
  </r>
  <r>
    <s v="lookalike_argumentos_homem"/>
    <s v="2020-09-30 - 2020-10-06"/>
    <s v="23845753434800091"/>
    <s v="Meio_Conv_Aberto_T2Pro_v2_Pareto"/>
    <s v="23845582294630091"/>
    <n v="6116.73"/>
    <n v="250685"/>
    <n v="347450"/>
    <n v="17.604633759999999"/>
    <n v="1.3860023535513"/>
    <x v="3"/>
    <n v="35"/>
    <s v="2020-09-30"/>
    <x v="65"/>
    <s v="2020-10-06"/>
    <s v="2020-10-06"/>
    <x v="1"/>
    <x v="0"/>
    <n v="10"/>
    <x v="1"/>
    <x v="0"/>
  </r>
  <r>
    <s v="assets_viewers"/>
    <s v="2020-09-30 - 2020-10-06"/>
    <s v="23845869068290091"/>
    <s v="Meio_Conv_RMKT_Todas_Pareto"/>
    <s v="23845869068240091"/>
    <n v="1762.68"/>
    <n v="60736"/>
    <n v="282276"/>
    <n v="6.2445266300000002"/>
    <n v="4.6475895679662997"/>
    <x v="3"/>
    <n v="8"/>
    <s v="2020-09-30"/>
    <x v="65"/>
    <s v="2020-10-06"/>
    <s v="2020-10-06"/>
    <x v="1"/>
    <x v="0"/>
    <n v="10"/>
    <x v="1"/>
    <x v="0"/>
  </r>
  <r>
    <s v="pareto.geral.nu - sugerido - stories"/>
    <s v="2020-09-30 - 2020-10-06"/>
    <s v="23845859133640091"/>
    <s v="pareto.in.engage - Curso Venda mais"/>
    <s v="23845859037010091"/>
    <n v="712.61"/>
    <n v="552160"/>
    <n v="552160"/>
    <n v="1.2905860600000001"/>
    <n v="1"/>
    <x v="5"/>
    <n v="552160"/>
    <s v="2020-09-30"/>
    <x v="65"/>
    <s v="2020-10-06"/>
    <s v="2020-10-06"/>
    <x v="2"/>
    <x v="0"/>
    <n v="10"/>
    <x v="1"/>
    <x v="0"/>
  </r>
  <r>
    <s v="Conjunto de anúncios para anúncio A"/>
    <s v="2020-09-30 - 2020-10-06"/>
    <s v="23845438385460091"/>
    <s v="Fundo_Conv-TesteAB_RMKT_PrecoT1_Pareto"/>
    <s v="23845438385420091"/>
    <n v="0"/>
    <n v="0"/>
    <n v="0"/>
    <s v=""/>
    <n v="0"/>
    <x v="3"/>
    <n v="3"/>
    <s v="2020-09-30"/>
    <x v="65"/>
    <s v="2020-10-06"/>
    <s v="2020-10-06"/>
    <x v="1"/>
    <x v="0"/>
    <n v="10"/>
    <x v="1"/>
    <x v="0"/>
  </r>
  <r>
    <s v="carrinho_60d"/>
    <s v="2020-09-30 - 2020-10-06"/>
    <s v="23845641252850091"/>
    <s v="Fundo_Catalogo_RMKT_Todas_Pareto"/>
    <s v="23845641252830091"/>
    <n v="41099.39"/>
    <n v="49520"/>
    <n v="600011"/>
    <n v="68.49772754"/>
    <n v="12.116538772213"/>
    <x v="3"/>
    <n v="314"/>
    <s v="2020-09-30"/>
    <x v="65"/>
    <s v="2020-10-06"/>
    <s v="2020-10-06"/>
    <x v="1"/>
    <x v="0"/>
    <n v="10"/>
    <x v="1"/>
    <x v="0"/>
  </r>
  <r>
    <s v="pareto.geral.nu - sugerido - feed facebook"/>
    <s v="2020-09-30 - 2020-10-06"/>
    <s v="23845859037030091"/>
    <s v="pareto.in.engage - Curso Venda mais"/>
    <s v="23845859037010091"/>
    <n v="824.74"/>
    <n v="1172209"/>
    <n v="1210036"/>
    <n v="0.68158302999999998"/>
    <n v="1.0322698426646"/>
    <x v="5"/>
    <n v="1172209"/>
    <s v="2020-09-30"/>
    <x v="65"/>
    <s v="2020-10-06"/>
    <s v="2020-10-06"/>
    <x v="2"/>
    <x v="0"/>
    <n v="10"/>
    <x v="1"/>
    <x v="0"/>
  </r>
  <r>
    <s v="lookalike_taxazero_t3pro"/>
    <s v="2020-09-30 - 2020-10-06"/>
    <s v="23845689341080091"/>
    <s v="Meio_Conv_TaxaZeroT3Pro_Pareto"/>
    <s v="23845689341040091"/>
    <n v="19285.189999999999"/>
    <n v="698233"/>
    <n v="1447532"/>
    <n v="13.32280737"/>
    <n v="2.0731360448445999"/>
    <x v="3"/>
    <n v="132"/>
    <s v="2020-09-30"/>
    <x v="65"/>
    <s v="2020-10-06"/>
    <s v="2020-10-06"/>
    <x v="1"/>
    <x v="0"/>
    <n v="10"/>
    <x v="1"/>
    <x v="0"/>
  </r>
  <r>
    <s v="maraberto_vitalicio — v2"/>
    <s v="2020-09-30 - 2020-10-06"/>
    <s v="23845583868030091"/>
    <s v="Meio_Conv_Amplo_T1_Pareto_23845493756230091"/>
    <s v="23845493756230091"/>
    <n v="25109.75"/>
    <n v="1886185"/>
    <n v="2100960"/>
    <n v="11.951560239999999"/>
    <n v="1.1138674096125001"/>
    <x v="3"/>
    <n v="612"/>
    <s v="2020-09-30"/>
    <x v="65"/>
    <s v="2020-10-06"/>
    <s v="2020-10-06"/>
    <x v="1"/>
    <x v="0"/>
    <n v="10"/>
    <x v="1"/>
    <x v="0"/>
  </r>
  <r>
    <s v="interesses_concorrentes_instream"/>
    <s v="2020-09-30 - 2020-10-06"/>
    <s v="23845654172710091"/>
    <s v="Topo_Views_Interesses_Pareto_23845654172510091"/>
    <s v="23845654172510091"/>
    <n v="1392.3"/>
    <n v="215683"/>
    <n v="319771"/>
    <n v="4.3540533699999999"/>
    <n v="1.4825971448838999"/>
    <x v="20"/>
    <n v="200334"/>
    <s v="2020-09-30"/>
    <x v="65"/>
    <s v="2020-10-06"/>
    <s v="2020-10-06"/>
    <x v="2"/>
    <x v="0"/>
    <n v="10"/>
    <x v="1"/>
    <x v="0"/>
  </r>
  <r>
    <s v="aberto_taxazero_t3pro"/>
    <s v="2020-09-30 - 2020-10-06"/>
    <s v="23845689341130091"/>
    <s v="Meio_Conv_TaxaZeroT3Pro_Pareto"/>
    <s v="23845689341040091"/>
    <n v="39799.08"/>
    <n v="4006887"/>
    <n v="7155579"/>
    <n v="5.5619650099999998"/>
    <n v="1.7858200143902001"/>
    <x v="3"/>
    <n v="194"/>
    <s v="2020-09-30"/>
    <x v="65"/>
    <s v="2020-10-06"/>
    <s v="2020-10-06"/>
    <x v="1"/>
    <x v="0"/>
    <n v="10"/>
    <x v="1"/>
    <x v="0"/>
  </r>
  <r>
    <s v="Conjunto de anúncios para anúncio B"/>
    <s v="2020-09-30 - 2020-10-06"/>
    <s v="23845755226390091"/>
    <s v="Meio_Conv-TesteAB_TaxaZeroT3_Pareto"/>
    <s v="23845755226340091"/>
    <n v="0"/>
    <n v="0"/>
    <n v="0"/>
    <s v=""/>
    <n v="0"/>
    <x v="3"/>
    <n v="4"/>
    <s v="2020-09-30"/>
    <x v="65"/>
    <s v="2020-10-06"/>
    <s v="2020-10-06"/>
    <x v="1"/>
    <x v="0"/>
    <n v="10"/>
    <x v="1"/>
    <x v="0"/>
  </r>
  <r>
    <s v="Conjunto de anúncios para anúncio A"/>
    <s v="2020-09-30 - 2020-10-06"/>
    <s v="23845755226400091"/>
    <s v="Meio_Conv-TesteAB_TaxaZeroT3_Pareto"/>
    <s v="23845755226340091"/>
    <n v="0"/>
    <n v="0"/>
    <n v="0"/>
    <s v=""/>
    <n v="0"/>
    <x v="3"/>
    <n v="1"/>
    <s v="2020-09-30"/>
    <x v="65"/>
    <s v="2020-10-06"/>
    <s v="2020-10-06"/>
    <x v="1"/>
    <x v="0"/>
    <n v="10"/>
    <x v="1"/>
    <x v="0"/>
  </r>
  <r>
    <s v="aberto_broad_semana_independência"/>
    <s v="2020-09-30 - 2020-10-06"/>
    <s v="23845596095520091"/>
    <s v="Meio_Conv_Amplo_Todas_23845268020100091"/>
    <s v="23845268020100091"/>
    <n v="0"/>
    <n v="0"/>
    <n v="0"/>
    <s v=""/>
    <n v="0"/>
    <x v="3"/>
    <n v="3"/>
    <s v="2020-09-30"/>
    <x v="65"/>
    <s v="2020-10-06"/>
    <s v="2020-10-06"/>
    <x v="1"/>
    <x v="0"/>
    <n v="10"/>
    <x v="1"/>
    <x v="0"/>
  </r>
  <r>
    <s v="aberto_brasil"/>
    <s v="2020-09-23 - 2020-09-29"/>
    <s v="23845859990620091"/>
    <s v="Meio_Conv_Amplo_T1_Pareto_23845493756230091"/>
    <s v="23845493756230091"/>
    <n v="72791.28"/>
    <n v="3394956"/>
    <n v="5295955"/>
    <n v="13.744693829999999"/>
    <n v="1.5599480523458999"/>
    <x v="3"/>
    <n v="1455"/>
    <s v="2020-09-23"/>
    <x v="66"/>
    <s v="2020-09-29"/>
    <s v="2020-09-29"/>
    <x v="1"/>
    <x v="0"/>
    <n v="9"/>
    <x v="1"/>
    <x v="0"/>
  </r>
  <r>
    <s v="lookalike_vitalicio"/>
    <s v="2020-09-23 - 2020-09-29"/>
    <s v="23845872903100091"/>
    <s v="Meio_Conv_Amplo_T1_Pareto_23845493756230091"/>
    <s v="23845493756230091"/>
    <n v="6152.99"/>
    <n v="180741"/>
    <n v="201516"/>
    <n v="30.533506020000001"/>
    <n v="1.114943482663"/>
    <x v="3"/>
    <n v="77"/>
    <s v="2020-09-23"/>
    <x v="66"/>
    <s v="2020-09-29"/>
    <s v="2020-09-29"/>
    <x v="1"/>
    <x v="0"/>
    <n v="9"/>
    <x v="1"/>
    <x v="0"/>
  </r>
  <r>
    <s v="lookalike_taxazero_t3pro"/>
    <s v="2020-09-23 - 2020-09-29"/>
    <s v="23845689341080091"/>
    <s v="Meio_Conv_TaxaZeroT3Pro_Pareto"/>
    <s v="23845689341040091"/>
    <n v="16552.21"/>
    <n v="542715"/>
    <n v="1034135"/>
    <n v="16.005850299999999"/>
    <n v="1.9054844623789999"/>
    <x v="3"/>
    <n v="80"/>
    <s v="2020-09-23"/>
    <x v="66"/>
    <s v="2020-09-29"/>
    <s v="2020-09-29"/>
    <x v="1"/>
    <x v="0"/>
    <n v="9"/>
    <x v="1"/>
    <x v="0"/>
  </r>
  <r>
    <s v="amplo_argumentos_homem"/>
    <s v="2020-09-23 - 2020-09-29"/>
    <s v="23845582296630091"/>
    <s v="Meio_Conv_Aberto_T3Pro_v2_Pareto"/>
    <s v="23845582296640091"/>
    <n v="33356.239999999998"/>
    <n v="1533772"/>
    <n v="2311915"/>
    <n v="14.42796989"/>
    <n v="1.5073394220262"/>
    <x v="3"/>
    <n v="171"/>
    <s v="2020-09-23"/>
    <x v="66"/>
    <s v="2020-09-29"/>
    <s v="2020-09-29"/>
    <x v="1"/>
    <x v="0"/>
    <n v="9"/>
    <x v="1"/>
    <x v="0"/>
  </r>
  <r>
    <s v="Conjunto de anúncios para anúncio D"/>
    <s v="2020-09-23 - 2020-09-29"/>
    <s v="23845336289380091"/>
    <s v="Meio_Conv-TesteAB_Aberto_T2Pro_v2_Pareto"/>
    <s v="23845336289440091"/>
    <n v="0"/>
    <n v="0"/>
    <n v="0"/>
    <s v=""/>
    <n v="0"/>
    <x v="3"/>
    <n v="2"/>
    <s v="2020-09-23"/>
    <x v="66"/>
    <s v="2020-09-29"/>
    <s v="2020-09-29"/>
    <x v="1"/>
    <x v="0"/>
    <n v="9"/>
    <x v="1"/>
    <x v="0"/>
  </r>
  <r>
    <s v="Conjunto de anúncios para anúncio A"/>
    <s v="2020-09-23 - 2020-09-29"/>
    <s v="23845336289870091"/>
    <s v="Meio_Conv-TesteAB_Aberto_T3Pro_v2_Pareto"/>
    <s v="23845336289910091"/>
    <n v="0"/>
    <n v="0"/>
    <n v="0"/>
    <s v=""/>
    <n v="0"/>
    <x v="3"/>
    <n v="2"/>
    <s v="2020-09-23"/>
    <x v="66"/>
    <s v="2020-09-29"/>
    <s v="2020-09-29"/>
    <x v="1"/>
    <x v="0"/>
    <n v="9"/>
    <x v="1"/>
    <x v="0"/>
  </r>
  <r>
    <s v="clientes_boleto_3a7"/>
    <s v="2020-09-23 - 2020-09-29"/>
    <s v="23844883553250091"/>
    <s v="Fundo_Alcance_RMKTBoleto_Pareto"/>
    <s v="23844883553230091"/>
    <n v="247.45"/>
    <n v="3006"/>
    <n v="24894"/>
    <n v="9.9401462200000008"/>
    <n v="8.2814371257485"/>
    <x v="5"/>
    <n v="3006"/>
    <s v="2020-09-23"/>
    <x v="66"/>
    <s v="2020-09-29"/>
    <s v="2020-09-29"/>
    <x v="2"/>
    <x v="0"/>
    <n v="9"/>
    <x v="1"/>
    <x v="0"/>
  </r>
  <r>
    <s v="feed_1a180_dias"/>
    <s v="2020-09-23 - 2020-09-29"/>
    <s v="23844752400870091"/>
    <s v="Fundo_Conv-CustoAlvo_RMKTHome_Aberto_Todas_Pareto"/>
    <s v="23844752401190091"/>
    <n v="13374.32"/>
    <n v="301089"/>
    <n v="808824"/>
    <n v="16.535513290000001"/>
    <n v="2.6863286270837001"/>
    <x v="3"/>
    <n v="102"/>
    <s v="2020-09-23"/>
    <x v="66"/>
    <s v="2020-09-29"/>
    <s v="2020-09-29"/>
    <x v="1"/>
    <x v="0"/>
    <n v="9"/>
    <x v="1"/>
    <x v="0"/>
  </r>
  <r>
    <s v="trafego_LAL_cardpurchase_5_10"/>
    <s v="2020-09-23 - 2020-09-29"/>
    <s v="23845353257680091"/>
    <s v="Topo_Trafego_Todas_Pareto_23845353257640091"/>
    <s v="23845353257640091"/>
    <n v="4909.95"/>
    <n v="206716"/>
    <n v="398099"/>
    <n v="12.333489910000001"/>
    <n v="1.9258257706224999"/>
    <x v="8"/>
    <n v="5052"/>
    <s v="2020-09-23"/>
    <x v="66"/>
    <s v="2020-09-29"/>
    <s v="2020-09-29"/>
    <x v="3"/>
    <x v="0"/>
    <n v="9"/>
    <x v="1"/>
    <x v="0"/>
  </r>
  <r>
    <s v="aberto_taxazero_t3"/>
    <s v="2020-09-23 - 2020-09-29"/>
    <s v="23845685114880091"/>
    <s v="Meio_Conv_TaxaZeroT3_Pareto"/>
    <s v="23845685114750091"/>
    <n v="1967.52"/>
    <n v="213191"/>
    <n v="244941"/>
    <n v="8.03262827"/>
    <n v="1.1489274875580999"/>
    <x v="3"/>
    <n v="25"/>
    <s v="2020-09-23"/>
    <x v="66"/>
    <s v="2020-09-29"/>
    <s v="2020-09-29"/>
    <x v="1"/>
    <x v="0"/>
    <n v="9"/>
    <x v="1"/>
    <x v="0"/>
  </r>
  <r>
    <s v="concorrentes_diario_wpp_msg"/>
    <s v="2020-09-23 - 2020-09-29"/>
    <s v="23845470027680091"/>
    <s v="Meio_WhatsApp_Mensagens_Todas_Pareto"/>
    <s v="23845470027660091"/>
    <n v="1579.61"/>
    <n v="464245"/>
    <n v="632005"/>
    <n v="2.4993631399999998"/>
    <n v="1.3613609193422"/>
    <x v="23"/>
    <n v="154"/>
    <s v="2020-09-23"/>
    <x v="66"/>
    <s v="2020-09-29"/>
    <s v="2020-09-29"/>
    <x v="5"/>
    <x v="1"/>
    <n v="9"/>
    <x v="1"/>
    <x v="0"/>
  </r>
  <r>
    <s v="clientes_nao_pagos_s2s"/>
    <s v="2020-09-23 - 2020-09-29"/>
    <s v="23845279169960091"/>
    <s v="Fundo_Alcance_RMKTBoleto_Pareto"/>
    <s v="23844883553230091"/>
    <n v="282.77"/>
    <n v="4120"/>
    <n v="29843"/>
    <n v="9.4752538299999998"/>
    <n v="7.2434466019416996"/>
    <x v="5"/>
    <n v="4120"/>
    <s v="2020-09-23"/>
    <x v="66"/>
    <s v="2020-09-29"/>
    <s v="2020-09-29"/>
    <x v="2"/>
    <x v="0"/>
    <n v="9"/>
    <x v="1"/>
    <x v="0"/>
  </r>
  <r>
    <s v="Conjunto de anúncios para anúncio E"/>
    <s v="2020-09-23 - 2020-09-29"/>
    <s v="23845336289460091"/>
    <s v="Meio_Conv-TesteAB_Aberto_T2Pro_v2_Pareto"/>
    <s v="23845336289440091"/>
    <n v="0"/>
    <n v="0"/>
    <n v="0"/>
    <s v=""/>
    <n v="0"/>
    <x v="3"/>
    <n v="2"/>
    <s v="2020-09-23"/>
    <x v="66"/>
    <s v="2020-09-29"/>
    <s v="2020-09-29"/>
    <x v="1"/>
    <x v="0"/>
    <n v="9"/>
    <x v="1"/>
    <x v="0"/>
  </r>
  <r>
    <s v="maraberto_vitalicio"/>
    <s v="2020-09-23 - 2020-09-29"/>
    <s v="23845493780670091"/>
    <s v="Meio_Conv_Amplo_T1_Pareto_23845493756230091"/>
    <s v="23845493756230091"/>
    <n v="0"/>
    <n v="0"/>
    <n v="0"/>
    <s v=""/>
    <n v="0"/>
    <x v="3"/>
    <n v="11"/>
    <s v="2020-09-23"/>
    <x v="66"/>
    <s v="2020-09-29"/>
    <s v="2020-09-29"/>
    <x v="1"/>
    <x v="0"/>
    <n v="9"/>
    <x v="1"/>
    <x v="0"/>
  </r>
  <r>
    <s v="aberto_taxazero_t3pro"/>
    <s v="2020-09-23 - 2020-09-29"/>
    <s v="23845689341130091"/>
    <s v="Meio_Conv_TaxaZeroT3Pro_Pareto"/>
    <s v="23845689341040091"/>
    <n v="27214.07"/>
    <n v="2381531"/>
    <n v="3676433"/>
    <n v="7.4023027199999998"/>
    <n v="1.5437267035365001"/>
    <x v="3"/>
    <n v="154"/>
    <s v="2020-09-23"/>
    <x v="66"/>
    <s v="2020-09-29"/>
    <s v="2020-09-29"/>
    <x v="1"/>
    <x v="0"/>
    <n v="9"/>
    <x v="1"/>
    <x v="0"/>
  </r>
  <r>
    <s v="Conjunto de anúncios para anúncio B"/>
    <s v="2020-09-23 - 2020-09-29"/>
    <s v="23845487747260091"/>
    <s v="Meio_Conv_Conc_T1SuperPromo_Pareto"/>
    <s v="23845487747230091"/>
    <n v="0"/>
    <n v="0"/>
    <n v="0"/>
    <s v=""/>
    <n v="0"/>
    <x v="3"/>
    <n v="3"/>
    <s v="2020-09-23"/>
    <x v="66"/>
    <s v="2020-09-29"/>
    <s v="2020-09-29"/>
    <x v="1"/>
    <x v="0"/>
    <n v="9"/>
    <x v="1"/>
    <x v="0"/>
  </r>
  <r>
    <s v="Conjunto de anúncios para anúncio A"/>
    <s v="2020-09-23 - 2020-09-29"/>
    <s v="23845487747250091"/>
    <s v="Meio_Conv_Conc_T1SuperPromo_Pareto"/>
    <s v="23845487747230091"/>
    <n v="0"/>
    <n v="0"/>
    <n v="0"/>
    <s v=""/>
    <n v="0"/>
    <x v="3"/>
    <n v="3"/>
    <s v="2020-09-23"/>
    <x v="66"/>
    <s v="2020-09-29"/>
    <s v="2020-09-29"/>
    <x v="1"/>
    <x v="0"/>
    <n v="9"/>
    <x v="1"/>
    <x v="0"/>
  </r>
  <r>
    <s v="trafego_vendamaispelasredes"/>
    <s v="2020-09-23 - 2020-09-29"/>
    <s v="23845869095550091"/>
    <s v="Meio_Conv_RMKT_Todas_Pareto"/>
    <s v="23845869068240091"/>
    <n v="8195.73"/>
    <n v="28174"/>
    <n v="161656"/>
    <n v="50.698582170000002"/>
    <n v="5.7377724142827002"/>
    <x v="3"/>
    <n v="50"/>
    <s v="2020-09-23"/>
    <x v="66"/>
    <s v="2020-09-29"/>
    <s v="2020-09-29"/>
    <x v="1"/>
    <x v="0"/>
    <n v="9"/>
    <x v="1"/>
    <x v="0"/>
  </r>
  <r>
    <s v="pareto.geral.nu - marketing digital"/>
    <s v="2020-09-23 - 2020-09-29"/>
    <s v="23845872842230091"/>
    <s v="pareto.in.fba.conv.{vendamais}"/>
    <s v="23845872842240091"/>
    <n v="6167.54"/>
    <n v="343140"/>
    <n v="472816"/>
    <n v="13.044270920000001"/>
    <n v="1.3779098910066001"/>
    <x v="25"/>
    <n v="2998"/>
    <s v="2020-09-23"/>
    <x v="66"/>
    <s v="2020-09-29"/>
    <s v="2020-09-29"/>
    <x v="1"/>
    <x v="0"/>
    <n v="9"/>
    <x v="1"/>
    <x v="0"/>
  </r>
  <r>
    <s v="Conjunto de anúncios para anúncio B"/>
    <s v="2020-09-23 - 2020-09-29"/>
    <s v="23845755226390091"/>
    <s v="Meio_Conv-TesteAB_TaxaZeroT3_Pareto"/>
    <s v="23845755226340091"/>
    <n v="848.73"/>
    <n v="72272"/>
    <n v="77165"/>
    <n v="10.998898459999999"/>
    <n v="1.0677025680762"/>
    <x v="3"/>
    <n v="25"/>
    <s v="2020-09-23"/>
    <x v="66"/>
    <s v="2020-09-29"/>
    <s v="2020-09-29"/>
    <x v="1"/>
    <x v="0"/>
    <n v="9"/>
    <x v="1"/>
    <x v="0"/>
  </r>
  <r>
    <s v="pareto.geral.nu - sugerido - feed instagram"/>
    <s v="2020-09-23 - 2020-09-29"/>
    <s v="23845868455210091"/>
    <s v="pareto.in.engage - Curso Venda mais"/>
    <s v="23845859037010091"/>
    <n v="926.35"/>
    <n v="1119638"/>
    <n v="1119638"/>
    <n v="0.82736562999999996"/>
    <n v="1"/>
    <x v="5"/>
    <n v="1119638"/>
    <s v="2020-09-23"/>
    <x v="66"/>
    <s v="2020-09-29"/>
    <s v="2020-09-29"/>
    <x v="2"/>
    <x v="0"/>
    <n v="9"/>
    <x v="1"/>
    <x v="0"/>
  </r>
  <r>
    <s v="assets_viewers"/>
    <s v="2020-09-23 - 2020-09-29"/>
    <s v="23845869068290091"/>
    <s v="Meio_Conv_RMKT_Todas_Pareto"/>
    <s v="23845869068240091"/>
    <n v="1790.75"/>
    <n v="44790"/>
    <n v="224046"/>
    <n v="7.9927782699999996"/>
    <n v="5.0021433355660001"/>
    <x v="3"/>
    <n v="5"/>
    <s v="2020-09-23"/>
    <x v="66"/>
    <s v="2020-09-29"/>
    <s v="2020-09-29"/>
    <x v="1"/>
    <x v="0"/>
    <n v="9"/>
    <x v="1"/>
    <x v="0"/>
  </r>
  <r>
    <s v="Conjunto de anúncios para anúncio B"/>
    <s v="2020-09-23 - 2020-09-29"/>
    <s v="23845336289420091"/>
    <s v="Meio_Conv-TesteAB_Aberto_T2Pro_v2_Pareto"/>
    <s v="23845336289440091"/>
    <n v="0"/>
    <n v="0"/>
    <n v="0"/>
    <s v=""/>
    <n v="0"/>
    <x v="3"/>
    <n v="1"/>
    <s v="2020-09-23"/>
    <x v="66"/>
    <s v="2020-09-29"/>
    <s v="2020-09-29"/>
    <x v="1"/>
    <x v="0"/>
    <n v="9"/>
    <x v="1"/>
    <x v="0"/>
  </r>
  <r>
    <s v="amplo_argumentos_homem"/>
    <s v="2020-09-23 - 2020-09-29"/>
    <s v="23845582294620091"/>
    <s v="Meio_Conv_Aberto_T2Pro_v2_Pareto"/>
    <s v="23845582294630091"/>
    <n v="16010.96"/>
    <n v="809471"/>
    <n v="1022238"/>
    <n v="15.6626539"/>
    <n v="1.2628469704287999"/>
    <x v="3"/>
    <n v="84"/>
    <s v="2020-09-23"/>
    <x v="66"/>
    <s v="2020-09-29"/>
    <s v="2020-09-29"/>
    <x v="1"/>
    <x v="0"/>
    <n v="9"/>
    <x v="1"/>
    <x v="0"/>
  </r>
  <r>
    <s v="interesses_concorrentes_instream"/>
    <s v="2020-09-23 - 2020-09-29"/>
    <s v="23845654172710091"/>
    <s v="Topo_Views_Interesses_Pareto_23845654172510091"/>
    <s v="23845654172510091"/>
    <n v="1406.72"/>
    <n v="219590"/>
    <n v="314427"/>
    <n v="4.4739160399999998"/>
    <n v="1.4318821439956"/>
    <x v="20"/>
    <n v="209682"/>
    <s v="2020-09-23"/>
    <x v="66"/>
    <s v="2020-09-29"/>
    <s v="2020-09-29"/>
    <x v="2"/>
    <x v="0"/>
    <n v="9"/>
    <x v="1"/>
    <x v="0"/>
  </r>
  <r>
    <s v="base_não_pagos_80k"/>
    <s v="2020-09-23 - 2020-09-29"/>
    <s v="23845336208660091"/>
    <s v="Fundo_Conv_RmktBase_Pareto"/>
    <s v="23845336208610091"/>
    <n v="22406.38"/>
    <n v="53014"/>
    <n v="470461"/>
    <n v="47.626434500000002"/>
    <n v="8.8742784924736995"/>
    <x v="3"/>
    <n v="370"/>
    <s v="2020-09-23"/>
    <x v="66"/>
    <s v="2020-09-29"/>
    <s v="2020-09-29"/>
    <x v="1"/>
    <x v="0"/>
    <n v="9"/>
    <x v="1"/>
    <x v="0"/>
  </r>
  <r>
    <s v="Conjunto de anúncios para anúncio A"/>
    <s v="2020-09-23 - 2020-09-29"/>
    <s v="23845755226400091"/>
    <s v="Meio_Conv-TesteAB_TaxaZeroT3_Pareto"/>
    <s v="23845755226340091"/>
    <n v="913.65"/>
    <n v="55296"/>
    <n v="59882"/>
    <n v="15.257506429999999"/>
    <n v="1.0829354745369999"/>
    <x v="3"/>
    <n v="8"/>
    <s v="2020-09-23"/>
    <x v="66"/>
    <s v="2020-09-29"/>
    <s v="2020-09-29"/>
    <x v="1"/>
    <x v="0"/>
    <n v="9"/>
    <x v="1"/>
    <x v="0"/>
  </r>
  <r>
    <s v="interacao_sem_carrinho"/>
    <s v="2020-09-23 - 2020-09-29"/>
    <s v="23844691993630091"/>
    <s v="Fundo_Conv_Rmkt_Todas_Pareto_23844535546810091"/>
    <s v="23844535546810091"/>
    <n v="47468.15"/>
    <n v="143872"/>
    <n v="1598220"/>
    <n v="29.70063571"/>
    <n v="11.10862433274"/>
    <x v="3"/>
    <n v="223"/>
    <s v="2020-09-23"/>
    <x v="66"/>
    <s v="2020-09-29"/>
    <s v="2020-09-29"/>
    <x v="1"/>
    <x v="0"/>
    <n v="9"/>
    <x v="1"/>
    <x v="0"/>
  </r>
  <r>
    <s v="lookalike_argumentos_homem"/>
    <s v="2020-09-23 - 2020-09-29"/>
    <s v="23845753434800091"/>
    <s v="Meio_Conv_Aberto_T2Pro_v2_Pareto"/>
    <s v="23845582294630091"/>
    <n v="12961.67"/>
    <n v="387430"/>
    <n v="590378"/>
    <n v="21.954866200000001"/>
    <n v="1.5238314018015999"/>
    <x v="3"/>
    <n v="54"/>
    <s v="2020-09-23"/>
    <x v="66"/>
    <s v="2020-09-29"/>
    <s v="2020-09-29"/>
    <x v="1"/>
    <x v="0"/>
    <n v="9"/>
    <x v="1"/>
    <x v="0"/>
  </r>
  <r>
    <s v="maraberto_vitalicio — v2"/>
    <s v="2020-09-23 - 2020-09-29"/>
    <s v="23845583868030091"/>
    <s v="Meio_Conv_Amplo_T1_Pareto_23845493756230091"/>
    <s v="23845493756230091"/>
    <n v="119785.05"/>
    <n v="5031189"/>
    <n v="9033238"/>
    <n v="13.26047758"/>
    <n v="1.7954479547479001"/>
    <x v="3"/>
    <n v="2372"/>
    <s v="2020-09-23"/>
    <x v="66"/>
    <s v="2020-09-29"/>
    <s v="2020-09-29"/>
    <x v="1"/>
    <x v="0"/>
    <n v="9"/>
    <x v="1"/>
    <x v="0"/>
  </r>
  <r>
    <s v="interesses_concorrentes_cupomt1"/>
    <s v="2020-09-23 - 2020-09-29"/>
    <s v="23844509733670091"/>
    <s v="Meio_Conv_LALEInteresse_CupomT1_Pareto"/>
    <s v="23844457599290091"/>
    <n v="0"/>
    <n v="0"/>
    <n v="0"/>
    <s v=""/>
    <n v="0"/>
    <x v="3"/>
    <n v="1"/>
    <s v="2020-09-23"/>
    <x v="66"/>
    <s v="2020-09-29"/>
    <s v="2020-09-29"/>
    <x v="1"/>
    <x v="0"/>
    <n v="9"/>
    <x v="1"/>
    <x v="0"/>
  </r>
  <r>
    <s v="lals_5%_maqsentregues_3maq"/>
    <s v="2020-09-23 - 2020-09-29"/>
    <s v="23845371688020091"/>
    <s v="Meio_Conv_LALEInteresse_Todas_Pareto"/>
    <s v="23844782037550091"/>
    <n v="0"/>
    <n v="0"/>
    <n v="0"/>
    <s v=""/>
    <n v="0"/>
    <x v="3"/>
    <n v="2"/>
    <s v="2020-09-23"/>
    <x v="66"/>
    <s v="2020-09-29"/>
    <s v="2020-09-29"/>
    <x v="1"/>
    <x v="0"/>
    <n v="9"/>
    <x v="1"/>
    <x v="0"/>
  </r>
  <r>
    <s v="Conjunto de anúncios para anúncio B"/>
    <s v="2020-09-23 - 2020-09-29"/>
    <s v="23845438385450091"/>
    <s v="Fundo_Conv-TesteAB_RMKT_PrecoT1_Pareto"/>
    <s v="23845438385420091"/>
    <n v="0"/>
    <n v="0"/>
    <n v="0"/>
    <s v=""/>
    <n v="0"/>
    <x v="3"/>
    <n v="30"/>
    <s v="2020-09-23"/>
    <x v="66"/>
    <s v="2020-09-29"/>
    <s v="2020-09-29"/>
    <x v="1"/>
    <x v="0"/>
    <n v="9"/>
    <x v="1"/>
    <x v="0"/>
  </r>
  <r>
    <s v="carrinho_sem_pedido_60d"/>
    <s v="2020-09-23 - 2020-09-29"/>
    <s v="23844535546750091"/>
    <s v="Fundo_Conv_Rmkt_Todas_Pareto_23844535546810091"/>
    <s v="23844535546810091"/>
    <n v="13547.67"/>
    <n v="30570"/>
    <n v="278491"/>
    <n v="48.646706719999997"/>
    <n v="9.1099443899248005"/>
    <x v="3"/>
    <n v="91"/>
    <s v="2020-09-23"/>
    <x v="66"/>
    <s v="2020-09-29"/>
    <s v="2020-09-29"/>
    <x v="1"/>
    <x v="0"/>
    <n v="9"/>
    <x v="1"/>
    <x v="0"/>
  </r>
  <r>
    <s v="rmkt_checkout_diario"/>
    <s v="2020-09-23 - 2020-09-29"/>
    <s v="23845868523530091"/>
    <s v="Meio_WhatsApp_Mensagens_Todas_Pareto"/>
    <s v="23845470027660091"/>
    <n v="9071.42"/>
    <n v="120877"/>
    <n v="395244"/>
    <n v="22.951442650000001"/>
    <n v="3.2698031883650001"/>
    <x v="23"/>
    <n v="322"/>
    <s v="2020-09-23"/>
    <x v="66"/>
    <s v="2020-09-29"/>
    <s v="2020-09-29"/>
    <x v="5"/>
    <x v="1"/>
    <n v="9"/>
    <x v="1"/>
    <x v="0"/>
  </r>
  <r>
    <s v="aberto_broad_semana_independência"/>
    <s v="2020-09-23 - 2020-09-29"/>
    <s v="23845596095520091"/>
    <s v="Meio_Conv_Amplo_Todas_23845268020100091"/>
    <s v="23845268020100091"/>
    <n v="0"/>
    <n v="0"/>
    <n v="0"/>
    <s v=""/>
    <n v="0"/>
    <x v="3"/>
    <n v="3"/>
    <s v="2020-09-23"/>
    <x v="66"/>
    <s v="2020-09-29"/>
    <s v="2020-09-29"/>
    <x v="1"/>
    <x v="0"/>
    <n v="9"/>
    <x v="1"/>
    <x v="0"/>
  </r>
  <r>
    <s v="Conjunto de anúncios para anúncio A"/>
    <s v="2020-09-23 - 2020-09-29"/>
    <s v="23845438385460091"/>
    <s v="Fundo_Conv-TesteAB_RMKT_PrecoT1_Pareto"/>
    <s v="23845438385420091"/>
    <n v="0"/>
    <n v="0"/>
    <n v="0"/>
    <s v=""/>
    <n v="0"/>
    <x v="3"/>
    <n v="13"/>
    <s v="2020-09-23"/>
    <x v="66"/>
    <s v="2020-09-29"/>
    <s v="2020-09-29"/>
    <x v="1"/>
    <x v="0"/>
    <n v="9"/>
    <x v="1"/>
    <x v="0"/>
  </r>
  <r>
    <s v="lookalike_taxazero_t3"/>
    <s v="2020-09-23 - 2020-09-29"/>
    <s v="23845685830180091"/>
    <s v="Meio_Conv_TaxaZeroT3_Pareto"/>
    <s v="23845685114750091"/>
    <n v="1888.23"/>
    <n v="108129"/>
    <n v="133350"/>
    <n v="14.159955009999999"/>
    <n v="1.233249174597"/>
    <x v="3"/>
    <n v="15"/>
    <s v="2020-09-23"/>
    <x v="66"/>
    <s v="2020-09-29"/>
    <s v="2020-09-29"/>
    <x v="1"/>
    <x v="0"/>
    <n v="9"/>
    <x v="1"/>
    <x v="0"/>
  </r>
  <r>
    <s v="carrinho_60d"/>
    <s v="2020-09-23 - 2020-09-29"/>
    <s v="23845641252850091"/>
    <s v="Fundo_Catalogo_RMKT_Todas_Pareto"/>
    <s v="23845641252830091"/>
    <n v="31485.34"/>
    <n v="46035"/>
    <n v="494374"/>
    <n v="63.687289380000003"/>
    <n v="10.739089822961001"/>
    <x v="3"/>
    <n v="209"/>
    <s v="2020-09-23"/>
    <x v="66"/>
    <s v="2020-09-29"/>
    <s v="2020-09-29"/>
    <x v="1"/>
    <x v="0"/>
    <n v="9"/>
    <x v="1"/>
    <x v="0"/>
  </r>
  <r>
    <s v="clientes_boleto — acima7"/>
    <s v="2020-09-23 - 2020-09-29"/>
    <s v="23845124477600091"/>
    <s v="Fundo_Alcance_RMKTBoleto_Pareto"/>
    <s v="23844883553230091"/>
    <n v="1892.58"/>
    <n v="16001"/>
    <n v="196037"/>
    <n v="9.6541979300000005"/>
    <n v="12.251546778326"/>
    <x v="5"/>
    <n v="16001"/>
    <s v="2020-09-23"/>
    <x v="66"/>
    <s v="2020-09-29"/>
    <s v="2020-09-29"/>
    <x v="2"/>
    <x v="0"/>
    <n v="9"/>
    <x v="1"/>
    <x v="0"/>
  </r>
  <r>
    <s v="envolvimento_perfis"/>
    <s v="2020-09-23 - 2020-09-29"/>
    <s v="23845869112010091"/>
    <s v="Meio_Conv_RMKT_Todas_Pareto"/>
    <s v="23845869068240091"/>
    <n v="6271.39"/>
    <n v="182918"/>
    <n v="368468"/>
    <n v="17.020175429999998"/>
    <n v="2.0143889611738999"/>
    <x v="3"/>
    <n v="34"/>
    <s v="2020-09-23"/>
    <x v="66"/>
    <s v="2020-09-29"/>
    <s v="2020-09-29"/>
    <x v="1"/>
    <x v="0"/>
    <n v="9"/>
    <x v="1"/>
    <x v="0"/>
  </r>
  <r>
    <s v="pareto.geral.nu - sugerido - feed facebook"/>
    <s v="2020-09-23 - 2020-09-29"/>
    <s v="23845859037030091"/>
    <s v="pareto.in.engage - Curso Venda mais"/>
    <s v="23845859037010091"/>
    <n v="925.26"/>
    <n v="1202441"/>
    <n v="1218549"/>
    <n v="0.75931291999999995"/>
    <n v="1.0133960834669"/>
    <x v="5"/>
    <n v="1202441"/>
    <s v="2020-09-23"/>
    <x v="66"/>
    <s v="2020-09-29"/>
    <s v="2020-09-29"/>
    <x v="2"/>
    <x v="0"/>
    <n v="9"/>
    <x v="1"/>
    <x v="0"/>
  </r>
  <r>
    <s v="interesse_concorrente_3maq"/>
    <s v="2020-09-23 - 2020-09-29"/>
    <s v="23844782037510091"/>
    <s v="Meio_Conv_LALEInteresse_Todas_Pareto"/>
    <s v="23844782037550091"/>
    <n v="0"/>
    <n v="0"/>
    <n v="0"/>
    <s v=""/>
    <n v="0"/>
    <x v="3"/>
    <n v="8"/>
    <s v="2020-09-23"/>
    <x v="66"/>
    <s v="2020-09-29"/>
    <s v="2020-09-29"/>
    <x v="1"/>
    <x v="0"/>
    <n v="9"/>
    <x v="1"/>
    <x v="0"/>
  </r>
  <r>
    <s v="pareto.geral.nu - sugerido - stories"/>
    <s v="2020-09-23 - 2020-09-29"/>
    <s v="23845859133640091"/>
    <s v="pareto.in.engage - Curso Venda mais"/>
    <s v="23845859037010091"/>
    <n v="787.39"/>
    <n v="561115"/>
    <n v="561115"/>
    <n v="1.4032595800000001"/>
    <n v="1"/>
    <x v="5"/>
    <n v="561115"/>
    <s v="2020-09-23"/>
    <x v="66"/>
    <s v="2020-09-29"/>
    <s v="2020-09-29"/>
    <x v="2"/>
    <x v="0"/>
    <n v="9"/>
    <x v="1"/>
    <x v="0"/>
  </r>
  <r>
    <s v="clientes_nao_pagos_base"/>
    <s v="2020-09-23 - 2020-09-29"/>
    <s v="23845343428290091"/>
    <s v="Fundo_Alcance_RMKTBoleto_Pareto"/>
    <s v="23844883553230091"/>
    <n v="7063.15"/>
    <n v="50383"/>
    <n v="747435"/>
    <n v="9.4498518300000001"/>
    <n v="14.835063414246999"/>
    <x v="5"/>
    <n v="50383"/>
    <s v="2020-09-23"/>
    <x v="66"/>
    <s v="2020-09-29"/>
    <s v="2020-09-29"/>
    <x v="2"/>
    <x v="0"/>
    <n v="9"/>
    <x v="1"/>
    <x v="0"/>
  </r>
  <r>
    <s v="lals_5%_maqsentregues"/>
    <s v="2020-09-23 - 2020-09-29"/>
    <s v="23845371675800091"/>
    <s v="Meio_Conv_LALEInteresse_CupomT1_Pareto"/>
    <s v="23844457599290091"/>
    <n v="0"/>
    <n v="0"/>
    <n v="0"/>
    <s v=""/>
    <n v="0"/>
    <x v="3"/>
    <n v="2"/>
    <s v="2020-09-23"/>
    <x v="66"/>
    <s v="2020-09-29"/>
    <s v="2020-09-29"/>
    <x v="1"/>
    <x v="0"/>
    <n v="9"/>
    <x v="1"/>
    <x v="0"/>
  </r>
  <r>
    <s v="Conjunto de anúncios para anúncio A"/>
    <s v="2020-09-23 - 2020-09-29"/>
    <s v="23845336289400091"/>
    <s v="Meio_Conv-TesteAB_Aberto_T2Pro_v2_Pareto"/>
    <s v="23845336289440091"/>
    <n v="0"/>
    <n v="0"/>
    <n v="0"/>
    <s v=""/>
    <n v="0"/>
    <x v="3"/>
    <n v="2"/>
    <s v="2020-09-23"/>
    <x v="66"/>
    <s v="2020-09-29"/>
    <s v="2020-09-29"/>
    <x v="1"/>
    <x v="0"/>
    <n v="9"/>
    <x v="1"/>
    <x v="0"/>
  </r>
  <r>
    <s v="pareto.geral.nu - microempreendedor"/>
    <s v="2020-09-23 - 2020-09-29"/>
    <s v="23845872842250091"/>
    <s v="pareto.in.fba.conv.{vendamais}"/>
    <s v="23845872842240091"/>
    <n v="6207.72"/>
    <n v="357387"/>
    <n v="507865"/>
    <n v="12.223169540000001"/>
    <n v="1.4210505698305"/>
    <x v="25"/>
    <n v="3172"/>
    <s v="2020-09-23"/>
    <x v="66"/>
    <s v="2020-09-29"/>
    <s v="2020-09-29"/>
    <x v="1"/>
    <x v="0"/>
    <n v="9"/>
    <x v="1"/>
    <x v="0"/>
  </r>
  <r>
    <s v="lals_5%_pedidos_3maq"/>
    <s v="2020-09-23 - 2020-09-29"/>
    <s v="23844925239080091"/>
    <s v="Meio_Conv_LALEInteresse_Todas_Pareto"/>
    <s v="23844782037550091"/>
    <n v="0"/>
    <n v="0"/>
    <n v="0"/>
    <s v=""/>
    <n v="0"/>
    <x v="3"/>
    <n v="3"/>
    <s v="2020-09-23"/>
    <x v="66"/>
    <s v="2020-09-29"/>
    <s v="2020-09-29"/>
    <x v="1"/>
    <x v="0"/>
    <n v="9"/>
    <x v="1"/>
    <x v="0"/>
  </r>
  <r>
    <s v="rmkt_cart60d_diario"/>
    <s v="2020-09-23 - 2020-09-29"/>
    <s v="23845493756260091"/>
    <s v="Meio_Conv_Amplo_T1_Pareto_23845493756230091"/>
    <s v="23845493756230091"/>
    <n v="0"/>
    <n v="0"/>
    <n v="0"/>
    <s v=""/>
    <n v="0"/>
    <x v="3"/>
    <n v="3"/>
    <s v="2020-09-23"/>
    <x v="66"/>
    <s v="2020-09-29"/>
    <s v="2020-09-29"/>
    <x v="1"/>
    <x v="0"/>
    <n v="9"/>
    <x v="1"/>
    <x v="0"/>
  </r>
  <r>
    <s v="product_180d_diario"/>
    <s v="2020-09-23 - 2020-09-29"/>
    <s v="23845580764840091"/>
    <s v="Fundo_Conv_Rmkt_T1_23845567601530091"/>
    <s v="23845567601530091"/>
    <n v="21125.86"/>
    <n v="166593"/>
    <n v="699556"/>
    <n v="30.19895477"/>
    <n v="4.1991920428830003"/>
    <x v="3"/>
    <n v="493"/>
    <s v="2020-09-23"/>
    <x v="66"/>
    <s v="2020-09-29"/>
    <s v="2020-09-29"/>
    <x v="1"/>
    <x v="0"/>
    <n v="9"/>
    <x v="1"/>
    <x v="0"/>
  </r>
  <r>
    <s v="concorrentes_taxazero_t3"/>
    <s v="2020-09-23 - 2020-09-29"/>
    <s v="23845685805550091"/>
    <s v="Meio_Conv_TaxaZeroT3_Pareto"/>
    <s v="23845685114750091"/>
    <n v="0"/>
    <n v="0"/>
    <n v="0"/>
    <s v=""/>
    <n v="0"/>
    <x v="3"/>
    <n v="1"/>
    <s v="2020-09-23"/>
    <x v="66"/>
    <s v="2020-09-29"/>
    <s v="2020-09-29"/>
    <x v="1"/>
    <x v="0"/>
    <n v="9"/>
    <x v="1"/>
    <x v="0"/>
  </r>
  <r>
    <s v="lals_5%_pedidos_cupomt1"/>
    <s v="2020-09-23 - 2020-09-29"/>
    <s v="23845017839640091"/>
    <s v="Meio_Conv_LALEInteresse_CupomT1_Pareto"/>
    <s v="23844457599290091"/>
    <n v="0"/>
    <n v="0"/>
    <n v="0"/>
    <s v=""/>
    <n v="0"/>
    <x v="3"/>
    <n v="1"/>
    <s v="2020-09-23"/>
    <x v="66"/>
    <s v="2020-09-29"/>
    <s v="2020-09-29"/>
    <x v="1"/>
    <x v="0"/>
    <n v="9"/>
    <x v="1"/>
    <x v="0"/>
  </r>
  <r>
    <s v="Conjunto de anúncios para anúncio D"/>
    <s v="2020-09-23 - 2020-09-29"/>
    <s v="23845336289930091"/>
    <s v="Meio_Conv-TesteAB_Aberto_T3Pro_v2_Pareto"/>
    <s v="23845336289910091"/>
    <n v="0"/>
    <n v="0"/>
    <n v="0"/>
    <s v=""/>
    <n v="0"/>
    <x v="3"/>
    <n v="1"/>
    <s v="2020-09-23"/>
    <x v="66"/>
    <s v="2020-09-29"/>
    <s v="2020-09-29"/>
    <x v="1"/>
    <x v="0"/>
    <n v="9"/>
    <x v="1"/>
    <x v="0"/>
  </r>
  <r>
    <s v="concorrentes_taxazero_t3pro"/>
    <s v="2020-09-23 - 2020-09-29"/>
    <s v="23845689341090091"/>
    <s v="Meio_Conv_TaxaZeroT3Pro_Pareto"/>
    <s v="23845689341040091"/>
    <n v="0"/>
    <n v="0"/>
    <n v="0"/>
    <s v=""/>
    <n v="0"/>
    <x v="3"/>
    <n v="7"/>
    <s v="2020-09-23"/>
    <x v="66"/>
    <s v="2020-09-29"/>
    <s v="2020-09-29"/>
    <x v="1"/>
    <x v="0"/>
    <n v="9"/>
    <x v="1"/>
    <x v="0"/>
  </r>
  <r>
    <s v="aberto_brasil"/>
    <s v="2020-09-23 - 2020-09-29"/>
    <s v="23845370012760091"/>
    <s v="Meio_Conv_Amplo_Todas_23845268020100091"/>
    <s v="23845268020100091"/>
    <n v="35240.870000000003"/>
    <n v="2565565"/>
    <n v="3809803"/>
    <n v="9.2500504600000006"/>
    <n v="1.4849762138164"/>
    <x v="3"/>
    <n v="215"/>
    <s v="2020-09-23"/>
    <x v="66"/>
    <s v="2020-09-29"/>
    <s v="2020-09-29"/>
    <x v="1"/>
    <x v="0"/>
    <n v="9"/>
    <x v="1"/>
    <x v="0"/>
  </r>
  <r>
    <s v="Conjunto de anúncios para anúncio B"/>
    <s v="2020-09-16 - 2020-09-22"/>
    <s v="23845336289860091"/>
    <s v="Meio_Conv-TesteAB_Aberto_T3Pro_v2_Pareto"/>
    <s v="23845336289910091"/>
    <n v="0"/>
    <n v="0"/>
    <n v="0"/>
    <s v=""/>
    <n v="0"/>
    <x v="3"/>
    <n v="2"/>
    <s v="2020-09-16"/>
    <x v="67"/>
    <s v="2020-09-22"/>
    <s v="2020-09-22"/>
    <x v="1"/>
    <x v="0"/>
    <n v="9"/>
    <x v="1"/>
    <x v="0"/>
  </r>
  <r>
    <s v="feed_1a180_dias"/>
    <s v="2020-09-16 - 2020-09-22"/>
    <s v="23844752400870091"/>
    <s v="Fundo_Conv-CustoAlvo_RMKTHome_Aberto_Todas_Pareto"/>
    <s v="23844752401190091"/>
    <n v="13689.52"/>
    <n v="305665"/>
    <n v="834947"/>
    <n v="16.395675409999999"/>
    <n v="2.7315754175323002"/>
    <x v="3"/>
    <n v="88"/>
    <s v="2020-09-16"/>
    <x v="67"/>
    <s v="2020-09-22"/>
    <s v="2020-09-22"/>
    <x v="1"/>
    <x v="0"/>
    <n v="9"/>
    <x v="1"/>
    <x v="0"/>
  </r>
  <r>
    <s v="Conjunto de anúncios para anúncio A"/>
    <s v="2020-09-16 - 2020-09-22"/>
    <s v="23845336289400091"/>
    <s v="Meio_Conv-TesteAB_Aberto_T2Pro_v2_Pareto"/>
    <s v="23845336289440091"/>
    <n v="0"/>
    <n v="0"/>
    <n v="0"/>
    <s v=""/>
    <n v="0"/>
    <x v="3"/>
    <n v="3"/>
    <s v="2020-09-16"/>
    <x v="67"/>
    <s v="2020-09-22"/>
    <s v="2020-09-22"/>
    <x v="1"/>
    <x v="0"/>
    <n v="9"/>
    <x v="1"/>
    <x v="0"/>
  </r>
  <r>
    <s v="Conjunto de anúncios para anúncio C"/>
    <s v="2020-09-16 - 2020-09-22"/>
    <s v="23845336289480091"/>
    <s v="Meio_Conv-TesteAB_Aberto_T2Pro_v2_Pareto"/>
    <s v="23845336289440091"/>
    <n v="0"/>
    <n v="0"/>
    <n v="0"/>
    <s v=""/>
    <n v="0"/>
    <x v="3"/>
    <n v="1"/>
    <s v="2020-09-16"/>
    <x v="67"/>
    <s v="2020-09-22"/>
    <s v="2020-09-22"/>
    <x v="1"/>
    <x v="0"/>
    <n v="9"/>
    <x v="1"/>
    <x v="0"/>
  </r>
  <r>
    <s v="Conjunto de anúncios para anúncio D"/>
    <s v="2020-09-16 - 2020-09-22"/>
    <s v="23845336289930091"/>
    <s v="Meio_Conv-TesteAB_Aberto_T3Pro_v2_Pareto"/>
    <s v="23845336289910091"/>
    <n v="0"/>
    <n v="0"/>
    <n v="0"/>
    <s v=""/>
    <n v="0"/>
    <x v="3"/>
    <n v="1"/>
    <s v="2020-09-16"/>
    <x v="67"/>
    <s v="2020-09-22"/>
    <s v="2020-09-22"/>
    <x v="1"/>
    <x v="0"/>
    <n v="9"/>
    <x v="1"/>
    <x v="0"/>
  </r>
  <r>
    <s v="Conjunto de anúncios para anúncio C"/>
    <s v="2020-09-16 - 2020-09-22"/>
    <s v="23845336289900091"/>
    <s v="Meio_Conv-TesteAB_Aberto_T3Pro_v2_Pareto"/>
    <s v="23845336289910091"/>
    <n v="0"/>
    <n v="0"/>
    <n v="0"/>
    <s v=""/>
    <n v="0"/>
    <x v="3"/>
    <n v="1"/>
    <s v="2020-09-16"/>
    <x v="67"/>
    <s v="2020-09-22"/>
    <s v="2020-09-22"/>
    <x v="1"/>
    <x v="0"/>
    <n v="9"/>
    <x v="1"/>
    <x v="0"/>
  </r>
  <r>
    <s v="Conjunto de anúncios para anúncio B"/>
    <s v="2020-09-16 - 2020-09-22"/>
    <s v="23845336289420091"/>
    <s v="Meio_Conv-TesteAB_Aberto_T2Pro_v2_Pareto"/>
    <s v="23845336289440091"/>
    <n v="0"/>
    <n v="0"/>
    <n v="0"/>
    <s v=""/>
    <n v="0"/>
    <x v="3"/>
    <n v="1"/>
    <s v="2020-09-16"/>
    <x v="67"/>
    <s v="2020-09-22"/>
    <s v="2020-09-22"/>
    <x v="1"/>
    <x v="0"/>
    <n v="9"/>
    <x v="1"/>
    <x v="0"/>
  </r>
  <r>
    <s v="aberto_taxazero_t3pro"/>
    <s v="2020-09-16 - 2020-09-22"/>
    <s v="23845689341130091"/>
    <s v="Meio_Conv_TaxaZeroT3Pro_Pareto"/>
    <s v="23845689341040091"/>
    <n v="23091.16"/>
    <n v="2485255"/>
    <n v="3716137"/>
    <n v="6.2137536899999999"/>
    <n v="1.4952739256133001"/>
    <x v="3"/>
    <n v="114"/>
    <s v="2020-09-16"/>
    <x v="67"/>
    <s v="2020-09-22"/>
    <s v="2020-09-22"/>
    <x v="1"/>
    <x v="0"/>
    <n v="9"/>
    <x v="1"/>
    <x v="0"/>
  </r>
  <r>
    <s v="Conjunto de anúncios para anúncio A"/>
    <s v="2020-09-16 - 2020-09-22"/>
    <s v="23845336289870091"/>
    <s v="Meio_Conv-TesteAB_Aberto_T3Pro_v2_Pareto"/>
    <s v="23845336289910091"/>
    <n v="0"/>
    <n v="0"/>
    <n v="0"/>
    <s v=""/>
    <n v="0"/>
    <x v="3"/>
    <n v="18"/>
    <s v="2020-09-16"/>
    <x v="67"/>
    <s v="2020-09-22"/>
    <s v="2020-09-22"/>
    <x v="1"/>
    <x v="0"/>
    <n v="9"/>
    <x v="1"/>
    <x v="0"/>
  </r>
  <r>
    <s v="lookalike_taxazero_t3pro"/>
    <s v="2020-09-16 - 2020-09-22"/>
    <s v="23845689341080091"/>
    <s v="Meio_Conv_TaxaZeroT3Pro_Pareto"/>
    <s v="23845689341040091"/>
    <n v="15941.42"/>
    <n v="528641"/>
    <n v="1002424"/>
    <n v="15.90287144"/>
    <n v="1.8962282532001999"/>
    <x v="3"/>
    <n v="84"/>
    <s v="2020-09-16"/>
    <x v="67"/>
    <s v="2020-09-22"/>
    <s v="2020-09-22"/>
    <x v="1"/>
    <x v="0"/>
    <n v="9"/>
    <x v="1"/>
    <x v="0"/>
  </r>
  <r>
    <s v="lookalike_taxazero_t3"/>
    <s v="2020-09-16 - 2020-09-22"/>
    <s v="23845685830180091"/>
    <s v="Meio_Conv_TaxaZeroT3_Pareto"/>
    <s v="23845685114750091"/>
    <n v="14577.23"/>
    <n v="467586"/>
    <n v="919233"/>
    <n v="15.858035989999999"/>
    <n v="1.9659121530585"/>
    <x v="3"/>
    <n v="71"/>
    <s v="2020-09-16"/>
    <x v="67"/>
    <s v="2020-09-22"/>
    <s v="2020-09-22"/>
    <x v="1"/>
    <x v="0"/>
    <n v="9"/>
    <x v="1"/>
    <x v="0"/>
  </r>
  <r>
    <s v="clientes_boleto_3a7"/>
    <s v="2020-09-16 - 2020-09-22"/>
    <s v="23844883553250091"/>
    <s v="Fundo_Alcance_RMKTBoleto_Pareto"/>
    <s v="23844883553230091"/>
    <n v="279.58999999999997"/>
    <n v="2986"/>
    <n v="26321"/>
    <n v="10.62231678"/>
    <n v="8.8148024112525007"/>
    <x v="5"/>
    <n v="2986"/>
    <s v="2020-09-16"/>
    <x v="67"/>
    <s v="2020-09-22"/>
    <s v="2020-09-22"/>
    <x v="2"/>
    <x v="0"/>
    <n v="9"/>
    <x v="1"/>
    <x v="0"/>
  </r>
  <r>
    <s v="Conjunto de anúncios para anúncio D"/>
    <s v="2020-09-16 - 2020-09-22"/>
    <s v="23845336289380091"/>
    <s v="Meio_Conv-TesteAB_Aberto_T2Pro_v2_Pareto"/>
    <s v="23845336289440091"/>
    <n v="0"/>
    <n v="0"/>
    <n v="0"/>
    <s v=""/>
    <n v="0"/>
    <x v="3"/>
    <n v="1"/>
    <s v="2020-09-16"/>
    <x v="67"/>
    <s v="2020-09-22"/>
    <s v="2020-09-22"/>
    <x v="1"/>
    <x v="0"/>
    <n v="9"/>
    <x v="1"/>
    <x v="0"/>
  </r>
  <r>
    <s v="concorrentes_taxazero_t3pro"/>
    <s v="2020-09-16 - 2020-09-22"/>
    <s v="23845689341090091"/>
    <s v="Meio_Conv_TaxaZeroT3Pro_Pareto"/>
    <s v="23845689341040091"/>
    <n v="11882.04"/>
    <n v="1307905"/>
    <n v="1870643"/>
    <n v="6.3518480000000004"/>
    <n v="1.4302590784499001"/>
    <x v="3"/>
    <n v="43"/>
    <s v="2020-09-16"/>
    <x v="67"/>
    <s v="2020-09-22"/>
    <s v="2020-09-22"/>
    <x v="1"/>
    <x v="0"/>
    <n v="9"/>
    <x v="1"/>
    <x v="0"/>
  </r>
  <r>
    <s v="interesses_concorrentes_cupomt1"/>
    <s v="2020-09-16 - 2020-09-22"/>
    <s v="23844509733670091"/>
    <s v="Meio_Conv_LALEInteresse_CupomT1_Pareto"/>
    <s v="23844457599290091"/>
    <n v="0"/>
    <n v="0"/>
    <n v="0"/>
    <s v=""/>
    <n v="0"/>
    <x v="3"/>
    <n v="5"/>
    <s v="2020-09-16"/>
    <x v="67"/>
    <s v="2020-09-22"/>
    <s v="2020-09-22"/>
    <x v="1"/>
    <x v="0"/>
    <n v="9"/>
    <x v="1"/>
    <x v="0"/>
  </r>
  <r>
    <s v="carrinho_sem_pedido_60d"/>
    <s v="2020-09-16 - 2020-09-22"/>
    <s v="23844535546750091"/>
    <s v="Fundo_Conv_Rmkt_Todas_Pareto_23844535546810091"/>
    <s v="23844535546810091"/>
    <n v="14943.9"/>
    <n v="31184"/>
    <n v="309023"/>
    <n v="48.35853642"/>
    <n v="9.9096652129296992"/>
    <x v="3"/>
    <n v="110"/>
    <s v="2020-09-16"/>
    <x v="67"/>
    <s v="2020-09-22"/>
    <s v="2020-09-22"/>
    <x v="1"/>
    <x v="0"/>
    <n v="9"/>
    <x v="1"/>
    <x v="0"/>
  </r>
  <r>
    <s v="aberto_broad_semana_independência"/>
    <s v="2020-09-16 - 2020-09-22"/>
    <s v="23845596095520091"/>
    <s v="Meio_Conv_Amplo_Todas_23845268020100091"/>
    <s v="23845268020100091"/>
    <n v="0"/>
    <n v="0"/>
    <n v="0"/>
    <s v=""/>
    <n v="0"/>
    <x v="3"/>
    <n v="4"/>
    <s v="2020-09-16"/>
    <x v="67"/>
    <s v="2020-09-22"/>
    <s v="2020-09-22"/>
    <x v="1"/>
    <x v="0"/>
    <n v="9"/>
    <x v="1"/>
    <x v="0"/>
  </r>
  <r>
    <s v="clientes_boleto — acima7"/>
    <s v="2020-09-16 - 2020-09-22"/>
    <s v="23845124477600091"/>
    <s v="Fundo_Alcance_RMKTBoleto_Pareto"/>
    <s v="23844883553230091"/>
    <n v="2100.9"/>
    <n v="16056"/>
    <n v="212062"/>
    <n v="9.90700833"/>
    <n v="13.207648231191"/>
    <x v="5"/>
    <n v="16056"/>
    <s v="2020-09-16"/>
    <x v="67"/>
    <s v="2020-09-22"/>
    <s v="2020-09-22"/>
    <x v="2"/>
    <x v="0"/>
    <n v="9"/>
    <x v="1"/>
    <x v="0"/>
  </r>
  <r>
    <s v="carrinho_60d"/>
    <s v="2020-09-16 - 2020-09-22"/>
    <s v="23845641252850091"/>
    <s v="Fundo_Catalogo_RMKT_Todas_Pareto"/>
    <s v="23845641252830091"/>
    <n v="28463.3"/>
    <n v="41672"/>
    <n v="503335"/>
    <n v="56.549415400000001"/>
    <n v="12.078493952774"/>
    <x v="3"/>
    <n v="178"/>
    <s v="2020-09-16"/>
    <x v="67"/>
    <s v="2020-09-22"/>
    <s v="2020-09-22"/>
    <x v="1"/>
    <x v="0"/>
    <n v="9"/>
    <x v="1"/>
    <x v="0"/>
  </r>
  <r>
    <s v="lookalike_argumentos_homem"/>
    <s v="2020-09-16 - 2020-09-22"/>
    <s v="23845753434800091"/>
    <s v="Meio_Conv_Aberto_T2Pro_v2_Pareto"/>
    <s v="23845582294630091"/>
    <n v="8701.7000000000007"/>
    <n v="323904"/>
    <n v="457521"/>
    <n v="19.019236280000001"/>
    <n v="1.4125203764078"/>
    <x v="3"/>
    <n v="48"/>
    <s v="2020-09-16"/>
    <x v="67"/>
    <s v="2020-09-22"/>
    <s v="2020-09-22"/>
    <x v="1"/>
    <x v="0"/>
    <n v="9"/>
    <x v="1"/>
    <x v="0"/>
  </r>
  <r>
    <s v="concorrentes_taxazero_t3"/>
    <s v="2020-09-16 - 2020-09-22"/>
    <s v="23845685805550091"/>
    <s v="Meio_Conv_TaxaZeroT3_Pareto"/>
    <s v="23845685114750091"/>
    <n v="11649.75"/>
    <n v="1077506"/>
    <n v="1472748"/>
    <n v="7.9102127500000003"/>
    <n v="1.3668118785417001"/>
    <x v="3"/>
    <n v="52"/>
    <s v="2020-09-16"/>
    <x v="67"/>
    <s v="2020-09-22"/>
    <s v="2020-09-22"/>
    <x v="1"/>
    <x v="0"/>
    <n v="9"/>
    <x v="1"/>
    <x v="0"/>
  </r>
  <r>
    <s v="lals_5%_pedidos_cupomt1"/>
    <s v="2020-09-16 - 2020-09-22"/>
    <s v="23845017839640091"/>
    <s v="Meio_Conv_LALEInteresse_CupomT1_Pareto"/>
    <s v="23844457599290091"/>
    <n v="0"/>
    <n v="0"/>
    <n v="0"/>
    <s v=""/>
    <n v="0"/>
    <x v="3"/>
    <n v="2"/>
    <s v="2020-09-16"/>
    <x v="67"/>
    <s v="2020-09-22"/>
    <s v="2020-09-22"/>
    <x v="1"/>
    <x v="0"/>
    <n v="9"/>
    <x v="1"/>
    <x v="0"/>
  </r>
  <r>
    <s v="product_180d_diario"/>
    <s v="2020-09-16 - 2020-09-22"/>
    <s v="23845580764840091"/>
    <s v="Fundo_Conv_Rmkt_T1_23845567601530091"/>
    <s v="23845567601530091"/>
    <n v="0"/>
    <n v="0"/>
    <n v="0"/>
    <s v=""/>
    <n v="0"/>
    <x v="3"/>
    <n v="4"/>
    <s v="2020-09-16"/>
    <x v="67"/>
    <s v="2020-09-22"/>
    <s v="2020-09-22"/>
    <x v="1"/>
    <x v="0"/>
    <n v="9"/>
    <x v="1"/>
    <x v="0"/>
  </r>
  <r>
    <s v="lals_5%_pedidos_3maq"/>
    <s v="2020-09-16 - 2020-09-22"/>
    <s v="23844925239080091"/>
    <s v="Meio_Conv_LALEInteresse_Todas_Pareto"/>
    <s v="23844782037550091"/>
    <n v="689.05"/>
    <n v="50864"/>
    <n v="59615"/>
    <n v="11.558332630000001"/>
    <n v="1.1720470273671"/>
    <x v="3"/>
    <n v="7"/>
    <s v="2020-09-16"/>
    <x v="67"/>
    <s v="2020-09-22"/>
    <s v="2020-09-22"/>
    <x v="1"/>
    <x v="0"/>
    <n v="9"/>
    <x v="1"/>
    <x v="0"/>
  </r>
  <r>
    <s v="Conjunto de anúncios para anúncio B"/>
    <s v="2020-09-16 - 2020-09-22"/>
    <s v="23845755226390091"/>
    <s v="Meio_Conv-TesteAB_TaxaZeroT3_Pareto"/>
    <s v="23845755226340091"/>
    <n v="14721.29"/>
    <n v="940034"/>
    <n v="1429117"/>
    <n v="10.30096906"/>
    <n v="1.5202822451103"/>
    <x v="3"/>
    <n v="63"/>
    <s v="2020-09-16"/>
    <x v="67"/>
    <s v="2020-09-22"/>
    <s v="2020-09-22"/>
    <x v="1"/>
    <x v="0"/>
    <n v="9"/>
    <x v="1"/>
    <x v="0"/>
  </r>
  <r>
    <s v="Conjunto de anúncios para anúncio B"/>
    <s v="2020-09-16 - 2020-09-22"/>
    <s v="23845438385450091"/>
    <s v="Fundo_Conv-TesteAB_RMKT_PrecoT1_Pareto"/>
    <s v="23845438385420091"/>
    <n v="0"/>
    <n v="0"/>
    <n v="0"/>
    <s v=""/>
    <n v="0"/>
    <x v="3"/>
    <n v="76"/>
    <s v="2020-09-16"/>
    <x v="67"/>
    <s v="2020-09-22"/>
    <s v="2020-09-22"/>
    <x v="1"/>
    <x v="0"/>
    <n v="9"/>
    <x v="1"/>
    <x v="0"/>
  </r>
  <r>
    <s v="Conjunto de anúncios para anúncio A"/>
    <s v="2020-09-16 - 2020-09-22"/>
    <s v="23845755226400091"/>
    <s v="Meio_Conv-TesteAB_TaxaZeroT3_Pareto"/>
    <s v="23845755226340091"/>
    <n v="14720.54"/>
    <n v="1051395"/>
    <n v="1469520"/>
    <n v="10.017243730000001"/>
    <n v="1.3976859315481001"/>
    <x v="3"/>
    <n v="60"/>
    <s v="2020-09-16"/>
    <x v="67"/>
    <s v="2020-09-22"/>
    <s v="2020-09-22"/>
    <x v="1"/>
    <x v="0"/>
    <n v="9"/>
    <x v="1"/>
    <x v="0"/>
  </r>
  <r>
    <s v="interacao_sem_carrinho"/>
    <s v="2020-09-16 - 2020-09-22"/>
    <s v="23844691993630091"/>
    <s v="Fundo_Conv_Rmkt_Todas_Pareto_23844535546810091"/>
    <s v="23844535546810091"/>
    <n v="49561.72"/>
    <n v="155617"/>
    <n v="1828641"/>
    <n v="27.103034439999998"/>
    <n v="11.750907677181999"/>
    <x v="3"/>
    <n v="232"/>
    <s v="2020-09-16"/>
    <x v="67"/>
    <s v="2020-09-22"/>
    <s v="2020-09-22"/>
    <x v="1"/>
    <x v="0"/>
    <n v="9"/>
    <x v="1"/>
    <x v="0"/>
  </r>
  <r>
    <s v="amplo_argumentos_homem"/>
    <s v="2020-09-16 - 2020-09-22"/>
    <s v="23845582296630091"/>
    <s v="Meio_Conv_Aberto_T3Pro_v2_Pareto"/>
    <s v="23845582296640091"/>
    <n v="34404.080000000002"/>
    <n v="1955338"/>
    <n v="2776160"/>
    <n v="12.392686299999999"/>
    <n v="1.4197852238333999"/>
    <x v="3"/>
    <n v="177"/>
    <s v="2020-09-16"/>
    <x v="67"/>
    <s v="2020-09-22"/>
    <s v="2020-09-22"/>
    <x v="1"/>
    <x v="0"/>
    <n v="9"/>
    <x v="1"/>
    <x v="0"/>
  </r>
  <r>
    <s v="aberto_taxazero_t3"/>
    <s v="2020-09-16 - 2020-09-22"/>
    <s v="23845685114880091"/>
    <s v="Meio_Conv_TaxaZeroT3_Pareto"/>
    <s v="23845685114750091"/>
    <n v="25882.6"/>
    <n v="1963525"/>
    <n v="2954210"/>
    <n v="8.7612593600000004"/>
    <n v="1.5045441234514001"/>
    <x v="3"/>
    <n v="95"/>
    <s v="2020-09-16"/>
    <x v="67"/>
    <s v="2020-09-22"/>
    <s v="2020-09-22"/>
    <x v="1"/>
    <x v="0"/>
    <n v="9"/>
    <x v="1"/>
    <x v="0"/>
  </r>
  <r>
    <s v="maraberto_vitalicio — v2"/>
    <s v="2020-09-16 - 2020-09-22"/>
    <s v="23845583868030091"/>
    <s v="Meio_Conv_Amplo_T1_Pareto_23845493756230091"/>
    <s v="23845493756230091"/>
    <n v="87165.17"/>
    <n v="3233798"/>
    <n v="6408836"/>
    <n v="13.600780240000001"/>
    <n v="1.9818294154428"/>
    <x v="3"/>
    <n v="2622"/>
    <s v="2020-09-16"/>
    <x v="67"/>
    <s v="2020-09-22"/>
    <s v="2020-09-22"/>
    <x v="1"/>
    <x v="0"/>
    <n v="9"/>
    <x v="1"/>
    <x v="0"/>
  </r>
  <r>
    <s v="clientes_nao_pagos_s2s"/>
    <s v="2020-09-16 - 2020-09-22"/>
    <s v="23845279169960091"/>
    <s v="Fundo_Alcance_RMKTBoleto_Pareto"/>
    <s v="23844883553230091"/>
    <n v="368.03"/>
    <n v="4293"/>
    <n v="37559"/>
    <n v="9.7987166899999991"/>
    <n v="8.7488935476356993"/>
    <x v="5"/>
    <n v="4293"/>
    <s v="2020-09-16"/>
    <x v="67"/>
    <s v="2020-09-22"/>
    <s v="2020-09-22"/>
    <x v="2"/>
    <x v="0"/>
    <n v="9"/>
    <x v="1"/>
    <x v="0"/>
  </r>
  <r>
    <s v="amplo_argumentos_homem"/>
    <s v="2020-09-16 - 2020-09-22"/>
    <s v="23845582294620091"/>
    <s v="Meio_Conv_Aberto_T2Pro_v2_Pareto"/>
    <s v="23845582294630091"/>
    <n v="27473.33"/>
    <n v="1534210"/>
    <n v="2140075"/>
    <n v="12.83755476"/>
    <n v="1.3949035660047"/>
    <x v="3"/>
    <n v="106"/>
    <s v="2020-09-16"/>
    <x v="67"/>
    <s v="2020-09-22"/>
    <s v="2020-09-22"/>
    <x v="1"/>
    <x v="0"/>
    <n v="9"/>
    <x v="1"/>
    <x v="0"/>
  </r>
  <r>
    <s v="testeab_brasil_aberto"/>
    <s v="2020-09-16 - 2020-09-22"/>
    <s v="23845327659170091"/>
    <s v="[Ton] Conv_TesteAB_Aberto_Segm"/>
    <s v="23845327659140091"/>
    <n v="0"/>
    <n v="0"/>
    <n v="0"/>
    <s v=""/>
    <n v="0"/>
    <x v="3"/>
    <n v="3"/>
    <s v="2020-09-16"/>
    <x v="67"/>
    <s v="2020-09-22"/>
    <s v="2020-09-22"/>
    <x v="1"/>
    <x v="0"/>
    <n v="9"/>
    <x v="1"/>
    <x v="0"/>
  </r>
  <r>
    <s v="carrinho 30d - fundo branco sem preço"/>
    <s v="2020-09-16 - 2020-09-22"/>
    <s v="23845323447220091"/>
    <s v="Fundo_Catalogo_RMKTCarrinho_Todas_Pareto"/>
    <s v="23845120281640091"/>
    <n v="0"/>
    <n v="0"/>
    <n v="0"/>
    <s v=""/>
    <n v="0"/>
    <x v="3"/>
    <n v="1"/>
    <s v="2020-09-16"/>
    <x v="67"/>
    <s v="2020-09-22"/>
    <s v="2020-09-22"/>
    <x v="1"/>
    <x v="0"/>
    <n v="9"/>
    <x v="1"/>
    <x v="0"/>
  </r>
  <r>
    <s v="lals_5%_maqsentregues_3maq"/>
    <s v="2020-09-16 - 2020-09-22"/>
    <s v="23845371688020091"/>
    <s v="Meio_Conv_LALEInteresse_Todas_Pareto"/>
    <s v="23844782037550091"/>
    <n v="1428.4"/>
    <n v="92850"/>
    <n v="108314"/>
    <n v="13.18758425"/>
    <n v="1.1665481960151001"/>
    <x v="3"/>
    <n v="12"/>
    <s v="2020-09-16"/>
    <x v="67"/>
    <s v="2020-09-22"/>
    <s v="2020-09-22"/>
    <x v="1"/>
    <x v="0"/>
    <n v="9"/>
    <x v="1"/>
    <x v="0"/>
  </r>
  <r>
    <s v="interesses_concorrentes_instream"/>
    <s v="2020-09-16 - 2020-09-22"/>
    <s v="23845654172710091"/>
    <s v="Topo_Views_Interesses_Pareto_23845654172510091"/>
    <s v="23845654172510091"/>
    <n v="1393.4"/>
    <n v="231617"/>
    <n v="367617"/>
    <n v="3.7903579000000001"/>
    <n v="1.5871762435400001"/>
    <x v="20"/>
    <n v="261345"/>
    <s v="2020-09-16"/>
    <x v="67"/>
    <s v="2020-09-22"/>
    <s v="2020-09-22"/>
    <x v="2"/>
    <x v="0"/>
    <n v="9"/>
    <x v="1"/>
    <x v="0"/>
  </r>
  <r>
    <s v="base_não_pagos_80k"/>
    <s v="2020-09-16 - 2020-09-22"/>
    <s v="23845336208660091"/>
    <s v="Fundo_Conv_RmktBase_Pareto"/>
    <s v="23845336208610091"/>
    <n v="28585.06"/>
    <n v="51440"/>
    <n v="559555"/>
    <n v="51.085344599999999"/>
    <n v="10.87781881804"/>
    <x v="3"/>
    <n v="290"/>
    <s v="2020-09-16"/>
    <x v="67"/>
    <s v="2020-09-22"/>
    <s v="2020-09-22"/>
    <x v="1"/>
    <x v="0"/>
    <n v="9"/>
    <x v="1"/>
    <x v="0"/>
  </r>
  <r>
    <s v="Conjunto de anúncios para anúncio A"/>
    <s v="2020-09-16 - 2020-09-22"/>
    <s v="23845438385460091"/>
    <s v="Fundo_Conv-TesteAB_RMKT_PrecoT1_Pareto"/>
    <s v="23845438385420091"/>
    <n v="0"/>
    <n v="0"/>
    <n v="0"/>
    <s v=""/>
    <n v="0"/>
    <x v="3"/>
    <n v="31"/>
    <s v="2020-09-16"/>
    <x v="67"/>
    <s v="2020-09-22"/>
    <s v="2020-09-22"/>
    <x v="1"/>
    <x v="0"/>
    <n v="9"/>
    <x v="1"/>
    <x v="0"/>
  </r>
  <r>
    <s v="clientes_nao_pagos_base"/>
    <s v="2020-09-16 - 2020-09-22"/>
    <s v="23845343428290091"/>
    <s v="Fundo_Alcance_RMKTBoleto_Pareto"/>
    <s v="23844883553230091"/>
    <n v="7796.34"/>
    <n v="50384"/>
    <n v="814202"/>
    <n v="9.5754370499999997"/>
    <n v="16.159931724357001"/>
    <x v="5"/>
    <n v="50384"/>
    <s v="2020-09-16"/>
    <x v="67"/>
    <s v="2020-09-22"/>
    <s v="2020-09-22"/>
    <x v="2"/>
    <x v="0"/>
    <n v="9"/>
    <x v="1"/>
    <x v="0"/>
  </r>
  <r>
    <s v="Conjunto de anúncios para anúncio B"/>
    <s v="2020-09-16 - 2020-09-22"/>
    <s v="23845487747260091"/>
    <s v="Meio_Conv_Conc_T1SuperPromo_Pareto"/>
    <s v="23845487747230091"/>
    <n v="0"/>
    <n v="0"/>
    <n v="0"/>
    <s v=""/>
    <n v="0"/>
    <x v="3"/>
    <n v="4"/>
    <s v="2020-09-16"/>
    <x v="67"/>
    <s v="2020-09-22"/>
    <s v="2020-09-22"/>
    <x v="1"/>
    <x v="0"/>
    <n v="9"/>
    <x v="1"/>
    <x v="0"/>
  </r>
  <r>
    <s v="concorrentes_diario_wpp_msg"/>
    <s v="2020-09-16 - 2020-09-22"/>
    <s v="23845470027680091"/>
    <s v="Meio_WhatsApp_Mensagens_Todas_Pareto"/>
    <s v="23845470027660091"/>
    <n v="8663.77"/>
    <n v="845059"/>
    <n v="1196930"/>
    <n v="7.2383263900000001"/>
    <n v="1.4163863114883"/>
    <x v="23"/>
    <n v="636"/>
    <s v="2020-09-16"/>
    <x v="67"/>
    <s v="2020-09-22"/>
    <s v="2020-09-22"/>
    <x v="5"/>
    <x v="1"/>
    <n v="9"/>
    <x v="1"/>
    <x v="0"/>
  </r>
  <r>
    <s v="rmkt_cart60d_diario"/>
    <s v="2020-09-16 - 2020-09-22"/>
    <s v="23845493756260091"/>
    <s v="Meio_Conv_Amplo_T1_Pareto_23845493756230091"/>
    <s v="23845493756230091"/>
    <n v="0"/>
    <n v="0"/>
    <n v="0"/>
    <s v=""/>
    <n v="0"/>
    <x v="3"/>
    <n v="4"/>
    <s v="2020-09-16"/>
    <x v="67"/>
    <s v="2020-09-22"/>
    <s v="2020-09-22"/>
    <x v="1"/>
    <x v="0"/>
    <n v="9"/>
    <x v="1"/>
    <x v="0"/>
  </r>
  <r>
    <s v="amplo_argumentos_homem"/>
    <s v="2020-09-16 - 2020-09-22"/>
    <s v="23845577908540091"/>
    <s v="Meio_Conv_Aberto_T3Pro_v2_Pareto"/>
    <s v="23845577908490091"/>
    <n v="0"/>
    <n v="0"/>
    <n v="0"/>
    <s v=""/>
    <n v="0"/>
    <x v="3"/>
    <n v="1"/>
    <s v="2020-09-16"/>
    <x v="67"/>
    <s v="2020-09-22"/>
    <s v="2020-09-22"/>
    <x v="1"/>
    <x v="0"/>
    <n v="9"/>
    <x v="1"/>
    <x v="0"/>
  </r>
  <r>
    <s v="aberto_brasil"/>
    <s v="2020-09-16 - 2020-09-22"/>
    <s v="23845370012760091"/>
    <s v="Meio_Conv_Amplo_Todas_23845268020100091"/>
    <s v="23845268020100091"/>
    <n v="45385.11"/>
    <n v="3714078"/>
    <n v="5761394"/>
    <n v="7.8774529199999996"/>
    <n v="1.5512312880882"/>
    <x v="3"/>
    <n v="254"/>
    <s v="2020-09-16"/>
    <x v="67"/>
    <s v="2020-09-22"/>
    <s v="2020-09-22"/>
    <x v="1"/>
    <x v="0"/>
    <n v="9"/>
    <x v="1"/>
    <x v="0"/>
  </r>
  <r>
    <s v="maraberto_vitalicio"/>
    <s v="2020-09-16 - 2020-09-22"/>
    <s v="23845493780670091"/>
    <s v="Meio_Conv_Amplo_T1_Pareto_23845493756230091"/>
    <s v="23845493756230091"/>
    <n v="0"/>
    <n v="0"/>
    <n v="0"/>
    <s v=""/>
    <n v="0"/>
    <x v="3"/>
    <n v="16"/>
    <s v="2020-09-16"/>
    <x v="67"/>
    <s v="2020-09-22"/>
    <s v="2020-09-22"/>
    <x v="1"/>
    <x v="0"/>
    <n v="9"/>
    <x v="1"/>
    <x v="0"/>
  </r>
  <r>
    <s v="Conjunto de anúncios para anúncio A"/>
    <s v="2020-09-16 - 2020-09-22"/>
    <s v="23845487747250091"/>
    <s v="Meio_Conv_Conc_T1SuperPromo_Pareto"/>
    <s v="23845487747230091"/>
    <n v="0"/>
    <n v="0"/>
    <n v="0"/>
    <s v=""/>
    <n v="0"/>
    <x v="3"/>
    <n v="1"/>
    <s v="2020-09-16"/>
    <x v="67"/>
    <s v="2020-09-22"/>
    <s v="2020-09-22"/>
    <x v="1"/>
    <x v="0"/>
    <n v="9"/>
    <x v="1"/>
    <x v="0"/>
  </r>
  <r>
    <s v="interesse_concorrente_3maq"/>
    <s v="2020-09-16 - 2020-09-22"/>
    <s v="23844782037510091"/>
    <s v="Meio_Conv_LALEInteresse_Todas_Pareto"/>
    <s v="23844782037550091"/>
    <n v="6017.51"/>
    <n v="661763"/>
    <n v="847951"/>
    <n v="7.0965303400000002"/>
    <n v="1.2813514808172"/>
    <x v="3"/>
    <n v="25"/>
    <s v="2020-09-16"/>
    <x v="67"/>
    <s v="2020-09-22"/>
    <s v="2020-09-22"/>
    <x v="1"/>
    <x v="0"/>
    <n v="9"/>
    <x v="1"/>
    <x v="0"/>
  </r>
  <r>
    <s v="lals_5%_maqsentregues"/>
    <s v="2020-09-16 - 2020-09-22"/>
    <s v="23845371675800091"/>
    <s v="Meio_Conv_LALEInteresse_CupomT1_Pareto"/>
    <s v="23844457599290091"/>
    <n v="0"/>
    <n v="0"/>
    <n v="0"/>
    <s v=""/>
    <n v="0"/>
    <x v="3"/>
    <n v="3"/>
    <s v="2020-09-16"/>
    <x v="67"/>
    <s v="2020-09-22"/>
    <s v="2020-09-22"/>
    <x v="1"/>
    <x v="0"/>
    <n v="9"/>
    <x v="1"/>
    <x v="0"/>
  </r>
  <r>
    <s v="trafego_LAL_cardpurchase_5_10"/>
    <s v="2020-09-16 - 2020-09-22"/>
    <s v="23845353257680091"/>
    <s v="Topo_Trafego_Todas_Pareto_23845353257640091"/>
    <s v="23845353257640091"/>
    <n v="4883.53"/>
    <n v="213761"/>
    <n v="416400"/>
    <n v="11.72797791"/>
    <n v="1.9479699290329"/>
    <x v="8"/>
    <n v="6026"/>
    <s v="2020-09-16"/>
    <x v="67"/>
    <s v="2020-09-22"/>
    <s v="2020-09-22"/>
    <x v="3"/>
    <x v="0"/>
    <n v="9"/>
    <x v="1"/>
    <x v="0"/>
  </r>
  <r>
    <s v="maraberto_vitalicio"/>
    <s v="2020-09-09 - 2020-09-15"/>
    <s v="23845493780670091"/>
    <s v="Meio_Conv_Amplo_T1_Pareto_23845493756230091"/>
    <s v="23845493756230091"/>
    <n v="0"/>
    <n v="0"/>
    <n v="0"/>
    <s v=""/>
    <n v="0"/>
    <x v="3"/>
    <n v="29"/>
    <s v="2020-09-09"/>
    <x v="68"/>
    <s v="2020-09-15"/>
    <s v="2020-09-15"/>
    <x v="1"/>
    <x v="0"/>
    <n v="9"/>
    <x v="1"/>
    <x v="0"/>
  </r>
  <r>
    <s v="carrinho 30d - fundo branco sem preço"/>
    <s v="2020-09-09 - 2020-09-15"/>
    <s v="23845323447220091"/>
    <s v="Fundo_Catalogo_RMKTCarrinho_Todas_Pareto"/>
    <s v="23845120281640091"/>
    <n v="0"/>
    <n v="0"/>
    <n v="0"/>
    <s v=""/>
    <n v="0"/>
    <x v="3"/>
    <n v="5"/>
    <s v="2020-09-09"/>
    <x v="68"/>
    <s v="2020-09-15"/>
    <s v="2020-09-15"/>
    <x v="1"/>
    <x v="0"/>
    <n v="9"/>
    <x v="1"/>
    <x v="0"/>
  </r>
  <r>
    <s v="amplo_argumentos_homem"/>
    <s v="2020-09-09 - 2020-09-15"/>
    <s v="23845582294620091"/>
    <s v="Meio_Conv_Aberto_T2Pro_v2_Pareto"/>
    <s v="23845582294630091"/>
    <n v="35412.370000000003"/>
    <n v="2673671"/>
    <n v="4928310"/>
    <n v="7.1854996900000003"/>
    <n v="1.8432746586996001"/>
    <x v="3"/>
    <n v="199"/>
    <s v="2020-09-09"/>
    <x v="68"/>
    <s v="2020-09-15"/>
    <s v="2020-09-15"/>
    <x v="1"/>
    <x v="0"/>
    <n v="9"/>
    <x v="1"/>
    <x v="0"/>
  </r>
  <r>
    <s v="feed_1a180_dias"/>
    <s v="2020-09-09 - 2020-09-15"/>
    <s v="23844752400870091"/>
    <s v="Fundo_Conv-CustoAlvo_RMKTHome_Aberto_Todas_Pareto"/>
    <s v="23844752401190091"/>
    <n v="16074.05"/>
    <n v="368897"/>
    <n v="1101418"/>
    <n v="14.59395979"/>
    <n v="2.9857060371865001"/>
    <x v="3"/>
    <n v="107"/>
    <s v="2020-09-09"/>
    <x v="68"/>
    <s v="2020-09-15"/>
    <s v="2020-09-15"/>
    <x v="1"/>
    <x v="0"/>
    <n v="9"/>
    <x v="1"/>
    <x v="0"/>
  </r>
  <r>
    <s v="aberto_broad_opts2s"/>
    <s v="2020-09-09 - 2020-09-15"/>
    <s v="23845419593690091"/>
    <s v="Meio_Conv_Amplo_Todas_23845268020100091"/>
    <s v="23845268020100091"/>
    <n v="0"/>
    <n v="0"/>
    <n v="0"/>
    <s v=""/>
    <n v="0"/>
    <x v="19"/>
    <n v="4"/>
    <s v="2020-09-09"/>
    <x v="68"/>
    <s v="2020-09-15"/>
    <s v="2020-09-15"/>
    <x v="4"/>
    <x v="0"/>
    <n v="9"/>
    <x v="1"/>
    <x v="0"/>
  </r>
  <r>
    <s v="testeab_brasil_aberto"/>
    <s v="2020-09-09 - 2020-09-15"/>
    <s v="23845327659170091"/>
    <s v="[Ton] Conv_TesteAB_Aberto_Segm"/>
    <s v="23845327659140091"/>
    <n v="0"/>
    <n v="0"/>
    <n v="0"/>
    <s v=""/>
    <n v="0"/>
    <x v="3"/>
    <n v="8"/>
    <s v="2020-09-09"/>
    <x v="68"/>
    <s v="2020-09-15"/>
    <s v="2020-09-15"/>
    <x v="1"/>
    <x v="0"/>
    <n v="9"/>
    <x v="1"/>
    <x v="0"/>
  </r>
  <r>
    <s v="clientes_boleto_3a7"/>
    <s v="2020-09-09 - 2020-09-15"/>
    <s v="23844883553250091"/>
    <s v="Fundo_Alcance_RMKTBoleto_Pareto"/>
    <s v="23844883553230091"/>
    <n v="236.2"/>
    <n v="2841"/>
    <n v="21530"/>
    <n v="10.9707385"/>
    <n v="7.5783174938402"/>
    <x v="5"/>
    <n v="2841"/>
    <s v="2020-09-09"/>
    <x v="68"/>
    <s v="2020-09-15"/>
    <s v="2020-09-15"/>
    <x v="2"/>
    <x v="0"/>
    <n v="9"/>
    <x v="1"/>
    <x v="0"/>
  </r>
  <r>
    <s v="Conjunto de anúncios para anúncio B"/>
    <s v="2020-09-09 - 2020-09-15"/>
    <s v="23845487747260091"/>
    <s v="Meio_Conv_Conc_T1SuperPromo_Pareto"/>
    <s v="23845487747230091"/>
    <n v="0"/>
    <n v="0"/>
    <n v="0"/>
    <s v=""/>
    <n v="0"/>
    <x v="3"/>
    <n v="9"/>
    <s v="2020-09-09"/>
    <x v="68"/>
    <s v="2020-09-15"/>
    <s v="2020-09-15"/>
    <x v="1"/>
    <x v="0"/>
    <n v="9"/>
    <x v="1"/>
    <x v="0"/>
  </r>
  <r>
    <s v="aberto_brasil"/>
    <s v="2020-09-09 - 2020-09-15"/>
    <s v="23845370012760091"/>
    <s v="Meio_Conv_Amplo_Todas_23845268020100091"/>
    <s v="23845268020100091"/>
    <n v="56424.83"/>
    <n v="2985481"/>
    <n v="4778501"/>
    <n v="11.808060729999999"/>
    <n v="1.6005799400498999"/>
    <x v="3"/>
    <n v="406"/>
    <s v="2020-09-09"/>
    <x v="68"/>
    <s v="2020-09-15"/>
    <s v="2020-09-15"/>
    <x v="1"/>
    <x v="0"/>
    <n v="9"/>
    <x v="1"/>
    <x v="0"/>
  </r>
  <r>
    <s v="interesses_concorrentes_cupomt1"/>
    <s v="2020-09-09 - 2020-09-15"/>
    <s v="23844509733670091"/>
    <s v="Meio_Conv_LALEInteresse_CupomT1_Pareto"/>
    <s v="23844457599290091"/>
    <n v="914.67"/>
    <n v="67984"/>
    <n v="71938"/>
    <n v="12.71469877"/>
    <n v="1.0581607437044001"/>
    <x v="3"/>
    <n v="13"/>
    <s v="2020-09-09"/>
    <x v="68"/>
    <s v="2020-09-15"/>
    <s v="2020-09-15"/>
    <x v="1"/>
    <x v="0"/>
    <n v="9"/>
    <x v="1"/>
    <x v="0"/>
  </r>
  <r>
    <s v="Conjunto de anúncios para anúncio A"/>
    <s v="2020-09-09 - 2020-09-15"/>
    <s v="23845336289400091"/>
    <s v="Meio_Conv-TesteAB_Aberto_T2Pro_v2_Pareto"/>
    <s v="23845336289440091"/>
    <n v="0"/>
    <n v="0"/>
    <n v="0"/>
    <s v=""/>
    <n v="0"/>
    <x v="3"/>
    <n v="6"/>
    <s v="2020-09-09"/>
    <x v="68"/>
    <s v="2020-09-15"/>
    <s v="2020-09-15"/>
    <x v="1"/>
    <x v="0"/>
    <n v="9"/>
    <x v="1"/>
    <x v="0"/>
  </r>
  <r>
    <s v="Conjunto de anúncios para anúncio B"/>
    <s v="2020-09-09 - 2020-09-15"/>
    <s v="23845755226390091"/>
    <s v="Meio_Conv-TesteAB_TaxaZeroT3_Pareto"/>
    <s v="23845755226340091"/>
    <n v="336.39"/>
    <n v="29472"/>
    <n v="31625"/>
    <n v="10.636837939999999"/>
    <n v="1.0730523887079"/>
    <x v="3"/>
    <s v=""/>
    <s v="2020-09-09"/>
    <x v="68"/>
    <s v="2020-09-15"/>
    <s v="2020-09-15"/>
    <x v="1"/>
    <x v="0"/>
    <n v="9"/>
    <x v="1"/>
    <x v="0"/>
  </r>
  <r>
    <s v="carrinho_sem_pedido_60d"/>
    <s v="2020-09-09 - 2020-09-15"/>
    <s v="23844535546750091"/>
    <s v="Fundo_Conv_Rmkt_Todas_Pareto_23844535546810091"/>
    <s v="23844535546810091"/>
    <n v="23023.11"/>
    <n v="33400"/>
    <n v="451020"/>
    <n v="51.046760679999998"/>
    <n v="13.503592814371"/>
    <x v="3"/>
    <n v="177"/>
    <s v="2020-09-09"/>
    <x v="68"/>
    <s v="2020-09-15"/>
    <s v="2020-09-15"/>
    <x v="1"/>
    <x v="0"/>
    <n v="9"/>
    <x v="1"/>
    <x v="0"/>
  </r>
  <r>
    <s v="aberto_taxazero_t3pro"/>
    <s v="2020-09-09 - 2020-09-15"/>
    <s v="23845689341130091"/>
    <s v="Meio_Conv_TaxaZeroT3Pro_Pareto"/>
    <s v="23845689341040091"/>
    <n v="19294.18"/>
    <n v="2254339"/>
    <n v="3245093"/>
    <n v="5.9456477799999998"/>
    <n v="1.4394875837219001"/>
    <x v="3"/>
    <n v="47"/>
    <s v="2020-09-09"/>
    <x v="68"/>
    <s v="2020-09-15"/>
    <s v="2020-09-15"/>
    <x v="1"/>
    <x v="0"/>
    <n v="9"/>
    <x v="1"/>
    <x v="0"/>
  </r>
  <r>
    <s v="testeab_brasil_segmentado"/>
    <s v="2020-09-09 - 2020-09-15"/>
    <s v="23845327659180091"/>
    <s v="[Ton] Conv_TesteAB_Aberto_Segm"/>
    <s v="23845327659140091"/>
    <n v="0"/>
    <n v="0"/>
    <n v="0"/>
    <s v=""/>
    <n v="0"/>
    <x v="3"/>
    <n v="2"/>
    <s v="2020-09-09"/>
    <x v="68"/>
    <s v="2020-09-15"/>
    <s v="2020-09-15"/>
    <x v="1"/>
    <x v="0"/>
    <n v="9"/>
    <x v="1"/>
    <x v="0"/>
  </r>
  <r>
    <s v="Conjunto de anúncios para anúncio D"/>
    <s v="2020-09-09 - 2020-09-15"/>
    <s v="23845336289380091"/>
    <s v="Meio_Conv-TesteAB_Aberto_T2Pro_v2_Pareto"/>
    <s v="23845336289440091"/>
    <n v="0"/>
    <n v="0"/>
    <n v="0"/>
    <s v=""/>
    <n v="0"/>
    <x v="3"/>
    <n v="1"/>
    <s v="2020-09-09"/>
    <x v="68"/>
    <s v="2020-09-15"/>
    <s v="2020-09-15"/>
    <x v="1"/>
    <x v="0"/>
    <n v="9"/>
    <x v="1"/>
    <x v="0"/>
  </r>
  <r>
    <s v="Conjunto de anúncios para anúncio A"/>
    <s v="2020-09-09 - 2020-09-15"/>
    <s v="23845336287440091"/>
    <s v="[Ton] Conv_TesteAB_Argumentos_T1_v2"/>
    <s v="23845336287370091"/>
    <n v="0"/>
    <n v="0"/>
    <n v="0"/>
    <s v=""/>
    <n v="0"/>
    <x v="3"/>
    <n v="1"/>
    <s v="2020-09-09"/>
    <x v="68"/>
    <s v="2020-09-15"/>
    <s v="2020-09-15"/>
    <x v="1"/>
    <x v="0"/>
    <n v="9"/>
    <x v="1"/>
    <x v="0"/>
  </r>
  <r>
    <s v="Conjunto de anúncios para anúncio A"/>
    <s v="2020-09-09 - 2020-09-15"/>
    <s v="23845487747250091"/>
    <s v="Meio_Conv_Conc_T1SuperPromo_Pareto"/>
    <s v="23845487747230091"/>
    <n v="0"/>
    <n v="0"/>
    <n v="0"/>
    <s v=""/>
    <n v="0"/>
    <x v="3"/>
    <n v="3"/>
    <s v="2020-09-09"/>
    <x v="68"/>
    <s v="2020-09-15"/>
    <s v="2020-09-15"/>
    <x v="1"/>
    <x v="0"/>
    <n v="9"/>
    <x v="1"/>
    <x v="0"/>
  </r>
  <r>
    <s v="concorrente solicitar agora"/>
    <s v="2020-09-09 - 2020-09-15"/>
    <s v="23845295333820091"/>
    <s v="pareto.testeab.convs - Concorrente | Cupom"/>
    <s v="23845295333800091"/>
    <n v="0"/>
    <n v="0"/>
    <n v="0"/>
    <s v=""/>
    <n v="0"/>
    <x v="3"/>
    <n v="1"/>
    <s v="2020-09-09"/>
    <x v="68"/>
    <s v="2020-09-15"/>
    <s v="2020-09-15"/>
    <x v="1"/>
    <x v="0"/>
    <n v="9"/>
    <x v="1"/>
    <x v="0"/>
  </r>
  <r>
    <s v="clientes_nao_pagos_s2s"/>
    <s v="2020-09-09 - 2020-09-15"/>
    <s v="23845279169960091"/>
    <s v="Fundo_Alcance_RMKTBoleto_Pareto"/>
    <s v="23844883553230091"/>
    <n v="501.71"/>
    <n v="5110"/>
    <n v="49077"/>
    <n v="10.222915009999999"/>
    <n v="9.6041095890410997"/>
    <x v="5"/>
    <n v="5110"/>
    <s v="2020-09-09"/>
    <x v="68"/>
    <s v="2020-09-15"/>
    <s v="2020-09-15"/>
    <x v="2"/>
    <x v="0"/>
    <n v="9"/>
    <x v="1"/>
    <x v="0"/>
  </r>
  <r>
    <s v="interacao_sem_carrinho"/>
    <s v="2020-09-09 - 2020-09-15"/>
    <s v="23844691993630091"/>
    <s v="Fundo_Conv_Rmkt_Todas_Pareto_23844535546810091"/>
    <s v="23844535546810091"/>
    <n v="42111.47"/>
    <n v="167776"/>
    <n v="1737764"/>
    <n v="24.233135220000001"/>
    <n v="10.3576435247"/>
    <x v="3"/>
    <n v="230"/>
    <s v="2020-09-09"/>
    <x v="68"/>
    <s v="2020-09-15"/>
    <s v="2020-09-15"/>
    <x v="1"/>
    <x v="0"/>
    <n v="9"/>
    <x v="1"/>
    <x v="0"/>
  </r>
  <r>
    <s v="concorrentes_taxazero_t3pro"/>
    <s v="2020-09-09 - 2020-09-15"/>
    <s v="23845689341090091"/>
    <s v="Meio_Conv_TaxaZeroT3Pro_Pareto"/>
    <s v="23845689341040091"/>
    <n v="2791.81"/>
    <n v="505986"/>
    <n v="542201"/>
    <n v="5.1490314499999998"/>
    <n v="1.0715731265291999"/>
    <x v="3"/>
    <n v="4"/>
    <s v="2020-09-09"/>
    <x v="68"/>
    <s v="2020-09-15"/>
    <s v="2020-09-15"/>
    <x v="1"/>
    <x v="0"/>
    <n v="9"/>
    <x v="1"/>
    <x v="0"/>
  </r>
  <r>
    <s v="clientes_nao_pagos_base"/>
    <s v="2020-09-09 - 2020-09-15"/>
    <s v="23845343428290091"/>
    <s v="Fundo_Alcance_RMKTBoleto_Pareto"/>
    <s v="23844883553230091"/>
    <n v="8991.2199999999993"/>
    <n v="55968"/>
    <n v="920524"/>
    <n v="9.7675019899999995"/>
    <n v="16.447327044024998"/>
    <x v="5"/>
    <n v="55968"/>
    <s v="2020-09-09"/>
    <x v="68"/>
    <s v="2020-09-15"/>
    <s v="2020-09-15"/>
    <x v="2"/>
    <x v="0"/>
    <n v="9"/>
    <x v="1"/>
    <x v="0"/>
  </r>
  <r>
    <s v="concorrentes_taxazero_t3"/>
    <s v="2020-09-09 - 2020-09-15"/>
    <s v="23845685805550091"/>
    <s v="Meio_Conv_TaxaZeroT3_Pareto"/>
    <s v="23845685114750091"/>
    <n v="3143.69"/>
    <n v="300610"/>
    <n v="332154"/>
    <n v="9.4645556000000006"/>
    <n v="1.1049333022854"/>
    <x v="3"/>
    <n v="19"/>
    <s v="2020-09-09"/>
    <x v="68"/>
    <s v="2020-09-15"/>
    <s v="2020-09-15"/>
    <x v="1"/>
    <x v="0"/>
    <n v="9"/>
    <x v="1"/>
    <x v="0"/>
  </r>
  <r>
    <s v="interesse_concorrente_3maq"/>
    <s v="2020-09-09 - 2020-09-15"/>
    <s v="23844782037510091"/>
    <s v="Meio_Conv_LALEInteresse_Todas_Pareto"/>
    <s v="23844782037550091"/>
    <n v="30648.1"/>
    <n v="2799622"/>
    <n v="5389654"/>
    <n v="5.6864689300000002"/>
    <n v="1.9251363219749"/>
    <x v="3"/>
    <n v="183"/>
    <s v="2020-09-09"/>
    <x v="68"/>
    <s v="2020-09-15"/>
    <s v="2020-09-15"/>
    <x v="1"/>
    <x v="0"/>
    <n v="9"/>
    <x v="1"/>
    <x v="0"/>
  </r>
  <r>
    <s v="clientes_boleto — acima7"/>
    <s v="2020-09-09 - 2020-09-15"/>
    <s v="23845124477600091"/>
    <s v="Fundo_Alcance_RMKTBoleto_Pareto"/>
    <s v="23844883553230091"/>
    <n v="2186.5"/>
    <n v="16364"/>
    <n v="213311"/>
    <n v="10.25029183"/>
    <n v="13.035382547055001"/>
    <x v="5"/>
    <n v="16364"/>
    <s v="2020-09-09"/>
    <x v="68"/>
    <s v="2020-09-15"/>
    <s v="2020-09-15"/>
    <x v="2"/>
    <x v="0"/>
    <n v="9"/>
    <x v="1"/>
    <x v="0"/>
  </r>
  <r>
    <s v="lals_5%_maqsentregues"/>
    <s v="2020-09-09 - 2020-09-15"/>
    <s v="23845371675800091"/>
    <s v="Meio_Conv_LALEInteresse_CupomT1_Pareto"/>
    <s v="23844457599290091"/>
    <n v="201.94"/>
    <n v="9088"/>
    <n v="9633"/>
    <n v="20.96335513"/>
    <n v="1.0599691901407999"/>
    <x v="3"/>
    <n v="5"/>
    <s v="2020-09-09"/>
    <x v="68"/>
    <s v="2020-09-15"/>
    <s v="2020-09-15"/>
    <x v="1"/>
    <x v="0"/>
    <n v="9"/>
    <x v="1"/>
    <x v="0"/>
  </r>
  <r>
    <s v="lals_5%_pedidos_cupomt1"/>
    <s v="2020-09-09 - 2020-09-15"/>
    <s v="23845017839640091"/>
    <s v="Meio_Conv_LALEInteresse_CupomT1_Pareto"/>
    <s v="23844457599290091"/>
    <n v="285.27"/>
    <n v="15284"/>
    <n v="16303"/>
    <n v="17.498006499999999"/>
    <n v="1.0666710285265999"/>
    <x v="3"/>
    <n v="13"/>
    <s v="2020-09-09"/>
    <x v="68"/>
    <s v="2020-09-15"/>
    <s v="2020-09-15"/>
    <x v="1"/>
    <x v="0"/>
    <n v="9"/>
    <x v="1"/>
    <x v="0"/>
  </r>
  <r>
    <s v="lookalike_taxazero_t3pro"/>
    <s v="2020-09-09 - 2020-09-15"/>
    <s v="23845689341080091"/>
    <s v="Meio_Conv_TaxaZeroT3Pro_Pareto"/>
    <s v="23845689341040091"/>
    <n v="12909"/>
    <n v="484097"/>
    <n v="874152"/>
    <n v="14.76745463"/>
    <n v="1.8057372799253"/>
    <x v="3"/>
    <n v="45"/>
    <s v="2020-09-09"/>
    <x v="68"/>
    <s v="2020-09-15"/>
    <s v="2020-09-15"/>
    <x v="1"/>
    <x v="0"/>
    <n v="9"/>
    <x v="1"/>
    <x v="0"/>
  </r>
  <r>
    <s v="product_180d_diario"/>
    <s v="2020-09-09 - 2020-09-15"/>
    <s v="23845580764840091"/>
    <s v="Fundo_Conv_Rmkt_T1_23845567601530091"/>
    <s v="23845567601530091"/>
    <n v="1099.8399999999999"/>
    <n v="25376"/>
    <n v="39009"/>
    <n v="28.194519209999999"/>
    <n v="1.5372399117276001"/>
    <x v="3"/>
    <n v="13"/>
    <s v="2020-09-09"/>
    <x v="68"/>
    <s v="2020-09-15"/>
    <s v="2020-09-15"/>
    <x v="1"/>
    <x v="0"/>
    <n v="9"/>
    <x v="1"/>
    <x v="0"/>
  </r>
  <r>
    <s v="Conjunto de anúncios para anúncio A"/>
    <s v="2020-09-09 - 2020-09-15"/>
    <s v="23845438385460091"/>
    <s v="Fundo_Conv-TesteAB_RMKT_PrecoT1_Pareto"/>
    <s v="23845438385420091"/>
    <n v="0"/>
    <n v="0"/>
    <n v="0"/>
    <s v=""/>
    <n v="0"/>
    <x v="3"/>
    <n v="85"/>
    <s v="2020-09-09"/>
    <x v="68"/>
    <s v="2020-09-15"/>
    <s v="2020-09-15"/>
    <x v="1"/>
    <x v="0"/>
    <n v="9"/>
    <x v="1"/>
    <x v="0"/>
  </r>
  <r>
    <s v="maraberto_vitalicio — v2"/>
    <s v="2020-09-09 - 2020-09-15"/>
    <s v="23845583868030091"/>
    <s v="Meio_Conv_Amplo_T1_Pareto_23845493756230091"/>
    <s v="23845493756230091"/>
    <n v="86096.1"/>
    <n v="3379208"/>
    <n v="7145847"/>
    <n v="12.048410779999999"/>
    <n v="2.1146514212798002"/>
    <x v="3"/>
    <n v="2859"/>
    <s v="2020-09-09"/>
    <x v="68"/>
    <s v="2020-09-15"/>
    <s v="2020-09-15"/>
    <x v="1"/>
    <x v="0"/>
    <n v="9"/>
    <x v="1"/>
    <x v="0"/>
  </r>
  <r>
    <s v="Conjunto de anúncios para anúncio A"/>
    <s v="2020-09-09 - 2020-09-15"/>
    <s v="23845755226400091"/>
    <s v="Meio_Conv-TesteAB_TaxaZeroT3_Pareto"/>
    <s v="23845755226340091"/>
    <n v="334.01"/>
    <n v="30048"/>
    <n v="31949"/>
    <n v="10.454474319999999"/>
    <n v="1.0632654419595"/>
    <x v="3"/>
    <s v=""/>
    <s v="2020-09-09"/>
    <x v="68"/>
    <s v="2020-09-15"/>
    <s v="2020-09-15"/>
    <x v="1"/>
    <x v="0"/>
    <n v="9"/>
    <x v="1"/>
    <x v="0"/>
  </r>
  <r>
    <s v="lals_5%_pedidos_3maq"/>
    <s v="2020-09-09 - 2020-09-15"/>
    <s v="23844925239080091"/>
    <s v="Meio_Conv_LALEInteresse_Todas_Pareto"/>
    <s v="23844782037550091"/>
    <n v="7659.94"/>
    <n v="586244"/>
    <n v="943736"/>
    <n v="8.1166131200000002"/>
    <n v="1.6098006973206"/>
    <x v="3"/>
    <n v="37"/>
    <s v="2020-09-09"/>
    <x v="68"/>
    <s v="2020-09-15"/>
    <s v="2020-09-15"/>
    <x v="1"/>
    <x v="0"/>
    <n v="9"/>
    <x v="1"/>
    <x v="0"/>
  </r>
  <r>
    <s v="carrinho_60d"/>
    <s v="2020-09-09 - 2020-09-15"/>
    <s v="23845641252850091"/>
    <s v="Fundo_Catalogo_RMKT_Todas_Pareto"/>
    <s v="23845641252830091"/>
    <n v="18737.11"/>
    <n v="36768"/>
    <n v="370197"/>
    <n v="50.613889360000002"/>
    <n v="10.068456266319"/>
    <x v="3"/>
    <n v="155"/>
    <s v="2020-09-09"/>
    <x v="68"/>
    <s v="2020-09-15"/>
    <s v="2020-09-15"/>
    <x v="1"/>
    <x v="0"/>
    <n v="9"/>
    <x v="1"/>
    <x v="0"/>
  </r>
  <r>
    <s v="amplo_argumentos_homem"/>
    <s v="2020-09-09 - 2020-09-15"/>
    <s v="23845582296630091"/>
    <s v="Meio_Conv_Aberto_T3Pro_v2_Pareto"/>
    <s v="23845582296640091"/>
    <n v="32247.13"/>
    <n v="1777156"/>
    <n v="2721641"/>
    <n v="11.848414249999999"/>
    <n v="1.5314586901769001"/>
    <x v="3"/>
    <n v="118"/>
    <s v="2020-09-09"/>
    <x v="68"/>
    <s v="2020-09-15"/>
    <s v="2020-09-15"/>
    <x v="1"/>
    <x v="0"/>
    <n v="9"/>
    <x v="1"/>
    <x v="0"/>
  </r>
  <r>
    <s v="aberto_taxazero_t3"/>
    <s v="2020-09-09 - 2020-09-15"/>
    <s v="23845685114880091"/>
    <s v="Meio_Conv_TaxaZeroT3_Pareto"/>
    <s v="23845685114750091"/>
    <n v="37225.919999999998"/>
    <n v="2887683"/>
    <n v="4411293"/>
    <n v="8.4387774699999998"/>
    <n v="1.5276237038484"/>
    <x v="3"/>
    <n v="116"/>
    <s v="2020-09-09"/>
    <x v="68"/>
    <s v="2020-09-15"/>
    <s v="2020-09-15"/>
    <x v="1"/>
    <x v="0"/>
    <n v="9"/>
    <x v="1"/>
    <x v="0"/>
  </r>
  <r>
    <s v="concorrentes_diario_wpp_msg"/>
    <s v="2020-09-09 - 2020-09-15"/>
    <s v="23845470027680091"/>
    <s v="Meio_WhatsApp_Mensagens_Todas_Pareto"/>
    <s v="23845470027660091"/>
    <n v="6443.74"/>
    <n v="406463"/>
    <n v="511415"/>
    <n v="12.599825969999999"/>
    <n v="1.2582080041726"/>
    <x v="23"/>
    <n v="488"/>
    <s v="2020-09-09"/>
    <x v="68"/>
    <s v="2020-09-15"/>
    <s v="2020-09-15"/>
    <x v="5"/>
    <x v="1"/>
    <n v="9"/>
    <x v="1"/>
    <x v="0"/>
  </r>
  <r>
    <s v="concorrente obter oferta"/>
    <s v="2020-09-09 - 2020-09-15"/>
    <s v="23845295333810091"/>
    <s v="pareto.testeab.convs - Concorrente | Cupom"/>
    <s v="23845295333800091"/>
    <n v="0"/>
    <n v="0"/>
    <n v="0"/>
    <s v=""/>
    <n v="0"/>
    <x v="3"/>
    <n v="2"/>
    <s v="2020-09-09"/>
    <x v="68"/>
    <s v="2020-09-15"/>
    <s v="2020-09-15"/>
    <x v="1"/>
    <x v="0"/>
    <n v="9"/>
    <x v="1"/>
    <x v="0"/>
  </r>
  <r>
    <s v="aberto_broad_semana_independência"/>
    <s v="2020-09-09 - 2020-09-15"/>
    <s v="23845596095520091"/>
    <s v="Meio_Conv_Amplo_Todas_23845268020100091"/>
    <s v="23845268020100091"/>
    <n v="2256.6"/>
    <n v="172639"/>
    <n v="209429"/>
    <n v="10.77501206"/>
    <n v="1.2131036440202001"/>
    <x v="3"/>
    <n v="19"/>
    <s v="2020-09-09"/>
    <x v="68"/>
    <s v="2020-09-15"/>
    <s v="2020-09-15"/>
    <x v="1"/>
    <x v="0"/>
    <n v="9"/>
    <x v="1"/>
    <x v="0"/>
  </r>
  <r>
    <s v="interesses_concorrentes_instream"/>
    <s v="2020-09-09 - 2020-09-15"/>
    <s v="23845654172710091"/>
    <s v="Topo_Views_Interesses_Pareto_23845654172510091"/>
    <s v="23845654172510091"/>
    <n v="1386.94"/>
    <n v="250881"/>
    <n v="391151"/>
    <n v="3.5457917800000001"/>
    <n v="1.5591096974262999"/>
    <x v="20"/>
    <n v="261015"/>
    <s v="2020-09-09"/>
    <x v="68"/>
    <s v="2020-09-15"/>
    <s v="2020-09-15"/>
    <x v="2"/>
    <x v="0"/>
    <n v="9"/>
    <x v="1"/>
    <x v="0"/>
  </r>
  <r>
    <s v="base_não_pagos_80k"/>
    <s v="2020-09-09 - 2020-09-15"/>
    <s v="23845336208660091"/>
    <s v="Fundo_Conv_RmktBase_Pareto"/>
    <s v="23845336208610091"/>
    <n v="7941.22"/>
    <n v="27600"/>
    <n v="138412"/>
    <n v="57.37378262"/>
    <n v="5.0149275362318999"/>
    <x v="3"/>
    <n v="195"/>
    <s v="2020-09-09"/>
    <x v="68"/>
    <s v="2020-09-15"/>
    <s v="2020-09-15"/>
    <x v="1"/>
    <x v="0"/>
    <n v="9"/>
    <x v="1"/>
    <x v="0"/>
  </r>
  <r>
    <s v="Conjunto de anúncios para anúncio E"/>
    <s v="2020-09-09 - 2020-09-15"/>
    <s v="23845336289460091"/>
    <s v="Meio_Conv-TesteAB_Aberto_T2Pro_v2_Pareto"/>
    <s v="23845336289440091"/>
    <n v="0"/>
    <n v="0"/>
    <n v="0"/>
    <s v=""/>
    <n v="0"/>
    <x v="3"/>
    <n v="8"/>
    <s v="2020-09-09"/>
    <x v="68"/>
    <s v="2020-09-15"/>
    <s v="2020-09-15"/>
    <x v="1"/>
    <x v="0"/>
    <n v="9"/>
    <x v="1"/>
    <x v="0"/>
  </r>
  <r>
    <s v="lookalike_argumentos_homem"/>
    <s v="2020-09-09 - 2020-09-15"/>
    <s v="23845753434800091"/>
    <s v="Meio_Conv_Aberto_T2Pro_v2_Pareto"/>
    <s v="23845582294630091"/>
    <n v="355.72"/>
    <n v="15504"/>
    <n v="16771"/>
    <n v="21.210422749999999"/>
    <n v="1.0817208462332"/>
    <x v="3"/>
    <s v=""/>
    <s v="2020-09-09"/>
    <x v="68"/>
    <s v="2020-09-15"/>
    <s v="2020-09-15"/>
    <x v="1"/>
    <x v="0"/>
    <n v="9"/>
    <x v="1"/>
    <x v="0"/>
  </r>
  <r>
    <s v="rmkt_cart60d_diario"/>
    <s v="2020-09-09 - 2020-09-15"/>
    <s v="23845493756260091"/>
    <s v="Meio_Conv_Amplo_T1_Pareto_23845493756230091"/>
    <s v="23845493756230091"/>
    <n v="0"/>
    <n v="0"/>
    <n v="0"/>
    <s v=""/>
    <n v="0"/>
    <x v="3"/>
    <n v="2"/>
    <s v="2020-09-09"/>
    <x v="68"/>
    <s v="2020-09-15"/>
    <s v="2020-09-15"/>
    <x v="1"/>
    <x v="0"/>
    <n v="9"/>
    <x v="1"/>
    <x v="0"/>
  </r>
  <r>
    <s v="Conjunto de anúncios para anúncio C"/>
    <s v="2020-09-09 - 2020-09-15"/>
    <s v="23845336289480091"/>
    <s v="Meio_Conv-TesteAB_Aberto_T2Pro_v2_Pareto"/>
    <s v="23845336289440091"/>
    <n v="0"/>
    <n v="0"/>
    <n v="0"/>
    <s v=""/>
    <n v="0"/>
    <x v="3"/>
    <n v="1"/>
    <s v="2020-09-09"/>
    <x v="68"/>
    <s v="2020-09-15"/>
    <s v="2020-09-15"/>
    <x v="1"/>
    <x v="0"/>
    <n v="9"/>
    <x v="1"/>
    <x v="0"/>
  </r>
  <r>
    <s v="Conjunto de anúncios para anúncio D"/>
    <s v="2020-09-09 - 2020-09-15"/>
    <s v="23845336289930091"/>
    <s v="Meio_Conv-TesteAB_Aberto_T3Pro_v2_Pareto"/>
    <s v="23845336289910091"/>
    <n v="0"/>
    <n v="0"/>
    <n v="0"/>
    <s v=""/>
    <n v="0"/>
    <x v="3"/>
    <n v="4"/>
    <s v="2020-09-09"/>
    <x v="68"/>
    <s v="2020-09-15"/>
    <s v="2020-09-15"/>
    <x v="1"/>
    <x v="0"/>
    <n v="9"/>
    <x v="1"/>
    <x v="0"/>
  </r>
  <r>
    <s v="Conjunto de anúncios para anúncio B"/>
    <s v="2020-09-09 - 2020-09-15"/>
    <s v="23845438385450091"/>
    <s v="Fundo_Conv-TesteAB_RMKT_PrecoT1_Pareto"/>
    <s v="23845438385420091"/>
    <n v="0"/>
    <n v="0"/>
    <n v="0"/>
    <s v=""/>
    <n v="0"/>
    <x v="3"/>
    <n v="142"/>
    <s v="2020-09-09"/>
    <x v="68"/>
    <s v="2020-09-15"/>
    <s v="2020-09-15"/>
    <x v="1"/>
    <x v="0"/>
    <n v="9"/>
    <x v="1"/>
    <x v="0"/>
  </r>
  <r>
    <s v="trafego_LAL_cardpurchase_5_10"/>
    <s v="2020-09-09 - 2020-09-15"/>
    <s v="23845353257680091"/>
    <s v="Topo_Trafego_Todas_Pareto_23845353257640091"/>
    <s v="23845353257640091"/>
    <n v="5798.29"/>
    <n v="229312"/>
    <n v="537590"/>
    <n v="10.7857103"/>
    <n v="2.344360521909"/>
    <x v="8"/>
    <n v="6737"/>
    <s v="2020-09-09"/>
    <x v="68"/>
    <s v="2020-09-15"/>
    <s v="2020-09-15"/>
    <x v="3"/>
    <x v="0"/>
    <n v="9"/>
    <x v="1"/>
    <x v="0"/>
  </r>
  <r>
    <s v="Conjunto de anúncios para anúncio B"/>
    <s v="2020-09-09 - 2020-09-15"/>
    <s v="23845336289860091"/>
    <s v="Meio_Conv-TesteAB_Aberto_T3Pro_v2_Pareto"/>
    <s v="23845336289910091"/>
    <n v="0"/>
    <n v="0"/>
    <n v="0"/>
    <s v=""/>
    <n v="0"/>
    <x v="3"/>
    <n v="3"/>
    <s v="2020-09-09"/>
    <x v="68"/>
    <s v="2020-09-15"/>
    <s v="2020-09-15"/>
    <x v="1"/>
    <x v="0"/>
    <n v="9"/>
    <x v="1"/>
    <x v="0"/>
  </r>
  <r>
    <s v="Conjunto de anúncios para anúncio C"/>
    <s v="2020-09-09 - 2020-09-15"/>
    <s v="23845336289900091"/>
    <s v="Meio_Conv-TesteAB_Aberto_T3Pro_v2_Pareto"/>
    <s v="23845336289910091"/>
    <n v="0"/>
    <n v="0"/>
    <n v="0"/>
    <s v=""/>
    <n v="0"/>
    <x v="3"/>
    <n v="1"/>
    <s v="2020-09-09"/>
    <x v="68"/>
    <s v="2020-09-15"/>
    <s v="2020-09-15"/>
    <x v="1"/>
    <x v="0"/>
    <n v="9"/>
    <x v="1"/>
    <x v="0"/>
  </r>
  <r>
    <s v="lals_5%_maqsentregues_3maq"/>
    <s v="2020-09-09 - 2020-09-15"/>
    <s v="23845371688020091"/>
    <s v="Meio_Conv_LALEInteresse_Todas_Pareto"/>
    <s v="23844782037550091"/>
    <n v="8736.7199999999993"/>
    <n v="541825"/>
    <n v="842441"/>
    <n v="10.37072032"/>
    <n v="1.5548212061090001"/>
    <x v="3"/>
    <n v="55"/>
    <s v="2020-09-09"/>
    <x v="68"/>
    <s v="2020-09-15"/>
    <s v="2020-09-15"/>
    <x v="1"/>
    <x v="0"/>
    <n v="9"/>
    <x v="1"/>
    <x v="0"/>
  </r>
  <r>
    <s v="Conjunto de anúncios para anúncio A"/>
    <s v="2020-09-09 - 2020-09-15"/>
    <s v="23845336289870091"/>
    <s v="Meio_Conv-TesteAB_Aberto_T3Pro_v2_Pareto"/>
    <s v="23845336289910091"/>
    <n v="0"/>
    <n v="0"/>
    <n v="0"/>
    <s v=""/>
    <n v="0"/>
    <x v="3"/>
    <n v="16"/>
    <s v="2020-09-09"/>
    <x v="68"/>
    <s v="2020-09-15"/>
    <s v="2020-09-15"/>
    <x v="1"/>
    <x v="0"/>
    <n v="9"/>
    <x v="1"/>
    <x v="0"/>
  </r>
  <r>
    <s v="lookalike_taxazero_t3"/>
    <s v="2020-09-09 - 2020-09-15"/>
    <s v="23845685830180091"/>
    <s v="Meio_Conv_TaxaZeroT3_Pareto"/>
    <s v="23845685114750091"/>
    <n v="18635.43"/>
    <n v="566401"/>
    <n v="1001900"/>
    <n v="18.600089830000002"/>
    <n v="1.7688881199008999"/>
    <x v="3"/>
    <n v="84"/>
    <s v="2020-09-09"/>
    <x v="68"/>
    <s v="2020-09-15"/>
    <s v="2020-09-15"/>
    <x v="1"/>
    <x v="0"/>
    <n v="9"/>
    <x v="1"/>
    <x v="0"/>
  </r>
  <r>
    <s v="interesses_concorrentes_instream"/>
    <s v="2020-09-02 - 2020-09-08"/>
    <s v="23845654172710091"/>
    <s v="Topo_Views_Interesses_Pareto_23845654172510091"/>
    <s v="23845654172510091"/>
    <n v="99.14"/>
    <n v="34664"/>
    <n v="35072"/>
    <n v="2.8267563899999999"/>
    <n v="1.0117701361642999"/>
    <x v="20"/>
    <n v="23802"/>
    <s v="2020-09-02"/>
    <x v="69"/>
    <s v="2020-09-08"/>
    <s v="2020-09-08"/>
    <x v="2"/>
    <x v="0"/>
    <n v="9"/>
    <x v="1"/>
    <x v="0"/>
  </r>
  <r>
    <s v="pareto.geral.nu - aberto"/>
    <s v="2020-09-02 - 2020-09-08"/>
    <s v="23845570373000091"/>
    <s v="pareto.in.engage.instagram - Conquista de objetivos"/>
    <s v="23845570373030091"/>
    <n v="100"/>
    <n v="265499"/>
    <n v="265499"/>
    <n v="0.37664924999999999"/>
    <n v="1"/>
    <x v="5"/>
    <n v="265499"/>
    <s v="2020-09-02"/>
    <x v="69"/>
    <s v="2020-09-08"/>
    <s v="2020-09-08"/>
    <x v="2"/>
    <x v="0"/>
    <n v="9"/>
    <x v="1"/>
    <x v="0"/>
  </r>
  <r>
    <s v="Conjunto de anúncios para anúncio B"/>
    <s v="2020-09-02 - 2020-09-08"/>
    <s v="23845336289860091"/>
    <s v="Meio_Conv-TesteAB_Aberto_T3Pro_v2_Pareto"/>
    <s v="23845336289910091"/>
    <n v="2242.98"/>
    <n v="161472"/>
    <n v="202262"/>
    <n v="11.089478"/>
    <n v="1.2526134562029001"/>
    <x v="3"/>
    <n v="17"/>
    <s v="2020-09-02"/>
    <x v="69"/>
    <s v="2020-09-08"/>
    <s v="2020-09-08"/>
    <x v="1"/>
    <x v="0"/>
    <n v="9"/>
    <x v="1"/>
    <x v="0"/>
  </r>
  <r>
    <s v="lals_5%_pedidos_3maq"/>
    <s v="2020-09-02 - 2020-09-08"/>
    <s v="23844925239080091"/>
    <s v="Meio_Conv_LALEInteresse_Todas_Pareto"/>
    <s v="23844782037550091"/>
    <n v="10378.27"/>
    <n v="773376"/>
    <n v="1325040"/>
    <n v="7.8324201499999999"/>
    <n v="1.7133192651439999"/>
    <x v="3"/>
    <n v="63"/>
    <s v="2020-09-02"/>
    <x v="69"/>
    <s v="2020-09-08"/>
    <s v="2020-09-08"/>
    <x v="1"/>
    <x v="0"/>
    <n v="9"/>
    <x v="1"/>
    <x v="0"/>
  </r>
  <r>
    <s v="testeab_brasil_segmentado"/>
    <s v="2020-09-02 - 2020-09-08"/>
    <s v="23845327659180091"/>
    <s v="[Ton] Conv_TesteAB_Aberto_Segm"/>
    <s v="23845327659140091"/>
    <n v="0"/>
    <n v="0"/>
    <n v="0"/>
    <s v=""/>
    <n v="0"/>
    <x v="3"/>
    <n v="8"/>
    <s v="2020-09-02"/>
    <x v="69"/>
    <s v="2020-09-08"/>
    <s v="2020-09-08"/>
    <x v="1"/>
    <x v="0"/>
    <n v="9"/>
    <x v="1"/>
    <x v="0"/>
  </r>
  <r>
    <s v="look_alike_5%_brasil"/>
    <s v="2020-09-02 - 2020-09-08"/>
    <s v="23844457680590091"/>
    <s v="Meio_Conv_LALEInteresse_CupomT1_Pareto"/>
    <s v="23844457599290091"/>
    <n v="0"/>
    <n v="0"/>
    <n v="0"/>
    <s v=""/>
    <n v="0"/>
    <x v="3"/>
    <n v="2"/>
    <s v="2020-09-02"/>
    <x v="69"/>
    <s v="2020-09-08"/>
    <s v="2020-09-08"/>
    <x v="1"/>
    <x v="0"/>
    <n v="9"/>
    <x v="1"/>
    <x v="0"/>
  </r>
  <r>
    <s v="Conjunto de anúncios para anúncio D"/>
    <s v="2020-09-02 - 2020-09-08"/>
    <s v="23845336289930091"/>
    <s v="Meio_Conv-TesteAB_Aberto_T3Pro_v2_Pareto"/>
    <s v="23845336289910091"/>
    <n v="2238.11"/>
    <n v="161120"/>
    <n v="204209"/>
    <n v="10.95989893"/>
    <n v="1.2674342105262999"/>
    <x v="3"/>
    <n v="20"/>
    <s v="2020-09-02"/>
    <x v="69"/>
    <s v="2020-09-08"/>
    <s v="2020-09-08"/>
    <x v="1"/>
    <x v="0"/>
    <n v="9"/>
    <x v="1"/>
    <x v="0"/>
  </r>
  <r>
    <s v="concorrente obter oferta"/>
    <s v="2020-09-02 - 2020-09-08"/>
    <s v="23845295333810091"/>
    <s v="pareto.testeab.convs - Concorrente | Cupom"/>
    <s v="23845295333800091"/>
    <n v="0"/>
    <n v="0"/>
    <n v="0"/>
    <s v=""/>
    <n v="0"/>
    <x v="3"/>
    <n v="1"/>
    <s v="2020-09-02"/>
    <x v="69"/>
    <s v="2020-09-08"/>
    <s v="2020-09-08"/>
    <x v="1"/>
    <x v="0"/>
    <n v="9"/>
    <x v="1"/>
    <x v="0"/>
  </r>
  <r>
    <s v="carrinho_60d"/>
    <s v="2020-09-02 - 2020-09-08"/>
    <s v="23845641252850091"/>
    <s v="Fundo_Catalogo_RMKT_Todas_Pareto"/>
    <s v="23845641252830091"/>
    <n v="1596.18"/>
    <n v="15372"/>
    <n v="35689"/>
    <n v="44.72470509"/>
    <n v="2.3216887848034999"/>
    <x v="3"/>
    <n v="11"/>
    <s v="2020-09-02"/>
    <x v="69"/>
    <s v="2020-09-08"/>
    <s v="2020-09-08"/>
    <x v="1"/>
    <x v="0"/>
    <n v="9"/>
    <x v="1"/>
    <x v="0"/>
  </r>
  <r>
    <s v="clientes_boleto — acima7"/>
    <s v="2020-09-02 - 2020-09-08"/>
    <s v="23845124477600091"/>
    <s v="Fundo_Alcance_RMKTBoleto_Pareto"/>
    <s v="23844883553230091"/>
    <n v="2941.31"/>
    <n v="16728"/>
    <n v="230886"/>
    <n v="12.739230620000001"/>
    <n v="13.802367288378999"/>
    <x v="5"/>
    <n v="16728"/>
    <s v="2020-09-02"/>
    <x v="69"/>
    <s v="2020-09-08"/>
    <s v="2020-09-08"/>
    <x v="2"/>
    <x v="0"/>
    <n v="9"/>
    <x v="1"/>
    <x v="0"/>
  </r>
  <r>
    <s v="Conjunto de anúncios para anúncio A"/>
    <s v="2020-09-02 - 2020-09-08"/>
    <s v="23845438385460091"/>
    <s v="Fundo_Conv-TesteAB_RMKT_PrecoT1_Pareto"/>
    <s v="23845438385420091"/>
    <n v="23815.99"/>
    <n v="131264"/>
    <n v="856066"/>
    <n v="27.820273199999999"/>
    <n v="6.5217119697708004"/>
    <x v="3"/>
    <n v="203"/>
    <s v="2020-09-02"/>
    <x v="69"/>
    <s v="2020-09-08"/>
    <s v="2020-09-08"/>
    <x v="1"/>
    <x v="0"/>
    <n v="9"/>
    <x v="1"/>
    <x v="0"/>
  </r>
  <r>
    <s v="amplo_argumentos_homem"/>
    <s v="2020-09-02 - 2020-09-08"/>
    <s v="23845582294620091"/>
    <s v="Meio_Conv_Aberto_T2Pro_v2_Pareto"/>
    <s v="23845582294630091"/>
    <n v="35652.639999999999"/>
    <n v="3340806"/>
    <n v="5652451"/>
    <n v="6.3074655599999998"/>
    <n v="1.6919423037435"/>
    <x v="3"/>
    <n v="123"/>
    <s v="2020-09-02"/>
    <x v="69"/>
    <s v="2020-09-08"/>
    <s v="2020-09-08"/>
    <x v="1"/>
    <x v="0"/>
    <n v="9"/>
    <x v="1"/>
    <x v="0"/>
  </r>
  <r>
    <s v="trafego_LAL_cardpurchase_5_10"/>
    <s v="2020-09-02 - 2020-09-08"/>
    <s v="23845353257680091"/>
    <s v="Topo_Trafego_Todas_Pareto_23845353257640091"/>
    <s v="23845353257640091"/>
    <n v="7599.85"/>
    <n v="404737"/>
    <n v="922511"/>
    <n v="8.2382215500000004"/>
    <n v="2.2792850665988"/>
    <x v="8"/>
    <n v="8086"/>
    <s v="2020-09-02"/>
    <x v="69"/>
    <s v="2020-09-08"/>
    <s v="2020-09-08"/>
    <x v="3"/>
    <x v="0"/>
    <n v="9"/>
    <x v="1"/>
    <x v="0"/>
  </r>
  <r>
    <s v="clientes_boleto_3a7"/>
    <s v="2020-09-02 - 2020-09-08"/>
    <s v="23844883553250091"/>
    <s v="Fundo_Alcance_RMKTBoleto_Pareto"/>
    <s v="23844883553230091"/>
    <n v="443.15"/>
    <n v="4302"/>
    <n v="31530"/>
    <n v="14.05486838"/>
    <n v="7.3291492329148999"/>
    <x v="5"/>
    <n v="4302"/>
    <s v="2020-09-02"/>
    <x v="69"/>
    <s v="2020-09-08"/>
    <s v="2020-09-08"/>
    <x v="2"/>
    <x v="0"/>
    <n v="9"/>
    <x v="1"/>
    <x v="0"/>
  </r>
  <r>
    <s v="carrinho_sem_pedido_60d"/>
    <s v="2020-09-02 - 2020-09-08"/>
    <s v="23844535546750091"/>
    <s v="Fundo_Conv_Rmkt_Todas_Pareto_23844535546810091"/>
    <s v="23844535546810091"/>
    <n v="27840.53"/>
    <n v="32864"/>
    <n v="552409"/>
    <n v="50.398400459999998"/>
    <n v="16.808939873418002"/>
    <x v="3"/>
    <n v="200"/>
    <s v="2020-09-02"/>
    <x v="69"/>
    <s v="2020-09-08"/>
    <s v="2020-09-08"/>
    <x v="1"/>
    <x v="0"/>
    <n v="9"/>
    <x v="1"/>
    <x v="0"/>
  </r>
  <r>
    <s v="Conjunto de anúncios para anúncio C"/>
    <s v="2020-09-02 - 2020-09-08"/>
    <s v="23845336289900091"/>
    <s v="Meio_Conv-TesteAB_Aberto_T3Pro_v2_Pareto"/>
    <s v="23845336289910091"/>
    <n v="2242.5100000000002"/>
    <n v="167840"/>
    <n v="217028"/>
    <n v="10.3328142"/>
    <n v="1.2930648236416"/>
    <x v="3"/>
    <n v="18"/>
    <s v="2020-09-02"/>
    <x v="69"/>
    <s v="2020-09-08"/>
    <s v="2020-09-08"/>
    <x v="1"/>
    <x v="0"/>
    <n v="9"/>
    <x v="1"/>
    <x v="0"/>
  </r>
  <r>
    <s v="interesses_concorrentes_cupomt1"/>
    <s v="2020-09-02 - 2020-09-08"/>
    <s v="23844509733670091"/>
    <s v="Meio_Conv_LALEInteresse_CupomT1_Pareto"/>
    <s v="23844457599290091"/>
    <n v="14449.96"/>
    <n v="927491"/>
    <n v="1224923"/>
    <n v="11.79662722"/>
    <n v="1.3206845133806999"/>
    <x v="3"/>
    <n v="101"/>
    <s v="2020-09-02"/>
    <x v="69"/>
    <s v="2020-09-08"/>
    <s v="2020-09-08"/>
    <x v="1"/>
    <x v="0"/>
    <n v="9"/>
    <x v="1"/>
    <x v="0"/>
  </r>
  <r>
    <s v="Conjunto de anúncios para anúncio D"/>
    <s v="2020-09-02 - 2020-09-08"/>
    <s v="23845336287340091"/>
    <s v="[Ton] Conv_TesteAB_Argumentos_T1_v2"/>
    <s v="23845336287370091"/>
    <n v="0"/>
    <n v="0"/>
    <n v="0"/>
    <s v=""/>
    <n v="0"/>
    <x v="3"/>
    <n v="3"/>
    <s v="2020-09-02"/>
    <x v="69"/>
    <s v="2020-09-08"/>
    <s v="2020-09-08"/>
    <x v="1"/>
    <x v="0"/>
    <n v="9"/>
    <x v="1"/>
    <x v="0"/>
  </r>
  <r>
    <s v="Conjunto de anúncios para anúncio A"/>
    <s v="2020-09-02 - 2020-09-08"/>
    <s v="23845487747250091"/>
    <s v="Meio_Conv_Conc_T1SuperPromo_Pareto"/>
    <s v="23845487747230091"/>
    <n v="0"/>
    <n v="0"/>
    <n v="0"/>
    <s v=""/>
    <n v="0"/>
    <x v="3"/>
    <n v="6"/>
    <s v="2020-09-02"/>
    <x v="69"/>
    <s v="2020-09-08"/>
    <s v="2020-09-08"/>
    <x v="1"/>
    <x v="0"/>
    <n v="9"/>
    <x v="1"/>
    <x v="0"/>
  </r>
  <r>
    <s v="teste_diadospais"/>
    <s v="2020-09-02 - 2020-09-08"/>
    <s v="23845278866690091"/>
    <s v="Meio_Conv_Amplo_Todas_23845268020100091"/>
    <s v="23845268020100091"/>
    <n v="0"/>
    <n v="0"/>
    <n v="0"/>
    <s v=""/>
    <n v="0"/>
    <x v="3"/>
    <n v="2"/>
    <s v="2020-09-02"/>
    <x v="69"/>
    <s v="2020-09-08"/>
    <s v="2020-09-08"/>
    <x v="1"/>
    <x v="0"/>
    <n v="9"/>
    <x v="1"/>
    <x v="0"/>
  </r>
  <r>
    <s v="amplo_argumentos_homem"/>
    <s v="2020-09-02 - 2020-09-08"/>
    <s v="23845582296630091"/>
    <s v="Meio_Conv_Aberto_T3Pro_v2_Pareto"/>
    <s v="23845582296640091"/>
    <n v="19106.009999999998"/>
    <n v="1290245"/>
    <n v="1777354"/>
    <n v="10.74969308"/>
    <n v="1.3775321741219999"/>
    <x v="3"/>
    <n v="62"/>
    <s v="2020-09-02"/>
    <x v="69"/>
    <s v="2020-09-08"/>
    <s v="2020-09-08"/>
    <x v="1"/>
    <x v="0"/>
    <n v="9"/>
    <x v="1"/>
    <x v="0"/>
  </r>
  <r>
    <s v="Conjunto de anúncios para anúncio B"/>
    <s v="2020-09-02 - 2020-09-08"/>
    <s v="23845336289420091"/>
    <s v="Meio_Conv-TesteAB_Aberto_T2Pro_v2_Pareto"/>
    <s v="23845336289440091"/>
    <n v="3223.16"/>
    <n v="289473"/>
    <n v="407297"/>
    <n v="7.9135372999999998"/>
    <n v="1.4070293257057001"/>
    <x v="3"/>
    <n v="17"/>
    <s v="2020-09-02"/>
    <x v="69"/>
    <s v="2020-09-08"/>
    <s v="2020-09-08"/>
    <x v="1"/>
    <x v="0"/>
    <n v="9"/>
    <x v="1"/>
    <x v="0"/>
  </r>
  <r>
    <s v="testeab_brasil_aberto"/>
    <s v="2020-09-02 - 2020-09-08"/>
    <s v="23845327659170091"/>
    <s v="[Ton] Conv_TesteAB_Aberto_Segm"/>
    <s v="23845327659140091"/>
    <n v="0"/>
    <n v="0"/>
    <n v="0"/>
    <s v=""/>
    <n v="0"/>
    <x v="3"/>
    <n v="5"/>
    <s v="2020-09-02"/>
    <x v="69"/>
    <s v="2020-09-08"/>
    <s v="2020-09-08"/>
    <x v="1"/>
    <x v="0"/>
    <n v="9"/>
    <x v="1"/>
    <x v="0"/>
  </r>
  <r>
    <s v="carrinho 30d - fundo branco sem preço"/>
    <s v="2020-09-02 - 2020-09-08"/>
    <s v="23845323447220091"/>
    <s v="Fundo_Catalogo_RMKTCarrinho_Todas_Pareto"/>
    <s v="23845120281640091"/>
    <n v="0"/>
    <n v="0"/>
    <n v="0"/>
    <s v=""/>
    <n v="0"/>
    <x v="3"/>
    <n v="5"/>
    <s v="2020-09-02"/>
    <x v="69"/>
    <s v="2020-09-08"/>
    <s v="2020-09-08"/>
    <x v="1"/>
    <x v="0"/>
    <n v="9"/>
    <x v="1"/>
    <x v="0"/>
  </r>
  <r>
    <s v="feed_1a180_dias"/>
    <s v="2020-09-02 - 2020-09-08"/>
    <s v="23844752400870091"/>
    <s v="Fundo_Conv-CustoAlvo_RMKTHome_Aberto_Todas_Pareto"/>
    <s v="23844752401190091"/>
    <n v="17434.93"/>
    <n v="419266"/>
    <n v="1448831"/>
    <n v="12.03379138"/>
    <n v="3.4556367556634999"/>
    <x v="3"/>
    <n v="105"/>
    <s v="2020-09-02"/>
    <x v="69"/>
    <s v="2020-09-08"/>
    <s v="2020-09-08"/>
    <x v="1"/>
    <x v="0"/>
    <n v="9"/>
    <x v="1"/>
    <x v="0"/>
  </r>
  <r>
    <s v="Conjunto de anúncios para anúncio B"/>
    <s v="2020-09-02 - 2020-09-08"/>
    <s v="23845487747260091"/>
    <s v="Meio_Conv_Conc_T1SuperPromo_Pareto"/>
    <s v="23845487747230091"/>
    <n v="0"/>
    <n v="0"/>
    <n v="0"/>
    <s v=""/>
    <n v="0"/>
    <x v="3"/>
    <n v="6"/>
    <s v="2020-09-02"/>
    <x v="69"/>
    <s v="2020-09-08"/>
    <s v="2020-09-08"/>
    <x v="1"/>
    <x v="0"/>
    <n v="9"/>
    <x v="1"/>
    <x v="0"/>
  </r>
  <r>
    <s v="amplo_argumentos_homem"/>
    <s v="2020-09-02 - 2020-09-08"/>
    <s v="23845577908540091"/>
    <s v="Meio_Conv_Aberto_T3Pro_v2_Pareto"/>
    <s v="23845577908490091"/>
    <n v="1978.94"/>
    <n v="112448"/>
    <n v="126352"/>
    <n v="15.662118530000001"/>
    <n v="1.1236482640865"/>
    <x v="3"/>
    <n v="7"/>
    <s v="2020-09-02"/>
    <x v="69"/>
    <s v="2020-09-08"/>
    <s v="2020-09-08"/>
    <x v="1"/>
    <x v="0"/>
    <n v="9"/>
    <x v="1"/>
    <x v="0"/>
  </r>
  <r>
    <s v="interacao_sem_carrinho"/>
    <s v="2020-09-02 - 2020-09-08"/>
    <s v="23844691993630091"/>
    <s v="Fundo_Conv_Rmkt_Todas_Pareto_23844535546810091"/>
    <s v="23844535546810091"/>
    <n v="34197.120000000003"/>
    <n v="179201"/>
    <n v="1572413"/>
    <n v="21.748179390000001"/>
    <n v="8.7745771507971"/>
    <x v="3"/>
    <n v="162"/>
    <s v="2020-09-02"/>
    <x v="69"/>
    <s v="2020-09-08"/>
    <s v="2020-09-08"/>
    <x v="1"/>
    <x v="0"/>
    <n v="9"/>
    <x v="1"/>
    <x v="0"/>
  </r>
  <r>
    <s v="aberto_brasil"/>
    <s v="2020-09-02 - 2020-09-08"/>
    <s v="23845370012760091"/>
    <s v="Meio_Conv_Amplo_Todas_23845268020100091"/>
    <s v="23845268020100091"/>
    <n v="37972.519999999997"/>
    <n v="2119171"/>
    <n v="3300465"/>
    <n v="11.50520305"/>
    <n v="1.5574321279406"/>
    <x v="3"/>
    <n v="349"/>
    <s v="2020-09-02"/>
    <x v="69"/>
    <s v="2020-09-08"/>
    <s v="2020-09-08"/>
    <x v="1"/>
    <x v="0"/>
    <n v="9"/>
    <x v="1"/>
    <x v="0"/>
  </r>
  <r>
    <s v="Conjunto de anúncios para anúncio C"/>
    <s v="2020-09-02 - 2020-09-08"/>
    <s v="23845336289480091"/>
    <s v="Meio_Conv-TesteAB_Aberto_T2Pro_v2_Pareto"/>
    <s v="23845336289440091"/>
    <n v="3233.41"/>
    <n v="283457"/>
    <n v="391958"/>
    <n v="8.2493787600000008"/>
    <n v="1.3827776347030001"/>
    <x v="3"/>
    <n v="29"/>
    <s v="2020-09-02"/>
    <x v="69"/>
    <s v="2020-09-08"/>
    <s v="2020-09-08"/>
    <x v="1"/>
    <x v="0"/>
    <n v="9"/>
    <x v="1"/>
    <x v="0"/>
  </r>
  <r>
    <s v="Conjunto de anúncios para anúncio E"/>
    <s v="2020-09-02 - 2020-09-08"/>
    <s v="23845336289460091"/>
    <s v="Meio_Conv-TesteAB_Aberto_T2Pro_v2_Pareto"/>
    <s v="23845336289440091"/>
    <n v="3214.77"/>
    <n v="290241"/>
    <n v="392845"/>
    <n v="8.1833038499999997"/>
    <n v="1.3535131149630999"/>
    <x v="3"/>
    <n v="24"/>
    <s v="2020-09-02"/>
    <x v="69"/>
    <s v="2020-09-08"/>
    <s v="2020-09-08"/>
    <x v="1"/>
    <x v="0"/>
    <n v="9"/>
    <x v="1"/>
    <x v="0"/>
  </r>
  <r>
    <s v="clientes_nao_pagos_base"/>
    <s v="2020-09-02 - 2020-09-08"/>
    <s v="23845343428290091"/>
    <s v="Fundo_Alcance_RMKTBoleto_Pareto"/>
    <s v="23844883553230091"/>
    <n v="9918.0400000000009"/>
    <n v="41864"/>
    <n v="798001"/>
    <n v="12.42860598"/>
    <n v="19.061747563539001"/>
    <x v="5"/>
    <n v="41864"/>
    <s v="2020-09-02"/>
    <x v="69"/>
    <s v="2020-09-08"/>
    <s v="2020-09-08"/>
    <x v="2"/>
    <x v="0"/>
    <n v="9"/>
    <x v="1"/>
    <x v="0"/>
  </r>
  <r>
    <s v="concorrente solicitar agora"/>
    <s v="2020-09-02 - 2020-09-08"/>
    <s v="23845295333820091"/>
    <s v="pareto.testeab.convs - Concorrente | Cupom"/>
    <s v="23845295333800091"/>
    <n v="0"/>
    <n v="0"/>
    <n v="0"/>
    <s v=""/>
    <n v="0"/>
    <x v="3"/>
    <n v="5"/>
    <s v="2020-09-02"/>
    <x v="69"/>
    <s v="2020-09-08"/>
    <s v="2020-09-08"/>
    <x v="1"/>
    <x v="0"/>
    <n v="9"/>
    <x v="1"/>
    <x v="0"/>
  </r>
  <r>
    <s v="maraberto_vitalicio"/>
    <s v="2020-09-02 - 2020-09-08"/>
    <s v="23845493780670091"/>
    <s v="Meio_Conv_Amplo_T1_Pareto_23845493756230091"/>
    <s v="23845493756230091"/>
    <n v="0"/>
    <n v="0"/>
    <n v="0"/>
    <s v=""/>
    <n v="0"/>
    <x v="3"/>
    <n v="24"/>
    <s v="2020-09-02"/>
    <x v="69"/>
    <s v="2020-09-08"/>
    <s v="2020-09-08"/>
    <x v="1"/>
    <x v="0"/>
    <n v="9"/>
    <x v="1"/>
    <x v="0"/>
  </r>
  <r>
    <s v="clientes_nao_pagos_s2s"/>
    <s v="2020-09-02 - 2020-09-08"/>
    <s v="23845279169960091"/>
    <s v="Fundo_Alcance_RMKTBoleto_Pareto"/>
    <s v="23844883553230091"/>
    <n v="646.05999999999995"/>
    <n v="4555"/>
    <n v="51190"/>
    <n v="12.62082438"/>
    <n v="11.238199780461001"/>
    <x v="5"/>
    <n v="4555"/>
    <s v="2020-09-02"/>
    <x v="69"/>
    <s v="2020-09-08"/>
    <s v="2020-09-08"/>
    <x v="2"/>
    <x v="0"/>
    <n v="9"/>
    <x v="1"/>
    <x v="0"/>
  </r>
  <r>
    <s v="pareto.geral.nu - sugerido"/>
    <s v="2020-09-02 - 2020-09-08"/>
    <s v="23845570350440091"/>
    <s v="pareto.in.engage.instagram - Metas Setembro"/>
    <s v="23845570350430091"/>
    <n v="100"/>
    <n v="259899"/>
    <n v="259899"/>
    <n v="0.38476484999999999"/>
    <n v="1"/>
    <x v="5"/>
    <n v="259899"/>
    <s v="2020-09-02"/>
    <x v="69"/>
    <s v="2020-09-08"/>
    <s v="2020-09-08"/>
    <x v="2"/>
    <x v="0"/>
    <n v="9"/>
    <x v="1"/>
    <x v="0"/>
  </r>
  <r>
    <s v="Conjunto de anúncios para anúncio A"/>
    <s v="2020-09-02 - 2020-09-08"/>
    <s v="23845336289400091"/>
    <s v="Meio_Conv-TesteAB_Aberto_T2Pro_v2_Pareto"/>
    <s v="23845336289440091"/>
    <n v="3223.99"/>
    <n v="314049"/>
    <n v="461193"/>
    <n v="6.9905440900000002"/>
    <n v="1.4685383491110999"/>
    <x v="3"/>
    <n v="40"/>
    <s v="2020-09-02"/>
    <x v="69"/>
    <s v="2020-09-08"/>
    <s v="2020-09-08"/>
    <x v="1"/>
    <x v="0"/>
    <n v="9"/>
    <x v="1"/>
    <x v="0"/>
  </r>
  <r>
    <s v="pareto.geral.nu - aberto"/>
    <s v="2020-09-02 - 2020-09-08"/>
    <s v="23845570350420091"/>
    <s v="pareto.in.engage.instagram - Metas Setembro"/>
    <s v="23845570350430091"/>
    <n v="100"/>
    <n v="261558"/>
    <n v="261558"/>
    <n v="0.38232438000000002"/>
    <n v="1"/>
    <x v="5"/>
    <n v="261558"/>
    <s v="2020-09-02"/>
    <x v="69"/>
    <s v="2020-09-08"/>
    <s v="2020-09-08"/>
    <x v="2"/>
    <x v="0"/>
    <n v="9"/>
    <x v="1"/>
    <x v="0"/>
  </r>
  <r>
    <s v="Conjunto de anúncios para anúncio B"/>
    <s v="2020-09-02 - 2020-09-08"/>
    <s v="23845438385450091"/>
    <s v="Fundo_Conv-TesteAB_RMKT_PrecoT1_Pareto"/>
    <s v="23845438385420091"/>
    <n v="23820.94"/>
    <n v="130113"/>
    <n v="926618"/>
    <n v="25.707400459999999"/>
    <n v="7.1216404202500998"/>
    <x v="3"/>
    <n v="218"/>
    <s v="2020-09-02"/>
    <x v="69"/>
    <s v="2020-09-08"/>
    <s v="2020-09-08"/>
    <x v="1"/>
    <x v="0"/>
    <n v="9"/>
    <x v="1"/>
    <x v="0"/>
  </r>
  <r>
    <s v="aberto_broad_semana_independência"/>
    <s v="2020-09-02 - 2020-09-08"/>
    <s v="23845596095520091"/>
    <s v="Meio_Conv_Amplo_Todas_23845268020100091"/>
    <s v="23845268020100091"/>
    <n v="7048.99"/>
    <n v="427713"/>
    <n v="645499"/>
    <n v="10.920218309999999"/>
    <n v="1.5091872353658"/>
    <x v="3"/>
    <n v="36"/>
    <s v="2020-09-02"/>
    <x v="69"/>
    <s v="2020-09-08"/>
    <s v="2020-09-08"/>
    <x v="1"/>
    <x v="0"/>
    <n v="9"/>
    <x v="1"/>
    <x v="0"/>
  </r>
  <r>
    <s v="base_não_pagos_80k"/>
    <s v="2020-09-02 - 2020-09-08"/>
    <s v="23845336208660091"/>
    <s v="Fundo_Conv_RmktBase_Pareto"/>
    <s v="23845336208610091"/>
    <n v="13137.83"/>
    <n v="30328"/>
    <n v="211786"/>
    <n v="62.033514959999998"/>
    <n v="6.9831838565022002"/>
    <x v="3"/>
    <n v="107"/>
    <s v="2020-09-02"/>
    <x v="69"/>
    <s v="2020-09-08"/>
    <s v="2020-09-08"/>
    <x v="1"/>
    <x v="0"/>
    <n v="9"/>
    <x v="1"/>
    <x v="0"/>
  </r>
  <r>
    <s v="lals_5%_maqsentregues_3maq"/>
    <s v="2020-09-02 - 2020-09-08"/>
    <s v="23845371688020091"/>
    <s v="Meio_Conv_LALEInteresse_Todas_Pareto"/>
    <s v="23844782037550091"/>
    <n v="10914.85"/>
    <n v="630403"/>
    <n v="1064873"/>
    <n v="10.249907739999999"/>
    <n v="1.6891940552313001"/>
    <x v="3"/>
    <n v="63"/>
    <s v="2020-09-02"/>
    <x v="69"/>
    <s v="2020-09-08"/>
    <s v="2020-09-08"/>
    <x v="1"/>
    <x v="0"/>
    <n v="9"/>
    <x v="1"/>
    <x v="0"/>
  </r>
  <r>
    <s v="lals_5%_maqsentregues"/>
    <s v="2020-09-02 - 2020-09-08"/>
    <s v="23845371675800091"/>
    <s v="Meio_Conv_LALEInteresse_CupomT1_Pareto"/>
    <s v="23844457599290091"/>
    <n v="4816.75"/>
    <n v="200000"/>
    <n v="267815"/>
    <n v="17.985363029999998"/>
    <n v="1.339075"/>
    <x v="3"/>
    <n v="19"/>
    <s v="2020-09-02"/>
    <x v="69"/>
    <s v="2020-09-08"/>
    <s v="2020-09-08"/>
    <x v="1"/>
    <x v="0"/>
    <n v="9"/>
    <x v="1"/>
    <x v="0"/>
  </r>
  <r>
    <s v="pareto.geral.nu - sugerido"/>
    <s v="2020-09-02 - 2020-09-08"/>
    <s v="23845570373020091"/>
    <s v="pareto.in.engage.instagram - Conquista de objetivos"/>
    <s v="23845570373030091"/>
    <n v="100"/>
    <n v="263866"/>
    <n v="263866"/>
    <n v="0.37898024000000002"/>
    <n v="1"/>
    <x v="5"/>
    <n v="263866"/>
    <s v="2020-09-02"/>
    <x v="69"/>
    <s v="2020-09-08"/>
    <s v="2020-09-08"/>
    <x v="2"/>
    <x v="0"/>
    <n v="9"/>
    <x v="1"/>
    <x v="0"/>
  </r>
  <r>
    <s v="interesse_concorrente_3maq"/>
    <s v="2020-09-02 - 2020-09-08"/>
    <s v="23844782037510091"/>
    <s v="Meio_Conv_LALEInteresse_Todas_Pareto"/>
    <s v="23844782037550091"/>
    <n v="29401.72"/>
    <n v="2638859"/>
    <n v="5006389"/>
    <n v="5.8728396900000002"/>
    <n v="1.8971794248953999"/>
    <x v="3"/>
    <n v="178"/>
    <s v="2020-09-02"/>
    <x v="69"/>
    <s v="2020-09-08"/>
    <s v="2020-09-08"/>
    <x v="1"/>
    <x v="0"/>
    <n v="9"/>
    <x v="1"/>
    <x v="0"/>
  </r>
  <r>
    <s v="Conjunto de anúncios para anúncio A"/>
    <s v="2020-09-02 - 2020-09-08"/>
    <s v="23845336287440091"/>
    <s v="[Ton] Conv_TesteAB_Argumentos_T1_v2"/>
    <s v="23845336287370091"/>
    <n v="0"/>
    <n v="0"/>
    <n v="0"/>
    <s v=""/>
    <n v="0"/>
    <x v="3"/>
    <n v="1"/>
    <s v="2020-09-02"/>
    <x v="69"/>
    <s v="2020-09-08"/>
    <s v="2020-09-08"/>
    <x v="1"/>
    <x v="0"/>
    <n v="9"/>
    <x v="1"/>
    <x v="0"/>
  </r>
  <r>
    <s v="Conjunto de anúncios para anúncio A"/>
    <s v="2020-09-02 - 2020-09-08"/>
    <s v="23845336289870091"/>
    <s v="Meio_Conv-TesteAB_Aberto_T3Pro_v2_Pareto"/>
    <s v="23845336289910091"/>
    <n v="2244.23"/>
    <n v="146849"/>
    <n v="181081"/>
    <n v="12.3935145"/>
    <n v="1.2331102016357001"/>
    <x v="3"/>
    <n v="25"/>
    <s v="2020-09-02"/>
    <x v="69"/>
    <s v="2020-09-08"/>
    <s v="2020-09-08"/>
    <x v="1"/>
    <x v="0"/>
    <n v="9"/>
    <x v="1"/>
    <x v="0"/>
  </r>
  <r>
    <s v="product_180d_vitalicio"/>
    <s v="2020-09-02 - 2020-09-08"/>
    <s v="23845567601610091"/>
    <s v="Fundo_Conv_Rmkt_T1_23845567601530091"/>
    <s v="23845567601530091"/>
    <n v="2841.95"/>
    <n v="49056"/>
    <n v="61791"/>
    <n v="45.992943959999998"/>
    <n v="1.2596012720156999"/>
    <x v="3"/>
    <n v="5"/>
    <s v="2020-09-02"/>
    <x v="69"/>
    <s v="2020-09-08"/>
    <s v="2020-09-08"/>
    <x v="1"/>
    <x v="0"/>
    <n v="9"/>
    <x v="1"/>
    <x v="0"/>
  </r>
  <r>
    <s v="product_180d_diario"/>
    <s v="2020-09-02 - 2020-09-08"/>
    <s v="23845580764840091"/>
    <s v="Fundo_Conv_Rmkt_T1_23845567601530091"/>
    <s v="23845567601530091"/>
    <n v="3877.86"/>
    <n v="51280"/>
    <n v="113443"/>
    <n v="34.183334360000003"/>
    <n v="2.2122269890795998"/>
    <x v="3"/>
    <n v="34"/>
    <s v="2020-09-02"/>
    <x v="69"/>
    <s v="2020-09-08"/>
    <s v="2020-09-08"/>
    <x v="1"/>
    <x v="0"/>
    <n v="9"/>
    <x v="1"/>
    <x v="0"/>
  </r>
  <r>
    <s v="amplo_argumentos_homem"/>
    <s v="2020-09-02 - 2020-09-08"/>
    <s v="23845577938610091"/>
    <s v="Meio_Conv_Aberto_T2Pro_v2_Pareto"/>
    <s v="23845577938600091"/>
    <n v="1431.13"/>
    <n v="84484"/>
    <n v="101228"/>
    <n v="14.137689180000001"/>
    <n v="1.1981913735145"/>
    <x v="3"/>
    <n v="2"/>
    <s v="2020-09-02"/>
    <x v="69"/>
    <s v="2020-09-08"/>
    <s v="2020-09-08"/>
    <x v="1"/>
    <x v="0"/>
    <n v="9"/>
    <x v="1"/>
    <x v="0"/>
  </r>
  <r>
    <s v="maraberto_vitalicio — v2"/>
    <s v="2020-09-02 - 2020-09-08"/>
    <s v="23845583868030091"/>
    <s v="Meio_Conv_Amplo_T1_Pareto_23845493756230091"/>
    <s v="23845493756230091"/>
    <n v="51843.93"/>
    <n v="1853960"/>
    <n v="3536709"/>
    <n v="14.658805689999999"/>
    <n v="1.9076511898854001"/>
    <x v="3"/>
    <n v="1820"/>
    <s v="2020-09-02"/>
    <x v="69"/>
    <s v="2020-09-08"/>
    <s v="2020-09-08"/>
    <x v="1"/>
    <x v="0"/>
    <n v="9"/>
    <x v="1"/>
    <x v="0"/>
  </r>
  <r>
    <s v="lals_5%_pedidos_cupomt1"/>
    <s v="2020-09-02 - 2020-09-08"/>
    <s v="23845017839640091"/>
    <s v="Meio_Conv_LALEInteresse_CupomT1_Pareto"/>
    <s v="23844457599290091"/>
    <n v="5620.68"/>
    <n v="277377"/>
    <n v="366244"/>
    <n v="15.34681797"/>
    <n v="1.3203834492405999"/>
    <x v="3"/>
    <n v="35"/>
    <s v="2020-09-02"/>
    <x v="69"/>
    <s v="2020-09-08"/>
    <s v="2020-09-08"/>
    <x v="1"/>
    <x v="0"/>
    <n v="9"/>
    <x v="1"/>
    <x v="0"/>
  </r>
  <r>
    <s v="Conjunto de anúncios para anúncio D"/>
    <s v="2020-09-02 - 2020-09-08"/>
    <s v="23845336289380091"/>
    <s v="Meio_Conv-TesteAB_Aberto_T2Pro_v2_Pareto"/>
    <s v="23845336289440091"/>
    <n v="3229.4"/>
    <n v="326656"/>
    <n v="481579"/>
    <n v="6.7058571899999997"/>
    <n v="1.4742695679858999"/>
    <x v="3"/>
    <n v="15"/>
    <s v="2020-09-02"/>
    <x v="69"/>
    <s v="2020-09-08"/>
    <s v="2020-09-08"/>
    <x v="1"/>
    <x v="0"/>
    <n v="9"/>
    <x v="1"/>
    <x v="0"/>
  </r>
  <r>
    <s v="rmkt_cart60d_diario"/>
    <s v="2020-09-02 - 2020-09-08"/>
    <s v="23845493756260091"/>
    <s v="Meio_Conv_Amplo_T1_Pareto_23845493756230091"/>
    <s v="23845493756230091"/>
    <n v="0"/>
    <n v="0"/>
    <n v="0"/>
    <s v=""/>
    <n v="0"/>
    <x v="3"/>
    <n v="17"/>
    <s v="2020-09-02"/>
    <x v="69"/>
    <s v="2020-09-08"/>
    <s v="2020-09-08"/>
    <x v="1"/>
    <x v="0"/>
    <n v="9"/>
    <x v="1"/>
    <x v="0"/>
  </r>
  <r>
    <s v="concorrentes_diario_wpp_msg"/>
    <s v="2020-08-26 - 2020-09-01"/>
    <s v="23845470027680091"/>
    <s v="Meio_WhatsApp_Mensagens_Todas_Pareto"/>
    <s v="23845470027660091"/>
    <n v="1956.3"/>
    <n v="160608"/>
    <n v="178809"/>
    <n v="10.94072446"/>
    <n v="1.1133256126718001"/>
    <x v="23"/>
    <n v="212"/>
    <s v="2020-08-26"/>
    <x v="70"/>
    <s v="2020-09-01"/>
    <s v="2020-09-01"/>
    <x v="5"/>
    <x v="1"/>
    <n v="9"/>
    <x v="1"/>
    <x v="0"/>
  </r>
  <r>
    <s v="teste_diadospais"/>
    <s v="2020-08-26 - 2020-09-01"/>
    <s v="23845278866690091"/>
    <s v="Meio_Conv_Amplo_Todas_23845268020100091"/>
    <s v="23845268020100091"/>
    <n v="0"/>
    <n v="0"/>
    <n v="0"/>
    <s v=""/>
    <n v="0"/>
    <x v="3"/>
    <n v="9"/>
    <s v="2020-08-26"/>
    <x v="70"/>
    <s v="2020-09-01"/>
    <s v="2020-09-01"/>
    <x v="1"/>
    <x v="0"/>
    <n v="9"/>
    <x v="1"/>
    <x v="0"/>
  </r>
  <r>
    <s v="Conjunto de anúncios para anúncio C"/>
    <s v="2020-08-26 - 2020-09-01"/>
    <s v="23845268119200091"/>
    <s v="[Ton] Conv_TesteAB_Argumentos_M_T3Pro"/>
    <s v="23845268119130091"/>
    <n v="0"/>
    <n v="0"/>
    <n v="0"/>
    <s v=""/>
    <n v="0"/>
    <x v="3"/>
    <n v="2"/>
    <s v="2020-08-26"/>
    <x v="70"/>
    <s v="2020-09-01"/>
    <s v="2020-09-01"/>
    <x v="1"/>
    <x v="0"/>
    <n v="9"/>
    <x v="1"/>
    <x v="0"/>
  </r>
  <r>
    <s v="concorrente solicitar agora"/>
    <s v="2020-08-26 - 2020-09-01"/>
    <s v="23845295333820091"/>
    <s v="pareto.testeab.convs - Concorrente | Cupom"/>
    <s v="23845295333800091"/>
    <n v="1227.08"/>
    <n v="86992"/>
    <n v="97190"/>
    <n v="12.62557876"/>
    <n v="1.1172291704984001"/>
    <x v="3"/>
    <n v="22"/>
    <s v="2020-08-26"/>
    <x v="70"/>
    <s v="2020-09-01"/>
    <s v="2020-09-01"/>
    <x v="1"/>
    <x v="0"/>
    <n v="9"/>
    <x v="1"/>
    <x v="0"/>
  </r>
  <r>
    <s v="concorrente obter oferta"/>
    <s v="2020-08-26 - 2020-09-01"/>
    <s v="23845295333810091"/>
    <s v="pareto.testeab.convs - Concorrente | Cupom"/>
    <s v="23845295333800091"/>
    <n v="1215.31"/>
    <n v="82736"/>
    <n v="92806"/>
    <n v="13.095166259999999"/>
    <n v="1.1217124347322001"/>
    <x v="3"/>
    <n v="12"/>
    <s v="2020-08-26"/>
    <x v="70"/>
    <s v="2020-09-01"/>
    <s v="2020-09-01"/>
    <x v="1"/>
    <x v="0"/>
    <n v="9"/>
    <x v="1"/>
    <x v="0"/>
  </r>
  <r>
    <s v="Conjunto de anúncios para anúncio C"/>
    <s v="2020-08-26 - 2020-09-01"/>
    <s v="23845336289480091"/>
    <s v="Meio_Conv-TesteAB_Aberto_T2Pro_v2_Pareto"/>
    <s v="23845336289440091"/>
    <n v="13502.77"/>
    <n v="996864"/>
    <n v="1693561"/>
    <n v="7.9730048099999999"/>
    <n v="1.6988887150103"/>
    <x v="3"/>
    <n v="79"/>
    <s v="2020-08-26"/>
    <x v="70"/>
    <s v="2020-09-01"/>
    <s v="2020-09-01"/>
    <x v="1"/>
    <x v="0"/>
    <n v="9"/>
    <x v="1"/>
    <x v="0"/>
  </r>
  <r>
    <s v="pareto.geral.nu - sugerido"/>
    <s v="2020-08-26 - 2020-09-01"/>
    <s v="23845504421910091"/>
    <s v="pareto.in.engage.instagram - MC Estudante"/>
    <s v="23845504421900091"/>
    <n v="125"/>
    <n v="48096"/>
    <n v="49943"/>
    <n v="2.5028532499999998"/>
    <n v="1.0384023619428"/>
    <x v="7"/>
    <n v="8445"/>
    <s v="2020-08-26"/>
    <x v="70"/>
    <s v="2020-09-01"/>
    <s v="2020-09-01"/>
    <x v="3"/>
    <x v="0"/>
    <n v="9"/>
    <x v="1"/>
    <x v="0"/>
  </r>
  <r>
    <s v="Conjunto de anúncios para anúncio A"/>
    <s v="2020-08-26 - 2020-09-01"/>
    <s v="23845268118990091"/>
    <s v="[Ton] Conv_TesteAB_Argumentos_M_T1"/>
    <s v="23845268118910091"/>
    <n v="0"/>
    <n v="0"/>
    <n v="0"/>
    <s v=""/>
    <n v="0"/>
    <x v="3"/>
    <n v="2"/>
    <s v="2020-08-26"/>
    <x v="70"/>
    <s v="2020-09-01"/>
    <s v="2020-09-01"/>
    <x v="1"/>
    <x v="0"/>
    <n v="9"/>
    <x v="1"/>
    <x v="0"/>
  </r>
  <r>
    <s v="carrinho 30d - all products"/>
    <s v="2020-08-26 - 2020-09-01"/>
    <s v="23845120281830091"/>
    <s v="Fundo_Catalogo_RMKTCarrinho_Todas_Pareto"/>
    <s v="23845120281640091"/>
    <n v="0"/>
    <n v="0"/>
    <n v="0"/>
    <s v=""/>
    <n v="0"/>
    <x v="3"/>
    <n v="13"/>
    <s v="2020-08-26"/>
    <x v="70"/>
    <s v="2020-09-01"/>
    <s v="2020-09-01"/>
    <x v="1"/>
    <x v="0"/>
    <n v="9"/>
    <x v="1"/>
    <x v="0"/>
  </r>
  <r>
    <s v="feed_1a180_dias"/>
    <s v="2020-08-26 - 2020-09-01"/>
    <s v="23844752400870091"/>
    <s v="Fundo_Conv-CustoAlvo_RMKTHome_Aberto_Todas_Pareto"/>
    <s v="23844752401190091"/>
    <n v="18572.439999999999"/>
    <n v="458882"/>
    <n v="1509880"/>
    <n v="12.300606670000001"/>
    <n v="3.2903447945223001"/>
    <x v="3"/>
    <n v="94"/>
    <s v="2020-08-26"/>
    <x v="70"/>
    <s v="2020-09-01"/>
    <s v="2020-09-01"/>
    <x v="1"/>
    <x v="0"/>
    <n v="9"/>
    <x v="1"/>
    <x v="0"/>
  </r>
  <r>
    <s v="product 30d"/>
    <s v="2020-08-26 - 2020-09-01"/>
    <s v="23845233428150091"/>
    <s v="pareto.de.convs.catalogo - RMKT Produto"/>
    <s v="23845149922530091"/>
    <n v="0"/>
    <n v="0"/>
    <n v="0"/>
    <s v=""/>
    <n v="0"/>
    <x v="3"/>
    <n v="1"/>
    <s v="2020-08-26"/>
    <x v="70"/>
    <s v="2020-09-01"/>
    <s v="2020-09-01"/>
    <x v="1"/>
    <x v="0"/>
    <n v="9"/>
    <x v="1"/>
    <x v="0"/>
  </r>
  <r>
    <s v="clientes_nao_pagos_base"/>
    <s v="2020-08-26 - 2020-09-01"/>
    <s v="23845343428290091"/>
    <s v="Fundo_Alcance_RMKTBoleto_Pareto"/>
    <s v="23844883553230091"/>
    <n v="9615.36"/>
    <n v="42000"/>
    <n v="810107"/>
    <n v="11.8692469"/>
    <n v="19.288261904761999"/>
    <x v="5"/>
    <n v="42000"/>
    <s v="2020-08-26"/>
    <x v="70"/>
    <s v="2020-09-01"/>
    <s v="2020-09-01"/>
    <x v="2"/>
    <x v="0"/>
    <n v="9"/>
    <x v="1"/>
    <x v="0"/>
  </r>
  <r>
    <s v="Conjunto de anúncios para anúncio C"/>
    <s v="2020-08-26 - 2020-09-01"/>
    <s v="23845336289900091"/>
    <s v="Meio_Conv-TesteAB_Aberto_T3Pro_v2_Pareto"/>
    <s v="23845336289910091"/>
    <n v="11874.61"/>
    <n v="662283"/>
    <n v="1067827"/>
    <n v="11.12035002"/>
    <n v="1.6123424578315"/>
    <x v="3"/>
    <n v="55"/>
    <s v="2020-08-26"/>
    <x v="70"/>
    <s v="2020-09-01"/>
    <s v="2020-09-01"/>
    <x v="1"/>
    <x v="0"/>
    <n v="9"/>
    <x v="1"/>
    <x v="0"/>
  </r>
  <r>
    <s v="lals_5%_pedidos_cupomt1"/>
    <s v="2020-08-26 - 2020-09-01"/>
    <s v="23845017839640091"/>
    <s v="Meio_Conv_LALEInteresse_CupomT1_Pareto"/>
    <s v="23844457599290091"/>
    <n v="12236.95"/>
    <n v="497667"/>
    <n v="772756"/>
    <n v="15.835464229999999"/>
    <n v="1.5527571649316001"/>
    <x v="3"/>
    <n v="134"/>
    <s v="2020-08-26"/>
    <x v="70"/>
    <s v="2020-09-01"/>
    <s v="2020-09-01"/>
    <x v="1"/>
    <x v="0"/>
    <n v="9"/>
    <x v="1"/>
    <x v="0"/>
  </r>
  <r>
    <s v="lals_5%_maqsentregues_3maq"/>
    <s v="2020-08-26 - 2020-09-01"/>
    <s v="23845371688020091"/>
    <s v="Meio_Conv_LALEInteresse_Todas_Pareto"/>
    <s v="23844782037550091"/>
    <n v="5816.55"/>
    <n v="409664"/>
    <n v="629683"/>
    <n v="9.2372670100000001"/>
    <n v="1.5370718442430999"/>
    <x v="3"/>
    <n v="47"/>
    <s v="2020-08-26"/>
    <x v="70"/>
    <s v="2020-09-01"/>
    <s v="2020-09-01"/>
    <x v="1"/>
    <x v="0"/>
    <n v="9"/>
    <x v="1"/>
    <x v="0"/>
  </r>
  <r>
    <s v="lals_5%_maqsentregues"/>
    <s v="2020-08-26 - 2020-09-01"/>
    <s v="23845371675800091"/>
    <s v="Meio_Conv_LALEInteresse_CupomT1_Pareto"/>
    <s v="23844457599290091"/>
    <n v="4945.32"/>
    <n v="181440"/>
    <n v="235883"/>
    <n v="20.965139499999999"/>
    <n v="1.3000606261023"/>
    <x v="3"/>
    <n v="51"/>
    <s v="2020-08-26"/>
    <x v="70"/>
    <s v="2020-09-01"/>
    <s v="2020-09-01"/>
    <x v="1"/>
    <x v="0"/>
    <n v="9"/>
    <x v="1"/>
    <x v="0"/>
  </r>
  <r>
    <s v="trafego_LAL_cardpurchase_5_10"/>
    <s v="2020-08-26 - 2020-09-01"/>
    <s v="23845353257680091"/>
    <s v="Topo_Trafego_Todas_Pareto_23845353257640091"/>
    <s v="23845353257640091"/>
    <n v="8401.25"/>
    <n v="623367"/>
    <n v="1340375"/>
    <n v="6.2678354900000004"/>
    <n v="2.1502180898251"/>
    <x v="8"/>
    <n v="7545"/>
    <s v="2020-08-26"/>
    <x v="70"/>
    <s v="2020-09-01"/>
    <s v="2020-09-01"/>
    <x v="3"/>
    <x v="0"/>
    <n v="9"/>
    <x v="1"/>
    <x v="0"/>
  </r>
  <r>
    <s v="Conjunto de anúncios para anúncio B"/>
    <s v="2020-08-26 - 2020-09-01"/>
    <s v="23845268118970091"/>
    <s v="[Ton] Conv_TesteAB_Argumentos_M_T3Pro"/>
    <s v="23845268119130091"/>
    <n v="0"/>
    <n v="0"/>
    <n v="0"/>
    <s v=""/>
    <n v="0"/>
    <x v="3"/>
    <n v="1"/>
    <s v="2020-08-26"/>
    <x v="70"/>
    <s v="2020-09-01"/>
    <s v="2020-09-01"/>
    <x v="1"/>
    <x v="0"/>
    <n v="9"/>
    <x v="1"/>
    <x v="0"/>
  </r>
  <r>
    <s v="base_churn_stone_25k"/>
    <s v="2020-08-26 - 2020-09-01"/>
    <s v="23845403072040091"/>
    <s v="Fundo_Conv_RmktBase_Pareto"/>
    <s v="23845336208610091"/>
    <n v="0"/>
    <n v="0"/>
    <n v="0"/>
    <s v=""/>
    <n v="0"/>
    <x v="3"/>
    <n v="5"/>
    <s v="2020-08-26"/>
    <x v="70"/>
    <s v="2020-09-01"/>
    <s v="2020-09-01"/>
    <x v="1"/>
    <x v="0"/>
    <n v="9"/>
    <x v="1"/>
    <x v="0"/>
  </r>
  <r>
    <s v="interacao_sem_carrinho"/>
    <s v="2020-08-26 - 2020-09-01"/>
    <s v="23844691993630091"/>
    <s v="Fundo_Conv_Rmkt_Todas_Pareto_23844535546810091"/>
    <s v="23844535546810091"/>
    <n v="58378.75"/>
    <n v="202497"/>
    <n v="2358329"/>
    <n v="24.754285769999999"/>
    <n v="11.646241672716"/>
    <x v="3"/>
    <n v="365"/>
    <s v="2020-08-26"/>
    <x v="70"/>
    <s v="2020-09-01"/>
    <s v="2020-09-01"/>
    <x v="1"/>
    <x v="0"/>
    <n v="9"/>
    <x v="1"/>
    <x v="0"/>
  </r>
  <r>
    <s v="lals_5%_pedidos_3maq"/>
    <s v="2020-08-26 - 2020-09-01"/>
    <s v="23844925239080091"/>
    <s v="Meio_Conv_LALEInteresse_Todas_Pareto"/>
    <s v="23844782037550091"/>
    <n v="3968.72"/>
    <n v="379072"/>
    <n v="569308"/>
    <n v="6.9711298599999996"/>
    <n v="1.5018466148911001"/>
    <x v="3"/>
    <n v="41"/>
    <s v="2020-08-26"/>
    <x v="70"/>
    <s v="2020-09-01"/>
    <s v="2020-09-01"/>
    <x v="1"/>
    <x v="0"/>
    <n v="9"/>
    <x v="1"/>
    <x v="0"/>
  </r>
  <r>
    <s v="Conjunto de anúncios para anúncio B"/>
    <s v="2020-08-26 - 2020-09-01"/>
    <s v="23845268119030091"/>
    <s v="[Ton] Conv_TesteAB_Argumentos_M_T1"/>
    <s v="23845268118910091"/>
    <n v="0"/>
    <n v="0"/>
    <n v="0"/>
    <s v=""/>
    <n v="0"/>
    <x v="3"/>
    <n v="1"/>
    <s v="2020-08-26"/>
    <x v="70"/>
    <s v="2020-09-01"/>
    <s v="2020-09-01"/>
    <x v="1"/>
    <x v="0"/>
    <n v="9"/>
    <x v="1"/>
    <x v="0"/>
  </r>
  <r>
    <s v="Conjunto de anúncios para anúncio D"/>
    <s v="2020-08-26 - 2020-09-01"/>
    <s v="23845268119040091"/>
    <s v="[Ton] Conv_TesteAB_Argumentos_M_T3Pro"/>
    <s v="23845268119130091"/>
    <n v="0"/>
    <n v="0"/>
    <n v="0"/>
    <s v=""/>
    <n v="0"/>
    <x v="3"/>
    <n v="1"/>
    <s v="2020-08-26"/>
    <x v="70"/>
    <s v="2020-09-01"/>
    <s v="2020-09-01"/>
    <x v="1"/>
    <x v="0"/>
    <n v="9"/>
    <x v="1"/>
    <x v="0"/>
  </r>
  <r>
    <s v="carrinho_sem_pedido_60d"/>
    <s v="2020-08-26 - 2020-09-01"/>
    <s v="23844535546750091"/>
    <s v="Fundo_Conv_Rmkt_Todas_Pareto_23844535546810091"/>
    <s v="23844535546810091"/>
    <n v="26933.16"/>
    <n v="70896"/>
    <n v="498448"/>
    <n v="54.034041670000001"/>
    <n v="7.0306928458586997"/>
    <x v="3"/>
    <n v="224"/>
    <s v="2020-08-26"/>
    <x v="70"/>
    <s v="2020-09-01"/>
    <s v="2020-09-01"/>
    <x v="1"/>
    <x v="0"/>
    <n v="9"/>
    <x v="1"/>
    <x v="0"/>
  </r>
  <r>
    <s v="interesse_concorrente_3maq"/>
    <s v="2020-08-26 - 2020-09-01"/>
    <s v="23844782037510091"/>
    <s v="Meio_Conv_LALEInteresse_Todas_Pareto"/>
    <s v="23844782037550091"/>
    <n v="20536.52"/>
    <n v="2126855"/>
    <n v="3736869"/>
    <n v="5.4956488999999999"/>
    <n v="1.7569928368412999"/>
    <x v="3"/>
    <n v="199"/>
    <s v="2020-08-26"/>
    <x v="70"/>
    <s v="2020-09-01"/>
    <s v="2020-09-01"/>
    <x v="1"/>
    <x v="0"/>
    <n v="9"/>
    <x v="1"/>
    <x v="0"/>
  </r>
  <r>
    <s v="look_alike_5%_brasil"/>
    <s v="2020-08-26 - 2020-09-01"/>
    <s v="23844457680590091"/>
    <s v="Meio_Conv_LALEInteresse_CupomT1_Pareto"/>
    <s v="23844457599290091"/>
    <n v="0"/>
    <n v="0"/>
    <n v="0"/>
    <s v=""/>
    <n v="0"/>
    <x v="3"/>
    <n v="1"/>
    <s v="2020-08-26"/>
    <x v="70"/>
    <s v="2020-09-01"/>
    <s v="2020-09-01"/>
    <x v="1"/>
    <x v="0"/>
    <n v="9"/>
    <x v="1"/>
    <x v="0"/>
  </r>
  <r>
    <s v="clientes_boleto — acima7"/>
    <s v="2020-08-26 - 2020-09-01"/>
    <s v="23845124477600091"/>
    <s v="Fundo_Alcance_RMKTBoleto_Pareto"/>
    <s v="23844883553230091"/>
    <n v="1953.15"/>
    <n v="13616"/>
    <n v="163693"/>
    <n v="11.93178694"/>
    <n v="12.022106345476001"/>
    <x v="5"/>
    <n v="13616"/>
    <s v="2020-08-26"/>
    <x v="70"/>
    <s v="2020-09-01"/>
    <s v="2020-09-01"/>
    <x v="2"/>
    <x v="0"/>
    <n v="9"/>
    <x v="1"/>
    <x v="0"/>
  </r>
  <r>
    <s v="Conjunto de anúncios para anúncio A"/>
    <s v="2020-08-26 - 2020-09-01"/>
    <s v="23845438385460091"/>
    <s v="Fundo_Conv-TesteAB_RMKT_PrecoT1_Pareto"/>
    <s v="23845438385420091"/>
    <n v="22061.47"/>
    <n v="118144"/>
    <n v="743897"/>
    <n v="29.656619129999999"/>
    <n v="6.2965279658722002"/>
    <x v="3"/>
    <n v="379"/>
    <s v="2020-08-26"/>
    <x v="70"/>
    <s v="2020-09-01"/>
    <s v="2020-09-01"/>
    <x v="1"/>
    <x v="0"/>
    <n v="9"/>
    <x v="1"/>
    <x v="0"/>
  </r>
  <r>
    <s v="Conjunto de anúncios para anúncio D"/>
    <s v="2020-08-26 - 2020-09-01"/>
    <s v="23845268119070091"/>
    <s v="[Ton] Conv_TesteAB_Argumentos_M_T1"/>
    <s v="23845268118910091"/>
    <n v="0"/>
    <n v="0"/>
    <n v="0"/>
    <s v=""/>
    <n v="0"/>
    <x v="3"/>
    <n v="1"/>
    <s v="2020-08-26"/>
    <x v="70"/>
    <s v="2020-09-01"/>
    <s v="2020-09-01"/>
    <x v="1"/>
    <x v="0"/>
    <n v="9"/>
    <x v="1"/>
    <x v="0"/>
  </r>
  <r>
    <s v="look_alike_5%_brasil — t1_pagas"/>
    <s v="2020-08-26 - 2020-09-01"/>
    <s v="23844911121180091"/>
    <s v="Meio_Conv_LALEInteresse_CupomT1_Pareto"/>
    <s v="23844457599290091"/>
    <n v="0"/>
    <n v="0"/>
    <n v="0"/>
    <s v=""/>
    <n v="0"/>
    <x v="3"/>
    <n v="3"/>
    <s v="2020-08-26"/>
    <x v="70"/>
    <s v="2020-09-01"/>
    <s v="2020-09-01"/>
    <x v="1"/>
    <x v="0"/>
    <n v="9"/>
    <x v="1"/>
    <x v="0"/>
  </r>
  <r>
    <s v="pareto.geral.nu - aberto"/>
    <s v="2020-08-26 - 2020-09-01"/>
    <s v="23845504444080091"/>
    <s v="pareto.in.engage.facebook- MC Estudante"/>
    <s v="23845504444070091"/>
    <n v="125"/>
    <n v="49410"/>
    <n v="51657"/>
    <n v="2.4198075800000001"/>
    <n v="1.0454766241650999"/>
    <x v="7"/>
    <n v="8598"/>
    <s v="2020-08-26"/>
    <x v="70"/>
    <s v="2020-09-01"/>
    <s v="2020-09-01"/>
    <x v="3"/>
    <x v="0"/>
    <n v="9"/>
    <x v="1"/>
    <x v="0"/>
  </r>
  <r>
    <s v="pareto.geral.nu - sugerido"/>
    <s v="2020-08-26 - 2020-09-01"/>
    <s v="23845504444040091"/>
    <s v="pareto.in.engage.facebook- MC Estudante"/>
    <s v="23845504444070091"/>
    <n v="125"/>
    <n v="49760"/>
    <n v="50637"/>
    <n v="2.46855066"/>
    <n v="1.0176245980706999"/>
    <x v="7"/>
    <n v="8743"/>
    <s v="2020-08-26"/>
    <x v="70"/>
    <s v="2020-09-01"/>
    <s v="2020-09-01"/>
    <x v="3"/>
    <x v="0"/>
    <n v="9"/>
    <x v="1"/>
    <x v="0"/>
  </r>
  <r>
    <s v="Conjunto de anúncios para anúncio D"/>
    <s v="2020-08-26 - 2020-09-01"/>
    <s v="23845336289930091"/>
    <s v="Meio_Conv-TesteAB_Aberto_T3Pro_v2_Pareto"/>
    <s v="23845336289910091"/>
    <n v="11885.83"/>
    <n v="730116"/>
    <n v="1119684"/>
    <n v="10.61534326"/>
    <n v="1.5335700080535"/>
    <x v="3"/>
    <n v="68"/>
    <s v="2020-08-26"/>
    <x v="70"/>
    <s v="2020-09-01"/>
    <s v="2020-09-01"/>
    <x v="1"/>
    <x v="0"/>
    <n v="9"/>
    <x v="1"/>
    <x v="0"/>
  </r>
  <r>
    <s v="Conjunto de anúncios para anúncio B"/>
    <s v="2020-08-26 - 2020-09-01"/>
    <s v="23845487747260091"/>
    <s v="Meio_Conv_Conc_T1SuperPromo_Pareto"/>
    <s v="23845487747230091"/>
    <n v="22792.85"/>
    <n v="1135875"/>
    <n v="1914846"/>
    <n v="11.90322877"/>
    <n v="1.6857893694288999"/>
    <x v="3"/>
    <n v="813"/>
    <s v="2020-08-26"/>
    <x v="70"/>
    <s v="2020-09-01"/>
    <s v="2020-09-01"/>
    <x v="1"/>
    <x v="0"/>
    <n v="9"/>
    <x v="1"/>
    <x v="0"/>
  </r>
  <r>
    <s v="carrinho 30d - fundo branco sem preço"/>
    <s v="2020-08-26 - 2020-09-01"/>
    <s v="23845323447220091"/>
    <s v="Fundo_Catalogo_RMKTCarrinho_Todas_Pareto"/>
    <s v="23845120281640091"/>
    <n v="7192.72"/>
    <n v="23048"/>
    <n v="85390"/>
    <n v="84.23375102"/>
    <n v="3.7048767788962"/>
    <x v="3"/>
    <n v="39"/>
    <s v="2020-08-26"/>
    <x v="70"/>
    <s v="2020-09-01"/>
    <s v="2020-09-01"/>
    <x v="1"/>
    <x v="0"/>
    <n v="9"/>
    <x v="1"/>
    <x v="0"/>
  </r>
  <r>
    <s v="Conjunto de anúncios para anúncio A"/>
    <s v="2020-08-26 - 2020-09-01"/>
    <s v="23845336289870091"/>
    <s v="Meio_Conv-TesteAB_Aberto_T3Pro_v2_Pareto"/>
    <s v="23845336289910091"/>
    <n v="11929.18"/>
    <n v="716549"/>
    <n v="1140163"/>
    <n v="10.462697"/>
    <n v="1.5911863668779"/>
    <x v="3"/>
    <n v="93"/>
    <s v="2020-08-26"/>
    <x v="70"/>
    <s v="2020-09-01"/>
    <s v="2020-09-01"/>
    <x v="1"/>
    <x v="0"/>
    <n v="9"/>
    <x v="1"/>
    <x v="0"/>
  </r>
  <r>
    <s v="Conjunto de anúncios para anúncio D"/>
    <s v="2020-08-26 - 2020-09-01"/>
    <s v="23845336287340091"/>
    <s v="[Ton] Conv_TesteAB_Argumentos_T1_v2"/>
    <s v="23845336287370091"/>
    <n v="0"/>
    <n v="0"/>
    <n v="0"/>
    <s v=""/>
    <n v="0"/>
    <x v="3"/>
    <n v="1"/>
    <s v="2020-08-26"/>
    <x v="70"/>
    <s v="2020-09-01"/>
    <s v="2020-09-01"/>
    <x v="1"/>
    <x v="0"/>
    <n v="9"/>
    <x v="1"/>
    <x v="0"/>
  </r>
  <r>
    <s v="testeab_brasil_segmentado"/>
    <s v="2020-08-26 - 2020-09-01"/>
    <s v="23845327659180091"/>
    <s v="[Ton] Conv_TesteAB_Aberto_Segm"/>
    <s v="23845327659140091"/>
    <n v="3439.56"/>
    <n v="356543"/>
    <n v="393649"/>
    <n v="8.7376317500000003"/>
    <n v="1.1040715986570999"/>
    <x v="3"/>
    <n v="26"/>
    <s v="2020-08-26"/>
    <x v="70"/>
    <s v="2020-09-01"/>
    <s v="2020-09-01"/>
    <x v="1"/>
    <x v="0"/>
    <n v="9"/>
    <x v="1"/>
    <x v="0"/>
  </r>
  <r>
    <s v="Conjunto de anúncios para anúncio D"/>
    <s v="2020-08-26 - 2020-09-01"/>
    <s v="23845336289380091"/>
    <s v="Meio_Conv-TesteAB_Aberto_T2Pro_v2_Pareto"/>
    <s v="23845336289440091"/>
    <n v="13535.19"/>
    <n v="1074191"/>
    <n v="1999959"/>
    <n v="6.7677337399999997"/>
    <n v="1.8618281106432999"/>
    <x v="3"/>
    <n v="72"/>
    <s v="2020-08-26"/>
    <x v="70"/>
    <s v="2020-09-01"/>
    <s v="2020-09-01"/>
    <x v="1"/>
    <x v="0"/>
    <n v="9"/>
    <x v="1"/>
    <x v="0"/>
  </r>
  <r>
    <s v="Conjunto de anúncios para anúncio E"/>
    <s v="2020-08-26 - 2020-09-01"/>
    <s v="23845336287420091"/>
    <s v="[Ton] Conv_TesteAB_Argumentos_T1_v2"/>
    <s v="23845336287370091"/>
    <n v="0"/>
    <n v="0"/>
    <n v="0"/>
    <s v=""/>
    <n v="0"/>
    <x v="3"/>
    <n v="2"/>
    <s v="2020-08-26"/>
    <x v="70"/>
    <s v="2020-09-01"/>
    <s v="2020-09-01"/>
    <x v="1"/>
    <x v="0"/>
    <n v="9"/>
    <x v="1"/>
    <x v="0"/>
  </r>
  <r>
    <s v="Conjunto de anúncios para anúncio B"/>
    <s v="2020-08-26 - 2020-09-01"/>
    <s v="23845438385450091"/>
    <s v="Fundo_Conv-TesteAB_RMKT_PrecoT1_Pareto"/>
    <s v="23845438385420091"/>
    <n v="22123.88"/>
    <n v="118277"/>
    <n v="792643"/>
    <n v="27.911531419999999"/>
    <n v="6.7015818798245004"/>
    <x v="3"/>
    <n v="404"/>
    <s v="2020-08-26"/>
    <x v="70"/>
    <s v="2020-09-01"/>
    <s v="2020-09-01"/>
    <x v="1"/>
    <x v="0"/>
    <n v="9"/>
    <x v="1"/>
    <x v="0"/>
  </r>
  <r>
    <s v="aberto_brasil"/>
    <s v="2020-08-26 - 2020-09-01"/>
    <s v="23845370012760091"/>
    <s v="Meio_Conv_Amplo_Todas_23845268020100091"/>
    <s v="23845268020100091"/>
    <n v="14712.55"/>
    <n v="1019136"/>
    <n v="1338658"/>
    <n v="10.99052185"/>
    <n v="1.3135224346898"/>
    <x v="3"/>
    <n v="154"/>
    <s v="2020-08-26"/>
    <x v="70"/>
    <s v="2020-09-01"/>
    <s v="2020-09-01"/>
    <x v="1"/>
    <x v="0"/>
    <n v="9"/>
    <x v="1"/>
    <x v="0"/>
  </r>
  <r>
    <s v="interesses_concorrentes_cupomt1"/>
    <s v="2020-08-26 - 2020-09-01"/>
    <s v="23844509733670091"/>
    <s v="Meio_Conv_LALEInteresse_CupomT1_Pareto"/>
    <s v="23844457599290091"/>
    <n v="17809.759999999998"/>
    <n v="1068296"/>
    <n v="1566850"/>
    <n v="11.36660178"/>
    <n v="1.4666815189797999"/>
    <x v="3"/>
    <n v="175"/>
    <s v="2020-08-26"/>
    <x v="70"/>
    <s v="2020-09-01"/>
    <s v="2020-09-01"/>
    <x v="1"/>
    <x v="0"/>
    <n v="9"/>
    <x v="1"/>
    <x v="0"/>
  </r>
  <r>
    <s v="concorrente solicitar agora"/>
    <s v="2020-08-26 - 2020-09-01"/>
    <s v="23845141926960091"/>
    <s v="pareto.testeab.convs - Concorrente | Fundo - Conversao -BR Base — Cupom"/>
    <s v="23845141926910091"/>
    <n v="0"/>
    <n v="0"/>
    <n v="0"/>
    <s v=""/>
    <n v="0"/>
    <x v="3"/>
    <n v="1"/>
    <s v="2020-08-26"/>
    <x v="70"/>
    <s v="2020-09-01"/>
    <s v="2020-09-01"/>
    <x v="1"/>
    <x v="0"/>
    <n v="9"/>
    <x v="1"/>
    <x v="0"/>
  </r>
  <r>
    <s v="Conjunto de anúncios para anúncio A"/>
    <s v="2020-08-26 - 2020-09-01"/>
    <s v="23845487747250091"/>
    <s v="Meio_Conv_Conc_T1SuperPromo_Pareto"/>
    <s v="23845487747230091"/>
    <n v="22959.27"/>
    <n v="1241343"/>
    <n v="1938207"/>
    <n v="11.8456233"/>
    <n v="1.5613790870049999"/>
    <x v="3"/>
    <n v="651"/>
    <s v="2020-08-26"/>
    <x v="70"/>
    <s v="2020-09-01"/>
    <s v="2020-09-01"/>
    <x v="1"/>
    <x v="0"/>
    <n v="9"/>
    <x v="1"/>
    <x v="0"/>
  </r>
  <r>
    <s v="Conjunto de anúncios para anúncio A"/>
    <s v="2020-08-26 - 2020-09-01"/>
    <s v="23845336287440091"/>
    <s v="[Ton] Conv_TesteAB_Argumentos_T1_v2"/>
    <s v="23845336287370091"/>
    <n v="0"/>
    <n v="0"/>
    <n v="0"/>
    <s v=""/>
    <n v="0"/>
    <x v="3"/>
    <n v="3"/>
    <s v="2020-08-26"/>
    <x v="70"/>
    <s v="2020-09-01"/>
    <s v="2020-09-01"/>
    <x v="1"/>
    <x v="0"/>
    <n v="9"/>
    <x v="1"/>
    <x v="0"/>
  </r>
  <r>
    <s v="Conjunto de anúncios para anúncio B"/>
    <s v="2020-08-26 - 2020-09-01"/>
    <s v="23845336287430091"/>
    <s v="[Ton] Conv_TesteAB_Argumentos_T1_v2"/>
    <s v="23845336287370091"/>
    <n v="0"/>
    <n v="0"/>
    <n v="0"/>
    <s v=""/>
    <n v="0"/>
    <x v="3"/>
    <n v="3"/>
    <s v="2020-08-26"/>
    <x v="70"/>
    <s v="2020-09-01"/>
    <s v="2020-09-01"/>
    <x v="1"/>
    <x v="0"/>
    <n v="9"/>
    <x v="1"/>
    <x v="0"/>
  </r>
  <r>
    <s v="concorrente obter oferta"/>
    <s v="2020-08-26 - 2020-09-01"/>
    <s v="23845141926940091"/>
    <s v="pareto.testeab.convs - Concorrente | Fundo - Conversao -BR Base — Cupom"/>
    <s v="23845141926910091"/>
    <n v="0"/>
    <n v="0"/>
    <n v="0"/>
    <s v=""/>
    <n v="0"/>
    <x v="3"/>
    <n v="1"/>
    <s v="2020-08-26"/>
    <x v="70"/>
    <s v="2020-09-01"/>
    <s v="2020-09-01"/>
    <x v="1"/>
    <x v="0"/>
    <n v="9"/>
    <x v="1"/>
    <x v="0"/>
  </r>
  <r>
    <s v="AB - catálogo fundo branco sem preço"/>
    <s v="2020-08-26 - 2020-09-01"/>
    <s v="23845316064810091"/>
    <s v="[Ton] Catalogo_TesteAB_RMKT_Produto"/>
    <s v="23845316064700091"/>
    <n v="0"/>
    <n v="0"/>
    <n v="0"/>
    <s v=""/>
    <n v="0"/>
    <x v="18"/>
    <n v="5"/>
    <s v="2020-08-26"/>
    <x v="70"/>
    <s v="2020-09-01"/>
    <s v="2020-09-01"/>
    <x v="1"/>
    <x v="0"/>
    <n v="9"/>
    <x v="1"/>
    <x v="0"/>
  </r>
  <r>
    <s v="Conjunto de anúncios para anúncio B"/>
    <s v="2020-08-26 - 2020-09-01"/>
    <s v="23845336289420091"/>
    <s v="Meio_Conv-TesteAB_Aberto_T2Pro_v2_Pareto"/>
    <s v="23845336289440091"/>
    <n v="13629.15"/>
    <n v="960273"/>
    <n v="1613207"/>
    <n v="8.4484818100000005"/>
    <n v="1.6799462236260001"/>
    <x v="3"/>
    <n v="81"/>
    <s v="2020-08-26"/>
    <x v="70"/>
    <s v="2020-09-01"/>
    <s v="2020-09-01"/>
    <x v="1"/>
    <x v="0"/>
    <n v="9"/>
    <x v="1"/>
    <x v="0"/>
  </r>
  <r>
    <s v="clientes_boleto_3a7"/>
    <s v="2020-08-26 - 2020-09-01"/>
    <s v="23844883553250091"/>
    <s v="Fundo_Alcance_RMKTBoleto_Pareto"/>
    <s v="23844883553230091"/>
    <n v="362.93"/>
    <n v="4139"/>
    <n v="28445"/>
    <n v="12.75900861"/>
    <n v="6.8724329548199998"/>
    <x v="5"/>
    <n v="4139"/>
    <s v="2020-08-26"/>
    <x v="70"/>
    <s v="2020-09-01"/>
    <s v="2020-09-01"/>
    <x v="2"/>
    <x v="0"/>
    <n v="9"/>
    <x v="1"/>
    <x v="0"/>
  </r>
  <r>
    <s v="Conjunto de anúncios para anúncio C"/>
    <s v="2020-08-26 - 2020-09-01"/>
    <s v="23845336287410091"/>
    <s v="[Ton] Conv_TesteAB_Argumentos_T1_v2"/>
    <s v="23845336287370091"/>
    <n v="0"/>
    <n v="0"/>
    <n v="0"/>
    <s v=""/>
    <n v="0"/>
    <x v="3"/>
    <n v="3"/>
    <s v="2020-08-26"/>
    <x v="70"/>
    <s v="2020-09-01"/>
    <s v="2020-09-01"/>
    <x v="1"/>
    <x v="0"/>
    <n v="9"/>
    <x v="1"/>
    <x v="0"/>
  </r>
  <r>
    <s v="pareto.geral.nu - aberto"/>
    <s v="2020-08-26 - 2020-09-01"/>
    <s v="23845504421890091"/>
    <s v="pareto.in.engage.instagram - MC Estudante"/>
    <s v="23845504421900091"/>
    <n v="125"/>
    <n v="53024"/>
    <n v="54665"/>
    <n v="2.2866550800000001"/>
    <n v="1.0309482498491001"/>
    <x v="7"/>
    <n v="8330"/>
    <s v="2020-08-26"/>
    <x v="70"/>
    <s v="2020-09-01"/>
    <s v="2020-09-01"/>
    <x v="3"/>
    <x v="0"/>
    <n v="9"/>
    <x v="1"/>
    <x v="0"/>
  </r>
  <r>
    <s v="Conjunto de anúncios para anúncio A"/>
    <s v="2020-08-26 - 2020-09-01"/>
    <s v="23845336289400091"/>
    <s v="Meio_Conv-TesteAB_Aberto_T2Pro_v2_Pareto"/>
    <s v="23845336289440091"/>
    <n v="13518.19"/>
    <n v="938243"/>
    <n v="1738808"/>
    <n v="7.7744006199999998"/>
    <n v="1.8532597631957"/>
    <x v="3"/>
    <n v="93"/>
    <s v="2020-08-26"/>
    <x v="70"/>
    <s v="2020-09-01"/>
    <s v="2020-09-01"/>
    <x v="1"/>
    <x v="0"/>
    <n v="9"/>
    <x v="1"/>
    <x v="0"/>
  </r>
  <r>
    <s v="aberto_broad_opts2s"/>
    <s v="2020-08-26 - 2020-09-01"/>
    <s v="23845419593690091"/>
    <s v="Meio_Conv_Amplo_Todas_23845268020100091"/>
    <s v="23845268020100091"/>
    <n v="0"/>
    <n v="0"/>
    <n v="0"/>
    <s v=""/>
    <n v="0"/>
    <x v="19"/>
    <n v="2"/>
    <s v="2020-08-26"/>
    <x v="70"/>
    <s v="2020-09-01"/>
    <s v="2020-09-01"/>
    <x v="4"/>
    <x v="0"/>
    <n v="9"/>
    <x v="1"/>
    <x v="0"/>
  </r>
  <r>
    <s v="clientes_nao_pagos_s2s"/>
    <s v="2020-08-26 - 2020-09-01"/>
    <s v="23845279169960091"/>
    <s v="Fundo_Alcance_RMKTBoleto_Pareto"/>
    <s v="23844883553230091"/>
    <n v="256.11"/>
    <n v="4137"/>
    <n v="22450"/>
    <n v="11.40801782"/>
    <n v="5.4266376601401998"/>
    <x v="5"/>
    <n v="4137"/>
    <s v="2020-08-26"/>
    <x v="70"/>
    <s v="2020-09-01"/>
    <s v="2020-09-01"/>
    <x v="2"/>
    <x v="0"/>
    <n v="9"/>
    <x v="1"/>
    <x v="0"/>
  </r>
  <r>
    <s v="base_não_pagos_80k"/>
    <s v="2020-08-26 - 2020-09-01"/>
    <s v="23845336208660091"/>
    <s v="Fundo_Conv_RmktBase_Pareto"/>
    <s v="23845336208610091"/>
    <n v="10792.91"/>
    <n v="28712"/>
    <n v="187541"/>
    <n v="57.549602489999998"/>
    <n v="6.5317985511284"/>
    <x v="3"/>
    <n v="573"/>
    <s v="2020-08-26"/>
    <x v="70"/>
    <s v="2020-09-01"/>
    <s v="2020-09-01"/>
    <x v="1"/>
    <x v="0"/>
    <n v="9"/>
    <x v="1"/>
    <x v="0"/>
  </r>
  <r>
    <s v="rmkt_cart60d_vitalicio"/>
    <s v="2020-08-26 - 2020-09-01"/>
    <s v="23845495626860091"/>
    <s v="Meio_Conv_Amplo_T1_Pareto_23845493756230091"/>
    <s v="23845493756230091"/>
    <n v="33.92"/>
    <n v="1049"/>
    <n v="1095"/>
    <n v="30.977168949999999"/>
    <n v="1.0438512869398999"/>
    <x v="3"/>
    <n v="1"/>
    <s v="2020-08-26"/>
    <x v="70"/>
    <s v="2020-09-01"/>
    <s v="2020-09-01"/>
    <x v="1"/>
    <x v="0"/>
    <n v="9"/>
    <x v="1"/>
    <x v="0"/>
  </r>
  <r>
    <s v="rmkt_cart60d_diario"/>
    <s v="2020-08-26 - 2020-09-01"/>
    <s v="23845493756260091"/>
    <s v="Meio_Conv_Amplo_T1_Pareto_23845493756230091"/>
    <s v="23845493756230091"/>
    <n v="16465.45"/>
    <n v="32584"/>
    <n v="243790"/>
    <n v="67.539480699999999"/>
    <n v="7.4818929535969003"/>
    <x v="3"/>
    <n v="563"/>
    <s v="2020-08-26"/>
    <x v="70"/>
    <s v="2020-09-01"/>
    <s v="2020-09-01"/>
    <x v="1"/>
    <x v="0"/>
    <n v="9"/>
    <x v="1"/>
    <x v="0"/>
  </r>
  <r>
    <s v="Conjunto de anúncios para anúncio B"/>
    <s v="2020-08-26 - 2020-09-01"/>
    <s v="23845336289860091"/>
    <s v="Meio_Conv-TesteAB_Aberto_T3Pro_v2_Pareto"/>
    <s v="23845336289910091"/>
    <n v="11873.42"/>
    <n v="792450"/>
    <n v="1218136"/>
    <n v="9.7472039200000005"/>
    <n v="1.5371771089659001"/>
    <x v="3"/>
    <n v="51"/>
    <s v="2020-08-26"/>
    <x v="70"/>
    <s v="2020-09-01"/>
    <s v="2020-09-01"/>
    <x v="1"/>
    <x v="0"/>
    <n v="9"/>
    <x v="1"/>
    <x v="0"/>
  </r>
  <r>
    <s v="Conjunto de anúncios para anúncio E"/>
    <s v="2020-08-26 - 2020-09-01"/>
    <s v="23845336289460091"/>
    <s v="Meio_Conv-TesteAB_Aberto_T2Pro_v2_Pareto"/>
    <s v="23845336289440091"/>
    <n v="13530.92"/>
    <n v="1035543"/>
    <n v="1731756"/>
    <n v="7.8134101999999999"/>
    <n v="1.6723168424682"/>
    <x v="3"/>
    <n v="73"/>
    <s v="2020-08-26"/>
    <x v="70"/>
    <s v="2020-09-01"/>
    <s v="2020-09-01"/>
    <x v="1"/>
    <x v="0"/>
    <n v="9"/>
    <x v="1"/>
    <x v="0"/>
  </r>
  <r>
    <s v="maraberto_vitalicio"/>
    <s v="2020-08-26 - 2020-09-01"/>
    <s v="23845493780670091"/>
    <s v="Meio_Conv_Amplo_T1_Pareto_23845493756230091"/>
    <s v="23845493756230091"/>
    <n v="94000"/>
    <n v="3937279"/>
    <n v="8050755"/>
    <n v="11.675923559999999"/>
    <n v="2.0447509561807"/>
    <x v="3"/>
    <n v="3709"/>
    <s v="2020-08-26"/>
    <x v="70"/>
    <s v="2020-09-01"/>
    <s v="2020-09-01"/>
    <x v="1"/>
    <x v="0"/>
    <n v="9"/>
    <x v="1"/>
    <x v="0"/>
  </r>
  <r>
    <s v="testeab_brasil_aberto"/>
    <s v="2020-08-26 - 2020-09-01"/>
    <s v="23845327659170091"/>
    <s v="[Ton] Conv_TesteAB_Aberto_Segm"/>
    <s v="23845327659140091"/>
    <n v="5034.92"/>
    <n v="612352"/>
    <n v="679791"/>
    <n v="7.4065705499999996"/>
    <n v="1.1101311010660999"/>
    <x v="3"/>
    <n v="46"/>
    <s v="2020-08-26"/>
    <x v="70"/>
    <s v="2020-09-01"/>
    <s v="2020-09-01"/>
    <x v="1"/>
    <x v="0"/>
    <n v="9"/>
    <x v="1"/>
    <x v="0"/>
  </r>
  <r>
    <s v="Conjunto de anúncios para anúncio B"/>
    <s v="2020-08-19 - 2020-08-25"/>
    <s v="23845336287430091"/>
    <s v="[Ton] Conv_TesteAB_Argumentos_T1_v2"/>
    <s v="23845336287370091"/>
    <n v="975.59"/>
    <n v="95072"/>
    <n v="109961"/>
    <n v="8.8721455799999998"/>
    <n v="1.1566076236956999"/>
    <x v="3"/>
    <n v="13"/>
    <s v="2020-08-19"/>
    <x v="71"/>
    <s v="2020-08-25"/>
    <s v="2020-08-25"/>
    <x v="1"/>
    <x v="0"/>
    <n v="8"/>
    <x v="1"/>
    <x v="0"/>
  </r>
  <r>
    <s v="look_alike_5%_brasil"/>
    <s v="2020-08-19 - 2020-08-25"/>
    <s v="23844457680590091"/>
    <s v="Meio_Conv_LALEInteresse_CupomT1_Pareto"/>
    <s v="23844457599290091"/>
    <n v="0"/>
    <n v="0"/>
    <n v="0"/>
    <s v=""/>
    <n v="0"/>
    <x v="3"/>
    <n v="5"/>
    <s v="2020-08-19"/>
    <x v="71"/>
    <s v="2020-08-25"/>
    <s v="2020-08-25"/>
    <x v="1"/>
    <x v="0"/>
    <n v="8"/>
    <x v="1"/>
    <x v="0"/>
  </r>
  <r>
    <s v="carrinho 30d - all products"/>
    <s v="2020-08-19 - 2020-08-25"/>
    <s v="23845120281830091"/>
    <s v="Fundo_Catalogo_RMKTCarrinho_Todas_Pareto"/>
    <s v="23845120281640091"/>
    <n v="0"/>
    <n v="0"/>
    <n v="0"/>
    <s v=""/>
    <n v="0"/>
    <x v="3"/>
    <n v="31"/>
    <s v="2020-08-19"/>
    <x v="71"/>
    <s v="2020-08-25"/>
    <s v="2020-08-25"/>
    <x v="1"/>
    <x v="0"/>
    <n v="8"/>
    <x v="1"/>
    <x v="0"/>
  </r>
  <r>
    <s v="pareto.geral.nu"/>
    <s v="2020-08-19 - 2020-08-25"/>
    <s v="23845444628220091"/>
    <s v="pareto.in.engage.facebook - NossasHistorias"/>
    <s v="23845444628170091"/>
    <n v="352.71"/>
    <n v="141312"/>
    <n v="154337"/>
    <n v="2.2853236699999999"/>
    <n v="1.0921719316123"/>
    <x v="7"/>
    <n v="26699"/>
    <s v="2020-08-19"/>
    <x v="71"/>
    <s v="2020-08-25"/>
    <s v="2020-08-25"/>
    <x v="3"/>
    <x v="0"/>
    <n v="8"/>
    <x v="1"/>
    <x v="0"/>
  </r>
  <r>
    <s v="Conjunto de anúncios para anúncio E"/>
    <s v="2020-08-19 - 2020-08-25"/>
    <s v="23845336289460091"/>
    <s v="Meio_Conv-TesteAB_Aberto_T2Pro_v2_Pareto"/>
    <s v="23845336289440091"/>
    <n v="12818.88"/>
    <n v="863746"/>
    <n v="1446872"/>
    <n v="8.8597194500000001"/>
    <n v="1.6751128225195999"/>
    <x v="3"/>
    <n v="66"/>
    <s v="2020-08-19"/>
    <x v="71"/>
    <s v="2020-08-25"/>
    <s v="2020-08-25"/>
    <x v="1"/>
    <x v="0"/>
    <n v="8"/>
    <x v="1"/>
    <x v="0"/>
  </r>
  <r>
    <s v="pareto.geral.nu"/>
    <s v="2020-08-19 - 2020-08-25"/>
    <s v="23845444640830091"/>
    <s v="pareto.in.engage.instagram - NossasHistorias"/>
    <s v="23845444640820091"/>
    <n v="353.31"/>
    <n v="140128"/>
    <n v="143050"/>
    <n v="2.4698357199999998"/>
    <n v="1.0208523635533"/>
    <x v="7"/>
    <n v="31840"/>
    <s v="2020-08-19"/>
    <x v="71"/>
    <s v="2020-08-25"/>
    <s v="2020-08-25"/>
    <x v="3"/>
    <x v="0"/>
    <n v="8"/>
    <x v="1"/>
    <x v="0"/>
  </r>
  <r>
    <s v="testeab_brasil_segmentado"/>
    <s v="2020-08-19 - 2020-08-25"/>
    <s v="23845327659180091"/>
    <s v="[Ton] Conv_TesteAB_Aberto_Segm"/>
    <s v="23845327659140091"/>
    <n v="18861.21"/>
    <n v="1652739"/>
    <n v="2497138"/>
    <n v="7.5531308199999998"/>
    <n v="1.5109088609876999"/>
    <x v="3"/>
    <n v="133"/>
    <s v="2020-08-19"/>
    <x v="71"/>
    <s v="2020-08-25"/>
    <s v="2020-08-25"/>
    <x v="1"/>
    <x v="0"/>
    <n v="8"/>
    <x v="1"/>
    <x v="0"/>
  </r>
  <r>
    <s v="concorrente obter oferta"/>
    <s v="2020-08-19 - 2020-08-25"/>
    <s v="23845141926940091"/>
    <s v="pareto.testeab.convs - Concorrente | Fundo - Conversao -BR Base — Cupom"/>
    <s v="23845141926910091"/>
    <n v="0"/>
    <n v="0"/>
    <n v="0"/>
    <s v=""/>
    <n v="0"/>
    <x v="3"/>
    <n v="5"/>
    <s v="2020-08-19"/>
    <x v="71"/>
    <s v="2020-08-25"/>
    <s v="2020-08-25"/>
    <x v="1"/>
    <x v="0"/>
    <n v="8"/>
    <x v="1"/>
    <x v="0"/>
  </r>
  <r>
    <s v="Conjunto de anúncios para anúncio C"/>
    <s v="2020-08-19 - 2020-08-25"/>
    <s v="23845336289480091"/>
    <s v="Meio_Conv-TesteAB_Aberto_T2Pro_v2_Pareto"/>
    <s v="23845336289440091"/>
    <n v="12771.75"/>
    <n v="863872"/>
    <n v="1466722"/>
    <n v="8.7076828499999994"/>
    <n v="1.6978464402133999"/>
    <x v="3"/>
    <n v="77"/>
    <s v="2020-08-19"/>
    <x v="71"/>
    <s v="2020-08-25"/>
    <s v="2020-08-25"/>
    <x v="1"/>
    <x v="0"/>
    <n v="8"/>
    <x v="1"/>
    <x v="0"/>
  </r>
  <r>
    <s v="Conjunto de anúncios para anúncio A"/>
    <s v="2020-08-19 - 2020-08-25"/>
    <s v="23845336287440091"/>
    <s v="[Ton] Conv_TesteAB_Argumentos_T1_v2"/>
    <s v="23845336287370091"/>
    <n v="962.31"/>
    <n v="64849"/>
    <n v="75741"/>
    <n v="12.70527191"/>
    <n v="1.1679594134064999"/>
    <x v="3"/>
    <n v="5"/>
    <s v="2020-08-19"/>
    <x v="71"/>
    <s v="2020-08-25"/>
    <s v="2020-08-25"/>
    <x v="1"/>
    <x v="0"/>
    <n v="8"/>
    <x v="1"/>
    <x v="0"/>
  </r>
  <r>
    <s v="Conjunto de anúncios para anúncio A"/>
    <s v="2020-08-19 - 2020-08-25"/>
    <s v="23845336289870091"/>
    <s v="Meio_Conv-TesteAB_Aberto_T3Pro_v2_Pareto"/>
    <s v="23845336289910091"/>
    <n v="12515.52"/>
    <n v="605313"/>
    <n v="1007234"/>
    <n v="12.425632970000001"/>
    <n v="1.6639887132772999"/>
    <x v="3"/>
    <n v="60"/>
    <s v="2020-08-19"/>
    <x v="71"/>
    <s v="2020-08-25"/>
    <s v="2020-08-25"/>
    <x v="1"/>
    <x v="0"/>
    <n v="8"/>
    <x v="1"/>
    <x v="0"/>
  </r>
  <r>
    <s v="base_churn_stone_25k"/>
    <s v="2020-08-19 - 2020-08-25"/>
    <s v="23845403072040091"/>
    <s v="Fundo_Conv_RmktBase_Pareto"/>
    <s v="23845336208610091"/>
    <n v="1510.57"/>
    <n v="17096"/>
    <n v="69324"/>
    <n v="21.790000580000001"/>
    <n v="4.0549836218998996"/>
    <x v="3"/>
    <n v="2"/>
    <s v="2020-08-19"/>
    <x v="71"/>
    <s v="2020-08-25"/>
    <s v="2020-08-25"/>
    <x v="1"/>
    <x v="0"/>
    <n v="8"/>
    <x v="1"/>
    <x v="0"/>
  </r>
  <r>
    <s v="clientes_boleto — acima7"/>
    <s v="2020-08-19 - 2020-08-25"/>
    <s v="23845124477600091"/>
    <s v="Fundo_Alcance_RMKTBoleto_Pareto"/>
    <s v="23844883553230091"/>
    <n v="2367.62"/>
    <n v="16000"/>
    <n v="186782"/>
    <n v="12.67584671"/>
    <n v="11.673875000000001"/>
    <x v="5"/>
    <n v="16000"/>
    <s v="2020-08-19"/>
    <x v="71"/>
    <s v="2020-08-25"/>
    <s v="2020-08-25"/>
    <x v="2"/>
    <x v="0"/>
    <n v="8"/>
    <x v="1"/>
    <x v="0"/>
  </r>
  <r>
    <s v="carrinho 60d"/>
    <s v="2020-08-19 - 2020-08-25"/>
    <s v="23845233465280091"/>
    <s v="Fundo_Catalogo_RMKTCarrinho_Todas_Pareto"/>
    <s v="23845120281640091"/>
    <n v="0"/>
    <n v="0"/>
    <n v="0"/>
    <s v=""/>
    <n v="0"/>
    <x v="3"/>
    <n v="1"/>
    <s v="2020-08-19"/>
    <x v="71"/>
    <s v="2020-08-25"/>
    <s v="2020-08-25"/>
    <x v="1"/>
    <x v="0"/>
    <n v="8"/>
    <x v="1"/>
    <x v="0"/>
  </r>
  <r>
    <s v="Conjunto de anúncios para anúncio B"/>
    <s v="2020-08-19 - 2020-08-25"/>
    <s v="23845438385450091"/>
    <s v="Fundo_Conv-TesteAB_RMKT_PrecoT1_Pareto"/>
    <s v="23845438385420091"/>
    <n v="8160.54"/>
    <n v="72304"/>
    <n v="323025"/>
    <n v="25.26287439"/>
    <n v="4.4675951537951004"/>
    <x v="3"/>
    <n v="202"/>
    <s v="2020-08-19"/>
    <x v="71"/>
    <s v="2020-08-25"/>
    <s v="2020-08-25"/>
    <x v="1"/>
    <x v="0"/>
    <n v="8"/>
    <x v="1"/>
    <x v="0"/>
  </r>
  <r>
    <s v="product 30d"/>
    <s v="2020-08-19 - 2020-08-25"/>
    <s v="23845233428150091"/>
    <s v="pareto.de.convs.catalogo - RMKT Produto"/>
    <s v="23845149922530091"/>
    <n v="0"/>
    <n v="0"/>
    <n v="0"/>
    <s v=""/>
    <n v="0"/>
    <x v="3"/>
    <n v="1"/>
    <s v="2020-08-19"/>
    <x v="71"/>
    <s v="2020-08-25"/>
    <s v="2020-08-25"/>
    <x v="1"/>
    <x v="0"/>
    <n v="8"/>
    <x v="1"/>
    <x v="0"/>
  </r>
  <r>
    <s v="Conjunto de anúncios para anúncio C"/>
    <s v="2020-08-19 - 2020-08-25"/>
    <s v="23845268118960091"/>
    <s v="[Ton] Conv_TesteAB_Argumentos_M_T1"/>
    <s v="23845268118910091"/>
    <n v="0"/>
    <n v="0"/>
    <n v="0"/>
    <s v=""/>
    <n v="0"/>
    <x v="3"/>
    <n v="2"/>
    <s v="2020-08-19"/>
    <x v="71"/>
    <s v="2020-08-25"/>
    <s v="2020-08-25"/>
    <x v="1"/>
    <x v="0"/>
    <n v="8"/>
    <x v="1"/>
    <x v="0"/>
  </r>
  <r>
    <s v="lals_5%_maqsentregues_3maq"/>
    <s v="2020-08-19 - 2020-08-25"/>
    <s v="23845371688020091"/>
    <s v="Meio_Conv_LALEInteresse_Todas_Pareto"/>
    <s v="23844782037550091"/>
    <n v="1022.76"/>
    <n v="91952"/>
    <n v="113722"/>
    <n v="8.9935104900000002"/>
    <n v="1.2367539585870999"/>
    <x v="3"/>
    <n v="11"/>
    <s v="2020-08-19"/>
    <x v="71"/>
    <s v="2020-08-25"/>
    <s v="2020-08-25"/>
    <x v="1"/>
    <x v="0"/>
    <n v="8"/>
    <x v="1"/>
    <x v="0"/>
  </r>
  <r>
    <s v="Conjunto de anúncios para anúncio E"/>
    <s v="2020-08-19 - 2020-08-25"/>
    <s v="23845336287420091"/>
    <s v="[Ton] Conv_TesteAB_Argumentos_T1_v2"/>
    <s v="23845336287370091"/>
    <n v="978.34"/>
    <n v="96512"/>
    <n v="113238"/>
    <n v="8.6396792599999994"/>
    <n v="1.1733048740053"/>
    <x v="3"/>
    <n v="13"/>
    <s v="2020-08-19"/>
    <x v="71"/>
    <s v="2020-08-25"/>
    <s v="2020-08-25"/>
    <x v="1"/>
    <x v="0"/>
    <n v="8"/>
    <x v="1"/>
    <x v="0"/>
  </r>
  <r>
    <s v="feed_1a180_dias"/>
    <s v="2020-08-19 - 2020-08-25"/>
    <s v="23844752400870091"/>
    <s v="Fundo_Conv-CustoAlvo_RMKTHome_Aberto_Todas_Pareto"/>
    <s v="23844752401190091"/>
    <n v="5334.18"/>
    <n v="227776"/>
    <n v="469191"/>
    <n v="11.36888815"/>
    <n v="2.0598790039337"/>
    <x v="3"/>
    <n v="31"/>
    <s v="2020-08-19"/>
    <x v="71"/>
    <s v="2020-08-25"/>
    <s v="2020-08-25"/>
    <x v="1"/>
    <x v="0"/>
    <n v="8"/>
    <x v="1"/>
    <x v="0"/>
  </r>
  <r>
    <s v="lals_5%_pedidos_cupomt1"/>
    <s v="2020-08-19 - 2020-08-25"/>
    <s v="23845017839640091"/>
    <s v="Meio_Conv_LALEInteresse_CupomT1_Pareto"/>
    <s v="23844457599290091"/>
    <n v="21614.42"/>
    <n v="707590"/>
    <n v="1221718"/>
    <n v="17.691824140000001"/>
    <n v="1.7265902570698"/>
    <x v="3"/>
    <n v="203"/>
    <s v="2020-08-19"/>
    <x v="71"/>
    <s v="2020-08-25"/>
    <s v="2020-08-25"/>
    <x v="1"/>
    <x v="0"/>
    <n v="8"/>
    <x v="1"/>
    <x v="0"/>
  </r>
  <r>
    <s v="Conjunto de anúncios para anúncio D"/>
    <s v="2020-08-19 - 2020-08-25"/>
    <s v="23845336289380091"/>
    <s v="Meio_Conv-TesteAB_Aberto_T2Pro_v2_Pareto"/>
    <s v="23845336289440091"/>
    <n v="12740.05"/>
    <n v="879618"/>
    <n v="1628212"/>
    <n v="7.8245646100000004"/>
    <n v="1.8510444306506"/>
    <x v="3"/>
    <n v="48"/>
    <s v="2020-08-19"/>
    <x v="71"/>
    <s v="2020-08-25"/>
    <s v="2020-08-25"/>
    <x v="1"/>
    <x v="0"/>
    <n v="8"/>
    <x v="1"/>
    <x v="0"/>
  </r>
  <r>
    <s v="trafego_LAL_cardpurchase_5_10"/>
    <s v="2020-08-19 - 2020-08-25"/>
    <s v="23845353257680091"/>
    <s v="Topo_Trafego_Todas_Pareto_23845353257640091"/>
    <s v="23845353257640091"/>
    <n v="6989.19"/>
    <n v="648963"/>
    <n v="1326113"/>
    <n v="5.2704332100000002"/>
    <n v="2.0434339091750999"/>
    <x v="8"/>
    <n v="5564"/>
    <s v="2020-08-19"/>
    <x v="71"/>
    <s v="2020-08-25"/>
    <s v="2020-08-25"/>
    <x v="3"/>
    <x v="0"/>
    <n v="8"/>
    <x v="1"/>
    <x v="0"/>
  </r>
  <r>
    <s v="Conjunto de anúncios para anúncio A"/>
    <s v="2020-08-19 - 2020-08-25"/>
    <s v="23845336289400091"/>
    <s v="Meio_Conv-TesteAB_Aberto_T2Pro_v2_Pareto"/>
    <s v="23845336289440091"/>
    <n v="12719.41"/>
    <n v="748292"/>
    <n v="1268380"/>
    <n v="10.02807518"/>
    <n v="1.6950334896003001"/>
    <x v="3"/>
    <n v="79"/>
    <s v="2020-08-19"/>
    <x v="71"/>
    <s v="2020-08-25"/>
    <s v="2020-08-25"/>
    <x v="1"/>
    <x v="0"/>
    <n v="8"/>
    <x v="1"/>
    <x v="0"/>
  </r>
  <r>
    <s v="lals_5%_maqsentregues"/>
    <s v="2020-08-19 - 2020-08-25"/>
    <s v="23845371675800091"/>
    <s v="Meio_Conv_LALEInteresse_CupomT1_Pareto"/>
    <s v="23844457599290091"/>
    <n v="851.38"/>
    <n v="43976"/>
    <n v="48012"/>
    <n v="17.732650169999999"/>
    <n v="1.0917773330908001"/>
    <x v="3"/>
    <n v="6"/>
    <s v="2020-08-19"/>
    <x v="71"/>
    <s v="2020-08-25"/>
    <s v="2020-08-25"/>
    <x v="1"/>
    <x v="0"/>
    <n v="8"/>
    <x v="1"/>
    <x v="0"/>
  </r>
  <r>
    <s v="base_não_pagos_80k"/>
    <s v="2020-08-19 - 2020-08-25"/>
    <s v="23845336208660091"/>
    <s v="Fundo_Conv_RmktBase_Pareto"/>
    <s v="23845336208610091"/>
    <n v="16813"/>
    <n v="37528"/>
    <n v="317692"/>
    <n v="52.922327289999998"/>
    <n v="8.4654657855467992"/>
    <x v="3"/>
    <n v="120"/>
    <s v="2020-08-19"/>
    <x v="71"/>
    <s v="2020-08-25"/>
    <s v="2020-08-25"/>
    <x v="1"/>
    <x v="0"/>
    <n v="8"/>
    <x v="1"/>
    <x v="0"/>
  </r>
  <r>
    <s v="clientes_nao_pagos_s2s"/>
    <s v="2020-08-19 - 2020-08-25"/>
    <s v="23845279169960091"/>
    <s v="Fundo_Alcance_RMKTBoleto_Pareto"/>
    <s v="23844883553230091"/>
    <n v="328.18"/>
    <n v="7782"/>
    <n v="29150"/>
    <n v="11.25831904"/>
    <n v="3.7458236957079998"/>
    <x v="5"/>
    <n v="7782"/>
    <s v="2020-08-19"/>
    <x v="71"/>
    <s v="2020-08-25"/>
    <s v="2020-08-25"/>
    <x v="2"/>
    <x v="0"/>
    <n v="8"/>
    <x v="1"/>
    <x v="0"/>
  </r>
  <r>
    <s v="lals_5%_pedidos_3maq"/>
    <s v="2020-08-19 - 2020-08-25"/>
    <s v="23844925239080091"/>
    <s v="Meio_Conv_LALEInteresse_Todas_Pareto"/>
    <s v="23844782037550091"/>
    <n v="2270.1"/>
    <n v="226178"/>
    <n v="299970"/>
    <n v="7.5677567799999998"/>
    <n v="1.3262563114007999"/>
    <x v="3"/>
    <n v="40"/>
    <s v="2020-08-19"/>
    <x v="71"/>
    <s v="2020-08-25"/>
    <s v="2020-08-25"/>
    <x v="1"/>
    <x v="0"/>
    <n v="8"/>
    <x v="1"/>
    <x v="0"/>
  </r>
  <r>
    <s v="carrinho_sem_pedido_60d"/>
    <s v="2020-08-19 - 2020-08-25"/>
    <s v="23844535546750091"/>
    <s v="Fundo_Conv_Rmkt_Todas_Pareto_23844535546810091"/>
    <s v="23844535546810091"/>
    <n v="19291.73"/>
    <n v="49152"/>
    <n v="411742"/>
    <n v="46.853927949999999"/>
    <n v="8.3769124348958002"/>
    <x v="3"/>
    <n v="191"/>
    <s v="2020-08-19"/>
    <x v="71"/>
    <s v="2020-08-25"/>
    <s v="2020-08-25"/>
    <x v="1"/>
    <x v="0"/>
    <n v="8"/>
    <x v="1"/>
    <x v="0"/>
  </r>
  <r>
    <s v="look_alike_5%_brasil — t1_pagas"/>
    <s v="2020-08-19 - 2020-08-25"/>
    <s v="23844911121180091"/>
    <s v="Meio_Conv_LALEInteresse_CupomT1_Pareto"/>
    <s v="23844457599290091"/>
    <n v="0"/>
    <n v="0"/>
    <n v="0"/>
    <s v=""/>
    <n v="0"/>
    <x v="3"/>
    <n v="4"/>
    <s v="2020-08-19"/>
    <x v="71"/>
    <s v="2020-08-25"/>
    <s v="2020-08-25"/>
    <x v="1"/>
    <x v="0"/>
    <n v="8"/>
    <x v="1"/>
    <x v="0"/>
  </r>
  <r>
    <s v="Conjunto de anúncios para anúncio E"/>
    <s v="2020-08-19 - 2020-08-25"/>
    <s v="23845268119090091"/>
    <s v="[Ton] Conv_TesteAB_Argumentos_M_T1"/>
    <s v="23845268118910091"/>
    <n v="0"/>
    <n v="0"/>
    <n v="0"/>
    <s v=""/>
    <n v="0"/>
    <x v="3"/>
    <n v="1"/>
    <s v="2020-08-19"/>
    <x v="71"/>
    <s v="2020-08-25"/>
    <s v="2020-08-25"/>
    <x v="1"/>
    <x v="0"/>
    <n v="8"/>
    <x v="1"/>
    <x v="0"/>
  </r>
  <r>
    <s v="Conjunto de anúncios para anúncio D"/>
    <s v="2020-08-19 - 2020-08-25"/>
    <s v="23845336287340091"/>
    <s v="[Ton] Conv_TesteAB_Argumentos_T1_v2"/>
    <s v="23845336287370091"/>
    <n v="966.09"/>
    <n v="91264"/>
    <n v="109638"/>
    <n v="8.8116346500000002"/>
    <n v="1.2013280154278001"/>
    <x v="3"/>
    <n v="9"/>
    <s v="2020-08-19"/>
    <x v="71"/>
    <s v="2020-08-25"/>
    <s v="2020-08-25"/>
    <x v="1"/>
    <x v="0"/>
    <n v="8"/>
    <x v="1"/>
    <x v="0"/>
  </r>
  <r>
    <s v="interesses_concorrentes_cupomt1"/>
    <s v="2020-08-19 - 2020-08-25"/>
    <s v="23844509733670091"/>
    <s v="Meio_Conv_LALEInteresse_CupomT1_Pareto"/>
    <s v="23844457599290091"/>
    <n v="23546.82"/>
    <n v="1263368"/>
    <n v="2003041"/>
    <n v="11.75553571"/>
    <n v="1.5854770739799999"/>
    <x v="3"/>
    <n v="187"/>
    <s v="2020-08-19"/>
    <x v="71"/>
    <s v="2020-08-25"/>
    <s v="2020-08-25"/>
    <x v="1"/>
    <x v="0"/>
    <n v="8"/>
    <x v="1"/>
    <x v="0"/>
  </r>
  <r>
    <s v="AB - catálogo fundo branco sem preço"/>
    <s v="2020-08-19 - 2020-08-25"/>
    <s v="23845316064810091"/>
    <s v="[Ton] Catalogo_TesteAB_RMKT_Produto"/>
    <s v="23845316064700091"/>
    <n v="0"/>
    <n v="0"/>
    <n v="0"/>
    <s v=""/>
    <n v="0"/>
    <x v="18"/>
    <n v="1"/>
    <s v="2020-08-19"/>
    <x v="71"/>
    <s v="2020-08-25"/>
    <s v="2020-08-25"/>
    <x v="1"/>
    <x v="0"/>
    <n v="8"/>
    <x v="1"/>
    <x v="0"/>
  </r>
  <r>
    <s v="clientes_boleto_3a7"/>
    <s v="2020-08-19 - 2020-08-25"/>
    <s v="23844883553250091"/>
    <s v="Fundo_Alcance_RMKTBoleto_Pareto"/>
    <s v="23844883553230091"/>
    <n v="316.39999999999998"/>
    <n v="6832"/>
    <n v="25582"/>
    <n v="12.3680713"/>
    <n v="3.7444379391100999"/>
    <x v="5"/>
    <n v="6832"/>
    <s v="2020-08-19"/>
    <x v="71"/>
    <s v="2020-08-25"/>
    <s v="2020-08-25"/>
    <x v="2"/>
    <x v="0"/>
    <n v="8"/>
    <x v="1"/>
    <x v="0"/>
  </r>
  <r>
    <s v="Conjunto de anúncios para anúncio D"/>
    <s v="2020-08-19 - 2020-08-25"/>
    <s v="23845268119120091"/>
    <s v="[Ton] Conv_TesteAB_Argumentos_M_T2Pro"/>
    <s v="23845268118920091"/>
    <n v="0"/>
    <n v="0"/>
    <n v="0"/>
    <s v=""/>
    <n v="0"/>
    <x v="3"/>
    <n v="1"/>
    <s v="2020-08-19"/>
    <x v="71"/>
    <s v="2020-08-25"/>
    <s v="2020-08-25"/>
    <x v="1"/>
    <x v="0"/>
    <n v="8"/>
    <x v="1"/>
    <x v="0"/>
  </r>
  <r>
    <s v="aberto_broad_opts2s"/>
    <s v="2020-08-19 - 2020-08-25"/>
    <s v="23845419593690091"/>
    <s v="Meio_Conv_Amplo_Todas_23845268020100091"/>
    <s v="23845268020100091"/>
    <n v="8145.39"/>
    <n v="576004"/>
    <n v="858078"/>
    <n v="9.4925985700000002"/>
    <n v="1.4897084048027001"/>
    <x v="19"/>
    <n v="14"/>
    <s v="2020-08-19"/>
    <x v="71"/>
    <s v="2020-08-25"/>
    <s v="2020-08-25"/>
    <x v="4"/>
    <x v="0"/>
    <n v="8"/>
    <x v="1"/>
    <x v="0"/>
  </r>
  <r>
    <s v="pareto.geral.rmkt"/>
    <s v="2020-08-19 - 2020-08-25"/>
    <s v="23845444637510091"/>
    <s v="pareto.in.engage.facebook - NossasHistorias"/>
    <s v="23845444628170091"/>
    <n v="354.27"/>
    <n v="3311"/>
    <n v="23458"/>
    <n v="15.102310510000001"/>
    <n v="7.0848686197523003"/>
    <x v="7"/>
    <n v="1988"/>
    <s v="2020-08-19"/>
    <x v="71"/>
    <s v="2020-08-25"/>
    <s v="2020-08-25"/>
    <x v="3"/>
    <x v="0"/>
    <n v="8"/>
    <x v="1"/>
    <x v="0"/>
  </r>
  <r>
    <s v="pareto.geral.rmkt"/>
    <s v="2020-08-19 - 2020-08-25"/>
    <s v="23845444640810091"/>
    <s v="pareto.in.engage.instagram - NossasHistorias"/>
    <s v="23845444640820091"/>
    <n v="344.94"/>
    <n v="37808"/>
    <n v="51366"/>
    <n v="6.71533699"/>
    <n v="1.3586013542107001"/>
    <x v="7"/>
    <n v="9337"/>
    <s v="2020-08-19"/>
    <x v="71"/>
    <s v="2020-08-25"/>
    <s v="2020-08-25"/>
    <x v="3"/>
    <x v="0"/>
    <n v="8"/>
    <x v="1"/>
    <x v="0"/>
  </r>
  <r>
    <s v="Conjunto de anúncios para anúncio C"/>
    <s v="2020-08-19 - 2020-08-25"/>
    <s v="23845336287410091"/>
    <s v="[Ton] Conv_TesteAB_Argumentos_T1_v2"/>
    <s v="23845336287370091"/>
    <n v="962.63"/>
    <n v="62145"/>
    <n v="72232"/>
    <n v="13.326918819999999"/>
    <n v="1.1623139431973999"/>
    <x v="3"/>
    <n v="8"/>
    <s v="2020-08-19"/>
    <x v="71"/>
    <s v="2020-08-25"/>
    <s v="2020-08-25"/>
    <x v="1"/>
    <x v="0"/>
    <n v="8"/>
    <x v="1"/>
    <x v="0"/>
  </r>
  <r>
    <s v="concorrente obter oferta"/>
    <s v="2020-08-19 - 2020-08-25"/>
    <s v="23845295333810091"/>
    <s v="pareto.testeab.convs - Concorrente | Cupom"/>
    <s v="23845295333800091"/>
    <n v="6743.89"/>
    <n v="446081"/>
    <n v="578329"/>
    <n v="11.660992269999999"/>
    <n v="1.2964663368311999"/>
    <x v="3"/>
    <n v="70"/>
    <s v="2020-08-19"/>
    <x v="71"/>
    <s v="2020-08-25"/>
    <s v="2020-08-25"/>
    <x v="1"/>
    <x v="0"/>
    <n v="8"/>
    <x v="1"/>
    <x v="0"/>
  </r>
  <r>
    <s v="Conjunto de anúncios para anúncio D"/>
    <s v="2020-08-19 - 2020-08-25"/>
    <s v="23845336289930091"/>
    <s v="Meio_Conv-TesteAB_Aberto_T3Pro_v2_Pareto"/>
    <s v="23845336289910091"/>
    <n v="12543.1"/>
    <n v="668291"/>
    <n v="1059449"/>
    <n v="11.83926739"/>
    <n v="1.5853108900165001"/>
    <x v="3"/>
    <n v="49"/>
    <s v="2020-08-19"/>
    <x v="71"/>
    <s v="2020-08-25"/>
    <s v="2020-08-25"/>
    <x v="1"/>
    <x v="0"/>
    <n v="8"/>
    <x v="1"/>
    <x v="0"/>
  </r>
  <r>
    <s v="testeab_brasil_aberto"/>
    <s v="2020-08-19 - 2020-08-25"/>
    <s v="23845327659170091"/>
    <s v="[Ton] Conv_TesteAB_Aberto_Segm"/>
    <s v="23845327659140091"/>
    <n v="23254.61"/>
    <n v="2344451"/>
    <n v="3685258"/>
    <n v="6.3101715"/>
    <n v="1.5719065998820001"/>
    <x v="3"/>
    <n v="163"/>
    <s v="2020-08-19"/>
    <x v="71"/>
    <s v="2020-08-25"/>
    <s v="2020-08-25"/>
    <x v="1"/>
    <x v="0"/>
    <n v="8"/>
    <x v="1"/>
    <x v="0"/>
  </r>
  <r>
    <s v="teste_diadospais"/>
    <s v="2020-08-19 - 2020-08-25"/>
    <s v="23845278866690091"/>
    <s v="Meio_Conv_Amplo_Todas_23845268020100091"/>
    <s v="23845268020100091"/>
    <n v="0"/>
    <n v="0"/>
    <n v="0"/>
    <s v=""/>
    <n v="0"/>
    <x v="3"/>
    <n v="15"/>
    <s v="2020-08-19"/>
    <x v="71"/>
    <s v="2020-08-25"/>
    <s v="2020-08-25"/>
    <x v="1"/>
    <x v="0"/>
    <n v="8"/>
    <x v="1"/>
    <x v="0"/>
  </r>
  <r>
    <s v="Conjunto de anúncios para anúncio A"/>
    <s v="2020-08-19 - 2020-08-25"/>
    <s v="23845438385460091"/>
    <s v="Fundo_Conv-TesteAB_RMKT_PrecoT1_Pareto"/>
    <s v="23845438385420091"/>
    <n v="8093.6"/>
    <n v="70880"/>
    <n v="312358"/>
    <n v="25.911294089999998"/>
    <n v="4.4068566591421998"/>
    <x v="3"/>
    <n v="223"/>
    <s v="2020-08-19"/>
    <x v="71"/>
    <s v="2020-08-25"/>
    <s v="2020-08-25"/>
    <x v="1"/>
    <x v="0"/>
    <n v="8"/>
    <x v="1"/>
    <x v="0"/>
  </r>
  <r>
    <s v="Conjunto de anúncios para anúncio B"/>
    <s v="2020-08-19 - 2020-08-25"/>
    <s v="23845336289860091"/>
    <s v="Meio_Conv-TesteAB_Aberto_T3Pro_v2_Pareto"/>
    <s v="23845336289910091"/>
    <n v="12529.8"/>
    <n v="745090"/>
    <n v="1183562"/>
    <n v="10.586517649999999"/>
    <n v="1.5884819283575999"/>
    <x v="3"/>
    <n v="58"/>
    <s v="2020-08-19"/>
    <x v="71"/>
    <s v="2020-08-25"/>
    <s v="2020-08-25"/>
    <x v="1"/>
    <x v="0"/>
    <n v="8"/>
    <x v="1"/>
    <x v="0"/>
  </r>
  <r>
    <s v="concorrentes_diario_wpp_msg"/>
    <s v="2020-08-19 - 2020-08-25"/>
    <s v="23845470027680091"/>
    <s v="Meio_WhatsApp_Mensagens_Todas_Pareto"/>
    <s v="23845470027660091"/>
    <n v="1188.29"/>
    <n v="106273"/>
    <n v="120529"/>
    <n v="9.8589551100000001"/>
    <n v="1.1341450791829"/>
    <x v="23"/>
    <n v="180"/>
    <s v="2020-08-19"/>
    <x v="71"/>
    <s v="2020-08-25"/>
    <s v="2020-08-25"/>
    <x v="5"/>
    <x v="1"/>
    <n v="8"/>
    <x v="1"/>
    <x v="0"/>
  </r>
  <r>
    <s v="concorrente solicitar agora"/>
    <s v="2020-08-19 - 2020-08-25"/>
    <s v="23845295333820091"/>
    <s v="pareto.testeab.convs - Concorrente | Cupom"/>
    <s v="23845295333800091"/>
    <n v="6733.64"/>
    <n v="457731"/>
    <n v="600042"/>
    <n v="11.221947800000001"/>
    <n v="1.3109053133827999"/>
    <x v="3"/>
    <n v="66"/>
    <s v="2020-08-19"/>
    <x v="71"/>
    <s v="2020-08-25"/>
    <s v="2020-08-25"/>
    <x v="1"/>
    <x v="0"/>
    <n v="8"/>
    <x v="1"/>
    <x v="0"/>
  </r>
  <r>
    <s v="Conjunto de anúncios para anúncio C"/>
    <s v="2020-08-19 - 2020-08-25"/>
    <s v="23845204247780091"/>
    <s v="[Ton] Conv_TesteAB_Argumentos_T2Pro"/>
    <s v="23845204247560091"/>
    <n v="0"/>
    <n v="0"/>
    <n v="0"/>
    <s v=""/>
    <n v="0"/>
    <x v="3"/>
    <n v="1"/>
    <s v="2020-08-19"/>
    <x v="71"/>
    <s v="2020-08-25"/>
    <s v="2020-08-25"/>
    <x v="1"/>
    <x v="0"/>
    <n v="8"/>
    <x v="1"/>
    <x v="0"/>
  </r>
  <r>
    <s v="AB - catálogo com personas"/>
    <s v="2020-08-19 - 2020-08-25"/>
    <s v="23845316064800091"/>
    <s v="[Ton] Catalogo_TesteAB_RMKT_Produto"/>
    <s v="23845316064700091"/>
    <n v="0"/>
    <n v="0"/>
    <n v="0"/>
    <s v=""/>
    <n v="0"/>
    <x v="18"/>
    <n v="3"/>
    <s v="2020-08-19"/>
    <x v="71"/>
    <s v="2020-08-25"/>
    <s v="2020-08-25"/>
    <x v="1"/>
    <x v="0"/>
    <n v="8"/>
    <x v="1"/>
    <x v="0"/>
  </r>
  <r>
    <s v="concorrente solicitar agora"/>
    <s v="2020-08-19 - 2020-08-25"/>
    <s v="23845141926960091"/>
    <s v="pareto.testeab.convs - Concorrente | Fundo - Conversao -BR Base — Cupom"/>
    <s v="23845141926910091"/>
    <n v="0"/>
    <n v="0"/>
    <n v="0"/>
    <s v=""/>
    <n v="0"/>
    <x v="3"/>
    <n v="4"/>
    <s v="2020-08-19"/>
    <x v="71"/>
    <s v="2020-08-25"/>
    <s v="2020-08-25"/>
    <x v="1"/>
    <x v="0"/>
    <n v="8"/>
    <x v="1"/>
    <x v="0"/>
  </r>
  <r>
    <s v="Conjunto de anúncios para anúncio E"/>
    <s v="2020-08-19 - 2020-08-25"/>
    <s v="23845268119050091"/>
    <s v="[Ton] Conv_TesteAB_Argumentos_M_T2Pro"/>
    <s v="23845268118920091"/>
    <n v="0"/>
    <n v="0"/>
    <n v="0"/>
    <s v=""/>
    <n v="0"/>
    <x v="3"/>
    <n v="1"/>
    <s v="2020-08-19"/>
    <x v="71"/>
    <s v="2020-08-25"/>
    <s v="2020-08-25"/>
    <x v="1"/>
    <x v="0"/>
    <n v="8"/>
    <x v="1"/>
    <x v="0"/>
  </r>
  <r>
    <s v="interacao_sem_carrinho"/>
    <s v="2020-08-19 - 2020-08-25"/>
    <s v="23844691993630091"/>
    <s v="Fundo_Conv_Rmkt_Todas_Pareto_23844535546810091"/>
    <s v="23844535546810091"/>
    <n v="44815.51"/>
    <n v="191905"/>
    <n v="1947972"/>
    <n v="23.006239310000002"/>
    <n v="10.150709986712"/>
    <x v="3"/>
    <n v="275"/>
    <s v="2020-08-19"/>
    <x v="71"/>
    <s v="2020-08-25"/>
    <s v="2020-08-25"/>
    <x v="1"/>
    <x v="0"/>
    <n v="8"/>
    <x v="1"/>
    <x v="0"/>
  </r>
  <r>
    <s v="interesse_concorrente_3maq"/>
    <s v="2020-08-19 - 2020-08-25"/>
    <s v="23844782037510091"/>
    <s v="Meio_Conv_LALEInteresse_Todas_Pareto"/>
    <s v="23844782037550091"/>
    <n v="31933.72"/>
    <n v="2880540"/>
    <n v="5471996"/>
    <n v="5.8358449099999996"/>
    <n v="1.8996424281558"/>
    <x v="3"/>
    <n v="269"/>
    <s v="2020-08-19"/>
    <x v="71"/>
    <s v="2020-08-25"/>
    <s v="2020-08-25"/>
    <x v="1"/>
    <x v="0"/>
    <n v="8"/>
    <x v="1"/>
    <x v="0"/>
  </r>
  <r>
    <s v="Conjunto de anúncios para anúncio C"/>
    <s v="2020-08-19 - 2020-08-25"/>
    <s v="23845336289900091"/>
    <s v="Meio_Conv-TesteAB_Aberto_T3Pro_v2_Pareto"/>
    <s v="23845336289910091"/>
    <n v="12511.15"/>
    <n v="613124"/>
    <n v="983619"/>
    <n v="12.71950826"/>
    <n v="1.6042741761862001"/>
    <x v="3"/>
    <n v="62"/>
    <s v="2020-08-19"/>
    <x v="71"/>
    <s v="2020-08-25"/>
    <s v="2020-08-25"/>
    <x v="1"/>
    <x v="0"/>
    <n v="8"/>
    <x v="1"/>
    <x v="0"/>
  </r>
  <r>
    <s v="Conjunto de anúncios para anúncio B"/>
    <s v="2020-08-19 - 2020-08-25"/>
    <s v="23845336289420091"/>
    <s v="Meio_Conv-TesteAB_Aberto_T2Pro_v2_Pareto"/>
    <s v="23845336289440091"/>
    <n v="12792.03"/>
    <n v="810373"/>
    <n v="1394246"/>
    <n v="9.1748730100000007"/>
    <n v="1.7204990788193"/>
    <x v="3"/>
    <n v="65"/>
    <s v="2020-08-19"/>
    <x v="71"/>
    <s v="2020-08-25"/>
    <s v="2020-08-25"/>
    <x v="1"/>
    <x v="0"/>
    <n v="8"/>
    <x v="1"/>
    <x v="0"/>
  </r>
  <r>
    <s v="carrinho 30d - fundo branco sem preço"/>
    <s v="2020-08-19 - 2020-08-25"/>
    <s v="23845323447220091"/>
    <s v="Fundo_Catalogo_RMKTCarrinho_Todas_Pareto"/>
    <s v="23845120281640091"/>
    <n v="13109.55"/>
    <n v="32016"/>
    <n v="182027"/>
    <n v="72.019810250000006"/>
    <n v="5.6855009995002002"/>
    <x v="3"/>
    <n v="85"/>
    <s v="2020-08-19"/>
    <x v="71"/>
    <s v="2020-08-25"/>
    <s v="2020-08-25"/>
    <x v="1"/>
    <x v="0"/>
    <n v="8"/>
    <x v="1"/>
    <x v="0"/>
  </r>
  <r>
    <s v="clientes_nao_pagos_base"/>
    <s v="2020-08-19 - 2020-08-25"/>
    <s v="23845343428290091"/>
    <s v="Fundo_Alcance_RMKTBoleto_Pareto"/>
    <s v="23844883553230091"/>
    <n v="9005.0499999999993"/>
    <n v="40720"/>
    <n v="720695"/>
    <n v="12.494952789999999"/>
    <n v="17.698796660117999"/>
    <x v="5"/>
    <n v="40720"/>
    <s v="2020-08-19"/>
    <x v="71"/>
    <s v="2020-08-25"/>
    <s v="2020-08-25"/>
    <x v="2"/>
    <x v="0"/>
    <n v="8"/>
    <x v="1"/>
    <x v="0"/>
  </r>
  <r>
    <s v="Conjunto de anúncios para anúncio B"/>
    <s v="2020-08-19 - 2020-08-25"/>
    <s v="23845268119080091"/>
    <s v="[Ton] Conv_TesteAB_Argumentos_M_T2Pro"/>
    <s v="23845268118920091"/>
    <n v="0"/>
    <n v="0"/>
    <n v="0"/>
    <s v=""/>
    <n v="0"/>
    <x v="3"/>
    <n v="8"/>
    <s v="2020-08-19"/>
    <x v="71"/>
    <s v="2020-08-25"/>
    <s v="2020-08-25"/>
    <x v="1"/>
    <x v="0"/>
    <n v="8"/>
    <x v="1"/>
    <x v="0"/>
  </r>
  <r>
    <s v="aberto_brasil"/>
    <s v="2020-08-19 - 2020-08-25"/>
    <s v="23845370012760091"/>
    <s v="Meio_Conv_Amplo_Todas_23845268020100091"/>
    <s v="23845268020100091"/>
    <n v="28370.99"/>
    <n v="1630976"/>
    <n v="2476928"/>
    <n v="11.454103630000001"/>
    <n v="1.5186783864385001"/>
    <x v="3"/>
    <n v="282"/>
    <s v="2020-08-19"/>
    <x v="71"/>
    <s v="2020-08-25"/>
    <s v="2020-08-25"/>
    <x v="1"/>
    <x v="0"/>
    <n v="8"/>
    <x v="1"/>
    <x v="0"/>
  </r>
  <r>
    <s v="interesses_concorrentes_cupomt1"/>
    <s v="2020-08-12 - 2020-08-18"/>
    <s v="23844509733670091"/>
    <s v="Meio_Conv_LALEInteresse_CupomT1_Pareto"/>
    <s v="23844457599290091"/>
    <n v="28626.23"/>
    <n v="1822193"/>
    <n v="2961406"/>
    <n v="9.6664320900000007"/>
    <n v="1.6251878917327001"/>
    <x v="3"/>
    <n v="199"/>
    <s v="2020-08-12"/>
    <x v="72"/>
    <s v="2020-08-18"/>
    <s v="2020-08-18"/>
    <x v="1"/>
    <x v="0"/>
    <n v="8"/>
    <x v="1"/>
    <x v="0"/>
  </r>
  <r>
    <s v="carrinho 15d"/>
    <s v="2020-08-12 - 2020-08-18"/>
    <s v="23845141695800091"/>
    <s v="Fundo_Catalogo_RMKTCarrinho_Todas_Pareto"/>
    <s v="2384512028164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look_alike_5%_brasil"/>
    <s v="2020-08-12 - 2020-08-18"/>
    <s v="23844457680590091"/>
    <s v="Meio_Conv_LALEInteresse_CupomT1_Pareto"/>
    <s v="23844457599290091"/>
    <n v="0"/>
    <n v="0"/>
    <n v="0"/>
    <s v=""/>
    <n v="0"/>
    <x v="3"/>
    <n v="10"/>
    <s v="2020-08-12"/>
    <x v="72"/>
    <s v="2020-08-18"/>
    <s v="2020-08-18"/>
    <x v="1"/>
    <x v="0"/>
    <n v="8"/>
    <x v="1"/>
    <x v="0"/>
  </r>
  <r>
    <s v="concorrente solicitar agora"/>
    <s v="2020-08-12 - 2020-08-18"/>
    <s v="23845141926960091"/>
    <s v="pareto.testeab.convs - Concorrente | Fundo - Conversao -BR Base — Cupom"/>
    <s v="23845141926910091"/>
    <n v="0"/>
    <n v="0"/>
    <n v="0"/>
    <s v=""/>
    <n v="0"/>
    <x v="3"/>
    <n v="6"/>
    <s v="2020-08-12"/>
    <x v="72"/>
    <s v="2020-08-18"/>
    <s v="2020-08-18"/>
    <x v="1"/>
    <x v="0"/>
    <n v="8"/>
    <x v="1"/>
    <x v="0"/>
  </r>
  <r>
    <s v="Conjunto de anúncios para anúncio D"/>
    <s v="2020-08-12 - 2020-08-18"/>
    <s v="23845204124440091"/>
    <s v="[Ton] Conv_TesteAB_Argumentos_T1"/>
    <s v="23845204124100091"/>
    <n v="0"/>
    <n v="0"/>
    <n v="0"/>
    <s v=""/>
    <n v="0"/>
    <x v="3"/>
    <n v="2"/>
    <s v="2020-08-12"/>
    <x v="72"/>
    <s v="2020-08-18"/>
    <s v="2020-08-18"/>
    <x v="1"/>
    <x v="0"/>
    <n v="8"/>
    <x v="1"/>
    <x v="0"/>
  </r>
  <r>
    <s v="aberto_broad_opts2s"/>
    <s v="2020-08-12 - 2020-08-18"/>
    <s v="23845419593690091"/>
    <s v="Meio_Conv_Amplo_Todas_23845268020100091"/>
    <s v="23845268020100091"/>
    <n v="3078.34"/>
    <n v="381448"/>
    <n v="446528"/>
    <n v="6.8939461800000004"/>
    <n v="1.1706130324448001"/>
    <x v="19"/>
    <n v="2"/>
    <s v="2020-08-12"/>
    <x v="72"/>
    <s v="2020-08-18"/>
    <s v="2020-08-18"/>
    <x v="4"/>
    <x v="0"/>
    <n v="8"/>
    <x v="1"/>
    <x v="0"/>
  </r>
  <r>
    <s v="produto 7d"/>
    <s v="2020-08-12 - 2020-08-18"/>
    <s v="23845120387220091"/>
    <s v="Fundo_Catalogo_RMKTCarrinho_Todas_Pareto"/>
    <s v="2384512028164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BR - 18+"/>
    <s v="2020-08-12 - 2020-08-18"/>
    <s v="23845420514580091"/>
    <s v="[Ton] Leads_Inbound"/>
    <s v="23845420514560091"/>
    <n v="384.54"/>
    <n v="29847"/>
    <n v="34981"/>
    <n v="10.99282468"/>
    <n v="1.1720105873286999"/>
    <x v="24"/>
    <n v="60"/>
    <s v="2020-08-12"/>
    <x v="72"/>
    <s v="2020-08-18"/>
    <s v="2020-08-18"/>
    <x v="6"/>
    <x v="0"/>
    <n v="8"/>
    <x v="1"/>
    <x v="0"/>
  </r>
  <r>
    <s v="base_churn_stone_25k"/>
    <s v="2020-08-12 - 2020-08-18"/>
    <s v="23845403072040091"/>
    <s v="Fundo_Conv_RmktBase_Pareto"/>
    <s v="23845336208610091"/>
    <n v="4226.07"/>
    <n v="23264"/>
    <n v="181151"/>
    <n v="23.328990730000001"/>
    <n v="7.7867520632737"/>
    <x v="3"/>
    <n v="11"/>
    <s v="2020-08-12"/>
    <x v="72"/>
    <s v="2020-08-18"/>
    <s v="2020-08-18"/>
    <x v="1"/>
    <x v="0"/>
    <n v="8"/>
    <x v="1"/>
    <x v="0"/>
  </r>
  <r>
    <s v="carrinho_sem_pedido_60d"/>
    <s v="2020-08-12 - 2020-08-18"/>
    <s v="23844535546750091"/>
    <s v="Fundo_Conv_Rmkt_Todas_Pareto_23844535546810091"/>
    <s v="23844535546810091"/>
    <n v="19604.330000000002"/>
    <n v="31904"/>
    <n v="403970"/>
    <n v="48.529172959999997"/>
    <n v="12.662048645938"/>
    <x v="3"/>
    <n v="221"/>
    <s v="2020-08-12"/>
    <x v="72"/>
    <s v="2020-08-18"/>
    <s v="2020-08-18"/>
    <x v="1"/>
    <x v="0"/>
    <n v="8"/>
    <x v="1"/>
    <x v="0"/>
  </r>
  <r>
    <s v="clientes_boleto — acima7"/>
    <s v="2020-08-12 - 2020-08-18"/>
    <s v="23845124477600091"/>
    <s v="Fundo_Alcance_RMKTBoleto_Pareto"/>
    <s v="23844883553230091"/>
    <n v="1597.47"/>
    <n v="13172"/>
    <n v="162306"/>
    <n v="9.8423348500000003"/>
    <n v="12.322046765867"/>
    <x v="5"/>
    <n v="13172"/>
    <s v="2020-08-12"/>
    <x v="72"/>
    <s v="2020-08-18"/>
    <s v="2020-08-18"/>
    <x v="2"/>
    <x v="0"/>
    <n v="8"/>
    <x v="1"/>
    <x v="0"/>
  </r>
  <r>
    <s v="Conjunto de anúncios para anúncio E"/>
    <s v="2020-08-12 - 2020-08-18"/>
    <s v="23845204247760091"/>
    <s v="[Ton] Conv_TesteAB_Argumentos_T2Pro"/>
    <s v="2384520424756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checkout 3d"/>
    <s v="2020-08-12 - 2020-08-18"/>
    <s v="23845149947400091"/>
    <s v="pareto.de.convs.catalogo - RMKT Produto"/>
    <s v="2384514992253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concorrente obter oferta"/>
    <s v="2020-08-12 - 2020-08-18"/>
    <s v="23845141926940091"/>
    <s v="pareto.testeab.convs - Concorrente | Fundo - Conversao -BR Base — Cupom"/>
    <s v="23845141926910091"/>
    <n v="0"/>
    <n v="0"/>
    <n v="0"/>
    <s v=""/>
    <n v="0"/>
    <x v="3"/>
    <n v="5"/>
    <s v="2020-08-12"/>
    <x v="72"/>
    <s v="2020-08-18"/>
    <s v="2020-08-18"/>
    <x v="1"/>
    <x v="0"/>
    <n v="8"/>
    <x v="1"/>
    <x v="0"/>
  </r>
  <r>
    <s v="Conjunto de anúncios para anúncio C"/>
    <s v="2020-08-12 - 2020-08-18"/>
    <s v="23845204247780091"/>
    <s v="[Ton] Conv_TesteAB_Argumentos_T2Pro"/>
    <s v="2384520424756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Conjunto de anúncios para anúncio A"/>
    <s v="2020-08-12 - 2020-08-18"/>
    <s v="23845204247770091"/>
    <s v="[Ton] Conv_TesteAB_Argumentos_T2Pro"/>
    <s v="23845204247560091"/>
    <n v="0"/>
    <n v="0"/>
    <n v="0"/>
    <s v=""/>
    <n v="0"/>
    <x v="3"/>
    <n v="3"/>
    <s v="2020-08-12"/>
    <x v="72"/>
    <s v="2020-08-18"/>
    <s v="2020-08-18"/>
    <x v="1"/>
    <x v="0"/>
    <n v="8"/>
    <x v="1"/>
    <x v="0"/>
  </r>
  <r>
    <s v="[RMKT] Checkout_T1_15d"/>
    <s v="2020-08-12 - 2020-08-18"/>
    <s v="23845171892190091"/>
    <s v="[Ton] Conv_Rmkt_Checkout"/>
    <s v="23845171892100091"/>
    <n v="0"/>
    <n v="0"/>
    <n v="0"/>
    <s v=""/>
    <n v="0"/>
    <x v="26"/>
    <n v="1"/>
    <s v="2020-08-12"/>
    <x v="72"/>
    <s v="2020-08-18"/>
    <s v="2020-08-18"/>
    <x v="1"/>
    <x v="0"/>
    <n v="8"/>
    <x v="1"/>
    <x v="0"/>
  </r>
  <r>
    <s v="trafego_LAL_cardpurchase_5_10"/>
    <s v="2020-08-12 - 2020-08-18"/>
    <s v="23845353257680091"/>
    <s v="Topo_Trafego_Todas_Pareto_23845353257640091"/>
    <s v="23845353257640091"/>
    <n v="3880.21"/>
    <n v="433345"/>
    <n v="853873"/>
    <n v="4.54424721"/>
    <n v="1.9704231039933999"/>
    <x v="8"/>
    <n v="3675"/>
    <s v="2020-08-12"/>
    <x v="72"/>
    <s v="2020-08-18"/>
    <s v="2020-08-18"/>
    <x v="3"/>
    <x v="0"/>
    <n v="8"/>
    <x v="1"/>
    <x v="0"/>
  </r>
  <r>
    <s v="concorrente obter oferta"/>
    <s v="2020-08-12 - 2020-08-18"/>
    <s v="23845295333810091"/>
    <s v="pareto.testeab.convs - Concorrente | Cupom"/>
    <s v="23845295333800091"/>
    <n v="18223.82"/>
    <n v="1096177"/>
    <n v="1647125"/>
    <n v="11.064017610000001"/>
    <n v="1.5026086115655"/>
    <x v="3"/>
    <n v="198"/>
    <s v="2020-08-12"/>
    <x v="72"/>
    <s v="2020-08-18"/>
    <s v="2020-08-18"/>
    <x v="1"/>
    <x v="0"/>
    <n v="8"/>
    <x v="1"/>
    <x v="0"/>
  </r>
  <r>
    <s v="Conjunto de anúncios para anúncio C"/>
    <s v="2020-08-12 - 2020-08-18"/>
    <s v="23845204266070091"/>
    <s v="[Ton] Conv_TesteAB_Argumentos_T3Pro"/>
    <s v="2384520426602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Conjunto de anúncios para anúncio B"/>
    <s v="2020-08-12 - 2020-08-18"/>
    <s v="23845336287430091"/>
    <s v="[Ton] Conv_TesteAB_Argumentos_T1_v2"/>
    <s v="23845336287370091"/>
    <n v="4797.71"/>
    <n v="418431"/>
    <n v="574601"/>
    <n v="8.3496374000000007"/>
    <n v="1.3732276050293"/>
    <x v="3"/>
    <n v="28"/>
    <s v="2020-08-12"/>
    <x v="72"/>
    <s v="2020-08-18"/>
    <s v="2020-08-18"/>
    <x v="1"/>
    <x v="0"/>
    <n v="8"/>
    <x v="1"/>
    <x v="0"/>
  </r>
  <r>
    <s v="interesse_concorrente_3maq"/>
    <s v="2020-08-12 - 2020-08-18"/>
    <s v="23844782037510091"/>
    <s v="Meio_Conv_LALEInteresse_Todas_Pareto"/>
    <s v="23844782037550091"/>
    <n v="50957.78"/>
    <n v="3771345"/>
    <n v="8890468"/>
    <n v="5.73173201"/>
    <n v="2.3573732978552999"/>
    <x v="3"/>
    <n v="433"/>
    <s v="2020-08-12"/>
    <x v="72"/>
    <s v="2020-08-18"/>
    <s v="2020-08-18"/>
    <x v="1"/>
    <x v="0"/>
    <n v="8"/>
    <x v="1"/>
    <x v="0"/>
  </r>
  <r>
    <s v="clientes_nao_pagos_base"/>
    <s v="2020-08-12 - 2020-08-18"/>
    <s v="23845343428290091"/>
    <s v="Fundo_Alcance_RMKTBoleto_Pareto"/>
    <s v="23844883553230091"/>
    <n v="6257.92"/>
    <n v="39425"/>
    <n v="649698"/>
    <n v="9.6320444300000005"/>
    <n v="16.479340519975"/>
    <x v="5"/>
    <n v="39425"/>
    <s v="2020-08-12"/>
    <x v="72"/>
    <s v="2020-08-18"/>
    <s v="2020-08-18"/>
    <x v="2"/>
    <x v="0"/>
    <n v="8"/>
    <x v="1"/>
    <x v="0"/>
  </r>
  <r>
    <s v="concorrente solicitar agora"/>
    <s v="2020-08-12 - 2020-08-18"/>
    <s v="23845295333820091"/>
    <s v="pareto.testeab.convs - Concorrente | Cupom"/>
    <s v="23845295333800091"/>
    <n v="18210.77"/>
    <n v="1138426"/>
    <n v="1802507"/>
    <n v="10.103023179999999"/>
    <n v="1.5833326013285001"/>
    <x v="3"/>
    <n v="135"/>
    <s v="2020-08-12"/>
    <x v="72"/>
    <s v="2020-08-18"/>
    <s v="2020-08-18"/>
    <x v="1"/>
    <x v="0"/>
    <n v="8"/>
    <x v="1"/>
    <x v="0"/>
  </r>
  <r>
    <s v="clientes_nao_pagos_s2s"/>
    <s v="2020-08-12 - 2020-08-18"/>
    <s v="23845279169960091"/>
    <s v="Fundo_Alcance_RMKTBoleto_Pareto"/>
    <s v="23844883553230091"/>
    <n v="306.74"/>
    <n v="3821"/>
    <n v="32687"/>
    <n v="9.3841588399999996"/>
    <n v="8.5545668673122002"/>
    <x v="5"/>
    <n v="3821"/>
    <s v="2020-08-12"/>
    <x v="72"/>
    <s v="2020-08-18"/>
    <s v="2020-08-18"/>
    <x v="2"/>
    <x v="0"/>
    <n v="8"/>
    <x v="1"/>
    <x v="0"/>
  </r>
  <r>
    <s v="base_não_pagos_80k"/>
    <s v="2020-08-12 - 2020-08-18"/>
    <s v="23845336208660091"/>
    <s v="Fundo_Conv_RmktBase_Pareto"/>
    <s v="23845336208610091"/>
    <n v="13431.72"/>
    <n v="33272"/>
    <n v="282285"/>
    <n v="47.582124450000002"/>
    <n v="8.4841608559750004"/>
    <x v="3"/>
    <n v="206"/>
    <s v="2020-08-12"/>
    <x v="72"/>
    <s v="2020-08-18"/>
    <s v="2020-08-18"/>
    <x v="1"/>
    <x v="0"/>
    <n v="8"/>
    <x v="1"/>
    <x v="0"/>
  </r>
  <r>
    <s v="testeab_brasil_aberto"/>
    <s v="2020-08-12 - 2020-08-18"/>
    <s v="23845327659170091"/>
    <s v="[Ton] Conv_TesteAB_Aberto_Segm"/>
    <s v="23845327659140091"/>
    <n v="8994.73"/>
    <n v="1582089"/>
    <n v="1860225"/>
    <n v="4.8352914299999998"/>
    <n v="1.1758030047614001"/>
    <x v="3"/>
    <n v="76"/>
    <s v="2020-08-12"/>
    <x v="72"/>
    <s v="2020-08-18"/>
    <s v="2020-08-18"/>
    <x v="1"/>
    <x v="0"/>
    <n v="8"/>
    <x v="1"/>
    <x v="0"/>
  </r>
  <r>
    <s v="Conjunto de anúncios para anúncio C"/>
    <s v="2020-08-12 - 2020-08-18"/>
    <s v="23845336287410091"/>
    <s v="[Ton] Conv_TesteAB_Argumentos_T1_v2"/>
    <s v="23845336287370091"/>
    <n v="4813.6099999999997"/>
    <n v="295486"/>
    <n v="411716"/>
    <n v="11.691578659999999"/>
    <n v="1.3933519692980001"/>
    <x v="3"/>
    <n v="22"/>
    <s v="2020-08-12"/>
    <x v="72"/>
    <s v="2020-08-18"/>
    <s v="2020-08-18"/>
    <x v="1"/>
    <x v="0"/>
    <n v="8"/>
    <x v="1"/>
    <x v="0"/>
  </r>
  <r>
    <s v="Conjunto de anúncios para anúncio D"/>
    <s v="2020-08-12 - 2020-08-18"/>
    <s v="23845336287340091"/>
    <s v="[Ton] Conv_TesteAB_Argumentos_T1_v2"/>
    <s v="23845336287370091"/>
    <n v="4786.09"/>
    <n v="379134"/>
    <n v="554663"/>
    <n v="8.6288250699999995"/>
    <n v="1.4629735133224999"/>
    <x v="3"/>
    <n v="25"/>
    <s v="2020-08-12"/>
    <x v="72"/>
    <s v="2020-08-18"/>
    <s v="2020-08-18"/>
    <x v="1"/>
    <x v="0"/>
    <n v="8"/>
    <x v="1"/>
    <x v="0"/>
  </r>
  <r>
    <s v="carrinho 30d - fundo branco sem preço"/>
    <s v="2020-08-12 - 2020-08-18"/>
    <s v="23845323447220091"/>
    <s v="Fundo_Catalogo_RMKTCarrinho_Todas_Pareto"/>
    <s v="23845120281640091"/>
    <n v="15815.57"/>
    <n v="19255"/>
    <n v="147140"/>
    <n v="107.48654343"/>
    <n v="7.6416515190860004"/>
    <x v="3"/>
    <n v="88"/>
    <s v="2020-08-12"/>
    <x v="72"/>
    <s v="2020-08-18"/>
    <s v="2020-08-18"/>
    <x v="1"/>
    <x v="0"/>
    <n v="8"/>
    <x v="1"/>
    <x v="0"/>
  </r>
  <r>
    <s v="AB - catálogo com personas"/>
    <s v="2020-08-12 - 2020-08-18"/>
    <s v="23845316064800091"/>
    <s v="[Ton] Catalogo_TesteAB_RMKT_Produto"/>
    <s v="23845316064700091"/>
    <n v="0"/>
    <n v="0"/>
    <n v="0"/>
    <s v=""/>
    <n v="0"/>
    <x v="18"/>
    <n v="2"/>
    <s v="2020-08-12"/>
    <x v="72"/>
    <s v="2020-08-18"/>
    <s v="2020-08-18"/>
    <x v="1"/>
    <x v="0"/>
    <n v="8"/>
    <x v="1"/>
    <x v="0"/>
  </r>
  <r>
    <s v="AB - catálogo fundo branco sem preço"/>
    <s v="2020-08-12 - 2020-08-18"/>
    <s v="23845316064810091"/>
    <s v="[Ton] Catalogo_TesteAB_RMKT_Produto"/>
    <s v="23845316064700091"/>
    <n v="0"/>
    <n v="0"/>
    <n v="0"/>
    <s v=""/>
    <n v="0"/>
    <x v="18"/>
    <n v="6"/>
    <s v="2020-08-12"/>
    <x v="72"/>
    <s v="2020-08-18"/>
    <s v="2020-08-18"/>
    <x v="1"/>
    <x v="0"/>
    <n v="8"/>
    <x v="1"/>
    <x v="0"/>
  </r>
  <r>
    <s v="testeab_brasil_segmentado"/>
    <s v="2020-08-12 - 2020-08-18"/>
    <s v="23845327659180091"/>
    <s v="[Ton] Conv_TesteAB_Aberto_Segm"/>
    <s v="23845327659140091"/>
    <n v="4998.6099999999997"/>
    <n v="621198"/>
    <n v="715149"/>
    <n v="6.9896063599999998"/>
    <n v="1.1512416331024999"/>
    <x v="3"/>
    <n v="39"/>
    <s v="2020-08-12"/>
    <x v="72"/>
    <s v="2020-08-18"/>
    <s v="2020-08-18"/>
    <x v="1"/>
    <x v="0"/>
    <n v="8"/>
    <x v="1"/>
    <x v="0"/>
  </r>
  <r>
    <s v="Conjunto de anúncios para anúncio A"/>
    <s v="2020-08-12 - 2020-08-18"/>
    <s v="23845336287440091"/>
    <s v="[Ton] Conv_TesteAB_Argumentos_T1_v2"/>
    <s v="23845336287370091"/>
    <n v="4810.03"/>
    <n v="301825"/>
    <n v="441465"/>
    <n v="10.895608940000001"/>
    <n v="1.4626521991220001"/>
    <x v="3"/>
    <n v="19"/>
    <s v="2020-08-12"/>
    <x v="72"/>
    <s v="2020-08-18"/>
    <s v="2020-08-18"/>
    <x v="1"/>
    <x v="0"/>
    <n v="8"/>
    <x v="1"/>
    <x v="0"/>
  </r>
  <r>
    <s v="Conjunto de anúncios para anúncio C"/>
    <s v="2020-08-12 - 2020-08-18"/>
    <s v="23845268119200091"/>
    <s v="[Ton] Conv_TesteAB_Argumentos_M_T3Pro"/>
    <s v="23845268119130091"/>
    <n v="0"/>
    <n v="0"/>
    <n v="0"/>
    <s v=""/>
    <n v="0"/>
    <x v="3"/>
    <n v="2"/>
    <s v="2020-08-12"/>
    <x v="72"/>
    <s v="2020-08-18"/>
    <s v="2020-08-18"/>
    <x v="1"/>
    <x v="0"/>
    <n v="8"/>
    <x v="1"/>
    <x v="0"/>
  </r>
  <r>
    <s v="Conjunto de anúncios para anúncio E"/>
    <s v="2020-08-12 - 2020-08-18"/>
    <s v="23845336287420091"/>
    <s v="[Ton] Conv_TesteAB_Argumentos_T1_v2"/>
    <s v="23845336287370091"/>
    <n v="4822.3500000000004"/>
    <n v="384890"/>
    <n v="554852"/>
    <n v="8.69123658"/>
    <n v="1.4415859076619"/>
    <x v="3"/>
    <n v="27"/>
    <s v="2020-08-12"/>
    <x v="72"/>
    <s v="2020-08-18"/>
    <s v="2020-08-18"/>
    <x v="1"/>
    <x v="0"/>
    <n v="8"/>
    <x v="1"/>
    <x v="0"/>
  </r>
  <r>
    <s v="Conjunto de anúncios para anúncio D"/>
    <s v="2020-08-12 - 2020-08-18"/>
    <s v="23845336289380091"/>
    <s v="Meio_Conv-TesteAB_Aberto_T2Pro_v2_Pareto"/>
    <s v="23845336289440091"/>
    <n v="8738.42"/>
    <n v="621955"/>
    <n v="1074584"/>
    <n v="8.1319096500000008"/>
    <n v="1.7277520077819"/>
    <x v="3"/>
    <n v="53"/>
    <s v="2020-08-12"/>
    <x v="72"/>
    <s v="2020-08-18"/>
    <s v="2020-08-18"/>
    <x v="1"/>
    <x v="0"/>
    <n v="8"/>
    <x v="1"/>
    <x v="0"/>
  </r>
  <r>
    <s v="aberto_brasil"/>
    <s v="2020-08-12 - 2020-08-18"/>
    <s v="23845370012760091"/>
    <s v="Meio_Conv_Amplo_Todas_23845268020100091"/>
    <s v="23845268020100091"/>
    <n v="12213.9"/>
    <n v="858743"/>
    <n v="1237206"/>
    <n v="9.8721635699999997"/>
    <n v="1.4407174206950999"/>
    <x v="3"/>
    <n v="135"/>
    <s v="2020-08-12"/>
    <x v="72"/>
    <s v="2020-08-18"/>
    <s v="2020-08-18"/>
    <x v="1"/>
    <x v="0"/>
    <n v="8"/>
    <x v="1"/>
    <x v="0"/>
  </r>
  <r>
    <s v="Conjunto de anúncios para anúncio A"/>
    <s v="2020-08-12 - 2020-08-18"/>
    <s v="23845336289400091"/>
    <s v="Meio_Conv-TesteAB_Aberto_T2Pro_v2_Pareto"/>
    <s v="23845336289440091"/>
    <n v="8783.0499999999993"/>
    <n v="573307"/>
    <n v="977413"/>
    <n v="8.9860171700000002"/>
    <n v="1.7048684212820999"/>
    <x v="3"/>
    <n v="62"/>
    <s v="2020-08-12"/>
    <x v="72"/>
    <s v="2020-08-18"/>
    <s v="2020-08-18"/>
    <x v="1"/>
    <x v="0"/>
    <n v="8"/>
    <x v="1"/>
    <x v="0"/>
  </r>
  <r>
    <s v="Conjunto de anúncios para anúncio E"/>
    <s v="2020-08-12 - 2020-08-18"/>
    <s v="23845336289460091"/>
    <s v="Meio_Conv-TesteAB_Aberto_T2Pro_v2_Pareto"/>
    <s v="23845336289440091"/>
    <n v="8793.33"/>
    <n v="640130"/>
    <n v="1044422"/>
    <n v="8.4193266700000002"/>
    <n v="1.6315779607267"/>
    <x v="3"/>
    <n v="49"/>
    <s v="2020-08-12"/>
    <x v="72"/>
    <s v="2020-08-18"/>
    <s v="2020-08-18"/>
    <x v="1"/>
    <x v="0"/>
    <n v="8"/>
    <x v="1"/>
    <x v="0"/>
  </r>
  <r>
    <s v="Conjunto de anúncios para anúncio C"/>
    <s v="2020-08-12 - 2020-08-18"/>
    <s v="23845336289480091"/>
    <s v="Meio_Conv-TesteAB_Aberto_T2Pro_v2_Pareto"/>
    <s v="23845336289440091"/>
    <n v="8773.18"/>
    <n v="563839"/>
    <n v="946666"/>
    <n v="9.2674501899999999"/>
    <n v="1.6789650946457999"/>
    <x v="3"/>
    <n v="46"/>
    <s v="2020-08-12"/>
    <x v="72"/>
    <s v="2020-08-18"/>
    <s v="2020-08-18"/>
    <x v="1"/>
    <x v="0"/>
    <n v="8"/>
    <x v="1"/>
    <x v="0"/>
  </r>
  <r>
    <s v="Conjunto de anúncios para anúncio A"/>
    <s v="2020-08-12 - 2020-08-18"/>
    <s v="23845336289870091"/>
    <s v="Meio_Conv-TesteAB_Aberto_T3Pro_v2_Pareto"/>
    <s v="23845336289910091"/>
    <n v="8728.2099999999991"/>
    <n v="465278"/>
    <n v="760810"/>
    <n v="11.47225983"/>
    <n v="1.6351729503651999"/>
    <x v="3"/>
    <n v="39"/>
    <s v="2020-08-12"/>
    <x v="72"/>
    <s v="2020-08-18"/>
    <s v="2020-08-18"/>
    <x v="1"/>
    <x v="0"/>
    <n v="8"/>
    <x v="1"/>
    <x v="0"/>
  </r>
  <r>
    <s v="Conjunto de anúncios para anúncio B"/>
    <s v="2020-08-12 - 2020-08-18"/>
    <s v="23845336289420091"/>
    <s v="Meio_Conv-TesteAB_Aberto_T2Pro_v2_Pareto"/>
    <s v="23845336289440091"/>
    <n v="8750.67"/>
    <n v="625665"/>
    <n v="1041467"/>
    <n v="8.4022537400000008"/>
    <n v="1.6645760910391001"/>
    <x v="3"/>
    <n v="62"/>
    <s v="2020-08-12"/>
    <x v="72"/>
    <s v="2020-08-18"/>
    <s v="2020-08-18"/>
    <x v="1"/>
    <x v="0"/>
    <n v="8"/>
    <x v="1"/>
    <x v="0"/>
  </r>
  <r>
    <s v="Conjunto de anúncios para anúncio B"/>
    <s v="2020-08-12 - 2020-08-18"/>
    <s v="23845336289860091"/>
    <s v="Meio_Conv-TesteAB_Aberto_T3Pro_v2_Pareto"/>
    <s v="23845336289910091"/>
    <n v="8710.2900000000009"/>
    <n v="495359"/>
    <n v="752918"/>
    <n v="11.56871001"/>
    <n v="1.5199441213342"/>
    <x v="3"/>
    <n v="37"/>
    <s v="2020-08-12"/>
    <x v="72"/>
    <s v="2020-08-18"/>
    <s v="2020-08-18"/>
    <x v="1"/>
    <x v="0"/>
    <n v="8"/>
    <x v="1"/>
    <x v="0"/>
  </r>
  <r>
    <s v="Conjunto de anúncios para anúncio D"/>
    <s v="2020-08-12 - 2020-08-18"/>
    <s v="23845336289930091"/>
    <s v="Meio_Conv-TesteAB_Aberto_T3Pro_v2_Pareto"/>
    <s v="23845336289910091"/>
    <n v="8761.6200000000008"/>
    <n v="487553"/>
    <n v="765174"/>
    <n v="11.450493610000001"/>
    <n v="1.5694170685033"/>
    <x v="3"/>
    <n v="45"/>
    <s v="2020-08-12"/>
    <x v="72"/>
    <s v="2020-08-18"/>
    <s v="2020-08-18"/>
    <x v="1"/>
    <x v="0"/>
    <n v="8"/>
    <x v="1"/>
    <x v="0"/>
  </r>
  <r>
    <s v="Conjunto de anúncios para anúncio C"/>
    <s v="2020-08-12 - 2020-08-18"/>
    <s v="23845336289900091"/>
    <s v="Meio_Conv-TesteAB_Aberto_T3Pro_v2_Pareto"/>
    <s v="23845336289910091"/>
    <n v="8752.92"/>
    <n v="457218"/>
    <n v="734224"/>
    <n v="11.92132101"/>
    <n v="1.6058510382355999"/>
    <x v="3"/>
    <n v="41"/>
    <s v="2020-08-12"/>
    <x v="72"/>
    <s v="2020-08-18"/>
    <s v="2020-08-18"/>
    <x v="1"/>
    <x v="0"/>
    <n v="8"/>
    <x v="1"/>
    <x v="0"/>
  </r>
  <r>
    <s v="lals_5%_maqsentregues_3maq"/>
    <s v="2020-08-12 - 2020-08-18"/>
    <s v="23845371688020091"/>
    <s v="Meio_Conv_LALEInteresse_Todas_Pareto"/>
    <s v="23844782037550091"/>
    <n v="214.95"/>
    <n v="14177"/>
    <n v="21297"/>
    <n v="10.09297084"/>
    <n v="1.5022219087254001"/>
    <x v="3"/>
    <s v=""/>
    <s v="2020-08-12"/>
    <x v="72"/>
    <s v="2020-08-18"/>
    <s v="2020-08-18"/>
    <x v="1"/>
    <x v="0"/>
    <n v="8"/>
    <x v="1"/>
    <x v="0"/>
  </r>
  <r>
    <s v="teste_diadospais"/>
    <s v="2020-08-12 - 2020-08-18"/>
    <s v="23845278866690091"/>
    <s v="Meio_Conv_Amplo_Todas_23845268020100091"/>
    <s v="23845268020100091"/>
    <n v="0"/>
    <n v="0"/>
    <n v="0"/>
    <s v=""/>
    <n v="0"/>
    <x v="3"/>
    <n v="27"/>
    <s v="2020-08-12"/>
    <x v="72"/>
    <s v="2020-08-18"/>
    <s v="2020-08-18"/>
    <x v="1"/>
    <x v="0"/>
    <n v="8"/>
    <x v="1"/>
    <x v="0"/>
  </r>
  <r>
    <s v="clientes_boleto_3a7"/>
    <s v="2020-08-12 - 2020-08-18"/>
    <s v="23844883553250091"/>
    <s v="Fundo_Alcance_RMKTBoleto_Pareto"/>
    <s v="23844883553230091"/>
    <n v="239.18"/>
    <n v="3243"/>
    <n v="22475"/>
    <n v="10.64204672"/>
    <n v="6.9303114400246999"/>
    <x v="5"/>
    <n v="3243"/>
    <s v="2020-08-12"/>
    <x v="72"/>
    <s v="2020-08-18"/>
    <s v="2020-08-18"/>
    <x v="2"/>
    <x v="0"/>
    <n v="8"/>
    <x v="1"/>
    <x v="0"/>
  </r>
  <r>
    <s v="Conjunto de anúncios para anúncio D"/>
    <s v="2020-08-12 - 2020-08-18"/>
    <s v="23845268119120091"/>
    <s v="[Ton] Conv_TesteAB_Argumentos_M_T2Pro"/>
    <s v="23845268118920091"/>
    <n v="0"/>
    <n v="0"/>
    <n v="0"/>
    <s v=""/>
    <n v="0"/>
    <x v="3"/>
    <n v="2"/>
    <s v="2020-08-12"/>
    <x v="72"/>
    <s v="2020-08-18"/>
    <s v="2020-08-18"/>
    <x v="1"/>
    <x v="0"/>
    <n v="8"/>
    <x v="1"/>
    <x v="0"/>
  </r>
  <r>
    <s v="Conjunto de anúncios para anúncio D"/>
    <s v="2020-08-12 - 2020-08-18"/>
    <s v="23845268119040091"/>
    <s v="[Ton] Conv_TesteAB_Argumentos_M_T3Pro"/>
    <s v="23845268119130091"/>
    <n v="0"/>
    <n v="0"/>
    <n v="0"/>
    <s v=""/>
    <n v="0"/>
    <x v="3"/>
    <n v="2"/>
    <s v="2020-08-12"/>
    <x v="72"/>
    <s v="2020-08-18"/>
    <s v="2020-08-18"/>
    <x v="1"/>
    <x v="0"/>
    <n v="8"/>
    <x v="1"/>
    <x v="0"/>
  </r>
  <r>
    <s v="product 30d"/>
    <s v="2020-08-12 - 2020-08-18"/>
    <s v="23845233428150091"/>
    <s v="pareto.de.convs.catalogo - RMKT Produto"/>
    <s v="23845149922530091"/>
    <n v="0"/>
    <n v="0"/>
    <n v="0"/>
    <s v=""/>
    <n v="0"/>
    <x v="3"/>
    <n v="3"/>
    <s v="2020-08-12"/>
    <x v="72"/>
    <s v="2020-08-18"/>
    <s v="2020-08-18"/>
    <x v="1"/>
    <x v="0"/>
    <n v="8"/>
    <x v="1"/>
    <x v="0"/>
  </r>
  <r>
    <s v="carrinho 30d - all products"/>
    <s v="2020-08-12 - 2020-08-18"/>
    <s v="23845120281830091"/>
    <s v="Fundo_Catalogo_RMKTCarrinho_Todas_Pareto"/>
    <s v="23845120281640091"/>
    <n v="0"/>
    <n v="0"/>
    <n v="0"/>
    <s v=""/>
    <n v="0"/>
    <x v="3"/>
    <n v="56"/>
    <s v="2020-08-12"/>
    <x v="72"/>
    <s v="2020-08-18"/>
    <s v="2020-08-18"/>
    <x v="1"/>
    <x v="0"/>
    <n v="8"/>
    <x v="1"/>
    <x v="0"/>
  </r>
  <r>
    <s v="carrinho 60d"/>
    <s v="2020-08-12 - 2020-08-18"/>
    <s v="23845233465280091"/>
    <s v="Fundo_Catalogo_RMKTCarrinho_Todas_Pareto"/>
    <s v="2384512028164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lals_5%_pedidos_cupomt1"/>
    <s v="2020-08-12 - 2020-08-18"/>
    <s v="23845017839640091"/>
    <s v="Meio_Conv_LALEInteresse_CupomT1_Pareto"/>
    <s v="23844457599290091"/>
    <n v="41868.43"/>
    <n v="1260281"/>
    <n v="2696832"/>
    <n v="15.525041979999999"/>
    <n v="2.1398656331404999"/>
    <x v="3"/>
    <n v="344"/>
    <s v="2020-08-12"/>
    <x v="72"/>
    <s v="2020-08-18"/>
    <s v="2020-08-18"/>
    <x v="1"/>
    <x v="0"/>
    <n v="8"/>
    <x v="1"/>
    <x v="0"/>
  </r>
  <r>
    <s v="Conjunto de anúncios para anúncio C"/>
    <s v="2020-08-12 - 2020-08-18"/>
    <s v="23845268118960091"/>
    <s v="[Ton] Conv_TesteAB_Argumentos_M_T1"/>
    <s v="23845268118910091"/>
    <n v="0"/>
    <n v="0"/>
    <n v="0"/>
    <s v=""/>
    <n v="0"/>
    <x v="3"/>
    <n v="2"/>
    <s v="2020-08-12"/>
    <x v="72"/>
    <s v="2020-08-18"/>
    <s v="2020-08-18"/>
    <x v="1"/>
    <x v="0"/>
    <n v="8"/>
    <x v="1"/>
    <x v="0"/>
  </r>
  <r>
    <s v="Conjunto de anúncios para anúncio B"/>
    <s v="2020-08-12 - 2020-08-18"/>
    <s v="23845268118970091"/>
    <s v="[Ton] Conv_TesteAB_Argumentos_M_T3Pro"/>
    <s v="2384526811913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lals_5%_maqsentregues"/>
    <s v="2020-08-12 - 2020-08-18"/>
    <s v="23845371675800091"/>
    <s v="Meio_Conv_LALEInteresse_CupomT1_Pareto"/>
    <s v="23844457599290091"/>
    <n v="112.04"/>
    <n v="4641"/>
    <n v="6395"/>
    <n v="17.51993745"/>
    <n v="1.3779357897005"/>
    <x v="3"/>
    <n v="2"/>
    <s v="2020-08-12"/>
    <x v="72"/>
    <s v="2020-08-18"/>
    <s v="2020-08-18"/>
    <x v="1"/>
    <x v="0"/>
    <n v="8"/>
    <x v="1"/>
    <x v="0"/>
  </r>
  <r>
    <s v="Conjunto de anúncios para anúncio A"/>
    <s v="2020-08-12 - 2020-08-18"/>
    <s v="23845268119000091"/>
    <s v="[Ton] Conv_TesteAB_Argumentos_M_T2Pro"/>
    <s v="2384526811892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Conjunto de anúncios para anúncio E"/>
    <s v="2020-08-12 - 2020-08-18"/>
    <s v="23845268119090091"/>
    <s v="[Ton] Conv_TesteAB_Argumentos_M_T1"/>
    <s v="2384526811891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pareto.geral (fb+insta)"/>
    <s v="2020-08-12 - 2020-08-18"/>
    <s v="23845380541060091"/>
    <s v="pareto.in.reach — Carrossel Renda Extra"/>
    <s v="23845380541050091"/>
    <n v="963.22"/>
    <n v="1559533"/>
    <n v="1579347"/>
    <n v="0.60988496999999997"/>
    <n v="1.0127050854326001"/>
    <x v="5"/>
    <n v="1559533"/>
    <s v="2020-08-12"/>
    <x v="72"/>
    <s v="2020-08-18"/>
    <s v="2020-08-18"/>
    <x v="2"/>
    <x v="0"/>
    <n v="8"/>
    <x v="1"/>
    <x v="0"/>
  </r>
  <r>
    <s v="lals_5%_pedidos_3maq"/>
    <s v="2020-08-12 - 2020-08-18"/>
    <s v="23844925239080091"/>
    <s v="Meio_Conv_LALEInteresse_Todas_Pareto"/>
    <s v="23844782037550091"/>
    <n v="5523.26"/>
    <n v="394045"/>
    <n v="590929"/>
    <n v="9.3467404700000003"/>
    <n v="1.4996485173013001"/>
    <x v="3"/>
    <n v="49"/>
    <s v="2020-08-12"/>
    <x v="72"/>
    <s v="2020-08-18"/>
    <s v="2020-08-18"/>
    <x v="1"/>
    <x v="0"/>
    <n v="8"/>
    <x v="1"/>
    <x v="0"/>
  </r>
  <r>
    <s v="Conjunto de anúncios para anúncio B"/>
    <s v="2020-08-12 - 2020-08-18"/>
    <s v="23845268119030091"/>
    <s v="[Ton] Conv_TesteAB_Argumentos_M_T1"/>
    <s v="2384526811891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produto 7a30d"/>
    <s v="2020-08-12 - 2020-08-18"/>
    <s v="23845141840780091"/>
    <s v="pareto.de.convs.catalogo - RMKT  30d"/>
    <s v="2384514184082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interacao_sem_carrinho"/>
    <s v="2020-08-12 - 2020-08-18"/>
    <s v="23844691993630091"/>
    <s v="Fundo_Conv_Rmkt_Todas_Pareto_23844535546810091"/>
    <s v="23844535546810091"/>
    <n v="54652.5"/>
    <n v="200895"/>
    <n v="2336884"/>
    <n v="23.3869118"/>
    <n v="11.632365165883"/>
    <x v="3"/>
    <n v="294"/>
    <s v="2020-08-12"/>
    <x v="72"/>
    <s v="2020-08-18"/>
    <s v="2020-08-18"/>
    <x v="1"/>
    <x v="0"/>
    <n v="8"/>
    <x v="1"/>
    <x v="0"/>
  </r>
  <r>
    <s v="pareto.str (fb+insta)"/>
    <s v="2020-08-12 - 2020-08-18"/>
    <s v="23845371959130091"/>
    <s v="pareto.in.reach — Stories Renda Extra"/>
    <s v="23845371959100091"/>
    <n v="343.17"/>
    <n v="796330"/>
    <n v="796330"/>
    <n v="0.43093943000000001"/>
    <n v="1"/>
    <x v="5"/>
    <n v="796330"/>
    <s v="2020-08-12"/>
    <x v="72"/>
    <s v="2020-08-18"/>
    <s v="2020-08-18"/>
    <x v="2"/>
    <x v="0"/>
    <n v="8"/>
    <x v="1"/>
    <x v="0"/>
  </r>
  <r>
    <s v="Conjunto de anúncios para anúncio E"/>
    <s v="2020-08-12 - 2020-08-18"/>
    <s v="23845268119050091"/>
    <s v="[Ton] Conv_TesteAB_Argumentos_M_T2Pro"/>
    <s v="23845268118920091"/>
    <n v="0"/>
    <n v="0"/>
    <n v="0"/>
    <s v=""/>
    <n v="0"/>
    <x v="3"/>
    <n v="1"/>
    <s v="2020-08-12"/>
    <x v="72"/>
    <s v="2020-08-18"/>
    <s v="2020-08-18"/>
    <x v="1"/>
    <x v="0"/>
    <n v="8"/>
    <x v="1"/>
    <x v="0"/>
  </r>
  <r>
    <s v="look_alike_5%_brasil — t1_pagas"/>
    <s v="2020-08-12 - 2020-08-18"/>
    <s v="23844911121180091"/>
    <s v="Meio_Conv_LALEInteresse_CupomT1_Pareto"/>
    <s v="23844457599290091"/>
    <n v="0"/>
    <n v="0"/>
    <n v="0"/>
    <s v=""/>
    <n v="0"/>
    <x v="3"/>
    <n v="8"/>
    <s v="2020-08-12"/>
    <x v="72"/>
    <s v="2020-08-18"/>
    <s v="2020-08-18"/>
    <x v="1"/>
    <x v="0"/>
    <n v="8"/>
    <x v="1"/>
    <x v="0"/>
  </r>
  <r>
    <s v="pareto.geral (fb+insta)"/>
    <s v="2020-08-12 - 2020-08-18"/>
    <s v="23845403014430091"/>
    <s v="pareto.in.reach — Video Renda Extra"/>
    <s v="23845403014440091"/>
    <n v="600"/>
    <n v="1428858"/>
    <n v="1428858"/>
    <n v="0.41991576000000003"/>
    <n v="1"/>
    <x v="5"/>
    <n v="1428858"/>
    <s v="2020-08-12"/>
    <x v="72"/>
    <s v="2020-08-18"/>
    <s v="2020-08-18"/>
    <x v="2"/>
    <x v="0"/>
    <n v="8"/>
    <x v="1"/>
    <x v="0"/>
  </r>
  <r>
    <s v="Conjunto de anúncios para anúncio B"/>
    <s v="2020-08-12 - 2020-08-18"/>
    <s v="23845268119080091"/>
    <s v="[Ton] Conv_TesteAB_Argumentos_M_T2Pro"/>
    <s v="23845268118920091"/>
    <n v="0"/>
    <n v="0"/>
    <n v="0"/>
    <s v=""/>
    <n v="0"/>
    <x v="3"/>
    <n v="3"/>
    <s v="2020-08-12"/>
    <x v="72"/>
    <s v="2020-08-18"/>
    <s v="2020-08-18"/>
    <x v="1"/>
    <x v="0"/>
    <n v="8"/>
    <x v="1"/>
    <x v="0"/>
  </r>
  <r>
    <s v="produto 7a30d"/>
    <s v="2020-08-05 - 2020-08-11"/>
    <s v="23845141840780091"/>
    <s v="pareto.de.convs.catalogo - RMKT  30d"/>
    <s v="23845141840820091"/>
    <n v="0"/>
    <n v="0"/>
    <n v="0"/>
    <s v=""/>
    <n v="0"/>
    <x v="3"/>
    <n v="3"/>
    <s v="2020-08-05"/>
    <x v="73"/>
    <s v="2020-08-11"/>
    <s v="2020-08-11"/>
    <x v="1"/>
    <x v="0"/>
    <n v="8"/>
    <x v="1"/>
    <x v="0"/>
  </r>
  <r>
    <s v="produto 7d"/>
    <s v="2020-08-05 - 2020-08-11"/>
    <s v="23845120387220091"/>
    <s v="Fundo_Catalogo_RMKTCarrinho_Todas_Pareto"/>
    <s v="23845120281640091"/>
    <n v="0"/>
    <n v="0"/>
    <n v="0"/>
    <s v=""/>
    <n v="0"/>
    <x v="3"/>
    <n v="5"/>
    <s v="2020-08-05"/>
    <x v="73"/>
    <s v="2020-08-11"/>
    <s v="2020-08-11"/>
    <x v="1"/>
    <x v="0"/>
    <n v="8"/>
    <x v="1"/>
    <x v="0"/>
  </r>
  <r>
    <s v="carrinho 30d - all products"/>
    <s v="2020-08-05 - 2020-08-11"/>
    <s v="23845120281830091"/>
    <s v="Fundo_Catalogo_RMKTCarrinho_Todas_Pareto"/>
    <s v="23845120281640091"/>
    <n v="0"/>
    <n v="0"/>
    <n v="0"/>
    <s v=""/>
    <n v="0"/>
    <x v="3"/>
    <n v="51"/>
    <s v="2020-08-05"/>
    <x v="73"/>
    <s v="2020-08-11"/>
    <s v="2020-08-11"/>
    <x v="1"/>
    <x v="0"/>
    <n v="8"/>
    <x v="1"/>
    <x v="0"/>
  </r>
  <r>
    <s v="interesse_concorrente"/>
    <s v="2020-08-05 - 2020-08-11"/>
    <s v="23845093561040091"/>
    <s v="Fundo - Conversao - Estrategia Stone Mais_AB - Mais Usa Menos Paga"/>
    <s v="23845093561170091"/>
    <n v="0"/>
    <n v="0"/>
    <n v="0"/>
    <s v=""/>
    <n v="0"/>
    <x v="3"/>
    <n v="8"/>
    <s v="2020-08-05"/>
    <x v="73"/>
    <s v="2020-08-11"/>
    <s v="2020-08-11"/>
    <x v="1"/>
    <x v="0"/>
    <n v="8"/>
    <x v="1"/>
    <x v="0"/>
  </r>
  <r>
    <s v="look_alike_pago_5%_brasil"/>
    <s v="2020-08-05 - 2020-08-11"/>
    <s v="23845093561090091"/>
    <s v="Fundo - Conversao - Estrategia Stone Mais_AB - Mais Usa Menos Paga"/>
    <s v="23845093561170091"/>
    <n v="0"/>
    <n v="0"/>
    <n v="0"/>
    <s v=""/>
    <n v="0"/>
    <x v="3"/>
    <n v="4"/>
    <s v="2020-08-05"/>
    <x v="73"/>
    <s v="2020-08-11"/>
    <s v="2020-08-11"/>
    <x v="1"/>
    <x v="0"/>
    <n v="8"/>
    <x v="1"/>
    <x v="0"/>
  </r>
  <r>
    <s v="look_alike_5%_brasil — t1_pagas"/>
    <s v="2020-08-05 - 2020-08-11"/>
    <s v="23844911121180091"/>
    <s v="Meio_Conv_LALEInteresse_CupomT1_Pareto"/>
    <s v="23844457599290091"/>
    <n v="16109.31"/>
    <n v="572266"/>
    <n v="864499"/>
    <n v="18.63427257"/>
    <n v="1.5106593786805"/>
    <x v="3"/>
    <n v="104"/>
    <s v="2020-08-05"/>
    <x v="73"/>
    <s v="2020-08-11"/>
    <s v="2020-08-11"/>
    <x v="1"/>
    <x v="0"/>
    <n v="8"/>
    <x v="1"/>
    <x v="0"/>
  </r>
  <r>
    <s v="concorrente obter oferta"/>
    <s v="2020-08-05 - 2020-08-11"/>
    <s v="23845141926940091"/>
    <s v="pareto.testeab.convs - Concorrente | Fundo - Conversao -BR Base — Cupom"/>
    <s v="23845141926910091"/>
    <n v="0"/>
    <n v="0"/>
    <n v="0"/>
    <s v=""/>
    <n v="0"/>
    <x v="3"/>
    <n v="8"/>
    <s v="2020-08-05"/>
    <x v="73"/>
    <s v="2020-08-11"/>
    <s v="2020-08-11"/>
    <x v="1"/>
    <x v="0"/>
    <n v="8"/>
    <x v="1"/>
    <x v="0"/>
  </r>
  <r>
    <s v="lals_5%_pedidos_cupomt1"/>
    <s v="2020-08-05 - 2020-08-11"/>
    <s v="23845017839640091"/>
    <s v="Meio_Conv_LALEInteresse_CupomT1_Pareto"/>
    <s v="23844457599290091"/>
    <n v="34785.699999999997"/>
    <n v="1267951"/>
    <n v="2256406"/>
    <n v="15.416418849999999"/>
    <n v="1.7795687688246999"/>
    <x v="3"/>
    <n v="269"/>
    <s v="2020-08-05"/>
    <x v="73"/>
    <s v="2020-08-11"/>
    <s v="2020-08-11"/>
    <x v="1"/>
    <x v="0"/>
    <n v="8"/>
    <x v="1"/>
    <x v="0"/>
  </r>
  <r>
    <s v="carrinho 30d - old"/>
    <s v="2020-08-05 - 2020-08-11"/>
    <s v="23845141831280091"/>
    <s v="Fundo_Catalogo_RMKTCarrinho_Todas_Pareto"/>
    <s v="23845120281640091"/>
    <n v="0"/>
    <n v="0"/>
    <n v="0"/>
    <s v=""/>
    <n v="0"/>
    <x v="3"/>
    <n v="4"/>
    <s v="2020-08-05"/>
    <x v="73"/>
    <s v="2020-08-11"/>
    <s v="2020-08-11"/>
    <x v="1"/>
    <x v="0"/>
    <n v="8"/>
    <x v="1"/>
    <x v="0"/>
  </r>
  <r>
    <s v="concorrente solicitar agora"/>
    <s v="2020-08-05 - 2020-08-11"/>
    <s v="23845141926960091"/>
    <s v="pareto.testeab.convs - Concorrente | Fundo - Conversao -BR Base — Cupom"/>
    <s v="23845141926910091"/>
    <n v="0"/>
    <n v="0"/>
    <n v="0"/>
    <s v=""/>
    <n v="0"/>
    <x v="3"/>
    <n v="8"/>
    <s v="2020-08-05"/>
    <x v="73"/>
    <s v="2020-08-11"/>
    <s v="2020-08-11"/>
    <x v="1"/>
    <x v="0"/>
    <n v="8"/>
    <x v="1"/>
    <x v="0"/>
  </r>
  <r>
    <s v="carrinho 15d"/>
    <s v="2020-08-05 - 2020-08-11"/>
    <s v="23845141695800091"/>
    <s v="Fundo_Catalogo_RMKTCarrinho_Todas_Pareto"/>
    <s v="23845120281640091"/>
    <n v="0"/>
    <n v="0"/>
    <n v="0"/>
    <s v=""/>
    <n v="0"/>
    <x v="3"/>
    <n v="1"/>
    <s v="2020-08-05"/>
    <x v="73"/>
    <s v="2020-08-11"/>
    <s v="2020-08-11"/>
    <x v="1"/>
    <x v="0"/>
    <n v="8"/>
    <x v="1"/>
    <x v="0"/>
  </r>
  <r>
    <s v="interacao_sem_carrinho"/>
    <s v="2020-08-05 - 2020-08-11"/>
    <s v="23844691993630091"/>
    <s v="Fundo_Conv_Rmkt_Todas_Pareto_23844535546810091"/>
    <s v="23844535546810091"/>
    <n v="51710.01"/>
    <n v="202076"/>
    <n v="2285604"/>
    <n v="22.624220990000001"/>
    <n v="11.310615807913999"/>
    <x v="3"/>
    <n v="308"/>
    <s v="2020-08-05"/>
    <x v="73"/>
    <s v="2020-08-11"/>
    <s v="2020-08-11"/>
    <x v="1"/>
    <x v="0"/>
    <n v="8"/>
    <x v="1"/>
    <x v="0"/>
  </r>
  <r>
    <s v="lals_5%_pedidos_3maq"/>
    <s v="2020-08-05 - 2020-08-11"/>
    <s v="23844925239080091"/>
    <s v="Meio_Conv_LALEInteresse_Todas_Pareto"/>
    <s v="23844782037550091"/>
    <n v="6143.35"/>
    <n v="389749"/>
    <n v="614999"/>
    <n v="9.9892032299999993"/>
    <n v="1.5779360562824001"/>
    <x v="3"/>
    <n v="44"/>
    <s v="2020-08-05"/>
    <x v="73"/>
    <s v="2020-08-11"/>
    <s v="2020-08-11"/>
    <x v="1"/>
    <x v="0"/>
    <n v="8"/>
    <x v="1"/>
    <x v="0"/>
  </r>
  <r>
    <s v="interesse_concorrente_3maq"/>
    <s v="2020-08-05 - 2020-08-11"/>
    <s v="23844782037510091"/>
    <s v="Meio_Conv_LALEInteresse_Todas_Pareto"/>
    <s v="23844782037550091"/>
    <n v="59705.01"/>
    <n v="4756331"/>
    <n v="10725867"/>
    <n v="5.5664507099999998"/>
    <n v="2.2550716087673002"/>
    <x v="3"/>
    <n v="423"/>
    <s v="2020-08-05"/>
    <x v="73"/>
    <s v="2020-08-11"/>
    <s v="2020-08-11"/>
    <x v="1"/>
    <x v="0"/>
    <n v="8"/>
    <x v="1"/>
    <x v="0"/>
  </r>
  <r>
    <s v="carrinho_sem_pedido_60d"/>
    <s v="2020-08-05 - 2020-08-11"/>
    <s v="23844535546750091"/>
    <s v="Fundo_Conv_Rmkt_Todas_Pareto_23844535546810091"/>
    <s v="23844535546810091"/>
    <n v="18122.73"/>
    <n v="26800"/>
    <n v="365237"/>
    <n v="49.619096640000002"/>
    <n v="13.628246268657"/>
    <x v="3"/>
    <n v="177"/>
    <s v="2020-08-05"/>
    <x v="73"/>
    <s v="2020-08-11"/>
    <s v="2020-08-11"/>
    <x v="1"/>
    <x v="0"/>
    <n v="8"/>
    <x v="1"/>
    <x v="0"/>
  </r>
  <r>
    <s v="clientes_boleto — acima7"/>
    <s v="2020-08-05 - 2020-08-11"/>
    <s v="23845124477600091"/>
    <s v="Fundo_Alcance_RMKTBoleto_Pareto"/>
    <s v="23844883553230091"/>
    <n v="2305.52"/>
    <n v="15108"/>
    <n v="173847"/>
    <n v="13.26177616"/>
    <n v="11.506949960286001"/>
    <x v="5"/>
    <n v="15108"/>
    <s v="2020-08-05"/>
    <x v="73"/>
    <s v="2020-08-11"/>
    <s v="2020-08-11"/>
    <x v="2"/>
    <x v="0"/>
    <n v="8"/>
    <x v="1"/>
    <x v="0"/>
  </r>
  <r>
    <s v="clientes_boleto_3a7"/>
    <s v="2020-08-05 - 2020-08-11"/>
    <s v="23844883553250091"/>
    <s v="Fundo_Alcance_RMKTBoleto_Pareto"/>
    <s v="23844883553230091"/>
    <n v="293.3"/>
    <n v="2629"/>
    <n v="21165"/>
    <n v="13.85778408"/>
    <n v="8.0505895777861998"/>
    <x v="5"/>
    <n v="2629"/>
    <s v="2020-08-05"/>
    <x v="73"/>
    <s v="2020-08-11"/>
    <s v="2020-08-11"/>
    <x v="2"/>
    <x v="0"/>
    <n v="8"/>
    <x v="1"/>
    <x v="0"/>
  </r>
  <r>
    <s v="Conjunto de anúncios para anúncio C"/>
    <s v="2020-08-05 - 2020-08-11"/>
    <s v="23845336287410091"/>
    <s v="[Ton] Conv_TesteAB_Argumentos_T1_v2"/>
    <s v="23845336287370091"/>
    <n v="3690.99"/>
    <n v="234496"/>
    <n v="315175"/>
    <n v="11.710922500000001"/>
    <n v="1.3440527770196999"/>
    <x v="3"/>
    <n v="24"/>
    <s v="2020-08-05"/>
    <x v="73"/>
    <s v="2020-08-11"/>
    <s v="2020-08-11"/>
    <x v="1"/>
    <x v="0"/>
    <n v="8"/>
    <x v="1"/>
    <x v="0"/>
  </r>
  <r>
    <s v="interesses_concorrentes_cupomt1"/>
    <s v="2020-08-05 - 2020-08-11"/>
    <s v="23844509733670091"/>
    <s v="Meio_Conv_LALEInteresse_CupomT1_Pareto"/>
    <s v="23844457599290091"/>
    <n v="18487.61"/>
    <n v="1430256"/>
    <n v="1926099"/>
    <n v="9.5984733900000005"/>
    <n v="1.3466812934187999"/>
    <x v="3"/>
    <n v="156"/>
    <s v="2020-08-05"/>
    <x v="73"/>
    <s v="2020-08-11"/>
    <s v="2020-08-11"/>
    <x v="1"/>
    <x v="0"/>
    <n v="8"/>
    <x v="1"/>
    <x v="0"/>
  </r>
  <r>
    <s v="concorrente solicitar agora"/>
    <s v="2020-08-05 - 2020-08-11"/>
    <s v="23845295333820091"/>
    <s v="pareto.testeab.convs - Concorrente | Cupom"/>
    <s v="23845295333800091"/>
    <n v="29187.15"/>
    <n v="1812432"/>
    <n v="3012662"/>
    <n v="9.6881595100000002"/>
    <n v="1.6622207067631001"/>
    <x v="3"/>
    <n v="212"/>
    <s v="2020-08-05"/>
    <x v="73"/>
    <s v="2020-08-11"/>
    <s v="2020-08-11"/>
    <x v="1"/>
    <x v="0"/>
    <n v="8"/>
    <x v="1"/>
    <x v="0"/>
  </r>
  <r>
    <s v="Conjunto de anúncios para anúncio C"/>
    <s v="2020-08-05 - 2020-08-11"/>
    <s v="23845204266070091"/>
    <s v="[Ton] Conv_TesteAB_Argumentos_T3Pro"/>
    <s v="23845204266020091"/>
    <n v="0"/>
    <n v="0"/>
    <n v="0"/>
    <s v=""/>
    <n v="0"/>
    <x v="3"/>
    <n v="1"/>
    <s v="2020-08-05"/>
    <x v="73"/>
    <s v="2020-08-11"/>
    <s v="2020-08-11"/>
    <x v="1"/>
    <x v="0"/>
    <n v="8"/>
    <x v="1"/>
    <x v="0"/>
  </r>
  <r>
    <s v="AB - catálogo fundo branco sem preço"/>
    <s v="2020-08-05 - 2020-08-11"/>
    <s v="23845316064810091"/>
    <s v="[Ton] Catalogo_TesteAB_RMKT_Produto"/>
    <s v="23845316064700091"/>
    <n v="2574.16"/>
    <n v="35118"/>
    <n v="98201"/>
    <n v="26.213175020000001"/>
    <n v="2.7963152799133999"/>
    <x v="18"/>
    <n v="53"/>
    <s v="2020-08-05"/>
    <x v="73"/>
    <s v="2020-08-11"/>
    <s v="2020-08-11"/>
    <x v="1"/>
    <x v="0"/>
    <n v="8"/>
    <x v="1"/>
    <x v="0"/>
  </r>
  <r>
    <s v="AB - catálogo com personas"/>
    <s v="2020-08-05 - 2020-08-11"/>
    <s v="23845316064800091"/>
    <s v="[Ton] Catalogo_TesteAB_RMKT_Produto"/>
    <s v="23845316064700091"/>
    <n v="1707.07"/>
    <n v="30304"/>
    <n v="63259"/>
    <n v="26.985409189999999"/>
    <n v="2.0874802006336002"/>
    <x v="18"/>
    <n v="30"/>
    <s v="2020-08-05"/>
    <x v="73"/>
    <s v="2020-08-11"/>
    <s v="2020-08-11"/>
    <x v="1"/>
    <x v="0"/>
    <n v="8"/>
    <x v="1"/>
    <x v="0"/>
  </r>
  <r>
    <s v="carrinho 60d"/>
    <s v="2020-08-05 - 2020-08-11"/>
    <s v="23845233465280091"/>
    <s v="Fundo_Catalogo_RMKTCarrinho_Todas_Pareto"/>
    <s v="23845120281640091"/>
    <n v="0"/>
    <n v="0"/>
    <n v="0"/>
    <s v=""/>
    <n v="0"/>
    <x v="3"/>
    <n v="2"/>
    <s v="2020-08-05"/>
    <x v="73"/>
    <s v="2020-08-11"/>
    <s v="2020-08-11"/>
    <x v="1"/>
    <x v="0"/>
    <n v="8"/>
    <x v="1"/>
    <x v="0"/>
  </r>
  <r>
    <s v="Conjunto de anúncios para anúncio A"/>
    <s v="2020-08-05 - 2020-08-11"/>
    <s v="23845268118990091"/>
    <s v="[Ton] Conv_TesteAB_Argumentos_M_T1"/>
    <s v="23845268118910091"/>
    <n v="418.47"/>
    <n v="35976"/>
    <n v="40392"/>
    <n v="10.36021985"/>
    <n v="1.1227484989993"/>
    <x v="3"/>
    <n v="6"/>
    <s v="2020-08-05"/>
    <x v="73"/>
    <s v="2020-08-11"/>
    <s v="2020-08-11"/>
    <x v="1"/>
    <x v="0"/>
    <n v="8"/>
    <x v="1"/>
    <x v="0"/>
  </r>
  <r>
    <s v="carrinho 30d - fundo branco sem preço"/>
    <s v="2020-08-05 - 2020-08-11"/>
    <s v="23845323447220091"/>
    <s v="Fundo_Catalogo_RMKTCarrinho_Todas_Pareto"/>
    <s v="23845120281640091"/>
    <n v="19116.34"/>
    <n v="16772"/>
    <n v="188846"/>
    <n v="101.22713745999999"/>
    <n v="11.259599332220001"/>
    <x v="3"/>
    <n v="105"/>
    <s v="2020-08-05"/>
    <x v="73"/>
    <s v="2020-08-11"/>
    <s v="2020-08-11"/>
    <x v="1"/>
    <x v="0"/>
    <n v="8"/>
    <x v="1"/>
    <x v="0"/>
  </r>
  <r>
    <s v="Conjunto de anúncios para anúncio D"/>
    <s v="2020-08-05 - 2020-08-11"/>
    <s v="23845204124440091"/>
    <s v="[Ton] Conv_TesteAB_Argumentos_T1"/>
    <s v="23845204124100091"/>
    <n v="0"/>
    <n v="0"/>
    <n v="0"/>
    <s v=""/>
    <n v="0"/>
    <x v="3"/>
    <n v="3"/>
    <s v="2020-08-05"/>
    <x v="73"/>
    <s v="2020-08-11"/>
    <s v="2020-08-11"/>
    <x v="1"/>
    <x v="0"/>
    <n v="8"/>
    <x v="1"/>
    <x v="0"/>
  </r>
  <r>
    <s v="Conjunto de anúncios para anúncio D"/>
    <s v="2020-08-05 - 2020-08-11"/>
    <s v="23845336287340091"/>
    <s v="[Ton] Conv_TesteAB_Argumentos_T1_v2"/>
    <s v="23845336287370091"/>
    <n v="3721.11"/>
    <n v="314554"/>
    <n v="420750"/>
    <n v="8.8439928699999992"/>
    <n v="1.3376081690266"/>
    <x v="3"/>
    <n v="17"/>
    <s v="2020-08-05"/>
    <x v="73"/>
    <s v="2020-08-11"/>
    <s v="2020-08-11"/>
    <x v="1"/>
    <x v="0"/>
    <n v="8"/>
    <x v="1"/>
    <x v="0"/>
  </r>
  <r>
    <s v="testeab_brasil_aberto"/>
    <s v="2020-08-05 - 2020-08-11"/>
    <s v="23845327659170091"/>
    <s v="[Ton] Conv_TesteAB_Aberto_Segm"/>
    <s v="23845327659140091"/>
    <n v="6156.36"/>
    <n v="541551"/>
    <n v="768070"/>
    <n v="8.0153631799999996"/>
    <n v="1.4182782415691"/>
    <x v="3"/>
    <n v="57"/>
    <s v="2020-08-05"/>
    <x v="73"/>
    <s v="2020-08-11"/>
    <s v="2020-08-11"/>
    <x v="1"/>
    <x v="0"/>
    <n v="8"/>
    <x v="1"/>
    <x v="0"/>
  </r>
  <r>
    <s v="maquina de cartão"/>
    <s v="2020-08-05 - 2020-08-11"/>
    <s v="23845268020160091"/>
    <s v="Meio_Conv_Amplo_Todas_23845268020100091"/>
    <s v="23845268020100091"/>
    <n v="0"/>
    <n v="0"/>
    <n v="0"/>
    <s v=""/>
    <n v="0"/>
    <x v="3"/>
    <n v="2"/>
    <s v="2020-08-05"/>
    <x v="73"/>
    <s v="2020-08-11"/>
    <s v="2020-08-11"/>
    <x v="1"/>
    <x v="0"/>
    <n v="8"/>
    <x v="1"/>
    <x v="0"/>
  </r>
  <r>
    <s v="Conjunto de anúncios para anúncio A"/>
    <s v="2020-08-05 - 2020-08-11"/>
    <s v="23845268119000091"/>
    <s v="[Ton] Conv_TesteAB_Argumentos_M_T2Pro"/>
    <s v="23845268118920091"/>
    <n v="555.88"/>
    <n v="64512"/>
    <n v="77104"/>
    <n v="7.2094832999999996"/>
    <n v="1.1951884920635001"/>
    <x v="3"/>
    <n v="4"/>
    <s v="2020-08-05"/>
    <x v="73"/>
    <s v="2020-08-11"/>
    <s v="2020-08-11"/>
    <x v="1"/>
    <x v="0"/>
    <n v="8"/>
    <x v="1"/>
    <x v="0"/>
  </r>
  <r>
    <s v="clientes_nao_pagos_s2s"/>
    <s v="2020-08-05 - 2020-08-11"/>
    <s v="23845279169960091"/>
    <s v="Fundo_Alcance_RMKTBoleto_Pareto"/>
    <s v="23844883553230091"/>
    <n v="189.55"/>
    <n v="2964"/>
    <n v="22075"/>
    <n v="8.5866364700000002"/>
    <n v="7.4477058029689998"/>
    <x v="5"/>
    <n v="2964"/>
    <s v="2020-08-05"/>
    <x v="73"/>
    <s v="2020-08-11"/>
    <s v="2020-08-11"/>
    <x v="2"/>
    <x v="0"/>
    <n v="8"/>
    <x v="1"/>
    <x v="0"/>
  </r>
  <r>
    <s v="Conjunto de anúncios para anúncio A"/>
    <s v="2020-08-05 - 2020-08-11"/>
    <s v="23845204247770091"/>
    <s v="[Ton] Conv_TesteAB_Argumentos_T2Pro"/>
    <s v="23845204247560091"/>
    <n v="0"/>
    <n v="0"/>
    <n v="0"/>
    <s v=""/>
    <n v="0"/>
    <x v="3"/>
    <n v="2"/>
    <s v="2020-08-05"/>
    <x v="73"/>
    <s v="2020-08-11"/>
    <s v="2020-08-11"/>
    <x v="1"/>
    <x v="0"/>
    <n v="8"/>
    <x v="1"/>
    <x v="0"/>
  </r>
  <r>
    <s v="Conjunto de anúncios para anúncio C"/>
    <s v="2020-08-05 - 2020-08-11"/>
    <s v="23845204247780091"/>
    <s v="[Ton] Conv_TesteAB_Argumentos_T2Pro"/>
    <s v="23845204247560091"/>
    <n v="0"/>
    <n v="0"/>
    <n v="0"/>
    <s v=""/>
    <n v="0"/>
    <x v="3"/>
    <n v="3"/>
    <s v="2020-08-05"/>
    <x v="73"/>
    <s v="2020-08-11"/>
    <s v="2020-08-11"/>
    <x v="1"/>
    <x v="0"/>
    <n v="8"/>
    <x v="1"/>
    <x v="0"/>
  </r>
  <r>
    <s v="Conjunto de anúncios para anúncio C"/>
    <s v="2020-08-05 - 2020-08-11"/>
    <s v="23845204124400091"/>
    <s v="[Ton] Conv_TesteAB_Argumentos_T1"/>
    <s v="23845204124100091"/>
    <n v="0"/>
    <n v="0"/>
    <n v="0"/>
    <s v=""/>
    <n v="0"/>
    <x v="3"/>
    <n v="2"/>
    <s v="2020-08-05"/>
    <x v="73"/>
    <s v="2020-08-11"/>
    <s v="2020-08-11"/>
    <x v="1"/>
    <x v="0"/>
    <n v="8"/>
    <x v="1"/>
    <x v="0"/>
  </r>
  <r>
    <s v="Conjunto de anúncios para anúncio A"/>
    <s v="2020-08-05 - 2020-08-11"/>
    <s v="23845268119010091"/>
    <s v="[Ton] Conv_TesteAB_Argumentos_M_T3Pro"/>
    <s v="23845268119130091"/>
    <n v="580.91999999999996"/>
    <n v="50144"/>
    <n v="54967"/>
    <n v="10.56852293"/>
    <n v="1.0961829929802001"/>
    <x v="3"/>
    <n v="7"/>
    <s v="2020-08-05"/>
    <x v="73"/>
    <s v="2020-08-11"/>
    <s v="2020-08-11"/>
    <x v="1"/>
    <x v="0"/>
    <n v="8"/>
    <x v="1"/>
    <x v="0"/>
  </r>
  <r>
    <s v="concorrente obter oferta"/>
    <s v="2020-08-05 - 2020-08-11"/>
    <s v="23845295333810091"/>
    <s v="pareto.testeab.convs - Concorrente | Cupom"/>
    <s v="23845295333800091"/>
    <n v="29218.82"/>
    <n v="1751242"/>
    <n v="2749014"/>
    <n v="10.628836379999999"/>
    <n v="1.5697510680991"/>
    <x v="3"/>
    <n v="218"/>
    <s v="2020-08-05"/>
    <x v="73"/>
    <s v="2020-08-11"/>
    <s v="2020-08-11"/>
    <x v="1"/>
    <x v="0"/>
    <n v="8"/>
    <x v="1"/>
    <x v="0"/>
  </r>
  <r>
    <s v="Conjunto de anúncios para anúncio B"/>
    <s v="2020-08-05 - 2020-08-11"/>
    <s v="23845204247790091"/>
    <s v="[Ton] Conv_TesteAB_Argumentos_T2Pro"/>
    <s v="23845204247560091"/>
    <n v="0"/>
    <n v="0"/>
    <n v="0"/>
    <s v=""/>
    <n v="0"/>
    <x v="3"/>
    <n v="1"/>
    <s v="2020-08-05"/>
    <x v="73"/>
    <s v="2020-08-11"/>
    <s v="2020-08-11"/>
    <x v="1"/>
    <x v="0"/>
    <n v="8"/>
    <x v="1"/>
    <x v="0"/>
  </r>
  <r>
    <s v="teste_diadospais"/>
    <s v="2020-08-05 - 2020-08-11"/>
    <s v="23845278866690091"/>
    <s v="Meio_Conv_Amplo_Todas_23845268020100091"/>
    <s v="23845268020100091"/>
    <n v="37578.410000000003"/>
    <n v="3434410"/>
    <n v="5838836"/>
    <n v="6.4359420299999996"/>
    <n v="1.7000987069104001"/>
    <x v="3"/>
    <n v="261"/>
    <s v="2020-08-05"/>
    <x v="73"/>
    <s v="2020-08-11"/>
    <s v="2020-08-11"/>
    <x v="1"/>
    <x v="0"/>
    <n v="8"/>
    <x v="1"/>
    <x v="0"/>
  </r>
  <r>
    <s v="Conjunto de anúncios para anúncio B"/>
    <s v="2020-08-05 - 2020-08-11"/>
    <s v="23845268119030091"/>
    <s v="[Ton] Conv_TesteAB_Argumentos_M_T1"/>
    <s v="23845268118910091"/>
    <n v="410.91"/>
    <n v="36112"/>
    <n v="40580"/>
    <n v="10.125924100000001"/>
    <n v="1.1237261852016001"/>
    <x v="3"/>
    <n v="2"/>
    <s v="2020-08-05"/>
    <x v="73"/>
    <s v="2020-08-11"/>
    <s v="2020-08-11"/>
    <x v="1"/>
    <x v="0"/>
    <n v="8"/>
    <x v="1"/>
    <x v="0"/>
  </r>
  <r>
    <s v="Conjunto de anúncios para anúncio C"/>
    <s v="2020-08-05 - 2020-08-11"/>
    <s v="23845268119200091"/>
    <s v="[Ton] Conv_TesteAB_Argumentos_M_T3Pro"/>
    <s v="23845268119130091"/>
    <n v="560.08000000000004"/>
    <n v="39080"/>
    <n v="42932"/>
    <n v="13.04574676"/>
    <n v="1.0985670419652001"/>
    <x v="3"/>
    <n v="9"/>
    <s v="2020-08-05"/>
    <x v="73"/>
    <s v="2020-08-11"/>
    <s v="2020-08-11"/>
    <x v="1"/>
    <x v="0"/>
    <n v="8"/>
    <x v="1"/>
    <x v="0"/>
  </r>
  <r>
    <s v="Conjunto de anúncios para anúncio D"/>
    <s v="2020-08-05 - 2020-08-11"/>
    <s v="23845268119040091"/>
    <s v="[Ton] Conv_TesteAB_Argumentos_M_T3Pro"/>
    <s v="23845268119130091"/>
    <n v="572.27"/>
    <n v="34984"/>
    <n v="39337"/>
    <n v="14.54788113"/>
    <n v="1.1244283100846"/>
    <x v="3"/>
    <n v="11"/>
    <s v="2020-08-05"/>
    <x v="73"/>
    <s v="2020-08-11"/>
    <s v="2020-08-11"/>
    <x v="1"/>
    <x v="0"/>
    <n v="8"/>
    <x v="1"/>
    <x v="0"/>
  </r>
  <r>
    <s v="Conjunto de anúncios para anúncio D"/>
    <s v="2020-08-05 - 2020-08-11"/>
    <s v="23845268119120091"/>
    <s v="[Ton] Conv_TesteAB_Argumentos_M_T2Pro"/>
    <s v="23845268118920091"/>
    <n v="556.97"/>
    <n v="57568"/>
    <n v="65470"/>
    <n v="8.5072552300000002"/>
    <n v="1.1372637576430999"/>
    <x v="3"/>
    <n v="4"/>
    <s v="2020-08-05"/>
    <x v="73"/>
    <s v="2020-08-11"/>
    <s v="2020-08-11"/>
    <x v="1"/>
    <x v="0"/>
    <n v="8"/>
    <x v="1"/>
    <x v="0"/>
  </r>
  <r>
    <s v="product 30d"/>
    <s v="2020-08-05 - 2020-08-11"/>
    <s v="23845233428150091"/>
    <s v="pareto.de.convs.catalogo - RMKT Produto"/>
    <s v="23845149922530091"/>
    <n v="0"/>
    <n v="0"/>
    <n v="0"/>
    <s v=""/>
    <n v="0"/>
    <x v="3"/>
    <n v="4"/>
    <s v="2020-08-05"/>
    <x v="73"/>
    <s v="2020-08-11"/>
    <s v="2020-08-11"/>
    <x v="1"/>
    <x v="0"/>
    <n v="8"/>
    <x v="1"/>
    <x v="0"/>
  </r>
  <r>
    <s v="look_alike_5%_brasil"/>
    <s v="2020-08-05 - 2020-08-11"/>
    <s v="23844457680590091"/>
    <s v="Meio_Conv_LALEInteresse_CupomT1_Pareto"/>
    <s v="23844457599290091"/>
    <n v="9078.02"/>
    <n v="545910"/>
    <n v="849885"/>
    <n v="10.681468669999999"/>
    <n v="1.5568225531680999"/>
    <x v="3"/>
    <n v="63"/>
    <s v="2020-08-05"/>
    <x v="73"/>
    <s v="2020-08-11"/>
    <s v="2020-08-11"/>
    <x v="1"/>
    <x v="0"/>
    <n v="8"/>
    <x v="1"/>
    <x v="0"/>
  </r>
  <r>
    <s v="Conjunto de anúncios para anúncio E"/>
    <s v="2020-08-05 - 2020-08-11"/>
    <s v="23845268119090091"/>
    <s v="[Ton] Conv_TesteAB_Argumentos_M_T1"/>
    <s v="23845268118910091"/>
    <n v="410.76"/>
    <n v="40248"/>
    <n v="43768"/>
    <n v="9.3849387699999998"/>
    <n v="1.0874577618764001"/>
    <x v="3"/>
    <n v="6"/>
    <s v="2020-08-05"/>
    <x v="73"/>
    <s v="2020-08-11"/>
    <s v="2020-08-11"/>
    <x v="1"/>
    <x v="0"/>
    <n v="8"/>
    <x v="1"/>
    <x v="0"/>
  </r>
  <r>
    <s v="Conjunto de anúncios para anúncio E"/>
    <s v="2020-08-05 - 2020-08-11"/>
    <s v="23845268119050091"/>
    <s v="[Ton] Conv_TesteAB_Argumentos_M_T2Pro"/>
    <s v="23845268118920091"/>
    <n v="563.34"/>
    <n v="57696"/>
    <n v="66509"/>
    <n v="8.4701318600000004"/>
    <n v="1.1527488907376999"/>
    <x v="3"/>
    <n v="24"/>
    <s v="2020-08-05"/>
    <x v="73"/>
    <s v="2020-08-11"/>
    <s v="2020-08-11"/>
    <x v="1"/>
    <x v="0"/>
    <n v="8"/>
    <x v="1"/>
    <x v="0"/>
  </r>
  <r>
    <s v="Conjunto de anúncios para anúncio B"/>
    <s v="2020-08-05 - 2020-08-11"/>
    <s v="23845268119080091"/>
    <s v="[Ton] Conv_TesteAB_Argumentos_M_T2Pro"/>
    <s v="23845268118920091"/>
    <n v="575.59"/>
    <n v="53904"/>
    <n v="61623"/>
    <n v="9.3405059799999997"/>
    <n v="1.1431990204808999"/>
    <x v="3"/>
    <n v="1"/>
    <s v="2020-08-05"/>
    <x v="73"/>
    <s v="2020-08-11"/>
    <s v="2020-08-11"/>
    <x v="1"/>
    <x v="0"/>
    <n v="8"/>
    <x v="1"/>
    <x v="0"/>
  </r>
  <r>
    <s v="Conjunto de anúncios para anúncio D"/>
    <s v="2020-08-05 - 2020-08-11"/>
    <s v="23845268119070091"/>
    <s v="[Ton] Conv_TesteAB_Argumentos_M_T1"/>
    <s v="23845268118910091"/>
    <n v="423.45"/>
    <n v="35496"/>
    <n v="40611"/>
    <n v="10.42697791"/>
    <n v="1.1441007437458"/>
    <x v="3"/>
    <n v="4"/>
    <s v="2020-08-05"/>
    <x v="73"/>
    <s v="2020-08-11"/>
    <s v="2020-08-11"/>
    <x v="1"/>
    <x v="0"/>
    <n v="8"/>
    <x v="1"/>
    <x v="0"/>
  </r>
  <r>
    <s v="Conjunto de anúncios para anúncio B"/>
    <s v="2020-08-05 - 2020-08-11"/>
    <s v="23845268118970091"/>
    <s v="[Ton] Conv_TesteAB_Argumentos_M_T3Pro"/>
    <s v="23845268119130091"/>
    <n v="553.67999999999995"/>
    <n v="36168"/>
    <n v="39515"/>
    <n v="14.01189422"/>
    <n v="1.0925403671753999"/>
    <x v="3"/>
    <n v="9"/>
    <s v="2020-08-05"/>
    <x v="73"/>
    <s v="2020-08-11"/>
    <s v="2020-08-11"/>
    <x v="1"/>
    <x v="0"/>
    <n v="8"/>
    <x v="1"/>
    <x v="0"/>
  </r>
  <r>
    <s v="Conjunto de anúncios para anúncio C"/>
    <s v="2020-08-05 - 2020-08-11"/>
    <s v="23845268119060091"/>
    <s v="[Ton] Conv_TesteAB_Argumentos_M_T2Pro"/>
    <s v="23845268118920091"/>
    <n v="579.48"/>
    <n v="54688"/>
    <n v="62107"/>
    <n v="9.3303492400000003"/>
    <n v="1.1356604739614"/>
    <x v="3"/>
    <n v="5"/>
    <s v="2020-08-05"/>
    <x v="73"/>
    <s v="2020-08-11"/>
    <s v="2020-08-11"/>
    <x v="1"/>
    <x v="0"/>
    <n v="8"/>
    <x v="1"/>
    <x v="0"/>
  </r>
  <r>
    <s v="testeab_brasil_segmentado"/>
    <s v="2020-08-05 - 2020-08-11"/>
    <s v="23845327659180091"/>
    <s v="[Ton] Conv_TesteAB_Aberto_Segm"/>
    <s v="23845327659140091"/>
    <n v="6147.85"/>
    <n v="486384"/>
    <n v="723381"/>
    <n v="8.4987717400000005"/>
    <n v="1.4872631501036"/>
    <x v="3"/>
    <n v="54"/>
    <s v="2020-08-05"/>
    <x v="73"/>
    <s v="2020-08-11"/>
    <s v="2020-08-11"/>
    <x v="1"/>
    <x v="0"/>
    <n v="8"/>
    <x v="1"/>
    <x v="0"/>
  </r>
  <r>
    <s v="lals_5%_maqsentregues_3maq"/>
    <s v="2020-08-05 - 2020-08-11"/>
    <s v="23845371688020091"/>
    <s v="Meio_Conv_LALEInteresse_Todas_Pareto"/>
    <s v="23844782037550091"/>
    <n v="178.84"/>
    <n v="16076"/>
    <n v="17674"/>
    <n v="10.118818600000001"/>
    <n v="1.0994028365265001"/>
    <x v="3"/>
    <s v=""/>
    <s v="2020-08-05"/>
    <x v="73"/>
    <s v="2020-08-11"/>
    <s v="2020-08-11"/>
    <x v="1"/>
    <x v="0"/>
    <n v="8"/>
    <x v="1"/>
    <x v="0"/>
  </r>
  <r>
    <s v="clientes_nao_pagos_base"/>
    <s v="2020-08-05 - 2020-08-11"/>
    <s v="23845343428290091"/>
    <s v="Fundo_Alcance_RMKTBoleto_Pareto"/>
    <s v="23844883553230091"/>
    <n v="4563.8599999999997"/>
    <n v="39896"/>
    <n v="524595"/>
    <n v="8.6997779200000007"/>
    <n v="13.149062562663"/>
    <x v="5"/>
    <n v="39896"/>
    <s v="2020-08-05"/>
    <x v="73"/>
    <s v="2020-08-11"/>
    <s v="2020-08-11"/>
    <x v="2"/>
    <x v="0"/>
    <n v="8"/>
    <x v="1"/>
    <x v="0"/>
  </r>
  <r>
    <s v="pareto.ig"/>
    <s v="2020-08-05 - 2020-08-11"/>
    <s v="23845363690260091"/>
    <s v="pareto.in.reach — Dia dos Pais - domingo"/>
    <s v="23845363690270091"/>
    <n v="249.99"/>
    <n v="459529"/>
    <n v="461273"/>
    <n v="0.54195671999999995"/>
    <n v="1.0037951902927"/>
    <x v="5"/>
    <n v="459529"/>
    <s v="2020-08-05"/>
    <x v="73"/>
    <s v="2020-08-11"/>
    <s v="2020-08-11"/>
    <x v="2"/>
    <x v="0"/>
    <n v="8"/>
    <x v="1"/>
    <x v="0"/>
  </r>
  <r>
    <s v="lals_5%_maqsentregues"/>
    <s v="2020-08-05 - 2020-08-11"/>
    <s v="23845371675800091"/>
    <s v="Meio_Conv_LALEInteresse_CupomT1_Pareto"/>
    <s v="23844457599290091"/>
    <n v="2956.89"/>
    <n v="133279"/>
    <n v="185422"/>
    <n v="15.946813219999999"/>
    <n v="1.3912319270103"/>
    <x v="3"/>
    <n v="9"/>
    <s v="2020-08-05"/>
    <x v="73"/>
    <s v="2020-08-11"/>
    <s v="2020-08-11"/>
    <x v="1"/>
    <x v="0"/>
    <n v="8"/>
    <x v="1"/>
    <x v="0"/>
  </r>
  <r>
    <s v="pareto.ig"/>
    <s v="2020-08-05 - 2020-08-11"/>
    <s v="23845363607450091"/>
    <s v="pareto.in.traffic — Dia dos Pais - domingo"/>
    <s v="23845363607430091"/>
    <n v="249.73"/>
    <n v="39117"/>
    <n v="39117"/>
    <n v="6.3841807900000003"/>
    <n v="1"/>
    <x v="8"/>
    <n v="23"/>
    <s v="2020-08-05"/>
    <x v="73"/>
    <s v="2020-08-11"/>
    <s v="2020-08-11"/>
    <x v="3"/>
    <x v="0"/>
    <n v="8"/>
    <x v="1"/>
    <x v="0"/>
  </r>
  <r>
    <s v="pareto.geral (fb+insta)"/>
    <s v="2020-08-05 - 2020-08-11"/>
    <s v="23845380541060091"/>
    <s v="pareto.in.reach — Carrossel Renda Extra"/>
    <s v="23845380541050091"/>
    <n v="30.77"/>
    <n v="73488"/>
    <n v="73829"/>
    <n v="0.41677389999999997"/>
    <n v="1.0046402133682"/>
    <x v="5"/>
    <n v="73488"/>
    <s v="2020-08-05"/>
    <x v="73"/>
    <s v="2020-08-11"/>
    <s v="2020-08-11"/>
    <x v="2"/>
    <x v="0"/>
    <n v="8"/>
    <x v="1"/>
    <x v="0"/>
  </r>
  <r>
    <s v="pareto.str (fb+insta)"/>
    <s v="2020-08-05 - 2020-08-11"/>
    <s v="23845371959130091"/>
    <s v="pareto.in.reach — Stories Renda Extra"/>
    <s v="23845371959100091"/>
    <n v="156.83000000000001"/>
    <n v="465891"/>
    <n v="465891"/>
    <n v="0.33662379999999997"/>
    <n v="1"/>
    <x v="5"/>
    <n v="465891"/>
    <s v="2020-08-05"/>
    <x v="73"/>
    <s v="2020-08-11"/>
    <s v="2020-08-11"/>
    <x v="2"/>
    <x v="0"/>
    <n v="8"/>
    <x v="1"/>
    <x v="0"/>
  </r>
  <r>
    <s v="base_não_pagos_80k"/>
    <s v="2020-08-05 - 2020-08-11"/>
    <s v="23845336208660091"/>
    <s v="Fundo_Conv_RmktBase_Pareto"/>
    <s v="23845336208610091"/>
    <n v="5327.77"/>
    <n v="21004"/>
    <n v="95478"/>
    <n v="55.801022230000001"/>
    <n v="4.5457055798894999"/>
    <x v="3"/>
    <n v="127"/>
    <s v="2020-08-05"/>
    <x v="73"/>
    <s v="2020-08-11"/>
    <s v="2020-08-11"/>
    <x v="1"/>
    <x v="0"/>
    <n v="8"/>
    <x v="1"/>
    <x v="0"/>
  </r>
  <r>
    <s v="checkout 3d"/>
    <s v="2020-08-05 - 2020-08-11"/>
    <s v="23845149947400091"/>
    <s v="pareto.de.convs.catalogo - RMKT Produto"/>
    <s v="23845149922530091"/>
    <n v="0"/>
    <n v="0"/>
    <n v="0"/>
    <s v=""/>
    <n v="0"/>
    <x v="3"/>
    <n v="4"/>
    <s v="2020-08-05"/>
    <x v="73"/>
    <s v="2020-08-11"/>
    <s v="2020-08-11"/>
    <x v="1"/>
    <x v="0"/>
    <n v="8"/>
    <x v="1"/>
    <x v="0"/>
  </r>
  <r>
    <s v="aberto_brasil"/>
    <s v="2020-08-05 - 2020-08-11"/>
    <s v="23845370012760091"/>
    <s v="Meio_Conv_Amplo_Todas_23845268020100091"/>
    <s v="23845268020100091"/>
    <n v="2479.83"/>
    <n v="347069"/>
    <n v="397338"/>
    <n v="6.2411095799999998"/>
    <n v="1.1448386343926"/>
    <x v="3"/>
    <n v="15"/>
    <s v="2020-08-05"/>
    <x v="73"/>
    <s v="2020-08-11"/>
    <s v="2020-08-11"/>
    <x v="1"/>
    <x v="0"/>
    <n v="8"/>
    <x v="1"/>
    <x v="0"/>
  </r>
  <r>
    <s v="Conjunto de anúncios para anúncio C"/>
    <s v="2020-08-05 - 2020-08-11"/>
    <s v="23845268118960091"/>
    <s v="[Ton] Conv_TesteAB_Argumentos_M_T1"/>
    <s v="23845268118910091"/>
    <n v="408.86"/>
    <n v="33344"/>
    <n v="36694"/>
    <n v="11.1424211"/>
    <n v="1.1004678502879"/>
    <x v="3"/>
    <n v="3"/>
    <s v="2020-08-05"/>
    <x v="73"/>
    <s v="2020-08-11"/>
    <s v="2020-08-11"/>
    <x v="1"/>
    <x v="0"/>
    <n v="8"/>
    <x v="1"/>
    <x v="0"/>
  </r>
  <r>
    <s v="trafego_LAL_cardpurchase_5_10"/>
    <s v="2020-08-05 - 2020-08-11"/>
    <s v="23845353257680091"/>
    <s v="Topo_Trafego_Todas_Pareto_23845353257640091"/>
    <s v="23845353257640091"/>
    <n v="1255.93"/>
    <n v="156000"/>
    <n v="313606"/>
    <n v="4.0048022000000003"/>
    <n v="2.0102948717948999"/>
    <x v="8"/>
    <n v="1330"/>
    <s v="2020-08-05"/>
    <x v="73"/>
    <s v="2020-08-11"/>
    <s v="2020-08-11"/>
    <x v="3"/>
    <x v="0"/>
    <n v="8"/>
    <x v="1"/>
    <x v="0"/>
  </r>
  <r>
    <s v="pareto.post.fb"/>
    <s v="2020-08-05 - 2020-08-11"/>
    <s v="23845351873310091"/>
    <s v="pareto.in.eng — Dia dos Pais"/>
    <s v="23845351873300091"/>
    <n v="28.7"/>
    <n v="1251"/>
    <n v="1385"/>
    <n v="20.722021659999999"/>
    <n v="1.1071143085532"/>
    <x v="7"/>
    <n v="280"/>
    <s v="2020-08-05"/>
    <x v="73"/>
    <s v="2020-08-11"/>
    <s v="2020-08-11"/>
    <x v="3"/>
    <x v="0"/>
    <n v="8"/>
    <x v="1"/>
    <x v="0"/>
  </r>
  <r>
    <s v="pareto.ig"/>
    <s v="2020-08-05 - 2020-08-11"/>
    <s v="23845351873270091"/>
    <s v="pareto.in.eng — Dia dos Pais"/>
    <s v="23845351873300091"/>
    <n v="471.25"/>
    <n v="10094"/>
    <n v="10348"/>
    <n v="45.540201009999997"/>
    <n v="1.0251634634436"/>
    <x v="7"/>
    <n v="5446"/>
    <s v="2020-08-05"/>
    <x v="73"/>
    <s v="2020-08-11"/>
    <s v="2020-08-11"/>
    <x v="3"/>
    <x v="0"/>
    <n v="8"/>
    <x v="1"/>
    <x v="0"/>
  </r>
  <r>
    <s v="Conjunto de anúncios para anúncio B"/>
    <s v="2020-08-05 - 2020-08-11"/>
    <s v="23845336287430091"/>
    <s v="[Ton] Conv_TesteAB_Argumentos_T1_v2"/>
    <s v="23845336287370091"/>
    <n v="3725.37"/>
    <n v="298426"/>
    <n v="380438"/>
    <n v="9.7923183300000005"/>
    <n v="1.2748151970673001"/>
    <x v="3"/>
    <n v="21"/>
    <s v="2020-08-05"/>
    <x v="73"/>
    <s v="2020-08-11"/>
    <s v="2020-08-11"/>
    <x v="1"/>
    <x v="0"/>
    <n v="8"/>
    <x v="1"/>
    <x v="0"/>
  </r>
  <r>
    <s v="produto 3d"/>
    <s v="2020-08-05 - 2020-08-11"/>
    <s v="23845151335710091"/>
    <s v="pareto.de.convs.catalogo - RMKT  30d"/>
    <s v="23845141840820091"/>
    <n v="0"/>
    <n v="0"/>
    <n v="0"/>
    <s v=""/>
    <n v="0"/>
    <x v="3"/>
    <n v="1"/>
    <s v="2020-08-05"/>
    <x v="73"/>
    <s v="2020-08-11"/>
    <s v="2020-08-11"/>
    <x v="1"/>
    <x v="0"/>
    <n v="8"/>
    <x v="1"/>
    <x v="0"/>
  </r>
  <r>
    <s v="Conjunto de anúncios para anúncio C"/>
    <s v="2020-08-05 - 2020-08-11"/>
    <s v="23845336289900091"/>
    <s v="Meio_Conv-TesteAB_Aberto_T3Pro_v2_Pareto"/>
    <s v="23845336289910091"/>
    <n v="3601.25"/>
    <n v="189951"/>
    <n v="268482"/>
    <n v="13.41337594"/>
    <n v="1.4134276734525999"/>
    <x v="3"/>
    <n v="20"/>
    <s v="2020-08-05"/>
    <x v="73"/>
    <s v="2020-08-11"/>
    <s v="2020-08-11"/>
    <x v="1"/>
    <x v="0"/>
    <n v="8"/>
    <x v="1"/>
    <x v="0"/>
  </r>
  <r>
    <s v="Conjunto de anúncios para anúncio C"/>
    <s v="2020-08-05 - 2020-08-11"/>
    <s v="23845336289480091"/>
    <s v="Meio_Conv-TesteAB_Aberto_T2Pro_v2_Pareto"/>
    <s v="23845336289440091"/>
    <n v="3960.26"/>
    <n v="315001"/>
    <n v="443975"/>
    <n v="8.9200067599999997"/>
    <n v="1.4094399700318001"/>
    <x v="3"/>
    <n v="31"/>
    <s v="2020-08-05"/>
    <x v="73"/>
    <s v="2020-08-11"/>
    <s v="2020-08-11"/>
    <x v="1"/>
    <x v="0"/>
    <n v="8"/>
    <x v="1"/>
    <x v="0"/>
  </r>
  <r>
    <s v="Conjunto de anúncios para anúncio A"/>
    <s v="2020-08-05 - 2020-08-11"/>
    <s v="23845336287440091"/>
    <s v="[Ton] Conv_TesteAB_Argumentos_T1_v2"/>
    <s v="23845336287370091"/>
    <n v="3695.03"/>
    <n v="269374"/>
    <n v="354090"/>
    <n v="10.435284810000001"/>
    <n v="1.3144921187642"/>
    <x v="3"/>
    <n v="21"/>
    <s v="2020-08-05"/>
    <x v="73"/>
    <s v="2020-08-11"/>
    <s v="2020-08-11"/>
    <x v="1"/>
    <x v="0"/>
    <n v="8"/>
    <x v="1"/>
    <x v="0"/>
  </r>
  <r>
    <s v="Conjunto de anúncios para anúncio E"/>
    <s v="2020-08-05 - 2020-08-11"/>
    <s v="23845336287420091"/>
    <s v="[Ton] Conv_TesteAB_Argumentos_T1_v2"/>
    <s v="23845336287370091"/>
    <n v="3690.45"/>
    <n v="305211"/>
    <n v="402538"/>
    <n v="9.1679543300000006"/>
    <n v="1.3188843128197001"/>
    <x v="3"/>
    <n v="15"/>
    <s v="2020-08-05"/>
    <x v="73"/>
    <s v="2020-08-11"/>
    <s v="2020-08-11"/>
    <x v="1"/>
    <x v="0"/>
    <n v="8"/>
    <x v="1"/>
    <x v="0"/>
  </r>
  <r>
    <s v="Conjunto de anúncios para anúncio D"/>
    <s v="2020-08-05 - 2020-08-11"/>
    <s v="23845336289380091"/>
    <s v="Meio_Conv-TesteAB_Aberto_T2Pro_v2_Pareto"/>
    <s v="23845336289440091"/>
    <n v="3950.83"/>
    <n v="331771"/>
    <n v="496666"/>
    <n v="7.9547019499999996"/>
    <n v="1.4970145069942999"/>
    <x v="3"/>
    <n v="22"/>
    <s v="2020-08-05"/>
    <x v="73"/>
    <s v="2020-08-11"/>
    <s v="2020-08-11"/>
    <x v="1"/>
    <x v="0"/>
    <n v="8"/>
    <x v="1"/>
    <x v="0"/>
  </r>
  <r>
    <s v="Conjunto de anúncios para anúncio A"/>
    <s v="2020-08-05 - 2020-08-11"/>
    <s v="23845336289400091"/>
    <s v="Meio_Conv-TesteAB_Aberto_T2Pro_v2_Pareto"/>
    <s v="23845336289440091"/>
    <n v="3952.77"/>
    <n v="341245"/>
    <n v="513951"/>
    <n v="7.6909471900000002"/>
    <n v="1.5061055839646"/>
    <x v="3"/>
    <n v="31"/>
    <s v="2020-08-05"/>
    <x v="73"/>
    <s v="2020-08-11"/>
    <s v="2020-08-11"/>
    <x v="1"/>
    <x v="0"/>
    <n v="8"/>
    <x v="1"/>
    <x v="0"/>
  </r>
  <r>
    <s v="[RMKT] Checkout_T1_15d"/>
    <s v="2020-08-05 - 2020-08-11"/>
    <s v="23845171892190091"/>
    <s v="[Ton] Conv_Rmkt_Checkout"/>
    <s v="23845171892100091"/>
    <n v="0"/>
    <n v="0"/>
    <n v="0"/>
    <s v=""/>
    <n v="0"/>
    <x v="26"/>
    <n v="1"/>
    <s v="2020-08-05"/>
    <x v="73"/>
    <s v="2020-08-11"/>
    <s v="2020-08-11"/>
    <x v="1"/>
    <x v="0"/>
    <n v="8"/>
    <x v="1"/>
    <x v="0"/>
  </r>
  <r>
    <s v="Conjunto de anúncios para anúncio E"/>
    <s v="2020-08-05 - 2020-08-11"/>
    <s v="23845336289460091"/>
    <s v="Meio_Conv-TesteAB_Aberto_T2Pro_v2_Pareto"/>
    <s v="23845336289440091"/>
    <n v="3971.88"/>
    <n v="338297"/>
    <n v="501232"/>
    <n v="7.9242346899999996"/>
    <n v="1.481633002953"/>
    <x v="3"/>
    <n v="16"/>
    <s v="2020-08-05"/>
    <x v="73"/>
    <s v="2020-08-11"/>
    <s v="2020-08-11"/>
    <x v="1"/>
    <x v="0"/>
    <n v="8"/>
    <x v="1"/>
    <x v="0"/>
  </r>
  <r>
    <s v="Conjunto de anúncios para anúncio A"/>
    <s v="2020-08-05 - 2020-08-11"/>
    <s v="23845336289870091"/>
    <s v="Meio_Conv-TesteAB_Aberto_T3Pro_v2_Pareto"/>
    <s v="23845336289910091"/>
    <n v="3581.96"/>
    <n v="217276"/>
    <n v="310589"/>
    <n v="11.53279736"/>
    <n v="1.4294675896094999"/>
    <x v="3"/>
    <n v="18"/>
    <s v="2020-08-05"/>
    <x v="73"/>
    <s v="2020-08-11"/>
    <s v="2020-08-11"/>
    <x v="1"/>
    <x v="0"/>
    <n v="8"/>
    <x v="1"/>
    <x v="0"/>
  </r>
  <r>
    <s v="Conjunto de anúncios para anúncio B"/>
    <s v="2020-08-05 - 2020-08-11"/>
    <s v="23845336289420091"/>
    <s v="Meio_Conv-TesteAB_Aberto_T2Pro_v2_Pareto"/>
    <s v="23845336289440091"/>
    <n v="3969.89"/>
    <n v="339641"/>
    <n v="474921"/>
    <n v="8.3590534000000005"/>
    <n v="1.3983029139592"/>
    <x v="3"/>
    <n v="32"/>
    <s v="2020-08-05"/>
    <x v="73"/>
    <s v="2020-08-11"/>
    <s v="2020-08-11"/>
    <x v="1"/>
    <x v="0"/>
    <n v="8"/>
    <x v="1"/>
    <x v="0"/>
  </r>
  <r>
    <s v="Conjunto de anúncios para anúncio B"/>
    <s v="2020-08-05 - 2020-08-11"/>
    <s v="23845336289860091"/>
    <s v="Meio_Conv-TesteAB_Aberto_T3Pro_v2_Pareto"/>
    <s v="23845336289910091"/>
    <n v="3644.25"/>
    <n v="230397"/>
    <n v="313341"/>
    <n v="11.63030054"/>
    <n v="1.3600046875609999"/>
    <x v="3"/>
    <n v="39"/>
    <s v="2020-08-05"/>
    <x v="73"/>
    <s v="2020-08-11"/>
    <s v="2020-08-11"/>
    <x v="1"/>
    <x v="0"/>
    <n v="8"/>
    <x v="1"/>
    <x v="0"/>
  </r>
  <r>
    <s v="Conjunto de anúncios para anúncio D"/>
    <s v="2020-08-05 - 2020-08-11"/>
    <s v="23845336289930091"/>
    <s v="Meio_Conv-TesteAB_Aberto_T3Pro_v2_Pareto"/>
    <s v="23845336289910091"/>
    <n v="3605.72"/>
    <n v="233403"/>
    <n v="314715"/>
    <n v="11.457096099999999"/>
    <n v="1.3483759848845001"/>
    <x v="3"/>
    <n v="18"/>
    <s v="2020-08-05"/>
    <x v="73"/>
    <s v="2020-08-11"/>
    <s v="2020-08-11"/>
    <x v="1"/>
    <x v="0"/>
    <n v="8"/>
    <x v="1"/>
    <x v="0"/>
  </r>
  <r>
    <s v="Conjunto de anúncios para anúncio A"/>
    <s v="2020-08-05 - 2020-08-11"/>
    <s v="23845166223630091"/>
    <s v="testeab.convs - Mais Usa x Reembolso - LL5"/>
    <s v="23845166223610091"/>
    <n v="0"/>
    <n v="0"/>
    <n v="0"/>
    <s v=""/>
    <n v="0"/>
    <x v="3"/>
    <n v="3"/>
    <s v="2020-08-05"/>
    <x v="73"/>
    <s v="2020-08-11"/>
    <s v="2020-08-11"/>
    <x v="1"/>
    <x v="0"/>
    <n v="8"/>
    <x v="1"/>
    <x v="0"/>
  </r>
  <r>
    <s v="Conjunto de anúncios para anúncio A"/>
    <s v="2020-07-29 - 2020-08-04"/>
    <s v="23845268119000091"/>
    <s v="[Ton] Conv_TesteAB_Argumentos_M_T2Pro"/>
    <s v="23845268118920091"/>
    <n v="3245.56"/>
    <n v="300291"/>
    <n v="481773"/>
    <n v="6.7366996500000003"/>
    <n v="1.6043537768364999"/>
    <x v="3"/>
    <n v="23"/>
    <s v="2020-07-29"/>
    <x v="74"/>
    <s v="2020-08-04"/>
    <s v="2020-08-04"/>
    <x v="1"/>
    <x v="0"/>
    <n v="8"/>
    <x v="1"/>
    <x v="0"/>
  </r>
  <r>
    <s v="Conjunto de anúncios para anúncio B"/>
    <s v="2020-07-29 - 2020-08-04"/>
    <s v="23845268119030091"/>
    <s v="[Ton] Conv_TesteAB_Argumentos_M_T1"/>
    <s v="23845268118910091"/>
    <n v="3106.27"/>
    <n v="258689"/>
    <n v="326820"/>
    <n v="9.5045284900000002"/>
    <n v="1.2633703017910001"/>
    <x v="3"/>
    <n v="13"/>
    <s v="2020-07-29"/>
    <x v="74"/>
    <s v="2020-08-04"/>
    <s v="2020-08-04"/>
    <x v="1"/>
    <x v="0"/>
    <n v="8"/>
    <x v="1"/>
    <x v="0"/>
  </r>
  <r>
    <s v="Conjunto de anúncios para anúncio A"/>
    <s v="2020-07-29 - 2020-08-04"/>
    <s v="23845268119010091"/>
    <s v="[Ton] Conv_TesteAB_Argumentos_M_T3Pro"/>
    <s v="23845268119130091"/>
    <n v="3250.69"/>
    <n v="230912"/>
    <n v="325023"/>
    <n v="10.00141528"/>
    <n v="1.4075621881928999"/>
    <x v="3"/>
    <n v="15"/>
    <s v="2020-07-29"/>
    <x v="74"/>
    <s v="2020-08-04"/>
    <s v="2020-08-04"/>
    <x v="1"/>
    <x v="0"/>
    <n v="8"/>
    <x v="1"/>
    <x v="0"/>
  </r>
  <r>
    <s v="lals_5%_pedidos_cupomt1"/>
    <s v="2020-07-29 - 2020-08-04"/>
    <s v="23845017839640091"/>
    <s v="Meio_Conv_LALEInteresse_CupomT1_Pareto"/>
    <s v="23844457599290091"/>
    <n v="35703.67"/>
    <n v="1269509"/>
    <n v="2198928"/>
    <n v="16.236852679999998"/>
    <n v="1.7321090279785001"/>
    <x v="3"/>
    <n v="232"/>
    <s v="2020-07-29"/>
    <x v="74"/>
    <s v="2020-08-04"/>
    <s v="2020-08-04"/>
    <x v="1"/>
    <x v="0"/>
    <n v="8"/>
    <x v="1"/>
    <x v="0"/>
  </r>
  <r>
    <s v="Conjunto de anúncios para anúncio E"/>
    <s v="2020-07-29 - 2020-08-04"/>
    <s v="23845268119050091"/>
    <s v="[Ton] Conv_TesteAB_Argumentos_M_T2Pro"/>
    <s v="23845268118920091"/>
    <n v="3246.06"/>
    <n v="244739"/>
    <n v="374037"/>
    <n v="8.6784462500000004"/>
    <n v="1.5283097503870999"/>
    <x v="3"/>
    <n v="32"/>
    <s v="2020-07-29"/>
    <x v="74"/>
    <s v="2020-08-04"/>
    <s v="2020-08-04"/>
    <x v="1"/>
    <x v="0"/>
    <n v="8"/>
    <x v="1"/>
    <x v="0"/>
  </r>
  <r>
    <s v="Conjunto de anúncios para anúncio A"/>
    <s v="2020-07-29 - 2020-08-04"/>
    <s v="23845268118990091"/>
    <s v="[Ton] Conv_TesteAB_Argumentos_M_T1"/>
    <s v="23845268118910091"/>
    <n v="3124.19"/>
    <n v="229249"/>
    <n v="309283"/>
    <n v="10.10139581"/>
    <n v="1.3491138456438001"/>
    <x v="3"/>
    <n v="13"/>
    <s v="2020-07-29"/>
    <x v="74"/>
    <s v="2020-08-04"/>
    <s v="2020-08-04"/>
    <x v="1"/>
    <x v="0"/>
    <n v="8"/>
    <x v="1"/>
    <x v="0"/>
  </r>
  <r>
    <s v="Conjunto de anúncios para anúncio B"/>
    <s v="2020-07-29 - 2020-08-04"/>
    <s v="23845268118970091"/>
    <s v="[Ton] Conv_TesteAB_Argumentos_M_T3Pro"/>
    <s v="23845268119130091"/>
    <n v="3262.3"/>
    <n v="168929"/>
    <n v="232528"/>
    <n v="14.029708250000001"/>
    <n v="1.3764836114581001"/>
    <x v="3"/>
    <n v="29"/>
    <s v="2020-07-29"/>
    <x v="74"/>
    <s v="2020-08-04"/>
    <s v="2020-08-04"/>
    <x v="1"/>
    <x v="0"/>
    <n v="8"/>
    <x v="1"/>
    <x v="0"/>
  </r>
  <r>
    <s v="lals_5%_pedidos_3maq"/>
    <s v="2020-07-29 - 2020-08-04"/>
    <s v="23844925239080091"/>
    <s v="Meio_Conv_LALEInteresse_Todas_Pareto"/>
    <s v="23844782037550091"/>
    <n v="13328.99"/>
    <n v="702721"/>
    <n v="1233309"/>
    <n v="10.80750242"/>
    <n v="1.7550478781764001"/>
    <x v="3"/>
    <n v="77"/>
    <s v="2020-07-29"/>
    <x v="74"/>
    <s v="2020-08-04"/>
    <s v="2020-08-04"/>
    <x v="1"/>
    <x v="0"/>
    <n v="8"/>
    <x v="1"/>
    <x v="0"/>
  </r>
  <r>
    <s v="checkout 7d"/>
    <s v="2020-07-29 - 2020-08-04"/>
    <s v="23845149922580091"/>
    <s v="pareto.de.convs.catalogo - RMKT Produto"/>
    <s v="23845149922530091"/>
    <n v="0"/>
    <n v="0"/>
    <n v="0"/>
    <s v=""/>
    <n v="0"/>
    <x v="3"/>
    <n v="1"/>
    <s v="2020-07-29"/>
    <x v="74"/>
    <s v="2020-08-04"/>
    <s v="2020-08-04"/>
    <x v="1"/>
    <x v="0"/>
    <n v="8"/>
    <x v="1"/>
    <x v="0"/>
  </r>
  <r>
    <s v="testeab_brasil_aberto"/>
    <s v="2020-07-29 - 2020-08-04"/>
    <s v="23845327659170091"/>
    <s v="[Ton] Conv_TesteAB_Aberto_Segm"/>
    <s v="23845327659140091"/>
    <n v="101.32"/>
    <n v="15300"/>
    <n v="16097"/>
    <n v="6.2943405600000002"/>
    <n v="1.0520915032680001"/>
    <x v="3"/>
    <s v=""/>
    <s v="2020-07-29"/>
    <x v="74"/>
    <s v="2020-08-04"/>
    <s v="2020-08-04"/>
    <x v="1"/>
    <x v="0"/>
    <n v="8"/>
    <x v="1"/>
    <x v="0"/>
  </r>
  <r>
    <s v="Conjunto de anúncios para anúncio C"/>
    <s v="2020-07-29 - 2020-08-04"/>
    <s v="23845268119060091"/>
    <s v="[Ton] Conv_TesteAB_Argumentos_M_T2Pro"/>
    <s v="23845268118920091"/>
    <n v="3243.77"/>
    <n v="245058"/>
    <n v="364606"/>
    <n v="8.8966446000000001"/>
    <n v="1.4878355328126001"/>
    <x v="3"/>
    <n v="18"/>
    <s v="2020-07-29"/>
    <x v="74"/>
    <s v="2020-08-04"/>
    <s v="2020-08-04"/>
    <x v="1"/>
    <x v="0"/>
    <n v="8"/>
    <x v="1"/>
    <x v="0"/>
  </r>
  <r>
    <s v="clientes_nao_pagos_s2s"/>
    <s v="2020-07-29 - 2020-08-04"/>
    <s v="23845279169960091"/>
    <s v="Fundo_Alcance_RMKTBoleto_Pareto"/>
    <s v="23844883553230091"/>
    <n v="0.11"/>
    <n v="3"/>
    <n v="3"/>
    <n v="36.666666669999998"/>
    <n v="1"/>
    <x v="5"/>
    <n v="3"/>
    <s v="2020-07-29"/>
    <x v="74"/>
    <s v="2020-08-04"/>
    <s v="2020-08-04"/>
    <x v="2"/>
    <x v="0"/>
    <n v="8"/>
    <x v="1"/>
    <x v="0"/>
  </r>
  <r>
    <s v="interesse_concorrente"/>
    <s v="2020-07-29 - 2020-08-04"/>
    <s v="23844849656810091"/>
    <s v="Fundo - Conversao - Estrategia Stone Mais_AB - Cashback- Regional"/>
    <s v="23844849656720091"/>
    <n v="0"/>
    <n v="0"/>
    <n v="0"/>
    <s v=""/>
    <n v="0"/>
    <x v="3"/>
    <n v="1"/>
    <s v="2020-07-29"/>
    <x v="74"/>
    <s v="2020-08-04"/>
    <s v="2020-08-04"/>
    <x v="1"/>
    <x v="0"/>
    <n v="8"/>
    <x v="1"/>
    <x v="0"/>
  </r>
  <r>
    <s v="interesse_concorrente_3maq"/>
    <s v="2020-07-29 - 2020-08-04"/>
    <s v="23844782037510091"/>
    <s v="Meio_Conv_LALEInteresse_Todas_Pareto"/>
    <s v="23844782037550091"/>
    <n v="71580.639999999999"/>
    <n v="5065729"/>
    <n v="12269207"/>
    <n v="5.83417005"/>
    <n v="2.4220022429151"/>
    <x v="3"/>
    <n v="464"/>
    <s v="2020-07-29"/>
    <x v="74"/>
    <s v="2020-08-04"/>
    <s v="2020-08-04"/>
    <x v="1"/>
    <x v="0"/>
    <n v="8"/>
    <x v="1"/>
    <x v="0"/>
  </r>
  <r>
    <s v="look_alike_5%_brasil"/>
    <s v="2020-07-29 - 2020-08-04"/>
    <s v="23844849656820091"/>
    <s v="Fundo - Conversao - Estrategia Stone Mais_AB - Cashback- Regional"/>
    <s v="23844849656720091"/>
    <n v="0"/>
    <n v="0"/>
    <n v="0"/>
    <s v=""/>
    <n v="0"/>
    <x v="3"/>
    <n v="1"/>
    <s v="2020-07-29"/>
    <x v="74"/>
    <s v="2020-08-04"/>
    <s v="2020-08-04"/>
    <x v="1"/>
    <x v="0"/>
    <n v="8"/>
    <x v="1"/>
    <x v="0"/>
  </r>
  <r>
    <s v="testeab_brasil_segmentado"/>
    <s v="2020-07-29 - 2020-08-04"/>
    <s v="23845327659180091"/>
    <s v="[Ton] Conv_TesteAB_Aberto_Segm"/>
    <s v="23845327659140091"/>
    <n v="101.58"/>
    <n v="11704"/>
    <n v="12349"/>
    <n v="8.2257672700000004"/>
    <n v="1.0551093643199001"/>
    <x v="3"/>
    <n v="1"/>
    <s v="2020-07-29"/>
    <x v="74"/>
    <s v="2020-08-04"/>
    <s v="2020-08-04"/>
    <x v="1"/>
    <x v="0"/>
    <n v="8"/>
    <x v="1"/>
    <x v="0"/>
  </r>
  <r>
    <s v="AB - catálogo fundo branco sem preço"/>
    <s v="2020-07-29 - 2020-08-04"/>
    <s v="23845316064810091"/>
    <s v="[Ton] Catalogo_TesteAB_RMKT_Produto"/>
    <s v="23845316064700091"/>
    <n v="1364.2"/>
    <n v="23928"/>
    <n v="46196"/>
    <n v="29.530695300000001"/>
    <n v="1.9306252089602001"/>
    <x v="18"/>
    <n v="12"/>
    <s v="2020-07-29"/>
    <x v="74"/>
    <s v="2020-08-04"/>
    <s v="2020-08-04"/>
    <x v="1"/>
    <x v="0"/>
    <n v="8"/>
    <x v="1"/>
    <x v="0"/>
  </r>
  <r>
    <s v="AB - catálogo com personas"/>
    <s v="2020-07-29 - 2020-08-04"/>
    <s v="23845316064800091"/>
    <s v="[Ton] Catalogo_TesteAB_RMKT_Produto"/>
    <s v="23845316064700091"/>
    <n v="1081.76"/>
    <n v="17928"/>
    <n v="25019"/>
    <n v="43.237539470000002"/>
    <n v="1.395526550647"/>
    <x v="18"/>
    <n v="9"/>
    <s v="2020-07-29"/>
    <x v="74"/>
    <s v="2020-08-04"/>
    <s v="2020-08-04"/>
    <x v="1"/>
    <x v="0"/>
    <n v="8"/>
    <x v="1"/>
    <x v="0"/>
  </r>
  <r>
    <s v="clientes_boleto_3a7"/>
    <s v="2020-07-29 - 2020-08-04"/>
    <s v="23844883553250091"/>
    <s v="Fundo_Alcance_RMKTBoleto_Pareto"/>
    <s v="23844883553230091"/>
    <n v="1311.09"/>
    <n v="3398"/>
    <n v="32403"/>
    <n v="40.461994259999997"/>
    <n v="9.5359034726310004"/>
    <x v="5"/>
    <n v="3398"/>
    <s v="2020-07-29"/>
    <x v="74"/>
    <s v="2020-08-04"/>
    <s v="2020-08-04"/>
    <x v="2"/>
    <x v="0"/>
    <n v="8"/>
    <x v="1"/>
    <x v="0"/>
  </r>
  <r>
    <s v="carrinho 30d - fundo branco sem preço"/>
    <s v="2020-07-29 - 2020-08-04"/>
    <s v="23845323447220091"/>
    <s v="Fundo_Catalogo_RMKTCarrinho_Todas_Pareto"/>
    <s v="23845120281640091"/>
    <n v="2017.36"/>
    <n v="7608"/>
    <n v="15664"/>
    <n v="128.78958120999999"/>
    <n v="2.0588853838065"/>
    <x v="3"/>
    <n v="3"/>
    <s v="2020-07-29"/>
    <x v="74"/>
    <s v="2020-08-04"/>
    <s v="2020-08-04"/>
    <x v="1"/>
    <x v="0"/>
    <n v="8"/>
    <x v="1"/>
    <x v="0"/>
  </r>
  <r>
    <s v="concorrente solicitar agora"/>
    <s v="2020-07-29 - 2020-08-04"/>
    <s v="23845295333820091"/>
    <s v="pareto.testeab.convs - Concorrente | Cupom"/>
    <s v="23845295333800091"/>
    <n v="15474.16"/>
    <n v="1068800"/>
    <n v="1526873"/>
    <n v="10.13454295"/>
    <n v="1.4285862649701"/>
    <x v="3"/>
    <n v="112"/>
    <s v="2020-07-29"/>
    <x v="74"/>
    <s v="2020-08-04"/>
    <s v="2020-08-04"/>
    <x v="1"/>
    <x v="0"/>
    <n v="8"/>
    <x v="1"/>
    <x v="0"/>
  </r>
  <r>
    <s v="interacao_sem_carrinho"/>
    <s v="2020-07-29 - 2020-08-04"/>
    <s v="23844691993630091"/>
    <s v="Fundo_Conv_Rmkt_Todas_Pareto_23844535546810091"/>
    <s v="23844535546810091"/>
    <n v="57840.7"/>
    <n v="212544"/>
    <n v="2574601"/>
    <n v="22.465888889999999"/>
    <n v="12.113261254139999"/>
    <x v="3"/>
    <n v="314"/>
    <s v="2020-07-29"/>
    <x v="74"/>
    <s v="2020-08-04"/>
    <s v="2020-08-04"/>
    <x v="1"/>
    <x v="0"/>
    <n v="8"/>
    <x v="1"/>
    <x v="0"/>
  </r>
  <r>
    <s v="concorrente obter oferta"/>
    <s v="2020-07-29 - 2020-08-04"/>
    <s v="23845295333810091"/>
    <s v="pareto.testeab.convs - Concorrente | Cupom"/>
    <s v="23845295333800091"/>
    <n v="15510.44"/>
    <n v="982273"/>
    <n v="1398541"/>
    <n v="11.090443540000001"/>
    <n v="1.4237803543414"/>
    <x v="3"/>
    <n v="120"/>
    <s v="2020-07-29"/>
    <x v="74"/>
    <s v="2020-08-04"/>
    <s v="2020-08-04"/>
    <x v="1"/>
    <x v="0"/>
    <n v="8"/>
    <x v="1"/>
    <x v="0"/>
  </r>
  <r>
    <s v="teste_diadospais"/>
    <s v="2020-07-29 - 2020-08-04"/>
    <s v="23845278866690091"/>
    <s v="Meio_Conv_Amplo_Todas_23845268020100091"/>
    <s v="23845268020100091"/>
    <n v="18585.54"/>
    <n v="1840661"/>
    <n v="2819891"/>
    <n v="6.5908717699999997"/>
    <n v="1.5319991024963"/>
    <x v="3"/>
    <n v="183"/>
    <s v="2020-07-29"/>
    <x v="74"/>
    <s v="2020-08-04"/>
    <s v="2020-08-04"/>
    <x v="1"/>
    <x v="0"/>
    <n v="8"/>
    <x v="1"/>
    <x v="0"/>
  </r>
  <r>
    <s v="Conjunto de anúncios para anúncio C"/>
    <s v="2020-07-29 - 2020-08-04"/>
    <s v="23845268119200091"/>
    <s v="[Ton] Conv_TesteAB_Argumentos_M_T3Pro"/>
    <s v="23845268119130091"/>
    <n v="3263.56"/>
    <n v="176801"/>
    <n v="247915"/>
    <n v="13.164027989999999"/>
    <n v="1.4022262317520999"/>
    <x v="3"/>
    <n v="12"/>
    <s v="2020-07-29"/>
    <x v="74"/>
    <s v="2020-08-04"/>
    <s v="2020-08-04"/>
    <x v="1"/>
    <x v="0"/>
    <n v="8"/>
    <x v="1"/>
    <x v="0"/>
  </r>
  <r>
    <s v="Conjunto de anúncios para anúncio D"/>
    <s v="2020-07-29 - 2020-08-04"/>
    <s v="23845268119120091"/>
    <s v="[Ton] Conv_TesteAB_Argumentos_M_T2Pro"/>
    <s v="23845268118920091"/>
    <n v="3248.17"/>
    <n v="296833"/>
    <n v="463673"/>
    <n v="7.0053033100000004"/>
    <n v="1.5620668860942"/>
    <x v="3"/>
    <n v="19"/>
    <s v="2020-07-29"/>
    <x v="74"/>
    <s v="2020-08-04"/>
    <s v="2020-08-04"/>
    <x v="1"/>
    <x v="0"/>
    <n v="8"/>
    <x v="1"/>
    <x v="0"/>
  </r>
  <r>
    <s v="look_alike_5%_brasil — t1_pagas"/>
    <s v="2020-07-29 - 2020-08-04"/>
    <s v="23844911121180091"/>
    <s v="Meio_Conv_LALEInteresse_CupomT1_Pareto"/>
    <s v="23844457599290091"/>
    <n v="21137.759999999998"/>
    <n v="727423"/>
    <n v="1116954"/>
    <n v="18.924467790000001"/>
    <n v="1.5354944784533999"/>
    <x v="3"/>
    <n v="175"/>
    <s v="2020-07-29"/>
    <x v="74"/>
    <s v="2020-08-04"/>
    <s v="2020-08-04"/>
    <x v="1"/>
    <x v="0"/>
    <n v="8"/>
    <x v="1"/>
    <x v="0"/>
  </r>
  <r>
    <s v="Conjunto de anúncios para anúncio E"/>
    <s v="2020-07-29 - 2020-08-04"/>
    <s v="23845268119090091"/>
    <s v="[Ton] Conv_TesteAB_Argumentos_M_T1"/>
    <s v="23845268118910091"/>
    <n v="3101.53"/>
    <n v="247169"/>
    <n v="333214"/>
    <n v="9.3079222399999999"/>
    <n v="1.3481221350574"/>
    <x v="3"/>
    <n v="19"/>
    <s v="2020-07-29"/>
    <x v="74"/>
    <s v="2020-08-04"/>
    <s v="2020-08-04"/>
    <x v="1"/>
    <x v="0"/>
    <n v="8"/>
    <x v="1"/>
    <x v="0"/>
  </r>
  <r>
    <s v="Conjunto de anúncios para anúncio B"/>
    <s v="2020-07-29 - 2020-08-04"/>
    <s v="23845268119080091"/>
    <s v="[Ton] Conv_TesteAB_Argumentos_M_T2Pro"/>
    <s v="23845268118920091"/>
    <n v="3244.42"/>
    <n v="275007"/>
    <n v="400139"/>
    <n v="8.1082323899999995"/>
    <n v="1.4550138723742001"/>
    <x v="3"/>
    <n v="20"/>
    <s v="2020-07-29"/>
    <x v="74"/>
    <s v="2020-08-04"/>
    <s v="2020-08-04"/>
    <x v="1"/>
    <x v="0"/>
    <n v="8"/>
    <x v="1"/>
    <x v="0"/>
  </r>
  <r>
    <s v="Conjunto de anúncios para anúncio D"/>
    <s v="2020-07-29 - 2020-08-04"/>
    <s v="23845268119070091"/>
    <s v="[Ton] Conv_TesteAB_Argumentos_M_T1"/>
    <s v="23845268118910091"/>
    <n v="3139.48"/>
    <n v="267204"/>
    <n v="365995"/>
    <n v="8.5779313899999998"/>
    <n v="1.3697212616578001"/>
    <x v="3"/>
    <n v="17"/>
    <s v="2020-07-29"/>
    <x v="74"/>
    <s v="2020-08-04"/>
    <s v="2020-08-04"/>
    <x v="1"/>
    <x v="0"/>
    <n v="8"/>
    <x v="1"/>
    <x v="0"/>
  </r>
  <r>
    <s v="Conjunto de anúncios para anúncio C"/>
    <s v="2020-07-29 - 2020-08-04"/>
    <s v="23845268118960091"/>
    <s v="[Ton] Conv_TesteAB_Argumentos_M_T1"/>
    <s v="23845268118910091"/>
    <n v="3158.21"/>
    <n v="237634"/>
    <n v="319333"/>
    <n v="9.8900207600000005"/>
    <n v="1.3438018128719"/>
    <x v="3"/>
    <n v="28"/>
    <s v="2020-07-29"/>
    <x v="74"/>
    <s v="2020-08-04"/>
    <s v="2020-08-04"/>
    <x v="1"/>
    <x v="0"/>
    <n v="8"/>
    <x v="1"/>
    <x v="0"/>
  </r>
  <r>
    <s v="Conjunto de anúncios para anúncio D"/>
    <s v="2020-07-29 - 2020-08-04"/>
    <s v="23845268119040091"/>
    <s v="[Ton] Conv_TesteAB_Argumentos_M_T3Pro"/>
    <s v="23845268119130091"/>
    <n v="3259.48"/>
    <n v="168160"/>
    <n v="238128"/>
    <n v="13.68793254"/>
    <n v="1.4160799238820001"/>
    <x v="3"/>
    <n v="17"/>
    <s v="2020-07-29"/>
    <x v="74"/>
    <s v="2020-08-04"/>
    <s v="2020-08-04"/>
    <x v="1"/>
    <x v="0"/>
    <n v="8"/>
    <x v="1"/>
    <x v="0"/>
  </r>
  <r>
    <s v="maquina de cartão"/>
    <s v="2020-07-29 - 2020-08-04"/>
    <s v="23845268020160091"/>
    <s v="Meio_Conv_Amplo_Todas_23845268020100091"/>
    <s v="23845268020100091"/>
    <n v="4745.2"/>
    <n v="120256"/>
    <n v="326209"/>
    <n v="14.5465024"/>
    <n v="2.7126214076637001"/>
    <x v="3"/>
    <n v="29"/>
    <s v="2020-07-29"/>
    <x v="74"/>
    <s v="2020-08-04"/>
    <s v="2020-08-04"/>
    <x v="1"/>
    <x v="0"/>
    <n v="8"/>
    <x v="1"/>
    <x v="0"/>
  </r>
  <r>
    <s v="carrinho 30d - old"/>
    <s v="2020-07-29 - 2020-08-04"/>
    <s v="23845141831280091"/>
    <s v="Fundo_Catalogo_RMKTCarrinho_Todas_Pareto"/>
    <s v="23845120281640091"/>
    <n v="0"/>
    <n v="0"/>
    <n v="0"/>
    <s v=""/>
    <n v="0"/>
    <x v="3"/>
    <n v="2"/>
    <s v="2020-07-29"/>
    <x v="74"/>
    <s v="2020-08-04"/>
    <s v="2020-08-04"/>
    <x v="1"/>
    <x v="0"/>
    <n v="8"/>
    <x v="1"/>
    <x v="0"/>
  </r>
  <r>
    <s v="concorrente obter oferta"/>
    <s v="2020-07-29 - 2020-08-04"/>
    <s v="23845141926940091"/>
    <s v="pareto.testeab.convs - Concorrente | Fundo - Conversao -BR Base — Cupom"/>
    <s v="23845141926910091"/>
    <n v="14470.68"/>
    <n v="1181184"/>
    <n v="1542582"/>
    <n v="9.38081736"/>
    <n v="1.3059624918726001"/>
    <x v="3"/>
    <n v="98"/>
    <s v="2020-07-29"/>
    <x v="74"/>
    <s v="2020-08-04"/>
    <s v="2020-08-04"/>
    <x v="1"/>
    <x v="0"/>
    <n v="8"/>
    <x v="1"/>
    <x v="0"/>
  </r>
  <r>
    <s v="Conjunto de anúncios para anúncio B"/>
    <s v="2020-07-29 - 2020-08-04"/>
    <s v="23845166223640091"/>
    <s v="testeab.convs - Mais Usa x Reembolso - LL5"/>
    <s v="23845166223610091"/>
    <n v="0"/>
    <n v="0"/>
    <n v="0"/>
    <s v=""/>
    <n v="0"/>
    <x v="3"/>
    <n v="5"/>
    <s v="2020-07-29"/>
    <x v="74"/>
    <s v="2020-08-04"/>
    <s v="2020-08-04"/>
    <x v="1"/>
    <x v="0"/>
    <n v="8"/>
    <x v="1"/>
    <x v="0"/>
  </r>
  <r>
    <s v="Conjunto de anúncios para anúncio A"/>
    <s v="2020-07-29 - 2020-08-04"/>
    <s v="23845204247770091"/>
    <s v="[Ton] Conv_TesteAB_Argumentos_T2Pro"/>
    <s v="23845204247560091"/>
    <n v="0"/>
    <n v="0"/>
    <n v="0"/>
    <s v=""/>
    <n v="0"/>
    <x v="3"/>
    <n v="1"/>
    <s v="2020-07-29"/>
    <x v="74"/>
    <s v="2020-08-04"/>
    <s v="2020-08-04"/>
    <x v="1"/>
    <x v="0"/>
    <n v="8"/>
    <x v="1"/>
    <x v="0"/>
  </r>
  <r>
    <s v="produto 7d"/>
    <s v="2020-07-29 - 2020-08-04"/>
    <s v="23845120387220091"/>
    <s v="Fundo_Catalogo_RMKTCarrinho_Todas_Pareto"/>
    <s v="23845120281640091"/>
    <n v="0"/>
    <n v="0"/>
    <n v="0"/>
    <s v=""/>
    <n v="0"/>
    <x v="3"/>
    <n v="12"/>
    <s v="2020-07-29"/>
    <x v="74"/>
    <s v="2020-08-04"/>
    <s v="2020-08-04"/>
    <x v="1"/>
    <x v="0"/>
    <n v="8"/>
    <x v="1"/>
    <x v="0"/>
  </r>
  <r>
    <s v="[RMKT] Checkout_T1_15d"/>
    <s v="2020-07-29 - 2020-08-04"/>
    <s v="23845171892190091"/>
    <s v="[Ton] Conv_Rmkt_Checkout"/>
    <s v="23845171892100091"/>
    <n v="0"/>
    <n v="0"/>
    <n v="0"/>
    <s v=""/>
    <n v="0"/>
    <x v="26"/>
    <n v="1"/>
    <s v="2020-07-29"/>
    <x v="74"/>
    <s v="2020-08-04"/>
    <s v="2020-08-04"/>
    <x v="1"/>
    <x v="0"/>
    <n v="8"/>
    <x v="1"/>
    <x v="0"/>
  </r>
  <r>
    <s v="carrinho 7a30d"/>
    <s v="2020-07-29 - 2020-08-04"/>
    <s v="23845202232980091"/>
    <s v="pareto.de.convs.catalogo - RMKT  30d"/>
    <s v="23845141840820091"/>
    <n v="4.12"/>
    <n v="137"/>
    <n v="143"/>
    <n v="28.811188810000001"/>
    <n v="1.0437956204379999"/>
    <x v="3"/>
    <s v=""/>
    <s v="2020-07-29"/>
    <x v="74"/>
    <s v="2020-08-04"/>
    <s v="2020-08-04"/>
    <x v="1"/>
    <x v="0"/>
    <n v="8"/>
    <x v="1"/>
    <x v="0"/>
  </r>
  <r>
    <s v="Conjunto de anúncios para anúncio B"/>
    <s v="2020-07-29 - 2020-08-04"/>
    <s v="23845204266060091"/>
    <s v="[Ton] Conv_TesteAB_Argumentos_T3Pro"/>
    <s v="23845204266020091"/>
    <n v="0"/>
    <n v="0"/>
    <n v="0"/>
    <s v=""/>
    <n v="0"/>
    <x v="3"/>
    <n v="1"/>
    <s v="2020-07-29"/>
    <x v="74"/>
    <s v="2020-08-04"/>
    <s v="2020-08-04"/>
    <x v="1"/>
    <x v="0"/>
    <n v="8"/>
    <x v="1"/>
    <x v="0"/>
  </r>
  <r>
    <s v="carrinho 15d"/>
    <s v="2020-07-29 - 2020-08-04"/>
    <s v="23845141695800091"/>
    <s v="Fundo_Catalogo_RMKTCarrinho_Todas_Pareto"/>
    <s v="23845120281640091"/>
    <n v="0"/>
    <n v="0"/>
    <n v="0"/>
    <s v=""/>
    <n v="0"/>
    <x v="3"/>
    <n v="2"/>
    <s v="2020-07-29"/>
    <x v="74"/>
    <s v="2020-08-04"/>
    <s v="2020-08-04"/>
    <x v="1"/>
    <x v="0"/>
    <n v="8"/>
    <x v="1"/>
    <x v="0"/>
  </r>
  <r>
    <s v="produto 3d"/>
    <s v="2020-07-29 - 2020-08-04"/>
    <s v="23845151335710091"/>
    <s v="pareto.de.convs.catalogo - RMKT  30d"/>
    <s v="23845141840820091"/>
    <n v="0"/>
    <n v="0"/>
    <n v="0"/>
    <s v=""/>
    <n v="0"/>
    <x v="3"/>
    <n v="2"/>
    <s v="2020-07-29"/>
    <x v="74"/>
    <s v="2020-08-04"/>
    <s v="2020-08-04"/>
    <x v="1"/>
    <x v="0"/>
    <n v="8"/>
    <x v="1"/>
    <x v="0"/>
  </r>
  <r>
    <s v="look_alike_pago_5%_brasil"/>
    <s v="2020-07-29 - 2020-08-04"/>
    <s v="23845093561090091"/>
    <s v="Fundo - Conversao - Estrategia Stone Mais_AB - Mais Usa Menos Paga"/>
    <s v="23845093561170091"/>
    <n v="0"/>
    <n v="0"/>
    <n v="0"/>
    <s v=""/>
    <n v="0"/>
    <x v="3"/>
    <n v="3"/>
    <s v="2020-07-29"/>
    <x v="74"/>
    <s v="2020-08-04"/>
    <s v="2020-08-04"/>
    <x v="1"/>
    <x v="0"/>
    <n v="8"/>
    <x v="1"/>
    <x v="0"/>
  </r>
  <r>
    <s v="Conjunto de anúncios para anúncio B"/>
    <s v="2020-07-29 - 2020-08-04"/>
    <s v="23845204124420091"/>
    <s v="[Ton] Conv_TesteAB_Argumentos_T1"/>
    <s v="23845204124100091"/>
    <n v="0"/>
    <n v="0"/>
    <n v="0"/>
    <s v=""/>
    <n v="0"/>
    <x v="3"/>
    <n v="1"/>
    <s v="2020-07-29"/>
    <x v="74"/>
    <s v="2020-08-04"/>
    <s v="2020-08-04"/>
    <x v="1"/>
    <x v="0"/>
    <n v="8"/>
    <x v="1"/>
    <x v="0"/>
  </r>
  <r>
    <s v="interesses_concorrentes_cupomt1"/>
    <s v="2020-07-29 - 2020-08-04"/>
    <s v="23844509733670091"/>
    <s v="Meio_Conv_LALEInteresse_CupomT1_Pareto"/>
    <s v="23844457599290091"/>
    <n v="11939.67"/>
    <n v="932357"/>
    <n v="1179330"/>
    <n v="10.12411284"/>
    <n v="1.2648910235027999"/>
    <x v="3"/>
    <n v="98"/>
    <s v="2020-07-29"/>
    <x v="74"/>
    <s v="2020-08-04"/>
    <s v="2020-08-04"/>
    <x v="1"/>
    <x v="0"/>
    <n v="8"/>
    <x v="1"/>
    <x v="0"/>
  </r>
  <r>
    <s v="Conjunto de anúncios para anúncio D"/>
    <s v="2020-07-29 - 2020-08-04"/>
    <s v="23845204247800091"/>
    <s v="[Ton] Conv_TesteAB_Argumentos_T2Pro"/>
    <s v="23845204247560091"/>
    <n v="0"/>
    <n v="0"/>
    <n v="0"/>
    <s v=""/>
    <n v="0"/>
    <x v="3"/>
    <n v="3"/>
    <s v="2020-07-29"/>
    <x v="74"/>
    <s v="2020-08-04"/>
    <s v="2020-08-04"/>
    <x v="1"/>
    <x v="0"/>
    <n v="8"/>
    <x v="1"/>
    <x v="0"/>
  </r>
  <r>
    <s v="Conjunto de anúncios para anúncio D"/>
    <s v="2020-07-29 - 2020-08-04"/>
    <s v="23845204124440091"/>
    <s v="[Ton] Conv_TesteAB_Argumentos_T1"/>
    <s v="23845204124100091"/>
    <n v="0"/>
    <n v="0"/>
    <n v="0"/>
    <s v=""/>
    <n v="0"/>
    <x v="3"/>
    <n v="2"/>
    <s v="2020-07-29"/>
    <x v="74"/>
    <s v="2020-08-04"/>
    <s v="2020-08-04"/>
    <x v="1"/>
    <x v="0"/>
    <n v="8"/>
    <x v="1"/>
    <x v="0"/>
  </r>
  <r>
    <s v="clientes_boleto — acima7"/>
    <s v="2020-07-29 - 2020-08-04"/>
    <s v="23845124477600091"/>
    <s v="Fundo_Alcance_RMKTBoleto_Pareto"/>
    <s v="23844883553230091"/>
    <n v="5713.61"/>
    <n v="17288"/>
    <n v="257677"/>
    <n v="22.173535080000001"/>
    <n v="14.904962980102001"/>
    <x v="5"/>
    <n v="17288"/>
    <s v="2020-07-29"/>
    <x v="74"/>
    <s v="2020-08-04"/>
    <s v="2020-08-04"/>
    <x v="2"/>
    <x v="0"/>
    <n v="8"/>
    <x v="1"/>
    <x v="0"/>
  </r>
  <r>
    <s v="Conjunto de anúncios para anúncio B"/>
    <s v="2020-07-29 - 2020-08-04"/>
    <s v="23845204247790091"/>
    <s v="[Ton] Conv_TesteAB_Argumentos_T2Pro"/>
    <s v="23845204247560091"/>
    <n v="0"/>
    <n v="0"/>
    <n v="0"/>
    <s v=""/>
    <n v="0"/>
    <x v="3"/>
    <n v="4"/>
    <s v="2020-07-29"/>
    <x v="74"/>
    <s v="2020-08-04"/>
    <s v="2020-08-04"/>
    <x v="1"/>
    <x v="0"/>
    <n v="8"/>
    <x v="1"/>
    <x v="0"/>
  </r>
  <r>
    <s v="Conjunto de anúncios para anúncio A"/>
    <s v="2020-07-29 - 2020-08-04"/>
    <s v="23845166223630091"/>
    <s v="testeab.convs - Mais Usa x Reembolso - LL5"/>
    <s v="23845166223610091"/>
    <n v="0"/>
    <n v="0"/>
    <n v="0"/>
    <s v=""/>
    <n v="0"/>
    <x v="3"/>
    <n v="2"/>
    <s v="2020-07-29"/>
    <x v="74"/>
    <s v="2020-08-04"/>
    <s v="2020-08-04"/>
    <x v="1"/>
    <x v="0"/>
    <n v="8"/>
    <x v="1"/>
    <x v="0"/>
  </r>
  <r>
    <s v="look_alike_5%_brasil"/>
    <s v="2020-07-29 - 2020-08-04"/>
    <s v="23844457680590091"/>
    <s v="Meio_Conv_LALEInteresse_CupomT1_Pareto"/>
    <s v="23844457599290091"/>
    <n v="20068.55"/>
    <n v="888961"/>
    <n v="1413327"/>
    <n v="14.19950938"/>
    <n v="1.5898638972913"/>
    <x v="3"/>
    <n v="123"/>
    <s v="2020-07-29"/>
    <x v="74"/>
    <s v="2020-08-04"/>
    <s v="2020-08-04"/>
    <x v="1"/>
    <x v="0"/>
    <n v="8"/>
    <x v="1"/>
    <x v="0"/>
  </r>
  <r>
    <s v="carrinho 30d - all products"/>
    <s v="2020-07-29 - 2020-08-04"/>
    <s v="23845120281830091"/>
    <s v="Fundo_Catalogo_RMKTCarrinho_Todas_Pareto"/>
    <s v="23845120281640091"/>
    <n v="13637.39"/>
    <n v="15496"/>
    <n v="141635"/>
    <n v="96.285452039999996"/>
    <n v="9.1401006711408996"/>
    <x v="3"/>
    <n v="144"/>
    <s v="2020-07-29"/>
    <x v="74"/>
    <s v="2020-08-04"/>
    <s v="2020-08-04"/>
    <x v="1"/>
    <x v="0"/>
    <n v="8"/>
    <x v="1"/>
    <x v="0"/>
  </r>
  <r>
    <s v="product 60d"/>
    <s v="2020-07-29 - 2020-08-04"/>
    <s v="23845233438010091"/>
    <s v="pareto.de.convs.catalogo - RMKT Produto"/>
    <s v="23845149922530091"/>
    <n v="227.01"/>
    <n v="11648"/>
    <n v="18287"/>
    <n v="12.41373653"/>
    <n v="1.5699690934066"/>
    <x v="3"/>
    <n v="1"/>
    <s v="2020-07-29"/>
    <x v="74"/>
    <s v="2020-08-04"/>
    <s v="2020-08-04"/>
    <x v="1"/>
    <x v="0"/>
    <n v="8"/>
    <x v="1"/>
    <x v="0"/>
  </r>
  <r>
    <s v="carrinho_sem_pedido_60d"/>
    <s v="2020-07-29 - 2020-08-04"/>
    <s v="23844535546750091"/>
    <s v="Fundo_Conv_Rmkt_Todas_Pareto_23844535546810091"/>
    <s v="23844535546810091"/>
    <n v="19439.759999999998"/>
    <n v="26312"/>
    <n v="356462"/>
    <n v="54.53529408"/>
    <n v="13.547506840984999"/>
    <x v="3"/>
    <n v="211"/>
    <s v="2020-07-29"/>
    <x v="74"/>
    <s v="2020-08-04"/>
    <s v="2020-08-04"/>
    <x v="1"/>
    <x v="0"/>
    <n v="8"/>
    <x v="1"/>
    <x v="0"/>
  </r>
  <r>
    <s v="checkout 4a15d"/>
    <s v="2020-07-29 - 2020-08-04"/>
    <s v="23845149922560091"/>
    <s v="pareto.de.convs.catalogo - RMKT Produto"/>
    <s v="23845149922530091"/>
    <n v="0"/>
    <n v="0"/>
    <n v="0"/>
    <s v=""/>
    <n v="0"/>
    <x v="3"/>
    <n v="2"/>
    <s v="2020-07-29"/>
    <x v="74"/>
    <s v="2020-08-04"/>
    <s v="2020-08-04"/>
    <x v="1"/>
    <x v="0"/>
    <n v="8"/>
    <x v="1"/>
    <x v="0"/>
  </r>
  <r>
    <s v="checkout 3d"/>
    <s v="2020-07-29 - 2020-08-04"/>
    <s v="23845149947400091"/>
    <s v="pareto.de.convs.catalogo - RMKT Produto"/>
    <s v="23845149922530091"/>
    <n v="0"/>
    <n v="0"/>
    <n v="0"/>
    <s v=""/>
    <n v="0"/>
    <x v="3"/>
    <n v="2"/>
    <s v="2020-07-29"/>
    <x v="74"/>
    <s v="2020-08-04"/>
    <s v="2020-08-04"/>
    <x v="1"/>
    <x v="0"/>
    <n v="8"/>
    <x v="1"/>
    <x v="0"/>
  </r>
  <r>
    <s v="carrinho 60d"/>
    <s v="2020-07-29 - 2020-08-04"/>
    <s v="23845233465280091"/>
    <s v="Fundo_Catalogo_RMKTCarrinho_Todas_Pareto"/>
    <s v="23845120281640091"/>
    <n v="3785.71"/>
    <n v="15631"/>
    <n v="80662"/>
    <n v="46.933004390000001"/>
    <n v="5.1603864116178997"/>
    <x v="3"/>
    <n v="10"/>
    <s v="2020-07-29"/>
    <x v="74"/>
    <s v="2020-08-04"/>
    <s v="2020-08-04"/>
    <x v="1"/>
    <x v="0"/>
    <n v="8"/>
    <x v="1"/>
    <x v="0"/>
  </r>
  <r>
    <s v="produto 7a30d"/>
    <s v="2020-07-29 - 2020-08-04"/>
    <s v="23845141840780091"/>
    <s v="pareto.de.convs.catalogo - RMKT  30d"/>
    <s v="23845141840820091"/>
    <n v="263.13"/>
    <n v="10040"/>
    <n v="12257"/>
    <n v="21.467732720000001"/>
    <n v="1.2208167330677"/>
    <x v="3"/>
    <n v="10"/>
    <s v="2020-07-29"/>
    <x v="74"/>
    <s v="2020-08-04"/>
    <s v="2020-08-04"/>
    <x v="1"/>
    <x v="0"/>
    <n v="8"/>
    <x v="1"/>
    <x v="0"/>
  </r>
  <r>
    <s v="produto 7d"/>
    <s v="2020-07-29 - 2020-08-04"/>
    <s v="23845141840760091"/>
    <s v="pareto.de.convs.catalogo - RMKT  30d"/>
    <s v="23845141840820091"/>
    <n v="0"/>
    <n v="0"/>
    <n v="0"/>
    <s v=""/>
    <n v="0"/>
    <x v="3"/>
    <n v="1"/>
    <s v="2020-07-29"/>
    <x v="74"/>
    <s v="2020-08-04"/>
    <s v="2020-08-04"/>
    <x v="1"/>
    <x v="0"/>
    <n v="8"/>
    <x v="1"/>
    <x v="0"/>
  </r>
  <r>
    <s v="interesse_concorrente"/>
    <s v="2020-07-29 - 2020-08-04"/>
    <s v="23845093561040091"/>
    <s v="Fundo - Conversao - Estrategia Stone Mais_AB - Mais Usa Menos Paga"/>
    <s v="23845093561170091"/>
    <n v="0"/>
    <n v="0"/>
    <n v="0"/>
    <s v=""/>
    <n v="0"/>
    <x v="3"/>
    <n v="6"/>
    <s v="2020-07-29"/>
    <x v="74"/>
    <s v="2020-08-04"/>
    <s v="2020-08-04"/>
    <x v="1"/>
    <x v="0"/>
    <n v="8"/>
    <x v="1"/>
    <x v="0"/>
  </r>
  <r>
    <s v="Conjunto de anúncios para anúncio C"/>
    <s v="2020-07-29 - 2020-08-04"/>
    <s v="23845204247780091"/>
    <s v="[Ton] Conv_TesteAB_Argumentos_T2Pro"/>
    <s v="23845204247560091"/>
    <n v="0"/>
    <n v="0"/>
    <n v="0"/>
    <s v=""/>
    <n v="0"/>
    <x v="3"/>
    <n v="5"/>
    <s v="2020-07-29"/>
    <x v="74"/>
    <s v="2020-08-04"/>
    <s v="2020-08-04"/>
    <x v="1"/>
    <x v="0"/>
    <n v="8"/>
    <x v="1"/>
    <x v="0"/>
  </r>
  <r>
    <s v="concorrente solicitar agora"/>
    <s v="2020-07-29 - 2020-08-04"/>
    <s v="23845141926960091"/>
    <s v="pareto.testeab.convs - Concorrente | Fundo - Conversao -BR Base — Cupom"/>
    <s v="23845141926910091"/>
    <n v="14557.86"/>
    <n v="1103100"/>
    <n v="1565576"/>
    <n v="9.2987245600000001"/>
    <n v="1.4192512011603999"/>
    <x v="3"/>
    <n v="132"/>
    <s v="2020-07-29"/>
    <x v="74"/>
    <s v="2020-08-04"/>
    <s v="2020-08-04"/>
    <x v="1"/>
    <x v="0"/>
    <n v="8"/>
    <x v="1"/>
    <x v="0"/>
  </r>
  <r>
    <s v="product 30d"/>
    <s v="2020-07-29 - 2020-08-04"/>
    <s v="23845233428150091"/>
    <s v="pareto.de.convs.catalogo - RMKT Produto"/>
    <s v="23845149922530091"/>
    <n v="6787.87"/>
    <n v="58480"/>
    <n v="241378"/>
    <n v="28.121328370000001"/>
    <n v="4.1275307797538003"/>
    <x v="3"/>
    <n v="29"/>
    <s v="2020-07-29"/>
    <x v="74"/>
    <s v="2020-08-04"/>
    <s v="2020-08-04"/>
    <x v="1"/>
    <x v="0"/>
    <n v="8"/>
    <x v="1"/>
    <x v="0"/>
  </r>
  <r>
    <s v="lal_5%_cartao_t1_paga"/>
    <s v="2020-07-22 - 2020-07-28"/>
    <s v="23844883116110091"/>
    <s v="Fundo - Conversao -BR Base — Cupom — Cartao"/>
    <s v="23844800164000091"/>
    <n v="0"/>
    <n v="0"/>
    <n v="0"/>
    <s v=""/>
    <n v="0"/>
    <x v="27"/>
    <n v="1"/>
    <s v="2020-07-22"/>
    <x v="75"/>
    <s v="2020-07-28"/>
    <s v="2020-07-28"/>
    <x v="1"/>
    <x v="0"/>
    <n v="7"/>
    <x v="1"/>
    <x v="0"/>
  </r>
  <r>
    <s v="Conjunto de anúncios para anúncio B"/>
    <s v="2020-07-22 - 2020-07-28"/>
    <s v="23845166223640091"/>
    <s v="testeab.convs - Mais Usa x Reembolso - LL5"/>
    <s v="23845166223610091"/>
    <n v="953.02"/>
    <n v="68240"/>
    <n v="80301"/>
    <n v="11.86809629"/>
    <n v="1.1767438452521"/>
    <x v="3"/>
    <n v="10"/>
    <s v="2020-07-22"/>
    <x v="75"/>
    <s v="2020-07-28"/>
    <s v="2020-07-28"/>
    <x v="1"/>
    <x v="0"/>
    <n v="7"/>
    <x v="1"/>
    <x v="0"/>
  </r>
  <r>
    <s v="Conjunto de anúncios para anúncio E"/>
    <s v="2020-07-22 - 2020-07-28"/>
    <s v="23845204247760091"/>
    <s v="[Ton] Conv_TesteAB_Argumentos_T2Pro"/>
    <s v="23845204247560091"/>
    <n v="1766.23"/>
    <n v="120608"/>
    <n v="162178"/>
    <n v="10.89068801"/>
    <n v="1.3446703369594"/>
    <x v="3"/>
    <n v="8"/>
    <s v="2020-07-22"/>
    <x v="75"/>
    <s v="2020-07-28"/>
    <s v="2020-07-28"/>
    <x v="1"/>
    <x v="0"/>
    <n v="7"/>
    <x v="1"/>
    <x v="0"/>
  </r>
  <r>
    <s v="Conjunto de anúncios para anúncio A"/>
    <s v="2020-07-22 - 2020-07-28"/>
    <s v="23845166223630091"/>
    <s v="testeab.convs - Mais Usa x Reembolso - LL5"/>
    <s v="23845166223610091"/>
    <n v="937.71"/>
    <n v="72273"/>
    <n v="86414"/>
    <n v="10.85136668"/>
    <n v="1.1956608968771001"/>
    <x v="3"/>
    <n v="4"/>
    <s v="2020-07-22"/>
    <x v="75"/>
    <s v="2020-07-28"/>
    <s v="2020-07-28"/>
    <x v="1"/>
    <x v="0"/>
    <n v="7"/>
    <x v="1"/>
    <x v="0"/>
  </r>
  <r>
    <s v="Conjunto de anúncios para anúncio D"/>
    <s v="2020-07-22 - 2020-07-28"/>
    <s v="23845204124440091"/>
    <s v="[Ton] Conv_TesteAB_Argumentos_T1"/>
    <s v="23845204124100091"/>
    <n v="1775.41"/>
    <n v="124064"/>
    <n v="175138"/>
    <n v="10.137206089999999"/>
    <n v="1.4116746195512"/>
    <x v="3"/>
    <n v="24"/>
    <s v="2020-07-22"/>
    <x v="75"/>
    <s v="2020-07-28"/>
    <s v="2020-07-28"/>
    <x v="1"/>
    <x v="0"/>
    <n v="7"/>
    <x v="1"/>
    <x v="0"/>
  </r>
  <r>
    <s v="interesses_concorrentes_cupomt1"/>
    <s v="2020-07-22 - 2020-07-28"/>
    <s v="23844509733670091"/>
    <s v="Meio_Conv_LALEInteresse_CupomT1_Pareto"/>
    <s v="23844457599290091"/>
    <n v="31960.25"/>
    <n v="2135563"/>
    <n v="3393625"/>
    <n v="9.4177317800000004"/>
    <n v="1.5891008600542"/>
    <x v="3"/>
    <n v="246"/>
    <s v="2020-07-22"/>
    <x v="75"/>
    <s v="2020-07-28"/>
    <s v="2020-07-28"/>
    <x v="1"/>
    <x v="0"/>
    <n v="7"/>
    <x v="1"/>
    <x v="0"/>
  </r>
  <r>
    <s v="clientes_boleto_3a7"/>
    <s v="2020-07-22 - 2020-07-28"/>
    <s v="23844883553250091"/>
    <s v="Fundo_Alcance_RMKTBoleto_Pareto"/>
    <s v="23844883553230091"/>
    <n v="4202.1000000000004"/>
    <n v="3978"/>
    <n v="44905"/>
    <n v="93.577552609999998"/>
    <n v="11.288335847159001"/>
    <x v="5"/>
    <n v="3978"/>
    <s v="2020-07-22"/>
    <x v="75"/>
    <s v="2020-07-28"/>
    <s v="2020-07-28"/>
    <x v="2"/>
    <x v="0"/>
    <n v="7"/>
    <x v="1"/>
    <x v="0"/>
  </r>
  <r>
    <s v="checkout 4a15d"/>
    <s v="2020-07-22 - 2020-07-28"/>
    <s v="23845149922560091"/>
    <s v="pareto.de.convs.catalogo - RMKT Produto"/>
    <s v="23845149922530091"/>
    <n v="0"/>
    <n v="0"/>
    <n v="0"/>
    <s v=""/>
    <n v="0"/>
    <x v="3"/>
    <n v="1"/>
    <s v="2020-07-22"/>
    <x v="75"/>
    <s v="2020-07-28"/>
    <s v="2020-07-28"/>
    <x v="1"/>
    <x v="0"/>
    <n v="7"/>
    <x v="1"/>
    <x v="0"/>
  </r>
  <r>
    <s v="carrinho_sem_pedido_60d"/>
    <s v="2020-07-22 - 2020-07-28"/>
    <s v="23844535546750091"/>
    <s v="Fundo_Conv_Rmkt_Todas_Pareto_23844535546810091"/>
    <s v="23844535546810091"/>
    <n v="12223.8"/>
    <n v="25104"/>
    <n v="260037"/>
    <n v="47.007925800000002"/>
    <n v="10.358389101338"/>
    <x v="3"/>
    <n v="161"/>
    <s v="2020-07-22"/>
    <x v="75"/>
    <s v="2020-07-28"/>
    <s v="2020-07-28"/>
    <x v="1"/>
    <x v="0"/>
    <n v="7"/>
    <x v="1"/>
    <x v="0"/>
  </r>
  <r>
    <s v="Conjunto de anúncios para anúncio E"/>
    <s v="2020-07-22 - 2020-07-28"/>
    <s v="23845204124430091"/>
    <s v="[Ton] Conv_TesteAB_Argumentos_T1"/>
    <s v="23845204124100091"/>
    <n v="1765.78"/>
    <n v="124544"/>
    <n v="172691"/>
    <n v="10.225084109999999"/>
    <n v="1.3865862667008999"/>
    <x v="3"/>
    <n v="17"/>
    <s v="2020-07-22"/>
    <x v="75"/>
    <s v="2020-07-28"/>
    <s v="2020-07-28"/>
    <x v="1"/>
    <x v="0"/>
    <n v="7"/>
    <x v="1"/>
    <x v="0"/>
  </r>
  <r>
    <s v="checkout 3d"/>
    <s v="2020-07-22 - 2020-07-28"/>
    <s v="23845149947400091"/>
    <s v="pareto.de.convs.catalogo - RMKT Produto"/>
    <s v="23845149922530091"/>
    <n v="2065.66"/>
    <n v="9146"/>
    <n v="31915"/>
    <n v="64.723797590000004"/>
    <n v="3.4895036081347"/>
    <x v="3"/>
    <n v="18"/>
    <s v="2020-07-22"/>
    <x v="75"/>
    <s v="2020-07-28"/>
    <s v="2020-07-28"/>
    <x v="1"/>
    <x v="0"/>
    <n v="7"/>
    <x v="1"/>
    <x v="0"/>
  </r>
  <r>
    <s v="carrinho 15d"/>
    <s v="2020-07-22 - 2020-07-28"/>
    <s v="23845141695800091"/>
    <s v="Fundo_Catalogo_RMKTCarrinho_Todas_Pareto"/>
    <s v="23845120281640091"/>
    <n v="0"/>
    <n v="0"/>
    <n v="0"/>
    <s v=""/>
    <n v="0"/>
    <x v="3"/>
    <n v="3"/>
    <s v="2020-07-22"/>
    <x v="75"/>
    <s v="2020-07-28"/>
    <s v="2020-07-28"/>
    <x v="1"/>
    <x v="0"/>
    <n v="7"/>
    <x v="1"/>
    <x v="0"/>
  </r>
  <r>
    <s v="Conjunto de anúncios para anúncio B"/>
    <s v="2020-07-22 - 2020-07-28"/>
    <s v="23845204124420091"/>
    <s v="[Ton] Conv_TesteAB_Argumentos_T1"/>
    <s v="23845204124100091"/>
    <n v="1764.28"/>
    <n v="116097"/>
    <n v="153878"/>
    <n v="11.465446650000001"/>
    <n v="1.3254261522691999"/>
    <x v="3"/>
    <n v="11"/>
    <s v="2020-07-22"/>
    <x v="75"/>
    <s v="2020-07-28"/>
    <s v="2020-07-28"/>
    <x v="1"/>
    <x v="0"/>
    <n v="7"/>
    <x v="1"/>
    <x v="0"/>
  </r>
  <r>
    <s v="[RMKT] Checkout_T1_15d"/>
    <s v="2020-07-22 - 2020-07-28"/>
    <s v="23845171892190091"/>
    <s v="[Ton] Conv_Rmkt_Checkout"/>
    <s v="23845171892100091"/>
    <n v="2369.15"/>
    <n v="17060"/>
    <n v="71571"/>
    <n v="33.10209442"/>
    <n v="4.1952520515826004"/>
    <x v="26"/>
    <n v="66"/>
    <s v="2020-07-22"/>
    <x v="75"/>
    <s v="2020-07-28"/>
    <s v="2020-07-28"/>
    <x v="1"/>
    <x v="0"/>
    <n v="7"/>
    <x v="1"/>
    <x v="0"/>
  </r>
  <r>
    <s v="concorrente solicitar agora"/>
    <s v="2020-07-22 - 2020-07-28"/>
    <s v="23845141926960091"/>
    <s v="pareto.testeab.convs - Concorrente | Fundo - Conversao -BR Base — Cupom"/>
    <s v="23845141926910091"/>
    <n v="33604.379999999997"/>
    <n v="2083848"/>
    <n v="3516876"/>
    <n v="9.5551790899999993"/>
    <n v="1.6876835546547"/>
    <x v="3"/>
    <n v="316"/>
    <s v="2020-07-22"/>
    <x v="75"/>
    <s v="2020-07-28"/>
    <s v="2020-07-28"/>
    <x v="1"/>
    <x v="0"/>
    <n v="7"/>
    <x v="1"/>
    <x v="0"/>
  </r>
  <r>
    <s v="concorrente obter oferta"/>
    <s v="2020-07-22 - 2020-07-28"/>
    <s v="23845141926940091"/>
    <s v="pareto.testeab.convs - Concorrente | Fundo - Conversao -BR Base — Cupom"/>
    <s v="23845141926910091"/>
    <n v="33317.620000000003"/>
    <n v="2193926"/>
    <n v="3556290"/>
    <n v="9.3686454099999992"/>
    <n v="1.6209708075842"/>
    <x v="3"/>
    <n v="313"/>
    <s v="2020-07-22"/>
    <x v="75"/>
    <s v="2020-07-28"/>
    <s v="2020-07-28"/>
    <x v="1"/>
    <x v="0"/>
    <n v="7"/>
    <x v="1"/>
    <x v="0"/>
  </r>
  <r>
    <s v="Conjunto de anúncios para anúncio A"/>
    <s v="2020-07-22 - 2020-07-28"/>
    <s v="23845204124410091"/>
    <s v="[Ton] Conv_TesteAB_Argumentos_T1"/>
    <s v="23845204124100091"/>
    <n v="1770.72"/>
    <n v="120865"/>
    <n v="167080"/>
    <n v="10.59803687"/>
    <n v="1.3823687585322"/>
    <x v="3"/>
    <n v="21"/>
    <s v="2020-07-22"/>
    <x v="75"/>
    <s v="2020-07-28"/>
    <s v="2020-07-28"/>
    <x v="1"/>
    <x v="0"/>
    <n v="7"/>
    <x v="1"/>
    <x v="0"/>
  </r>
  <r>
    <s v="Conjunto de anúncios para anúncio C"/>
    <s v="2020-07-22 - 2020-07-28"/>
    <s v="23845204124400091"/>
    <s v="[Ton] Conv_TesteAB_Argumentos_T1"/>
    <s v="23845204124100091"/>
    <n v="1769.12"/>
    <n v="113984"/>
    <n v="161317"/>
    <n v="10.966730099999999"/>
    <n v="1.4152600364964001"/>
    <x v="3"/>
    <n v="17"/>
    <s v="2020-07-22"/>
    <x v="75"/>
    <s v="2020-07-28"/>
    <s v="2020-07-28"/>
    <x v="1"/>
    <x v="0"/>
    <n v="7"/>
    <x v="1"/>
    <x v="0"/>
  </r>
  <r>
    <s v="look_alike_5%_brasil"/>
    <s v="2020-07-22 - 2020-07-28"/>
    <s v="23844849656820091"/>
    <s v="Fundo - Conversao - Estrategia Stone Mais_AB - Cashback- Regional"/>
    <s v="23844849656720091"/>
    <n v="0"/>
    <n v="0"/>
    <n v="0"/>
    <s v=""/>
    <n v="0"/>
    <x v="3"/>
    <n v="1"/>
    <s v="2020-07-22"/>
    <x v="75"/>
    <s v="2020-07-28"/>
    <s v="2020-07-28"/>
    <x v="1"/>
    <x v="0"/>
    <n v="7"/>
    <x v="1"/>
    <x v="0"/>
  </r>
  <r>
    <s v="produto 7a30d"/>
    <s v="2020-07-22 - 2020-07-28"/>
    <s v="23845141840780091"/>
    <s v="pareto.de.convs.catalogo - RMKT  30d"/>
    <s v="23845141840820091"/>
    <n v="2298.06"/>
    <n v="42280"/>
    <n v="125834"/>
    <n v="18.262631720000002"/>
    <n v="2.9762062440869999"/>
    <x v="3"/>
    <n v="21"/>
    <s v="2020-07-22"/>
    <x v="75"/>
    <s v="2020-07-28"/>
    <s v="2020-07-28"/>
    <x v="1"/>
    <x v="0"/>
    <n v="7"/>
    <x v="1"/>
    <x v="0"/>
  </r>
  <r>
    <s v="interesse_concorrente_3maq"/>
    <s v="2020-07-22 - 2020-07-28"/>
    <s v="23844782037510091"/>
    <s v="Meio_Conv_LALEInteresse_Todas_Pareto"/>
    <s v="23844782037550091"/>
    <n v="63384.62"/>
    <n v="4674574"/>
    <n v="10330000"/>
    <n v="6.1359748300000003"/>
    <n v="2.2098270345061999"/>
    <x v="3"/>
    <n v="438"/>
    <s v="2020-07-22"/>
    <x v="75"/>
    <s v="2020-07-28"/>
    <s v="2020-07-28"/>
    <x v="1"/>
    <x v="0"/>
    <n v="7"/>
    <x v="1"/>
    <x v="0"/>
  </r>
  <r>
    <s v="carrinho 7a30d"/>
    <s v="2020-07-22 - 2020-07-28"/>
    <s v="23845202232980091"/>
    <s v="pareto.de.convs.catalogo - RMKT  30d"/>
    <s v="23845141840820091"/>
    <n v="472.48"/>
    <n v="4736"/>
    <n v="13616"/>
    <n v="34.700352530000004"/>
    <n v="2.875"/>
    <x v="3"/>
    <n v="3"/>
    <s v="2020-07-22"/>
    <x v="75"/>
    <s v="2020-07-28"/>
    <s v="2020-07-28"/>
    <x v="1"/>
    <x v="0"/>
    <n v="7"/>
    <x v="1"/>
    <x v="0"/>
  </r>
  <r>
    <s v="checkout 4a30d"/>
    <s v="2020-07-22 - 2020-07-28"/>
    <s v="23845202146070091"/>
    <s v="pareto.de.convs.catalogo - RMKT  30d"/>
    <s v="23845141840820091"/>
    <n v="1387.58"/>
    <n v="17428"/>
    <n v="59347"/>
    <n v="23.380794309999999"/>
    <n v="3.4052673858158999"/>
    <x v="3"/>
    <n v="3"/>
    <s v="2020-07-22"/>
    <x v="75"/>
    <s v="2020-07-28"/>
    <s v="2020-07-28"/>
    <x v="1"/>
    <x v="0"/>
    <n v="7"/>
    <x v="1"/>
    <x v="0"/>
  </r>
  <r>
    <s v="produto 7d"/>
    <s v="2020-07-22 - 2020-07-28"/>
    <s v="23845141840760091"/>
    <s v="pareto.de.convs.catalogo - RMKT  30d"/>
    <s v="23845141840820091"/>
    <n v="0"/>
    <n v="0"/>
    <n v="0"/>
    <s v=""/>
    <n v="0"/>
    <x v="3"/>
    <n v="1"/>
    <s v="2020-07-22"/>
    <x v="75"/>
    <s v="2020-07-28"/>
    <s v="2020-07-28"/>
    <x v="1"/>
    <x v="0"/>
    <n v="7"/>
    <x v="1"/>
    <x v="0"/>
  </r>
  <r>
    <s v="carrinho 30d - old"/>
    <s v="2020-07-22 - 2020-07-28"/>
    <s v="23845141831280091"/>
    <s v="Fundo_Catalogo_RMKTCarrinho_Todas_Pareto"/>
    <s v="23845120281640091"/>
    <n v="0"/>
    <n v="0"/>
    <n v="0"/>
    <s v=""/>
    <n v="0"/>
    <x v="3"/>
    <n v="2"/>
    <s v="2020-07-22"/>
    <x v="75"/>
    <s v="2020-07-28"/>
    <s v="2020-07-28"/>
    <x v="1"/>
    <x v="0"/>
    <n v="7"/>
    <x v="1"/>
    <x v="0"/>
  </r>
  <r>
    <s v="clientes_boleto — acima7"/>
    <s v="2020-07-22 - 2020-07-28"/>
    <s v="23845124477600091"/>
    <s v="Fundo_Alcance_RMKTBoleto_Pareto"/>
    <s v="23844883553230091"/>
    <n v="1095.52"/>
    <n v="2252"/>
    <n v="11900"/>
    <n v="92.060504199999997"/>
    <n v="5.2841918294849002"/>
    <x v="5"/>
    <n v="2252"/>
    <s v="2020-07-22"/>
    <x v="75"/>
    <s v="2020-07-28"/>
    <s v="2020-07-28"/>
    <x v="2"/>
    <x v="0"/>
    <n v="7"/>
    <x v="1"/>
    <x v="0"/>
  </r>
  <r>
    <s v="Conjunto de anúncios para anúncio A"/>
    <s v="2020-07-22 - 2020-07-28"/>
    <s v="23845204247770091"/>
    <s v="[Ton] Conv_TesteAB_Argumentos_T2Pro"/>
    <s v="23845204247560091"/>
    <n v="1771.11"/>
    <n v="129472"/>
    <n v="181088"/>
    <n v="9.7803830200000004"/>
    <n v="1.3986653484923"/>
    <x v="3"/>
    <n v="11"/>
    <s v="2020-07-22"/>
    <x v="75"/>
    <s v="2020-07-28"/>
    <s v="2020-07-28"/>
    <x v="1"/>
    <x v="0"/>
    <n v="7"/>
    <x v="1"/>
    <x v="0"/>
  </r>
  <r>
    <s v="interesse_concorrente"/>
    <s v="2020-07-22 - 2020-07-28"/>
    <s v="23845093561040091"/>
    <s v="Fundo - Conversao - Estrategia Stone Mais_AB - Mais Usa Menos Paga"/>
    <s v="23845093561170091"/>
    <n v="0"/>
    <n v="0"/>
    <n v="0"/>
    <s v=""/>
    <n v="0"/>
    <x v="3"/>
    <n v="10"/>
    <s v="2020-07-22"/>
    <x v="75"/>
    <s v="2020-07-28"/>
    <s v="2020-07-28"/>
    <x v="1"/>
    <x v="0"/>
    <n v="7"/>
    <x v="1"/>
    <x v="0"/>
  </r>
  <r>
    <s v="Conjunto de anúncios para anúncio E"/>
    <s v="2020-07-22 - 2020-07-28"/>
    <s v="23845268119050091"/>
    <s v="[Ton] Conv_TesteAB_Argumentos_M_T2Pro"/>
    <s v="23845268118920091"/>
    <n v="91.19"/>
    <n v="5872"/>
    <n v="6319"/>
    <n v="14.431080870000001"/>
    <n v="1.0761239782016001"/>
    <x v="3"/>
    <n v="1"/>
    <s v="2020-07-22"/>
    <x v="75"/>
    <s v="2020-07-28"/>
    <s v="2020-07-28"/>
    <x v="1"/>
    <x v="0"/>
    <n v="7"/>
    <x v="1"/>
    <x v="0"/>
  </r>
  <r>
    <s v="lals_5%_pedidos_3maq"/>
    <s v="2020-07-22 - 2020-07-28"/>
    <s v="23844925239080091"/>
    <s v="Meio_Conv_LALEInteresse_Todas_Pareto"/>
    <s v="23844782037550091"/>
    <n v="23511.88"/>
    <n v="1049604"/>
    <n v="2290649"/>
    <n v="10.26428754"/>
    <n v="2.1823935503295"/>
    <x v="3"/>
    <n v="150"/>
    <s v="2020-07-22"/>
    <x v="75"/>
    <s v="2020-07-28"/>
    <s v="2020-07-28"/>
    <x v="1"/>
    <x v="0"/>
    <n v="7"/>
    <x v="1"/>
    <x v="0"/>
  </r>
  <r>
    <s v="carrinho 30d - all products"/>
    <s v="2020-07-22 - 2020-07-28"/>
    <s v="23845120281830091"/>
    <s v="Fundo_Catalogo_RMKTCarrinho_Todas_Pareto"/>
    <s v="23845120281640091"/>
    <n v="9298.9699999999993"/>
    <n v="14412"/>
    <n v="112010"/>
    <n v="83.019105440000004"/>
    <n v="7.7719955592562"/>
    <x v="3"/>
    <n v="137"/>
    <s v="2020-07-22"/>
    <x v="75"/>
    <s v="2020-07-28"/>
    <s v="2020-07-28"/>
    <x v="1"/>
    <x v="0"/>
    <n v="7"/>
    <x v="1"/>
    <x v="0"/>
  </r>
  <r>
    <s v="Conjunto de anúncios para anúncio D"/>
    <s v="2020-07-22 - 2020-07-28"/>
    <s v="23845268119040091"/>
    <s v="[Ton] Conv_TesteAB_Argumentos_M_T3Pro"/>
    <s v="23845268119130091"/>
    <n v="91.33"/>
    <n v="7090"/>
    <n v="7415"/>
    <n v="12.316925149999999"/>
    <n v="1.0458392101551"/>
    <x v="3"/>
    <s v=""/>
    <s v="2020-07-22"/>
    <x v="75"/>
    <s v="2020-07-28"/>
    <s v="2020-07-28"/>
    <x v="1"/>
    <x v="0"/>
    <n v="7"/>
    <x v="1"/>
    <x v="0"/>
  </r>
  <r>
    <s v="product 30d"/>
    <s v="2020-07-22 - 2020-07-28"/>
    <s v="23845233428150091"/>
    <s v="pareto.de.convs.catalogo - RMKT Produto"/>
    <s v="23845149922530091"/>
    <n v="4748.12"/>
    <n v="57232"/>
    <n v="189841"/>
    <n v="25.011035549999999"/>
    <n v="3.3170429130555998"/>
    <x v="3"/>
    <n v="29"/>
    <s v="2020-07-22"/>
    <x v="75"/>
    <s v="2020-07-28"/>
    <s v="2020-07-28"/>
    <x v="1"/>
    <x v="0"/>
    <n v="7"/>
    <x v="1"/>
    <x v="0"/>
  </r>
  <r>
    <s v="Conjunto de anúncios para anúncio B"/>
    <s v="2020-07-22 - 2020-07-28"/>
    <s v="23845268119030091"/>
    <s v="[Ton] Conv_TesteAB_Argumentos_M_T1"/>
    <s v="23845268118910091"/>
    <n v="91.3"/>
    <n v="6654"/>
    <n v="6976"/>
    <n v="13.087729360000001"/>
    <n v="1.0483919446948999"/>
    <x v="3"/>
    <s v=""/>
    <s v="2020-07-22"/>
    <x v="75"/>
    <s v="2020-07-28"/>
    <s v="2020-07-28"/>
    <x v="1"/>
    <x v="0"/>
    <n v="7"/>
    <x v="1"/>
    <x v="0"/>
  </r>
  <r>
    <s v="product 60d"/>
    <s v="2020-07-22 - 2020-07-28"/>
    <s v="23845233438010091"/>
    <s v="pareto.de.convs.catalogo - RMKT Produto"/>
    <s v="23845149922530091"/>
    <n v="1680.61"/>
    <n v="46376"/>
    <n v="127731"/>
    <n v="13.15741676"/>
    <n v="2.7542478868379998"/>
    <x v="3"/>
    <n v="4"/>
    <s v="2020-07-22"/>
    <x v="75"/>
    <s v="2020-07-28"/>
    <s v="2020-07-28"/>
    <x v="1"/>
    <x v="0"/>
    <n v="7"/>
    <x v="1"/>
    <x v="0"/>
  </r>
  <r>
    <s v="Conjunto de anúncios para anúncio A"/>
    <s v="2020-07-22 - 2020-07-28"/>
    <s v="23845268119010091"/>
    <s v="[Ton] Conv_TesteAB_Argumentos_M_T3Pro"/>
    <s v="23845268119130091"/>
    <n v="91.32"/>
    <n v="6552"/>
    <n v="7127"/>
    <n v="12.8132454"/>
    <n v="1.0877594627595"/>
    <x v="3"/>
    <s v=""/>
    <s v="2020-07-22"/>
    <x v="75"/>
    <s v="2020-07-28"/>
    <s v="2020-07-28"/>
    <x v="1"/>
    <x v="0"/>
    <n v="7"/>
    <x v="1"/>
    <x v="0"/>
  </r>
  <r>
    <s v="Conjunto de anúncios para anúncio A"/>
    <s v="2020-07-22 - 2020-07-28"/>
    <s v="23845268119000091"/>
    <s v="[Ton] Conv_TesteAB_Argumentos_M_T2Pro"/>
    <s v="23845268118920091"/>
    <n v="91.64"/>
    <n v="6708"/>
    <n v="7441"/>
    <n v="12.31554899"/>
    <n v="1.1092725104353001"/>
    <x v="3"/>
    <s v=""/>
    <s v="2020-07-22"/>
    <x v="75"/>
    <s v="2020-07-28"/>
    <s v="2020-07-28"/>
    <x v="1"/>
    <x v="0"/>
    <n v="7"/>
    <x v="1"/>
    <x v="0"/>
  </r>
  <r>
    <s v="Conjunto de anúncios para anúncio C"/>
    <s v="2020-07-22 - 2020-07-28"/>
    <s v="23845204247780091"/>
    <s v="[Ton] Conv_TesteAB_Argumentos_T2Pro"/>
    <s v="23845204247560091"/>
    <n v="1773.28"/>
    <n v="109824"/>
    <n v="148010"/>
    <n v="11.98081211"/>
    <n v="1.3477017773893001"/>
    <x v="3"/>
    <n v="21"/>
    <s v="2020-07-22"/>
    <x v="75"/>
    <s v="2020-07-28"/>
    <s v="2020-07-28"/>
    <x v="1"/>
    <x v="0"/>
    <n v="7"/>
    <x v="1"/>
    <x v="0"/>
  </r>
  <r>
    <s v="carrinho 60d"/>
    <s v="2020-07-22 - 2020-07-28"/>
    <s v="23845233465280091"/>
    <s v="Fundo_Catalogo_RMKTCarrinho_Todas_Pareto"/>
    <s v="23845120281640091"/>
    <n v="6511.12"/>
    <n v="19832"/>
    <n v="143091"/>
    <n v="45.503351010000003"/>
    <n v="7.2151573215006"/>
    <x v="3"/>
    <n v="18"/>
    <s v="2020-07-22"/>
    <x v="75"/>
    <s v="2020-07-28"/>
    <s v="2020-07-28"/>
    <x v="1"/>
    <x v="0"/>
    <n v="7"/>
    <x v="1"/>
    <x v="0"/>
  </r>
  <r>
    <s v="Conjunto de anúncios para anúncio A"/>
    <s v="2020-07-22 - 2020-07-28"/>
    <s v="23845268118990091"/>
    <s v="[Ton] Conv_TesteAB_Argumentos_M_T1"/>
    <s v="23845268118910091"/>
    <n v="91.54"/>
    <n v="6412"/>
    <n v="7003"/>
    <n v="13.07154077"/>
    <n v="1.0921709295072"/>
    <x v="3"/>
    <s v=""/>
    <s v="2020-07-22"/>
    <x v="75"/>
    <s v="2020-07-28"/>
    <s v="2020-07-28"/>
    <x v="1"/>
    <x v="0"/>
    <n v="7"/>
    <x v="1"/>
    <x v="0"/>
  </r>
  <r>
    <s v="lal_5%_t1_paga"/>
    <s v="2020-07-22 - 2020-07-28"/>
    <s v="23844957140730091"/>
    <s v="Fundo - Conversao -BR Base — Cupom — Cartao"/>
    <s v="23844800164000091"/>
    <n v="0"/>
    <n v="0"/>
    <n v="0"/>
    <s v=""/>
    <n v="0"/>
    <x v="27"/>
    <n v="1"/>
    <s v="2020-07-22"/>
    <x v="75"/>
    <s v="2020-07-28"/>
    <s v="2020-07-28"/>
    <x v="1"/>
    <x v="0"/>
    <n v="7"/>
    <x v="1"/>
    <x v="0"/>
  </r>
  <r>
    <s v="pareto.crs.ig"/>
    <s v="2020-07-22 - 2020-07-28"/>
    <s v="23845216181610091"/>
    <s v="pareto.in.reach"/>
    <s v="23845216181590091"/>
    <n v="433.28"/>
    <n v="619907"/>
    <n v="621918"/>
    <n v="0.69668348999999996"/>
    <n v="1.0032440349923"/>
    <x v="5"/>
    <n v="619907"/>
    <s v="2020-07-22"/>
    <x v="75"/>
    <s v="2020-07-28"/>
    <s v="2020-07-28"/>
    <x v="2"/>
    <x v="0"/>
    <n v="7"/>
    <x v="1"/>
    <x v="0"/>
  </r>
  <r>
    <s v="checkout 7d"/>
    <s v="2020-07-22 - 2020-07-28"/>
    <s v="23845149922580091"/>
    <s v="pareto.de.convs.catalogo - RMKT Produto"/>
    <s v="23845149922530091"/>
    <n v="0"/>
    <n v="0"/>
    <n v="0"/>
    <s v=""/>
    <n v="0"/>
    <x v="3"/>
    <n v="2"/>
    <s v="2020-07-22"/>
    <x v="75"/>
    <s v="2020-07-28"/>
    <s v="2020-07-28"/>
    <x v="1"/>
    <x v="0"/>
    <n v="7"/>
    <x v="1"/>
    <x v="0"/>
  </r>
  <r>
    <s v="pareto.post.fb"/>
    <s v="2020-07-22 - 2020-07-28"/>
    <s v="23845216186480091"/>
    <s v="pareto.in.reach"/>
    <s v="23845216181590091"/>
    <n v="459.79"/>
    <n v="694788"/>
    <n v="703341"/>
    <n v="0.65372273000000003"/>
    <n v="1.0123102298830999"/>
    <x v="5"/>
    <n v="694788"/>
    <s v="2020-07-22"/>
    <x v="75"/>
    <s v="2020-07-28"/>
    <s v="2020-07-28"/>
    <x v="2"/>
    <x v="0"/>
    <n v="7"/>
    <x v="1"/>
    <x v="0"/>
  </r>
  <r>
    <s v="pareto.post.fb+ig - video se liga no ton 30s"/>
    <s v="2020-07-22 - 2020-07-28"/>
    <s v="23845218863100091"/>
    <s v="pareto.in.reach"/>
    <s v="23845216181590091"/>
    <n v="386.68"/>
    <n v="635907"/>
    <n v="650091"/>
    <n v="0.59480902999999996"/>
    <n v="1.0223051483943"/>
    <x v="5"/>
    <n v="635907"/>
    <s v="2020-07-22"/>
    <x v="75"/>
    <s v="2020-07-28"/>
    <s v="2020-07-28"/>
    <x v="2"/>
    <x v="0"/>
    <n v="7"/>
    <x v="1"/>
    <x v="0"/>
  </r>
  <r>
    <s v="maquina de cartão"/>
    <s v="2020-07-22 - 2020-07-28"/>
    <s v="23845268020160091"/>
    <s v="Meio_Conv_Amplo_Todas_23845268020100091"/>
    <s v="23845268020100091"/>
    <n v="499.37"/>
    <n v="10900"/>
    <n v="29542"/>
    <n v="16.903730280000001"/>
    <n v="2.7102752293578001"/>
    <x v="3"/>
    <s v=""/>
    <s v="2020-07-22"/>
    <x v="75"/>
    <s v="2020-07-28"/>
    <s v="2020-07-28"/>
    <x v="1"/>
    <x v="0"/>
    <n v="7"/>
    <x v="1"/>
    <x v="0"/>
  </r>
  <r>
    <s v="lals_5%_pedidos_cupomt1"/>
    <s v="2020-07-22 - 2020-07-28"/>
    <s v="23845017839640091"/>
    <s v="Meio_Conv_LALEInteresse_CupomT1_Pareto"/>
    <s v="23844457599290091"/>
    <n v="25831.37"/>
    <n v="998914"/>
    <n v="1704482"/>
    <n v="15.154967900000001"/>
    <n v="1.7063350798968"/>
    <x v="3"/>
    <n v="226"/>
    <s v="2020-07-22"/>
    <x v="75"/>
    <s v="2020-07-28"/>
    <s v="2020-07-28"/>
    <x v="1"/>
    <x v="0"/>
    <n v="7"/>
    <x v="1"/>
    <x v="0"/>
  </r>
  <r>
    <s v="pareto.insta.story"/>
    <s v="2020-07-22 - 2020-07-28"/>
    <s v="23845225447540091"/>
    <s v="pareto.in.app.IOS"/>
    <s v="23845225447550091"/>
    <n v="35.090000000000003"/>
    <n v="6054"/>
    <n v="6279"/>
    <n v="5.5884695000000004"/>
    <n v="1.0371655104063"/>
    <x v="12"/>
    <s v=""/>
    <s v="2020-07-22"/>
    <x v="75"/>
    <s v="2020-07-28"/>
    <s v="2020-07-28"/>
    <x v="0"/>
    <x v="0"/>
    <n v="7"/>
    <x v="1"/>
    <x v="0"/>
  </r>
  <r>
    <s v="pareto.insta.story"/>
    <s v="2020-07-22 - 2020-07-28"/>
    <s v="23845224887450091"/>
    <s v="pareto.in.app.android"/>
    <s v="23845224887430091"/>
    <n v="49.09"/>
    <n v="11568"/>
    <n v="11834"/>
    <n v="4.1482169999999998"/>
    <n v="1.0229944674964999"/>
    <x v="12"/>
    <s v=""/>
    <s v="2020-07-22"/>
    <x v="75"/>
    <s v="2020-07-28"/>
    <s v="2020-07-28"/>
    <x v="0"/>
    <x v="0"/>
    <n v="7"/>
    <x v="1"/>
    <x v="0"/>
  </r>
  <r>
    <s v="Conjunto de anúncios para anúncio C"/>
    <s v="2020-07-22 - 2020-07-28"/>
    <s v="23845268119060091"/>
    <s v="[Ton] Conv_TesteAB_Argumentos_M_T2Pro"/>
    <s v="23845268118920091"/>
    <n v="90.43"/>
    <n v="5274"/>
    <n v="5680"/>
    <n v="15.92077465"/>
    <n v="1.0769814182783"/>
    <x v="3"/>
    <s v=""/>
    <s v="2020-07-22"/>
    <x v="75"/>
    <s v="2020-07-28"/>
    <s v="2020-07-28"/>
    <x v="1"/>
    <x v="0"/>
    <n v="7"/>
    <x v="1"/>
    <x v="0"/>
  </r>
  <r>
    <s v="Conjunto de anúncios para anúncio C"/>
    <s v="2020-07-22 - 2020-07-28"/>
    <s v="23845204266070091"/>
    <s v="[Ton] Conv_TesteAB_Argumentos_T3Pro"/>
    <s v="23845204266020091"/>
    <n v="1770.08"/>
    <n v="119680"/>
    <n v="166884"/>
    <n v="10.60664893"/>
    <n v="1.3944184491978999"/>
    <x v="3"/>
    <n v="11"/>
    <s v="2020-07-22"/>
    <x v="75"/>
    <s v="2020-07-28"/>
    <s v="2020-07-28"/>
    <x v="1"/>
    <x v="0"/>
    <n v="7"/>
    <x v="1"/>
    <x v="0"/>
  </r>
  <r>
    <s v="Conjunto de anúncios para anúncio C"/>
    <s v="2020-07-22 - 2020-07-28"/>
    <s v="23845268118960091"/>
    <s v="[Ton] Conv_TesteAB_Argumentos_M_T1"/>
    <s v="23845268118910091"/>
    <n v="91.4"/>
    <n v="6616"/>
    <n v="7060"/>
    <n v="12.94617564"/>
    <n v="1.0671100362757"/>
    <x v="3"/>
    <n v="4"/>
    <s v="2020-07-22"/>
    <x v="75"/>
    <s v="2020-07-28"/>
    <s v="2020-07-28"/>
    <x v="1"/>
    <x v="0"/>
    <n v="7"/>
    <x v="1"/>
    <x v="0"/>
  </r>
  <r>
    <s v="look_alike_5%_brasil"/>
    <s v="2020-07-22 - 2020-07-28"/>
    <s v="23844457680590091"/>
    <s v="Meio_Conv_LALEInteresse_CupomT1_Pareto"/>
    <s v="23844457599290091"/>
    <n v="21974.67"/>
    <n v="1039880"/>
    <n v="1757773"/>
    <n v="12.501426520000001"/>
    <n v="1.6903613878524"/>
    <x v="3"/>
    <n v="180"/>
    <s v="2020-07-22"/>
    <x v="75"/>
    <s v="2020-07-28"/>
    <s v="2020-07-28"/>
    <x v="1"/>
    <x v="0"/>
    <n v="7"/>
    <x v="1"/>
    <x v="0"/>
  </r>
  <r>
    <s v="Conjunto de anúncios para anúncio B"/>
    <s v="2020-07-22 - 2020-07-28"/>
    <s v="23845204247790091"/>
    <s v="[Ton] Conv_TesteAB_Argumentos_T2Pro"/>
    <s v="23845204247560091"/>
    <n v="1775.73"/>
    <n v="105184"/>
    <n v="140099"/>
    <n v="12.674822799999999"/>
    <n v="1.3319421204746"/>
    <x v="3"/>
    <n v="8"/>
    <s v="2020-07-22"/>
    <x v="75"/>
    <s v="2020-07-28"/>
    <s v="2020-07-28"/>
    <x v="1"/>
    <x v="0"/>
    <n v="7"/>
    <x v="1"/>
    <x v="0"/>
  </r>
  <r>
    <s v="Conjunto de anúncios para anúncio C"/>
    <s v="2020-07-22 - 2020-07-28"/>
    <s v="23845268119200091"/>
    <s v="[Ton] Conv_TesteAB_Argumentos_M_T3Pro"/>
    <s v="23845268119130091"/>
    <n v="91.42"/>
    <n v="6396"/>
    <n v="6857"/>
    <n v="13.332361089999999"/>
    <n v="1.0720762976861"/>
    <x v="3"/>
    <s v=""/>
    <s v="2020-07-22"/>
    <x v="75"/>
    <s v="2020-07-28"/>
    <s v="2020-07-28"/>
    <x v="1"/>
    <x v="0"/>
    <n v="7"/>
    <x v="1"/>
    <x v="0"/>
  </r>
  <r>
    <s v="Conjunto de anúncios para anúncio D"/>
    <s v="2020-07-22 - 2020-07-28"/>
    <s v="23845204247800091"/>
    <s v="[Ton] Conv_TesteAB_Argumentos_T2Pro"/>
    <s v="23845204247560091"/>
    <n v="1770.7"/>
    <n v="117313"/>
    <n v="164907"/>
    <n v="10.73756723"/>
    <n v="1.4057009879553"/>
    <x v="3"/>
    <n v="13"/>
    <s v="2020-07-22"/>
    <x v="75"/>
    <s v="2020-07-28"/>
    <s v="2020-07-28"/>
    <x v="1"/>
    <x v="0"/>
    <n v="7"/>
    <x v="1"/>
    <x v="0"/>
  </r>
  <r>
    <s v="Conjunto de anúncios para anúncio D"/>
    <s v="2020-07-22 - 2020-07-28"/>
    <s v="23845268119120091"/>
    <s v="[Ton] Conv_TesteAB_Argumentos_M_T2Pro"/>
    <s v="23845268118920091"/>
    <n v="91.33"/>
    <n v="7170"/>
    <n v="7859"/>
    <n v="11.62107138"/>
    <n v="1.0960948396095"/>
    <x v="3"/>
    <s v=""/>
    <s v="2020-07-22"/>
    <x v="75"/>
    <s v="2020-07-28"/>
    <s v="2020-07-28"/>
    <x v="1"/>
    <x v="0"/>
    <n v="7"/>
    <x v="1"/>
    <x v="0"/>
  </r>
  <r>
    <s v="look_alike_pago_5%_brasil"/>
    <s v="2020-07-22 - 2020-07-28"/>
    <s v="23845093561090091"/>
    <s v="Fundo - Conversao - Estrategia Stone Mais_AB - Mais Usa Menos Paga"/>
    <s v="23845093561170091"/>
    <n v="0"/>
    <n v="0"/>
    <n v="0"/>
    <s v=""/>
    <n v="0"/>
    <x v="3"/>
    <n v="4"/>
    <s v="2020-07-22"/>
    <x v="75"/>
    <s v="2020-07-28"/>
    <s v="2020-07-28"/>
    <x v="1"/>
    <x v="0"/>
    <n v="7"/>
    <x v="1"/>
    <x v="0"/>
  </r>
  <r>
    <s v="look_alike_5%_brasil — t1_pagas"/>
    <s v="2020-07-22 - 2020-07-28"/>
    <s v="23844911121180091"/>
    <s v="Meio_Conv_LALEInteresse_CupomT1_Pareto"/>
    <s v="23844457599290091"/>
    <n v="14945.19"/>
    <n v="546052"/>
    <n v="829187"/>
    <n v="18.02390776"/>
    <n v="1.5185128888824"/>
    <x v="3"/>
    <n v="134"/>
    <s v="2020-07-22"/>
    <x v="75"/>
    <s v="2020-07-28"/>
    <s v="2020-07-28"/>
    <x v="1"/>
    <x v="0"/>
    <n v="7"/>
    <x v="1"/>
    <x v="0"/>
  </r>
  <r>
    <s v="Conjunto de anúncios para anúncio B"/>
    <s v="2020-07-22 - 2020-07-28"/>
    <s v="23845268118970091"/>
    <s v="[Ton] Conv_TesteAB_Argumentos_M_T3Pro"/>
    <s v="23845268119130091"/>
    <n v="91.29"/>
    <n v="8432"/>
    <n v="8955"/>
    <n v="10.194304860000001"/>
    <n v="1.0620256166983"/>
    <x v="3"/>
    <n v="2"/>
    <s v="2020-07-22"/>
    <x v="75"/>
    <s v="2020-07-28"/>
    <s v="2020-07-28"/>
    <x v="1"/>
    <x v="0"/>
    <n v="7"/>
    <x v="1"/>
    <x v="0"/>
  </r>
  <r>
    <s v="Conjunto de anúncios para anúncio E"/>
    <s v="2020-07-22 - 2020-07-28"/>
    <s v="23845268119090091"/>
    <s v="[Ton] Conv_TesteAB_Argumentos_M_T1"/>
    <s v="23845268118910091"/>
    <n v="91.01"/>
    <n v="7648"/>
    <n v="8028"/>
    <n v="11.336572"/>
    <n v="1.0496861924686001"/>
    <x v="3"/>
    <n v="1"/>
    <s v="2020-07-22"/>
    <x v="75"/>
    <s v="2020-07-28"/>
    <s v="2020-07-28"/>
    <x v="1"/>
    <x v="0"/>
    <n v="7"/>
    <x v="1"/>
    <x v="0"/>
  </r>
  <r>
    <s v="Conjunto de anúncios para anúncio A"/>
    <s v="2020-07-22 - 2020-07-28"/>
    <s v="23845204266040091"/>
    <s v="[Ton] Conv_TesteAB_Argumentos_T3Pro"/>
    <s v="23845204266020091"/>
    <n v="1768.99"/>
    <n v="120897"/>
    <n v="166586"/>
    <n v="10.61907963"/>
    <n v="1.3779167390422999"/>
    <x v="3"/>
    <n v="8"/>
    <s v="2020-07-22"/>
    <x v="75"/>
    <s v="2020-07-28"/>
    <s v="2020-07-28"/>
    <x v="1"/>
    <x v="0"/>
    <n v="7"/>
    <x v="1"/>
    <x v="0"/>
  </r>
  <r>
    <s v="Conjunto de anúncios para anúncio D"/>
    <s v="2020-07-22 - 2020-07-28"/>
    <s v="23845204266050091"/>
    <s v="[Ton] Conv_TesteAB_Argumentos_T3Pro"/>
    <s v="23845204266020091"/>
    <n v="1780.58"/>
    <n v="126400"/>
    <n v="174782"/>
    <n v="10.18743349"/>
    <n v="1.3827689873418001"/>
    <x v="3"/>
    <n v="18"/>
    <s v="2020-07-22"/>
    <x v="75"/>
    <s v="2020-07-28"/>
    <s v="2020-07-28"/>
    <x v="1"/>
    <x v="0"/>
    <n v="7"/>
    <x v="1"/>
    <x v="0"/>
  </r>
  <r>
    <s v="Conjunto de anúncios para anúncio B"/>
    <s v="2020-07-22 - 2020-07-28"/>
    <s v="23845268119080091"/>
    <s v="[Ton] Conv_TesteAB_Argumentos_M_T2Pro"/>
    <s v="23845268118920091"/>
    <n v="91.05"/>
    <n v="5784"/>
    <n v="6346"/>
    <n v="14.34762055"/>
    <n v="1.0971645919779001"/>
    <x v="3"/>
    <n v="2"/>
    <s v="2020-07-22"/>
    <x v="75"/>
    <s v="2020-07-28"/>
    <s v="2020-07-28"/>
    <x v="1"/>
    <x v="0"/>
    <n v="7"/>
    <x v="1"/>
    <x v="0"/>
  </r>
  <r>
    <s v="Conjunto de anúncios para anúncio B"/>
    <s v="2020-07-22 - 2020-07-28"/>
    <s v="23845204266060091"/>
    <s v="[Ton] Conv_TesteAB_Argumentos_T3Pro"/>
    <s v="23845204266020091"/>
    <n v="1777.44"/>
    <n v="112320"/>
    <n v="159789"/>
    <n v="11.123669339999999"/>
    <n v="1.4226228632479001"/>
    <x v="3"/>
    <n v="15"/>
    <s v="2020-07-22"/>
    <x v="75"/>
    <s v="2020-07-28"/>
    <s v="2020-07-28"/>
    <x v="1"/>
    <x v="0"/>
    <n v="7"/>
    <x v="1"/>
    <x v="0"/>
  </r>
  <r>
    <s v="produto 7d"/>
    <s v="2020-07-22 - 2020-07-28"/>
    <s v="23845120387220091"/>
    <s v="Fundo_Catalogo_RMKTCarrinho_Todas_Pareto"/>
    <s v="23845120281640091"/>
    <n v="8699.31"/>
    <n v="32440"/>
    <n v="157108"/>
    <n v="55.371527870000001"/>
    <n v="4.8430332922317998"/>
    <x v="3"/>
    <n v="37"/>
    <s v="2020-07-22"/>
    <x v="75"/>
    <s v="2020-07-28"/>
    <s v="2020-07-28"/>
    <x v="1"/>
    <x v="0"/>
    <n v="7"/>
    <x v="1"/>
    <x v="0"/>
  </r>
  <r>
    <s v="interacao_sem_carrinho"/>
    <s v="2020-07-22 - 2020-07-28"/>
    <s v="23844691993630091"/>
    <s v="Fundo_Conv_Rmkt_Todas_Pareto_23844535546810091"/>
    <s v="23844535546810091"/>
    <n v="43781.8"/>
    <n v="211073"/>
    <n v="1954008"/>
    <n v="22.406151869999999"/>
    <n v="9.2574985905350005"/>
    <x v="3"/>
    <n v="369"/>
    <s v="2020-07-22"/>
    <x v="75"/>
    <s v="2020-07-28"/>
    <s v="2020-07-28"/>
    <x v="1"/>
    <x v="0"/>
    <n v="7"/>
    <x v="1"/>
    <x v="0"/>
  </r>
  <r>
    <s v="Conjunto de anúncios para anúncio D"/>
    <s v="2020-07-22 - 2020-07-28"/>
    <s v="23845268119070091"/>
    <s v="[Ton] Conv_TesteAB_Argumentos_M_T1"/>
    <s v="23845268118910091"/>
    <n v="91.51"/>
    <n v="7318"/>
    <n v="7710"/>
    <n v="11.869001300000001"/>
    <n v="1.0535665482372001"/>
    <x v="3"/>
    <s v=""/>
    <s v="2020-07-22"/>
    <x v="75"/>
    <s v="2020-07-28"/>
    <s v="2020-07-28"/>
    <x v="1"/>
    <x v="0"/>
    <n v="7"/>
    <x v="1"/>
    <x v="0"/>
  </r>
  <r>
    <s v="carrinho_sem_pedido_60d"/>
    <s v="2020-07-15 - 2020-07-21"/>
    <s v="23844535546750091"/>
    <s v="Fundo_Conv_Rmkt_Todas_Pareto_23844535546810091"/>
    <s v="23844535546810091"/>
    <n v="8283.43"/>
    <n v="27970"/>
    <n v="249214"/>
    <n v="33.23822097"/>
    <n v="8.9100464783697007"/>
    <x v="3"/>
    <n v="116"/>
    <s v="2020-07-15"/>
    <x v="76"/>
    <s v="2020-07-21"/>
    <s v="2020-07-21"/>
    <x v="1"/>
    <x v="0"/>
    <n v="7"/>
    <x v="1"/>
    <x v="0"/>
  </r>
  <r>
    <s v="feed_1a180_dias"/>
    <s v="2020-07-15 - 2020-07-21"/>
    <s v="23844752400870091"/>
    <s v="Fundo_Conv-CustoAlvo_RMKTHome_Aberto_Todas_Pareto"/>
    <s v="23844752401190091"/>
    <n v="4265.24"/>
    <n v="183558"/>
    <n v="358040"/>
    <n v="11.91274718"/>
    <n v="1.9505551378856001"/>
    <x v="3"/>
    <n v="33"/>
    <s v="2020-07-15"/>
    <x v="76"/>
    <s v="2020-07-21"/>
    <s v="2020-07-21"/>
    <x v="1"/>
    <x v="0"/>
    <n v="7"/>
    <x v="1"/>
    <x v="0"/>
  </r>
  <r>
    <s v="look_alike_5%_brasil"/>
    <s v="2020-07-15 - 2020-07-21"/>
    <s v="23844457680590091"/>
    <s v="Meio_Conv_LALEInteresse_CupomT1_Pareto"/>
    <s v="23844457599290091"/>
    <n v="22573.29"/>
    <n v="965380"/>
    <n v="1753827"/>
    <n v="12.870876089999999"/>
    <n v="1.8167219126147001"/>
    <x v="3"/>
    <n v="195"/>
    <s v="2020-07-15"/>
    <x v="76"/>
    <s v="2020-07-21"/>
    <s v="2020-07-21"/>
    <x v="1"/>
    <x v="0"/>
    <n v="7"/>
    <x v="1"/>
    <x v="0"/>
  </r>
  <r>
    <s v="interacao_sem_carrinho"/>
    <s v="2020-07-15 - 2020-07-21"/>
    <s v="23844691993630091"/>
    <s v="Fundo_Conv_Rmkt_Todas_Pareto_23844535546810091"/>
    <s v="23844535546810091"/>
    <n v="42385.02"/>
    <n v="235073"/>
    <n v="2097687"/>
    <n v="20.205597879999999"/>
    <n v="8.9235556614328004"/>
    <x v="3"/>
    <n v="370"/>
    <s v="2020-07-15"/>
    <x v="76"/>
    <s v="2020-07-21"/>
    <s v="2020-07-21"/>
    <x v="1"/>
    <x v="0"/>
    <n v="7"/>
    <x v="1"/>
    <x v="0"/>
  </r>
  <r>
    <s v="look_alike_5%_brasil"/>
    <s v="2020-07-15 - 2020-07-21"/>
    <s v="23844831965540091"/>
    <s v="Fundo - Conversao -Regional-Base — Cupom"/>
    <s v="23844831965490091"/>
    <n v="0"/>
    <n v="0"/>
    <n v="0"/>
    <s v=""/>
    <n v="0"/>
    <x v="3"/>
    <n v="1"/>
    <s v="2020-07-15"/>
    <x v="76"/>
    <s v="2020-07-21"/>
    <s v="2020-07-21"/>
    <x v="1"/>
    <x v="0"/>
    <n v="7"/>
    <x v="1"/>
    <x v="0"/>
  </r>
  <r>
    <s v="interesses_concorrentes_cupomt1"/>
    <s v="2020-07-15 - 2020-07-21"/>
    <s v="23844509733670091"/>
    <s v="Meio_Conv_LALEInteresse_CupomT1_Pareto"/>
    <s v="23844457599290091"/>
    <n v="44510.55"/>
    <n v="3088914"/>
    <n v="5890504"/>
    <n v="7.5563228499999999"/>
    <n v="1.9069821950368"/>
    <x v="3"/>
    <n v="343"/>
    <s v="2020-07-15"/>
    <x v="76"/>
    <s v="2020-07-21"/>
    <s v="2020-07-21"/>
    <x v="1"/>
    <x v="0"/>
    <n v="7"/>
    <x v="1"/>
    <x v="0"/>
  </r>
  <r>
    <s v="interesse_concorrente_3maq"/>
    <s v="2020-07-15 - 2020-07-21"/>
    <s v="23844782037510091"/>
    <s v="Meio_Conv_LALEInteresse_Todas_Pareto"/>
    <s v="23844782037550091"/>
    <n v="65363.3"/>
    <n v="6944879"/>
    <n v="17216224"/>
    <n v="3.7966106900000001"/>
    <n v="2.4789811312766998"/>
    <x v="3"/>
    <n v="364"/>
    <s v="2020-07-15"/>
    <x v="76"/>
    <s v="2020-07-21"/>
    <s v="2020-07-21"/>
    <x v="1"/>
    <x v="0"/>
    <n v="7"/>
    <x v="1"/>
    <x v="0"/>
  </r>
  <r>
    <s v="lals_5%_pedidos_cupomt1"/>
    <s v="2020-07-15 - 2020-07-21"/>
    <s v="23845017839640091"/>
    <s v="Meio_Conv_LALEInteresse_CupomT1_Pareto"/>
    <s v="23844457599290091"/>
    <n v="24901.13"/>
    <n v="1033226"/>
    <n v="2001914"/>
    <n v="12.4386612"/>
    <n v="1.9375373829153"/>
    <x v="3"/>
    <n v="195"/>
    <s v="2020-07-15"/>
    <x v="76"/>
    <s v="2020-07-21"/>
    <s v="2020-07-21"/>
    <x v="1"/>
    <x v="0"/>
    <n v="7"/>
    <x v="1"/>
    <x v="0"/>
  </r>
  <r>
    <s v="look_alike_5%_brasil"/>
    <s v="2020-07-15 - 2020-07-21"/>
    <s v="23844849656820091"/>
    <s v="Fundo - Conversao - Estrategia Stone Mais_AB - Cashback- Regional"/>
    <s v="23844849656720091"/>
    <n v="0"/>
    <n v="0"/>
    <n v="0"/>
    <s v=""/>
    <n v="0"/>
    <x v="3"/>
    <n v="2"/>
    <s v="2020-07-15"/>
    <x v="76"/>
    <s v="2020-07-21"/>
    <s v="2020-07-21"/>
    <x v="1"/>
    <x v="0"/>
    <n v="7"/>
    <x v="1"/>
    <x v="0"/>
  </r>
  <r>
    <s v="clientes_boleto_3a7"/>
    <s v="2020-07-15 - 2020-07-21"/>
    <s v="23844883553250091"/>
    <s v="Fundo_Alcance_RMKTBoleto_Pareto"/>
    <s v="23844883553230091"/>
    <n v="1856.04"/>
    <n v="3986"/>
    <n v="34659"/>
    <n v="53.551458500000003"/>
    <n v="8.6951831409934996"/>
    <x v="5"/>
    <n v="3986"/>
    <s v="2020-07-15"/>
    <x v="76"/>
    <s v="2020-07-21"/>
    <s v="2020-07-21"/>
    <x v="2"/>
    <x v="0"/>
    <n v="7"/>
    <x v="1"/>
    <x v="0"/>
  </r>
  <r>
    <s v="produto 3d"/>
    <s v="2020-07-15 - 2020-07-21"/>
    <s v="23845151335710091"/>
    <s v="pareto.de.convs.catalogo - RMKT  30d"/>
    <s v="23845141840820091"/>
    <n v="2003.65"/>
    <n v="15148"/>
    <n v="48557"/>
    <n v="41.26387545"/>
    <n v="3.2055056773170998"/>
    <x v="3"/>
    <n v="14"/>
    <s v="2020-07-15"/>
    <x v="76"/>
    <s v="2020-07-21"/>
    <s v="2020-07-21"/>
    <x v="1"/>
    <x v="0"/>
    <n v="7"/>
    <x v="1"/>
    <x v="0"/>
  </r>
  <r>
    <s v="checkout 3d"/>
    <s v="2020-07-15 - 2020-07-21"/>
    <s v="23845149947400091"/>
    <s v="pareto.de.convs.catalogo - RMKT Produto"/>
    <s v="23845149922530091"/>
    <n v="6143.33"/>
    <n v="20288"/>
    <n v="84493"/>
    <n v="72.708153339999996"/>
    <n v="4.1646786277603001"/>
    <x v="3"/>
    <n v="44"/>
    <s v="2020-07-15"/>
    <x v="76"/>
    <s v="2020-07-21"/>
    <s v="2020-07-21"/>
    <x v="1"/>
    <x v="0"/>
    <n v="7"/>
    <x v="1"/>
    <x v="0"/>
  </r>
  <r>
    <s v="checkout 7d"/>
    <s v="2020-07-15 - 2020-07-21"/>
    <s v="23845149922580091"/>
    <s v="pareto.de.convs.catalogo - RMKT Produto"/>
    <s v="23845149922530091"/>
    <n v="1579.63"/>
    <n v="13036"/>
    <n v="39906"/>
    <n v="39.583771859999999"/>
    <n v="3.0612150966553999"/>
    <x v="3"/>
    <n v="8"/>
    <s v="2020-07-15"/>
    <x v="76"/>
    <s v="2020-07-21"/>
    <s v="2020-07-21"/>
    <x v="1"/>
    <x v="0"/>
    <n v="7"/>
    <x v="1"/>
    <x v="0"/>
  </r>
  <r>
    <s v="checkout 4a15d"/>
    <s v="2020-07-15 - 2020-07-21"/>
    <s v="23845149922560091"/>
    <s v="pareto.de.convs.catalogo - RMKT Produto"/>
    <s v="23845149922530091"/>
    <n v="1372"/>
    <n v="23080"/>
    <n v="54349"/>
    <n v="25.244254720000001"/>
    <n v="2.3548093587521999"/>
    <x v="3"/>
    <n v="7"/>
    <s v="2020-07-15"/>
    <x v="76"/>
    <s v="2020-07-21"/>
    <s v="2020-07-21"/>
    <x v="1"/>
    <x v="0"/>
    <n v="7"/>
    <x v="1"/>
    <x v="0"/>
  </r>
  <r>
    <s v="produto 7a30d"/>
    <s v="2020-07-15 - 2020-07-21"/>
    <s v="23845141840780091"/>
    <s v="pareto.de.convs.catalogo - RMKT  30d"/>
    <s v="23845141840820091"/>
    <n v="5689.99"/>
    <n v="73264"/>
    <n v="263536"/>
    <n v="21.590940140000001"/>
    <n v="3.5970735968551999"/>
    <x v="3"/>
    <n v="42"/>
    <s v="2020-07-15"/>
    <x v="76"/>
    <s v="2020-07-21"/>
    <s v="2020-07-21"/>
    <x v="1"/>
    <x v="0"/>
    <n v="7"/>
    <x v="1"/>
    <x v="0"/>
  </r>
  <r>
    <s v="produto 7d"/>
    <s v="2020-07-15 - 2020-07-21"/>
    <s v="23845141840760091"/>
    <s v="pareto.de.convs.catalogo - RMKT  30d"/>
    <s v="23845141840820091"/>
    <n v="986.97"/>
    <n v="16280"/>
    <n v="39413"/>
    <n v="25.0417375"/>
    <n v="2.4209459459459"/>
    <x v="3"/>
    <n v="2"/>
    <s v="2020-07-15"/>
    <x v="76"/>
    <s v="2020-07-21"/>
    <s v="2020-07-21"/>
    <x v="1"/>
    <x v="0"/>
    <n v="7"/>
    <x v="1"/>
    <x v="0"/>
  </r>
  <r>
    <s v="concorrente solicitar agora"/>
    <s v="2020-07-15 - 2020-07-21"/>
    <s v="23845141926960091"/>
    <s v="pareto.testeab.convs - Concorrente | Fundo - Conversao -BR Base — Cupom"/>
    <s v="23845141926910091"/>
    <n v="14711.24"/>
    <n v="1001733"/>
    <n v="1680358"/>
    <n v="8.7548248599999994"/>
    <n v="1.6774509774560999"/>
    <x v="3"/>
    <n v="187"/>
    <s v="2020-07-15"/>
    <x v="76"/>
    <s v="2020-07-21"/>
    <s v="2020-07-21"/>
    <x v="1"/>
    <x v="0"/>
    <n v="7"/>
    <x v="1"/>
    <x v="0"/>
  </r>
  <r>
    <s v="concorrente obter oferta"/>
    <s v="2020-07-15 - 2020-07-21"/>
    <s v="23845141926940091"/>
    <s v="pareto.testeab.convs - Concorrente | Fundo - Conversao -BR Base — Cupom"/>
    <s v="23845141926910091"/>
    <n v="14681.16"/>
    <n v="1077254"/>
    <n v="1715257"/>
    <n v="8.5591605200000007"/>
    <n v="1.592249367373"/>
    <x v="3"/>
    <n v="175"/>
    <s v="2020-07-15"/>
    <x v="76"/>
    <s v="2020-07-21"/>
    <s v="2020-07-21"/>
    <x v="1"/>
    <x v="0"/>
    <n v="7"/>
    <x v="1"/>
    <x v="0"/>
  </r>
  <r>
    <s v="carrinho 30d - old"/>
    <s v="2020-07-15 - 2020-07-21"/>
    <s v="23845141831280091"/>
    <s v="Fundo_Catalogo_RMKTCarrinho_Todas_Pareto"/>
    <s v="23845120281640091"/>
    <n v="4563.58"/>
    <n v="8794"/>
    <n v="63176"/>
    <n v="72.235975690000004"/>
    <n v="7.1839890834659998"/>
    <x v="3"/>
    <n v="19"/>
    <s v="2020-07-15"/>
    <x v="76"/>
    <s v="2020-07-21"/>
    <s v="2020-07-21"/>
    <x v="1"/>
    <x v="0"/>
    <n v="7"/>
    <x v="1"/>
    <x v="0"/>
  </r>
  <r>
    <s v="Conjunto de anúncios para anúncio A"/>
    <s v="2020-07-15 - 2020-07-21"/>
    <s v="23845166223630091"/>
    <s v="testeab.convs - Mais Usa x Reembolso - LL5"/>
    <s v="23845166223610091"/>
    <n v="6494.62"/>
    <n v="332672"/>
    <n v="672520"/>
    <n v="9.6571403100000008"/>
    <n v="2.0215707964602001"/>
    <x v="3"/>
    <n v="38"/>
    <s v="2020-07-15"/>
    <x v="76"/>
    <s v="2020-07-21"/>
    <s v="2020-07-21"/>
    <x v="1"/>
    <x v="0"/>
    <n v="7"/>
    <x v="1"/>
    <x v="0"/>
  </r>
  <r>
    <s v="look_alike_5%_brasil — t1_pagas"/>
    <s v="2020-07-15 - 2020-07-21"/>
    <s v="23844911121180091"/>
    <s v="Meio_Conv_LALEInteresse_CupomT1_Pareto"/>
    <s v="23844457599290091"/>
    <n v="14376.8"/>
    <n v="615047"/>
    <n v="1011706"/>
    <n v="14.210452439999999"/>
    <n v="1.6449246968118001"/>
    <x v="3"/>
    <n v="117"/>
    <s v="2020-07-15"/>
    <x v="76"/>
    <s v="2020-07-21"/>
    <s v="2020-07-21"/>
    <x v="1"/>
    <x v="0"/>
    <n v="7"/>
    <x v="1"/>
    <x v="0"/>
  </r>
  <r>
    <s v="carrinho 15d"/>
    <s v="2020-07-15 - 2020-07-21"/>
    <s v="23845141695800091"/>
    <s v="Fundo_Catalogo_RMKTCarrinho_Todas_Pareto"/>
    <s v="23845120281640091"/>
    <n v="5529.88"/>
    <n v="6988"/>
    <n v="64651"/>
    <n v="85.534330479999994"/>
    <n v="9.2517172295363004"/>
    <x v="3"/>
    <n v="19"/>
    <s v="2020-07-15"/>
    <x v="76"/>
    <s v="2020-07-21"/>
    <s v="2020-07-21"/>
    <x v="1"/>
    <x v="0"/>
    <n v="7"/>
    <x v="1"/>
    <x v="0"/>
  </r>
  <r>
    <s v="interesse_concorrente"/>
    <s v="2020-07-15 - 2020-07-21"/>
    <s v="23844849656810091"/>
    <s v="Fundo - Conversao - Estrategia Stone Mais_AB - Cashback- Regional"/>
    <s v="23844849656720091"/>
    <n v="0"/>
    <n v="0"/>
    <n v="0"/>
    <s v=""/>
    <n v="0"/>
    <x v="3"/>
    <n v="2"/>
    <s v="2020-07-15"/>
    <x v="76"/>
    <s v="2020-07-21"/>
    <s v="2020-07-21"/>
    <x v="1"/>
    <x v="0"/>
    <n v="7"/>
    <x v="1"/>
    <x v="0"/>
  </r>
  <r>
    <s v="clientes_boleto — acima7"/>
    <s v="2020-07-15 - 2020-07-21"/>
    <s v="23845124477600091"/>
    <s v="Fundo_Alcance_RMKTBoleto_Pareto"/>
    <s v="23844883553230091"/>
    <n v="228.2"/>
    <n v="1747"/>
    <n v="4696"/>
    <n v="48.594548549999999"/>
    <n v="2.6880366342300999"/>
    <x v="5"/>
    <n v="1747"/>
    <s v="2020-07-15"/>
    <x v="76"/>
    <s v="2020-07-21"/>
    <s v="2020-07-21"/>
    <x v="2"/>
    <x v="0"/>
    <n v="7"/>
    <x v="1"/>
    <x v="0"/>
  </r>
  <r>
    <s v="look_alike_pago_5%_brasil"/>
    <s v="2020-07-15 - 2020-07-21"/>
    <s v="23845093561090091"/>
    <s v="Fundo - Conversao - Estrategia Stone Mais_AB - Mais Usa Menos Paga"/>
    <s v="23845093561170091"/>
    <n v="5159.1499999999996"/>
    <n v="361731"/>
    <n v="578578"/>
    <n v="8.9169481000000008"/>
    <n v="1.5994703246335"/>
    <x v="3"/>
    <n v="45"/>
    <s v="2020-07-15"/>
    <x v="76"/>
    <s v="2020-07-21"/>
    <s v="2020-07-21"/>
    <x v="1"/>
    <x v="0"/>
    <n v="7"/>
    <x v="1"/>
    <x v="0"/>
  </r>
  <r>
    <s v="produto 7d"/>
    <s v="2020-07-15 - 2020-07-21"/>
    <s v="23845120387220091"/>
    <s v="Fundo_Catalogo_RMKTCarrinho_Todas_Pareto"/>
    <s v="23845120281640091"/>
    <n v="2767.16"/>
    <n v="24144"/>
    <n v="56137"/>
    <n v="49.292979670000001"/>
    <n v="2.3250911199469999"/>
    <x v="3"/>
    <n v="30"/>
    <s v="2020-07-15"/>
    <x v="76"/>
    <s v="2020-07-21"/>
    <s v="2020-07-21"/>
    <x v="1"/>
    <x v="0"/>
    <n v="7"/>
    <x v="1"/>
    <x v="0"/>
  </r>
  <r>
    <s v="carrinho 30d - all products"/>
    <s v="2020-07-15 - 2020-07-21"/>
    <s v="23845120281830091"/>
    <s v="Fundo_Catalogo_RMKTCarrinho_Todas_Pareto"/>
    <s v="23845120281640091"/>
    <n v="11395.13"/>
    <n v="8550"/>
    <n v="78274"/>
    <n v="145.58001379999999"/>
    <n v="9.1548538011695992"/>
    <x v="3"/>
    <n v="120"/>
    <s v="2020-07-15"/>
    <x v="76"/>
    <s v="2020-07-21"/>
    <s v="2020-07-21"/>
    <x v="1"/>
    <x v="0"/>
    <n v="7"/>
    <x v="1"/>
    <x v="0"/>
  </r>
  <r>
    <s v="lals_5%_pedidos_3maq"/>
    <s v="2020-07-15 - 2020-07-21"/>
    <s v="23844925239080091"/>
    <s v="Meio_Conv_LALEInteresse_Todas_Pareto"/>
    <s v="23844782037550091"/>
    <n v="18872.55"/>
    <n v="1171972"/>
    <n v="2502811"/>
    <n v="7.5405414200000003"/>
    <n v="2.1355552863037999"/>
    <x v="3"/>
    <n v="132"/>
    <s v="2020-07-15"/>
    <x v="76"/>
    <s v="2020-07-21"/>
    <s v="2020-07-21"/>
    <x v="1"/>
    <x v="0"/>
    <n v="7"/>
    <x v="1"/>
    <x v="0"/>
  </r>
  <r>
    <s v="interesse_concorrente"/>
    <s v="2020-07-15 - 2020-07-21"/>
    <s v="23845093561040091"/>
    <s v="Fundo - Conversao - Estrategia Stone Mais_AB - Mais Usa Menos Paga"/>
    <s v="23845093561170091"/>
    <n v="15259.26"/>
    <n v="1525251"/>
    <n v="2518674"/>
    <n v="6.0584498"/>
    <n v="1.6513177175428999"/>
    <x v="3"/>
    <n v="100"/>
    <s v="2020-07-15"/>
    <x v="76"/>
    <s v="2020-07-21"/>
    <s v="2020-07-21"/>
    <x v="1"/>
    <x v="0"/>
    <n v="7"/>
    <x v="1"/>
    <x v="0"/>
  </r>
  <r>
    <s v="lal_5%_t1_paga"/>
    <s v="2020-07-15 - 2020-07-21"/>
    <s v="23844957140730091"/>
    <s v="Fundo - Conversao -BR Base — Cupom — Cartao"/>
    <s v="23844800164000091"/>
    <n v="0"/>
    <n v="0"/>
    <n v="0"/>
    <s v=""/>
    <n v="0"/>
    <x v="27"/>
    <n v="1"/>
    <s v="2020-07-15"/>
    <x v="76"/>
    <s v="2020-07-21"/>
    <s v="2020-07-21"/>
    <x v="1"/>
    <x v="0"/>
    <n v="7"/>
    <x v="1"/>
    <x v="0"/>
  </r>
  <r>
    <s v="lal_5%_cartao_t1_paga"/>
    <s v="2020-07-15 - 2020-07-21"/>
    <s v="23844883116110091"/>
    <s v="Fundo - Conversao -BR Base — Cupom — Cartao"/>
    <s v="23844800164000091"/>
    <n v="0"/>
    <n v="0"/>
    <n v="0"/>
    <s v=""/>
    <n v="0"/>
    <x v="27"/>
    <n v="1"/>
    <s v="2020-07-15"/>
    <x v="76"/>
    <s v="2020-07-21"/>
    <s v="2020-07-21"/>
    <x v="1"/>
    <x v="0"/>
    <n v="7"/>
    <x v="1"/>
    <x v="0"/>
  </r>
  <r>
    <s v="Conjunto de anúncios para anúncio B"/>
    <s v="2020-07-15 - 2020-07-21"/>
    <s v="23845166223640091"/>
    <s v="testeab.convs - Mais Usa x Reembolso - LL5"/>
    <s v="23845166223610091"/>
    <n v="6476.19"/>
    <n v="297664"/>
    <n v="595145"/>
    <n v="10.881701100000001"/>
    <n v="1.9993852128575"/>
    <x v="3"/>
    <n v="37"/>
    <s v="2020-07-15"/>
    <x v="76"/>
    <s v="2020-07-21"/>
    <s v="2020-07-21"/>
    <x v="1"/>
    <x v="0"/>
    <n v="7"/>
    <x v="1"/>
    <x v="0"/>
  </r>
  <r>
    <s v="Conjunto de anúncios para anúncio E"/>
    <s v="2020-07-15 - 2020-07-21"/>
    <s v="23845204247760091"/>
    <s v="[Ton] Conv_TesteAB_Argumentos_T2Pro"/>
    <s v="23845204247560091"/>
    <n v="103.49"/>
    <n v="7252"/>
    <n v="7839"/>
    <n v="13.201939019999999"/>
    <n v="1.0809431880860001"/>
    <x v="3"/>
    <n v="1"/>
    <s v="2020-07-15"/>
    <x v="76"/>
    <s v="2020-07-21"/>
    <s v="2020-07-21"/>
    <x v="1"/>
    <x v="0"/>
    <n v="7"/>
    <x v="1"/>
    <x v="0"/>
  </r>
  <r>
    <s v="Conjunto de anúncios para anúncio A"/>
    <s v="2020-07-15 - 2020-07-21"/>
    <s v="23845204266040091"/>
    <s v="[Ton] Conv_TesteAB_Argumentos_T3Pro"/>
    <s v="23845204266020091"/>
    <n v="102.04"/>
    <n v="9554"/>
    <n v="10365"/>
    <n v="9.8446695599999998"/>
    <n v="1.08488591166"/>
    <x v="3"/>
    <n v="1"/>
    <s v="2020-07-15"/>
    <x v="76"/>
    <s v="2020-07-21"/>
    <s v="2020-07-21"/>
    <x v="1"/>
    <x v="0"/>
    <n v="7"/>
    <x v="1"/>
    <x v="0"/>
  </r>
  <r>
    <s v="Conjunto de anúncios para anúncio B"/>
    <s v="2020-07-15 - 2020-07-21"/>
    <s v="23845204247790091"/>
    <s v="[Ton] Conv_TesteAB_Argumentos_T2Pro"/>
    <s v="23845204247560091"/>
    <n v="101.52"/>
    <n v="8436"/>
    <n v="8959"/>
    <n v="11.33162183"/>
    <n v="1.061996206733"/>
    <x v="3"/>
    <n v="1"/>
    <s v="2020-07-15"/>
    <x v="76"/>
    <s v="2020-07-21"/>
    <s v="2020-07-21"/>
    <x v="1"/>
    <x v="0"/>
    <n v="7"/>
    <x v="1"/>
    <x v="0"/>
  </r>
  <r>
    <s v="Conjunto de anúncios para anúncio D"/>
    <s v="2020-07-15 - 2020-07-21"/>
    <s v="23845204266050091"/>
    <s v="[Ton] Conv_TesteAB_Argumentos_T3Pro"/>
    <s v="23845204266020091"/>
    <n v="105.06"/>
    <n v="11472"/>
    <n v="12399"/>
    <n v="8.4732639699999996"/>
    <n v="1.0808054393305"/>
    <x v="3"/>
    <n v="1"/>
    <s v="2020-07-15"/>
    <x v="76"/>
    <s v="2020-07-21"/>
    <s v="2020-07-21"/>
    <x v="1"/>
    <x v="0"/>
    <n v="7"/>
    <x v="1"/>
    <x v="0"/>
  </r>
  <r>
    <s v="Conjunto de anúncios para anúncio B"/>
    <s v="2020-07-15 - 2020-07-21"/>
    <s v="23845204266060091"/>
    <s v="[Ton] Conv_TesteAB_Argumentos_T3Pro"/>
    <s v="23845204266020091"/>
    <n v="103.07"/>
    <n v="9677"/>
    <n v="10467"/>
    <n v="9.8471386299999999"/>
    <n v="1.0816368709310999"/>
    <x v="3"/>
    <s v=""/>
    <s v="2020-07-15"/>
    <x v="76"/>
    <s v="2020-07-21"/>
    <s v="2020-07-21"/>
    <x v="1"/>
    <x v="0"/>
    <n v="7"/>
    <x v="1"/>
    <x v="0"/>
  </r>
  <r>
    <s v="Conjunto de anúncios para anúncio C"/>
    <s v="2020-07-15 - 2020-07-21"/>
    <s v="23845204266070091"/>
    <s v="[Ton] Conv_TesteAB_Argumentos_T3Pro"/>
    <s v="23845204266020091"/>
    <n v="104.18"/>
    <n v="9648"/>
    <n v="10498"/>
    <n v="9.9237950099999992"/>
    <n v="1.0881011608624001"/>
    <x v="3"/>
    <s v=""/>
    <s v="2020-07-15"/>
    <x v="76"/>
    <s v="2020-07-21"/>
    <s v="2020-07-21"/>
    <x v="1"/>
    <x v="0"/>
    <n v="7"/>
    <x v="1"/>
    <x v="0"/>
  </r>
  <r>
    <s v="[RMKT] Checkout_T1_15d"/>
    <s v="2020-07-15 - 2020-07-21"/>
    <s v="23845171892190091"/>
    <s v="[Ton] Conv_Rmkt_Checkout"/>
    <s v="23845171892100091"/>
    <n v="2254.4"/>
    <n v="14728"/>
    <n v="84204"/>
    <n v="26.773074909999998"/>
    <n v="5.7172732210754997"/>
    <x v="26"/>
    <n v="71"/>
    <s v="2020-07-15"/>
    <x v="76"/>
    <s v="2020-07-21"/>
    <s v="2020-07-21"/>
    <x v="1"/>
    <x v="0"/>
    <n v="7"/>
    <x v="1"/>
    <x v="0"/>
  </r>
  <r>
    <s v="Conjunto de anúncios para anúncio C"/>
    <s v="2020-07-15 - 2020-07-21"/>
    <s v="23845204247780091"/>
    <s v="[Ton] Conv_TesteAB_Argumentos_T2Pro"/>
    <s v="23845204247560091"/>
    <n v="101.69"/>
    <n v="8186"/>
    <n v="8893"/>
    <n v="11.434836389999999"/>
    <n v="1.0863669679940999"/>
    <x v="3"/>
    <s v=""/>
    <s v="2020-07-15"/>
    <x v="76"/>
    <s v="2020-07-21"/>
    <s v="2020-07-21"/>
    <x v="1"/>
    <x v="0"/>
    <n v="7"/>
    <x v="1"/>
    <x v="0"/>
  </r>
  <r>
    <s v="Conjunto de anúncios para anúncio D"/>
    <s v="2020-07-15 - 2020-07-21"/>
    <s v="23845204124440091"/>
    <s v="[Ton] Conv_TesteAB_Argumentos_T1"/>
    <s v="23845204124100091"/>
    <n v="103.47"/>
    <n v="10098"/>
    <n v="11027"/>
    <n v="9.3833318200000004"/>
    <n v="1.0919984155278"/>
    <x v="3"/>
    <s v=""/>
    <s v="2020-07-15"/>
    <x v="76"/>
    <s v="2020-07-21"/>
    <s v="2020-07-21"/>
    <x v="1"/>
    <x v="0"/>
    <n v="7"/>
    <x v="1"/>
    <x v="0"/>
  </r>
  <r>
    <s v="Conjunto de anúncios para anúncio D"/>
    <s v="2020-07-15 - 2020-07-21"/>
    <s v="23845204247800091"/>
    <s v="[Ton] Conv_TesteAB_Argumentos_T2Pro"/>
    <s v="23845204247560091"/>
    <n v="102.28"/>
    <n v="8462"/>
    <n v="9289"/>
    <n v="11.01087308"/>
    <n v="1.0977310328528"/>
    <x v="3"/>
    <n v="2"/>
    <s v="2020-07-15"/>
    <x v="76"/>
    <s v="2020-07-21"/>
    <s v="2020-07-21"/>
    <x v="1"/>
    <x v="0"/>
    <n v="7"/>
    <x v="1"/>
    <x v="0"/>
  </r>
  <r>
    <s v="Conjunto de anúncios para anúncio A"/>
    <s v="2020-07-15 - 2020-07-21"/>
    <s v="23845204247770091"/>
    <s v="[Ton] Conv_TesteAB_Argumentos_T2Pro"/>
    <s v="23845204247560091"/>
    <n v="101.5"/>
    <n v="7542"/>
    <n v="8214"/>
    <n v="12.35695155"/>
    <n v="1.0891010342084"/>
    <x v="3"/>
    <s v=""/>
    <s v="2020-07-15"/>
    <x v="76"/>
    <s v="2020-07-21"/>
    <s v="2020-07-21"/>
    <x v="1"/>
    <x v="0"/>
    <n v="7"/>
    <x v="1"/>
    <x v="0"/>
  </r>
  <r>
    <s v="Conjunto de anúncios para anúncio E"/>
    <s v="2020-07-15 - 2020-07-21"/>
    <s v="23845204124430091"/>
    <s v="[Ton] Conv_TesteAB_Argumentos_T1"/>
    <s v="23845204124100091"/>
    <n v="104.9"/>
    <n v="9022"/>
    <n v="9856"/>
    <n v="10.64326299"/>
    <n v="1.0924407005098999"/>
    <x v="3"/>
    <s v=""/>
    <s v="2020-07-15"/>
    <x v="76"/>
    <s v="2020-07-21"/>
    <s v="2020-07-21"/>
    <x v="1"/>
    <x v="0"/>
    <n v="7"/>
    <x v="1"/>
    <x v="0"/>
  </r>
  <r>
    <s v="Conjunto de anúncios para anúncio B"/>
    <s v="2020-07-15 - 2020-07-21"/>
    <s v="23845204124420091"/>
    <s v="[Ton] Conv_TesteAB_Argumentos_T1"/>
    <s v="23845204124100091"/>
    <n v="104.53"/>
    <n v="10468"/>
    <n v="11400"/>
    <n v="9.1692982500000006"/>
    <n v="1.0890332441727"/>
    <x v="3"/>
    <n v="1"/>
    <s v="2020-07-15"/>
    <x v="76"/>
    <s v="2020-07-21"/>
    <s v="2020-07-21"/>
    <x v="1"/>
    <x v="0"/>
    <n v="7"/>
    <x v="1"/>
    <x v="0"/>
  </r>
  <r>
    <s v="Conjunto de anúncios para anúncio A"/>
    <s v="2020-07-15 - 2020-07-21"/>
    <s v="23845204124410091"/>
    <s v="[Ton] Conv_TesteAB_Argumentos_T1"/>
    <s v="23845204124100091"/>
    <n v="103.6"/>
    <n v="10488"/>
    <n v="11527"/>
    <n v="8.9875943399999993"/>
    <n v="1.0990655987796001"/>
    <x v="3"/>
    <n v="3"/>
    <s v="2020-07-15"/>
    <x v="76"/>
    <s v="2020-07-21"/>
    <s v="2020-07-21"/>
    <x v="1"/>
    <x v="0"/>
    <n v="7"/>
    <x v="1"/>
    <x v="0"/>
  </r>
  <r>
    <s v="Conjunto de anúncios para anúncio C"/>
    <s v="2020-07-15 - 2020-07-21"/>
    <s v="23845204124400091"/>
    <s v="[Ton] Conv_TesteAB_Argumentos_T1"/>
    <s v="23845204124100091"/>
    <n v="101.99"/>
    <n v="9686"/>
    <n v="10524"/>
    <n v="9.6911820599999992"/>
    <n v="1.0865166219286"/>
    <x v="3"/>
    <s v=""/>
    <s v="2020-07-15"/>
    <x v="76"/>
    <s v="2020-07-21"/>
    <s v="2020-07-21"/>
    <x v="1"/>
    <x v="0"/>
    <n v="7"/>
    <x v="1"/>
    <x v="0"/>
  </r>
  <r>
    <s v="carrinho 7a30d"/>
    <s v="2020-07-15 - 2020-07-21"/>
    <s v="23845202232980091"/>
    <s v="pareto.de.convs.catalogo - RMKT  30d"/>
    <s v="23845141840820091"/>
    <n v="159.37"/>
    <n v="2686"/>
    <n v="4477"/>
    <n v="35.59749832"/>
    <n v="1.6667907669397"/>
    <x v="3"/>
    <s v=""/>
    <s v="2020-07-15"/>
    <x v="76"/>
    <s v="2020-07-21"/>
    <s v="2020-07-21"/>
    <x v="1"/>
    <x v="0"/>
    <n v="7"/>
    <x v="1"/>
    <x v="0"/>
  </r>
  <r>
    <s v="checkout 4a30d"/>
    <s v="2020-07-15 - 2020-07-21"/>
    <s v="23845202146070091"/>
    <s v="pareto.de.convs.catalogo - RMKT  30d"/>
    <s v="23845141840820091"/>
    <n v="243.95"/>
    <n v="5690"/>
    <n v="9783"/>
    <n v="24.936113670000001"/>
    <n v="1.7193321616871999"/>
    <x v="3"/>
    <s v=""/>
    <s v="2020-07-15"/>
    <x v="76"/>
    <s v="2020-07-21"/>
    <s v="2020-07-21"/>
    <x v="1"/>
    <x v="0"/>
    <n v="7"/>
    <x v="1"/>
    <x v="0"/>
  </r>
  <r>
    <s v="checkout 30d"/>
    <s v="2020-07-15 - 2020-07-21"/>
    <s v="23845149922550091"/>
    <s v="pareto.de.convs.catalogo - RMKT Produto"/>
    <s v="23845149922530091"/>
    <n v="35.590000000000003"/>
    <n v="1293"/>
    <n v="1660"/>
    <n v="21.439759039999998"/>
    <n v="1.2838360402166"/>
    <x v="3"/>
    <s v=""/>
    <s v="2020-07-15"/>
    <x v="76"/>
    <s v="2020-07-21"/>
    <s v="2020-07-21"/>
    <x v="1"/>
    <x v="0"/>
    <n v="7"/>
    <x v="1"/>
    <x v="0"/>
  </r>
  <r>
    <s v="interacao_sem_carrinho"/>
    <s v="2020-07-08 - 2020-07-14"/>
    <s v="23844691993630091"/>
    <s v="Fundo_Conv_Rmkt_Todas_Pareto_23844535546810091"/>
    <s v="23844535546810091"/>
    <n v="52318.87"/>
    <n v="230528"/>
    <n v="2238678"/>
    <n v="23.370431119999999"/>
    <n v="9.7110893253748003"/>
    <x v="3"/>
    <n v="467"/>
    <s v="2020-07-08"/>
    <x v="77"/>
    <s v="2020-07-14"/>
    <s v="2020-07-14"/>
    <x v="1"/>
    <x v="0"/>
    <n v="7"/>
    <x v="1"/>
    <x v="0"/>
  </r>
  <r>
    <s v="feed_1a180_dias"/>
    <s v="2020-07-08 - 2020-07-14"/>
    <s v="23844752400870091"/>
    <s v="Fundo_Conv-CustoAlvo_RMKTHome_Aberto_Todas_Pareto"/>
    <s v="23844752401190091"/>
    <n v="21963.8"/>
    <n v="394175"/>
    <n v="1757637"/>
    <n v="12.4962094"/>
    <n v="4.4590270818799"/>
    <x v="3"/>
    <n v="126"/>
    <s v="2020-07-08"/>
    <x v="77"/>
    <s v="2020-07-14"/>
    <s v="2020-07-14"/>
    <x v="1"/>
    <x v="0"/>
    <n v="7"/>
    <x v="1"/>
    <x v="0"/>
  </r>
  <r>
    <s v="empreendedores_2"/>
    <s v="2020-07-08 - 2020-07-14"/>
    <s v="23844919717240091"/>
    <s v="Fundo - Conversao -BR Base — Cupom — Cartao"/>
    <s v="23844800164000091"/>
    <n v="0"/>
    <n v="0"/>
    <n v="0"/>
    <s v=""/>
    <n v="0"/>
    <x v="27"/>
    <n v="3"/>
    <s v="2020-07-08"/>
    <x v="77"/>
    <s v="2020-07-14"/>
    <s v="2020-07-14"/>
    <x v="1"/>
    <x v="0"/>
    <n v="7"/>
    <x v="1"/>
    <x v="0"/>
  </r>
  <r>
    <s v="look_alike_5%_brasil — t1_pagas"/>
    <s v="2020-07-08 - 2020-07-14"/>
    <s v="23844911121180091"/>
    <s v="Meio_Conv_LALEInteresse_CupomT1_Pareto"/>
    <s v="23844457599290091"/>
    <n v="15576.85"/>
    <n v="642177"/>
    <n v="1045417"/>
    <n v="14.90013076"/>
    <n v="1.6279265685316999"/>
    <x v="3"/>
    <n v="139"/>
    <s v="2020-07-08"/>
    <x v="77"/>
    <s v="2020-07-14"/>
    <s v="2020-07-14"/>
    <x v="1"/>
    <x v="0"/>
    <n v="7"/>
    <x v="1"/>
    <x v="0"/>
  </r>
  <r>
    <s v="lal_5%_cartao_t1_paga"/>
    <s v="2020-07-08 - 2020-07-14"/>
    <s v="23844883116110091"/>
    <s v="Fundo - Conversao -BR Base — Cupom — Cartao"/>
    <s v="23844800164000091"/>
    <n v="446.49"/>
    <n v="43312"/>
    <n v="45575"/>
    <n v="9.7968184300000001"/>
    <n v="1.0522487994089"/>
    <x v="27"/>
    <n v="3"/>
    <s v="2020-07-08"/>
    <x v="77"/>
    <s v="2020-07-14"/>
    <s v="2020-07-14"/>
    <x v="1"/>
    <x v="0"/>
    <n v="7"/>
    <x v="1"/>
    <x v="0"/>
  </r>
  <r>
    <s v="clientes_boleto_3a7"/>
    <s v="2020-07-08 - 2020-07-14"/>
    <s v="23844883553250091"/>
    <s v="Fundo_Alcance_RMKTBoleto_Pareto"/>
    <s v="23844883553230091"/>
    <n v="3949.04"/>
    <n v="3986"/>
    <n v="52018"/>
    <n v="75.916798029999995"/>
    <n v="13.050175614651"/>
    <x v="5"/>
    <n v="3986"/>
    <s v="2020-07-08"/>
    <x v="77"/>
    <s v="2020-07-14"/>
    <s v="2020-07-14"/>
    <x v="2"/>
    <x v="0"/>
    <n v="7"/>
    <x v="1"/>
    <x v="0"/>
  </r>
  <r>
    <s v="lals_5%_pedidos_3maq"/>
    <s v="2020-07-08 - 2020-07-14"/>
    <s v="23844925239080091"/>
    <s v="Meio_Conv_LALEInteresse_Todas_Pareto"/>
    <s v="23844782037550091"/>
    <n v="24349.37"/>
    <n v="1314816"/>
    <n v="2714171"/>
    <n v="8.9711996799999998"/>
    <n v="2.0642972096476"/>
    <x v="3"/>
    <n v="186"/>
    <s v="2020-07-08"/>
    <x v="77"/>
    <s v="2020-07-14"/>
    <s v="2020-07-14"/>
    <x v="1"/>
    <x v="0"/>
    <n v="7"/>
    <x v="1"/>
    <x v="0"/>
  </r>
  <r>
    <s v="concorrentes"/>
    <s v="2020-07-08 - 2020-07-14"/>
    <s v="23844831965620091"/>
    <s v="Fundo - Conversao -Regional-Base — Cupom"/>
    <s v="23844831965490091"/>
    <n v="0"/>
    <n v="0"/>
    <n v="0"/>
    <s v=""/>
    <n v="0"/>
    <x v="3"/>
    <n v="7"/>
    <s v="2020-07-08"/>
    <x v="77"/>
    <s v="2020-07-14"/>
    <s v="2020-07-14"/>
    <x v="1"/>
    <x v="0"/>
    <n v="7"/>
    <x v="1"/>
    <x v="0"/>
  </r>
  <r>
    <s v="lal_5%_t1_paga"/>
    <s v="2020-07-08 - 2020-07-14"/>
    <s v="23844957140730091"/>
    <s v="Fundo - Conversao -BR Base — Cupom — Cartao"/>
    <s v="23844800164000091"/>
    <n v="869.97"/>
    <n v="76560"/>
    <n v="81151"/>
    <n v="10.72038545"/>
    <n v="1.0599660397074"/>
    <x v="27"/>
    <n v="1"/>
    <s v="2020-07-08"/>
    <x v="77"/>
    <s v="2020-07-14"/>
    <s v="2020-07-14"/>
    <x v="1"/>
    <x v="0"/>
    <n v="7"/>
    <x v="1"/>
    <x v="0"/>
  </r>
  <r>
    <s v="lals_5%_pedidos_cupomt1"/>
    <s v="2020-07-08 - 2020-07-14"/>
    <s v="23845017839640091"/>
    <s v="Meio_Conv_LALEInteresse_CupomT1_Pareto"/>
    <s v="23844457599290091"/>
    <n v="26516.880000000001"/>
    <n v="1027839"/>
    <n v="2022089"/>
    <n v="13.113606770000001"/>
    <n v="1.9673207574338001"/>
    <x v="3"/>
    <n v="239"/>
    <s v="2020-07-08"/>
    <x v="77"/>
    <s v="2020-07-14"/>
    <s v="2020-07-14"/>
    <x v="1"/>
    <x v="0"/>
    <n v="7"/>
    <x v="1"/>
    <x v="0"/>
  </r>
  <r>
    <s v="interesse_concorrente"/>
    <s v="2020-07-08 - 2020-07-14"/>
    <s v="23845093561040091"/>
    <s v="Fundo - Conversao - Estrategia Stone Mais_AB - Mais Usa Menos Paga"/>
    <s v="23845093561170091"/>
    <n v="24098.02"/>
    <n v="1746825"/>
    <n v="2927726"/>
    <n v="8.2309683400000004"/>
    <n v="1.6760270776981001"/>
    <x v="3"/>
    <n v="141"/>
    <s v="2020-07-08"/>
    <x v="77"/>
    <s v="2020-07-14"/>
    <s v="2020-07-14"/>
    <x v="1"/>
    <x v="0"/>
    <n v="7"/>
    <x v="1"/>
    <x v="0"/>
  </r>
  <r>
    <s v="carrinho 30d - all products"/>
    <s v="2020-07-08 - 2020-07-14"/>
    <s v="23845120281830091"/>
    <s v="Fundo_Catalogo_RMKTCarrinho_Todas_Pareto"/>
    <s v="23845120281640091"/>
    <n v="3007.69"/>
    <n v="6620"/>
    <n v="32065"/>
    <n v="93.799781690000003"/>
    <n v="4.8436555891238999"/>
    <x v="3"/>
    <n v="40"/>
    <s v="2020-07-08"/>
    <x v="77"/>
    <s v="2020-07-14"/>
    <s v="2020-07-14"/>
    <x v="1"/>
    <x v="0"/>
    <n v="7"/>
    <x v="1"/>
    <x v="0"/>
  </r>
  <r>
    <s v="produto 7d"/>
    <s v="2020-07-08 - 2020-07-14"/>
    <s v="23845120387220091"/>
    <s v="Fundo_Catalogo_RMKTCarrinho_Todas_Pareto"/>
    <s v="23845120281640091"/>
    <n v="8545.7999999999993"/>
    <n v="35504"/>
    <n v="181017"/>
    <n v="47.209930559999997"/>
    <n v="5.0984959441189996"/>
    <x v="3"/>
    <n v="72"/>
    <s v="2020-07-08"/>
    <x v="77"/>
    <s v="2020-07-14"/>
    <s v="2020-07-14"/>
    <x v="1"/>
    <x v="0"/>
    <n v="7"/>
    <x v="1"/>
    <x v="0"/>
  </r>
  <r>
    <s v="look_alike_pago_5%_brasil"/>
    <s v="2020-07-08 - 2020-07-14"/>
    <s v="23845093561090091"/>
    <s v="Fundo - Conversao - Estrategia Stone Mais_AB - Mais Usa Menos Paga"/>
    <s v="23845093561170091"/>
    <n v="10891.61"/>
    <n v="532865"/>
    <n v="916834"/>
    <n v="11.879587799999999"/>
    <n v="1.7205746295966"/>
    <x v="3"/>
    <n v="55"/>
    <s v="2020-07-08"/>
    <x v="77"/>
    <s v="2020-07-14"/>
    <s v="2020-07-14"/>
    <x v="1"/>
    <x v="0"/>
    <n v="7"/>
    <x v="1"/>
    <x v="0"/>
  </r>
  <r>
    <s v="carrinho 15d"/>
    <s v="2020-07-08 - 2020-07-14"/>
    <s v="23845141695800091"/>
    <s v="Fundo_Catalogo_RMKTCarrinho_Todas_Pareto"/>
    <s v="23845120281640091"/>
    <n v="117.38"/>
    <n v="1651"/>
    <n v="2292"/>
    <n v="51.212914490000003"/>
    <n v="1.3882495457299"/>
    <x v="3"/>
    <n v="1"/>
    <s v="2020-07-08"/>
    <x v="77"/>
    <s v="2020-07-14"/>
    <s v="2020-07-14"/>
    <x v="1"/>
    <x v="0"/>
    <n v="7"/>
    <x v="1"/>
    <x v="0"/>
  </r>
  <r>
    <s v="carrinho 30d - old"/>
    <s v="2020-07-08 - 2020-07-14"/>
    <s v="23845141831280091"/>
    <s v="Fundo_Catalogo_RMKTCarrinho_Todas_Pareto"/>
    <s v="23845120281640091"/>
    <n v="197.84"/>
    <n v="3030"/>
    <n v="4378"/>
    <n v="45.189584289999999"/>
    <n v="1.4448844884487999"/>
    <x v="3"/>
    <n v="1"/>
    <s v="2020-07-08"/>
    <x v="77"/>
    <s v="2020-07-14"/>
    <s v="2020-07-14"/>
    <x v="1"/>
    <x v="0"/>
    <n v="7"/>
    <x v="1"/>
    <x v="0"/>
  </r>
  <r>
    <s v="concorrente obter oferta"/>
    <s v="2020-07-08 - 2020-07-14"/>
    <s v="23845141926940091"/>
    <s v="pareto.testeab.convs - Concorrente | Fundo - Conversao -BR Base — Cupom"/>
    <s v="23845141926910091"/>
    <n v="981.22"/>
    <n v="68656"/>
    <n v="79291"/>
    <n v="12.37492275"/>
    <n v="1.1549027033326"/>
    <x v="3"/>
    <n v="20"/>
    <s v="2020-07-08"/>
    <x v="77"/>
    <s v="2020-07-14"/>
    <s v="2020-07-14"/>
    <x v="1"/>
    <x v="0"/>
    <n v="7"/>
    <x v="1"/>
    <x v="0"/>
  </r>
  <r>
    <s v="look_alike_5%_brasil"/>
    <s v="2020-07-08 - 2020-07-14"/>
    <s v="23844849656820091"/>
    <s v="Fundo - Conversao - Estrategia Stone Mais_AB - Cashback- Regional"/>
    <s v="23844849656720091"/>
    <n v="0"/>
    <n v="0"/>
    <n v="0"/>
    <s v=""/>
    <n v="0"/>
    <x v="3"/>
    <n v="2"/>
    <s v="2020-07-08"/>
    <x v="77"/>
    <s v="2020-07-14"/>
    <s v="2020-07-14"/>
    <x v="1"/>
    <x v="0"/>
    <n v="7"/>
    <x v="1"/>
    <x v="0"/>
  </r>
  <r>
    <s v="carrinho_sem_pedido_60d"/>
    <s v="2020-07-08 - 2020-07-14"/>
    <s v="23844535546750091"/>
    <s v="Fundo_Conv_Rmkt_Todas_Pareto_23844535546810091"/>
    <s v="23844535546810091"/>
    <n v="13245.47"/>
    <n v="28436"/>
    <n v="324660"/>
    <n v="40.797973259999999"/>
    <n v="11.417217611478"/>
    <x v="3"/>
    <n v="214"/>
    <s v="2020-07-08"/>
    <x v="77"/>
    <s v="2020-07-14"/>
    <s v="2020-07-14"/>
    <x v="1"/>
    <x v="0"/>
    <n v="7"/>
    <x v="1"/>
    <x v="0"/>
  </r>
  <r>
    <s v="interesses_concorrentes_cupomt1"/>
    <s v="2020-07-08 - 2020-07-14"/>
    <s v="23844509733670091"/>
    <s v="Meio_Conv_LALEInteresse_CupomT1_Pareto"/>
    <s v="23844457599290091"/>
    <n v="42091.15"/>
    <n v="2670078"/>
    <n v="4792319"/>
    <n v="8.7830442800000004"/>
    <n v="1.7948235969135999"/>
    <x v="3"/>
    <n v="395"/>
    <s v="2020-07-08"/>
    <x v="77"/>
    <s v="2020-07-14"/>
    <s v="2020-07-14"/>
    <x v="1"/>
    <x v="0"/>
    <n v="7"/>
    <x v="1"/>
    <x v="0"/>
  </r>
  <r>
    <s v="look_alike_5%_brasil"/>
    <s v="2020-07-08 - 2020-07-14"/>
    <s v="23844457680590091"/>
    <s v="Meio_Conv_LALEInteresse_CupomT1_Pareto"/>
    <s v="23844457599290091"/>
    <n v="21579.33"/>
    <n v="936449"/>
    <n v="1667379"/>
    <n v="12.942066560000001"/>
    <n v="1.7805336969765999"/>
    <x v="3"/>
    <n v="180"/>
    <s v="2020-07-08"/>
    <x v="77"/>
    <s v="2020-07-14"/>
    <s v="2020-07-14"/>
    <x v="1"/>
    <x v="0"/>
    <n v="7"/>
    <x v="1"/>
    <x v="0"/>
  </r>
  <r>
    <s v="concorrente solicitar agora"/>
    <s v="2020-07-08 - 2020-07-14"/>
    <s v="23845141926960091"/>
    <s v="pareto.testeab.convs - Concorrente | Fundo - Conversao -BR Base — Cupom"/>
    <s v="23845141926910091"/>
    <n v="977.63"/>
    <n v="66128"/>
    <n v="76825"/>
    <n v="12.725414900000001"/>
    <n v="1.1617620372610999"/>
    <x v="3"/>
    <n v="12"/>
    <s v="2020-07-08"/>
    <x v="77"/>
    <s v="2020-07-14"/>
    <s v="2020-07-14"/>
    <x v="1"/>
    <x v="0"/>
    <n v="7"/>
    <x v="1"/>
    <x v="0"/>
  </r>
  <r>
    <s v="clientes_boleto — acima7"/>
    <s v="2020-07-08 - 2020-07-14"/>
    <s v="23845124477600091"/>
    <s v="Fundo_Alcance_RMKTBoleto_Pareto"/>
    <s v="23844883553230091"/>
    <n v="442.21"/>
    <n v="1611"/>
    <n v="6391"/>
    <n v="69.192614610000007"/>
    <n v="3.9671011793917001"/>
    <x v="5"/>
    <n v="1611"/>
    <s v="2020-07-08"/>
    <x v="77"/>
    <s v="2020-07-14"/>
    <s v="2020-07-14"/>
    <x v="2"/>
    <x v="0"/>
    <n v="7"/>
    <x v="1"/>
    <x v="0"/>
  </r>
  <r>
    <s v="interesse_concorrente_3maq"/>
    <s v="2020-07-08 - 2020-07-14"/>
    <s v="23844782037510091"/>
    <s v="Meio_Conv_LALEInteresse_Todas_Pareto"/>
    <s v="23844782037550091"/>
    <n v="57683.67"/>
    <n v="6114298"/>
    <n v="11950338"/>
    <n v="4.8269488300000001"/>
    <n v="1.9544906054628"/>
    <x v="3"/>
    <n v="434"/>
    <s v="2020-07-08"/>
    <x v="77"/>
    <s v="2020-07-14"/>
    <s v="2020-07-14"/>
    <x v="1"/>
    <x v="0"/>
    <n v="7"/>
    <x v="1"/>
    <x v="0"/>
  </r>
  <r>
    <s v="interesse_concorrente"/>
    <s v="2020-07-08 - 2020-07-14"/>
    <s v="23844849656810091"/>
    <s v="Fundo - Conversao - Estrategia Stone Mais_AB - Cashback- Regional"/>
    <s v="23844849656720091"/>
    <n v="0"/>
    <n v="0"/>
    <n v="0"/>
    <s v=""/>
    <n v="0"/>
    <x v="3"/>
    <n v="5"/>
    <s v="2020-07-08"/>
    <x v="77"/>
    <s v="2020-07-14"/>
    <s v="2020-07-14"/>
    <x v="1"/>
    <x v="0"/>
    <n v="7"/>
    <x v="1"/>
    <x v="0"/>
  </r>
  <r>
    <s v="look_alike_5%_brasil"/>
    <s v="2020-07-08 - 2020-07-14"/>
    <s v="23844831965540091"/>
    <s v="Fundo - Conversao -Regional-Base — Cupom"/>
    <s v="23844831965490091"/>
    <n v="0"/>
    <n v="0"/>
    <n v="0"/>
    <s v=""/>
    <n v="0"/>
    <x v="3"/>
    <n v="1"/>
    <s v="2020-07-08"/>
    <x v="77"/>
    <s v="2020-07-14"/>
    <s v="2020-07-14"/>
    <x v="1"/>
    <x v="0"/>
    <n v="7"/>
    <x v="1"/>
    <x v="0"/>
  </r>
  <r>
    <s v="look_alike_5%_brasil"/>
    <s v="2020-07-08 - 2020-07-14"/>
    <s v="23844782037530091"/>
    <s v="Meio_Conv_LALEInteresse_Todas_Pareto"/>
    <s v="23844782037550091"/>
    <n v="0"/>
    <n v="0"/>
    <n v="0"/>
    <s v=""/>
    <n v="0"/>
    <x v="3"/>
    <n v="2"/>
    <s v="2020-07-08"/>
    <x v="77"/>
    <s v="2020-07-14"/>
    <s v="2020-07-14"/>
    <x v="1"/>
    <x v="0"/>
    <n v="7"/>
    <x v="1"/>
    <x v="0"/>
  </r>
  <r>
    <s v="lal_5%_cartao_t1_paga"/>
    <s v="2020-07-01 - 2020-07-07"/>
    <s v="23844883116110091"/>
    <s v="Fundo - Conversao -BR Base — Cupom — Cartao"/>
    <s v="23844800164000091"/>
    <n v="281.5"/>
    <n v="29976"/>
    <n v="33158"/>
    <n v="8.4896555899999999"/>
    <n v="1.1061515879370001"/>
    <x v="27"/>
    <n v="5"/>
    <s v="2020-07-01"/>
    <x v="78"/>
    <s v="2020-07-07"/>
    <s v="2020-07-07"/>
    <x v="1"/>
    <x v="0"/>
    <n v="7"/>
    <x v="1"/>
    <x v="0"/>
  </r>
  <r>
    <s v="interesse_concorrente"/>
    <s v="2020-07-01 - 2020-07-07"/>
    <s v="23845093561040091"/>
    <s v="Fundo - Conversao - Estrategia Stone Mais_AB - Mais Usa Menos Paga"/>
    <s v="23845093561170091"/>
    <n v="2922.77"/>
    <n v="324863"/>
    <n v="385707"/>
    <n v="7.5776949900000004"/>
    <n v="1.1872912581610999"/>
    <x v="3"/>
    <n v="15"/>
    <s v="2020-07-01"/>
    <x v="78"/>
    <s v="2020-07-07"/>
    <s v="2020-07-07"/>
    <x v="1"/>
    <x v="0"/>
    <n v="7"/>
    <x v="1"/>
    <x v="0"/>
  </r>
  <r>
    <s v="empreendedores_2"/>
    <s v="2020-07-01 - 2020-07-07"/>
    <s v="23844919717240091"/>
    <s v="Fundo - Conversao -BR Base — Cupom — Cartao"/>
    <s v="23844800164000091"/>
    <n v="1022.35"/>
    <n v="152511"/>
    <n v="159130"/>
    <n v="6.4246213799999996"/>
    <n v="1.043400148186"/>
    <x v="27"/>
    <n v="2"/>
    <s v="2020-07-01"/>
    <x v="78"/>
    <s v="2020-07-07"/>
    <s v="2020-07-07"/>
    <x v="1"/>
    <x v="0"/>
    <n v="7"/>
    <x v="1"/>
    <x v="0"/>
  </r>
  <r>
    <s v="look_alike_pago_5%_brasil"/>
    <s v="2020-07-01 - 2020-07-07"/>
    <s v="23845093561090091"/>
    <s v="Fundo - Conversao - Estrategia Stone Mais_AB - Mais Usa Menos Paga"/>
    <s v="23845093561170091"/>
    <n v="1884.8"/>
    <n v="131359"/>
    <n v="166132"/>
    <n v="11.345195390000001"/>
    <n v="1.2647173014411"/>
    <x v="3"/>
    <n v="9"/>
    <s v="2020-07-01"/>
    <x v="78"/>
    <s v="2020-07-07"/>
    <s v="2020-07-07"/>
    <x v="1"/>
    <x v="0"/>
    <n v="7"/>
    <x v="1"/>
    <x v="0"/>
  </r>
  <r>
    <s v="look_alike_5%_brasil"/>
    <s v="2020-07-01 - 2020-07-07"/>
    <s v="23844782037530091"/>
    <s v="Meio_Conv_LALEInteresse_Todas_Pareto"/>
    <s v="23844782037550091"/>
    <n v="0"/>
    <n v="0"/>
    <n v="0"/>
    <s v=""/>
    <n v="0"/>
    <x v="3"/>
    <n v="6"/>
    <s v="2020-07-01"/>
    <x v="78"/>
    <s v="2020-07-07"/>
    <s v="2020-07-07"/>
    <x v="1"/>
    <x v="0"/>
    <n v="7"/>
    <x v="1"/>
    <x v="0"/>
  </r>
  <r>
    <s v="lals_5%_pedidos_cupomt1"/>
    <s v="2020-07-01 - 2020-07-07"/>
    <s v="23845017839640091"/>
    <s v="Meio_Conv_LALEInteresse_CupomT1_Pareto"/>
    <s v="23844457599290091"/>
    <n v="29886.87"/>
    <n v="1057279"/>
    <n v="2108902"/>
    <n v="14.17176806"/>
    <n v="1.9946504186691001"/>
    <x v="3"/>
    <n v="195"/>
    <s v="2020-07-01"/>
    <x v="78"/>
    <s v="2020-07-07"/>
    <s v="2020-07-07"/>
    <x v="1"/>
    <x v="0"/>
    <n v="7"/>
    <x v="1"/>
    <x v="0"/>
  </r>
  <r>
    <s v="clientes_boleto_3a7"/>
    <s v="2020-07-01 - 2020-07-07"/>
    <s v="23844883553250091"/>
    <s v="Fundo_Alcance_RMKTBoleto_Pareto"/>
    <s v="23844883553230091"/>
    <n v="4907.8"/>
    <n v="3330"/>
    <n v="46468"/>
    <n v="105.61676853"/>
    <n v="13.954354354354001"/>
    <x v="5"/>
    <n v="3330"/>
    <s v="2020-07-01"/>
    <x v="78"/>
    <s v="2020-07-07"/>
    <s v="2020-07-07"/>
    <x v="2"/>
    <x v="0"/>
    <n v="7"/>
    <x v="1"/>
    <x v="0"/>
  </r>
  <r>
    <s v="empreendedores"/>
    <s v="2020-07-01 - 2020-07-07"/>
    <s v="23844800181500091"/>
    <s v="Fundo - Conversao -BR Base — Cupom — Cartao"/>
    <s v="23844800164000091"/>
    <n v="0"/>
    <n v="0"/>
    <n v="0"/>
    <s v=""/>
    <n v="0"/>
    <x v="27"/>
    <n v="1"/>
    <s v="2020-07-01"/>
    <x v="78"/>
    <s v="2020-07-07"/>
    <s v="2020-07-07"/>
    <x v="1"/>
    <x v="0"/>
    <n v="7"/>
    <x v="1"/>
    <x v="0"/>
  </r>
  <r>
    <s v="lal_5%_t1_paga"/>
    <s v="2020-07-01 - 2020-07-07"/>
    <s v="23844957140730091"/>
    <s v="Fundo - Conversao -BR Base — Cupom — Cartao"/>
    <s v="23844800164000091"/>
    <n v="237.03"/>
    <n v="19868"/>
    <n v="21231"/>
    <n v="11.164335169999999"/>
    <n v="1.068602778337"/>
    <x v="27"/>
    <n v="1"/>
    <s v="2020-07-01"/>
    <x v="78"/>
    <s v="2020-07-07"/>
    <s v="2020-07-07"/>
    <x v="1"/>
    <x v="0"/>
    <n v="7"/>
    <x v="1"/>
    <x v="0"/>
  </r>
  <r>
    <s v="look_alike_5%_brasil — t1_pagas"/>
    <s v="2020-07-01 - 2020-07-07"/>
    <s v="23844911121180091"/>
    <s v="Meio_Conv_LALEInteresse_CupomT1_Pareto"/>
    <s v="23844457599290091"/>
    <n v="14137.56"/>
    <n v="640900"/>
    <n v="1050679"/>
    <n v="13.45564154"/>
    <n v="1.6393805585895"/>
    <x v="3"/>
    <n v="106"/>
    <s v="2020-07-01"/>
    <x v="78"/>
    <s v="2020-07-07"/>
    <s v="2020-07-07"/>
    <x v="1"/>
    <x v="0"/>
    <n v="7"/>
    <x v="1"/>
    <x v="0"/>
  </r>
  <r>
    <s v="lals_5%_pedidos_3maq"/>
    <s v="2020-07-01 - 2020-07-07"/>
    <s v="23844925239080091"/>
    <s v="Meio_Conv_LALEInteresse_Todas_Pareto"/>
    <s v="23844782037550091"/>
    <n v="31641.08"/>
    <n v="1480193"/>
    <n v="3425211"/>
    <n v="9.2377024399999996"/>
    <n v="2.3140299947371998"/>
    <x v="3"/>
    <n v="215"/>
    <s v="2020-07-01"/>
    <x v="78"/>
    <s v="2020-07-07"/>
    <s v="2020-07-07"/>
    <x v="1"/>
    <x v="0"/>
    <n v="7"/>
    <x v="1"/>
    <x v="0"/>
  </r>
  <r>
    <s v="interacao_sem_carrinho"/>
    <s v="2020-07-01 - 2020-07-07"/>
    <s v="23844691993630091"/>
    <s v="Fundo_Conv_Rmkt_Todas_Pareto_23844535546810091"/>
    <s v="23844535546810091"/>
    <n v="66072.460000000006"/>
    <n v="232896"/>
    <n v="2928391"/>
    <n v="22.562717889999998"/>
    <n v="12.573814062928999"/>
    <x v="3"/>
    <n v="460"/>
    <s v="2020-07-01"/>
    <x v="78"/>
    <s v="2020-07-07"/>
    <s v="2020-07-07"/>
    <x v="1"/>
    <x v="0"/>
    <n v="7"/>
    <x v="1"/>
    <x v="0"/>
  </r>
  <r>
    <s v="carrinho_sem_pedido_60d"/>
    <s v="2020-07-01 - 2020-07-07"/>
    <s v="23844535546750091"/>
    <s v="Fundo_Conv_Rmkt_Todas_Pareto_23844535546810091"/>
    <s v="23844535546810091"/>
    <n v="18859.349999999999"/>
    <n v="27408"/>
    <n v="403600"/>
    <n v="46.727824579999997"/>
    <n v="14.725627553999001"/>
    <x v="3"/>
    <n v="219"/>
    <s v="2020-07-01"/>
    <x v="78"/>
    <s v="2020-07-07"/>
    <s v="2020-07-07"/>
    <x v="1"/>
    <x v="0"/>
    <n v="7"/>
    <x v="1"/>
    <x v="0"/>
  </r>
  <r>
    <s v="interesse_concorrente"/>
    <s v="2020-07-01 - 2020-07-07"/>
    <s v="23844849656810091"/>
    <s v="Fundo - Conversao - Estrategia Stone Mais_AB - Cashback- Regional"/>
    <s v="23844849656720091"/>
    <n v="5071.3599999999997"/>
    <n v="449920"/>
    <n v="750835"/>
    <n v="6.7542935499999999"/>
    <n v="1.6688189011379999"/>
    <x v="3"/>
    <n v="37"/>
    <s v="2020-07-01"/>
    <x v="78"/>
    <s v="2020-07-07"/>
    <s v="2020-07-07"/>
    <x v="1"/>
    <x v="0"/>
    <n v="7"/>
    <x v="1"/>
    <x v="0"/>
  </r>
  <r>
    <s v="interesses_concorrentes_cupomt1"/>
    <s v="2020-07-01 - 2020-07-07"/>
    <s v="23844509733670091"/>
    <s v="Meio_Conv_LALEInteresse_CupomT1_Pareto"/>
    <s v="23844457599290091"/>
    <n v="35545.15"/>
    <n v="2398206"/>
    <n v="4304467"/>
    <n v="8.2577355099999998"/>
    <n v="1.7948695816789999"/>
    <x v="3"/>
    <n v="265"/>
    <s v="2020-07-01"/>
    <x v="78"/>
    <s v="2020-07-07"/>
    <s v="2020-07-07"/>
    <x v="1"/>
    <x v="0"/>
    <n v="7"/>
    <x v="1"/>
    <x v="0"/>
  </r>
  <r>
    <s v="feed_1a180_dias"/>
    <s v="2020-07-01 - 2020-07-07"/>
    <s v="23844752400870091"/>
    <s v="Fundo_Conv-CustoAlvo_RMKTHome_Aberto_Todas_Pareto"/>
    <s v="23844752401190091"/>
    <n v="15449.63"/>
    <n v="355841"/>
    <n v="1445388"/>
    <n v="10.688915359999999"/>
    <n v="4.0618928116771"/>
    <x v="3"/>
    <n v="89"/>
    <s v="2020-07-01"/>
    <x v="78"/>
    <s v="2020-07-07"/>
    <s v="2020-07-07"/>
    <x v="1"/>
    <x v="0"/>
    <n v="7"/>
    <x v="1"/>
    <x v="0"/>
  </r>
  <r>
    <s v="look_alike_5%_brasil"/>
    <s v="2020-07-01 - 2020-07-07"/>
    <s v="23844831965540091"/>
    <s v="Fundo - Conversao -Regional-Base — Cupom"/>
    <s v="23844831965490091"/>
    <n v="149.07"/>
    <n v="9718"/>
    <n v="9988"/>
    <n v="14.92490989"/>
    <n v="1.0277834945462001"/>
    <x v="3"/>
    <s v=""/>
    <s v="2020-07-01"/>
    <x v="78"/>
    <s v="2020-07-07"/>
    <s v="2020-07-07"/>
    <x v="1"/>
    <x v="0"/>
    <n v="7"/>
    <x v="1"/>
    <x v="0"/>
  </r>
  <r>
    <s v="look_alike_5%_brasil"/>
    <s v="2020-07-01 - 2020-07-07"/>
    <s v="23844457680590091"/>
    <s v="Meio_Conv_LALEInteresse_CupomT1_Pareto"/>
    <s v="23844457599290091"/>
    <n v="43627.199999999997"/>
    <n v="1382917"/>
    <n v="2996957"/>
    <n v="14.55716582"/>
    <n v="2.1671271667063001"/>
    <x v="3"/>
    <n v="338"/>
    <s v="2020-07-01"/>
    <x v="78"/>
    <s v="2020-07-07"/>
    <s v="2020-07-07"/>
    <x v="1"/>
    <x v="0"/>
    <n v="7"/>
    <x v="1"/>
    <x v="0"/>
  </r>
  <r>
    <s v="look_alike_5%_brasil"/>
    <s v="2020-07-01 - 2020-07-07"/>
    <s v="23844849656820091"/>
    <s v="Fundo - Conversao - Estrategia Stone Mais_AB - Cashback- Regional"/>
    <s v="23844849656720091"/>
    <n v="1251.3399999999999"/>
    <n v="73856"/>
    <n v="105238"/>
    <n v="11.890571850000001"/>
    <n v="1.4249079289427999"/>
    <x v="3"/>
    <n v="14"/>
    <s v="2020-07-01"/>
    <x v="78"/>
    <s v="2020-07-07"/>
    <s v="2020-07-07"/>
    <x v="1"/>
    <x v="0"/>
    <n v="7"/>
    <x v="1"/>
    <x v="0"/>
  </r>
  <r>
    <s v="interesse_concorrente_3maq"/>
    <s v="2020-07-01 - 2020-07-07"/>
    <s v="23844782037510091"/>
    <s v="Meio_Conv_LALEInteresse_Todas_Pareto"/>
    <s v="23844782037550091"/>
    <n v="83254.28"/>
    <n v="6253601"/>
    <n v="15533540"/>
    <n v="5.3596462899999997"/>
    <n v="2.4839352558629999"/>
    <x v="3"/>
    <n v="507"/>
    <s v="2020-07-01"/>
    <x v="78"/>
    <s v="2020-07-07"/>
    <s v="2020-07-07"/>
    <x v="1"/>
    <x v="0"/>
    <n v="7"/>
    <x v="1"/>
    <x v="0"/>
  </r>
  <r>
    <s v="concorrentes"/>
    <s v="2020-07-01 - 2020-07-07"/>
    <s v="23844831965620091"/>
    <s v="Fundo - Conversao -Regional-Base — Cupom"/>
    <s v="23844831965490091"/>
    <n v="167.9"/>
    <n v="13892"/>
    <n v="14416"/>
    <n v="11.646781349999999"/>
    <n v="1.0377195508206001"/>
    <x v="3"/>
    <s v=""/>
    <s v="2020-07-01"/>
    <x v="78"/>
    <s v="2020-07-07"/>
    <s v="2020-07-07"/>
    <x v="1"/>
    <x v="0"/>
    <n v="7"/>
    <x v="1"/>
    <x v="0"/>
  </r>
  <r>
    <s v="carrinho_sem_pedido_60d"/>
    <s v="2020-06-24 - 2020-06-30"/>
    <s v="23844535546750091"/>
    <s v="Fundo_Conv_Rmkt_Todas_Pareto_23844535546810091"/>
    <s v="23844535546810091"/>
    <n v="18348.849999999999"/>
    <n v="25048"/>
    <n v="364593"/>
    <n v="50.326939899999999"/>
    <n v="14.555772916001001"/>
    <x v="3"/>
    <n v="169"/>
    <s v="2020-06-24"/>
    <x v="79"/>
    <s v="2020-06-30"/>
    <s v="2020-06-30"/>
    <x v="1"/>
    <x v="0"/>
    <n v="6"/>
    <x v="1"/>
    <x v="1"/>
  </r>
  <r>
    <s v="look_alike_5%_brasil"/>
    <s v="2020-06-24 - 2020-06-30"/>
    <s v="23844831965540091"/>
    <s v="Fundo - Conversao -Regional-Base — Cupom"/>
    <s v="23844831965490091"/>
    <n v="1256.31"/>
    <n v="64256"/>
    <n v="75278"/>
    <n v="16.688939659999999"/>
    <n v="1.1715326195219"/>
    <x v="3"/>
    <n v="4"/>
    <s v="2020-06-24"/>
    <x v="79"/>
    <s v="2020-06-30"/>
    <s v="2020-06-30"/>
    <x v="1"/>
    <x v="0"/>
    <n v="6"/>
    <x v="1"/>
    <x v="1"/>
  </r>
  <r>
    <s v="look_alike_5%_brasil — t1_pagas"/>
    <s v="2020-06-24 - 2020-06-30"/>
    <s v="23844911121180091"/>
    <s v="Meio_Conv_LALEInteresse_CupomT1_Pareto"/>
    <s v="23844457599290091"/>
    <n v="27626.48"/>
    <n v="1010430"/>
    <n v="1788872"/>
    <n v="15.443519719999999"/>
    <n v="1.7704066585513001"/>
    <x v="3"/>
    <n v="142"/>
    <s v="2020-06-24"/>
    <x v="79"/>
    <s v="2020-06-30"/>
    <s v="2020-06-30"/>
    <x v="1"/>
    <x v="0"/>
    <n v="6"/>
    <x v="1"/>
    <x v="1"/>
  </r>
  <r>
    <s v="empreendedores_2"/>
    <s v="2020-06-24 - 2020-06-30"/>
    <s v="23844919717240091"/>
    <s v="Fundo - Conversao -BR Base — Cupom — Cartao"/>
    <s v="23844800164000091"/>
    <n v="10277.73"/>
    <n v="771967"/>
    <n v="1067920"/>
    <n v="9.6240635999999995"/>
    <n v="1.38337519609"/>
    <x v="27"/>
    <n v="16"/>
    <s v="2020-06-24"/>
    <x v="79"/>
    <s v="2020-06-30"/>
    <s v="2020-06-30"/>
    <x v="1"/>
    <x v="0"/>
    <n v="6"/>
    <x v="1"/>
    <x v="1"/>
  </r>
  <r>
    <s v="interesse_concorrente"/>
    <s v="2020-06-24 - 2020-06-30"/>
    <s v="23844849656810091"/>
    <s v="Fundo - Conversao - Estrategia Stone Mais_AB - Cashback- Regional"/>
    <s v="23844849656720091"/>
    <n v="3963.91"/>
    <n v="446078"/>
    <n v="608548"/>
    <n v="6.5137178999999996"/>
    <n v="1.3642188137500999"/>
    <x v="3"/>
    <n v="20"/>
    <s v="2020-06-24"/>
    <x v="79"/>
    <s v="2020-06-30"/>
    <s v="2020-06-30"/>
    <x v="1"/>
    <x v="0"/>
    <n v="6"/>
    <x v="1"/>
    <x v="1"/>
  </r>
  <r>
    <s v="concorrentes"/>
    <s v="2020-06-24 - 2020-06-30"/>
    <s v="23844831965620091"/>
    <s v="Fundo - Conversao -Regional-Base — Cupom"/>
    <s v="23844831965490091"/>
    <n v="1370.7"/>
    <n v="120896"/>
    <n v="132882"/>
    <n v="10.31516684"/>
    <n v="1.0991430651138001"/>
    <x v="3"/>
    <n v="5"/>
    <s v="2020-06-24"/>
    <x v="79"/>
    <s v="2020-06-30"/>
    <s v="2020-06-30"/>
    <x v="1"/>
    <x v="0"/>
    <n v="6"/>
    <x v="1"/>
    <x v="1"/>
  </r>
  <r>
    <s v="interacao_sem_carrinho"/>
    <s v="2020-06-24 - 2020-06-30"/>
    <s v="23844691993630091"/>
    <s v="Fundo_Conv_Rmkt_Todas_Pareto_23844535546810091"/>
    <s v="23844535546810091"/>
    <n v="65452.37"/>
    <n v="222143"/>
    <n v="2605395"/>
    <n v="25.121860600000002"/>
    <n v="11.728458695524999"/>
    <x v="3"/>
    <n v="358"/>
    <s v="2020-06-24"/>
    <x v="79"/>
    <s v="2020-06-30"/>
    <s v="2020-06-30"/>
    <x v="1"/>
    <x v="0"/>
    <n v="6"/>
    <x v="1"/>
    <x v="1"/>
  </r>
  <r>
    <s v="lals_5%_pedidos_3maq"/>
    <s v="2020-06-24 - 2020-06-30"/>
    <s v="23844925239080091"/>
    <s v="Meio_Conv_LALEInteresse_Todas_Pareto"/>
    <s v="23844782037550091"/>
    <n v="24023.29"/>
    <n v="1139965"/>
    <n v="2233924"/>
    <n v="10.75385286"/>
    <n v="1.9596426206068001"/>
    <x v="3"/>
    <n v="132"/>
    <s v="2020-06-24"/>
    <x v="79"/>
    <s v="2020-06-30"/>
    <s v="2020-06-30"/>
    <x v="1"/>
    <x v="0"/>
    <n v="6"/>
    <x v="1"/>
    <x v="1"/>
  </r>
  <r>
    <s v="look_alike_5%_brasil"/>
    <s v="2020-06-24 - 2020-06-30"/>
    <s v="23844457680590091"/>
    <s v="Meio_Conv_LALEInteresse_CupomT1_Pareto"/>
    <s v="23844457599290091"/>
    <n v="72081.740000000005"/>
    <n v="1873916"/>
    <n v="4196515"/>
    <n v="17.176571509999999"/>
    <n v="2.2394360259477999"/>
    <x v="3"/>
    <n v="328"/>
    <s v="2020-06-24"/>
    <x v="79"/>
    <s v="2020-06-30"/>
    <s v="2020-06-30"/>
    <x v="1"/>
    <x v="0"/>
    <n v="6"/>
    <x v="1"/>
    <x v="1"/>
  </r>
  <r>
    <s v="feed_1a180_dias"/>
    <s v="2020-06-24 - 2020-06-30"/>
    <s v="23844752400870091"/>
    <s v="Fundo_Conv-CustoAlvo_RMKTHome_Aberto_Todas_Pareto"/>
    <s v="23844752401190091"/>
    <n v="13476.12"/>
    <n v="286591"/>
    <n v="1013624"/>
    <n v="13.29498907"/>
    <n v="3.5368312333604002"/>
    <x v="3"/>
    <n v="90"/>
    <s v="2020-06-24"/>
    <x v="79"/>
    <s v="2020-06-30"/>
    <s v="2020-06-30"/>
    <x v="1"/>
    <x v="0"/>
    <n v="6"/>
    <x v="1"/>
    <x v="1"/>
  </r>
  <r>
    <s v="concorrentes"/>
    <s v="2020-06-24 - 2020-06-30"/>
    <s v="23844800163870091"/>
    <s v="Fundo - Conversao -BR Base — Cupom — Cartao"/>
    <s v="23844800164000091"/>
    <n v="0"/>
    <n v="0"/>
    <n v="0"/>
    <s v=""/>
    <n v="0"/>
    <x v="27"/>
    <n v="1"/>
    <s v="2020-06-24"/>
    <x v="79"/>
    <s v="2020-06-30"/>
    <s v="2020-06-30"/>
    <x v="1"/>
    <x v="0"/>
    <n v="6"/>
    <x v="1"/>
    <x v="1"/>
  </r>
  <r>
    <s v="lals_5%_pedidos_cupomt1"/>
    <s v="2020-06-24 - 2020-06-30"/>
    <s v="23845017839640091"/>
    <s v="Meio_Conv_LALEInteresse_CupomT1_Pareto"/>
    <s v="23844457599290091"/>
    <n v="29735.16"/>
    <n v="1036029"/>
    <n v="1918974"/>
    <n v="15.495342819999999"/>
    <n v="1.8522396573841"/>
    <x v="3"/>
    <n v="152"/>
    <s v="2020-06-24"/>
    <x v="79"/>
    <s v="2020-06-30"/>
    <s v="2020-06-30"/>
    <x v="1"/>
    <x v="0"/>
    <n v="6"/>
    <x v="1"/>
    <x v="1"/>
  </r>
  <r>
    <s v="lal_5%_t1_paga"/>
    <s v="2020-06-24 - 2020-06-30"/>
    <s v="23844957140730091"/>
    <s v="Fundo - Conversao -BR Base — Cupom — Cartao"/>
    <s v="23844800164000091"/>
    <n v="4043.2"/>
    <n v="267008"/>
    <n v="332846"/>
    <n v="12.147359440000001"/>
    <n v="1.2465768815916001"/>
    <x v="27"/>
    <n v="7"/>
    <s v="2020-06-24"/>
    <x v="79"/>
    <s v="2020-06-30"/>
    <s v="2020-06-30"/>
    <x v="1"/>
    <x v="0"/>
    <n v="6"/>
    <x v="1"/>
    <x v="1"/>
  </r>
  <r>
    <s v="clientes_boleto_3a7"/>
    <s v="2020-06-24 - 2020-06-30"/>
    <s v="23844883553250091"/>
    <s v="Fundo_Alcance_RMKTBoleto_Pareto"/>
    <s v="23844883553230091"/>
    <n v="4885.49"/>
    <n v="2939"/>
    <n v="43001"/>
    <n v="113.61340434"/>
    <n v="14.631167063627"/>
    <x v="5"/>
    <n v="2939"/>
    <s v="2020-06-24"/>
    <x v="79"/>
    <s v="2020-06-30"/>
    <s v="2020-06-30"/>
    <x v="2"/>
    <x v="0"/>
    <n v="6"/>
    <x v="1"/>
    <x v="1"/>
  </r>
  <r>
    <s v="look_alike_5%_brasil"/>
    <s v="2020-06-24 - 2020-06-30"/>
    <s v="23844782037530091"/>
    <s v="Meio_Conv_LALEInteresse_Todas_Pareto"/>
    <s v="23844782037550091"/>
    <n v="1059.78"/>
    <n v="98384"/>
    <n v="106187"/>
    <n v="9.9803177400000003"/>
    <n v="1.0793116766954001"/>
    <x v="3"/>
    <n v="14"/>
    <s v="2020-06-24"/>
    <x v="79"/>
    <s v="2020-06-30"/>
    <s v="2020-06-30"/>
    <x v="1"/>
    <x v="0"/>
    <n v="6"/>
    <x v="1"/>
    <x v="1"/>
  </r>
  <r>
    <s v="lal_5%_cartao_t1_paga"/>
    <s v="2020-06-24 - 2020-06-30"/>
    <s v="23844883116110091"/>
    <s v="Fundo - Conversao -BR Base — Cupom — Cartao"/>
    <s v="23844800164000091"/>
    <n v="8354.34"/>
    <n v="479101"/>
    <n v="698190"/>
    <n v="11.96571134"/>
    <n v="1.4572918862619999"/>
    <x v="27"/>
    <n v="21"/>
    <s v="2020-06-24"/>
    <x v="79"/>
    <s v="2020-06-30"/>
    <s v="2020-06-30"/>
    <x v="1"/>
    <x v="0"/>
    <n v="6"/>
    <x v="1"/>
    <x v="1"/>
  </r>
  <r>
    <s v="empreendedores"/>
    <s v="2020-06-24 - 2020-06-30"/>
    <s v="23844800181500091"/>
    <s v="Fundo - Conversao -BR Base — Cupom — Cartao"/>
    <s v="23844800164000091"/>
    <n v="0"/>
    <n v="0"/>
    <n v="0"/>
    <s v=""/>
    <n v="0"/>
    <x v="27"/>
    <n v="1"/>
    <s v="2020-06-24"/>
    <x v="79"/>
    <s v="2020-06-30"/>
    <s v="2020-06-30"/>
    <x v="1"/>
    <x v="0"/>
    <n v="6"/>
    <x v="1"/>
    <x v="1"/>
  </r>
  <r>
    <s v="interesse_concorrente_3maq"/>
    <s v="2020-06-24 - 2020-06-30"/>
    <s v="23844782037510091"/>
    <s v="Meio_Conv_LALEInteresse_Todas_Pareto"/>
    <s v="23844782037550091"/>
    <n v="86983.91"/>
    <n v="5537779"/>
    <n v="13173531"/>
    <n v="6.6029305300000001"/>
    <n v="2.3788473682319"/>
    <x v="3"/>
    <n v="444"/>
    <s v="2020-06-24"/>
    <x v="79"/>
    <s v="2020-06-30"/>
    <s v="2020-06-30"/>
    <x v="1"/>
    <x v="0"/>
    <n v="6"/>
    <x v="1"/>
    <x v="1"/>
  </r>
  <r>
    <s v="interesses_concorrentes_cupomt1"/>
    <s v="2020-06-24 - 2020-06-30"/>
    <s v="23844509733670091"/>
    <s v="Meio_Conv_LALEInteresse_CupomT1_Pareto"/>
    <s v="23844457599290091"/>
    <n v="5539.2"/>
    <n v="495105"/>
    <n v="560134"/>
    <n v="9.8890622599999993"/>
    <n v="1.1313438563536999"/>
    <x v="3"/>
    <n v="36"/>
    <s v="2020-06-24"/>
    <x v="79"/>
    <s v="2020-06-30"/>
    <s v="2020-06-30"/>
    <x v="1"/>
    <x v="0"/>
    <n v="6"/>
    <x v="1"/>
    <x v="1"/>
  </r>
  <r>
    <s v="look_alike_5%_brasil"/>
    <s v="2020-06-24 - 2020-06-30"/>
    <s v="23844849656820091"/>
    <s v="Fundo - Conversao - Estrategia Stone Mais_AB - Cashback- Regional"/>
    <s v="23844849656720091"/>
    <n v="850.19"/>
    <n v="62368"/>
    <n v="78005"/>
    <n v="10.899173129999999"/>
    <n v="1.2507215238584"/>
    <x v="3"/>
    <n v="8"/>
    <s v="2020-06-24"/>
    <x v="79"/>
    <s v="2020-06-30"/>
    <s v="2020-06-30"/>
    <x v="1"/>
    <x v="0"/>
    <n v="6"/>
    <x v="1"/>
    <x v="1"/>
  </r>
  <r>
    <s v="interesses_concorrentes_cupomt1"/>
    <s v="2020-06-17 - 2020-06-23"/>
    <s v="23844509733670091"/>
    <s v="Meio_Conv_LALEInteresse_CupomT1_Pareto"/>
    <s v="23844457599290091"/>
    <n v="47102.99"/>
    <n v="3261940"/>
    <n v="5606538"/>
    <n v="8.4014395299999993"/>
    <n v="1.7187741037541999"/>
    <x v="3"/>
    <n v="264"/>
    <s v="2020-06-17"/>
    <x v="80"/>
    <s v="2020-06-23"/>
    <s v="2020-06-23"/>
    <x v="1"/>
    <x v="0"/>
    <n v="6"/>
    <x v="1"/>
    <x v="1"/>
  </r>
  <r>
    <s v="carrinho_sem_pedido_60d"/>
    <s v="2020-06-17 - 2020-06-23"/>
    <s v="23844535546750091"/>
    <s v="Fundo_Conv_Rmkt_Todas_Pareto_23844535546810091"/>
    <s v="23844535546810091"/>
    <n v="16177.61"/>
    <n v="22728"/>
    <n v="345271"/>
    <n v="46.854818389999998"/>
    <n v="15.191437873988001"/>
    <x v="3"/>
    <n v="153"/>
    <s v="2020-06-17"/>
    <x v="80"/>
    <s v="2020-06-23"/>
    <s v="2020-06-23"/>
    <x v="1"/>
    <x v="0"/>
    <n v="6"/>
    <x v="1"/>
    <x v="1"/>
  </r>
  <r>
    <s v="concorrentes"/>
    <s v="2020-06-17 - 2020-06-23"/>
    <s v="23844800163870091"/>
    <s v="Fundo - Conversao -BR Base — Cupom — Cartao"/>
    <s v="23844800164000091"/>
    <n v="0"/>
    <n v="0"/>
    <n v="0"/>
    <s v=""/>
    <n v="0"/>
    <x v="27"/>
    <n v="4"/>
    <s v="2020-06-17"/>
    <x v="80"/>
    <s v="2020-06-23"/>
    <s v="2020-06-23"/>
    <x v="1"/>
    <x v="0"/>
    <n v="6"/>
    <x v="1"/>
    <x v="1"/>
  </r>
  <r>
    <s v="empreendedores_2"/>
    <s v="2020-06-17 - 2020-06-23"/>
    <s v="23844919717240091"/>
    <s v="Fundo - Conversao -BR Base — Cupom — Cartao"/>
    <s v="23844800164000091"/>
    <n v="18128.38"/>
    <n v="1595129"/>
    <n v="2341556"/>
    <n v="7.7420228299999998"/>
    <n v="1.4679414642954001"/>
    <x v="27"/>
    <n v="19"/>
    <s v="2020-06-17"/>
    <x v="80"/>
    <s v="2020-06-23"/>
    <s v="2020-06-23"/>
    <x v="1"/>
    <x v="0"/>
    <n v="6"/>
    <x v="1"/>
    <x v="1"/>
  </r>
  <r>
    <s v="concorrentes"/>
    <s v="2020-06-17 - 2020-06-23"/>
    <s v="23844831965620091"/>
    <s v="Fundo - Conversao -Regional-Base — Cupom"/>
    <s v="23844831965490091"/>
    <n v="15161.55"/>
    <n v="999173"/>
    <n v="1665247"/>
    <n v="9.1046853700000003"/>
    <n v="1.6666252991224"/>
    <x v="3"/>
    <n v="78"/>
    <s v="2020-06-17"/>
    <x v="80"/>
    <s v="2020-06-23"/>
    <s v="2020-06-23"/>
    <x v="1"/>
    <x v="0"/>
    <n v="6"/>
    <x v="1"/>
    <x v="1"/>
  </r>
  <r>
    <s v="interacao_sem_carrinho"/>
    <s v="2020-06-17 - 2020-06-23"/>
    <s v="23844691993630091"/>
    <s v="Fundo_Conv_Rmkt_Todas_Pareto_23844535546810091"/>
    <s v="23844535546810091"/>
    <n v="51424.31"/>
    <n v="209280"/>
    <n v="2336214"/>
    <n v="22.01181484"/>
    <n v="11.16310206422"/>
    <x v="3"/>
    <n v="376"/>
    <s v="2020-06-17"/>
    <x v="80"/>
    <s v="2020-06-23"/>
    <s v="2020-06-23"/>
    <x v="1"/>
    <x v="0"/>
    <n v="6"/>
    <x v="1"/>
    <x v="1"/>
  </r>
  <r>
    <s v="interesse_concorrente"/>
    <s v="2020-06-17 - 2020-06-23"/>
    <s v="23844849656810091"/>
    <s v="Fundo - Conversao - Estrategia Stone Mais_AB - Cashback- Regional"/>
    <s v="23844849656720091"/>
    <n v="12228.46"/>
    <n v="1244932"/>
    <n v="2017453"/>
    <n v="6.0613357499999996"/>
    <n v="1.6205326877291"/>
    <x v="3"/>
    <n v="45"/>
    <s v="2020-06-17"/>
    <x v="80"/>
    <s v="2020-06-23"/>
    <s v="2020-06-23"/>
    <x v="1"/>
    <x v="0"/>
    <n v="6"/>
    <x v="1"/>
    <x v="1"/>
  </r>
  <r>
    <s v="look_alike_5%_brasil"/>
    <s v="2020-06-17 - 2020-06-23"/>
    <s v="23844782037530091"/>
    <s v="Meio_Conv_LALEInteresse_Todas_Pareto"/>
    <s v="23844782037550091"/>
    <n v="19110.759999999998"/>
    <n v="1431042"/>
    <n v="2325902"/>
    <n v="8.2164940699999995"/>
    <n v="1.6253205706052001"/>
    <x v="3"/>
    <n v="70"/>
    <s v="2020-06-17"/>
    <x v="80"/>
    <s v="2020-06-23"/>
    <s v="2020-06-23"/>
    <x v="1"/>
    <x v="0"/>
    <n v="6"/>
    <x v="1"/>
    <x v="1"/>
  </r>
  <r>
    <s v="lals_5%_pedidos_3maq"/>
    <s v="2020-06-17 - 2020-06-23"/>
    <s v="23844925239080091"/>
    <s v="Meio_Conv_LALEInteresse_Todas_Pareto"/>
    <s v="23844782037550091"/>
    <n v="21413.03"/>
    <n v="1281788"/>
    <n v="2488243"/>
    <n v="8.6056828099999993"/>
    <n v="1.9412281906211999"/>
    <x v="3"/>
    <n v="104"/>
    <s v="2020-06-17"/>
    <x v="80"/>
    <s v="2020-06-23"/>
    <s v="2020-06-23"/>
    <x v="1"/>
    <x v="0"/>
    <n v="6"/>
    <x v="1"/>
    <x v="1"/>
  </r>
  <r>
    <s v="look_alike_5%_brasil"/>
    <s v="2020-06-17 - 2020-06-23"/>
    <s v="23844831965540091"/>
    <s v="Fundo - Conversao -Regional-Base — Cupom"/>
    <s v="23844831965490091"/>
    <n v="12183.1"/>
    <n v="365312"/>
    <n v="838231"/>
    <n v="14.534299020000001"/>
    <n v="2.2945619087245999"/>
    <x v="3"/>
    <n v="55"/>
    <s v="2020-06-17"/>
    <x v="80"/>
    <s v="2020-06-23"/>
    <s v="2020-06-23"/>
    <x v="1"/>
    <x v="0"/>
    <n v="6"/>
    <x v="1"/>
    <x v="1"/>
  </r>
  <r>
    <s v="lal_5%_t1_paga"/>
    <s v="2020-06-17 - 2020-06-23"/>
    <s v="23844957140730091"/>
    <s v="Fundo - Conversao -BR Base — Cupom — Cartao"/>
    <s v="23844800164000091"/>
    <n v="10821.43"/>
    <n v="671486"/>
    <n v="1074410"/>
    <n v="10.071974389999999"/>
    <n v="1.6000482511920999"/>
    <x v="27"/>
    <n v="14"/>
    <s v="2020-06-17"/>
    <x v="80"/>
    <s v="2020-06-23"/>
    <s v="2020-06-23"/>
    <x v="1"/>
    <x v="0"/>
    <n v="6"/>
    <x v="1"/>
    <x v="1"/>
  </r>
  <r>
    <s v="look_alike_5%_brasil"/>
    <s v="2020-06-17 - 2020-06-23"/>
    <s v="23844457680590091"/>
    <s v="Meio_Conv_LALEInteresse_CupomT1_Pareto"/>
    <s v="23844457599290091"/>
    <n v="62089.9"/>
    <n v="1886698"/>
    <n v="4510347"/>
    <n v="13.766102699999999"/>
    <n v="2.3906035836154"/>
    <x v="3"/>
    <n v="321"/>
    <s v="2020-06-17"/>
    <x v="80"/>
    <s v="2020-06-23"/>
    <s v="2020-06-23"/>
    <x v="1"/>
    <x v="0"/>
    <n v="6"/>
    <x v="1"/>
    <x v="1"/>
  </r>
  <r>
    <s v="interesse_concorrente_3maq"/>
    <s v="2020-06-17 - 2020-06-23"/>
    <s v="23844782037510091"/>
    <s v="Meio_Conv_LALEInteresse_Todas_Pareto"/>
    <s v="23844782037550091"/>
    <n v="61233.85"/>
    <n v="5125107"/>
    <n v="10550492"/>
    <n v="5.8038857300000002"/>
    <n v="2.0585896060316"/>
    <x v="3"/>
    <n v="246"/>
    <s v="2020-06-17"/>
    <x v="80"/>
    <s v="2020-06-23"/>
    <s v="2020-06-23"/>
    <x v="1"/>
    <x v="0"/>
    <n v="6"/>
    <x v="1"/>
    <x v="1"/>
  </r>
  <r>
    <s v="empreendedores"/>
    <s v="2020-06-17 - 2020-06-23"/>
    <s v="23844800181500091"/>
    <s v="Fundo - Conversao -BR Base — Cupom — Cartao"/>
    <s v="23844800164000091"/>
    <n v="0"/>
    <n v="0"/>
    <n v="0"/>
    <s v=""/>
    <n v="0"/>
    <x v="27"/>
    <n v="1"/>
    <s v="2020-06-17"/>
    <x v="80"/>
    <s v="2020-06-23"/>
    <s v="2020-06-23"/>
    <x v="1"/>
    <x v="0"/>
    <n v="6"/>
    <x v="1"/>
    <x v="1"/>
  </r>
  <r>
    <s v="look_alike_5%_brasil — t1_pagas"/>
    <s v="2020-06-17 - 2020-06-23"/>
    <s v="23844911121180091"/>
    <s v="Meio_Conv_LALEInteresse_CupomT1_Pareto"/>
    <s v="23844457599290091"/>
    <n v="48731.74"/>
    <n v="1378303"/>
    <n v="3334152"/>
    <n v="14.61593233"/>
    <n v="2.4190268758030999"/>
    <x v="3"/>
    <n v="232"/>
    <s v="2020-06-17"/>
    <x v="80"/>
    <s v="2020-06-23"/>
    <s v="2020-06-23"/>
    <x v="1"/>
    <x v="0"/>
    <n v="6"/>
    <x v="1"/>
    <x v="1"/>
  </r>
  <r>
    <s v="lal_5%_cartao_t1_paga"/>
    <s v="2020-06-17 - 2020-06-23"/>
    <s v="23844883116110091"/>
    <s v="Fundo - Conversao -BR Base — Cupom — Cartao"/>
    <s v="23844800164000091"/>
    <n v="8476.08"/>
    <n v="510848"/>
    <n v="790567"/>
    <n v="10.721520119999999"/>
    <n v="1.547558177775"/>
    <x v="27"/>
    <n v="14"/>
    <s v="2020-06-17"/>
    <x v="80"/>
    <s v="2020-06-23"/>
    <s v="2020-06-23"/>
    <x v="1"/>
    <x v="0"/>
    <n v="6"/>
    <x v="1"/>
    <x v="1"/>
  </r>
  <r>
    <s v="feed_1a180_dias"/>
    <s v="2020-06-17 - 2020-06-23"/>
    <s v="23844752400870091"/>
    <s v="Fundo_Conv-CustoAlvo_RMKTHome_Aberto_Todas_Pareto"/>
    <s v="23844752401190091"/>
    <n v="9030.17"/>
    <n v="199103"/>
    <n v="768994"/>
    <n v="11.74283544"/>
    <n v="3.8622923813302998"/>
    <x v="3"/>
    <n v="58"/>
    <s v="2020-06-17"/>
    <x v="80"/>
    <s v="2020-06-23"/>
    <s v="2020-06-23"/>
    <x v="1"/>
    <x v="0"/>
    <n v="6"/>
    <x v="1"/>
    <x v="1"/>
  </r>
  <r>
    <s v="look_alike_5%_brasil"/>
    <s v="2020-06-17 - 2020-06-23"/>
    <s v="23844849656820091"/>
    <s v="Fundo - Conversao - Estrategia Stone Mais_AB - Cashback- Regional"/>
    <s v="23844849656720091"/>
    <n v="2447.14"/>
    <n v="171457"/>
    <n v="265031"/>
    <n v="9.2334104299999993"/>
    <n v="1.5457578284933999"/>
    <x v="3"/>
    <n v="13"/>
    <s v="2020-06-17"/>
    <x v="80"/>
    <s v="2020-06-23"/>
    <s v="2020-06-23"/>
    <x v="1"/>
    <x v="0"/>
    <n v="6"/>
    <x v="1"/>
    <x v="1"/>
  </r>
  <r>
    <s v="clientes_boleto_3a7"/>
    <s v="2020-06-17 - 2020-06-23"/>
    <s v="23844883553250091"/>
    <s v="Fundo_Alcance_RMKTBoleto_Pareto"/>
    <s v="23844883553230091"/>
    <n v="3994.41"/>
    <n v="8720"/>
    <n v="67126"/>
    <n v="59.506152610000001"/>
    <n v="7.6979357798164996"/>
    <x v="5"/>
    <n v="8720"/>
    <s v="2020-06-17"/>
    <x v="80"/>
    <s v="2020-06-23"/>
    <s v="2020-06-23"/>
    <x v="2"/>
    <x v="0"/>
    <n v="6"/>
    <x v="1"/>
    <x v="1"/>
  </r>
  <r>
    <s v="empreendedores_2"/>
    <s v="2020-06-10 - 2020-06-16"/>
    <s v="23844919717240091"/>
    <s v="Fundo - Conversao -BR Base — Cupom — Cartao"/>
    <s v="23844800164000091"/>
    <n v="9096.0300000000007"/>
    <n v="860032"/>
    <n v="1229742"/>
    <n v="7.3966978399999999"/>
    <n v="1.4298793533264"/>
    <x v="27"/>
    <n v="19"/>
    <s v="2020-06-10"/>
    <x v="81"/>
    <s v="2020-06-16"/>
    <s v="2020-06-16"/>
    <x v="1"/>
    <x v="0"/>
    <n v="6"/>
    <x v="1"/>
    <x v="1"/>
  </r>
  <r>
    <s v="concorrentes"/>
    <s v="2020-06-10 - 2020-06-16"/>
    <s v="23844831965620091"/>
    <s v="Fundo - Conversao -Regional-Base — Cupom"/>
    <s v="23844831965490091"/>
    <n v="8111.48"/>
    <n v="550275"/>
    <n v="870113"/>
    <n v="9.3223293999999992"/>
    <n v="1.5812330198536999"/>
    <x v="3"/>
    <n v="57"/>
    <s v="2020-06-10"/>
    <x v="81"/>
    <s v="2020-06-16"/>
    <s v="2020-06-16"/>
    <x v="1"/>
    <x v="0"/>
    <n v="6"/>
    <x v="1"/>
    <x v="1"/>
  </r>
  <r>
    <s v="feed_1a180_dias"/>
    <s v="2020-06-10 - 2020-06-16"/>
    <s v="23844752400870091"/>
    <s v="Fundo_Conv-CustoAlvo_RMKTHome_Aberto_Todas_Pareto"/>
    <s v="23844752401190091"/>
    <n v="12626.48"/>
    <n v="261952"/>
    <n v="1118736"/>
    <n v="11.286380339999999"/>
    <n v="4.2707671634497997"/>
    <x v="3"/>
    <n v="100"/>
    <s v="2020-06-10"/>
    <x v="81"/>
    <s v="2020-06-16"/>
    <s v="2020-06-16"/>
    <x v="1"/>
    <x v="0"/>
    <n v="6"/>
    <x v="1"/>
    <x v="1"/>
  </r>
  <r>
    <s v="look_alike_5%_brasil"/>
    <s v="2020-06-10 - 2020-06-16"/>
    <s v="23844831965540091"/>
    <s v="Fundo - Conversao -Regional-Base — Cupom"/>
    <s v="23844831965490091"/>
    <n v="6428.34"/>
    <n v="207872"/>
    <n v="387012"/>
    <n v="16.610182630000001"/>
    <n v="1.8617803263546999"/>
    <x v="3"/>
    <n v="33"/>
    <s v="2020-06-10"/>
    <x v="81"/>
    <s v="2020-06-16"/>
    <s v="2020-06-16"/>
    <x v="1"/>
    <x v="0"/>
    <n v="6"/>
    <x v="1"/>
    <x v="1"/>
  </r>
  <r>
    <s v="look_alike_5%_brasil"/>
    <s v="2020-06-10 - 2020-06-16"/>
    <s v="23844457680590091"/>
    <s v="Meio_Conv_LALEInteresse_CupomT1_Pareto"/>
    <s v="23844457599290091"/>
    <n v="45928.75"/>
    <n v="1530626"/>
    <n v="3248005"/>
    <n v="14.14060323"/>
    <n v="2.1220108635289998"/>
    <x v="3"/>
    <n v="290"/>
    <s v="2020-06-10"/>
    <x v="81"/>
    <s v="2020-06-16"/>
    <s v="2020-06-16"/>
    <x v="1"/>
    <x v="0"/>
    <n v="6"/>
    <x v="1"/>
    <x v="1"/>
  </r>
  <r>
    <s v="interesse_concorrente_3maq"/>
    <s v="2020-06-10 - 2020-06-16"/>
    <s v="23844782037510091"/>
    <s v="Meio_Conv_LALEInteresse_Todas_Pareto"/>
    <s v="23844782037550091"/>
    <n v="72014.12"/>
    <n v="5976065"/>
    <n v="13722881"/>
    <n v="5.2477406200000001"/>
    <n v="2.2963071854138"/>
    <x v="3"/>
    <n v="410"/>
    <s v="2020-06-10"/>
    <x v="81"/>
    <s v="2020-06-16"/>
    <s v="2020-06-16"/>
    <x v="1"/>
    <x v="0"/>
    <n v="6"/>
    <x v="1"/>
    <x v="1"/>
  </r>
  <r>
    <s v="look_alike_5%_brasil"/>
    <s v="2020-06-10 - 2020-06-16"/>
    <s v="23844782037530091"/>
    <s v="Meio_Conv_LALEInteresse_Todas_Pareto"/>
    <s v="23844782037550091"/>
    <n v="20420.11"/>
    <n v="1349121"/>
    <n v="2377631"/>
    <n v="8.5884268800000001"/>
    <n v="1.7623556374853999"/>
    <x v="3"/>
    <n v="123"/>
    <s v="2020-06-10"/>
    <x v="81"/>
    <s v="2020-06-16"/>
    <s v="2020-06-16"/>
    <x v="1"/>
    <x v="0"/>
    <n v="6"/>
    <x v="1"/>
    <x v="1"/>
  </r>
  <r>
    <s v="empreendedores"/>
    <s v="2020-06-10 - 2020-06-16"/>
    <s v="23844800181500091"/>
    <s v="Fundo - Conversao -BR Base — Cupom — Cartao"/>
    <s v="23844800164000091"/>
    <n v="0"/>
    <n v="0"/>
    <n v="0"/>
    <s v=""/>
    <n v="0"/>
    <x v="27"/>
    <n v="3"/>
    <s v="2020-06-10"/>
    <x v="81"/>
    <s v="2020-06-16"/>
    <s v="2020-06-16"/>
    <x v="1"/>
    <x v="0"/>
    <n v="6"/>
    <x v="1"/>
    <x v="1"/>
  </r>
  <r>
    <s v="look_alike_5%_brasil — t1_pagas"/>
    <s v="2020-06-10 - 2020-06-16"/>
    <s v="23844911121180091"/>
    <s v="Meio_Conv_LALEInteresse_CupomT1_Pareto"/>
    <s v="23844457599290091"/>
    <n v="27413.11"/>
    <n v="943613"/>
    <n v="1773414"/>
    <n v="15.457817520000001"/>
    <n v="1.8793869944563999"/>
    <x v="3"/>
    <n v="163"/>
    <s v="2020-06-10"/>
    <x v="81"/>
    <s v="2020-06-16"/>
    <s v="2020-06-16"/>
    <x v="1"/>
    <x v="0"/>
    <n v="6"/>
    <x v="1"/>
    <x v="1"/>
  </r>
  <r>
    <s v="clientes_boleto_3a7"/>
    <s v="2020-06-10 - 2020-06-16"/>
    <s v="23844883553250091"/>
    <s v="Fundo_Alcance_RMKTBoleto_Pareto"/>
    <s v="23844883553230091"/>
    <n v="5655.03"/>
    <n v="10078"/>
    <n v="193819"/>
    <n v="29.17686089"/>
    <n v="19.231891248263999"/>
    <x v="5"/>
    <n v="10078"/>
    <s v="2020-06-10"/>
    <x v="81"/>
    <s v="2020-06-16"/>
    <s v="2020-06-16"/>
    <x v="2"/>
    <x v="0"/>
    <n v="6"/>
    <x v="1"/>
    <x v="1"/>
  </r>
  <r>
    <s v="look_alike_5%_brasil"/>
    <s v="2020-06-10 - 2020-06-16"/>
    <s v="23844849656820091"/>
    <s v="Fundo - Conversao - Estrategia Stone Mais_AB - Cashback- Regional"/>
    <s v="23844849656720091"/>
    <n v="1335.6"/>
    <n v="95136"/>
    <n v="147463"/>
    <n v="9.0571872300000003"/>
    <n v="1.5500231247898"/>
    <x v="3"/>
    <n v="15"/>
    <s v="2020-06-10"/>
    <x v="81"/>
    <s v="2020-06-16"/>
    <s v="2020-06-16"/>
    <x v="1"/>
    <x v="0"/>
    <n v="6"/>
    <x v="1"/>
    <x v="1"/>
  </r>
  <r>
    <s v="carrinho_sem_pedido_60d"/>
    <s v="2020-06-10 - 2020-06-16"/>
    <s v="23844535546750091"/>
    <s v="Fundo_Conv_Rmkt_Todas_Pareto_23844535546810091"/>
    <s v="23844535546810091"/>
    <n v="14721.86"/>
    <n v="21852"/>
    <n v="325840"/>
    <n v="45.181254600000003"/>
    <n v="14.911220940874999"/>
    <x v="3"/>
    <n v="195"/>
    <s v="2020-06-10"/>
    <x v="81"/>
    <s v="2020-06-16"/>
    <s v="2020-06-16"/>
    <x v="1"/>
    <x v="0"/>
    <n v="6"/>
    <x v="1"/>
    <x v="1"/>
  </r>
  <r>
    <s v="look_alike_5%_cartão_brasil"/>
    <s v="2020-06-10 - 2020-06-16"/>
    <s v="23844800163930091"/>
    <s v="Fundo - Conversao -BR Base — Cupom — Cartao"/>
    <s v="23844800164000091"/>
    <n v="0"/>
    <n v="0"/>
    <n v="0"/>
    <s v=""/>
    <n v="0"/>
    <x v="27"/>
    <n v="1"/>
    <s v="2020-06-10"/>
    <x v="81"/>
    <s v="2020-06-16"/>
    <s v="2020-06-16"/>
    <x v="1"/>
    <x v="0"/>
    <n v="6"/>
    <x v="1"/>
    <x v="1"/>
  </r>
  <r>
    <s v="concorrentes"/>
    <s v="2020-06-10 - 2020-06-16"/>
    <s v="23844800163870091"/>
    <s v="Fundo - Conversao -BR Base — Cupom — Cartao"/>
    <s v="23844800164000091"/>
    <n v="0"/>
    <n v="0"/>
    <n v="0"/>
    <s v=""/>
    <n v="0"/>
    <x v="27"/>
    <n v="5"/>
    <s v="2020-06-10"/>
    <x v="81"/>
    <s v="2020-06-16"/>
    <s v="2020-06-16"/>
    <x v="1"/>
    <x v="0"/>
    <n v="6"/>
    <x v="1"/>
    <x v="1"/>
  </r>
  <r>
    <s v="interesses_concorrentes_cupomt1"/>
    <s v="2020-06-10 - 2020-06-16"/>
    <s v="23844509733670091"/>
    <s v="Meio_Conv_LALEInteresse_CupomT1_Pareto"/>
    <s v="23844457599290091"/>
    <n v="77692.789999999994"/>
    <n v="4753414"/>
    <n v="9368279"/>
    <n v="8.2931763699999994"/>
    <n v="1.9708527386842001"/>
    <x v="3"/>
    <n v="450"/>
    <s v="2020-06-10"/>
    <x v="81"/>
    <s v="2020-06-16"/>
    <s v="2020-06-16"/>
    <x v="1"/>
    <x v="0"/>
    <n v="6"/>
    <x v="1"/>
    <x v="1"/>
  </r>
  <r>
    <s v="lal_5%_cartao_t1_paga"/>
    <s v="2020-06-10 - 2020-06-16"/>
    <s v="23844883116110091"/>
    <s v="Fundo - Conversao -BR Base — Cupom — Cartao"/>
    <s v="23844800164000091"/>
    <n v="17402.080000000002"/>
    <n v="928003"/>
    <n v="1763301"/>
    <n v="9.8690354100000004"/>
    <n v="1.9001026936334999"/>
    <x v="27"/>
    <n v="22"/>
    <s v="2020-06-10"/>
    <x v="81"/>
    <s v="2020-06-16"/>
    <s v="2020-06-16"/>
    <x v="1"/>
    <x v="0"/>
    <n v="6"/>
    <x v="1"/>
    <x v="1"/>
  </r>
  <r>
    <s v="interacao_sem_carrinho"/>
    <s v="2020-06-10 - 2020-06-16"/>
    <s v="23844691993630091"/>
    <s v="Fundo_Conv_Rmkt_Todas_Pareto_23844535546810091"/>
    <s v="23844535546810091"/>
    <n v="45343.59"/>
    <n v="209728"/>
    <n v="2239261"/>
    <n v="20.249354589999999"/>
    <n v="10.676976846201001"/>
    <x v="3"/>
    <n v="460"/>
    <s v="2020-06-10"/>
    <x v="81"/>
    <s v="2020-06-16"/>
    <s v="2020-06-16"/>
    <x v="1"/>
    <x v="0"/>
    <n v="6"/>
    <x v="1"/>
    <x v="1"/>
  </r>
  <r>
    <s v="interesse_concorrente"/>
    <s v="2020-06-10 - 2020-06-16"/>
    <s v="23844849656810091"/>
    <s v="Fundo - Conversao - Estrategia Stone Mais_AB - Cashback- Regional"/>
    <s v="23844849656720091"/>
    <n v="9519.24"/>
    <n v="845058"/>
    <n v="1588843"/>
    <n v="5.9913031099999996"/>
    <n v="1.8801585216636001"/>
    <x v="3"/>
    <n v="51"/>
    <s v="2020-06-10"/>
    <x v="81"/>
    <s v="2020-06-16"/>
    <s v="2020-06-16"/>
    <x v="1"/>
    <x v="0"/>
    <n v="6"/>
    <x v="1"/>
    <x v="1"/>
  </r>
  <r>
    <s v="lals_5%_pedidos_3maq"/>
    <s v="2020-06-10 - 2020-06-16"/>
    <s v="23844925239080091"/>
    <s v="Meio_Conv_LALEInteresse_Todas_Pareto"/>
    <s v="23844782037550091"/>
    <n v="14778.44"/>
    <n v="976127"/>
    <n v="1733051"/>
    <n v="8.5274120599999996"/>
    <n v="1.7754359832276001"/>
    <x v="3"/>
    <n v="100"/>
    <s v="2020-06-10"/>
    <x v="81"/>
    <s v="2020-06-16"/>
    <s v="2020-06-16"/>
    <x v="1"/>
    <x v="0"/>
    <n v="6"/>
    <x v="1"/>
    <x v="1"/>
  </r>
  <r>
    <s v="look_alike_5%_brasil"/>
    <s v="2020-06-10 - 2020-06-16"/>
    <s v="23844496849340091"/>
    <s v="Fundo - Conversao - Estrategia Stone Mais"/>
    <s v="23844496849310091"/>
    <n v="0"/>
    <n v="0"/>
    <n v="0"/>
    <s v=""/>
    <n v="0"/>
    <x v="3"/>
    <n v="1"/>
    <s v="2020-06-10"/>
    <x v="81"/>
    <s v="2020-06-16"/>
    <s v="2020-06-16"/>
    <x v="1"/>
    <x v="0"/>
    <n v="6"/>
    <x v="1"/>
    <x v="1"/>
  </r>
  <r>
    <s v="lal_5%_t1_paga"/>
    <s v="2020-06-10 - 2020-06-16"/>
    <s v="23844957140730091"/>
    <s v="Fundo - Conversao -BR Base — Cupom — Cartao"/>
    <s v="23844800164000091"/>
    <n v="1838.51"/>
    <n v="138272"/>
    <n v="167033"/>
    <n v="11.006866909999999"/>
    <n v="1.2080030664198"/>
    <x v="27"/>
    <n v="3"/>
    <s v="2020-06-10"/>
    <x v="81"/>
    <s v="2020-06-16"/>
    <s v="2020-06-16"/>
    <x v="1"/>
    <x v="0"/>
    <n v="6"/>
    <x v="1"/>
    <x v="1"/>
  </r>
  <r>
    <s v="interesse_concorrente"/>
    <s v="2020-06-10 - 2020-06-16"/>
    <s v="23844497462650091"/>
    <s v="Fundo - Conversao - Estrategia Stone Mais"/>
    <s v="23844496849310091"/>
    <n v="0"/>
    <n v="0"/>
    <n v="0"/>
    <s v=""/>
    <n v="0"/>
    <x v="3"/>
    <n v="3"/>
    <s v="2020-06-10"/>
    <x v="81"/>
    <s v="2020-06-16"/>
    <s v="2020-06-16"/>
    <x v="1"/>
    <x v="0"/>
    <n v="6"/>
    <x v="1"/>
    <x v="1"/>
  </r>
  <r>
    <s v="look_alike_5%_brasil"/>
    <s v="2020-06-03 - 2020-06-09"/>
    <s v="23844782037530091"/>
    <s v="Meio_Conv_LALEInteresse_Todas_Pareto"/>
    <s v="23844782037550091"/>
    <n v="25171.9"/>
    <n v="1416448"/>
    <n v="2734313"/>
    <n v="9.2059321700000005"/>
    <n v="1.9304012572294"/>
    <x v="3"/>
    <n v="165"/>
    <s v="2020-06-03"/>
    <x v="82"/>
    <s v="2020-06-09"/>
    <s v="2020-06-09"/>
    <x v="1"/>
    <x v="0"/>
    <n v="6"/>
    <x v="1"/>
    <x v="1"/>
  </r>
  <r>
    <s v="look_alike_5%_brasil — t1_pagas"/>
    <s v="2020-06-03 - 2020-06-09"/>
    <s v="23844911121180091"/>
    <s v="Meio_Conv_LALEInteresse_CupomT1_Pareto"/>
    <s v="23844457599290091"/>
    <n v="5968.22"/>
    <n v="252289"/>
    <n v="326303"/>
    <n v="18.290423319999999"/>
    <n v="1.2933699051484999"/>
    <x v="3"/>
    <n v="29"/>
    <s v="2020-06-03"/>
    <x v="82"/>
    <s v="2020-06-09"/>
    <s v="2020-06-09"/>
    <x v="1"/>
    <x v="0"/>
    <n v="6"/>
    <x v="1"/>
    <x v="1"/>
  </r>
  <r>
    <s v="look_alike_5%_brasil"/>
    <s v="2020-06-03 - 2020-06-09"/>
    <s v="23844457680590091"/>
    <s v="Meio_Conv_LALEInteresse_CupomT1_Pareto"/>
    <s v="23844457599290091"/>
    <n v="67426.14"/>
    <n v="1882110"/>
    <n v="4131957"/>
    <n v="16.318209509999999"/>
    <n v="2.1953854981909"/>
    <x v="3"/>
    <n v="457"/>
    <s v="2020-06-03"/>
    <x v="82"/>
    <s v="2020-06-09"/>
    <s v="2020-06-09"/>
    <x v="1"/>
    <x v="0"/>
    <n v="6"/>
    <x v="1"/>
    <x v="1"/>
  </r>
  <r>
    <s v="carrinho_sem_pedido_60d"/>
    <s v="2020-06-03 - 2020-06-09"/>
    <s v="23844535546750091"/>
    <s v="Fundo_Conv_Rmkt_Todas_Pareto_23844535546810091"/>
    <s v="23844535546810091"/>
    <n v="12818"/>
    <n v="19028"/>
    <n v="271780"/>
    <n v="47.163146660000002"/>
    <n v="14.283161656506"/>
    <x v="3"/>
    <n v="185"/>
    <s v="2020-06-03"/>
    <x v="82"/>
    <s v="2020-06-09"/>
    <s v="2020-06-09"/>
    <x v="1"/>
    <x v="0"/>
    <n v="6"/>
    <x v="1"/>
    <x v="1"/>
  </r>
  <r>
    <s v="clientes_boleto"/>
    <s v="2020-06-03 - 2020-06-09"/>
    <s v="23844868133670091"/>
    <s v="Alcance - Clientes Com Boleto"/>
    <s v="23844868133630091"/>
    <n v="264.93"/>
    <n v="1062"/>
    <n v="1101"/>
    <n v="240.62670299999999"/>
    <n v="1.0367231638418"/>
    <x v="5"/>
    <n v="1062"/>
    <s v="2020-06-03"/>
    <x v="82"/>
    <s v="2020-06-09"/>
    <s v="2020-06-09"/>
    <x v="2"/>
    <x v="0"/>
    <n v="6"/>
    <x v="1"/>
    <x v="1"/>
  </r>
  <r>
    <s v="look_alike_5%_brasil"/>
    <s v="2020-06-03 - 2020-06-09"/>
    <s v="23844849656820091"/>
    <s v="Fundo - Conversao - Estrategia Stone Mais_AB - Cashback- Regional"/>
    <s v="23844849656720091"/>
    <n v="705.94"/>
    <n v="53984"/>
    <n v="76031"/>
    <n v="9.2848969500000003"/>
    <n v="1.4083987848251001"/>
    <x v="3"/>
    <n v="5"/>
    <s v="2020-06-03"/>
    <x v="82"/>
    <s v="2020-06-09"/>
    <s v="2020-06-09"/>
    <x v="1"/>
    <x v="0"/>
    <n v="6"/>
    <x v="1"/>
    <x v="1"/>
  </r>
  <r>
    <s v="interacao_sem_carrinho"/>
    <s v="2020-06-03 - 2020-06-09"/>
    <s v="23844691993630091"/>
    <s v="Fundo_Conv_Rmkt_Todas_Pareto_23844535546810091"/>
    <s v="23844535546810091"/>
    <n v="38545.01"/>
    <n v="189760"/>
    <n v="1860256"/>
    <n v="20.720271830000002"/>
    <n v="9.8032040472175002"/>
    <x v="3"/>
    <n v="386"/>
    <s v="2020-06-03"/>
    <x v="82"/>
    <s v="2020-06-09"/>
    <s v="2020-06-09"/>
    <x v="1"/>
    <x v="0"/>
    <n v="6"/>
    <x v="1"/>
    <x v="1"/>
  </r>
  <r>
    <s v="concorrentes"/>
    <s v="2020-06-03 - 2020-06-09"/>
    <s v="23844800163870091"/>
    <s v="Fundo - Conversao -BR Base — Cupom — Cartao"/>
    <s v="23844800164000091"/>
    <n v="10154.379999999999"/>
    <n v="1294845"/>
    <n v="1688118"/>
    <n v="6.01520747"/>
    <n v="1.30372206712"/>
    <x v="27"/>
    <n v="16"/>
    <s v="2020-06-03"/>
    <x v="82"/>
    <s v="2020-06-09"/>
    <s v="2020-06-09"/>
    <x v="1"/>
    <x v="0"/>
    <n v="6"/>
    <x v="1"/>
    <x v="1"/>
  </r>
  <r>
    <s v="interesse_concorrente"/>
    <s v="2020-06-03 - 2020-06-09"/>
    <s v="23844497462650091"/>
    <s v="Fundo - Conversao - Estrategia Stone Mais"/>
    <s v="23844496849310091"/>
    <n v="0"/>
    <n v="0"/>
    <n v="0"/>
    <s v=""/>
    <n v="0"/>
    <x v="3"/>
    <n v="11"/>
    <s v="2020-06-03"/>
    <x v="82"/>
    <s v="2020-06-09"/>
    <s v="2020-06-09"/>
    <x v="1"/>
    <x v="0"/>
    <n v="6"/>
    <x v="1"/>
    <x v="1"/>
  </r>
  <r>
    <s v="look_alike_5%_brasil"/>
    <s v="2020-06-03 - 2020-06-09"/>
    <s v="23844496849340091"/>
    <s v="Fundo - Conversao - Estrategia Stone Mais"/>
    <s v="23844496849310091"/>
    <n v="0"/>
    <n v="0"/>
    <n v="0"/>
    <s v=""/>
    <n v="0"/>
    <x v="3"/>
    <n v="2"/>
    <s v="2020-06-03"/>
    <x v="82"/>
    <s v="2020-06-09"/>
    <s v="2020-06-09"/>
    <x v="1"/>
    <x v="0"/>
    <n v="6"/>
    <x v="1"/>
    <x v="1"/>
  </r>
  <r>
    <s v="clientes_boleto_3a7"/>
    <s v="2020-06-03 - 2020-06-09"/>
    <s v="23844883553250091"/>
    <s v="Fundo_Alcance_RMKTBoleto_Pareto"/>
    <s v="23844883553230091"/>
    <n v="4838.3100000000004"/>
    <n v="9072"/>
    <n v="161673"/>
    <n v="29.926518340000001"/>
    <n v="17.821097883598"/>
    <x v="5"/>
    <n v="9072"/>
    <s v="2020-06-03"/>
    <x v="82"/>
    <s v="2020-06-09"/>
    <s v="2020-06-09"/>
    <x v="2"/>
    <x v="0"/>
    <n v="6"/>
    <x v="1"/>
    <x v="1"/>
  </r>
  <r>
    <s v="URL_renda-extra-android"/>
    <s v="2020-06-03 - 2020-06-09"/>
    <s v="23844722814170091"/>
    <s v="Fundo - Conversao - Renda-Extra"/>
    <s v="23844722814180091"/>
    <n v="0"/>
    <n v="0"/>
    <n v="0"/>
    <s v=""/>
    <n v="0"/>
    <x v="28"/>
    <n v="2"/>
    <s v="2020-06-03"/>
    <x v="82"/>
    <s v="2020-06-09"/>
    <s v="2020-06-09"/>
    <x v="0"/>
    <x v="0"/>
    <n v="6"/>
    <x v="1"/>
    <x v="1"/>
  </r>
  <r>
    <s v="lal_5%_cartao_t1_paga"/>
    <s v="2020-06-03 - 2020-06-09"/>
    <s v="23844883116110091"/>
    <s v="Fundo - Conversao -BR Base — Cupom — Cartao"/>
    <s v="23844800164000091"/>
    <n v="27928.21"/>
    <n v="1212932"/>
    <n v="2654022"/>
    <n v="10.52297607"/>
    <n v="2.1881045268819999"/>
    <x v="27"/>
    <n v="38"/>
    <s v="2020-06-03"/>
    <x v="82"/>
    <s v="2020-06-09"/>
    <s v="2020-06-09"/>
    <x v="1"/>
    <x v="0"/>
    <n v="6"/>
    <x v="1"/>
    <x v="1"/>
  </r>
  <r>
    <s v="look_alike_5%_cartão_brasil"/>
    <s v="2020-06-03 - 2020-06-09"/>
    <s v="23844800163930091"/>
    <s v="Fundo - Conversao -BR Base — Cupom — Cartao"/>
    <s v="23844800164000091"/>
    <n v="0"/>
    <n v="0"/>
    <n v="0"/>
    <s v=""/>
    <n v="0"/>
    <x v="27"/>
    <n v="1"/>
    <s v="2020-06-03"/>
    <x v="82"/>
    <s v="2020-06-09"/>
    <s v="2020-06-09"/>
    <x v="1"/>
    <x v="0"/>
    <n v="6"/>
    <x v="1"/>
    <x v="1"/>
  </r>
  <r>
    <s v="interesse_concorrente"/>
    <s v="2020-06-03 - 2020-06-09"/>
    <s v="23844849656810091"/>
    <s v="Fundo - Conversao - Estrategia Stone Mais_AB - Cashback- Regional"/>
    <s v="23844849656720091"/>
    <n v="5500.74"/>
    <n v="505988"/>
    <n v="862003"/>
    <n v="6.3813466999999999"/>
    <n v="1.7036036427740999"/>
    <x v="3"/>
    <n v="48"/>
    <s v="2020-06-03"/>
    <x v="82"/>
    <s v="2020-06-09"/>
    <s v="2020-06-09"/>
    <x v="1"/>
    <x v="0"/>
    <n v="6"/>
    <x v="1"/>
    <x v="1"/>
  </r>
  <r>
    <s v="empreendedores"/>
    <s v="2020-06-03 - 2020-06-09"/>
    <s v="23844800181500091"/>
    <s v="Fundo - Conversao -BR Base — Cupom — Cartao"/>
    <s v="23844800164000091"/>
    <n v="17674.87"/>
    <n v="1391873"/>
    <n v="2472977"/>
    <n v="7.1472035500000004"/>
    <n v="1.7767260375049001"/>
    <x v="27"/>
    <n v="17"/>
    <s v="2020-06-03"/>
    <x v="82"/>
    <s v="2020-06-09"/>
    <s v="2020-06-09"/>
    <x v="1"/>
    <x v="0"/>
    <n v="6"/>
    <x v="1"/>
    <x v="1"/>
  </r>
  <r>
    <s v="feed_1a180_dias"/>
    <s v="2020-06-03 - 2020-06-09"/>
    <s v="23844752400870091"/>
    <s v="Fundo_Conv-CustoAlvo_RMKTHome_Aberto_Todas_Pareto"/>
    <s v="23844752401190091"/>
    <n v="8008.05"/>
    <n v="195041"/>
    <n v="712885"/>
    <n v="11.2332985"/>
    <n v="3.6550520147046002"/>
    <x v="3"/>
    <n v="64"/>
    <s v="2020-06-03"/>
    <x v="82"/>
    <s v="2020-06-09"/>
    <s v="2020-06-09"/>
    <x v="1"/>
    <x v="0"/>
    <n v="6"/>
    <x v="1"/>
    <x v="1"/>
  </r>
  <r>
    <s v="interesses_concorrentes_cupomt1"/>
    <s v="2020-06-03 - 2020-06-09"/>
    <s v="23844509733670091"/>
    <s v="Meio_Conv_LALEInteresse_CupomT1_Pareto"/>
    <s v="23844457599290091"/>
    <n v="90863.6"/>
    <n v="5196806"/>
    <n v="10563506"/>
    <n v="8.6016517599999993"/>
    <n v="2.0326920035114"/>
    <x v="3"/>
    <n v="572"/>
    <s v="2020-06-03"/>
    <x v="82"/>
    <s v="2020-06-09"/>
    <s v="2020-06-09"/>
    <x v="1"/>
    <x v="0"/>
    <n v="6"/>
    <x v="1"/>
    <x v="1"/>
  </r>
  <r>
    <s v="interesse_concorrente_3maq"/>
    <s v="2020-06-03 - 2020-06-09"/>
    <s v="23844782037510091"/>
    <s v="Meio_Conv_LALEInteresse_Todas_Pareto"/>
    <s v="23844782037550091"/>
    <n v="61455.73"/>
    <n v="5260294"/>
    <n v="11526994"/>
    <n v="5.3314619600000004"/>
    <n v="2.1913212455425"/>
    <x v="3"/>
    <n v="361"/>
    <s v="2020-06-03"/>
    <x v="82"/>
    <s v="2020-06-09"/>
    <s v="2020-06-09"/>
    <x v="1"/>
    <x v="0"/>
    <n v="6"/>
    <x v="1"/>
    <x v="1"/>
  </r>
  <r>
    <s v="look_alike_5%_brasil"/>
    <s v="2020-06-03 - 2020-06-09"/>
    <s v="23844831965540091"/>
    <s v="Fundo - Conversao -Regional-Base — Cupom"/>
    <s v="23844831965490091"/>
    <n v="4555.38"/>
    <n v="146015"/>
    <n v="233066"/>
    <n v="19.545450639999999"/>
    <n v="1.5961784748142001"/>
    <x v="3"/>
    <n v="32"/>
    <s v="2020-06-03"/>
    <x v="82"/>
    <s v="2020-06-09"/>
    <s v="2020-06-09"/>
    <x v="1"/>
    <x v="0"/>
    <n v="6"/>
    <x v="1"/>
    <x v="1"/>
  </r>
  <r>
    <s v="concorrentes"/>
    <s v="2020-06-03 - 2020-06-09"/>
    <s v="23844831965620091"/>
    <s v="Fundo - Conversao -Regional-Base — Cupom"/>
    <s v="23844831965490091"/>
    <n v="5861.16"/>
    <n v="393728"/>
    <n v="571829"/>
    <n v="10.24984742"/>
    <n v="1.4523452738947"/>
    <x v="3"/>
    <n v="38"/>
    <s v="2020-06-03"/>
    <x v="82"/>
    <s v="2020-06-09"/>
    <s v="2020-06-09"/>
    <x v="1"/>
    <x v="0"/>
    <n v="6"/>
    <x v="1"/>
    <x v="1"/>
  </r>
  <r>
    <s v="feed_acima_7_dias"/>
    <s v="2020-05-27 - 2020-06-02"/>
    <s v="23844565402400091"/>
    <s v="Fundo - Conversao — RMKT apos 1 semana - BR — CPA Target"/>
    <s v="23844565402250091"/>
    <n v="0"/>
    <n v="0"/>
    <n v="0"/>
    <s v=""/>
    <n v="0"/>
    <x v="3"/>
    <n v="4"/>
    <s v="2020-05-27"/>
    <x v="83"/>
    <s v="2020-06-02"/>
    <s v="2020-06-02"/>
    <x v="1"/>
    <x v="0"/>
    <n v="6"/>
    <x v="1"/>
    <x v="1"/>
  </r>
  <r>
    <s v="Publicação: &quot;Complete a frase e escreva nos comentários o que...&quot;"/>
    <s v="2020-05-27 - 2020-06-02"/>
    <s v="23844869367800091"/>
    <s v="Publicacao: &quot;Complete a frase e escreva nos comentarios o que...&quot;"/>
    <s v="23844869367770091"/>
    <n v="49.32"/>
    <n v="1603"/>
    <n v="1606"/>
    <n v="30.70983811"/>
    <n v="1.0018714909544999"/>
    <x v="7"/>
    <n v="932"/>
    <s v="2020-05-27"/>
    <x v="83"/>
    <s v="2020-06-02"/>
    <s v="2020-06-02"/>
    <x v="3"/>
    <x v="0"/>
    <n v="6"/>
    <x v="1"/>
    <x v="1"/>
  </r>
  <r>
    <s v="URL_renda-extra-android"/>
    <s v="2020-05-27 - 2020-06-02"/>
    <s v="23844722814170091"/>
    <s v="Fundo - Conversao - Renda-Extra"/>
    <s v="23844722814180091"/>
    <n v="0"/>
    <n v="0"/>
    <n v="0"/>
    <s v=""/>
    <n v="0"/>
    <x v="28"/>
    <n v="3"/>
    <s v="2020-05-27"/>
    <x v="83"/>
    <s v="2020-06-02"/>
    <s v="2020-06-02"/>
    <x v="0"/>
    <x v="0"/>
    <n v="6"/>
    <x v="1"/>
    <x v="1"/>
  </r>
  <r>
    <s v="interesse_concorrente"/>
    <s v="2020-05-27 - 2020-06-02"/>
    <s v="23844497462650091"/>
    <s v="Fundo - Conversao - Estrategia Stone Mais"/>
    <s v="23844496849310091"/>
    <n v="0"/>
    <n v="0"/>
    <n v="0"/>
    <s v=""/>
    <n v="0"/>
    <x v="3"/>
    <n v="9"/>
    <s v="2020-05-27"/>
    <x v="83"/>
    <s v="2020-06-02"/>
    <s v="2020-06-02"/>
    <x v="1"/>
    <x v="0"/>
    <n v="6"/>
    <x v="1"/>
    <x v="1"/>
  </r>
  <r>
    <s v="interesse_concorrente_3maq"/>
    <s v="2020-05-27 - 2020-06-02"/>
    <s v="23844782037510091"/>
    <s v="Meio_Conv_LALEInteresse_Todas_Pareto"/>
    <s v="23844782037550091"/>
    <n v="41212.720000000001"/>
    <n v="3619857"/>
    <n v="7087920"/>
    <n v="5.8145012899999999"/>
    <n v="1.9580662993041"/>
    <x v="3"/>
    <n v="299"/>
    <s v="2020-05-27"/>
    <x v="83"/>
    <s v="2020-06-02"/>
    <s v="2020-06-02"/>
    <x v="1"/>
    <x v="0"/>
    <n v="6"/>
    <x v="1"/>
    <x v="1"/>
  </r>
  <r>
    <s v="interacao_sem_carrinho"/>
    <s v="2020-05-27 - 2020-06-02"/>
    <s v="23844691993630091"/>
    <s v="Fundo_Conv_Rmkt_Todas_Pareto_23844535546810091"/>
    <s v="23844535546810091"/>
    <n v="34220.730000000003"/>
    <n v="164196"/>
    <n v="1574732"/>
    <n v="21.731145359999999"/>
    <n v="9.5905624984774001"/>
    <x v="3"/>
    <n v="376"/>
    <s v="2020-05-27"/>
    <x v="83"/>
    <s v="2020-06-02"/>
    <s v="2020-06-02"/>
    <x v="1"/>
    <x v="0"/>
    <n v="6"/>
    <x v="1"/>
    <x v="1"/>
  </r>
  <r>
    <s v="look_alike_5%_brasil"/>
    <s v="2020-05-27 - 2020-06-02"/>
    <s v="23844782038640091"/>
    <s v="Fundo - Conversao - Estrategia Stone Mais_AB - SemCashback"/>
    <s v="23844782038580091"/>
    <n v="0"/>
    <n v="0"/>
    <n v="0"/>
    <s v=""/>
    <n v="0"/>
    <x v="3"/>
    <n v="6"/>
    <s v="2020-05-27"/>
    <x v="83"/>
    <s v="2020-06-02"/>
    <s v="2020-06-02"/>
    <x v="1"/>
    <x v="0"/>
    <n v="6"/>
    <x v="1"/>
    <x v="1"/>
  </r>
  <r>
    <s v="concorrentes"/>
    <s v="2020-05-27 - 2020-06-02"/>
    <s v="23844831965620091"/>
    <s v="Fundo - Conversao -Regional-Base — Cupom"/>
    <s v="23844831965490091"/>
    <n v="8377.99"/>
    <n v="583821"/>
    <n v="874556"/>
    <n v="9.5797067299999998"/>
    <n v="1.4979865403951"/>
    <x v="3"/>
    <n v="69"/>
    <s v="2020-05-27"/>
    <x v="83"/>
    <s v="2020-06-02"/>
    <s v="2020-06-02"/>
    <x v="1"/>
    <x v="0"/>
    <n v="6"/>
    <x v="1"/>
    <x v="1"/>
  </r>
  <r>
    <s v="interesses_concorrentes_cupomt1"/>
    <s v="2020-05-27 - 2020-06-02"/>
    <s v="23844509733670091"/>
    <s v="Meio_Conv_LALEInteresse_CupomT1_Pareto"/>
    <s v="23844457599290091"/>
    <n v="83511.210000000006"/>
    <n v="4410380"/>
    <n v="9227556"/>
    <n v="9.0501981199999992"/>
    <n v="2.0922360431526998"/>
    <x v="3"/>
    <n v="581"/>
    <s v="2020-05-27"/>
    <x v="83"/>
    <s v="2020-06-02"/>
    <s v="2020-06-02"/>
    <x v="1"/>
    <x v="0"/>
    <n v="6"/>
    <x v="1"/>
    <x v="1"/>
  </r>
  <r>
    <s v="look_alike_5%_brasil"/>
    <s v="2020-05-27 - 2020-06-02"/>
    <s v="23844782037530091"/>
    <s v="Meio_Conv_LALEInteresse_Todas_Pareto"/>
    <s v="23844782037550091"/>
    <n v="8799.58"/>
    <n v="605711"/>
    <n v="966391"/>
    <n v="9.1056104599999994"/>
    <n v="1.5954654942704001"/>
    <x v="3"/>
    <n v="79"/>
    <s v="2020-05-27"/>
    <x v="83"/>
    <s v="2020-06-02"/>
    <s v="2020-06-02"/>
    <x v="1"/>
    <x v="0"/>
    <n v="6"/>
    <x v="1"/>
    <x v="1"/>
  </r>
  <r>
    <s v="interesse_concorrente"/>
    <s v="2020-05-27 - 2020-06-02"/>
    <s v="23844849656810091"/>
    <s v="Fundo - Conversao - Estrategia Stone Mais_AB - Cashback- Regional"/>
    <s v="23844849656720091"/>
    <n v="5809"/>
    <n v="743079"/>
    <n v="1072355"/>
    <n v="5.4170493899999999"/>
    <n v="1.4431238132149999"/>
    <x v="3"/>
    <n v="25"/>
    <s v="2020-05-27"/>
    <x v="83"/>
    <s v="2020-06-02"/>
    <s v="2020-06-02"/>
    <x v="1"/>
    <x v="0"/>
    <n v="6"/>
    <x v="1"/>
    <x v="1"/>
  </r>
  <r>
    <s v="feed_2a7_dias"/>
    <s v="2020-05-27 - 2020-06-02"/>
    <s v="23844497489720091"/>
    <s v="Fundo - Conversao — RMKT 3 primeiros dias - BR"/>
    <s v="23844468712310091"/>
    <n v="0"/>
    <n v="0"/>
    <n v="0"/>
    <s v=""/>
    <n v="0"/>
    <x v="3"/>
    <n v="2"/>
    <s v="2020-05-27"/>
    <x v="83"/>
    <s v="2020-06-02"/>
    <s v="2020-06-02"/>
    <x v="1"/>
    <x v="0"/>
    <n v="6"/>
    <x v="1"/>
    <x v="1"/>
  </r>
  <r>
    <s v="carrinho_sem_pedido_60d"/>
    <s v="2020-05-27 - 2020-06-02"/>
    <s v="23844535546750091"/>
    <s v="Fundo_Conv_Rmkt_Todas_Pareto_23844535546810091"/>
    <s v="23844535546810091"/>
    <n v="11641.33"/>
    <n v="15853"/>
    <n v="227552"/>
    <n v="51.158987840000002"/>
    <n v="14.353876237935999"/>
    <x v="3"/>
    <n v="147"/>
    <s v="2020-05-27"/>
    <x v="83"/>
    <s v="2020-06-02"/>
    <s v="2020-06-02"/>
    <x v="1"/>
    <x v="0"/>
    <n v="6"/>
    <x v="1"/>
    <x v="1"/>
  </r>
  <r>
    <s v="concorrentes"/>
    <s v="2020-05-27 - 2020-06-02"/>
    <s v="23844800163870091"/>
    <s v="Fundo - Conversao -BR Base — Cupom — Cartao"/>
    <s v="23844800164000091"/>
    <n v="40004.86"/>
    <n v="2792457"/>
    <n v="5241738"/>
    <n v="7.6319838999999998"/>
    <n v="1.8771060754024"/>
    <x v="27"/>
    <n v="43"/>
    <s v="2020-05-27"/>
    <x v="83"/>
    <s v="2020-06-02"/>
    <s v="2020-06-02"/>
    <x v="1"/>
    <x v="0"/>
    <n v="6"/>
    <x v="1"/>
    <x v="1"/>
  </r>
  <r>
    <s v="look_alike_5%_brasil"/>
    <s v="2020-05-27 - 2020-06-02"/>
    <s v="23844496849340091"/>
    <s v="Fundo - Conversao - Estrategia Stone Mais"/>
    <s v="23844496849310091"/>
    <n v="0"/>
    <n v="0"/>
    <n v="0"/>
    <s v=""/>
    <n v="0"/>
    <x v="3"/>
    <n v="9"/>
    <s v="2020-05-27"/>
    <x v="83"/>
    <s v="2020-06-02"/>
    <s v="2020-06-02"/>
    <x v="1"/>
    <x v="0"/>
    <n v="6"/>
    <x v="1"/>
    <x v="1"/>
  </r>
  <r>
    <s v="clientes_boleto"/>
    <s v="2020-05-27 - 2020-06-02"/>
    <s v="23844868133670091"/>
    <s v="Alcance - Clientes Com Boleto"/>
    <s v="23844868133630091"/>
    <n v="492.35"/>
    <n v="7508"/>
    <n v="7788"/>
    <n v="63.219054960000001"/>
    <n v="1.0372935535429"/>
    <x v="5"/>
    <n v="7508"/>
    <s v="2020-05-27"/>
    <x v="83"/>
    <s v="2020-06-02"/>
    <s v="2020-06-02"/>
    <x v="2"/>
    <x v="0"/>
    <n v="6"/>
    <x v="1"/>
    <x v="1"/>
  </r>
  <r>
    <s v="feed_1_dia"/>
    <s v="2020-05-27 - 2020-06-02"/>
    <s v="23844468712240091"/>
    <s v="Fundo - Conversao — RMKT 3 primeiros dias - BR"/>
    <s v="23844468712310091"/>
    <n v="0"/>
    <n v="0"/>
    <n v="0"/>
    <s v=""/>
    <n v="0"/>
    <x v="3"/>
    <n v="2"/>
    <s v="2020-05-27"/>
    <x v="83"/>
    <s v="2020-06-02"/>
    <s v="2020-06-02"/>
    <x v="1"/>
    <x v="0"/>
    <n v="6"/>
    <x v="1"/>
    <x v="1"/>
  </r>
  <r>
    <s v="look_alike_5%_cartão_brasil"/>
    <s v="2020-05-27 - 2020-06-02"/>
    <s v="23844800163930091"/>
    <s v="Fundo - Conversao -BR Base — Cupom — Cartao"/>
    <s v="23844800164000091"/>
    <n v="1348.91"/>
    <n v="111648"/>
    <n v="152316"/>
    <n v="8.8559967400000001"/>
    <n v="1.3642519346518001"/>
    <x v="27"/>
    <n v="2"/>
    <s v="2020-05-27"/>
    <x v="83"/>
    <s v="2020-06-02"/>
    <s v="2020-06-02"/>
    <x v="1"/>
    <x v="0"/>
    <n v="6"/>
    <x v="1"/>
    <x v="1"/>
  </r>
  <r>
    <s v="look_alike_5%_brasil"/>
    <s v="2020-05-27 - 2020-06-02"/>
    <s v="23844457680590091"/>
    <s v="Meio_Conv_LALEInteresse_CupomT1_Pareto"/>
    <s v="23844457599290091"/>
    <n v="45038.79"/>
    <n v="1515786"/>
    <n v="2957322"/>
    <n v="15.22958609"/>
    <n v="1.9510155127438999"/>
    <x v="3"/>
    <n v="354"/>
    <s v="2020-05-27"/>
    <x v="83"/>
    <s v="2020-06-02"/>
    <s v="2020-06-02"/>
    <x v="1"/>
    <x v="0"/>
    <n v="6"/>
    <x v="1"/>
    <x v="1"/>
  </r>
  <r>
    <s v="look_alike_5%_brasil"/>
    <s v="2020-05-27 - 2020-06-02"/>
    <s v="23844831965540091"/>
    <s v="Fundo - Conversao -Regional-Base — Cupom"/>
    <s v="23844831965490091"/>
    <n v="4103.91"/>
    <n v="145027"/>
    <n v="222922"/>
    <n v="18.409623100000001"/>
    <n v="1.5371068835457999"/>
    <x v="3"/>
    <n v="30"/>
    <s v="2020-05-27"/>
    <x v="83"/>
    <s v="2020-06-02"/>
    <s v="2020-06-02"/>
    <x v="1"/>
    <x v="0"/>
    <n v="6"/>
    <x v="1"/>
    <x v="1"/>
  </r>
  <r>
    <s v="look_alike_5%_brasil"/>
    <s v="2020-05-27 - 2020-06-02"/>
    <s v="23844849656820091"/>
    <s v="Fundo - Conversao - Estrategia Stone Mais_AB - Cashback- Regional"/>
    <s v="23844849656720091"/>
    <n v="449.65"/>
    <n v="43984"/>
    <n v="56351"/>
    <n v="7.9794502300000003"/>
    <n v="1.2811704256092999"/>
    <x v="3"/>
    <n v="6"/>
    <s v="2020-05-27"/>
    <x v="83"/>
    <s v="2020-06-02"/>
    <s v="2020-06-02"/>
    <x v="1"/>
    <x v="0"/>
    <n v="6"/>
    <x v="1"/>
    <x v="1"/>
  </r>
  <r>
    <s v="feed_1a180_dias"/>
    <s v="2020-05-27 - 2020-06-02"/>
    <s v="23844752400870091"/>
    <s v="Fundo_Conv-CustoAlvo_RMKTHome_Aberto_Todas_Pareto"/>
    <s v="23844752401190091"/>
    <n v="4873.55"/>
    <n v="141934"/>
    <n v="434437"/>
    <n v="11.21808225"/>
    <n v="3.0608381360351"/>
    <x v="3"/>
    <n v="49"/>
    <s v="2020-05-27"/>
    <x v="83"/>
    <s v="2020-06-02"/>
    <s v="2020-06-02"/>
    <x v="1"/>
    <x v="0"/>
    <n v="6"/>
    <x v="1"/>
    <x v="1"/>
  </r>
  <r>
    <s v="empreendedores"/>
    <s v="2020-05-27 - 2020-06-02"/>
    <s v="23844800181500091"/>
    <s v="Fundo - Conversao -BR Base — Cupom — Cartao"/>
    <s v="23844800164000091"/>
    <n v="10807.7"/>
    <n v="738709"/>
    <n v="1351411"/>
    <n v="7.9973450000000001"/>
    <n v="1.8294226820032999"/>
    <x v="27"/>
    <n v="17"/>
    <s v="2020-05-27"/>
    <x v="83"/>
    <s v="2020-06-02"/>
    <s v="2020-06-02"/>
    <x v="1"/>
    <x v="0"/>
    <n v="6"/>
    <x v="1"/>
    <x v="1"/>
  </r>
  <r>
    <s v="look_alike_5%_brasil"/>
    <s v="2020-05-20 - 2020-05-26"/>
    <s v="23844831965540091"/>
    <s v="Fundo - Conversao -Regional-Base — Cupom"/>
    <s v="23844831965490091"/>
    <n v="668.67"/>
    <n v="32928"/>
    <n v="39847"/>
    <n v="16.780937080000001"/>
    <n v="1.2101251214772"/>
    <x v="3"/>
    <n v="4"/>
    <s v="2020-05-20"/>
    <x v="84"/>
    <s v="2020-05-26"/>
    <s v="2020-05-26"/>
    <x v="1"/>
    <x v="0"/>
    <n v="5"/>
    <x v="1"/>
    <x v="1"/>
  </r>
  <r>
    <s v="empreendedores"/>
    <s v="2020-05-20 - 2020-05-26"/>
    <s v="23844800181500091"/>
    <s v="Fundo - Conversao -BR Base — Cupom — Cartao"/>
    <s v="23844800164000091"/>
    <n v="3448.12"/>
    <n v="313024"/>
    <n v="451880"/>
    <n v="7.6306098999999996"/>
    <n v="1.4435953792680001"/>
    <x v="27"/>
    <n v="3"/>
    <s v="2020-05-20"/>
    <x v="84"/>
    <s v="2020-05-26"/>
    <s v="2020-05-26"/>
    <x v="1"/>
    <x v="0"/>
    <n v="5"/>
    <x v="1"/>
    <x v="1"/>
  </r>
  <r>
    <s v="interesses_concorrentes_cupomt1"/>
    <s v="2020-05-20 - 2020-05-26"/>
    <s v="23844509733670091"/>
    <s v="Meio_Conv_LALEInteresse_CupomT1_Pareto"/>
    <s v="23844457599290091"/>
    <n v="75832.149999999994"/>
    <n v="4376574"/>
    <n v="8199034"/>
    <n v="9.2489127399999997"/>
    <n v="1.8733909217575"/>
    <x v="3"/>
    <n v="625"/>
    <s v="2020-05-20"/>
    <x v="84"/>
    <s v="2020-05-26"/>
    <s v="2020-05-26"/>
    <x v="1"/>
    <x v="0"/>
    <n v="5"/>
    <x v="1"/>
    <x v="1"/>
  </r>
  <r>
    <s v="interesse_concorrente"/>
    <s v="2020-05-20 - 2020-05-26"/>
    <s v="23844806694750091"/>
    <s v="Fundo - Conversao - Estrategia Stone Mais_AB - Cashback — Cartao"/>
    <s v="23844806694770091"/>
    <n v="1471.01"/>
    <n v="184160"/>
    <n v="215579"/>
    <n v="6.8235310499999997"/>
    <n v="1.1706070807993001"/>
    <x v="27"/>
    <n v="1"/>
    <s v="2020-05-20"/>
    <x v="84"/>
    <s v="2020-05-26"/>
    <s v="2020-05-26"/>
    <x v="1"/>
    <x v="0"/>
    <n v="5"/>
    <x v="1"/>
    <x v="1"/>
  </r>
  <r>
    <s v="look_alike_5%_brasil"/>
    <s v="2020-05-20 - 2020-05-26"/>
    <s v="23844496849340091"/>
    <s v="Fundo - Conversao - Estrategia Stone Mais"/>
    <s v="23844496849310091"/>
    <n v="331.58"/>
    <n v="34168"/>
    <n v="36779"/>
    <n v="9.0154707799999994"/>
    <n v="1.0764165300866"/>
    <x v="3"/>
    <n v="22"/>
    <s v="2020-05-20"/>
    <x v="84"/>
    <s v="2020-05-26"/>
    <s v="2020-05-26"/>
    <x v="1"/>
    <x v="0"/>
    <n v="5"/>
    <x v="1"/>
    <x v="1"/>
  </r>
  <r>
    <s v="carrinho_sem_pedido_60d"/>
    <s v="2020-05-20 - 2020-05-26"/>
    <s v="23844535546750091"/>
    <s v="Fundo_Conv_Rmkt_Todas_Pareto_23844535546810091"/>
    <s v="23844535546810091"/>
    <n v="9099.9699999999993"/>
    <n v="13100"/>
    <n v="175554"/>
    <n v="51.835731459999998"/>
    <n v="13.401068702290001"/>
    <x v="3"/>
    <n v="135"/>
    <s v="2020-05-20"/>
    <x v="84"/>
    <s v="2020-05-26"/>
    <s v="2020-05-26"/>
    <x v="1"/>
    <x v="0"/>
    <n v="5"/>
    <x v="1"/>
    <x v="1"/>
  </r>
  <r>
    <s v="feed_1_dia"/>
    <s v="2020-05-20 - 2020-05-26"/>
    <s v="23844468712240091"/>
    <s v="Fundo - Conversao — RMKT 3 primeiros dias - BR"/>
    <s v="23844468712310091"/>
    <n v="0"/>
    <n v="0"/>
    <n v="0"/>
    <s v=""/>
    <n v="0"/>
    <x v="3"/>
    <n v="3"/>
    <s v="2020-05-20"/>
    <x v="84"/>
    <s v="2020-05-26"/>
    <s v="2020-05-26"/>
    <x v="1"/>
    <x v="0"/>
    <n v="5"/>
    <x v="1"/>
    <x v="1"/>
  </r>
  <r>
    <s v="feed_1a180_dias"/>
    <s v="2020-05-20 - 2020-05-26"/>
    <s v="23844752400870091"/>
    <s v="Fundo_Conv-CustoAlvo_RMKTHome_Aberto_Todas_Pareto"/>
    <s v="23844752401190091"/>
    <n v="3337.67"/>
    <n v="99840"/>
    <n v="287880"/>
    <n v="11.59396276"/>
    <n v="2.8834134615384999"/>
    <x v="3"/>
    <n v="34"/>
    <s v="2020-05-20"/>
    <x v="84"/>
    <s v="2020-05-26"/>
    <s v="2020-05-26"/>
    <x v="1"/>
    <x v="0"/>
    <n v="5"/>
    <x v="1"/>
    <x v="1"/>
  </r>
  <r>
    <s v="look_alike_5%_brasil_cartão"/>
    <s v="2020-05-20 - 2020-05-26"/>
    <s v="23844806694730091"/>
    <s v="Fundo - Conversao - Estrategia Stone Mais_AB - Cashback — Cartao"/>
    <s v="23844806694770091"/>
    <n v="147.13999999999999"/>
    <n v="17068"/>
    <n v="18948"/>
    <n v="7.76546337"/>
    <n v="1.1101476447153"/>
    <x v="27"/>
    <s v=""/>
    <s v="2020-05-20"/>
    <x v="84"/>
    <s v="2020-05-26"/>
    <s v="2020-05-26"/>
    <x v="1"/>
    <x v="0"/>
    <n v="5"/>
    <x v="1"/>
    <x v="1"/>
  </r>
  <r>
    <s v="interesse_concorrente"/>
    <s v="2020-05-20 - 2020-05-26"/>
    <s v="23844497462650091"/>
    <s v="Fundo - Conversao - Estrategia Stone Mais"/>
    <s v="23844496849310091"/>
    <n v="422.56"/>
    <n v="62080"/>
    <n v="63364"/>
    <n v="6.6687709100000001"/>
    <n v="1.0206829896906999"/>
    <x v="3"/>
    <n v="22"/>
    <s v="2020-05-20"/>
    <x v="84"/>
    <s v="2020-05-26"/>
    <s v="2020-05-26"/>
    <x v="1"/>
    <x v="0"/>
    <n v="5"/>
    <x v="1"/>
    <x v="1"/>
  </r>
  <r>
    <s v="feed_2a7_dias"/>
    <s v="2020-05-20 - 2020-05-26"/>
    <s v="23844497489720091"/>
    <s v="Fundo - Conversao — RMKT 3 primeiros dias - BR"/>
    <s v="23844468712310091"/>
    <n v="0"/>
    <n v="0"/>
    <n v="0"/>
    <s v=""/>
    <n v="0"/>
    <x v="3"/>
    <n v="2"/>
    <s v="2020-05-20"/>
    <x v="84"/>
    <s v="2020-05-26"/>
    <s v="2020-05-26"/>
    <x v="1"/>
    <x v="0"/>
    <n v="5"/>
    <x v="1"/>
    <x v="1"/>
  </r>
  <r>
    <s v="look_alike_5%_cartão_brasil"/>
    <s v="2020-05-20 - 2020-05-26"/>
    <s v="23844800163930091"/>
    <s v="Fundo - Conversao -BR Base — Cupom — Cartao"/>
    <s v="23844800164000091"/>
    <n v="3424.23"/>
    <n v="283072"/>
    <n v="386116"/>
    <n v="8.8683970599999995"/>
    <n v="1.3640204612254001"/>
    <x v="27"/>
    <n v="4"/>
    <s v="2020-05-20"/>
    <x v="84"/>
    <s v="2020-05-26"/>
    <s v="2020-05-26"/>
    <x v="1"/>
    <x v="0"/>
    <n v="5"/>
    <x v="1"/>
    <x v="1"/>
  </r>
  <r>
    <s v="look_alike_5%_brasil"/>
    <s v="2020-05-20 - 2020-05-26"/>
    <s v="23844764014610091"/>
    <s v="Fundo - Conversao - Estrategia Stone Mais_AB - Regional - LP"/>
    <s v="23844764014350091"/>
    <n v="0"/>
    <n v="0"/>
    <n v="0"/>
    <s v=""/>
    <n v="0"/>
    <x v="3"/>
    <n v="1"/>
    <s v="2020-05-20"/>
    <x v="84"/>
    <s v="2020-05-26"/>
    <s v="2020-05-26"/>
    <x v="1"/>
    <x v="0"/>
    <n v="5"/>
    <x v="1"/>
    <x v="1"/>
  </r>
  <r>
    <s v="URL_renda-extra-android"/>
    <s v="2020-05-20 - 2020-05-26"/>
    <s v="23844722814170091"/>
    <s v="Fundo - Conversao - Renda-Extra"/>
    <s v="23844722814180091"/>
    <n v="0"/>
    <n v="0"/>
    <n v="0"/>
    <s v=""/>
    <n v="0"/>
    <x v="28"/>
    <n v="2"/>
    <s v="2020-05-20"/>
    <x v="84"/>
    <s v="2020-05-26"/>
    <s v="2020-05-26"/>
    <x v="0"/>
    <x v="0"/>
    <n v="5"/>
    <x v="1"/>
    <x v="1"/>
  </r>
  <r>
    <s v="interacao_sem_carrinho"/>
    <s v="2020-05-20 - 2020-05-26"/>
    <s v="23844691993630091"/>
    <s v="Fundo_Conv_Rmkt_Todas_Pareto_23844535546810091"/>
    <s v="23844535546810091"/>
    <n v="25850.71"/>
    <n v="171392"/>
    <n v="1332581"/>
    <n v="19.398978369999998"/>
    <n v="7.7750478435400003"/>
    <x v="3"/>
    <n v="284"/>
    <s v="2020-05-20"/>
    <x v="84"/>
    <s v="2020-05-26"/>
    <s v="2020-05-26"/>
    <x v="1"/>
    <x v="0"/>
    <n v="5"/>
    <x v="1"/>
    <x v="1"/>
  </r>
  <r>
    <s v="concorrentes"/>
    <s v="2020-05-20 - 2020-05-26"/>
    <s v="23844800163870091"/>
    <s v="Fundo - Conversao -BR Base — Cupom — Cartao"/>
    <s v="23844800164000091"/>
    <n v="11744.37"/>
    <n v="1295360"/>
    <n v="1813466"/>
    <n v="6.4762008199999999"/>
    <n v="1.3999706645257"/>
    <x v="27"/>
    <n v="22"/>
    <s v="2020-05-20"/>
    <x v="84"/>
    <s v="2020-05-26"/>
    <s v="2020-05-26"/>
    <x v="1"/>
    <x v="0"/>
    <n v="5"/>
    <x v="1"/>
    <x v="1"/>
  </r>
  <r>
    <s v="interesse_concorrente_3maq"/>
    <s v="2020-05-20 - 2020-05-26"/>
    <s v="23844782037510091"/>
    <s v="Meio_Conv_LALEInteresse_Todas_Pareto"/>
    <s v="23844782037550091"/>
    <n v="27593.94"/>
    <n v="2272766"/>
    <n v="4088201"/>
    <n v="6.7496534500000003"/>
    <n v="1.7987777888265"/>
    <x v="3"/>
    <n v="212"/>
    <s v="2020-05-20"/>
    <x v="84"/>
    <s v="2020-05-26"/>
    <s v="2020-05-26"/>
    <x v="1"/>
    <x v="0"/>
    <n v="5"/>
    <x v="1"/>
    <x v="1"/>
  </r>
  <r>
    <s v="feed_acima_7_dias"/>
    <s v="2020-05-20 - 2020-05-26"/>
    <s v="23844565402400091"/>
    <s v="Fundo - Conversao — RMKT apos 1 semana - BR — CPA Target"/>
    <s v="23844565402250091"/>
    <n v="0"/>
    <n v="0"/>
    <n v="0"/>
    <s v=""/>
    <n v="0"/>
    <x v="3"/>
    <n v="6"/>
    <s v="2020-05-20"/>
    <x v="84"/>
    <s v="2020-05-26"/>
    <s v="2020-05-26"/>
    <x v="1"/>
    <x v="0"/>
    <n v="5"/>
    <x v="1"/>
    <x v="1"/>
  </r>
  <r>
    <s v="look_alike_5%_brasil"/>
    <s v="2020-05-20 - 2020-05-26"/>
    <s v="23844457680590091"/>
    <s v="Meio_Conv_LALEInteresse_CupomT1_Pareto"/>
    <s v="23844457599290091"/>
    <n v="37558.33"/>
    <n v="1349887"/>
    <n v="2471621"/>
    <n v="15.195828970000001"/>
    <n v="1.8309836304817"/>
    <x v="3"/>
    <n v="295"/>
    <s v="2020-05-20"/>
    <x v="84"/>
    <s v="2020-05-26"/>
    <s v="2020-05-26"/>
    <x v="1"/>
    <x v="0"/>
    <n v="5"/>
    <x v="1"/>
    <x v="1"/>
  </r>
  <r>
    <s v="concorrentes"/>
    <s v="2020-05-20 - 2020-05-26"/>
    <s v="23844831965620091"/>
    <s v="Fundo - Conversao -Regional-Base — Cupom"/>
    <s v="23844831965490091"/>
    <n v="2151.52"/>
    <n v="215103"/>
    <n v="262958"/>
    <n v="8.1819910399999998"/>
    <n v="1.2224748143912001"/>
    <x v="3"/>
    <n v="13"/>
    <s v="2020-05-20"/>
    <x v="84"/>
    <s v="2020-05-26"/>
    <s v="2020-05-26"/>
    <x v="1"/>
    <x v="0"/>
    <n v="5"/>
    <x v="1"/>
    <x v="1"/>
  </r>
  <r>
    <s v="look_alike_5%_brasil"/>
    <s v="2020-05-20 - 2020-05-26"/>
    <s v="23844782037530091"/>
    <s v="Meio_Conv_LALEInteresse_Todas_Pareto"/>
    <s v="23844782037550091"/>
    <n v="8248.58"/>
    <n v="514944"/>
    <n v="834527"/>
    <n v="9.8841379600000003"/>
    <n v="1.6206169991299999"/>
    <x v="3"/>
    <n v="58"/>
    <s v="2020-05-20"/>
    <x v="84"/>
    <s v="2020-05-26"/>
    <s v="2020-05-26"/>
    <x v="1"/>
    <x v="0"/>
    <n v="5"/>
    <x v="1"/>
    <x v="1"/>
  </r>
  <r>
    <s v="look_alike_5%_brasil"/>
    <s v="2020-05-20 - 2020-05-26"/>
    <s v="23844782038640091"/>
    <s v="Fundo - Conversao - Estrategia Stone Mais_AB - SemCashback"/>
    <s v="23844782038580091"/>
    <n v="1497.86"/>
    <n v="100704"/>
    <n v="128801"/>
    <n v="11.629257539999999"/>
    <n v="1.2790057991738"/>
    <x v="3"/>
    <n v="8"/>
    <s v="2020-05-20"/>
    <x v="84"/>
    <s v="2020-05-26"/>
    <s v="2020-05-26"/>
    <x v="1"/>
    <x v="0"/>
    <n v="5"/>
    <x v="1"/>
    <x v="1"/>
  </r>
  <r>
    <s v="interesse_concorrente"/>
    <s v="2020-05-20 - 2020-05-26"/>
    <s v="23844782038610091"/>
    <s v="Fundo - Conversao - Estrategia Stone Mais_AB - SemCashback"/>
    <s v="23844782038580091"/>
    <n v="1624.69"/>
    <n v="164032"/>
    <n v="208322"/>
    <n v="7.7989362599999996"/>
    <n v="1.2700082910652"/>
    <x v="3"/>
    <n v="8"/>
    <s v="2020-05-20"/>
    <x v="84"/>
    <s v="2020-05-26"/>
    <s v="2020-05-26"/>
    <x v="1"/>
    <x v="0"/>
    <n v="5"/>
    <x v="1"/>
    <x v="1"/>
  </r>
  <r>
    <s v="URL_renda-extra-android"/>
    <s v="2020-05-13 - 2020-05-19"/>
    <s v="23844722814170091"/>
    <s v="Fundo - Conversao - Renda-Extra"/>
    <s v="23844722814180091"/>
    <n v="710.28"/>
    <n v="97503"/>
    <n v="106850"/>
    <n v="6.6474497000000001"/>
    <n v="1.0958637170137999"/>
    <x v="28"/>
    <n v="1"/>
    <s v="2020-05-13"/>
    <x v="85"/>
    <s v="2020-05-19"/>
    <s v="2020-05-19"/>
    <x v="0"/>
    <x v="0"/>
    <n v="5"/>
    <x v="1"/>
    <x v="1"/>
  </r>
  <r>
    <s v="feed_2a7_dias"/>
    <s v="2020-05-13 - 2020-05-19"/>
    <s v="23844497489720091"/>
    <s v="Fundo - Conversao — RMKT 3 primeiros dias - BR"/>
    <s v="23844468712310091"/>
    <n v="3186.07"/>
    <n v="41312"/>
    <n v="202281"/>
    <n v="15.75071312"/>
    <n v="4.8964223470177997"/>
    <x v="3"/>
    <n v="15"/>
    <s v="2020-05-13"/>
    <x v="85"/>
    <s v="2020-05-19"/>
    <s v="2020-05-19"/>
    <x v="1"/>
    <x v="0"/>
    <n v="5"/>
    <x v="1"/>
    <x v="1"/>
  </r>
  <r>
    <s v="feed_acima_15_dias"/>
    <s v="2020-05-13 - 2020-05-19"/>
    <s v="23844497984740091"/>
    <s v="Fundo - Conversao — RMKT apos 1 semana - BR"/>
    <s v="23844476277160091"/>
    <n v="0"/>
    <n v="0"/>
    <n v="0"/>
    <s v=""/>
    <n v="0"/>
    <x v="3"/>
    <n v="1"/>
    <s v="2020-05-13"/>
    <x v="85"/>
    <s v="2020-05-19"/>
    <s v="2020-05-19"/>
    <x v="1"/>
    <x v="0"/>
    <n v="5"/>
    <x v="1"/>
    <x v="1"/>
  </r>
  <r>
    <s v="interesse_concorrente"/>
    <s v="2020-05-13 - 2020-05-19"/>
    <s v="23844497462650091"/>
    <s v="Fundo - Conversao - Estrategia Stone Mais"/>
    <s v="23844496849310091"/>
    <n v="21377.39"/>
    <n v="1753093"/>
    <n v="3199312"/>
    <n v="6.6818709800000002"/>
    <n v="1.8249528119728999"/>
    <x v="3"/>
    <n v="185"/>
    <s v="2020-05-13"/>
    <x v="85"/>
    <s v="2020-05-19"/>
    <s v="2020-05-19"/>
    <x v="1"/>
    <x v="0"/>
    <n v="5"/>
    <x v="1"/>
    <x v="1"/>
  </r>
  <r>
    <s v="interacao_sem_carrinho"/>
    <s v="2020-05-13 - 2020-05-19"/>
    <s v="23844691993630091"/>
    <s v="Fundo_Conv_Rmkt_Todas_Pareto_23844535546810091"/>
    <s v="23844535546810091"/>
    <n v="19612.650000000001"/>
    <n v="141376"/>
    <n v="921109"/>
    <n v="21.292431189999999"/>
    <n v="6.5153137732005"/>
    <x v="3"/>
    <n v="218"/>
    <s v="2020-05-13"/>
    <x v="85"/>
    <s v="2020-05-19"/>
    <s v="2020-05-19"/>
    <x v="1"/>
    <x v="0"/>
    <n v="5"/>
    <x v="1"/>
    <x v="1"/>
  </r>
  <r>
    <s v="feed_acima_7_dias"/>
    <s v="2020-05-13 - 2020-05-19"/>
    <s v="23844565402400091"/>
    <s v="Fundo - Conversao — RMKT apos 1 semana - BR — CPA Target"/>
    <s v="23844565402250091"/>
    <n v="3957.13"/>
    <n v="122145"/>
    <n v="351603"/>
    <n v="11.254539919999999"/>
    <n v="2.8785705513937998"/>
    <x v="3"/>
    <n v="31"/>
    <s v="2020-05-13"/>
    <x v="85"/>
    <s v="2020-05-19"/>
    <s v="2020-05-19"/>
    <x v="1"/>
    <x v="0"/>
    <n v="5"/>
    <x v="1"/>
    <x v="1"/>
  </r>
  <r>
    <s v="look_alike_5%_brasil"/>
    <s v="2020-05-13 - 2020-05-19"/>
    <s v="23844496849340091"/>
    <s v="Fundo - Conversao - Estrategia Stone Mais"/>
    <s v="23844496849310091"/>
    <n v="12208.69"/>
    <n v="656130"/>
    <n v="1236122"/>
    <n v="9.8766060299999996"/>
    <n v="1.8839589715453"/>
    <x v="3"/>
    <n v="109"/>
    <s v="2020-05-13"/>
    <x v="85"/>
    <s v="2020-05-19"/>
    <s v="2020-05-19"/>
    <x v="1"/>
    <x v="0"/>
    <n v="5"/>
    <x v="1"/>
    <x v="1"/>
  </r>
  <r>
    <s v="look_alike_5%_brasil"/>
    <s v="2020-05-13 - 2020-05-19"/>
    <s v="23844764014610091"/>
    <s v="Fundo - Conversao - Estrategia Stone Mais_AB - Regional - LP"/>
    <s v="23844764014350091"/>
    <n v="353.7"/>
    <n v="25536"/>
    <n v="34863"/>
    <n v="10.14542638"/>
    <n v="1.3652490601503999"/>
    <x v="3"/>
    <n v="4"/>
    <s v="2020-05-13"/>
    <x v="85"/>
    <s v="2020-05-19"/>
    <s v="2020-05-19"/>
    <x v="1"/>
    <x v="0"/>
    <n v="5"/>
    <x v="1"/>
    <x v="1"/>
  </r>
  <r>
    <s v="interesses_concorrentes_cupomt1"/>
    <s v="2020-05-13 - 2020-05-19"/>
    <s v="23844509733670091"/>
    <s v="Meio_Conv_LALEInteresse_CupomT1_Pareto"/>
    <s v="23844457599290091"/>
    <n v="70069.37"/>
    <n v="3743747"/>
    <n v="7828844"/>
    <n v="8.9501553499999993"/>
    <n v="2.0911787041165"/>
    <x v="3"/>
    <n v="531"/>
    <s v="2020-05-13"/>
    <x v="85"/>
    <s v="2020-05-19"/>
    <s v="2020-05-19"/>
    <x v="1"/>
    <x v="0"/>
    <n v="5"/>
    <x v="1"/>
    <x v="1"/>
  </r>
  <r>
    <s v="feed_2a7_dias"/>
    <s v="2020-05-13 - 2020-05-19"/>
    <s v="23844752400820091"/>
    <s v="Fundo_Conv-CustoAlvo_RMKTHome_Aberto_Todas_Pareto"/>
    <s v="23844752401190091"/>
    <n v="110.83"/>
    <n v="3822"/>
    <n v="8002"/>
    <n v="13.85028743"/>
    <n v="2.0936682365253998"/>
    <x v="3"/>
    <n v="4"/>
    <s v="2020-05-13"/>
    <x v="85"/>
    <s v="2020-05-19"/>
    <s v="2020-05-19"/>
    <x v="1"/>
    <x v="0"/>
    <n v="5"/>
    <x v="1"/>
    <x v="1"/>
  </r>
  <r>
    <s v="trafego_URL_renda-extra"/>
    <s v="2020-05-13 - 2020-05-19"/>
    <s v="23844686370960091"/>
    <s v="Trafego - Renda-Extra"/>
    <s v="23844686370970091"/>
    <n v="1448.57"/>
    <n v="496514"/>
    <n v="628995"/>
    <n v="2.3029912800000001"/>
    <n v="1.2668222849708"/>
    <x v="13"/>
    <n v="7829"/>
    <s v="2020-05-13"/>
    <x v="85"/>
    <s v="2020-05-19"/>
    <s v="2020-05-19"/>
    <x v="3"/>
    <x v="0"/>
    <n v="5"/>
    <x v="1"/>
    <x v="1"/>
  </r>
  <r>
    <s v="interesse_concorrente"/>
    <s v="2020-05-13 - 2020-05-19"/>
    <s v="23844764014600091"/>
    <s v="Fundo - Conversao - Estrategia Stone Mais_AB - Regional - LP"/>
    <s v="23844764014350091"/>
    <n v="977.66"/>
    <n v="117377"/>
    <n v="172496"/>
    <n v="5.6677256299999996"/>
    <n v="1.4695894425653999"/>
    <x v="3"/>
    <n v="5"/>
    <s v="2020-05-13"/>
    <x v="85"/>
    <s v="2020-05-19"/>
    <s v="2020-05-19"/>
    <x v="1"/>
    <x v="0"/>
    <n v="5"/>
    <x v="1"/>
    <x v="1"/>
  </r>
  <r>
    <s v="Semelhante_Base_StoneMais_ feed+stories"/>
    <s v="2020-05-13 - 2020-05-19"/>
    <s v="23844610666890091"/>
    <s v="Fundo - Conversao -BR Base — Cupom — SP"/>
    <s v="23844610666940091"/>
    <n v="0"/>
    <n v="0"/>
    <n v="0"/>
    <s v=""/>
    <n v="0"/>
    <x v="3"/>
    <n v="1"/>
    <s v="2020-05-13"/>
    <x v="85"/>
    <s v="2020-05-19"/>
    <s v="2020-05-19"/>
    <x v="1"/>
    <x v="0"/>
    <n v="5"/>
    <x v="1"/>
    <x v="1"/>
  </r>
  <r>
    <s v="URL_renda-extra-ios"/>
    <s v="2020-05-13 - 2020-05-19"/>
    <s v="23844722851460091"/>
    <s v="Fundo - Conversao - Renda-Extra"/>
    <s v="23844722814180091"/>
    <n v="188.5"/>
    <n v="33769"/>
    <n v="37378"/>
    <n v="5.0430734700000004"/>
    <n v="1.1068731676982"/>
    <x v="29"/>
    <s v=""/>
    <s v="2020-05-13"/>
    <x v="85"/>
    <s v="2020-05-19"/>
    <s v="2020-05-19"/>
    <x v="0"/>
    <x v="0"/>
    <n v="5"/>
    <x v="1"/>
    <x v="1"/>
  </r>
  <r>
    <s v="look_alike_5%_brasil"/>
    <s v="2020-05-13 - 2020-05-19"/>
    <s v="23844782037530091"/>
    <s v="Meio_Conv_LALEInteresse_Todas_Pareto"/>
    <s v="23844782037550091"/>
    <n v="1032.06"/>
    <n v="74496"/>
    <n v="92242"/>
    <n v="11.188612559999999"/>
    <n v="1.2382141323024001"/>
    <x v="3"/>
    <n v="4"/>
    <s v="2020-05-13"/>
    <x v="85"/>
    <s v="2020-05-19"/>
    <s v="2020-05-19"/>
    <x v="1"/>
    <x v="0"/>
    <n v="5"/>
    <x v="1"/>
    <x v="1"/>
  </r>
  <r>
    <s v="look_alike_5%_brasil"/>
    <s v="2020-05-13 - 2020-05-19"/>
    <s v="23844782038640091"/>
    <s v="Fundo - Conversao - Estrategia Stone Mais_AB - SemCashback"/>
    <s v="23844782038580091"/>
    <n v="1242.79"/>
    <n v="91089"/>
    <n v="112761"/>
    <n v="11.02145245"/>
    <n v="1.2379211540362001"/>
    <x v="3"/>
    <n v="2"/>
    <s v="2020-05-13"/>
    <x v="85"/>
    <s v="2020-05-19"/>
    <s v="2020-05-19"/>
    <x v="1"/>
    <x v="0"/>
    <n v="5"/>
    <x v="1"/>
    <x v="1"/>
  </r>
  <r>
    <s v="feed_1a180_dias"/>
    <s v="2020-05-13 - 2020-05-19"/>
    <s v="23844752400870091"/>
    <s v="Fundo_Conv-CustoAlvo_RMKTHome_Aberto_Todas_Pareto"/>
    <s v="23844752401190091"/>
    <n v="1323.41"/>
    <n v="46624"/>
    <n v="96285"/>
    <n v="13.74471621"/>
    <n v="2.0651381262869002"/>
    <x v="3"/>
    <n v="15"/>
    <s v="2020-05-13"/>
    <x v="85"/>
    <s v="2020-05-19"/>
    <s v="2020-05-19"/>
    <x v="1"/>
    <x v="0"/>
    <n v="5"/>
    <x v="1"/>
    <x v="1"/>
  </r>
  <r>
    <s v="interesse_concorrente"/>
    <s v="2020-05-13 - 2020-05-19"/>
    <s v="23844782038610091"/>
    <s v="Fundo - Conversao - Estrategia Stone Mais_AB - SemCashback"/>
    <s v="23844782038580091"/>
    <n v="1040"/>
    <n v="107136"/>
    <n v="131892"/>
    <n v="7.8852394400000003"/>
    <n v="1.2310707885304999"/>
    <x v="3"/>
    <n v="3"/>
    <s v="2020-05-13"/>
    <x v="85"/>
    <s v="2020-05-19"/>
    <s v="2020-05-19"/>
    <x v="1"/>
    <x v="0"/>
    <n v="5"/>
    <x v="1"/>
    <x v="1"/>
  </r>
  <r>
    <s v="look_alike_5%_brasil"/>
    <s v="2020-05-13 - 2020-05-19"/>
    <s v="23844764025330091"/>
    <s v="Fundo - Conversao - Estrategia Stone Mais_AB - Regional - Carrinho"/>
    <s v="23844764025500091"/>
    <n v="604.04999999999995"/>
    <n v="42128"/>
    <n v="66830"/>
    <n v="9.0386054199999997"/>
    <n v="1.5863558678314"/>
    <x v="3"/>
    <n v="8"/>
    <s v="2020-05-13"/>
    <x v="85"/>
    <s v="2020-05-19"/>
    <s v="2020-05-19"/>
    <x v="1"/>
    <x v="0"/>
    <n v="5"/>
    <x v="1"/>
    <x v="1"/>
  </r>
  <r>
    <s v="feed_cima_15_dias"/>
    <s v="2020-05-13 - 2020-05-19"/>
    <s v="23844565402240091"/>
    <s v="Fundo - Conversao — RMKT apos 1 semana - BR — CPA Target"/>
    <s v="23844565402250091"/>
    <n v="0"/>
    <n v="0"/>
    <n v="0"/>
    <s v=""/>
    <n v="0"/>
    <x v="3"/>
    <n v="1"/>
    <s v="2020-05-13"/>
    <x v="85"/>
    <s v="2020-05-19"/>
    <s v="2020-05-19"/>
    <x v="1"/>
    <x v="0"/>
    <n v="5"/>
    <x v="1"/>
    <x v="1"/>
  </r>
  <r>
    <s v="feed_1_dia"/>
    <s v="2020-05-13 - 2020-05-19"/>
    <s v="23844468712240091"/>
    <s v="Fundo - Conversao — RMKT 3 primeiros dias - BR"/>
    <s v="23844468712310091"/>
    <n v="2231.5300000000002"/>
    <n v="24833"/>
    <n v="76177"/>
    <n v="29.294012630000001"/>
    <n v="3.0675713767969999"/>
    <x v="3"/>
    <n v="24"/>
    <s v="2020-05-13"/>
    <x v="85"/>
    <s v="2020-05-19"/>
    <s v="2020-05-19"/>
    <x v="1"/>
    <x v="0"/>
    <n v="5"/>
    <x v="1"/>
    <x v="1"/>
  </r>
  <r>
    <s v="carrinho_sem_pedido_60d"/>
    <s v="2020-05-13 - 2020-05-19"/>
    <s v="23844535546750091"/>
    <s v="Fundo_Conv_Rmkt_Todas_Pareto_23844535546810091"/>
    <s v="23844535546810091"/>
    <n v="7963.77"/>
    <n v="10482"/>
    <n v="135965"/>
    <n v="58.572206080000001"/>
    <n v="12.971284106086999"/>
    <x v="3"/>
    <n v="113"/>
    <s v="2020-05-13"/>
    <x v="85"/>
    <s v="2020-05-19"/>
    <s v="2020-05-19"/>
    <x v="1"/>
    <x v="0"/>
    <n v="5"/>
    <x v="1"/>
    <x v="1"/>
  </r>
  <r>
    <s v="look_alike_5%_brasil"/>
    <s v="2020-05-13 - 2020-05-19"/>
    <s v="23844457680590091"/>
    <s v="Meio_Conv_LALEInteresse_CupomT1_Pareto"/>
    <s v="23844457599290091"/>
    <n v="36685.81"/>
    <n v="1318661"/>
    <n v="2607215"/>
    <n v="14.07088023"/>
    <n v="1.9771685065380999"/>
    <x v="3"/>
    <n v="289"/>
    <s v="2020-05-13"/>
    <x v="85"/>
    <s v="2020-05-19"/>
    <s v="2020-05-19"/>
    <x v="1"/>
    <x v="0"/>
    <n v="5"/>
    <x v="1"/>
    <x v="1"/>
  </r>
  <r>
    <s v="interesse_concorrente"/>
    <s v="2020-05-13 - 2020-05-19"/>
    <s v="23844764025530091"/>
    <s v="Fundo - Conversao - Estrategia Stone Mais_AB - Regional - Carrinho"/>
    <s v="23844764025500091"/>
    <n v="726.89"/>
    <n v="91808"/>
    <n v="127265"/>
    <n v="5.7116253500000003"/>
    <n v="1.3862081735795999"/>
    <x v="3"/>
    <n v="3"/>
    <s v="2020-05-13"/>
    <x v="85"/>
    <s v="2020-05-19"/>
    <s v="2020-05-19"/>
    <x v="1"/>
    <x v="0"/>
    <n v="5"/>
    <x v="1"/>
    <x v="1"/>
  </r>
  <r>
    <s v="Semelhante_Base_StoneMais- feed"/>
    <s v="2020-05-13 - 2020-05-19"/>
    <s v="23844457599260091"/>
    <s v="Meio_Conv_LALEInteresse_CupomT1_Pareto"/>
    <s v="23844457599290091"/>
    <n v="0"/>
    <n v="0"/>
    <n v="0"/>
    <s v=""/>
    <n v="0"/>
    <x v="3"/>
    <n v="1"/>
    <s v="2020-05-13"/>
    <x v="85"/>
    <s v="2020-05-19"/>
    <s v="2020-05-19"/>
    <x v="1"/>
    <x v="0"/>
    <n v="5"/>
    <x v="1"/>
    <x v="1"/>
  </r>
  <r>
    <s v="interesse_concorrente_3maq"/>
    <s v="2020-05-13 - 2020-05-19"/>
    <s v="23844782037510091"/>
    <s v="Meio_Conv_LALEInteresse_Todas_Pareto"/>
    <s v="23844782037550091"/>
    <n v="1247.74"/>
    <n v="134272"/>
    <n v="159777"/>
    <n v="7.8092591499999999"/>
    <n v="1.1899502502382999"/>
    <x v="3"/>
    <n v="5"/>
    <s v="2020-05-13"/>
    <x v="85"/>
    <s v="2020-05-19"/>
    <s v="2020-05-19"/>
    <x v="1"/>
    <x v="0"/>
    <n v="5"/>
    <x v="1"/>
    <x v="1"/>
  </r>
  <r>
    <s v="URL_renda-extra-android"/>
    <s v="2020-05-06 - 2020-05-12"/>
    <s v="23844722814170091"/>
    <s v="Fundo - Conversao - Renda-Extra"/>
    <s v="23844722814180091"/>
    <n v="1487.09"/>
    <n v="172736"/>
    <n v="226779"/>
    <n v="6.5574413900000001"/>
    <n v="1.3128647184141999"/>
    <x v="28"/>
    <n v="8"/>
    <s v="2020-05-06"/>
    <x v="86"/>
    <s v="2020-05-12"/>
    <s v="2020-05-12"/>
    <x v="0"/>
    <x v="0"/>
    <n v="5"/>
    <x v="1"/>
    <x v="1"/>
  </r>
  <r>
    <s v="feed_2a7_dias"/>
    <s v="2020-05-06 - 2020-05-12"/>
    <s v="23844497489720091"/>
    <s v="Fundo - Conversao — RMKT 3 primeiros dias - BR"/>
    <s v="23844468712310091"/>
    <n v="5672.35"/>
    <n v="88464"/>
    <n v="354159"/>
    <n v="16.016393770000001"/>
    <n v="4.0034251220836001"/>
    <x v="3"/>
    <n v="39"/>
    <s v="2020-05-06"/>
    <x v="86"/>
    <s v="2020-05-12"/>
    <s v="2020-05-12"/>
    <x v="1"/>
    <x v="0"/>
    <n v="5"/>
    <x v="1"/>
    <x v="1"/>
  </r>
  <r>
    <s v="carrinho_sem_pedido_60d"/>
    <s v="2020-05-06 - 2020-05-12"/>
    <s v="23844535546750091"/>
    <s v="Fundo_Conv_Rmkt_Todas_Pareto_23844535546810091"/>
    <s v="23844535546810091"/>
    <n v="6283.27"/>
    <n v="9120"/>
    <n v="112555"/>
    <n v="55.823997159999998"/>
    <n v="12.341557017544"/>
    <x v="3"/>
    <n v="115"/>
    <s v="2020-05-06"/>
    <x v="86"/>
    <s v="2020-05-12"/>
    <s v="2020-05-12"/>
    <x v="1"/>
    <x v="0"/>
    <n v="5"/>
    <x v="1"/>
    <x v="1"/>
  </r>
  <r>
    <s v="feed_1_dia"/>
    <s v="2020-05-06 - 2020-05-12"/>
    <s v="23844468712240091"/>
    <s v="Fundo - Conversao — RMKT 3 primeiros dias - BR"/>
    <s v="23844468712310091"/>
    <n v="4847.88"/>
    <n v="60993"/>
    <n v="170398"/>
    <n v="28.450333919999998"/>
    <n v="2.7937304280819002"/>
    <x v="3"/>
    <n v="53"/>
    <s v="2020-05-06"/>
    <x v="86"/>
    <s v="2020-05-12"/>
    <s v="2020-05-12"/>
    <x v="1"/>
    <x v="0"/>
    <n v="5"/>
    <x v="1"/>
    <x v="1"/>
  </r>
  <r>
    <s v="look_alike_5%_brasil"/>
    <s v="2020-05-06 - 2020-05-12"/>
    <s v="23844457680590091"/>
    <s v="Meio_Conv_LALEInteresse_CupomT1_Pareto"/>
    <s v="23844457599290091"/>
    <n v="58007.040000000001"/>
    <n v="2071038"/>
    <n v="4895893"/>
    <n v="11.848102069999999"/>
    <n v="2.3639802842825999"/>
    <x v="3"/>
    <n v="404"/>
    <s v="2020-05-06"/>
    <x v="86"/>
    <s v="2020-05-12"/>
    <s v="2020-05-12"/>
    <x v="1"/>
    <x v="0"/>
    <n v="5"/>
    <x v="1"/>
    <x v="1"/>
  </r>
  <r>
    <s v="interesse_concorrente"/>
    <s v="2020-05-06 - 2020-05-12"/>
    <s v="23844497462650091"/>
    <s v="Fundo - Conversao - Estrategia Stone Mais"/>
    <s v="23844496849310091"/>
    <n v="22045.58"/>
    <n v="1739006"/>
    <n v="3180416"/>
    <n v="6.93166554"/>
    <n v="1.8288700556524999"/>
    <x v="3"/>
    <n v="170"/>
    <s v="2020-05-06"/>
    <x v="86"/>
    <s v="2020-05-12"/>
    <s v="2020-05-12"/>
    <x v="1"/>
    <x v="0"/>
    <n v="5"/>
    <x v="1"/>
    <x v="1"/>
  </r>
  <r>
    <s v="interacao_sem_carrinho"/>
    <s v="2020-05-06 - 2020-05-12"/>
    <s v="23844691993630091"/>
    <s v="Fundo_Conv_Rmkt_Todas_Pareto_23844535546810091"/>
    <s v="23844535546810091"/>
    <n v="12141.31"/>
    <n v="115360"/>
    <n v="701073"/>
    <n v="17.318182270000001"/>
    <n v="6.0772624826630004"/>
    <x v="3"/>
    <n v="111"/>
    <s v="2020-05-06"/>
    <x v="86"/>
    <s v="2020-05-12"/>
    <s v="2020-05-12"/>
    <x v="1"/>
    <x v="0"/>
    <n v="5"/>
    <x v="1"/>
    <x v="1"/>
  </r>
  <r>
    <s v="URL_renda-extra-ios"/>
    <s v="2020-05-06 - 2020-05-12"/>
    <s v="23844722851460091"/>
    <s v="Fundo - Conversao - Renda-Extra"/>
    <s v="23844722814180091"/>
    <n v="230.56"/>
    <n v="31712"/>
    <n v="35059"/>
    <n v="6.5763427400000003"/>
    <n v="1.1055436427851"/>
    <x v="29"/>
    <s v=""/>
    <s v="2020-05-06"/>
    <x v="86"/>
    <s v="2020-05-12"/>
    <s v="2020-05-12"/>
    <x v="0"/>
    <x v="0"/>
    <n v="5"/>
    <x v="1"/>
    <x v="1"/>
  </r>
  <r>
    <s v="feed_acima_7_dias"/>
    <s v="2020-05-06 - 2020-05-12"/>
    <s v="23844565402400091"/>
    <s v="Fundo - Conversao — RMKT apos 1 semana - BR — CPA Target"/>
    <s v="23844565402250091"/>
    <n v="2540.44"/>
    <n v="104288"/>
    <n v="268255"/>
    <n v="9.4702428699999999"/>
    <n v="2.5722518410555"/>
    <x v="3"/>
    <n v="28"/>
    <s v="2020-05-06"/>
    <x v="86"/>
    <s v="2020-05-12"/>
    <s v="2020-05-12"/>
    <x v="1"/>
    <x v="0"/>
    <n v="5"/>
    <x v="1"/>
    <x v="1"/>
  </r>
  <r>
    <s v="feed_1a180_dias"/>
    <s v="2020-05-06 - 2020-05-12"/>
    <s v="23844752400870091"/>
    <s v="Fundo_Conv-CustoAlvo_RMKTHome_Aberto_Todas_Pareto"/>
    <s v="23844752401190091"/>
    <n v="0.37"/>
    <n v="15"/>
    <n v="17"/>
    <n v="21.764705880000001"/>
    <n v="1.1333333333333"/>
    <x v="3"/>
    <s v=""/>
    <s v="2020-05-06"/>
    <x v="86"/>
    <s v="2020-05-12"/>
    <s v="2020-05-12"/>
    <x v="1"/>
    <x v="0"/>
    <n v="5"/>
    <x v="1"/>
    <x v="1"/>
  </r>
  <r>
    <s v="look_alike_5%_brasil"/>
    <s v="2020-05-06 - 2020-05-12"/>
    <s v="23844496849340091"/>
    <s v="Fundo - Conversao - Estrategia Stone Mais"/>
    <s v="23844496849310091"/>
    <n v="12287.07"/>
    <n v="634623"/>
    <n v="1189273"/>
    <n v="10.33158072"/>
    <n v="1.8739834515925"/>
    <x v="3"/>
    <n v="108"/>
    <s v="2020-05-06"/>
    <x v="86"/>
    <s v="2020-05-12"/>
    <s v="2020-05-12"/>
    <x v="1"/>
    <x v="0"/>
    <n v="5"/>
    <x v="1"/>
    <x v="1"/>
  </r>
  <r>
    <s v="interesses_concorrentes_cupomt1"/>
    <s v="2020-05-06 - 2020-05-12"/>
    <s v="23844509733670091"/>
    <s v="Meio_Conv_LALEInteresse_CupomT1_Pareto"/>
    <s v="23844457599290091"/>
    <n v="40720.5"/>
    <n v="2890239"/>
    <n v="5509747"/>
    <n v="7.3906297299999997"/>
    <n v="1.9063291997651"/>
    <x v="3"/>
    <n v="324"/>
    <s v="2020-05-06"/>
    <x v="86"/>
    <s v="2020-05-12"/>
    <s v="2020-05-12"/>
    <x v="1"/>
    <x v="0"/>
    <n v="5"/>
    <x v="1"/>
    <x v="1"/>
  </r>
  <r>
    <s v="feed_2a7_dias"/>
    <s v="2020-05-06 - 2020-05-12"/>
    <s v="23844752400820091"/>
    <s v="Fundo_Conv-CustoAlvo_RMKTHome_Aberto_Todas_Pareto"/>
    <s v="23844752401190091"/>
    <n v="0.01"/>
    <n v="4"/>
    <n v="4"/>
    <n v="2.5"/>
    <n v="1"/>
    <x v="3"/>
    <s v=""/>
    <s v="2020-05-06"/>
    <x v="86"/>
    <s v="2020-05-12"/>
    <s v="2020-05-12"/>
    <x v="1"/>
    <x v="0"/>
    <n v="5"/>
    <x v="1"/>
    <x v="1"/>
  </r>
  <r>
    <s v="trafego_URL_renda-extra"/>
    <s v="2020-05-06 - 2020-05-12"/>
    <s v="23844686370960091"/>
    <s v="Trafego - Renda-Extra"/>
    <s v="23844686370970091"/>
    <n v="955.27"/>
    <n v="336641"/>
    <n v="423540"/>
    <n v="2.2554422299999999"/>
    <n v="1.2581355212229"/>
    <x v="13"/>
    <n v="4926"/>
    <s v="2020-05-06"/>
    <x v="86"/>
    <s v="2020-05-12"/>
    <s v="2020-05-12"/>
    <x v="3"/>
    <x v="0"/>
    <n v="5"/>
    <x v="1"/>
    <x v="1"/>
  </r>
  <r>
    <s v="Semelhante_Base_StoneMais- feed"/>
    <s v="2020-05-06 - 2020-05-12"/>
    <s v="23844457599260091"/>
    <s v="Meio_Conv_LALEInteresse_CupomT1_Pareto"/>
    <s v="23844457599290091"/>
    <n v="0"/>
    <n v="0"/>
    <n v="0"/>
    <s v=""/>
    <n v="0"/>
    <x v="3"/>
    <n v="6"/>
    <s v="2020-05-06"/>
    <x v="86"/>
    <s v="2020-05-12"/>
    <s v="2020-05-12"/>
    <x v="1"/>
    <x v="0"/>
    <n v="5"/>
    <x v="1"/>
    <x v="1"/>
  </r>
  <r>
    <s v="Semelhante_Base_StoneMais- feed"/>
    <s v="2020-05-06 - 2020-05-12"/>
    <s v="23844610666840091"/>
    <s v="Fundo - Conversao -BR Base — Cupom — SP"/>
    <s v="23844610666940091"/>
    <n v="0"/>
    <n v="0"/>
    <n v="0"/>
    <s v=""/>
    <n v="0"/>
    <x v="3"/>
    <n v="1"/>
    <s v="2020-05-06"/>
    <x v="86"/>
    <s v="2020-05-12"/>
    <s v="2020-05-12"/>
    <x v="1"/>
    <x v="0"/>
    <n v="5"/>
    <x v="1"/>
    <x v="1"/>
  </r>
  <r>
    <s v="rmkt todos_feed"/>
    <s v="2020-04-29 - 2020-05-05"/>
    <s v="23844457739790091"/>
    <s v="Fundo - Conversao — RMKT - BR — Cupom"/>
    <s v="23844457695080091"/>
    <n v="0"/>
    <n v="0"/>
    <n v="0"/>
    <s v=""/>
    <n v="0"/>
    <x v="3"/>
    <n v="1"/>
    <s v="2020-04-29"/>
    <x v="87"/>
    <s v="2020-05-05"/>
    <s v="2020-05-05"/>
    <x v="1"/>
    <x v="0"/>
    <n v="5"/>
    <x v="1"/>
    <x v="1"/>
  </r>
  <r>
    <s v="look_alike_5%_brasil"/>
    <s v="2020-04-29 - 2020-05-05"/>
    <s v="23844496849340091"/>
    <s v="Fundo - Conversao - Estrategia Stone Mais"/>
    <s v="23844496849310091"/>
    <n v="14457.53"/>
    <n v="695805"/>
    <n v="1376134"/>
    <n v="10.505902770000001"/>
    <n v="1.9777581362593999"/>
    <x v="3"/>
    <n v="99"/>
    <s v="2020-04-29"/>
    <x v="87"/>
    <s v="2020-05-05"/>
    <s v="2020-05-05"/>
    <x v="1"/>
    <x v="0"/>
    <n v="5"/>
    <x v="1"/>
    <x v="1"/>
  </r>
  <r>
    <s v="interesse_concorrente"/>
    <s v="2020-04-29 - 2020-05-05"/>
    <s v="23844497462650091"/>
    <s v="Fundo - Conversao - Estrategia Stone Mais"/>
    <s v="23844496849310091"/>
    <n v="18472.7"/>
    <n v="1739007"/>
    <n v="3306071"/>
    <n v="5.5875085599999998"/>
    <n v="1.9011257574006"/>
    <x v="3"/>
    <n v="115"/>
    <s v="2020-04-29"/>
    <x v="87"/>
    <s v="2020-05-05"/>
    <s v="2020-05-05"/>
    <x v="1"/>
    <x v="0"/>
    <n v="5"/>
    <x v="1"/>
    <x v="1"/>
  </r>
  <r>
    <s v="look_alike_5%_brasil"/>
    <s v="2020-04-29 - 2020-05-05"/>
    <s v="23844457680590091"/>
    <s v="Meio_Conv_LALEInteresse_CupomT1_Pareto"/>
    <s v="23844457599290091"/>
    <n v="17141.27"/>
    <n v="922368"/>
    <n v="1585361"/>
    <n v="10.812218789999999"/>
    <n v="1.7187944508049"/>
    <x v="3"/>
    <n v="159"/>
    <s v="2020-04-29"/>
    <x v="87"/>
    <s v="2020-05-05"/>
    <s v="2020-05-05"/>
    <x v="1"/>
    <x v="0"/>
    <n v="5"/>
    <x v="1"/>
    <x v="1"/>
  </r>
  <r>
    <s v="feed_2 + 3_dias"/>
    <s v="2020-04-29 - 2020-05-05"/>
    <s v="23844496656520091"/>
    <s v="Fundo - Conversao — RMKT 3 primeiros dias - BR"/>
    <s v="23844468712310091"/>
    <n v="0"/>
    <n v="0"/>
    <n v="0"/>
    <s v=""/>
    <n v="0"/>
    <x v="3"/>
    <n v="1"/>
    <s v="2020-04-29"/>
    <x v="87"/>
    <s v="2020-05-05"/>
    <s v="2020-05-05"/>
    <x v="1"/>
    <x v="0"/>
    <n v="5"/>
    <x v="1"/>
    <x v="1"/>
  </r>
  <r>
    <s v="feed_1_dia"/>
    <s v="2020-04-29 - 2020-05-05"/>
    <s v="23844468712240091"/>
    <s v="Fundo - Conversao — RMKT 3 primeiros dias - BR"/>
    <s v="23844468712310091"/>
    <n v="8440.0499999999993"/>
    <n v="80720"/>
    <n v="255659"/>
    <n v="33.012919549999999"/>
    <n v="3.1672324083250998"/>
    <x v="3"/>
    <n v="106"/>
    <s v="2020-04-29"/>
    <x v="87"/>
    <s v="2020-05-05"/>
    <s v="2020-05-05"/>
    <x v="1"/>
    <x v="0"/>
    <n v="5"/>
    <x v="1"/>
    <x v="1"/>
  </r>
  <r>
    <s v="Semelhante_Base_StoneMais- feed"/>
    <s v="2020-04-29 - 2020-05-05"/>
    <s v="23844457599260091"/>
    <s v="Meio_Conv_LALEInteresse_CupomT1_Pareto"/>
    <s v="23844457599290091"/>
    <n v="6842.24"/>
    <n v="324993"/>
    <n v="484226"/>
    <n v="14.130261490000001"/>
    <n v="1.4899582452544999"/>
    <x v="3"/>
    <n v="57"/>
    <s v="2020-04-29"/>
    <x v="87"/>
    <s v="2020-05-05"/>
    <s v="2020-05-05"/>
    <x v="1"/>
    <x v="0"/>
    <n v="5"/>
    <x v="1"/>
    <x v="1"/>
  </r>
  <r>
    <s v="feed_2a7_dias"/>
    <s v="2020-04-29 - 2020-05-05"/>
    <s v="23844497489720091"/>
    <s v="Fundo - Conversao — RMKT 3 primeiros dias - BR"/>
    <s v="23844468712310091"/>
    <n v="9261.6200000000008"/>
    <n v="99232"/>
    <n v="622422"/>
    <n v="14.8799689"/>
    <n v="6.2723919703322002"/>
    <x v="3"/>
    <n v="67"/>
    <s v="2020-04-29"/>
    <x v="87"/>
    <s v="2020-05-05"/>
    <s v="2020-05-05"/>
    <x v="1"/>
    <x v="0"/>
    <n v="5"/>
    <x v="1"/>
    <x v="1"/>
  </r>
  <r>
    <s v="feed_acima30_dias"/>
    <s v="2020-04-29 - 2020-05-05"/>
    <s v="23844476277150091"/>
    <s v="Fundo - Conversao — RMKT apos 1 semana - BR"/>
    <s v="23844476277160091"/>
    <n v="0"/>
    <n v="0"/>
    <n v="0"/>
    <s v=""/>
    <n v="0"/>
    <x v="3"/>
    <n v="3"/>
    <s v="2020-04-29"/>
    <x v="87"/>
    <s v="2020-05-05"/>
    <s v="2020-05-05"/>
    <x v="1"/>
    <x v="0"/>
    <n v="5"/>
    <x v="1"/>
    <x v="1"/>
  </r>
  <r>
    <s v="feed_8a14_dias"/>
    <s v="2020-04-29 - 2020-05-05"/>
    <s v="23844497984780091"/>
    <s v="Fundo - Conversao — RMKT apos 1 semana - BR"/>
    <s v="23844476277160091"/>
    <n v="0"/>
    <n v="0"/>
    <n v="0"/>
    <s v=""/>
    <n v="0"/>
    <x v="3"/>
    <n v="3"/>
    <s v="2020-04-29"/>
    <x v="87"/>
    <s v="2020-05-05"/>
    <s v="2020-05-05"/>
    <x v="1"/>
    <x v="0"/>
    <n v="5"/>
    <x v="1"/>
    <x v="1"/>
  </r>
  <r>
    <s v="interacao_sem_carrinho"/>
    <s v="2020-04-29 - 2020-05-05"/>
    <s v="23844691993630091"/>
    <s v="Fundo_Conv_Rmkt_Todas_Pareto_23844535546810091"/>
    <s v="23844535546810091"/>
    <n v="1400.88"/>
    <n v="49664"/>
    <n v="97327"/>
    <n v="14.39353931"/>
    <n v="1.959709246134"/>
    <x v="3"/>
    <n v="13"/>
    <s v="2020-04-29"/>
    <x v="87"/>
    <s v="2020-05-05"/>
    <s v="2020-05-05"/>
    <x v="1"/>
    <x v="0"/>
    <n v="5"/>
    <x v="1"/>
    <x v="1"/>
  </r>
  <r>
    <s v="interesses_concorrentes_cupomt1"/>
    <s v="2020-04-29 - 2020-05-05"/>
    <s v="23844509733670091"/>
    <s v="Meio_Conv_LALEInteresse_CupomT1_Pareto"/>
    <s v="23844457599290091"/>
    <n v="53184.06"/>
    <n v="3386369"/>
    <n v="7362890"/>
    <n v="7.2232588"/>
    <n v="2.1742727977961001"/>
    <x v="3"/>
    <n v="406"/>
    <s v="2020-04-29"/>
    <x v="87"/>
    <s v="2020-05-05"/>
    <s v="2020-05-05"/>
    <x v="1"/>
    <x v="0"/>
    <n v="5"/>
    <x v="1"/>
    <x v="1"/>
  </r>
  <r>
    <s v="carrinho_sem_pedido_60d"/>
    <s v="2020-04-29 - 2020-05-05"/>
    <s v="23844535546750091"/>
    <s v="Fundo_Conv_Rmkt_Todas_Pareto_23844535546810091"/>
    <s v="23844535546810091"/>
    <n v="12382.52"/>
    <n v="10180"/>
    <n v="161588"/>
    <n v="76.630195310000005"/>
    <n v="15.873084479371"/>
    <x v="3"/>
    <n v="118"/>
    <s v="2020-04-29"/>
    <x v="87"/>
    <s v="2020-05-05"/>
    <s v="2020-05-05"/>
    <x v="1"/>
    <x v="0"/>
    <n v="5"/>
    <x v="1"/>
    <x v="1"/>
  </r>
  <r>
    <s v="feed_acima_7_dias"/>
    <s v="2020-04-29 - 2020-05-05"/>
    <s v="23844565402400091"/>
    <s v="Fundo - Conversao — RMKT apos 1 semana - BR — CPA Target"/>
    <s v="23844565402250091"/>
    <n v="3487.08"/>
    <n v="115104"/>
    <n v="363217"/>
    <n v="9.6005418200000001"/>
    <n v="3.1555549763692001"/>
    <x v="3"/>
    <n v="23"/>
    <s v="2020-04-29"/>
    <x v="87"/>
    <s v="2020-05-05"/>
    <s v="2020-05-05"/>
    <x v="1"/>
    <x v="0"/>
    <n v="5"/>
    <x v="1"/>
    <x v="1"/>
  </r>
  <r>
    <s v="feed_acima_15_dias"/>
    <s v="2020-04-29 - 2020-05-05"/>
    <s v="23844497984740091"/>
    <s v="Fundo - Conversao — RMKT apos 1 semana - BR"/>
    <s v="23844476277160091"/>
    <n v="0"/>
    <n v="0"/>
    <n v="0"/>
    <s v=""/>
    <n v="0"/>
    <x v="3"/>
    <n v="4"/>
    <s v="2020-04-29"/>
    <x v="87"/>
    <s v="2020-05-05"/>
    <s v="2020-05-05"/>
    <x v="1"/>
    <x v="0"/>
    <n v="5"/>
    <x v="1"/>
    <x v="1"/>
  </r>
  <r>
    <s v="concorrentes"/>
    <s v="2020-04-29 - 2020-05-05"/>
    <s v="23844610666870091"/>
    <s v="Fundo - Conversao -BR Base — Cupom — SP"/>
    <s v="23844610666940091"/>
    <n v="0"/>
    <n v="0"/>
    <n v="0"/>
    <s v=""/>
    <n v="0"/>
    <x v="3"/>
    <n v="1"/>
    <s v="2020-04-29"/>
    <x v="87"/>
    <s v="2020-05-05"/>
    <s v="2020-05-05"/>
    <x v="1"/>
    <x v="0"/>
    <n v="5"/>
    <x v="1"/>
    <x v="1"/>
  </r>
  <r>
    <s v="Semelhante_Base_StoneMais- feed"/>
    <s v="2020-04-29 - 2020-05-05"/>
    <s v="23844610666840091"/>
    <s v="Fundo - Conversao -BR Base — Cupom — SP"/>
    <s v="23844610666940091"/>
    <n v="0"/>
    <n v="0"/>
    <n v="0"/>
    <s v=""/>
    <n v="0"/>
    <x v="3"/>
    <n v="1"/>
    <s v="2020-04-29"/>
    <x v="87"/>
    <s v="2020-05-05"/>
    <s v="2020-05-05"/>
    <x v="1"/>
    <x v="0"/>
    <n v="5"/>
    <x v="1"/>
    <x v="1"/>
  </r>
  <r>
    <s v="trafego_URL_renda-extra"/>
    <s v="2020-04-29 - 2020-05-05"/>
    <s v="23844686370960091"/>
    <s v="Trafego - Renda-Extra"/>
    <s v="23844686370970091"/>
    <n v="1389.6"/>
    <n v="503037"/>
    <n v="673438"/>
    <n v="2.0634416199999999"/>
    <n v="1.3387444661128001"/>
    <x v="13"/>
    <n v="8602"/>
    <s v="2020-04-29"/>
    <x v="87"/>
    <s v="2020-05-05"/>
    <s v="2020-05-05"/>
    <x v="3"/>
    <x v="0"/>
    <n v="5"/>
    <x v="1"/>
    <x v="1"/>
  </r>
  <r>
    <s v="feed_cima_15_dias"/>
    <s v="2020-04-29 - 2020-05-05"/>
    <s v="23844565402240091"/>
    <s v="Fundo - Conversao — RMKT apos 1 semana - BR — CPA Target"/>
    <s v="23844565402250091"/>
    <n v="336.6"/>
    <n v="16208"/>
    <n v="28236"/>
    <n v="11.92095198"/>
    <n v="1.7421026653503999"/>
    <x v="3"/>
    <n v="8"/>
    <s v="2020-04-29"/>
    <x v="87"/>
    <s v="2020-05-05"/>
    <s v="2020-05-05"/>
    <x v="1"/>
    <x v="0"/>
    <n v="5"/>
    <x v="1"/>
    <x v="1"/>
  </r>
  <r>
    <s v="feed_2 + 3_dias"/>
    <s v="2020-04-22 - 2020-04-28"/>
    <s v="23844496656520091"/>
    <s v="Fundo - Conversao — RMKT 3 primeiros dias - BR"/>
    <s v="23844468712310091"/>
    <n v="0"/>
    <n v="0"/>
    <n v="0"/>
    <s v=""/>
    <n v="0"/>
    <x v="3"/>
    <n v="2"/>
    <s v="2020-04-22"/>
    <x v="88"/>
    <s v="2020-04-28"/>
    <s v="2020-04-28"/>
    <x v="1"/>
    <x v="0"/>
    <n v="4"/>
    <x v="1"/>
    <x v="1"/>
  </r>
  <r>
    <s v="interesses_concorrentes_cupomt1"/>
    <s v="2020-04-22 - 2020-04-28"/>
    <s v="23844509733670091"/>
    <s v="Meio_Conv_LALEInteresse_CupomT1_Pareto"/>
    <s v="23844457599290091"/>
    <n v="41418.49"/>
    <n v="2714121"/>
    <n v="6032696"/>
    <n v="6.86566835"/>
    <n v="2.2227070937515001"/>
    <x v="3"/>
    <n v="306"/>
    <s v="2020-04-22"/>
    <x v="88"/>
    <s v="2020-04-28"/>
    <s v="2020-04-28"/>
    <x v="1"/>
    <x v="0"/>
    <n v="4"/>
    <x v="1"/>
    <x v="1"/>
  </r>
  <r>
    <s v="Semelhante_Base_StoneMais_ feed+stories"/>
    <s v="2020-04-22 - 2020-04-28"/>
    <s v="23844610666890091"/>
    <s v="Fundo - Conversao -BR Base — Cupom — SP"/>
    <s v="23844610666940091"/>
    <n v="2358.04"/>
    <n v="204864"/>
    <n v="293158"/>
    <n v="8.0435805899999995"/>
    <n v="1.4309883630116"/>
    <x v="3"/>
    <n v="17"/>
    <s v="2020-04-22"/>
    <x v="88"/>
    <s v="2020-04-28"/>
    <s v="2020-04-28"/>
    <x v="1"/>
    <x v="0"/>
    <n v="4"/>
    <x v="1"/>
    <x v="1"/>
  </r>
  <r>
    <s v="feed_acima30_dias"/>
    <s v="2020-04-22 - 2020-04-28"/>
    <s v="23844476277150091"/>
    <s v="Fundo - Conversao — RMKT apos 1 semana - BR"/>
    <s v="23844476277160091"/>
    <n v="0"/>
    <n v="0"/>
    <n v="0"/>
    <s v=""/>
    <n v="0"/>
    <x v="3"/>
    <n v="3"/>
    <s v="2020-04-22"/>
    <x v="88"/>
    <s v="2020-04-28"/>
    <s v="2020-04-28"/>
    <x v="1"/>
    <x v="0"/>
    <n v="4"/>
    <x v="1"/>
    <x v="1"/>
  </r>
  <r>
    <s v="concorrentes"/>
    <s v="2020-04-22 - 2020-04-28"/>
    <s v="23844610666870091"/>
    <s v="Fundo - Conversao -BR Base — Cupom — SP"/>
    <s v="23844610666940091"/>
    <n v="2731.33"/>
    <n v="341507"/>
    <n v="513477"/>
    <n v="5.3192840199999996"/>
    <n v="1.5035621524595"/>
    <x v="3"/>
    <n v="23"/>
    <s v="2020-04-22"/>
    <x v="88"/>
    <s v="2020-04-28"/>
    <s v="2020-04-28"/>
    <x v="1"/>
    <x v="0"/>
    <n v="4"/>
    <x v="1"/>
    <x v="1"/>
  </r>
  <r>
    <s v="rmkt todos"/>
    <s v="2020-04-22 - 2020-04-28"/>
    <s v="23844402274510091"/>
    <s v="Fundo - Conversao — RMKT - BR"/>
    <s v="23844402274290091"/>
    <n v="0"/>
    <n v="0"/>
    <n v="0"/>
    <s v=""/>
    <n v="0"/>
    <x v="3"/>
    <n v="6"/>
    <s v="2020-04-22"/>
    <x v="88"/>
    <s v="2020-04-28"/>
    <s v="2020-04-28"/>
    <x v="1"/>
    <x v="0"/>
    <n v="4"/>
    <x v="1"/>
    <x v="1"/>
  </r>
  <r>
    <s v="carrinho_sem_pedido_60d"/>
    <s v="2020-04-22 - 2020-04-28"/>
    <s v="23844535546750091"/>
    <s v="Fundo_Conv_Rmkt_Todas_Pareto_23844535546810091"/>
    <s v="23844535546810091"/>
    <n v="12255.08"/>
    <n v="8620"/>
    <n v="167435"/>
    <n v="73.193059989999995"/>
    <n v="19.424013921114"/>
    <x v="3"/>
    <n v="112"/>
    <s v="2020-04-22"/>
    <x v="88"/>
    <s v="2020-04-28"/>
    <s v="2020-04-28"/>
    <x v="1"/>
    <x v="0"/>
    <n v="4"/>
    <x v="1"/>
    <x v="1"/>
  </r>
  <r>
    <s v="look_alike_5%_brasil"/>
    <s v="2020-04-22 - 2020-04-28"/>
    <s v="23844496849340091"/>
    <s v="Fundo - Conversao - Estrategia Stone Mais"/>
    <s v="23844496849310091"/>
    <n v="13967.9"/>
    <n v="465281"/>
    <n v="1016113"/>
    <n v="13.74640419"/>
    <n v="2.1838695326050002"/>
    <x v="3"/>
    <n v="77"/>
    <s v="2020-04-22"/>
    <x v="88"/>
    <s v="2020-04-28"/>
    <s v="2020-04-28"/>
    <x v="1"/>
    <x v="0"/>
    <n v="4"/>
    <x v="1"/>
    <x v="1"/>
  </r>
  <r>
    <s v="rmkt todos_stories"/>
    <s v="2020-04-22 - 2020-04-28"/>
    <s v="23844476277120091"/>
    <s v="Fundo - Conversao — RMKT apos 1 semana - BR"/>
    <s v="23844476277160091"/>
    <n v="0"/>
    <n v="0"/>
    <n v="0"/>
    <s v=""/>
    <n v="0"/>
    <x v="3"/>
    <n v="1"/>
    <s v="2020-04-22"/>
    <x v="88"/>
    <s v="2020-04-28"/>
    <s v="2020-04-28"/>
    <x v="1"/>
    <x v="0"/>
    <n v="4"/>
    <x v="1"/>
    <x v="1"/>
  </r>
  <r>
    <s v="feed_1_dia"/>
    <s v="2020-04-22 - 2020-04-28"/>
    <s v="23844468712240091"/>
    <s v="Fundo - Conversao — RMKT 3 primeiros dias - BR"/>
    <s v="23844468712310091"/>
    <n v="9753.48"/>
    <n v="98944"/>
    <n v="331209"/>
    <n v="29.448112819999999"/>
    <n v="3.3474389553687001"/>
    <x v="3"/>
    <n v="112"/>
    <s v="2020-04-22"/>
    <x v="88"/>
    <s v="2020-04-28"/>
    <s v="2020-04-28"/>
    <x v="1"/>
    <x v="0"/>
    <n v="4"/>
    <x v="1"/>
    <x v="1"/>
  </r>
  <r>
    <s v="rmkt todos"/>
    <s v="2020-04-22 - 2020-04-28"/>
    <s v="23844376214040091"/>
    <s v="Fundo - Conversao — RMKT - Geo"/>
    <s v="23844353714380091"/>
    <n v="0"/>
    <n v="0"/>
    <n v="0"/>
    <s v=""/>
    <n v="0"/>
    <x v="3"/>
    <n v="1"/>
    <s v="2020-04-22"/>
    <x v="88"/>
    <s v="2020-04-28"/>
    <s v="2020-04-28"/>
    <x v="1"/>
    <x v="0"/>
    <n v="4"/>
    <x v="1"/>
    <x v="1"/>
  </r>
  <r>
    <s v="look_alike_5%_brasil"/>
    <s v="2020-04-22 - 2020-04-28"/>
    <s v="23844457680590091"/>
    <s v="Meio_Conv_LALEInteresse_CupomT1_Pareto"/>
    <s v="23844457599290091"/>
    <n v="3304.09"/>
    <n v="286527"/>
    <n v="370139"/>
    <n v="8.9266194599999995"/>
    <n v="1.2918119409340001"/>
    <x v="3"/>
    <n v="26"/>
    <s v="2020-04-22"/>
    <x v="88"/>
    <s v="2020-04-28"/>
    <s v="2020-04-28"/>
    <x v="1"/>
    <x v="0"/>
    <n v="4"/>
    <x v="1"/>
    <x v="1"/>
  </r>
  <r>
    <s v="Semelhante_Base_StoneMais- feed"/>
    <s v="2020-04-22 - 2020-04-28"/>
    <s v="23844610666840091"/>
    <s v="Fundo - Conversao -BR Base — Cupom — SP"/>
    <s v="23844610666940091"/>
    <n v="3258.37"/>
    <n v="202305"/>
    <n v="311278"/>
    <n v="10.467716960000001"/>
    <n v="1.5386569783248001"/>
    <x v="3"/>
    <n v="22"/>
    <s v="2020-04-22"/>
    <x v="88"/>
    <s v="2020-04-28"/>
    <s v="2020-04-28"/>
    <x v="1"/>
    <x v="0"/>
    <n v="4"/>
    <x v="1"/>
    <x v="1"/>
  </r>
  <r>
    <s v="feed_acima_7_dias"/>
    <s v="2020-04-22 - 2020-04-28"/>
    <s v="23844565402400091"/>
    <s v="Fundo - Conversao — RMKT apos 1 semana - BR — CPA Target"/>
    <s v="23844565402250091"/>
    <n v="1930.94"/>
    <n v="53904"/>
    <n v="164402"/>
    <n v="11.74523424"/>
    <n v="3.0499035322053998"/>
    <x v="3"/>
    <n v="15"/>
    <s v="2020-04-22"/>
    <x v="88"/>
    <s v="2020-04-28"/>
    <s v="2020-04-28"/>
    <x v="1"/>
    <x v="0"/>
    <n v="4"/>
    <x v="1"/>
    <x v="1"/>
  </r>
  <r>
    <s v="rmkt todos_feed"/>
    <s v="2020-04-22 - 2020-04-28"/>
    <s v="23844457739790091"/>
    <s v="Fundo - Conversao — RMKT - BR — Cupom"/>
    <s v="23844457695080091"/>
    <n v="0"/>
    <n v="0"/>
    <n v="0"/>
    <s v=""/>
    <n v="0"/>
    <x v="3"/>
    <n v="3"/>
    <s v="2020-04-22"/>
    <x v="88"/>
    <s v="2020-04-28"/>
    <s v="2020-04-28"/>
    <x v="1"/>
    <x v="0"/>
    <n v="4"/>
    <x v="1"/>
    <x v="1"/>
  </r>
  <r>
    <s v="feed_cima_15_dias"/>
    <s v="2020-04-22 - 2020-04-28"/>
    <s v="23844565402240091"/>
    <s v="Fundo - Conversao — RMKT apos 1 semana - BR — CPA Target"/>
    <s v="23844565402250091"/>
    <n v="1483.42"/>
    <n v="46152"/>
    <n v="134828"/>
    <n v="11.00231406"/>
    <n v="2.9213901889409"/>
    <x v="3"/>
    <n v="8"/>
    <s v="2020-04-22"/>
    <x v="88"/>
    <s v="2020-04-28"/>
    <s v="2020-04-28"/>
    <x v="1"/>
    <x v="0"/>
    <n v="4"/>
    <x v="1"/>
    <x v="1"/>
  </r>
  <r>
    <s v="interesse_concorrente"/>
    <s v="2020-04-22 - 2020-04-28"/>
    <s v="23844497462650091"/>
    <s v="Fundo - Conversao - Estrategia Stone Mais"/>
    <s v="23844496849310091"/>
    <n v="18630.53"/>
    <n v="1341188"/>
    <n v="2675100"/>
    <n v="6.9644237599999999"/>
    <n v="1.9945749589170001"/>
    <x v="3"/>
    <n v="111"/>
    <s v="2020-04-22"/>
    <x v="88"/>
    <s v="2020-04-28"/>
    <s v="2020-04-28"/>
    <x v="1"/>
    <x v="0"/>
    <n v="4"/>
    <x v="1"/>
    <x v="1"/>
  </r>
  <r>
    <s v="feed_8a14_dias"/>
    <s v="2020-04-22 - 2020-04-28"/>
    <s v="23844497984780091"/>
    <s v="Fundo - Conversao — RMKT apos 1 semana - BR"/>
    <s v="23844476277160091"/>
    <n v="0"/>
    <n v="0"/>
    <n v="0"/>
    <s v=""/>
    <n v="0"/>
    <x v="3"/>
    <n v="1"/>
    <s v="2020-04-22"/>
    <x v="88"/>
    <s v="2020-04-28"/>
    <s v="2020-04-28"/>
    <x v="1"/>
    <x v="0"/>
    <n v="4"/>
    <x v="1"/>
    <x v="1"/>
  </r>
  <r>
    <s v="feed_2a7_dias"/>
    <s v="2020-04-22 - 2020-04-28"/>
    <s v="23844497489720091"/>
    <s v="Fundo - Conversao — RMKT 3 primeiros dias - BR"/>
    <s v="23844468712310091"/>
    <n v="8719.86"/>
    <n v="103137"/>
    <n v="595291"/>
    <n v="14.648062879999999"/>
    <n v="5.7718471547553003"/>
    <x v="3"/>
    <n v="61"/>
    <s v="2020-04-22"/>
    <x v="88"/>
    <s v="2020-04-28"/>
    <s v="2020-04-28"/>
    <x v="1"/>
    <x v="0"/>
    <n v="4"/>
    <x v="1"/>
    <x v="1"/>
  </r>
  <r>
    <s v="Semelhante_Base_StoneMais- feed"/>
    <s v="2020-04-22 - 2020-04-28"/>
    <s v="23844457599260091"/>
    <s v="Meio_Conv_LALEInteresse_CupomT1_Pareto"/>
    <s v="23844457599290091"/>
    <n v="19041.32"/>
    <n v="712832"/>
    <n v="1653326"/>
    <n v="11.5169785"/>
    <n v="2.3193767956545002"/>
    <x v="3"/>
    <n v="161"/>
    <s v="2020-04-22"/>
    <x v="88"/>
    <s v="2020-04-28"/>
    <s v="2020-04-28"/>
    <x v="1"/>
    <x v="0"/>
    <n v="4"/>
    <x v="1"/>
    <x v="1"/>
  </r>
  <r>
    <s v="feed+stories_4a7_dias — Cópia dia 2"/>
    <s v="2020-04-22 - 2020-04-28"/>
    <s v="23844555914980091"/>
    <s v="Fundo - Conversao — RMKT 4 a 7 primeiros dias - BR"/>
    <s v="23844555915300091"/>
    <n v="0"/>
    <n v="0"/>
    <n v="0"/>
    <s v=""/>
    <n v="0"/>
    <x v="3"/>
    <n v="1"/>
    <s v="2020-04-22"/>
    <x v="88"/>
    <s v="2020-04-28"/>
    <s v="2020-04-28"/>
    <x v="1"/>
    <x v="0"/>
    <n v="4"/>
    <x v="1"/>
    <x v="1"/>
  </r>
  <r>
    <s v="feed_acima_15_dias"/>
    <s v="2020-04-22 - 2020-04-28"/>
    <s v="23844497984740091"/>
    <s v="Fundo - Conversao — RMKT apos 1 semana - BR"/>
    <s v="23844476277160091"/>
    <n v="0"/>
    <n v="0"/>
    <n v="0"/>
    <s v=""/>
    <n v="0"/>
    <x v="3"/>
    <n v="4"/>
    <s v="2020-04-22"/>
    <x v="88"/>
    <s v="2020-04-28"/>
    <s v="2020-04-28"/>
    <x v="1"/>
    <x v="0"/>
    <n v="4"/>
    <x v="1"/>
    <x v="1"/>
  </r>
  <r>
    <s v="rmkt todos_stories"/>
    <s v="2020-04-15 - 2020-04-21"/>
    <s v="23844565402260091"/>
    <s v="Fundo - Conversao — RMKT apos 1 semana - BR — CPA Target"/>
    <s v="23844565402250091"/>
    <n v="9.6300000000000008"/>
    <n v="1585"/>
    <n v="1873"/>
    <n v="5.1414842500000004"/>
    <n v="1.1817034700314999"/>
    <x v="3"/>
    <s v=""/>
    <s v="2020-04-15"/>
    <x v="89"/>
    <s v="2020-04-21"/>
    <s v="2020-04-21"/>
    <x v="1"/>
    <x v="0"/>
    <n v="4"/>
    <x v="1"/>
    <x v="1"/>
  </r>
  <r>
    <s v="feed_cima_15_dias"/>
    <s v="2020-04-15 - 2020-04-21"/>
    <s v="23844565402240091"/>
    <s v="Fundo - Conversao — RMKT apos 1 semana - BR — CPA Target"/>
    <s v="23844565402250091"/>
    <n v="754.4"/>
    <n v="26016"/>
    <n v="70386"/>
    <n v="10.718040520000001"/>
    <n v="2.7054889298893001"/>
    <x v="3"/>
    <n v="7"/>
    <s v="2020-04-15"/>
    <x v="89"/>
    <s v="2020-04-21"/>
    <s v="2020-04-21"/>
    <x v="1"/>
    <x v="0"/>
    <n v="4"/>
    <x v="1"/>
    <x v="1"/>
  </r>
  <r>
    <s v="rmkt todos_stories"/>
    <s v="2020-04-15 - 2020-04-21"/>
    <s v="23844555915000091"/>
    <s v="Fundo - Conversao — RMKT 4 a 7 primeiros dias - BR"/>
    <s v="23844555915300091"/>
    <n v="239.95"/>
    <n v="10040"/>
    <n v="14582"/>
    <n v="16.455218760000001"/>
    <n v="1.4523904382470001"/>
    <x v="3"/>
    <n v="1"/>
    <s v="2020-04-15"/>
    <x v="89"/>
    <s v="2020-04-21"/>
    <s v="2020-04-21"/>
    <x v="1"/>
    <x v="0"/>
    <n v="4"/>
    <x v="1"/>
    <x v="1"/>
  </r>
  <r>
    <s v="look_alike_5%_brasil"/>
    <s v="2020-04-15 - 2020-04-21"/>
    <s v="23844457680590091"/>
    <s v="Meio_Conv_LALEInteresse_CupomT1_Pareto"/>
    <s v="23844457599290091"/>
    <n v="1875.89"/>
    <n v="154655"/>
    <n v="217066"/>
    <n v="8.6420259300000009"/>
    <n v="1.4035498367334001"/>
    <x v="3"/>
    <n v="19"/>
    <s v="2020-04-15"/>
    <x v="89"/>
    <s v="2020-04-21"/>
    <s v="2020-04-21"/>
    <x v="1"/>
    <x v="0"/>
    <n v="4"/>
    <x v="1"/>
    <x v="1"/>
  </r>
  <r>
    <s v="Semelhante_Base_StoneMais_ feed+stories"/>
    <s v="2020-04-15 - 2020-04-21"/>
    <s v="23844610666890091"/>
    <s v="Fundo - Conversao -BR Base — Cupom — SP"/>
    <s v="23844610666940091"/>
    <n v="132.68"/>
    <n v="22213"/>
    <n v="24002"/>
    <n v="5.5278726799999998"/>
    <n v="1.0805384234457001"/>
    <x v="3"/>
    <n v="2"/>
    <s v="2020-04-15"/>
    <x v="89"/>
    <s v="2020-04-21"/>
    <s v="2020-04-21"/>
    <x v="1"/>
    <x v="0"/>
    <n v="4"/>
    <x v="1"/>
    <x v="1"/>
  </r>
  <r>
    <s v="feed+stories_4a7_dias — Cópia dia 2"/>
    <s v="2020-04-15 - 2020-04-21"/>
    <s v="23844555914980091"/>
    <s v="Fundo - Conversao — RMKT 4 a 7 primeiros dias - BR"/>
    <s v="23844555915300091"/>
    <n v="2627.29"/>
    <n v="45184"/>
    <n v="175218"/>
    <n v="14.99440697"/>
    <n v="3.8778771246459001"/>
    <x v="3"/>
    <n v="12"/>
    <s v="2020-04-15"/>
    <x v="89"/>
    <s v="2020-04-21"/>
    <s v="2020-04-21"/>
    <x v="1"/>
    <x v="0"/>
    <n v="4"/>
    <x v="1"/>
    <x v="1"/>
  </r>
  <r>
    <s v="Semelhante_3-6%_MeioDoCarrinho"/>
    <s v="2020-04-15 - 2020-04-21"/>
    <s v="23844381332790091"/>
    <s v="Fundo - Conversao -BR — Globo"/>
    <s v="23844381332890091"/>
    <n v="0"/>
    <n v="0"/>
    <n v="0"/>
    <s v=""/>
    <n v="0"/>
    <x v="3"/>
    <n v="1"/>
    <s v="2020-04-15"/>
    <x v="89"/>
    <s v="2020-04-21"/>
    <s v="2020-04-21"/>
    <x v="1"/>
    <x v="0"/>
    <n v="4"/>
    <x v="1"/>
    <x v="1"/>
  </r>
  <r>
    <s v="rmkt todos_stories"/>
    <s v="2020-04-15 - 2020-04-21"/>
    <s v="23844468712230091"/>
    <s v="Fundo - Conversao — RMKT 3 primeiros dias - BR"/>
    <s v="23844468712310091"/>
    <n v="73.459999999999994"/>
    <n v="4740"/>
    <n v="5293"/>
    <n v="13.87870773"/>
    <n v="1.1166666666667"/>
    <x v="3"/>
    <s v=""/>
    <s v="2020-04-15"/>
    <x v="89"/>
    <s v="2020-04-21"/>
    <s v="2020-04-21"/>
    <x v="1"/>
    <x v="0"/>
    <n v="4"/>
    <x v="1"/>
    <x v="1"/>
  </r>
  <r>
    <s v="rmkt todos"/>
    <s v="2020-04-15 - 2020-04-21"/>
    <s v="23844402274510091"/>
    <s v="Fundo - Conversao — RMKT - BR"/>
    <s v="23844402274290091"/>
    <n v="0"/>
    <n v="0"/>
    <n v="0"/>
    <s v=""/>
    <n v="0"/>
    <x v="3"/>
    <n v="3"/>
    <s v="2020-04-15"/>
    <x v="89"/>
    <s v="2020-04-21"/>
    <s v="2020-04-21"/>
    <x v="1"/>
    <x v="0"/>
    <n v="4"/>
    <x v="1"/>
    <x v="1"/>
  </r>
  <r>
    <s v="carrinho_sem_pedido_60d"/>
    <s v="2020-04-15 - 2020-04-21"/>
    <s v="23844535546750091"/>
    <s v="Fundo_Conv_Rmkt_Todas_Pareto_23844535546810091"/>
    <s v="23844535546810091"/>
    <n v="6985.67"/>
    <n v="6496"/>
    <n v="99499"/>
    <n v="70.208444310000004"/>
    <n v="15.316964285714"/>
    <x v="3"/>
    <n v="86"/>
    <s v="2020-04-15"/>
    <x v="89"/>
    <s v="2020-04-21"/>
    <s v="2020-04-21"/>
    <x v="1"/>
    <x v="0"/>
    <n v="4"/>
    <x v="1"/>
    <x v="1"/>
  </r>
  <r>
    <s v="feed_1_dia"/>
    <s v="2020-04-15 - 2020-04-21"/>
    <s v="23844468712240091"/>
    <s v="Fundo - Conversao — RMKT 3 primeiros dias - BR"/>
    <s v="23844468712310091"/>
    <n v="10300.19"/>
    <n v="106240"/>
    <n v="349006"/>
    <n v="29.512931009999999"/>
    <n v="3.2850715361446001"/>
    <x v="3"/>
    <n v="94"/>
    <s v="2020-04-15"/>
    <x v="89"/>
    <s v="2020-04-21"/>
    <s v="2020-04-21"/>
    <x v="1"/>
    <x v="0"/>
    <n v="4"/>
    <x v="1"/>
    <x v="1"/>
  </r>
  <r>
    <s v="Semelhante_Base_StoneMais- feed"/>
    <s v="2020-04-15 - 2020-04-21"/>
    <s v="23844457599260091"/>
    <s v="Meio_Conv_LALEInteresse_CupomT1_Pareto"/>
    <s v="23844457599290091"/>
    <n v="7242.74"/>
    <n v="348545"/>
    <n v="596064"/>
    <n v="12.15094352"/>
    <n v="1.7101493350929999"/>
    <x v="3"/>
    <n v="106"/>
    <s v="2020-04-15"/>
    <x v="89"/>
    <s v="2020-04-21"/>
    <s v="2020-04-21"/>
    <x v="1"/>
    <x v="0"/>
    <n v="4"/>
    <x v="1"/>
    <x v="1"/>
  </r>
  <r>
    <s v="concorrentes"/>
    <s v="2020-04-15 - 2020-04-21"/>
    <s v="23844610666870091"/>
    <s v="Fundo - Conversao -BR Base — Cupom — SP"/>
    <s v="23844610666940091"/>
    <n v="267.89"/>
    <n v="46096"/>
    <n v="50791"/>
    <n v="5.2743596300000002"/>
    <n v="1.1018526553279999"/>
    <x v="3"/>
    <n v="1"/>
    <s v="2020-04-15"/>
    <x v="89"/>
    <s v="2020-04-21"/>
    <s v="2020-04-21"/>
    <x v="1"/>
    <x v="0"/>
    <n v="4"/>
    <x v="1"/>
    <x v="1"/>
  </r>
  <r>
    <s v="Semelhante_Base_StoneMais- feed"/>
    <s v="2020-04-15 - 2020-04-21"/>
    <s v="23844610666840091"/>
    <s v="Fundo - Conversao -BR Base — Cupom — SP"/>
    <s v="23844610666940091"/>
    <n v="229.62"/>
    <n v="19472"/>
    <n v="21981"/>
    <n v="10.446294529999999"/>
    <n v="1.1288516844700001"/>
    <x v="3"/>
    <n v="2"/>
    <s v="2020-04-15"/>
    <x v="89"/>
    <s v="2020-04-21"/>
    <s v="2020-04-21"/>
    <x v="1"/>
    <x v="0"/>
    <n v="4"/>
    <x v="1"/>
    <x v="1"/>
  </r>
  <r>
    <s v="feed_acima_7_dias"/>
    <s v="2020-04-15 - 2020-04-21"/>
    <s v="23844565402400091"/>
    <s v="Fundo - Conversao — RMKT apos 1 semana - BR — CPA Target"/>
    <s v="23844565402250091"/>
    <n v="691.23"/>
    <n v="20020"/>
    <n v="57889"/>
    <n v="11.94061048"/>
    <n v="2.8915584415583999"/>
    <x v="3"/>
    <n v="7"/>
    <s v="2020-04-15"/>
    <x v="89"/>
    <s v="2020-04-21"/>
    <s v="2020-04-21"/>
    <x v="1"/>
    <x v="0"/>
    <n v="4"/>
    <x v="1"/>
    <x v="1"/>
  </r>
  <r>
    <s v="rmkt todos"/>
    <s v="2020-04-15 - 2020-04-21"/>
    <s v="23844376214040091"/>
    <s v="Fundo - Conversao — RMKT - Geo"/>
    <s v="23844353714380091"/>
    <n v="0"/>
    <n v="0"/>
    <n v="0"/>
    <s v=""/>
    <n v="0"/>
    <x v="3"/>
    <n v="5"/>
    <s v="2020-04-15"/>
    <x v="89"/>
    <s v="2020-04-21"/>
    <s v="2020-04-21"/>
    <x v="1"/>
    <x v="0"/>
    <n v="4"/>
    <x v="1"/>
    <x v="1"/>
  </r>
  <r>
    <s v="rmkt todos_stories"/>
    <s v="2020-04-15 - 2020-04-21"/>
    <s v="23844476277120091"/>
    <s v="Fundo - Conversao — RMKT apos 1 semana - BR"/>
    <s v="23844476277160091"/>
    <n v="364.28"/>
    <n v="22992"/>
    <n v="46285"/>
    <n v="7.8703683699999996"/>
    <n v="2.0130915100904998"/>
    <x v="3"/>
    <n v="2"/>
    <s v="2020-04-15"/>
    <x v="89"/>
    <s v="2020-04-21"/>
    <s v="2020-04-21"/>
    <x v="1"/>
    <x v="0"/>
    <n v="4"/>
    <x v="1"/>
    <x v="1"/>
  </r>
  <r>
    <s v="feed_2 + 3_dias"/>
    <s v="2020-04-15 - 2020-04-21"/>
    <s v="23844496656520091"/>
    <s v="Fundo - Conversao — RMKT 3 primeiros dias - BR"/>
    <s v="23844468712310091"/>
    <n v="1301.25"/>
    <n v="23544"/>
    <n v="73917"/>
    <n v="17.604204719999998"/>
    <n v="3.1395259938838"/>
    <x v="3"/>
    <n v="1"/>
    <s v="2020-04-15"/>
    <x v="89"/>
    <s v="2020-04-21"/>
    <s v="2020-04-21"/>
    <x v="1"/>
    <x v="0"/>
    <n v="4"/>
    <x v="1"/>
    <x v="1"/>
  </r>
  <r>
    <s v="interesses_concorrentes_cupomt1"/>
    <s v="2020-04-15 - 2020-04-21"/>
    <s v="23844509733670091"/>
    <s v="Meio_Conv_LALEInteresse_CupomT1_Pareto"/>
    <s v="23844457599290091"/>
    <n v="21630.18"/>
    <n v="1371133"/>
    <n v="2892910"/>
    <n v="7.47696264"/>
    <n v="2.1098682622328"/>
    <x v="3"/>
    <n v="260"/>
    <s v="2020-04-15"/>
    <x v="89"/>
    <s v="2020-04-21"/>
    <s v="2020-04-21"/>
    <x v="1"/>
    <x v="0"/>
    <n v="4"/>
    <x v="1"/>
    <x v="1"/>
  </r>
  <r>
    <s v="look_alike_5%_brasil"/>
    <s v="2020-04-15 - 2020-04-21"/>
    <s v="23844496849340091"/>
    <s v="Fundo - Conversao - Estrategia Stone Mais"/>
    <s v="23844496849310091"/>
    <n v="5830.82"/>
    <n v="178303"/>
    <n v="328659"/>
    <n v="17.741245490000001"/>
    <n v="1.8432611902211"/>
    <x v="3"/>
    <n v="58"/>
    <s v="2020-04-15"/>
    <x v="89"/>
    <s v="2020-04-21"/>
    <s v="2020-04-21"/>
    <x v="1"/>
    <x v="0"/>
    <n v="4"/>
    <x v="1"/>
    <x v="1"/>
  </r>
  <r>
    <s v="rmkt todos_feed"/>
    <s v="2020-04-15 - 2020-04-21"/>
    <s v="23844457739790091"/>
    <s v="Fundo - Conversao — RMKT - BR — Cupom"/>
    <s v="23844457695080091"/>
    <n v="0"/>
    <n v="0"/>
    <n v="0"/>
    <s v=""/>
    <n v="0"/>
    <x v="3"/>
    <n v="2"/>
    <s v="2020-04-15"/>
    <x v="89"/>
    <s v="2020-04-21"/>
    <s v="2020-04-21"/>
    <x v="1"/>
    <x v="0"/>
    <n v="4"/>
    <x v="1"/>
    <x v="1"/>
  </r>
  <r>
    <s v="Semelhante_Base_StoneMais"/>
    <s v="2020-04-15 - 2020-04-21"/>
    <s v="23844361698600091"/>
    <s v="Fundo - Conversao -BR Base"/>
    <s v="23844361698610091"/>
    <n v="0"/>
    <n v="0"/>
    <n v="0"/>
    <s v=""/>
    <n v="0"/>
    <x v="3"/>
    <n v="2"/>
    <s v="2020-04-15"/>
    <x v="89"/>
    <s v="2020-04-21"/>
    <s v="2020-04-21"/>
    <x v="1"/>
    <x v="0"/>
    <n v="4"/>
    <x v="1"/>
    <x v="1"/>
  </r>
  <r>
    <s v="interesse_concorrente"/>
    <s v="2020-04-15 - 2020-04-21"/>
    <s v="23844497462650091"/>
    <s v="Fundo - Conversao - Estrategia Stone Mais"/>
    <s v="23844496849310091"/>
    <n v="11855.17"/>
    <n v="593791"/>
    <n v="1112713"/>
    <n v="10.65429271"/>
    <n v="1.8739135487065"/>
    <x v="3"/>
    <n v="119"/>
    <s v="2020-04-15"/>
    <x v="89"/>
    <s v="2020-04-21"/>
    <s v="2020-04-21"/>
    <x v="1"/>
    <x v="0"/>
    <n v="4"/>
    <x v="1"/>
    <x v="1"/>
  </r>
  <r>
    <s v="feed_8a14_dias"/>
    <s v="2020-04-15 - 2020-04-21"/>
    <s v="23844497984780091"/>
    <s v="Fundo - Conversao — RMKT apos 1 semana - BR"/>
    <s v="23844476277160091"/>
    <n v="2286.96"/>
    <n v="37040"/>
    <n v="137908"/>
    <n v="16.5832294"/>
    <n v="3.7232181425486002"/>
    <x v="3"/>
    <n v="8"/>
    <s v="2020-04-15"/>
    <x v="89"/>
    <s v="2020-04-21"/>
    <s v="2020-04-21"/>
    <x v="1"/>
    <x v="0"/>
    <n v="4"/>
    <x v="1"/>
    <x v="1"/>
  </r>
  <r>
    <s v="feed_acima_15_dias"/>
    <s v="2020-04-15 - 2020-04-21"/>
    <s v="23844497984740091"/>
    <s v="Fundo - Conversao — RMKT apos 1 semana - BR"/>
    <s v="23844476277160091"/>
    <n v="4822.57"/>
    <n v="82432"/>
    <n v="396495"/>
    <n v="12.16300332"/>
    <n v="4.8099645768633996"/>
    <x v="3"/>
    <n v="25"/>
    <s v="2020-04-15"/>
    <x v="89"/>
    <s v="2020-04-21"/>
    <s v="2020-04-21"/>
    <x v="1"/>
    <x v="0"/>
    <n v="4"/>
    <x v="1"/>
    <x v="1"/>
  </r>
  <r>
    <s v="feed_4a7_dias — Cópia dia 2"/>
    <s v="2020-04-15 - 2020-04-21"/>
    <s v="23844497943720091"/>
    <s v="Fundo - Conversao — RMKT 3 primeiros dias - BR"/>
    <s v="23844468712310091"/>
    <n v="0"/>
    <n v="0"/>
    <n v="0"/>
    <s v=""/>
    <n v="0"/>
    <x v="3"/>
    <n v="1"/>
    <s v="2020-04-15"/>
    <x v="89"/>
    <s v="2020-04-21"/>
    <s v="2020-04-21"/>
    <x v="1"/>
    <x v="0"/>
    <n v="4"/>
    <x v="1"/>
    <x v="1"/>
  </r>
  <r>
    <s v="feed_acima30_dias"/>
    <s v="2020-04-15 - 2020-04-21"/>
    <s v="23844476277150091"/>
    <s v="Fundo - Conversao — RMKT apos 1 semana - BR"/>
    <s v="23844476277160091"/>
    <n v="345.68"/>
    <n v="13612"/>
    <n v="22737"/>
    <n v="15.20341294"/>
    <n v="1.6703643843667"/>
    <x v="3"/>
    <n v="4"/>
    <s v="2020-04-15"/>
    <x v="89"/>
    <s v="2020-04-21"/>
    <s v="2020-04-21"/>
    <x v="1"/>
    <x v="0"/>
    <n v="4"/>
    <x v="1"/>
    <x v="1"/>
  </r>
  <r>
    <s v="feed_2a7_dias"/>
    <s v="2020-04-15 - 2020-04-21"/>
    <s v="23844497489720091"/>
    <s v="Fundo - Conversao — RMKT 3 primeiros dias - BR"/>
    <s v="23844468712310091"/>
    <n v="6142.59"/>
    <n v="91424"/>
    <n v="503155"/>
    <n v="12.20814659"/>
    <n v="5.5035329891495"/>
    <x v="3"/>
    <n v="31"/>
    <s v="2020-04-15"/>
    <x v="89"/>
    <s v="2020-04-21"/>
    <s v="2020-04-21"/>
    <x v="1"/>
    <x v="0"/>
    <n v="4"/>
    <x v="1"/>
    <x v="1"/>
  </r>
  <r>
    <s v="CONVERSÃO - SEM ALUGUEL E SEM MENSALIDADE — Cópia"/>
    <s v="2020-04-08 - 2020-04-14"/>
    <s v="23844353714710091"/>
    <s v="Fundo - Conversao — RMKT - Geo"/>
    <s v="23844353714380091"/>
    <n v="0"/>
    <n v="0"/>
    <n v="0"/>
    <s v=""/>
    <n v="0"/>
    <x v="3"/>
    <n v="14"/>
    <s v="2020-04-08"/>
    <x v="90"/>
    <s v="2020-04-14"/>
    <s v="2020-04-14"/>
    <x v="1"/>
    <x v="0"/>
    <n v="4"/>
    <x v="1"/>
    <x v="1"/>
  </r>
  <r>
    <s v="feed_acima_15_dias"/>
    <s v="2020-04-08 - 2020-04-14"/>
    <s v="23844497984740091"/>
    <s v="Fundo - Conversao — RMKT apos 1 semana - BR"/>
    <s v="23844476277160091"/>
    <n v="3451.31"/>
    <n v="55968"/>
    <n v="209449"/>
    <n v="16.47804477"/>
    <n v="3.7422991709548001"/>
    <x v="3"/>
    <n v="13"/>
    <s v="2020-04-08"/>
    <x v="90"/>
    <s v="2020-04-14"/>
    <s v="2020-04-14"/>
    <x v="1"/>
    <x v="0"/>
    <n v="4"/>
    <x v="1"/>
    <x v="1"/>
  </r>
  <r>
    <s v="feed_6_dia — Cópia do dia 1"/>
    <s v="2020-04-08 - 2020-04-14"/>
    <s v="23844497877830091"/>
    <s v="Fundo - Conversao — RMKT 3 primeiros dias - BR"/>
    <s v="23844468712310091"/>
    <n v="82.16"/>
    <n v="4033"/>
    <n v="6168"/>
    <n v="13.320363159999999"/>
    <n v="1.5293825936028"/>
    <x v="3"/>
    <s v=""/>
    <s v="2020-04-08"/>
    <x v="90"/>
    <s v="2020-04-14"/>
    <s v="2020-04-14"/>
    <x v="1"/>
    <x v="0"/>
    <n v="4"/>
    <x v="1"/>
    <x v="1"/>
  </r>
  <r>
    <s v="CONVERSÃO - PARA AUTÔNOMOS — Cópia"/>
    <s v="2020-04-08 - 2020-04-14"/>
    <s v="23844353714670091"/>
    <s v="Fundo - Conversao — RMKT - Geo"/>
    <s v="23844353714380091"/>
    <n v="0"/>
    <n v="0"/>
    <n v="0"/>
    <s v=""/>
    <n v="0"/>
    <x v="3"/>
    <n v="1"/>
    <s v="2020-04-08"/>
    <x v="90"/>
    <s v="2020-04-14"/>
    <s v="2020-04-14"/>
    <x v="1"/>
    <x v="0"/>
    <n v="4"/>
    <x v="1"/>
    <x v="1"/>
  </r>
  <r>
    <s v="feed_4_dias"/>
    <s v="2020-04-08 - 2020-04-14"/>
    <s v="23844497609280091"/>
    <s v="Fundo - Conversao — RMKT 3 primeiros dias - BR"/>
    <s v="23844468712310091"/>
    <n v="44.33"/>
    <n v="1403"/>
    <n v="2161"/>
    <n v="20.51365109"/>
    <n v="1.5402708481825"/>
    <x v="3"/>
    <s v=""/>
    <s v="2020-04-08"/>
    <x v="90"/>
    <s v="2020-04-14"/>
    <s v="2020-04-14"/>
    <x v="1"/>
    <x v="0"/>
    <n v="4"/>
    <x v="1"/>
    <x v="1"/>
  </r>
  <r>
    <s v="rmkt todos"/>
    <s v="2020-04-08 - 2020-04-14"/>
    <s v="23844402274510091"/>
    <s v="Fundo - Conversao — RMKT - BR"/>
    <s v="23844402274290091"/>
    <n v="4790.5200000000004"/>
    <n v="109600"/>
    <n v="272000"/>
    <n v="17.612205880000001"/>
    <n v="2.4817518248175001"/>
    <x v="3"/>
    <n v="36"/>
    <s v="2020-04-08"/>
    <x v="90"/>
    <s v="2020-04-14"/>
    <s v="2020-04-14"/>
    <x v="1"/>
    <x v="0"/>
    <n v="4"/>
    <x v="1"/>
    <x v="1"/>
  </r>
  <r>
    <s v="Aberto"/>
    <s v="2020-04-08 - 2020-04-14"/>
    <s v="23844352026410091"/>
    <s v="Fundo - Conversao Geo RJ"/>
    <s v="23844306214740091"/>
    <n v="0"/>
    <n v="0"/>
    <n v="0"/>
    <s v=""/>
    <n v="0"/>
    <x v="3"/>
    <n v="5"/>
    <s v="2020-04-08"/>
    <x v="90"/>
    <s v="2020-04-14"/>
    <s v="2020-04-14"/>
    <x v="1"/>
    <x v="0"/>
    <n v="4"/>
    <x v="1"/>
    <x v="1"/>
  </r>
  <r>
    <s v="Semelhante_Base_StoneMais- feed"/>
    <s v="2020-04-08 - 2020-04-14"/>
    <s v="23844457599260091"/>
    <s v="Meio_Conv_LALEInteresse_CupomT1_Pareto"/>
    <s v="23844457599290091"/>
    <n v="2241.02"/>
    <n v="150592"/>
    <n v="194834"/>
    <n v="11.50220187"/>
    <n v="1.2937871865702999"/>
    <x v="3"/>
    <n v="24"/>
    <s v="2020-04-08"/>
    <x v="90"/>
    <s v="2020-04-14"/>
    <s v="2020-04-14"/>
    <x v="1"/>
    <x v="0"/>
    <n v="4"/>
    <x v="1"/>
    <x v="1"/>
  </r>
  <r>
    <s v="interesse_concorrente"/>
    <s v="2020-04-08 - 2020-04-14"/>
    <s v="23844497462650091"/>
    <s v="Fundo - Conversao - Estrategia Stone Mais"/>
    <s v="23844496849310091"/>
    <n v="5130.3"/>
    <n v="260735"/>
    <n v="414130"/>
    <n v="12.38813899"/>
    <n v="1.5883176405162001"/>
    <x v="3"/>
    <n v="40"/>
    <s v="2020-04-08"/>
    <x v="90"/>
    <s v="2020-04-14"/>
    <s v="2020-04-14"/>
    <x v="1"/>
    <x v="0"/>
    <n v="4"/>
    <x v="1"/>
    <x v="1"/>
  </r>
  <r>
    <s v="feed_2a7_dias"/>
    <s v="2020-04-08 - 2020-04-14"/>
    <s v="23844497489720091"/>
    <s v="Fundo - Conversao — RMKT 3 primeiros dias - BR"/>
    <s v="23844468712310091"/>
    <n v="1614.96"/>
    <n v="27096"/>
    <n v="64651"/>
    <n v="24.979660020000001"/>
    <n v="2.3859979332743002"/>
    <x v="3"/>
    <n v="10"/>
    <s v="2020-04-08"/>
    <x v="90"/>
    <s v="2020-04-14"/>
    <s v="2020-04-14"/>
    <x v="1"/>
    <x v="0"/>
    <n v="4"/>
    <x v="1"/>
    <x v="1"/>
  </r>
  <r>
    <s v="rmkt todos_stories"/>
    <s v="2020-04-08 - 2020-04-14"/>
    <s v="23844555915000091"/>
    <s v="Fundo - Conversao — RMKT 4 a 7 primeiros dias - BR"/>
    <s v="23844555915300091"/>
    <n v="11.51"/>
    <n v="981"/>
    <n v="1004"/>
    <n v="11.46414343"/>
    <n v="1.0234454638124"/>
    <x v="3"/>
    <s v=""/>
    <s v="2020-04-08"/>
    <x v="90"/>
    <s v="2020-04-14"/>
    <s v="2020-04-14"/>
    <x v="1"/>
    <x v="0"/>
    <n v="4"/>
    <x v="1"/>
    <x v="1"/>
  </r>
  <r>
    <s v="feed+stories_4a7_dias — Cópia dia 2"/>
    <s v="2020-04-08 - 2020-04-14"/>
    <s v="23844555914980091"/>
    <s v="Fundo - Conversao — RMKT 4 a 7 primeiros dias - BR"/>
    <s v="23844555915300091"/>
    <n v="645.16999999999996"/>
    <n v="18300"/>
    <n v="30822"/>
    <n v="20.932126400000001"/>
    <n v="1.6842622950820001"/>
    <x v="3"/>
    <n v="1"/>
    <s v="2020-04-08"/>
    <x v="90"/>
    <s v="2020-04-14"/>
    <s v="2020-04-14"/>
    <x v="1"/>
    <x v="0"/>
    <n v="4"/>
    <x v="1"/>
    <x v="1"/>
  </r>
  <r>
    <s v="rmkt todos_stories"/>
    <s v="2020-04-08 - 2020-04-14"/>
    <s v="23844468712230091"/>
    <s v="Fundo - Conversao — RMKT 3 primeiros dias - BR"/>
    <s v="23844468712310091"/>
    <n v="443.18"/>
    <n v="23032"/>
    <n v="36230"/>
    <n v="12.232404089999999"/>
    <n v="1.5730288294546999"/>
    <x v="3"/>
    <n v="3"/>
    <s v="2020-04-08"/>
    <x v="90"/>
    <s v="2020-04-14"/>
    <s v="2020-04-14"/>
    <x v="1"/>
    <x v="0"/>
    <n v="4"/>
    <x v="1"/>
    <x v="1"/>
  </r>
  <r>
    <s v="look_alike_5%_brasil"/>
    <s v="2020-04-08 - 2020-04-14"/>
    <s v="23844457680590091"/>
    <s v="Meio_Conv_LALEInteresse_CupomT1_Pareto"/>
    <s v="23844457599290091"/>
    <n v="333.66"/>
    <n v="46800"/>
    <n v="51470"/>
    <n v="6.4826112299999998"/>
    <n v="1.0997863247863"/>
    <x v="3"/>
    <n v="7"/>
    <s v="2020-04-08"/>
    <x v="90"/>
    <s v="2020-04-14"/>
    <s v="2020-04-14"/>
    <x v="1"/>
    <x v="0"/>
    <n v="4"/>
    <x v="1"/>
    <x v="1"/>
  </r>
  <r>
    <s v="feed_8a14_dias"/>
    <s v="2020-04-08 - 2020-04-14"/>
    <s v="23844497984780091"/>
    <s v="Fundo - Conversao — RMKT apos 1 semana - BR"/>
    <s v="23844476277160091"/>
    <n v="1487.09"/>
    <n v="26424"/>
    <n v="75128"/>
    <n v="19.794084760000001"/>
    <n v="2.8431728731455999"/>
    <x v="3"/>
    <n v="15"/>
    <s v="2020-04-08"/>
    <x v="90"/>
    <s v="2020-04-14"/>
    <s v="2020-04-14"/>
    <x v="1"/>
    <x v="0"/>
    <n v="4"/>
    <x v="1"/>
    <x v="1"/>
  </r>
  <r>
    <s v="interesses_concorrentes_cupomt1"/>
    <s v="2020-04-08 - 2020-04-14"/>
    <s v="23844509733670091"/>
    <s v="Meio_Conv_LALEInteresse_CupomT1_Pareto"/>
    <s v="23844457599290091"/>
    <n v="7886.28"/>
    <n v="565375"/>
    <n v="899428"/>
    <n v="8.7681059500000007"/>
    <n v="1.5908520893211999"/>
    <x v="3"/>
    <n v="142"/>
    <s v="2020-04-08"/>
    <x v="90"/>
    <s v="2020-04-14"/>
    <s v="2020-04-14"/>
    <x v="1"/>
    <x v="0"/>
    <n v="4"/>
    <x v="1"/>
    <x v="1"/>
  </r>
  <r>
    <s v="feed_4a7_dias — Cópia dia 2"/>
    <s v="2020-04-08 - 2020-04-14"/>
    <s v="23844497943720091"/>
    <s v="Fundo - Conversao — RMKT 3 primeiros dias - BR"/>
    <s v="23844468712310091"/>
    <n v="2944.48"/>
    <n v="45240"/>
    <n v="144772"/>
    <n v="20.338739539999999"/>
    <n v="3.2000884173298001"/>
    <x v="3"/>
    <n v="14"/>
    <s v="2020-04-08"/>
    <x v="90"/>
    <s v="2020-04-14"/>
    <s v="2020-04-14"/>
    <x v="1"/>
    <x v="0"/>
    <n v="4"/>
    <x v="1"/>
    <x v="1"/>
  </r>
  <r>
    <s v="IGTV_FB-IG"/>
    <s v="2020-04-08 - 2020-04-14"/>
    <s v="23844517227510091"/>
    <s v="[GZ] Impulsionamento_IGTV"/>
    <s v="23844517227490091"/>
    <n v="2335.5500000000002"/>
    <n v="80608"/>
    <n v="396591"/>
    <n v="5.8890645499999996"/>
    <n v="4.9199955339420001"/>
    <x v="13"/>
    <n v="1677"/>
    <s v="2020-04-08"/>
    <x v="90"/>
    <s v="2020-04-14"/>
    <s v="2020-04-14"/>
    <x v="3"/>
    <x v="0"/>
    <n v="4"/>
    <x v="1"/>
    <x v="1"/>
  </r>
  <r>
    <s v="rmkt todos_stories"/>
    <s v="2020-04-08 - 2020-04-14"/>
    <s v="23844476277120091"/>
    <s v="Fundo - Conversao — RMKT apos 1 semana - BR"/>
    <s v="23844476277160091"/>
    <n v="272.83"/>
    <n v="21756"/>
    <n v="44029"/>
    <n v="6.1965976999999999"/>
    <n v="2.0237635594777998"/>
    <x v="3"/>
    <s v=""/>
    <s v="2020-04-08"/>
    <x v="90"/>
    <s v="2020-04-14"/>
    <s v="2020-04-14"/>
    <x v="1"/>
    <x v="0"/>
    <n v="4"/>
    <x v="1"/>
    <x v="1"/>
  </r>
  <r>
    <s v="rmkt todos_stories"/>
    <s v="2020-04-08 - 2020-04-14"/>
    <s v="23844457695260091"/>
    <s v="Fundo - Conversao — RMKT - BR — Cupom"/>
    <s v="23844457695080091"/>
    <n v="180.21"/>
    <n v="10600"/>
    <n v="13655"/>
    <n v="13.197363599999999"/>
    <n v="1.2882075471698"/>
    <x v="3"/>
    <n v="4"/>
    <s v="2020-04-08"/>
    <x v="90"/>
    <s v="2020-04-14"/>
    <s v="2020-04-14"/>
    <x v="1"/>
    <x v="0"/>
    <n v="4"/>
    <x v="1"/>
    <x v="1"/>
  </r>
  <r>
    <s v="lal base"/>
    <s v="2020-04-08 - 2020-04-14"/>
    <s v="23844367950990091"/>
    <s v="Messenger — Horario Operacao"/>
    <s v="23844367950970091"/>
    <n v="0"/>
    <n v="0"/>
    <n v="0"/>
    <s v=""/>
    <n v="0"/>
    <x v="23"/>
    <n v="1"/>
    <s v="2020-04-08"/>
    <x v="90"/>
    <s v="2020-04-14"/>
    <s v="2020-04-14"/>
    <x v="5"/>
    <x v="0"/>
    <n v="4"/>
    <x v="1"/>
    <x v="1"/>
  </r>
  <r>
    <s v="feed_acima30_dias"/>
    <s v="2020-04-08 - 2020-04-14"/>
    <s v="23844476277150091"/>
    <s v="Fundo - Conversao — RMKT apos 1 semana - BR"/>
    <s v="23844476277160091"/>
    <n v="1193.28"/>
    <n v="23912"/>
    <n v="81822"/>
    <n v="14.58385275"/>
    <n v="3.4217965874875"/>
    <x v="3"/>
    <n v="4"/>
    <s v="2020-04-08"/>
    <x v="90"/>
    <s v="2020-04-14"/>
    <s v="2020-04-14"/>
    <x v="1"/>
    <x v="0"/>
    <n v="4"/>
    <x v="1"/>
    <x v="1"/>
  </r>
  <r>
    <s v="lal — carrinho e compra"/>
    <s v="2020-04-08 - 2020-04-14"/>
    <s v="23844367954880091"/>
    <s v="Messenger — Horario Operacao"/>
    <s v="23844367950970091"/>
    <n v="0"/>
    <n v="0"/>
    <n v="0"/>
    <s v=""/>
    <n v="0"/>
    <x v="23"/>
    <n v="2"/>
    <s v="2020-04-08"/>
    <x v="90"/>
    <s v="2020-04-14"/>
    <s v="2020-04-14"/>
    <x v="5"/>
    <x v="0"/>
    <n v="4"/>
    <x v="1"/>
    <x v="1"/>
  </r>
  <r>
    <s v="feed_2 + 3_dias"/>
    <s v="2020-04-08 - 2020-04-14"/>
    <s v="23844496656520091"/>
    <s v="Fundo - Conversao — RMKT 3 primeiros dias - BR"/>
    <s v="23844468712310091"/>
    <n v="2294.4"/>
    <n v="37864"/>
    <n v="98568"/>
    <n v="23.277331390000001"/>
    <n v="2.6032114937672"/>
    <x v="3"/>
    <n v="13"/>
    <s v="2020-04-08"/>
    <x v="90"/>
    <s v="2020-04-14"/>
    <s v="2020-04-14"/>
    <x v="1"/>
    <x v="0"/>
    <n v="4"/>
    <x v="1"/>
    <x v="1"/>
  </r>
  <r>
    <s v="rmkt todos"/>
    <s v="2020-04-08 - 2020-04-14"/>
    <s v="23844376214040091"/>
    <s v="Fundo - Conversao — RMKT - Geo"/>
    <s v="23844353714380091"/>
    <n v="0"/>
    <n v="0"/>
    <n v="0"/>
    <s v=""/>
    <n v="0"/>
    <x v="3"/>
    <n v="11"/>
    <s v="2020-04-08"/>
    <x v="90"/>
    <s v="2020-04-14"/>
    <s v="2020-04-14"/>
    <x v="1"/>
    <x v="0"/>
    <n v="4"/>
    <x v="1"/>
    <x v="1"/>
  </r>
  <r>
    <s v="feed_5_dias"/>
    <s v="2020-04-08 - 2020-04-14"/>
    <s v="23844497548600091"/>
    <s v="Fundo - Conversao — RMKT 3 primeiros dias - BR"/>
    <s v="23844468712310091"/>
    <n v="41.23"/>
    <n v="2110"/>
    <n v="2989"/>
    <n v="13.79391101"/>
    <n v="1.4165876777251001"/>
    <x v="3"/>
    <s v=""/>
    <s v="2020-04-08"/>
    <x v="90"/>
    <s v="2020-04-14"/>
    <s v="2020-04-14"/>
    <x v="1"/>
    <x v="0"/>
    <n v="4"/>
    <x v="1"/>
    <x v="1"/>
  </r>
  <r>
    <s v="Semelhante_Base_StoneMais"/>
    <s v="2020-04-08 - 2020-04-14"/>
    <s v="23844361698600091"/>
    <s v="Fundo - Conversao -BR Base"/>
    <s v="23844361698610091"/>
    <n v="6088.32"/>
    <n v="344896"/>
    <n v="538212"/>
    <n v="11.31212236"/>
    <n v="1.5605051957692"/>
    <x v="3"/>
    <n v="40"/>
    <s v="2020-04-08"/>
    <x v="90"/>
    <s v="2020-04-14"/>
    <s v="2020-04-14"/>
    <x v="1"/>
    <x v="0"/>
    <n v="4"/>
    <x v="1"/>
    <x v="1"/>
  </r>
  <r>
    <s v="Semelhante_3%_MeioDoCarrinho — Cópia — Cópia"/>
    <s v="2020-04-08 - 2020-04-14"/>
    <s v="23844376231860091"/>
    <s v="Fundo - Conversao Geo RJ"/>
    <s v="23844306214740091"/>
    <n v="0"/>
    <n v="0"/>
    <n v="0"/>
    <s v=""/>
    <n v="0"/>
    <x v="3"/>
    <n v="2"/>
    <s v="2020-04-08"/>
    <x v="90"/>
    <s v="2020-04-14"/>
    <s v="2020-04-14"/>
    <x v="1"/>
    <x v="0"/>
    <n v="4"/>
    <x v="1"/>
    <x v="1"/>
  </r>
  <r>
    <s v="rmkt todos_feed"/>
    <s v="2020-04-08 - 2020-04-14"/>
    <s v="23844457739790091"/>
    <s v="Fundo - Conversao — RMKT - BR — Cupom"/>
    <s v="23844457695080091"/>
    <n v="3947.5"/>
    <n v="70848"/>
    <n v="163072"/>
    <n v="24.2070987"/>
    <n v="2.3017163504967999"/>
    <x v="3"/>
    <n v="24"/>
    <s v="2020-04-08"/>
    <x v="90"/>
    <s v="2020-04-14"/>
    <s v="2020-04-14"/>
    <x v="1"/>
    <x v="0"/>
    <n v="4"/>
    <x v="1"/>
    <x v="1"/>
  </r>
  <r>
    <s v="Semelhante_3-6%_MeioDoCarrinho"/>
    <s v="2020-04-08 - 2020-04-14"/>
    <s v="23844381332790091"/>
    <s v="Fundo - Conversao -BR — Globo"/>
    <s v="23844381332890091"/>
    <n v="0"/>
    <n v="0"/>
    <n v="0"/>
    <s v=""/>
    <n v="0"/>
    <x v="3"/>
    <n v="2"/>
    <s v="2020-04-08"/>
    <x v="90"/>
    <s v="2020-04-14"/>
    <s v="2020-04-14"/>
    <x v="1"/>
    <x v="0"/>
    <n v="4"/>
    <x v="1"/>
    <x v="1"/>
  </r>
  <r>
    <s v="Semelhante_3%_MeioDoCarrinho"/>
    <s v="2020-04-08 - 2020-04-14"/>
    <s v="23844360647140091"/>
    <s v="Fundo - Conversao - AddToCart"/>
    <s v="23844360617310091"/>
    <n v="0"/>
    <n v="0"/>
    <n v="0"/>
    <s v=""/>
    <n v="0"/>
    <x v="18"/>
    <n v="2"/>
    <s v="2020-04-08"/>
    <x v="90"/>
    <s v="2020-04-14"/>
    <s v="2020-04-14"/>
    <x v="1"/>
    <x v="0"/>
    <n v="4"/>
    <x v="1"/>
    <x v="1"/>
  </r>
  <r>
    <s v="carrinho_sem_pedido_60d"/>
    <s v="2020-04-08 - 2020-04-14"/>
    <s v="23844535546750091"/>
    <s v="Fundo_Conv_Rmkt_Todas_Pareto_23844535546810091"/>
    <s v="23844535546810091"/>
    <n v="655.88"/>
    <n v="3462"/>
    <n v="9635"/>
    <n v="68.072651789999995"/>
    <n v="2.7830733679953998"/>
    <x v="3"/>
    <n v="7"/>
    <s v="2020-04-08"/>
    <x v="90"/>
    <s v="2020-04-14"/>
    <s v="2020-04-14"/>
    <x v="1"/>
    <x v="0"/>
    <n v="4"/>
    <x v="1"/>
    <x v="1"/>
  </r>
  <r>
    <s v="look_alike_5%_brasil"/>
    <s v="2020-04-08 - 2020-04-14"/>
    <s v="23844496849340091"/>
    <s v="Fundo - Conversao - Estrategia Stone Mais"/>
    <s v="23844496849310091"/>
    <n v="1704.86"/>
    <n v="66592"/>
    <n v="89929"/>
    <n v="18.957844519999998"/>
    <n v="1.3504475012013"/>
    <x v="3"/>
    <n v="14"/>
    <s v="2020-04-08"/>
    <x v="90"/>
    <s v="2020-04-14"/>
    <s v="2020-04-14"/>
    <x v="1"/>
    <x v="0"/>
    <n v="4"/>
    <x v="1"/>
    <x v="1"/>
  </r>
  <r>
    <s v="feed_1_dia"/>
    <s v="2020-04-08 - 2020-04-14"/>
    <s v="23844468712240091"/>
    <s v="Fundo - Conversao — RMKT 3 primeiros dias - BR"/>
    <s v="23844468712310091"/>
    <n v="7534.33"/>
    <n v="67920"/>
    <n v="217513"/>
    <n v="34.638527349999997"/>
    <n v="3.2024882214370001"/>
    <x v="3"/>
    <n v="60"/>
    <s v="2020-04-08"/>
    <x v="90"/>
    <s v="2020-04-14"/>
    <s v="2020-04-14"/>
    <x v="1"/>
    <x v="0"/>
    <n v="4"/>
    <x v="1"/>
    <x v="1"/>
  </r>
  <r>
    <s v="Stories_@ahgamei"/>
    <s v="2020-04-01 - 2020-04-07"/>
    <s v="23844460665110091"/>
    <s v="Greenz | Compre Local | Stories_DK"/>
    <s v="23844460272980091"/>
    <n v="51.64"/>
    <n v="62640"/>
    <n v="63571"/>
    <n v="0.81232008"/>
    <n v="1.0148627075351"/>
    <x v="5"/>
    <n v="62640"/>
    <s v="2020-04-01"/>
    <x v="91"/>
    <s v="2020-04-07"/>
    <s v="2020-04-07"/>
    <x v="2"/>
    <x v="0"/>
    <n v="4"/>
    <x v="1"/>
    <x v="1"/>
  </r>
  <r>
    <s v="rmkt todos_feed"/>
    <s v="2020-04-01 - 2020-04-07"/>
    <s v="23844457739790091"/>
    <s v="Fundo - Conversao — RMKT - BR — Cupom"/>
    <s v="23844457695080091"/>
    <n v="9408.0499999999993"/>
    <n v="99648"/>
    <n v="422863"/>
    <n v="22.248458719999999"/>
    <n v="4.2435673570969996"/>
    <x v="3"/>
    <n v="68"/>
    <s v="2020-04-01"/>
    <x v="91"/>
    <s v="2020-04-07"/>
    <s v="2020-04-07"/>
    <x v="1"/>
    <x v="0"/>
    <n v="4"/>
    <x v="1"/>
    <x v="1"/>
  </r>
  <r>
    <s v="Stories_@boxfamilypoa"/>
    <s v="2020-04-01 - 2020-04-07"/>
    <s v="23844460643800091"/>
    <s v="Greenz | Compre Local | Stories_DK"/>
    <s v="23844460272980091"/>
    <n v="51.7"/>
    <n v="23683"/>
    <n v="23683"/>
    <n v="2.1830004600000001"/>
    <n v="1"/>
    <x v="5"/>
    <n v="23683"/>
    <s v="2020-04-01"/>
    <x v="91"/>
    <s v="2020-04-07"/>
    <s v="2020-04-07"/>
    <x v="2"/>
    <x v="0"/>
    <n v="4"/>
    <x v="1"/>
    <x v="1"/>
  </r>
  <r>
    <s v="rmkt todos_stories"/>
    <s v="2020-04-01 - 2020-04-07"/>
    <s v="23844457695260091"/>
    <s v="Fundo - Conversao — RMKT - BR — Cupom"/>
    <s v="23844457695080091"/>
    <n v="739.49"/>
    <n v="34056"/>
    <n v="69410"/>
    <n v="10.653940349999999"/>
    <n v="2.0381136950904"/>
    <x v="3"/>
    <n v="4"/>
    <s v="2020-04-01"/>
    <x v="91"/>
    <s v="2020-04-07"/>
    <s v="2020-04-07"/>
    <x v="1"/>
    <x v="0"/>
    <n v="4"/>
    <x v="1"/>
    <x v="1"/>
  </r>
  <r>
    <s v="CONVERSÃO - SEM ALUGUEL E SEM MENSALIDADE — Cópia"/>
    <s v="2020-04-01 - 2020-04-07"/>
    <s v="23844353714710091"/>
    <s v="Fundo - Conversao — RMKT - Geo"/>
    <s v="23844353714380091"/>
    <n v="0"/>
    <n v="0"/>
    <n v="0"/>
    <s v=""/>
    <n v="0"/>
    <x v="3"/>
    <n v="28"/>
    <s v="2020-04-01"/>
    <x v="91"/>
    <s v="2020-04-07"/>
    <s v="2020-04-07"/>
    <x v="1"/>
    <x v="0"/>
    <n v="4"/>
    <x v="1"/>
    <x v="1"/>
  </r>
  <r>
    <s v="look_alike_5%_brasil"/>
    <s v="2020-04-01 - 2020-04-07"/>
    <s v="23844457680590091"/>
    <s v="Meio_Conv_LALEInteresse_CupomT1_Pareto"/>
    <s v="23844457599290091"/>
    <n v="928.24"/>
    <n v="118752"/>
    <n v="166541"/>
    <n v="5.5736425299999999"/>
    <n v="1.4024269064942001"/>
    <x v="3"/>
    <n v="6"/>
    <s v="2020-04-01"/>
    <x v="91"/>
    <s v="2020-04-07"/>
    <s v="2020-04-07"/>
    <x v="1"/>
    <x v="0"/>
    <n v="4"/>
    <x v="1"/>
    <x v="1"/>
  </r>
  <r>
    <s v="Semelhante_3%_MeioDoCarrinho — Cópia"/>
    <s v="2020-04-01 - 2020-04-07"/>
    <s v="23844363955890091"/>
    <s v="Fundo - Conversao Geo RJ"/>
    <s v="23844306214740091"/>
    <n v="0"/>
    <n v="0"/>
    <n v="0"/>
    <s v=""/>
    <n v="0"/>
    <x v="3"/>
    <n v="1"/>
    <s v="2020-04-01"/>
    <x v="91"/>
    <s v="2020-04-07"/>
    <s v="2020-04-07"/>
    <x v="1"/>
    <x v="0"/>
    <n v="4"/>
    <x v="1"/>
    <x v="1"/>
  </r>
  <r>
    <s v="CONVERSÃO - PARA AUTÔNOMOS — Cópia"/>
    <s v="2020-04-01 - 2020-04-07"/>
    <s v="23844353714670091"/>
    <s v="Fundo - Conversao — RMKT - Geo"/>
    <s v="23844353714380091"/>
    <n v="0"/>
    <n v="0"/>
    <n v="0"/>
    <s v=""/>
    <n v="0"/>
    <x v="3"/>
    <n v="2"/>
    <s v="2020-04-01"/>
    <x v="91"/>
    <s v="2020-04-07"/>
    <s v="2020-04-07"/>
    <x v="1"/>
    <x v="0"/>
    <n v="4"/>
    <x v="1"/>
    <x v="1"/>
  </r>
  <r>
    <s v="Aberto"/>
    <s v="2020-04-01 - 2020-04-07"/>
    <s v="23844352026410091"/>
    <s v="Fundo - Conversao Geo RJ"/>
    <s v="23844306214740091"/>
    <n v="0"/>
    <n v="0"/>
    <n v="0"/>
    <s v=""/>
    <n v="0"/>
    <x v="3"/>
    <n v="3"/>
    <s v="2020-04-01"/>
    <x v="91"/>
    <s v="2020-04-07"/>
    <s v="2020-04-07"/>
    <x v="1"/>
    <x v="0"/>
    <n v="4"/>
    <x v="1"/>
    <x v="1"/>
  </r>
  <r>
    <s v="rmkt"/>
    <s v="2020-04-01 - 2020-04-07"/>
    <s v="23844354831440091"/>
    <s v="Messenger"/>
    <s v="23844354831350091"/>
    <n v="0"/>
    <n v="0"/>
    <n v="0"/>
    <s v=""/>
    <n v="0"/>
    <x v="23"/>
    <n v="1"/>
    <s v="2020-04-01"/>
    <x v="91"/>
    <s v="2020-04-07"/>
    <s v="2020-04-07"/>
    <x v="5"/>
    <x v="0"/>
    <n v="4"/>
    <x v="1"/>
    <x v="1"/>
  </r>
  <r>
    <s v="Look Alike 1% [FB/IG]"/>
    <s v="2020-04-01 - 2020-04-07"/>
    <s v="23844306214810091"/>
    <s v="Fundo - Conversao Geo RJ"/>
    <s v="23844306214740091"/>
    <n v="0"/>
    <n v="0"/>
    <n v="0"/>
    <s v=""/>
    <n v="0"/>
    <x v="3"/>
    <n v="4"/>
    <s v="2020-04-01"/>
    <x v="91"/>
    <s v="2020-04-07"/>
    <s v="2020-04-07"/>
    <x v="1"/>
    <x v="0"/>
    <n v="4"/>
    <x v="1"/>
    <x v="1"/>
  </r>
  <r>
    <s v="Semelhante_3%_MeioDoCarrinho"/>
    <s v="2020-04-01 - 2020-04-07"/>
    <s v="23844360647140091"/>
    <s v="Fundo - Conversao - AddToCart"/>
    <s v="23844360617310091"/>
    <n v="0"/>
    <n v="0"/>
    <n v="0"/>
    <s v=""/>
    <n v="0"/>
    <x v="18"/>
    <n v="2"/>
    <s v="2020-04-01"/>
    <x v="91"/>
    <s v="2020-04-07"/>
    <s v="2020-04-07"/>
    <x v="1"/>
    <x v="0"/>
    <n v="4"/>
    <x v="1"/>
    <x v="1"/>
  </r>
  <r>
    <s v="Semelhante_Base_StoneMais"/>
    <s v="2020-04-01 - 2020-04-07"/>
    <s v="23844361698600091"/>
    <s v="Fundo - Conversao -BR Base"/>
    <s v="23844361698610091"/>
    <n v="10446.25"/>
    <n v="481536"/>
    <n v="984549"/>
    <n v="10.610188020000001"/>
    <n v="2.0446010267145001"/>
    <x v="3"/>
    <n v="82"/>
    <s v="2020-04-01"/>
    <x v="91"/>
    <s v="2020-04-07"/>
    <s v="2020-04-07"/>
    <x v="1"/>
    <x v="0"/>
    <n v="4"/>
    <x v="1"/>
    <x v="1"/>
  </r>
  <r>
    <s v="Semelhante_3%_MeioDoCarrinho"/>
    <s v="2020-04-01 - 2020-04-07"/>
    <s v="23844361698720091"/>
    <s v="Fundo - Conversao -BR Base"/>
    <s v="23844361698610091"/>
    <n v="0"/>
    <n v="0"/>
    <n v="0"/>
    <s v=""/>
    <n v="0"/>
    <x v="3"/>
    <n v="2"/>
    <s v="2020-04-01"/>
    <x v="91"/>
    <s v="2020-04-07"/>
    <s v="2020-04-07"/>
    <x v="1"/>
    <x v="0"/>
    <n v="4"/>
    <x v="1"/>
    <x v="1"/>
  </r>
  <r>
    <s v="lal"/>
    <s v="2020-04-01 - 2020-04-07"/>
    <s v="23844363917410091"/>
    <s v="Messenger"/>
    <s v="23844354831350091"/>
    <n v="0"/>
    <n v="0"/>
    <n v="0"/>
    <s v=""/>
    <n v="0"/>
    <x v="23"/>
    <n v="2"/>
    <s v="2020-04-01"/>
    <x v="91"/>
    <s v="2020-04-07"/>
    <s v="2020-04-07"/>
    <x v="5"/>
    <x v="0"/>
    <n v="4"/>
    <x v="1"/>
    <x v="1"/>
  </r>
  <r>
    <s v="lal base"/>
    <s v="2020-04-01 - 2020-04-07"/>
    <s v="23844367950990091"/>
    <s v="Messenger — Horario Operacao"/>
    <s v="23844367950970091"/>
    <n v="0"/>
    <n v="0"/>
    <n v="0"/>
    <s v=""/>
    <n v="0"/>
    <x v="23"/>
    <n v="2"/>
    <s v="2020-04-01"/>
    <x v="91"/>
    <s v="2020-04-07"/>
    <s v="2020-04-07"/>
    <x v="5"/>
    <x v="0"/>
    <n v="4"/>
    <x v="1"/>
    <x v="1"/>
  </r>
  <r>
    <s v="Stories_@gransociety"/>
    <s v="2020-04-01 - 2020-04-07"/>
    <s v="23844460273030091"/>
    <s v="Greenz | Compre Local | Stories_DK"/>
    <s v="23844460272980091"/>
    <n v="45.38"/>
    <n v="4175"/>
    <n v="4240"/>
    <n v="10.70283019"/>
    <n v="1.0155688622754"/>
    <x v="5"/>
    <n v="4175"/>
    <s v="2020-04-01"/>
    <x v="91"/>
    <s v="2020-04-07"/>
    <s v="2020-04-07"/>
    <x v="2"/>
    <x v="0"/>
    <n v="4"/>
    <x v="1"/>
    <x v="1"/>
  </r>
  <r>
    <s v="rmkt"/>
    <s v="2020-04-01 - 2020-04-07"/>
    <s v="23844367951000091"/>
    <s v="Messenger — Horario Operacao"/>
    <s v="23844367950970091"/>
    <n v="0"/>
    <n v="0"/>
    <n v="0"/>
    <s v=""/>
    <n v="0"/>
    <x v="23"/>
    <n v="1"/>
    <s v="2020-04-01"/>
    <x v="91"/>
    <s v="2020-04-07"/>
    <s v="2020-04-07"/>
    <x v="5"/>
    <x v="0"/>
    <n v="4"/>
    <x v="1"/>
    <x v="1"/>
  </r>
  <r>
    <s v="lal — carrinho e compra"/>
    <s v="2020-04-01 - 2020-04-07"/>
    <s v="23844367954880091"/>
    <s v="Messenger — Horario Operacao"/>
    <s v="23844367950970091"/>
    <n v="0"/>
    <n v="0"/>
    <n v="0"/>
    <s v=""/>
    <n v="0"/>
    <x v="23"/>
    <n v="5"/>
    <s v="2020-04-01"/>
    <x v="91"/>
    <s v="2020-04-07"/>
    <s v="2020-04-07"/>
    <x v="5"/>
    <x v="0"/>
    <n v="4"/>
    <x v="1"/>
    <x v="1"/>
  </r>
  <r>
    <s v="rmkt todos"/>
    <s v="2020-04-01 - 2020-04-07"/>
    <s v="23844376214040091"/>
    <s v="Fundo - Conversao — RMKT - Geo"/>
    <s v="23844353714380091"/>
    <n v="0"/>
    <n v="0"/>
    <n v="0"/>
    <s v=""/>
    <n v="0"/>
    <x v="3"/>
    <n v="31"/>
    <s v="2020-04-01"/>
    <x v="91"/>
    <s v="2020-04-07"/>
    <s v="2020-04-07"/>
    <x v="1"/>
    <x v="0"/>
    <n v="4"/>
    <x v="1"/>
    <x v="1"/>
  </r>
  <r>
    <s v="Semelhante_3%_MeioDoCarrinho — Cópia — Cópia"/>
    <s v="2020-04-01 - 2020-04-07"/>
    <s v="23844376231860091"/>
    <s v="Fundo - Conversao Geo RJ"/>
    <s v="23844306214740091"/>
    <n v="0"/>
    <n v="0"/>
    <n v="0"/>
    <s v=""/>
    <n v="0"/>
    <x v="3"/>
    <n v="3"/>
    <s v="2020-04-01"/>
    <x v="91"/>
    <s v="2020-04-07"/>
    <s v="2020-04-07"/>
    <x v="1"/>
    <x v="0"/>
    <n v="4"/>
    <x v="1"/>
    <x v="1"/>
  </r>
  <r>
    <s v="RJ/SP +18"/>
    <s v="2020-04-01 - 2020-04-07"/>
    <s v="23844306214750091"/>
    <s v="Fundo - Conversao Geo RJ"/>
    <s v="23844306214740091"/>
    <n v="0"/>
    <n v="0"/>
    <n v="0"/>
    <s v=""/>
    <n v="0"/>
    <x v="3"/>
    <n v="6"/>
    <s v="2020-04-01"/>
    <x v="91"/>
    <s v="2020-04-07"/>
    <s v="2020-04-07"/>
    <x v="1"/>
    <x v="0"/>
    <n v="4"/>
    <x v="1"/>
    <x v="1"/>
  </r>
  <r>
    <s v="rmkt todos"/>
    <s v="2020-04-01 - 2020-04-07"/>
    <s v="23844402274510091"/>
    <s v="Fundo - Conversao — RMKT - BR"/>
    <s v="23844402274290091"/>
    <n v="9995.26"/>
    <n v="124607"/>
    <n v="555586"/>
    <n v="17.990482119999999"/>
    <n v="4.4587061722054004"/>
    <x v="3"/>
    <n v="67"/>
    <s v="2020-04-01"/>
    <x v="91"/>
    <s v="2020-04-07"/>
    <s v="2020-04-07"/>
    <x v="1"/>
    <x v="0"/>
    <n v="4"/>
    <x v="1"/>
    <x v="1"/>
  </r>
  <r>
    <s v="Interesses + Semelhantes"/>
    <s v="2020-04-01 - 2020-04-07"/>
    <s v="23844427823180091"/>
    <s v="Alcance - Post-Impulsionado - CompreLocal"/>
    <s v="23844427823130091"/>
    <n v="0"/>
    <n v="0"/>
    <n v="0"/>
    <s v=""/>
    <n v="0"/>
    <x v="23"/>
    <n v="11"/>
    <s v="2020-04-01"/>
    <x v="91"/>
    <s v="2020-04-07"/>
    <s v="2020-04-07"/>
    <x v="5"/>
    <x v="0"/>
    <n v="4"/>
    <x v="1"/>
    <x v="1"/>
  </r>
  <r>
    <s v="Semelhante_Base_StoneMais- feed"/>
    <s v="2020-04-01 - 2020-04-07"/>
    <s v="23844457599260091"/>
    <s v="Meio_Conv_LALEInteresse_CupomT1_Pareto"/>
    <s v="23844457599290091"/>
    <n v="9648.7800000000007"/>
    <n v="410496"/>
    <n v="851431"/>
    <n v="11.332427409999999"/>
    <n v="2.0741517578734001"/>
    <x v="3"/>
    <n v="104"/>
    <s v="2020-04-01"/>
    <x v="91"/>
    <s v="2020-04-07"/>
    <s v="2020-04-07"/>
    <x v="1"/>
    <x v="0"/>
    <n v="4"/>
    <x v="1"/>
    <x v="1"/>
  </r>
  <r>
    <s v="Stories@lotusconveniencia"/>
    <s v="2020-04-01 - 2020-04-07"/>
    <s v="23844460343560091"/>
    <s v="Greenz | Compre Local | Stories_DK"/>
    <s v="23844460272980091"/>
    <n v="1.79"/>
    <n v="225"/>
    <n v="225"/>
    <n v="7.9555555599999996"/>
    <n v="1"/>
    <x v="5"/>
    <n v="225"/>
    <s v="2020-04-01"/>
    <x v="91"/>
    <s v="2020-04-07"/>
    <s v="2020-04-07"/>
    <x v="2"/>
    <x v="0"/>
    <n v="4"/>
    <x v="1"/>
    <x v="1"/>
  </r>
  <r>
    <s v="feed_2 + 3_dias"/>
    <s v="2020-04-01 - 2020-04-07"/>
    <s v="23844496656520091"/>
    <s v="Fundo - Conversao — RMKT 3 primeiros dias - BR"/>
    <s v="23844468712310091"/>
    <n v="545.86"/>
    <n v="14176"/>
    <n v="25096"/>
    <n v="21.75087663"/>
    <n v="1.7703160270880001"/>
    <x v="3"/>
    <n v="5"/>
    <s v="2020-04-01"/>
    <x v="91"/>
    <s v="2020-04-07"/>
    <s v="2020-04-07"/>
    <x v="1"/>
    <x v="0"/>
    <n v="4"/>
    <x v="1"/>
    <x v="1"/>
  </r>
  <r>
    <s v="look_alike_5%_brasil"/>
    <s v="2020-04-01 - 2020-04-07"/>
    <s v="23844496849340091"/>
    <s v="Fundo - Conversao - Estrategia Stone Mais"/>
    <s v="23844496849310091"/>
    <n v="85.36"/>
    <n v="6268"/>
    <n v="7442"/>
    <n v="11.47003494"/>
    <n v="1.1873005743459"/>
    <x v="3"/>
    <s v=""/>
    <s v="2020-04-01"/>
    <x v="91"/>
    <s v="2020-04-07"/>
    <s v="2020-04-07"/>
    <x v="1"/>
    <x v="0"/>
    <n v="4"/>
    <x v="1"/>
    <x v="1"/>
  </r>
  <r>
    <s v="Stories_@bridesbookphoto"/>
    <s v="2020-04-01 - 2020-04-07"/>
    <s v="23844461148350091"/>
    <s v="Greenz | Compre Local | Stories_DK"/>
    <s v="23844460272980091"/>
    <n v="52.08"/>
    <n v="29939"/>
    <n v="29939"/>
    <n v="1.73953706"/>
    <n v="1"/>
    <x v="5"/>
    <n v="29939"/>
    <s v="2020-04-01"/>
    <x v="91"/>
    <s v="2020-04-07"/>
    <s v="2020-04-07"/>
    <x v="2"/>
    <x v="0"/>
    <n v="4"/>
    <x v="1"/>
    <x v="1"/>
  </r>
  <r>
    <s v="Stories_@S.C_variedades"/>
    <s v="2020-04-01 - 2020-04-07"/>
    <s v="23844461030930091"/>
    <s v="Greenz | Compre Local | Stories_DK"/>
    <s v="23844460272980091"/>
    <n v="51.87"/>
    <n v="53680"/>
    <n v="53857"/>
    <n v="0.96310600000000002"/>
    <n v="1.0032973174366999"/>
    <x v="5"/>
    <n v="53680"/>
    <s v="2020-04-01"/>
    <x v="91"/>
    <s v="2020-04-07"/>
    <s v="2020-04-07"/>
    <x v="2"/>
    <x v="0"/>
    <n v="4"/>
    <x v="1"/>
    <x v="1"/>
  </r>
  <r>
    <s v="feed_2a7_dias"/>
    <s v="2020-04-01 - 2020-04-07"/>
    <s v="23844497489720091"/>
    <s v="Fundo - Conversao — RMKT 3 primeiros dias - BR"/>
    <s v="23844468712310091"/>
    <n v="107.24"/>
    <n v="2126"/>
    <n v="3862"/>
    <n v="27.767995859999999"/>
    <n v="1.8165569143932001"/>
    <x v="3"/>
    <n v="1"/>
    <s v="2020-04-01"/>
    <x v="91"/>
    <s v="2020-04-07"/>
    <s v="2020-04-07"/>
    <x v="1"/>
    <x v="0"/>
    <n v="4"/>
    <x v="1"/>
    <x v="1"/>
  </r>
  <r>
    <s v="Stories_@valentesatelier"/>
    <s v="2020-04-01 - 2020-04-07"/>
    <s v="23844461347570091"/>
    <s v="Greenz | Compre Local | Stories_DK"/>
    <s v="23844460272980091"/>
    <n v="53.99"/>
    <n v="48672"/>
    <n v="49285"/>
    <n v="1.0954651500000001"/>
    <n v="1.0125945101906999"/>
    <x v="5"/>
    <n v="48672"/>
    <s v="2020-04-01"/>
    <x v="91"/>
    <s v="2020-04-07"/>
    <s v="2020-04-07"/>
    <x v="2"/>
    <x v="0"/>
    <n v="4"/>
    <x v="1"/>
    <x v="1"/>
  </r>
  <r>
    <s v="Stories_@artedamiatelie"/>
    <s v="2020-04-01 - 2020-04-07"/>
    <s v="23844461069790091"/>
    <s v="Greenz | Compre Local | Stories_DK"/>
    <s v="23844460272980091"/>
    <n v="50.6"/>
    <n v="77248"/>
    <n v="77248"/>
    <n v="0.65503314000000001"/>
    <n v="1"/>
    <x v="5"/>
    <n v="77248"/>
    <s v="2020-04-01"/>
    <x v="91"/>
    <s v="2020-04-07"/>
    <s v="2020-04-07"/>
    <x v="2"/>
    <x v="0"/>
    <n v="4"/>
    <x v="1"/>
    <x v="1"/>
  </r>
  <r>
    <s v="rmkt todos_stories"/>
    <s v="2020-04-01 - 2020-04-07"/>
    <s v="23844475889340091"/>
    <s v="Fundo - Conversao — RMKT 2a7 DIA- BR"/>
    <s v="23844475889310091"/>
    <n v="271.67"/>
    <n v="16680"/>
    <n v="33673"/>
    <n v="8.0678882200000004"/>
    <n v="2.0187649880095999"/>
    <x v="3"/>
    <n v="3"/>
    <s v="2020-04-01"/>
    <x v="91"/>
    <s v="2020-04-07"/>
    <s v="2020-04-07"/>
    <x v="1"/>
    <x v="0"/>
    <n v="4"/>
    <x v="1"/>
    <x v="1"/>
  </r>
  <r>
    <s v="rmkt todos_feed"/>
    <s v="2020-04-01 - 2020-04-07"/>
    <s v="23844475889320091"/>
    <s v="Fundo - Conversao — RMKT 2a7 DIA- BR"/>
    <s v="23844475889310091"/>
    <n v="1874.62"/>
    <n v="23720"/>
    <n v="76601"/>
    <n v="24.472526469999998"/>
    <n v="3.2293844856660998"/>
    <x v="3"/>
    <n v="12"/>
    <s v="2020-04-01"/>
    <x v="91"/>
    <s v="2020-04-07"/>
    <s v="2020-04-07"/>
    <x v="1"/>
    <x v="0"/>
    <n v="4"/>
    <x v="1"/>
    <x v="1"/>
  </r>
  <r>
    <s v="Stories_@comdireitoadoces"/>
    <s v="2020-04-01 - 2020-04-07"/>
    <s v="23844461026140091"/>
    <s v="Greenz | Compre Local | Stories_DK"/>
    <s v="23844460272980091"/>
    <n v="50.56"/>
    <n v="84640"/>
    <n v="84759"/>
    <n v="0.59651482"/>
    <n v="1.0014059546314"/>
    <x v="5"/>
    <n v="84640"/>
    <s v="2020-04-01"/>
    <x v="91"/>
    <s v="2020-04-07"/>
    <s v="2020-04-07"/>
    <x v="2"/>
    <x v="0"/>
    <n v="4"/>
    <x v="1"/>
    <x v="1"/>
  </r>
  <r>
    <s v="Stories_@S.Rigos"/>
    <s v="2020-04-01 - 2020-04-07"/>
    <s v="23844461048970091"/>
    <s v="Greenz | Compre Local | Stories_DK"/>
    <s v="23844460272980091"/>
    <n v="51.86"/>
    <n v="33134"/>
    <n v="33134"/>
    <n v="1.56515965"/>
    <n v="1"/>
    <x v="5"/>
    <n v="33134"/>
    <s v="2020-04-01"/>
    <x v="91"/>
    <s v="2020-04-07"/>
    <s v="2020-04-07"/>
    <x v="2"/>
    <x v="0"/>
    <n v="4"/>
    <x v="1"/>
    <x v="1"/>
  </r>
  <r>
    <s v="Stories_@domusrio"/>
    <s v="2020-04-01 - 2020-04-07"/>
    <s v="23844461109570091"/>
    <s v="Greenz | Compre Local | Stories_DK"/>
    <s v="23844460272980091"/>
    <n v="50.61"/>
    <n v="66986"/>
    <n v="66986"/>
    <n v="0.75553101"/>
    <n v="1"/>
    <x v="5"/>
    <n v="66986"/>
    <s v="2020-04-01"/>
    <x v="91"/>
    <s v="2020-04-07"/>
    <s v="2020-04-07"/>
    <x v="2"/>
    <x v="0"/>
    <n v="4"/>
    <x v="1"/>
    <x v="1"/>
  </r>
  <r>
    <s v="Stories@larikasgourmet"/>
    <s v="2020-04-01 - 2020-04-07"/>
    <s v="23844461190260091"/>
    <s v="Greenz | Compre Local | Stories_DK"/>
    <s v="23844460272980091"/>
    <n v="51"/>
    <n v="120064"/>
    <n v="123148"/>
    <n v="0.41413583999999998"/>
    <n v="1.0256863006396999"/>
    <x v="5"/>
    <n v="120064"/>
    <s v="2020-04-01"/>
    <x v="91"/>
    <s v="2020-04-07"/>
    <s v="2020-04-07"/>
    <x v="2"/>
    <x v="0"/>
    <n v="4"/>
    <x v="1"/>
    <x v="1"/>
  </r>
  <r>
    <s v="Stories_@lunch_box_fitness"/>
    <s v="2020-04-01 - 2020-04-07"/>
    <s v="23844461122340091"/>
    <s v="Greenz | Compre Local | Stories_DK"/>
    <s v="23844460272980091"/>
    <n v="50.78"/>
    <n v="19828"/>
    <n v="19849"/>
    <n v="2.55831528"/>
    <n v="1.0010591083317"/>
    <x v="5"/>
    <n v="19828"/>
    <s v="2020-04-01"/>
    <x v="91"/>
    <s v="2020-04-07"/>
    <s v="2020-04-07"/>
    <x v="2"/>
    <x v="0"/>
    <n v="4"/>
    <x v="1"/>
    <x v="1"/>
  </r>
  <r>
    <s v="Stories_@oticapaulalis"/>
    <s v="2020-04-01 - 2020-04-07"/>
    <s v="23844461155030091"/>
    <s v="Greenz | Compre Local | Stories_DK"/>
    <s v="23844460272980091"/>
    <n v="58.33"/>
    <n v="36416"/>
    <n v="36550"/>
    <n v="1.59589603"/>
    <n v="1.0036797012301999"/>
    <x v="5"/>
    <n v="36416"/>
    <s v="2020-04-01"/>
    <x v="91"/>
    <s v="2020-04-07"/>
    <s v="2020-04-07"/>
    <x v="2"/>
    <x v="0"/>
    <n v="4"/>
    <x v="1"/>
    <x v="1"/>
  </r>
  <r>
    <s v="interesse_concorrente"/>
    <s v="2020-04-01 - 2020-04-07"/>
    <s v="23844497462650091"/>
    <s v="Fundo - Conversao - Estrategia Stone Mais"/>
    <s v="23844496849310091"/>
    <n v="1020.93"/>
    <n v="52000"/>
    <n v="70531"/>
    <n v="14.47491174"/>
    <n v="1.3563653846154"/>
    <x v="3"/>
    <n v="14"/>
    <s v="2020-04-01"/>
    <x v="91"/>
    <s v="2020-04-07"/>
    <s v="2020-04-07"/>
    <x v="1"/>
    <x v="0"/>
    <n v="4"/>
    <x v="1"/>
    <x v="1"/>
  </r>
  <r>
    <s v="feed_5_dias"/>
    <s v="2020-04-01 - 2020-04-07"/>
    <s v="23844497548600091"/>
    <s v="Fundo - Conversao — RMKT 3 primeiros dias - BR"/>
    <s v="23844468712310091"/>
    <n v="46.2"/>
    <n v="2042"/>
    <n v="2747"/>
    <n v="16.818347289999998"/>
    <n v="1.345249755142"/>
    <x v="3"/>
    <s v=""/>
    <s v="2020-04-01"/>
    <x v="91"/>
    <s v="2020-04-07"/>
    <s v="2020-04-07"/>
    <x v="1"/>
    <x v="0"/>
    <n v="4"/>
    <x v="1"/>
    <x v="1"/>
  </r>
  <r>
    <s v="Stories_@floratropical"/>
    <s v="2020-04-01 - 2020-04-07"/>
    <s v="23844461359930091"/>
    <s v="Greenz | Compre Local | Stories_DK"/>
    <s v="23844460272980091"/>
    <n v="60.68"/>
    <n v="11144"/>
    <n v="11385"/>
    <n v="5.3298199400000001"/>
    <n v="1.0216259870782001"/>
    <x v="5"/>
    <n v="11144"/>
    <s v="2020-04-01"/>
    <x v="91"/>
    <s v="2020-04-07"/>
    <s v="2020-04-07"/>
    <x v="2"/>
    <x v="0"/>
    <n v="4"/>
    <x v="1"/>
    <x v="1"/>
  </r>
  <r>
    <s v="feed_8a14_dias"/>
    <s v="2020-04-01 - 2020-04-07"/>
    <s v="23844497984780091"/>
    <s v="Fundo - Conversao — RMKT apos 1 semana - BR"/>
    <s v="23844476277160091"/>
    <n v="123.78"/>
    <n v="3345"/>
    <n v="5472"/>
    <n v="22.62061404"/>
    <n v="1.6358744394619"/>
    <x v="3"/>
    <s v=""/>
    <s v="2020-04-01"/>
    <x v="91"/>
    <s v="2020-04-07"/>
    <s v="2020-04-07"/>
    <x v="1"/>
    <x v="0"/>
    <n v="4"/>
    <x v="1"/>
    <x v="1"/>
  </r>
  <r>
    <s v="feed_4_dias"/>
    <s v="2020-04-01 - 2020-04-07"/>
    <s v="23844497609280091"/>
    <s v="Fundo - Conversao — RMKT 3 primeiros dias - BR"/>
    <s v="23844468712310091"/>
    <n v="72.62"/>
    <n v="1753"/>
    <n v="2671"/>
    <n v="27.188318979999998"/>
    <n v="1.5236737022247999"/>
    <x v="3"/>
    <s v=""/>
    <s v="2020-04-01"/>
    <x v="91"/>
    <s v="2020-04-07"/>
    <s v="2020-04-07"/>
    <x v="1"/>
    <x v="0"/>
    <n v="4"/>
    <x v="1"/>
    <x v="1"/>
  </r>
  <r>
    <s v="feed_6_dia — Cópia do dia 1"/>
    <s v="2020-04-01 - 2020-04-07"/>
    <s v="23844497877830091"/>
    <s v="Fundo - Conversao — RMKT 3 primeiros dias - BR"/>
    <s v="23844468712310091"/>
    <n v="109.43"/>
    <n v="3821"/>
    <n v="6598"/>
    <n v="16.58532889"/>
    <n v="1.7267730960482"/>
    <x v="3"/>
    <s v=""/>
    <s v="2020-04-01"/>
    <x v="91"/>
    <s v="2020-04-07"/>
    <s v="2020-04-07"/>
    <x v="1"/>
    <x v="0"/>
    <n v="4"/>
    <x v="1"/>
    <x v="1"/>
  </r>
  <r>
    <s v="rmkt todos_stories"/>
    <s v="2020-04-01 - 2020-04-07"/>
    <s v="23844468712230091"/>
    <s v="Fundo - Conversao — RMKT 3 primeiros dias - BR"/>
    <s v="23844468712310091"/>
    <n v="282.43"/>
    <n v="12624"/>
    <n v="19775"/>
    <n v="14.28217446"/>
    <n v="1.5664607097592"/>
    <x v="3"/>
    <n v="3"/>
    <s v="2020-04-01"/>
    <x v="91"/>
    <s v="2020-04-07"/>
    <s v="2020-04-07"/>
    <x v="1"/>
    <x v="0"/>
    <n v="4"/>
    <x v="1"/>
    <x v="1"/>
  </r>
  <r>
    <s v="feed_1_dia"/>
    <s v="2020-04-01 - 2020-04-07"/>
    <s v="23844468712240091"/>
    <s v="Fundo - Conversao — RMKT 3 primeiros dias - BR"/>
    <s v="23844468712310091"/>
    <n v="2812.26"/>
    <n v="33008"/>
    <n v="88784"/>
    <n v="31.675301860000001"/>
    <n v="2.6897721764421001"/>
    <x v="3"/>
    <n v="48"/>
    <s v="2020-04-01"/>
    <x v="91"/>
    <s v="2020-04-07"/>
    <s v="2020-04-07"/>
    <x v="1"/>
    <x v="0"/>
    <n v="4"/>
    <x v="1"/>
    <x v="1"/>
  </r>
  <r>
    <s v="Stories_@distribuidoraentreamigos"/>
    <s v="2020-04-01 - 2020-04-07"/>
    <s v="23844475423840091"/>
    <s v="Greenz | Compre Local | Stories_DK"/>
    <s v="23844460272980091"/>
    <n v="87.2"/>
    <n v="18140"/>
    <n v="20656"/>
    <n v="4.2215336900000002"/>
    <n v="1.1386990077178001"/>
    <x v="5"/>
    <n v="18140"/>
    <s v="2020-04-01"/>
    <x v="91"/>
    <s v="2020-04-07"/>
    <s v="2020-04-07"/>
    <x v="2"/>
    <x v="0"/>
    <n v="4"/>
    <x v="1"/>
    <x v="1"/>
  </r>
  <r>
    <s v="Semelhante_Base_StoneMais"/>
    <s v="2020-04-01 - 2020-04-07"/>
    <s v="23844474750430091"/>
    <s v="Fundo - ClickToWhatsApp - teste"/>
    <s v="23844474750400091"/>
    <n v="5.83"/>
    <n v="1688"/>
    <n v="1693"/>
    <n v="3.4435912599999998"/>
    <n v="1.0029620853081"/>
    <x v="23"/>
    <n v="1"/>
    <s v="2020-04-01"/>
    <x v="91"/>
    <s v="2020-04-07"/>
    <s v="2020-04-07"/>
    <x v="5"/>
    <x v="1"/>
    <n v="4"/>
    <x v="1"/>
    <x v="1"/>
  </r>
  <r>
    <s v="Stories_@arenaburguers"/>
    <s v="2020-04-01 - 2020-04-07"/>
    <s v="23844461371670091"/>
    <s v="Greenz | Compre Local | Stories_DK"/>
    <s v="23844460272980091"/>
    <n v="52.56"/>
    <n v="60928"/>
    <n v="61379"/>
    <n v="0.85631893999999997"/>
    <n v="1.0074021796218"/>
    <x v="5"/>
    <n v="60928"/>
    <s v="2020-04-01"/>
    <x v="91"/>
    <s v="2020-04-07"/>
    <s v="2020-04-07"/>
    <x v="2"/>
    <x v="0"/>
    <n v="4"/>
    <x v="1"/>
    <x v="1"/>
  </r>
  <r>
    <s v="Stories_@dona.maleta"/>
    <s v="2020-04-01 - 2020-04-07"/>
    <s v="23844461160010091"/>
    <s v="Greenz | Compre Local | Stories_DK"/>
    <s v="23844460272980091"/>
    <n v="28.4"/>
    <n v="43118"/>
    <n v="43118"/>
    <n v="0.65865764000000004"/>
    <n v="1"/>
    <x v="5"/>
    <n v="43118"/>
    <s v="2020-04-01"/>
    <x v="91"/>
    <s v="2020-04-07"/>
    <s v="2020-04-07"/>
    <x v="2"/>
    <x v="0"/>
    <n v="4"/>
    <x v="1"/>
    <x v="1"/>
  </r>
  <r>
    <s v="feed_acima_15_dias"/>
    <s v="2020-04-01 - 2020-04-07"/>
    <s v="23844497984740091"/>
    <s v="Fundo - Conversao — RMKT apos 1 semana - BR"/>
    <s v="23844476277160091"/>
    <n v="671.08"/>
    <n v="17147"/>
    <n v="31883"/>
    <n v="21.048207510000001"/>
    <n v="1.8593923135242001"/>
    <x v="3"/>
    <n v="1"/>
    <s v="2020-04-01"/>
    <x v="91"/>
    <s v="2020-04-07"/>
    <s v="2020-04-07"/>
    <x v="1"/>
    <x v="0"/>
    <n v="4"/>
    <x v="1"/>
    <x v="1"/>
  </r>
  <r>
    <s v="Stories_@desejocoloridooficial"/>
    <s v="2020-04-01 - 2020-04-07"/>
    <s v="23844460974630091"/>
    <s v="Greenz | Compre Local | Stories_DK"/>
    <s v="23844460272980091"/>
    <n v="51.85"/>
    <n v="78510"/>
    <n v="78510"/>
    <n v="0.66042542000000004"/>
    <n v="1"/>
    <x v="5"/>
    <n v="78510"/>
    <s v="2020-04-01"/>
    <x v="91"/>
    <s v="2020-04-07"/>
    <s v="2020-04-07"/>
    <x v="2"/>
    <x v="0"/>
    <n v="4"/>
    <x v="1"/>
    <x v="1"/>
  </r>
  <r>
    <s v="Stories_@cravocakes"/>
    <s v="2020-04-01 - 2020-04-07"/>
    <s v="23844461096720091"/>
    <s v="Greenz | Compre Local | Stories_DK"/>
    <s v="23844460272980091"/>
    <n v="50.84"/>
    <n v="9250"/>
    <n v="9389"/>
    <n v="5.4148471599999999"/>
    <n v="1.0150270270270001"/>
    <x v="5"/>
    <n v="9250"/>
    <s v="2020-04-01"/>
    <x v="91"/>
    <s v="2020-04-07"/>
    <s v="2020-04-07"/>
    <x v="2"/>
    <x v="0"/>
    <n v="4"/>
    <x v="1"/>
    <x v="1"/>
  </r>
  <r>
    <s v="Stories_@ana.vestidos"/>
    <s v="2020-04-01 - 2020-04-07"/>
    <s v="23844461136200091"/>
    <s v="Greenz | Compre Local | Stories_DK"/>
    <s v="23844460272980091"/>
    <n v="51.94"/>
    <n v="36778"/>
    <n v="36778"/>
    <n v="1.4122573300000001"/>
    <n v="1"/>
    <x v="5"/>
    <n v="36778"/>
    <s v="2020-04-01"/>
    <x v="91"/>
    <s v="2020-04-07"/>
    <s v="2020-04-07"/>
    <x v="2"/>
    <x v="0"/>
    <n v="4"/>
    <x v="1"/>
    <x v="1"/>
  </r>
  <r>
    <s v="Stories_@atelie_dos_oculos_manaus"/>
    <s v="2020-04-01 - 2020-04-07"/>
    <s v="23844460885730091"/>
    <s v="Greenz | Compre Local | Stories_DK"/>
    <s v="23844460272980091"/>
    <n v="51.9"/>
    <n v="28376"/>
    <n v="28508"/>
    <n v="1.8205416000000001"/>
    <n v="1.0046518184380999"/>
    <x v="5"/>
    <n v="28376"/>
    <s v="2020-04-01"/>
    <x v="91"/>
    <s v="2020-04-07"/>
    <s v="2020-04-07"/>
    <x v="2"/>
    <x v="0"/>
    <n v="4"/>
    <x v="1"/>
    <x v="1"/>
  </r>
  <r>
    <s v="Stories_@seolinibauru"/>
    <s v="2020-04-01 - 2020-04-07"/>
    <s v="23844475516420091"/>
    <s v="Greenz | Compre Local | Stories_DK"/>
    <s v="23844460272980091"/>
    <n v="87.7"/>
    <n v="32584"/>
    <n v="32968"/>
    <n v="2.6601553"/>
    <n v="1.0117849251166"/>
    <x v="5"/>
    <n v="32584"/>
    <s v="2020-04-01"/>
    <x v="91"/>
    <s v="2020-04-07"/>
    <s v="2020-04-07"/>
    <x v="2"/>
    <x v="0"/>
    <n v="4"/>
    <x v="1"/>
    <x v="1"/>
  </r>
  <r>
    <s v="Stories_@allown_moda"/>
    <s v="2020-04-01 - 2020-04-07"/>
    <s v="23844460411860091"/>
    <s v="Greenz | Compre Local | Stories_DK"/>
    <s v="23844460272980091"/>
    <n v="51.91"/>
    <n v="11268"/>
    <n v="11485"/>
    <n v="4.5198084500000002"/>
    <n v="1.0192580759673"/>
    <x v="5"/>
    <n v="11268"/>
    <s v="2020-04-01"/>
    <x v="91"/>
    <s v="2020-04-07"/>
    <s v="2020-04-07"/>
    <x v="2"/>
    <x v="0"/>
    <n v="4"/>
    <x v="1"/>
    <x v="1"/>
  </r>
  <r>
    <s v="Stories_@ocabrasilprodutosnaturais"/>
    <s v="2020-04-01 - 2020-04-07"/>
    <s v="23844460688200091"/>
    <s v="Greenz | Compre Local | Stories_DK"/>
    <s v="23844460272980091"/>
    <n v="23.44"/>
    <n v="1538"/>
    <n v="1551"/>
    <n v="15.112830430000001"/>
    <n v="1.0084525357606999"/>
    <x v="5"/>
    <n v="1538"/>
    <s v="2020-04-01"/>
    <x v="91"/>
    <s v="2020-04-07"/>
    <s v="2020-04-07"/>
    <x v="2"/>
    <x v="0"/>
    <n v="4"/>
    <x v="1"/>
    <x v="1"/>
  </r>
  <r>
    <s v="Stories_@knutri_pe"/>
    <s v="2020-04-01 - 2020-04-07"/>
    <s v="23844475480760091"/>
    <s v="Greenz | Compre Local | Stories_DK"/>
    <s v="23844460272980091"/>
    <n v="87.74"/>
    <n v="80368"/>
    <n v="84254"/>
    <n v="1.0413748899999999"/>
    <n v="1.0483525781406"/>
    <x v="5"/>
    <n v="80368"/>
    <s v="2020-04-01"/>
    <x v="91"/>
    <s v="2020-04-07"/>
    <s v="2020-04-07"/>
    <x v="2"/>
    <x v="0"/>
    <n v="4"/>
    <x v="1"/>
    <x v="1"/>
  </r>
  <r>
    <s v="Stories_@chocolateiras.dca"/>
    <s v="2020-04-01 - 2020-04-07"/>
    <s v="23844475408070091"/>
    <s v="Greenz | Compre Local | Stories_DK"/>
    <s v="23844460272980091"/>
    <n v="87.74"/>
    <n v="63136"/>
    <n v="63915"/>
    <n v="1.3727606999999999"/>
    <n v="1.0123384439939001"/>
    <x v="5"/>
    <n v="63136"/>
    <s v="2020-04-01"/>
    <x v="91"/>
    <s v="2020-04-07"/>
    <s v="2020-04-07"/>
    <x v="2"/>
    <x v="0"/>
    <n v="4"/>
    <x v="1"/>
    <x v="1"/>
  </r>
  <r>
    <s v="Stories_@2L_Funcional"/>
    <s v="2020-04-01 - 2020-04-07"/>
    <s v="23844460929830091"/>
    <s v="Greenz | Compre Local | Stories_DK"/>
    <s v="23844460272980091"/>
    <n v="51.79"/>
    <n v="32232"/>
    <n v="32484"/>
    <n v="1.59432336"/>
    <n v="1.0078183172002999"/>
    <x v="5"/>
    <n v="32232"/>
    <s v="2020-04-01"/>
    <x v="91"/>
    <s v="2020-04-07"/>
    <s v="2020-04-07"/>
    <x v="2"/>
    <x v="0"/>
    <n v="4"/>
    <x v="1"/>
    <x v="1"/>
  </r>
  <r>
    <s v="Stories_@donnatacy_"/>
    <s v="2020-04-01 - 2020-04-07"/>
    <s v="23844460973360091"/>
    <s v="Greenz | Compre Local | Stories_DK"/>
    <s v="23844460272980091"/>
    <n v="50.57"/>
    <n v="45568"/>
    <n v="46740"/>
    <n v="1.0819426599999999"/>
    <n v="1.0257198033707999"/>
    <x v="5"/>
    <n v="45568"/>
    <s v="2020-04-01"/>
    <x v="91"/>
    <s v="2020-04-07"/>
    <s v="2020-04-07"/>
    <x v="2"/>
    <x v="0"/>
    <n v="4"/>
    <x v="1"/>
    <x v="1"/>
  </r>
  <r>
    <s v="feed_4a7_dias — Cópia dia 2"/>
    <s v="2020-04-01 - 2020-04-07"/>
    <s v="23844497943720091"/>
    <s v="Fundo - Conversao — RMKT 3 primeiros dias - BR"/>
    <s v="23844468712310091"/>
    <n v="56.29"/>
    <n v="1504"/>
    <n v="2246"/>
    <n v="25.062333039999999"/>
    <n v="1.4933510638298"/>
    <x v="3"/>
    <n v="1"/>
    <s v="2020-04-01"/>
    <x v="91"/>
    <s v="2020-04-07"/>
    <s v="2020-04-07"/>
    <x v="1"/>
    <x v="0"/>
    <n v="4"/>
    <x v="1"/>
    <x v="1"/>
  </r>
  <r>
    <s v="Stories_@alpharezende"/>
    <s v="2020-04-01 - 2020-04-07"/>
    <s v="23844460866260091"/>
    <s v="Greenz | Compre Local | Stories_DK"/>
    <s v="23844460272980091"/>
    <n v="6.68"/>
    <n v="584"/>
    <n v="592"/>
    <n v="11.28378378"/>
    <n v="1.0136986301369999"/>
    <x v="5"/>
    <n v="584"/>
    <s v="2020-04-01"/>
    <x v="91"/>
    <s v="2020-04-07"/>
    <s v="2020-04-07"/>
    <x v="2"/>
    <x v="0"/>
    <n v="4"/>
    <x v="1"/>
    <x v="1"/>
  </r>
  <r>
    <s v="rmkt todos_stories"/>
    <s v="2020-04-01 - 2020-04-07"/>
    <s v="23844476277120091"/>
    <s v="Fundo - Conversao — RMKT apos 1 semana - BR"/>
    <s v="23844476277160091"/>
    <n v="249.1"/>
    <n v="12348"/>
    <n v="27166"/>
    <n v="9.1695501700000008"/>
    <n v="2.2000323939099"/>
    <x v="3"/>
    <n v="1"/>
    <s v="2020-04-01"/>
    <x v="91"/>
    <s v="2020-04-07"/>
    <s v="2020-04-07"/>
    <x v="1"/>
    <x v="0"/>
    <n v="4"/>
    <x v="1"/>
    <x v="1"/>
  </r>
  <r>
    <s v="Stories_@pizzaria_azzarini_"/>
    <s v="2020-04-01 - 2020-04-07"/>
    <s v="23844460937870091"/>
    <s v="Greenz | Compre Local | Stories_DK"/>
    <s v="23844460272980091"/>
    <n v="23.03"/>
    <n v="3306"/>
    <n v="3359"/>
    <n v="6.8562072000000001"/>
    <n v="1.0160314579551999"/>
    <x v="5"/>
    <n v="3306"/>
    <s v="2020-04-01"/>
    <x v="91"/>
    <s v="2020-04-07"/>
    <s v="2020-04-07"/>
    <x v="2"/>
    <x v="0"/>
    <n v="4"/>
    <x v="1"/>
    <x v="1"/>
  </r>
  <r>
    <s v="Stories_@galeria_pet_"/>
    <s v="2020-04-01 - 2020-04-07"/>
    <s v="23844475473530091"/>
    <s v="Greenz | Compre Local | Stories_DK"/>
    <s v="23844460272980091"/>
    <n v="87.74"/>
    <n v="73184"/>
    <n v="74805"/>
    <n v="1.1729162500000001"/>
    <n v="1.0221496501967999"/>
    <x v="5"/>
    <n v="73184"/>
    <s v="2020-04-01"/>
    <x v="91"/>
    <s v="2020-04-07"/>
    <s v="2020-04-07"/>
    <x v="2"/>
    <x v="0"/>
    <n v="4"/>
    <x v="1"/>
    <x v="1"/>
  </r>
  <r>
    <s v="feed_acima30_dias"/>
    <s v="2020-04-01 - 2020-04-07"/>
    <s v="23844476277150091"/>
    <s v="Fundo - Conversao — RMKT apos 1 semana - BR"/>
    <s v="23844476277160091"/>
    <n v="1962.1"/>
    <n v="27696"/>
    <n v="96780"/>
    <n v="20.2738169"/>
    <n v="3.4943674176776001"/>
    <x v="3"/>
    <n v="11"/>
    <s v="2020-04-01"/>
    <x v="91"/>
    <s v="2020-04-07"/>
    <s v="2020-04-07"/>
    <x v="1"/>
    <x v="0"/>
    <n v="4"/>
    <x v="1"/>
    <x v="1"/>
  </r>
  <r>
    <s v="Stories_@emporiopetmu"/>
    <s v="2020-04-01 - 2020-04-07"/>
    <s v="23844460922240091"/>
    <s v="Greenz | Compre Local | Stories_DK"/>
    <s v="23844460272980091"/>
    <n v="49.92"/>
    <n v="6510"/>
    <n v="6662"/>
    <n v="7.4932452700000001"/>
    <n v="1.0233486943164001"/>
    <x v="5"/>
    <n v="6510"/>
    <s v="2020-04-01"/>
    <x v="91"/>
    <s v="2020-04-07"/>
    <s v="2020-04-07"/>
    <x v="2"/>
    <x v="0"/>
    <n v="4"/>
    <x v="1"/>
    <x v="1"/>
  </r>
  <r>
    <s v="Stories_@whatsacaiexpress"/>
    <s v="2020-04-01 - 2020-04-07"/>
    <s v="23844460864870091"/>
    <s v="Greenz | Compre Local | Stories_DK"/>
    <s v="23844460272980091"/>
    <n v="0.45"/>
    <n v="48"/>
    <n v="48"/>
    <n v="9.375"/>
    <n v="1"/>
    <x v="5"/>
    <n v="48"/>
    <s v="2020-04-01"/>
    <x v="91"/>
    <s v="2020-04-07"/>
    <s v="2020-04-07"/>
    <x v="2"/>
    <x v="0"/>
    <n v="4"/>
    <x v="1"/>
    <x v="1"/>
  </r>
  <r>
    <s v="Stories_@indio_el_barbero"/>
    <s v="2020-04-01 - 2020-04-07"/>
    <s v="23844460835800091"/>
    <s v="Greenz | Compre Local | Stories_DK"/>
    <s v="23844460272980091"/>
    <n v="51.73"/>
    <n v="44804"/>
    <n v="44804"/>
    <n v="1.15458441"/>
    <n v="1"/>
    <x v="5"/>
    <n v="44804"/>
    <s v="2020-04-01"/>
    <x v="91"/>
    <s v="2020-04-07"/>
    <s v="2020-04-07"/>
    <x v="2"/>
    <x v="0"/>
    <n v="4"/>
    <x v="1"/>
    <x v="1"/>
  </r>
  <r>
    <s v="Stories_@brothersgourmetrj"/>
    <s v="2020-04-01 - 2020-04-07"/>
    <s v="23844460953500091"/>
    <s v="Greenz | Compre Local | Stories_DK"/>
    <s v="23844460272980091"/>
    <n v="51.91"/>
    <n v="12160"/>
    <n v="12328"/>
    <n v="4.2107397799999999"/>
    <n v="1.0138157894737001"/>
    <x v="5"/>
    <n v="12160"/>
    <s v="2020-04-01"/>
    <x v="91"/>
    <s v="2020-04-07"/>
    <s v="2020-04-07"/>
    <x v="2"/>
    <x v="0"/>
    <n v="4"/>
    <x v="1"/>
    <x v="1"/>
  </r>
  <r>
    <s v="lal base"/>
    <s v="2020-03-25 - 2020-03-31"/>
    <s v="23844367950990091"/>
    <s v="Messenger — Horario Operacao"/>
    <s v="23844367950970091"/>
    <n v="0"/>
    <n v="0"/>
    <n v="0"/>
    <s v=""/>
    <n v="0"/>
    <x v="23"/>
    <n v="3"/>
    <s v="2020-03-25"/>
    <x v="92"/>
    <s v="2020-03-31"/>
    <s v="2020-03-31"/>
    <x v="5"/>
    <x v="0"/>
    <n v="3"/>
    <x v="1"/>
    <x v="1"/>
  </r>
  <r>
    <s v="Rmkt_site_all"/>
    <s v="2020-03-25 - 2020-03-31"/>
    <s v="23844365159760091"/>
    <s v="Fundo - Conversao — RMKT - Geo"/>
    <s v="23844353714380091"/>
    <n v="0"/>
    <n v="0"/>
    <n v="0"/>
    <s v=""/>
    <n v="0"/>
    <x v="3"/>
    <n v="1"/>
    <s v="2020-03-25"/>
    <x v="92"/>
    <s v="2020-03-31"/>
    <s v="2020-03-31"/>
    <x v="1"/>
    <x v="0"/>
    <n v="3"/>
    <x v="1"/>
    <x v="1"/>
  </r>
  <r>
    <s v="CONVERSÃO - PARA AUTÔNOMOS — Cópia"/>
    <s v="2020-03-25 - 2020-03-31"/>
    <s v="23844353714670091"/>
    <s v="Fundo - Conversao — RMKT - Geo"/>
    <s v="23844353714380091"/>
    <n v="0"/>
    <n v="0"/>
    <n v="0"/>
    <s v=""/>
    <n v="0"/>
    <x v="3"/>
    <n v="6"/>
    <s v="2020-03-25"/>
    <x v="92"/>
    <s v="2020-03-31"/>
    <s v="2020-03-31"/>
    <x v="1"/>
    <x v="0"/>
    <n v="3"/>
    <x v="1"/>
    <x v="1"/>
  </r>
  <r>
    <s v="RJ/SP +18"/>
    <s v="2020-03-25 - 2020-03-31"/>
    <s v="23844306214750091"/>
    <s v="Fundo - Conversao Geo RJ"/>
    <s v="23844306214740091"/>
    <n v="0"/>
    <n v="0"/>
    <n v="0"/>
    <s v=""/>
    <n v="0"/>
    <x v="3"/>
    <n v="34"/>
    <s v="2020-03-25"/>
    <x v="92"/>
    <s v="2020-03-31"/>
    <s v="2020-03-31"/>
    <x v="1"/>
    <x v="0"/>
    <n v="3"/>
    <x v="1"/>
    <x v="1"/>
  </r>
  <r>
    <s v="Remarketing [FB/IG]"/>
    <s v="2020-03-25 - 2020-03-31"/>
    <s v="23844284110360091"/>
    <s v="T3 PRÓ"/>
    <s v="23844284073450091"/>
    <n v="0"/>
    <n v="0"/>
    <n v="0"/>
    <s v=""/>
    <n v="0"/>
    <x v="3"/>
    <n v="3"/>
    <s v="2020-03-25"/>
    <x v="92"/>
    <s v="2020-03-31"/>
    <s v="2020-03-31"/>
    <x v="1"/>
    <x v="0"/>
    <n v="3"/>
    <x v="1"/>
    <x v="1"/>
  </r>
  <r>
    <s v="Semelhante_Base_StoneMais"/>
    <s v="2020-03-25 - 2020-03-31"/>
    <s v="23844361698600091"/>
    <s v="Fundo - Conversao -BR Base"/>
    <s v="23844361698610091"/>
    <n v="7341.27"/>
    <n v="387713"/>
    <n v="654928"/>
    <n v="11.20927797"/>
    <n v="1.6892082545594"/>
    <x v="3"/>
    <n v="38"/>
    <s v="2020-03-25"/>
    <x v="92"/>
    <s v="2020-03-31"/>
    <s v="2020-03-31"/>
    <x v="1"/>
    <x v="0"/>
    <n v="3"/>
    <x v="1"/>
    <x v="1"/>
  </r>
  <r>
    <s v="Stories_@floratropical"/>
    <s v="2020-03-25 - 2020-03-31"/>
    <s v="23844461359930091"/>
    <s v="Greenz | Compre Local | Stories_DK"/>
    <s v="23844460272980091"/>
    <n v="1.57"/>
    <n v="219"/>
    <n v="220"/>
    <n v="7.1363636399999999"/>
    <n v="1.0045662100457"/>
    <x v="5"/>
    <n v="219"/>
    <s v="2020-03-25"/>
    <x v="92"/>
    <s v="2020-03-31"/>
    <s v="2020-03-31"/>
    <x v="2"/>
    <x v="0"/>
    <n v="3"/>
    <x v="1"/>
    <x v="1"/>
  </r>
  <r>
    <s v="lal"/>
    <s v="2020-03-25 - 2020-03-31"/>
    <s v="23844363917410091"/>
    <s v="Messenger"/>
    <s v="23844354831350091"/>
    <n v="0"/>
    <n v="0"/>
    <n v="0"/>
    <s v=""/>
    <n v="0"/>
    <x v="23"/>
    <n v="1"/>
    <s v="2020-03-25"/>
    <x v="92"/>
    <s v="2020-03-31"/>
    <s v="2020-03-31"/>
    <x v="5"/>
    <x v="0"/>
    <n v="3"/>
    <x v="1"/>
    <x v="1"/>
  </r>
  <r>
    <s v="rmkt todos"/>
    <s v="2020-03-25 - 2020-03-31"/>
    <s v="23844376214040091"/>
    <s v="Fundo - Conversao — RMKT - Geo"/>
    <s v="23844353714380091"/>
    <n v="11657.52"/>
    <n v="107200"/>
    <n v="741090"/>
    <n v="15.73023519"/>
    <n v="6.9131529850745999"/>
    <x v="3"/>
    <n v="48"/>
    <s v="2020-03-25"/>
    <x v="92"/>
    <s v="2020-03-31"/>
    <s v="2020-03-31"/>
    <x v="1"/>
    <x v="0"/>
    <n v="3"/>
    <x v="1"/>
    <x v="1"/>
  </r>
  <r>
    <s v="Semelhante_3%_MeioDoCarrinho"/>
    <s v="2020-03-25 - 2020-03-31"/>
    <s v="23844360647140091"/>
    <s v="Fundo - Conversao - AddToCart"/>
    <s v="23844360617310091"/>
    <n v="0"/>
    <n v="0"/>
    <n v="0"/>
    <s v=""/>
    <n v="0"/>
    <x v="18"/>
    <n v="2"/>
    <s v="2020-03-25"/>
    <x v="92"/>
    <s v="2020-03-31"/>
    <s v="2020-03-31"/>
    <x v="1"/>
    <x v="0"/>
    <n v="3"/>
    <x v="1"/>
    <x v="1"/>
  </r>
  <r>
    <s v="Interesse"/>
    <s v="2020-03-25 - 2020-03-31"/>
    <s v="23844360324040091"/>
    <s v="Trafego  - Geo"/>
    <s v="23844359545160091"/>
    <n v="921.97"/>
    <n v="153441"/>
    <n v="210276"/>
    <n v="4.38457075"/>
    <n v="1.3704029561851001"/>
    <x v="13"/>
    <n v="5808"/>
    <s v="2020-03-25"/>
    <x v="92"/>
    <s v="2020-03-31"/>
    <s v="2020-03-31"/>
    <x v="3"/>
    <x v="0"/>
    <n v="3"/>
    <x v="1"/>
    <x v="1"/>
  </r>
  <r>
    <s v="Remarketing_Visitantes-e-Engajadores"/>
    <s v="2020-03-25 - 2020-03-31"/>
    <s v="23844360617350091"/>
    <s v="Fundo - Conversao - AddToCart"/>
    <s v="23844360617310091"/>
    <n v="0"/>
    <n v="0"/>
    <n v="0"/>
    <s v=""/>
    <n v="0"/>
    <x v="18"/>
    <n v="18"/>
    <s v="2020-03-25"/>
    <x v="92"/>
    <s v="2020-03-31"/>
    <s v="2020-03-31"/>
    <x v="1"/>
    <x v="0"/>
    <n v="3"/>
    <x v="1"/>
    <x v="1"/>
  </r>
  <r>
    <s v="Semelhante_3%_MeioDoCarrinho"/>
    <s v="2020-03-25 - 2020-03-31"/>
    <s v="23844361698720091"/>
    <s v="Fundo - Conversao -BR Base"/>
    <s v="23844361698610091"/>
    <n v="0"/>
    <n v="0"/>
    <n v="0"/>
    <s v=""/>
    <n v="0"/>
    <x v="3"/>
    <n v="3"/>
    <s v="2020-03-25"/>
    <x v="92"/>
    <s v="2020-03-31"/>
    <s v="2020-03-31"/>
    <x v="1"/>
    <x v="0"/>
    <n v="3"/>
    <x v="1"/>
    <x v="1"/>
  </r>
  <r>
    <s v="Remarketing [FB/IG]"/>
    <s v="2020-03-25 - 2020-03-31"/>
    <s v="23844306214730091"/>
    <s v="Fundo - Conversao Geo RJ"/>
    <s v="23844306214740091"/>
    <n v="0"/>
    <n v="0"/>
    <n v="0"/>
    <s v=""/>
    <n v="0"/>
    <x v="3"/>
    <n v="7"/>
    <s v="2020-03-25"/>
    <x v="92"/>
    <s v="2020-03-31"/>
    <s v="2020-03-31"/>
    <x v="1"/>
    <x v="0"/>
    <n v="3"/>
    <x v="1"/>
    <x v="1"/>
  </r>
  <r>
    <s v="Stories_@oticapaulalis"/>
    <s v="2020-03-25 - 2020-03-31"/>
    <s v="23844461155030091"/>
    <s v="Greenz | Compre Local | Stories_DK"/>
    <s v="23844460272980091"/>
    <n v="7.9"/>
    <n v="1453"/>
    <n v="1457"/>
    <n v="5.42210021"/>
    <n v="1.0027529249828"/>
    <x v="5"/>
    <n v="1453"/>
    <s v="2020-03-25"/>
    <x v="92"/>
    <s v="2020-03-31"/>
    <s v="2020-03-31"/>
    <x v="2"/>
    <x v="0"/>
    <n v="3"/>
    <x v="1"/>
    <x v="1"/>
  </r>
  <r>
    <s v="lal — carrinho e compra"/>
    <s v="2020-03-25 - 2020-03-31"/>
    <s v="23844367954880091"/>
    <s v="Messenger — Horario Operacao"/>
    <s v="23844367950970091"/>
    <n v="0"/>
    <n v="0"/>
    <n v="0"/>
    <s v=""/>
    <n v="0"/>
    <x v="23"/>
    <n v="17"/>
    <s v="2020-03-25"/>
    <x v="92"/>
    <s v="2020-03-31"/>
    <s v="2020-03-31"/>
    <x v="5"/>
    <x v="0"/>
    <n v="3"/>
    <x v="1"/>
    <x v="1"/>
  </r>
  <r>
    <s v="CONVERSÃO - SEM ALUGUEL E SEM MENSALIDADE — Cópia"/>
    <s v="2020-03-25 - 2020-03-31"/>
    <s v="23844353714710091"/>
    <s v="Fundo - Conversao — RMKT - Geo"/>
    <s v="23844353714380091"/>
    <n v="0"/>
    <n v="0"/>
    <n v="0"/>
    <s v=""/>
    <n v="0"/>
    <x v="3"/>
    <n v="24"/>
    <s v="2020-03-25"/>
    <x v="92"/>
    <s v="2020-03-31"/>
    <s v="2020-03-31"/>
    <x v="1"/>
    <x v="0"/>
    <n v="3"/>
    <x v="1"/>
    <x v="1"/>
  </r>
  <r>
    <s v="Look Alike 1% [FB/IG]"/>
    <s v="2020-03-25 - 2020-03-31"/>
    <s v="23844306214810091"/>
    <s v="Fundo - Conversao Geo RJ"/>
    <s v="23844306214740091"/>
    <n v="0"/>
    <n v="0"/>
    <n v="0"/>
    <s v=""/>
    <n v="0"/>
    <x v="3"/>
    <n v="3"/>
    <s v="2020-03-25"/>
    <x v="92"/>
    <s v="2020-03-31"/>
    <s v="2020-03-31"/>
    <x v="1"/>
    <x v="0"/>
    <n v="3"/>
    <x v="1"/>
    <x v="1"/>
  </r>
  <r>
    <s v="Stories@larikasgourmet"/>
    <s v="2020-03-25 - 2020-03-31"/>
    <s v="23844461190260091"/>
    <s v="Greenz | Compre Local | Stories_DK"/>
    <s v="23844460272980091"/>
    <n v="13.85"/>
    <n v="8650"/>
    <n v="8747"/>
    <n v="1.58340002"/>
    <n v="1.0112138728324001"/>
    <x v="5"/>
    <n v="8650"/>
    <s v="2020-03-25"/>
    <x v="92"/>
    <s v="2020-03-31"/>
    <s v="2020-03-31"/>
    <x v="2"/>
    <x v="0"/>
    <n v="3"/>
    <x v="1"/>
    <x v="1"/>
  </r>
  <r>
    <s v="Interesses | Nativo [FB/IG]"/>
    <s v="2020-03-25 - 2020-03-31"/>
    <s v="23844284106610091"/>
    <s v="T3 PRÓ"/>
    <s v="23844284073450091"/>
    <n v="0"/>
    <n v="0"/>
    <n v="0"/>
    <s v=""/>
    <n v="0"/>
    <x v="3"/>
    <n v="1"/>
    <s v="2020-03-25"/>
    <x v="92"/>
    <s v="2020-03-31"/>
    <s v="2020-03-31"/>
    <x v="1"/>
    <x v="0"/>
    <n v="3"/>
    <x v="1"/>
    <x v="1"/>
  </r>
  <r>
    <s v="Semelhante_3%_MeioDoCarrinho — Cópia — Cópia"/>
    <s v="2020-03-25 - 2020-03-31"/>
    <s v="23844376231860091"/>
    <s v="Fundo - Conversao Geo RJ"/>
    <s v="23844306214740091"/>
    <n v="101.57"/>
    <n v="6518"/>
    <n v="9170"/>
    <n v="11.07633588"/>
    <n v="1.4068732740104"/>
    <x v="3"/>
    <n v="1"/>
    <s v="2020-03-25"/>
    <x v="92"/>
    <s v="2020-03-31"/>
    <s v="2020-03-31"/>
    <x v="1"/>
    <x v="0"/>
    <n v="3"/>
    <x v="1"/>
    <x v="1"/>
  </r>
  <r>
    <s v="Stories_@gransociety"/>
    <s v="2020-03-25 - 2020-03-31"/>
    <s v="23844460273030091"/>
    <s v="Greenz | Compre Local | Stories_DK"/>
    <s v="23844460272980091"/>
    <n v="17.510000000000002"/>
    <n v="6750"/>
    <n v="6750"/>
    <n v="2.59407407"/>
    <n v="1"/>
    <x v="5"/>
    <n v="6750"/>
    <s v="2020-03-25"/>
    <x v="92"/>
    <s v="2020-03-31"/>
    <s v="2020-03-31"/>
    <x v="2"/>
    <x v="0"/>
    <n v="3"/>
    <x v="1"/>
    <x v="1"/>
  </r>
  <r>
    <s v="Stories_@arenaburguers"/>
    <s v="2020-03-25 - 2020-03-31"/>
    <s v="23844461371670091"/>
    <s v="Greenz | Compre Local | Stories_DK"/>
    <s v="23844460272980091"/>
    <n v="12.45"/>
    <n v="3776"/>
    <n v="3783"/>
    <n v="3.29103886"/>
    <n v="1.0018538135593"/>
    <x v="5"/>
    <n v="3776"/>
    <s v="2020-03-25"/>
    <x v="92"/>
    <s v="2020-03-31"/>
    <s v="2020-03-31"/>
    <x v="2"/>
    <x v="0"/>
    <n v="3"/>
    <x v="1"/>
    <x v="1"/>
  </r>
  <r>
    <s v="Stories_@alpharezende"/>
    <s v="2020-03-25 - 2020-03-31"/>
    <s v="23844460866260091"/>
    <s v="Greenz | Compre Local | Stories_DK"/>
    <s v="23844460272980091"/>
    <n v="7.19"/>
    <n v="2142"/>
    <n v="2148"/>
    <n v="3.34729981"/>
    <n v="1.0028011204481999"/>
    <x v="5"/>
    <n v="2142"/>
    <s v="2020-03-25"/>
    <x v="92"/>
    <s v="2020-03-31"/>
    <s v="2020-03-31"/>
    <x v="2"/>
    <x v="0"/>
    <n v="3"/>
    <x v="1"/>
    <x v="1"/>
  </r>
  <r>
    <s v="Stories_@desejocoloridooficial"/>
    <s v="2020-03-25 - 2020-03-31"/>
    <s v="23844460974630091"/>
    <s v="Greenz | Compre Local | Stories_DK"/>
    <s v="23844460272980091"/>
    <n v="15.18"/>
    <n v="27125"/>
    <n v="27125"/>
    <n v="0.55963134000000003"/>
    <n v="1"/>
    <x v="5"/>
    <n v="27125"/>
    <s v="2020-03-25"/>
    <x v="92"/>
    <s v="2020-03-31"/>
    <s v="2020-03-31"/>
    <x v="2"/>
    <x v="0"/>
    <n v="3"/>
    <x v="1"/>
    <x v="1"/>
  </r>
  <r>
    <s v="Stories_@ana.vestidos"/>
    <s v="2020-03-25 - 2020-03-31"/>
    <s v="23844461136200091"/>
    <s v="Greenz | Compre Local | Stories_DK"/>
    <s v="23844460272980091"/>
    <n v="14.43"/>
    <n v="16403"/>
    <n v="16403"/>
    <n v="0.87971712000000002"/>
    <n v="1"/>
    <x v="5"/>
    <n v="16403"/>
    <s v="2020-03-25"/>
    <x v="92"/>
    <s v="2020-03-31"/>
    <s v="2020-03-31"/>
    <x v="2"/>
    <x v="0"/>
    <n v="3"/>
    <x v="1"/>
    <x v="1"/>
  </r>
  <r>
    <s v="Stories_@whatsacaiexpress"/>
    <s v="2020-03-25 - 2020-03-31"/>
    <s v="23844460864870091"/>
    <s v="Greenz | Compre Local | Stories_DK"/>
    <s v="23844460272980091"/>
    <n v="3.9"/>
    <n v="2146"/>
    <n v="2147"/>
    <n v="1.81648812"/>
    <n v="1.0004659832245999"/>
    <x v="5"/>
    <n v="2146"/>
    <s v="2020-03-25"/>
    <x v="92"/>
    <s v="2020-03-31"/>
    <s v="2020-03-31"/>
    <x v="2"/>
    <x v="0"/>
    <n v="3"/>
    <x v="1"/>
    <x v="1"/>
  </r>
  <r>
    <s v="Stories_@brothersgourmetrj"/>
    <s v="2020-03-25 - 2020-03-31"/>
    <s v="23844460953500091"/>
    <s v="Greenz | Compre Local | Stories_DK"/>
    <s v="23844460272980091"/>
    <n v="15.29"/>
    <n v="9614"/>
    <n v="9757"/>
    <n v="1.5670800499999999"/>
    <n v="1.0148741418764"/>
    <x v="5"/>
    <n v="9614"/>
    <s v="2020-03-25"/>
    <x v="92"/>
    <s v="2020-03-31"/>
    <s v="2020-03-31"/>
    <x v="2"/>
    <x v="0"/>
    <n v="3"/>
    <x v="1"/>
    <x v="1"/>
  </r>
  <r>
    <s v="Stories_@indio_el_barbero"/>
    <s v="2020-03-25 - 2020-03-31"/>
    <s v="23844460835800091"/>
    <s v="Greenz | Compre Local | Stories_DK"/>
    <s v="23844460272980091"/>
    <n v="15.94"/>
    <n v="19955"/>
    <n v="19955"/>
    <n v="0.79879728999999999"/>
    <n v="1"/>
    <x v="5"/>
    <n v="19955"/>
    <s v="2020-03-25"/>
    <x v="92"/>
    <s v="2020-03-31"/>
    <s v="2020-03-31"/>
    <x v="2"/>
    <x v="0"/>
    <n v="3"/>
    <x v="1"/>
    <x v="1"/>
  </r>
  <r>
    <s v="Stories_@emporiopetmu"/>
    <s v="2020-03-25 - 2020-03-31"/>
    <s v="23844460922240091"/>
    <s v="Greenz | Compre Local | Stories_DK"/>
    <s v="23844460272980091"/>
    <n v="15.32"/>
    <n v="7948"/>
    <n v="7975"/>
    <n v="1.9210031299999999"/>
    <n v="1.0033970810267001"/>
    <x v="5"/>
    <n v="7948"/>
    <s v="2020-03-25"/>
    <x v="92"/>
    <s v="2020-03-31"/>
    <s v="2020-03-31"/>
    <x v="2"/>
    <x v="0"/>
    <n v="3"/>
    <x v="1"/>
    <x v="1"/>
  </r>
  <r>
    <s v="Stories_@atelie_dos_oculos_manaus"/>
    <s v="2020-03-25 - 2020-03-31"/>
    <s v="23844460885730091"/>
    <s v="Greenz | Compre Local | Stories_DK"/>
    <s v="23844460272980091"/>
    <n v="15.48"/>
    <n v="17714"/>
    <n v="17714"/>
    <n v="0.87388505999999999"/>
    <n v="1"/>
    <x v="5"/>
    <n v="17714"/>
    <s v="2020-03-25"/>
    <x v="92"/>
    <s v="2020-03-31"/>
    <s v="2020-03-31"/>
    <x v="2"/>
    <x v="0"/>
    <n v="3"/>
    <x v="1"/>
    <x v="1"/>
  </r>
  <r>
    <s v="Stories_@pizzaria_azzarini_"/>
    <s v="2020-03-25 - 2020-03-31"/>
    <s v="23844460937870091"/>
    <s v="Greenz | Compre Local | Stories_DK"/>
    <s v="23844460272980091"/>
    <n v="14.4"/>
    <n v="7848"/>
    <n v="7977"/>
    <n v="1.8051899199999999"/>
    <n v="1.0164373088684999"/>
    <x v="5"/>
    <n v="7848"/>
    <s v="2020-03-25"/>
    <x v="92"/>
    <s v="2020-03-31"/>
    <s v="2020-03-31"/>
    <x v="2"/>
    <x v="0"/>
    <n v="3"/>
    <x v="1"/>
    <x v="1"/>
  </r>
  <r>
    <s v="rmkt todos_stories"/>
    <s v="2020-03-25 - 2020-03-31"/>
    <s v="23844457695260091"/>
    <s v="Fundo - Conversao — RMKT - BR — Cupom"/>
    <s v="23844457695080091"/>
    <n v="182.62"/>
    <n v="16016"/>
    <n v="18235"/>
    <n v="10.01480669"/>
    <n v="1.1385489510489999"/>
    <x v="3"/>
    <n v="2"/>
    <s v="2020-03-25"/>
    <x v="92"/>
    <s v="2020-03-31"/>
    <s v="2020-03-31"/>
    <x v="1"/>
    <x v="0"/>
    <n v="3"/>
    <x v="1"/>
    <x v="1"/>
  </r>
  <r>
    <s v="Stories_@cravocakes"/>
    <s v="2020-03-25 - 2020-03-31"/>
    <s v="23844461096720091"/>
    <s v="Greenz | Compre Local | Stories_DK"/>
    <s v="23844460272980091"/>
    <n v="14.57"/>
    <n v="7128"/>
    <n v="7155"/>
    <n v="2.0363382300000001"/>
    <n v="1.0037878787879"/>
    <x v="5"/>
    <n v="7128"/>
    <s v="2020-03-25"/>
    <x v="92"/>
    <s v="2020-03-31"/>
    <s v="2020-03-31"/>
    <x v="2"/>
    <x v="0"/>
    <n v="3"/>
    <x v="1"/>
    <x v="1"/>
  </r>
  <r>
    <s v="Stories_@donnatacy_"/>
    <s v="2020-03-25 - 2020-03-31"/>
    <s v="23844460973360091"/>
    <s v="Greenz | Compre Local | Stories_DK"/>
    <s v="23844460272980091"/>
    <n v="15.28"/>
    <n v="26237"/>
    <n v="26237"/>
    <n v="0.58238365999999997"/>
    <n v="1"/>
    <x v="5"/>
    <n v="26237"/>
    <s v="2020-03-25"/>
    <x v="92"/>
    <s v="2020-03-31"/>
    <s v="2020-03-31"/>
    <x v="2"/>
    <x v="0"/>
    <n v="3"/>
    <x v="1"/>
    <x v="1"/>
  </r>
  <r>
    <s v="rmkt todos_feed"/>
    <s v="2020-03-25 - 2020-03-31"/>
    <s v="23844457739790091"/>
    <s v="Fundo - Conversao — RMKT - BR — Cupom"/>
    <s v="23844457695080091"/>
    <n v="1262.76"/>
    <n v="33216"/>
    <n v="50578"/>
    <n v="24.96658626"/>
    <n v="1.5226999036608999"/>
    <x v="3"/>
    <n v="7"/>
    <s v="2020-03-25"/>
    <x v="92"/>
    <s v="2020-03-31"/>
    <s v="2020-03-31"/>
    <x v="1"/>
    <x v="0"/>
    <n v="3"/>
    <x v="1"/>
    <x v="1"/>
  </r>
  <r>
    <s v="Stories_@2L_Funcional"/>
    <s v="2020-03-25 - 2020-03-31"/>
    <s v="23844460929830091"/>
    <s v="Greenz | Compre Local | Stories_DK"/>
    <s v="23844460272980091"/>
    <n v="15.52"/>
    <n v="16264"/>
    <n v="16517"/>
    <n v="0.93963795000000006"/>
    <n v="1.0155558288244"/>
    <x v="5"/>
    <n v="16264"/>
    <s v="2020-03-25"/>
    <x v="92"/>
    <s v="2020-03-31"/>
    <s v="2020-03-31"/>
    <x v="2"/>
    <x v="0"/>
    <n v="3"/>
    <x v="1"/>
    <x v="1"/>
  </r>
  <r>
    <s v="Stories_@ocabrasilprodutosnaturais"/>
    <s v="2020-03-25 - 2020-03-31"/>
    <s v="23844460688200091"/>
    <s v="Greenz | Compre Local | Stories_DK"/>
    <s v="23844460272980091"/>
    <n v="14.57"/>
    <n v="3409"/>
    <n v="3415"/>
    <n v="4.2664714500000001"/>
    <n v="1.0017600469346"/>
    <x v="5"/>
    <n v="3409"/>
    <s v="2020-03-25"/>
    <x v="92"/>
    <s v="2020-03-31"/>
    <s v="2020-03-31"/>
    <x v="2"/>
    <x v="0"/>
    <n v="3"/>
    <x v="1"/>
    <x v="1"/>
  </r>
  <r>
    <s v="Stories_@ahgamei"/>
    <s v="2020-03-25 - 2020-03-31"/>
    <s v="23844460665110091"/>
    <s v="Greenz | Compre Local | Stories_DK"/>
    <s v="23844460272980091"/>
    <n v="16.28"/>
    <n v="27168"/>
    <n v="27168"/>
    <n v="0.59923439000000001"/>
    <n v="1"/>
    <x v="5"/>
    <n v="27168"/>
    <s v="2020-03-25"/>
    <x v="92"/>
    <s v="2020-03-31"/>
    <s v="2020-03-31"/>
    <x v="2"/>
    <x v="0"/>
    <n v="3"/>
    <x v="1"/>
    <x v="1"/>
  </r>
  <r>
    <s v="Stories_@boxfamilypoa"/>
    <s v="2020-03-25 - 2020-03-31"/>
    <s v="23844460643800091"/>
    <s v="Greenz | Compre Local | Stories_DK"/>
    <s v="23844460272980091"/>
    <n v="16.28"/>
    <n v="14086"/>
    <n v="14086"/>
    <n v="1.1557574900000001"/>
    <n v="1"/>
    <x v="5"/>
    <n v="14086"/>
    <s v="2020-03-25"/>
    <x v="92"/>
    <s v="2020-03-31"/>
    <s v="2020-03-31"/>
    <x v="2"/>
    <x v="0"/>
    <n v="3"/>
    <x v="1"/>
    <x v="1"/>
  </r>
  <r>
    <s v="Stories_@allown_moda"/>
    <s v="2020-03-25 - 2020-03-31"/>
    <s v="23844460411860091"/>
    <s v="Greenz | Compre Local | Stories_DK"/>
    <s v="23844460272980091"/>
    <n v="16.09"/>
    <n v="10344"/>
    <n v="10344"/>
    <n v="1.55549111"/>
    <n v="1"/>
    <x v="5"/>
    <n v="10344"/>
    <s v="2020-03-25"/>
    <x v="92"/>
    <s v="2020-03-31"/>
    <s v="2020-03-31"/>
    <x v="2"/>
    <x v="0"/>
    <n v="3"/>
    <x v="1"/>
    <x v="1"/>
  </r>
  <r>
    <s v="Stories@lotusconveniencia"/>
    <s v="2020-03-25 - 2020-03-31"/>
    <s v="23844460343560091"/>
    <s v="Greenz | Compre Local | Stories_DK"/>
    <s v="23844460272980091"/>
    <n v="5.87"/>
    <n v="1220"/>
    <n v="1220"/>
    <n v="4.8114754099999999"/>
    <n v="1"/>
    <x v="5"/>
    <n v="1220"/>
    <s v="2020-03-25"/>
    <x v="92"/>
    <s v="2020-03-31"/>
    <s v="2020-03-31"/>
    <x v="2"/>
    <x v="0"/>
    <n v="3"/>
    <x v="1"/>
    <x v="1"/>
  </r>
  <r>
    <s v="Stories_@valentesatelier"/>
    <s v="2020-03-25 - 2020-03-31"/>
    <s v="23844461347570091"/>
    <s v="Greenz | Compre Local | Stories_DK"/>
    <s v="23844460272980091"/>
    <n v="11.24"/>
    <n v="2166"/>
    <n v="2168"/>
    <n v="5.1845018500000002"/>
    <n v="1.0009233610342001"/>
    <x v="5"/>
    <n v="2166"/>
    <s v="2020-03-25"/>
    <x v="92"/>
    <s v="2020-03-31"/>
    <s v="2020-03-31"/>
    <x v="2"/>
    <x v="0"/>
    <n v="3"/>
    <x v="1"/>
    <x v="1"/>
  </r>
  <r>
    <s v="Stories_@S.C_variedades"/>
    <s v="2020-03-25 - 2020-03-31"/>
    <s v="23844461030930091"/>
    <s v="Greenz | Compre Local | Stories_DK"/>
    <s v="23844460272980091"/>
    <n v="15.06"/>
    <n v="25671"/>
    <n v="25671"/>
    <n v="0.58665420000000001"/>
    <n v="1"/>
    <x v="5"/>
    <n v="25671"/>
    <s v="2020-03-25"/>
    <x v="92"/>
    <s v="2020-03-31"/>
    <s v="2020-03-31"/>
    <x v="2"/>
    <x v="0"/>
    <n v="3"/>
    <x v="1"/>
    <x v="1"/>
  </r>
  <r>
    <s v="Stories_@artedamiatelie"/>
    <s v="2020-03-25 - 2020-03-31"/>
    <s v="23844461069790091"/>
    <s v="Greenz | Compre Local | Stories_DK"/>
    <s v="23844460272980091"/>
    <n v="14.92"/>
    <n v="26377"/>
    <n v="26377"/>
    <n v="0.56564431000000004"/>
    <n v="1"/>
    <x v="5"/>
    <n v="26377"/>
    <s v="2020-03-25"/>
    <x v="92"/>
    <s v="2020-03-31"/>
    <s v="2020-03-31"/>
    <x v="2"/>
    <x v="0"/>
    <n v="3"/>
    <x v="1"/>
    <x v="1"/>
  </r>
  <r>
    <s v="look_alike_5%_brasil"/>
    <s v="2020-03-25 - 2020-03-31"/>
    <s v="23844457680590091"/>
    <s v="Meio_Conv_LALEInteresse_CupomT1_Pareto"/>
    <s v="23844457599290091"/>
    <n v="205.48"/>
    <n v="62384"/>
    <n v="65335"/>
    <n v="3.1450218099999998"/>
    <n v="1.0473037958450999"/>
    <x v="3"/>
    <n v="2"/>
    <s v="2020-03-25"/>
    <x v="92"/>
    <s v="2020-03-31"/>
    <s v="2020-03-31"/>
    <x v="1"/>
    <x v="0"/>
    <n v="3"/>
    <x v="1"/>
    <x v="1"/>
  </r>
  <r>
    <s v="LAL 1~4% [FB/IG]"/>
    <s v="2020-03-25 - 2020-03-31"/>
    <s v="23844284100720091"/>
    <s v="T3 PRÓ"/>
    <s v="23844284073450091"/>
    <n v="0"/>
    <n v="0"/>
    <n v="0"/>
    <s v=""/>
    <n v="0"/>
    <x v="3"/>
    <n v="1"/>
    <s v="2020-03-25"/>
    <x v="92"/>
    <s v="2020-03-31"/>
    <s v="2020-03-31"/>
    <x v="1"/>
    <x v="0"/>
    <n v="3"/>
    <x v="1"/>
    <x v="1"/>
  </r>
  <r>
    <s v="Semelhante_3-6%_MeioDoCarrinho"/>
    <s v="2020-03-25 - 2020-03-31"/>
    <s v="23844381332790091"/>
    <s v="Fundo - Conversao -BR — Globo"/>
    <s v="23844381332890091"/>
    <n v="0"/>
    <n v="0"/>
    <n v="0"/>
    <s v=""/>
    <n v="0"/>
    <x v="3"/>
    <n v="4"/>
    <s v="2020-03-25"/>
    <x v="92"/>
    <s v="2020-03-31"/>
    <s v="2020-03-31"/>
    <x v="1"/>
    <x v="0"/>
    <n v="3"/>
    <x v="1"/>
    <x v="1"/>
  </r>
  <r>
    <s v="Stories_@dona.maleta"/>
    <s v="2020-03-25 - 2020-03-31"/>
    <s v="23844461160010091"/>
    <s v="Greenz | Compre Local | Stories_DK"/>
    <s v="23844460272980091"/>
    <n v="14.01"/>
    <n v="8914"/>
    <n v="8982"/>
    <n v="1.55978624"/>
    <n v="1.0076284496298"/>
    <x v="5"/>
    <n v="8914"/>
    <s v="2020-03-25"/>
    <x v="92"/>
    <s v="2020-03-31"/>
    <s v="2020-03-31"/>
    <x v="2"/>
    <x v="0"/>
    <n v="3"/>
    <x v="1"/>
    <x v="1"/>
  </r>
  <r>
    <s v="Aberto"/>
    <s v="2020-03-25 - 2020-03-31"/>
    <s v="23844352026410091"/>
    <s v="Fundo - Conversao Geo RJ"/>
    <s v="23844306214740091"/>
    <n v="2470.7199999999998"/>
    <n v="206144"/>
    <n v="308891"/>
    <n v="7.9986791500000001"/>
    <n v="1.4984234321639001"/>
    <x v="3"/>
    <n v="10"/>
    <s v="2020-03-25"/>
    <x v="92"/>
    <s v="2020-03-31"/>
    <s v="2020-03-31"/>
    <x v="1"/>
    <x v="0"/>
    <n v="3"/>
    <x v="1"/>
    <x v="1"/>
  </r>
  <r>
    <s v="Semelhante_3%_MeioDoCarrinho"/>
    <s v="2020-03-25 - 2020-03-31"/>
    <s v="23844427618270091"/>
    <s v="Fundo - Conversao Geo Sul"/>
    <s v="23844427617680091"/>
    <n v="1144.6099999999999"/>
    <n v="56304"/>
    <n v="89295"/>
    <n v="12.8182989"/>
    <n v="1.5859441602727999"/>
    <x v="3"/>
    <n v="1"/>
    <s v="2020-03-25"/>
    <x v="92"/>
    <s v="2020-03-31"/>
    <s v="2020-03-31"/>
    <x v="1"/>
    <x v="0"/>
    <n v="3"/>
    <x v="1"/>
    <x v="1"/>
  </r>
  <r>
    <s v="Interesses + Semelhantes"/>
    <s v="2020-03-25 - 2020-03-31"/>
    <s v="23844427823180091"/>
    <s v="Alcance - Post-Impulsionado - CompreLocal"/>
    <s v="23844427823130091"/>
    <n v="1826.05"/>
    <n v="196000"/>
    <n v="259002"/>
    <n v="7.0503316600000003"/>
    <n v="1.3214387755101999"/>
    <x v="23"/>
    <n v="111"/>
    <s v="2020-03-25"/>
    <x v="92"/>
    <s v="2020-03-31"/>
    <s v="2020-03-31"/>
    <x v="5"/>
    <x v="0"/>
    <n v="3"/>
    <x v="1"/>
    <x v="1"/>
  </r>
  <r>
    <s v="Stories_@bridesbookphoto"/>
    <s v="2020-03-25 - 2020-03-31"/>
    <s v="23844461148350091"/>
    <s v="Greenz | Compre Local | Stories_DK"/>
    <s v="23844460272980091"/>
    <n v="14.22"/>
    <n v="20976"/>
    <n v="21224"/>
    <n v="0.66999622999999997"/>
    <n v="1.0118230358505"/>
    <x v="5"/>
    <n v="20976"/>
    <s v="2020-03-25"/>
    <x v="92"/>
    <s v="2020-03-31"/>
    <s v="2020-03-31"/>
    <x v="2"/>
    <x v="0"/>
    <n v="3"/>
    <x v="1"/>
    <x v="1"/>
  </r>
  <r>
    <s v="Interesses + Semelhantes - RJ"/>
    <s v="2020-03-25 - 2020-03-31"/>
    <s v="23844431726920091"/>
    <s v="Alcance - Post-Impulsionado - CompreLocal - Regiões"/>
    <s v="23844431726930091"/>
    <n v="1214.71"/>
    <n v="154688"/>
    <n v="206423"/>
    <n v="5.8845671299999998"/>
    <n v="1.3344474038064"/>
    <x v="23"/>
    <n v="18"/>
    <s v="2020-03-25"/>
    <x v="92"/>
    <s v="2020-03-31"/>
    <s v="2020-03-31"/>
    <x v="5"/>
    <x v="0"/>
    <n v="3"/>
    <x v="1"/>
    <x v="1"/>
  </r>
  <r>
    <s v="rmkt todos"/>
    <s v="2020-03-25 - 2020-03-31"/>
    <s v="23844402274510091"/>
    <s v="Fundo - Conversao — RMKT - BR"/>
    <s v="23844402274290091"/>
    <n v="9367.0499999999993"/>
    <n v="78544"/>
    <n v="381846"/>
    <n v="24.53096274"/>
    <n v="4.8615553065797998"/>
    <x v="3"/>
    <n v="38"/>
    <s v="2020-03-25"/>
    <x v="92"/>
    <s v="2020-03-31"/>
    <s v="2020-03-31"/>
    <x v="1"/>
    <x v="0"/>
    <n v="3"/>
    <x v="1"/>
    <x v="1"/>
  </r>
  <r>
    <s v="Interesses + Semelhantes - Umuarama"/>
    <s v="2020-03-25 - 2020-03-31"/>
    <s v="23844431756450091"/>
    <s v="Alcance - Post-Impulsionado - CompreLocal - Regiões"/>
    <s v="23844431726930091"/>
    <n v="3.58"/>
    <n v="338"/>
    <n v="584"/>
    <n v="6.1301369899999996"/>
    <n v="1.7278106508876001"/>
    <x v="23"/>
    <s v=""/>
    <s v="2020-03-25"/>
    <x v="92"/>
    <s v="2020-03-31"/>
    <s v="2020-03-31"/>
    <x v="5"/>
    <x v="0"/>
    <n v="3"/>
    <x v="1"/>
    <x v="1"/>
  </r>
  <r>
    <s v="Interesses + Semelhantes - Niterói"/>
    <s v="2020-03-25 - 2020-03-31"/>
    <s v="23844431788520091"/>
    <s v="Alcance - Post-Impulsionado - CompreLocal - Regiões"/>
    <s v="23844431726930091"/>
    <n v="28.08"/>
    <n v="4941"/>
    <n v="5256"/>
    <n v="5.3424657499999997"/>
    <n v="1.063752276867"/>
    <x v="23"/>
    <s v=""/>
    <s v="2020-03-25"/>
    <x v="92"/>
    <s v="2020-03-31"/>
    <s v="2020-03-31"/>
    <x v="5"/>
    <x v="0"/>
    <n v="3"/>
    <x v="1"/>
    <x v="1"/>
  </r>
  <r>
    <s v="Stories_@lunch_box_fitness"/>
    <s v="2020-03-25 - 2020-03-31"/>
    <s v="23844461122340091"/>
    <s v="Greenz | Compre Local | Stories_DK"/>
    <s v="23844460272980091"/>
    <n v="14.37"/>
    <n v="9574"/>
    <n v="9619"/>
    <n v="1.4939182900000001"/>
    <n v="1.004700229789"/>
    <x v="5"/>
    <n v="9574"/>
    <s v="2020-03-25"/>
    <x v="92"/>
    <s v="2020-03-31"/>
    <s v="2020-03-31"/>
    <x v="2"/>
    <x v="0"/>
    <n v="3"/>
    <x v="1"/>
    <x v="1"/>
  </r>
  <r>
    <s v="Semelhante_Base_StoneMais- feed"/>
    <s v="2020-03-25 - 2020-03-31"/>
    <s v="23844457599260091"/>
    <s v="Meio_Conv_LALEInteresse_CupomT1_Pareto"/>
    <s v="23844457599290091"/>
    <n v="1239.47"/>
    <n v="99200"/>
    <n v="125845"/>
    <n v="9.8491795500000006"/>
    <n v="1.2685987903225999"/>
    <x v="3"/>
    <n v="12"/>
    <s v="2020-03-25"/>
    <x v="92"/>
    <s v="2020-03-31"/>
    <s v="2020-03-31"/>
    <x v="1"/>
    <x v="0"/>
    <n v="3"/>
    <x v="1"/>
    <x v="1"/>
  </r>
  <r>
    <s v="Stories_@domusrio"/>
    <s v="2020-03-25 - 2020-03-31"/>
    <s v="23844461109570091"/>
    <s v="Greenz | Compre Local | Stories_DK"/>
    <s v="23844460272980091"/>
    <n v="14.71"/>
    <n v="22720"/>
    <n v="23036"/>
    <n v="0.63856572"/>
    <n v="1.0139084507042"/>
    <x v="5"/>
    <n v="22720"/>
    <s v="2020-03-25"/>
    <x v="92"/>
    <s v="2020-03-31"/>
    <s v="2020-03-31"/>
    <x v="2"/>
    <x v="0"/>
    <n v="3"/>
    <x v="1"/>
    <x v="1"/>
  </r>
  <r>
    <s v="Stories_@S.Rigos"/>
    <s v="2020-03-25 - 2020-03-31"/>
    <s v="23844461048970091"/>
    <s v="Greenz | Compre Local | Stories_DK"/>
    <s v="23844460272980091"/>
    <n v="14.98"/>
    <n v="15084"/>
    <n v="15237"/>
    <n v="0.98313315999999995"/>
    <n v="1.0101431980907001"/>
    <x v="5"/>
    <n v="15084"/>
    <s v="2020-03-25"/>
    <x v="92"/>
    <s v="2020-03-31"/>
    <s v="2020-03-31"/>
    <x v="2"/>
    <x v="0"/>
    <n v="3"/>
    <x v="1"/>
    <x v="1"/>
  </r>
  <r>
    <s v="Stories_@comdireitoadoces"/>
    <s v="2020-03-25 - 2020-03-31"/>
    <s v="23844461026140091"/>
    <s v="Greenz | Compre Local | Stories_DK"/>
    <s v="23844460272980091"/>
    <n v="15.17"/>
    <n v="30328"/>
    <n v="30328"/>
    <n v="0.50019784"/>
    <n v="1"/>
    <x v="5"/>
    <n v="30328"/>
    <s v="2020-03-25"/>
    <x v="92"/>
    <s v="2020-03-31"/>
    <s v="2020-03-31"/>
    <x v="2"/>
    <x v="0"/>
    <n v="3"/>
    <x v="1"/>
    <x v="1"/>
  </r>
  <r>
    <s v="Interesse"/>
    <s v="2020-03-18 - 2020-03-24"/>
    <s v="23844360324040091"/>
    <s v="Trafego  - Geo"/>
    <s v="23844359545160091"/>
    <n v="631.46"/>
    <n v="152640"/>
    <n v="265769"/>
    <n v="2.3759731199999998"/>
    <n v="1.7411491090147"/>
    <x v="13"/>
    <n v="2439"/>
    <s v="2020-03-18"/>
    <x v="93"/>
    <s v="2020-03-24"/>
    <s v="2020-03-24"/>
    <x v="3"/>
    <x v="0"/>
    <n v="3"/>
    <x v="1"/>
    <x v="1"/>
  </r>
  <r>
    <s v="Remarketing_Visitantes-e-Engajadores"/>
    <s v="2020-03-18 - 2020-03-24"/>
    <s v="23844360617350091"/>
    <s v="Fundo - Conversao - AddToCart"/>
    <s v="23844360617310091"/>
    <n v="0"/>
    <n v="0"/>
    <n v="0"/>
    <s v=""/>
    <n v="0"/>
    <x v="18"/>
    <n v="2"/>
    <s v="2020-03-18"/>
    <x v="93"/>
    <s v="2020-03-24"/>
    <s v="2020-03-24"/>
    <x v="1"/>
    <x v="0"/>
    <n v="3"/>
    <x v="1"/>
    <x v="1"/>
  </r>
  <r>
    <s v="LAL 10% Site"/>
    <s v="2020-03-18 - 2020-03-24"/>
    <s v="23844359545330091"/>
    <s v="Trafego  - Geo"/>
    <s v="23844359545160091"/>
    <n v="251.79"/>
    <n v="60401"/>
    <n v="92784"/>
    <n v="2.7137221899999999"/>
    <n v="1.5361335077234"/>
    <x v="13"/>
    <n v="982"/>
    <s v="2020-03-18"/>
    <x v="93"/>
    <s v="2020-03-24"/>
    <s v="2020-03-24"/>
    <x v="3"/>
    <x v="0"/>
    <n v="3"/>
    <x v="1"/>
    <x v="1"/>
  </r>
  <r>
    <s v="CONVERSÃO - PARA AUTÔNOMOS — Cópia"/>
    <s v="2020-03-18 - 2020-03-24"/>
    <s v="23844353714670091"/>
    <s v="Fundo - Conversao — RMKT - Geo"/>
    <s v="23844353714380091"/>
    <n v="0"/>
    <n v="0"/>
    <n v="0"/>
    <s v=""/>
    <n v="0"/>
    <x v="3"/>
    <n v="11"/>
    <s v="2020-03-18"/>
    <x v="93"/>
    <s v="2020-03-24"/>
    <s v="2020-03-24"/>
    <x v="1"/>
    <x v="0"/>
    <n v="3"/>
    <x v="1"/>
    <x v="1"/>
  </r>
  <r>
    <s v="rmkt"/>
    <s v="2020-03-18 - 2020-03-24"/>
    <s v="23844354831440091"/>
    <s v="Messenger"/>
    <s v="23844354831350091"/>
    <n v="0"/>
    <n v="0"/>
    <n v="0"/>
    <s v=""/>
    <n v="0"/>
    <x v="23"/>
    <n v="1"/>
    <s v="2020-03-18"/>
    <x v="93"/>
    <s v="2020-03-24"/>
    <s v="2020-03-24"/>
    <x v="5"/>
    <x v="0"/>
    <n v="3"/>
    <x v="1"/>
    <x v="1"/>
  </r>
  <r>
    <s v="Aberto"/>
    <s v="2020-03-18 - 2020-03-24"/>
    <s v="23844352026410091"/>
    <s v="Fundo - Conversao Geo RJ"/>
    <s v="23844306214740091"/>
    <n v="11825.29"/>
    <n v="632194"/>
    <n v="1444902"/>
    <n v="8.1841467399999992"/>
    <n v="2.2855357690834999"/>
    <x v="3"/>
    <n v="27"/>
    <s v="2020-03-18"/>
    <x v="93"/>
    <s v="2020-03-24"/>
    <s v="2020-03-24"/>
    <x v="1"/>
    <x v="0"/>
    <n v="3"/>
    <x v="1"/>
    <x v="1"/>
  </r>
  <r>
    <s v="Semelhante_3%_MeioDoCarrinho"/>
    <s v="2020-03-18 - 2020-03-24"/>
    <s v="23844360647140091"/>
    <s v="Fundo - Conversao - AddToCart"/>
    <s v="23844360617310091"/>
    <n v="5011.74"/>
    <n v="240706"/>
    <n v="404909"/>
    <n v="12.37744777"/>
    <n v="1.6821724427310001"/>
    <x v="18"/>
    <n v="84"/>
    <s v="2020-03-18"/>
    <x v="93"/>
    <s v="2020-03-24"/>
    <s v="2020-03-24"/>
    <x v="1"/>
    <x v="0"/>
    <n v="3"/>
    <x v="1"/>
    <x v="1"/>
  </r>
  <r>
    <s v="CONVERSÃO - SEM ALUGUEL E SEM MENSALIDADE — Cópia"/>
    <s v="2020-03-18 - 2020-03-24"/>
    <s v="23844353714710091"/>
    <s v="Fundo - Conversao — RMKT - Geo"/>
    <s v="23844353714380091"/>
    <n v="0"/>
    <n v="0"/>
    <n v="0"/>
    <s v=""/>
    <n v="0"/>
    <x v="3"/>
    <n v="28"/>
    <s v="2020-03-18"/>
    <x v="93"/>
    <s v="2020-03-24"/>
    <s v="2020-03-24"/>
    <x v="1"/>
    <x v="0"/>
    <n v="3"/>
    <x v="1"/>
    <x v="1"/>
  </r>
  <r>
    <s v="CONVERSÃO - CHIP 4 EM 1 — Cópia"/>
    <s v="2020-03-18 - 2020-03-24"/>
    <s v="23844352026370091"/>
    <s v="Fundo - Conversao Geo RJ"/>
    <s v="23844306214740091"/>
    <n v="0"/>
    <n v="0"/>
    <n v="0"/>
    <s v=""/>
    <n v="0"/>
    <x v="3"/>
    <n v="1"/>
    <s v="2020-03-18"/>
    <x v="93"/>
    <s v="2020-03-24"/>
    <s v="2020-03-24"/>
    <x v="1"/>
    <x v="0"/>
    <n v="3"/>
    <x v="1"/>
    <x v="1"/>
  </r>
  <r>
    <s v="rmkt todos"/>
    <s v="2020-03-18 - 2020-03-24"/>
    <s v="23844376214040091"/>
    <s v="Fundo - Conversao — RMKT - Geo"/>
    <s v="23844353714380091"/>
    <n v="12936.07"/>
    <n v="100032"/>
    <n v="720036"/>
    <n v="17.965865600000001"/>
    <n v="7.1980566218810003"/>
    <x v="3"/>
    <n v="72"/>
    <s v="2020-03-18"/>
    <x v="93"/>
    <s v="2020-03-24"/>
    <s v="2020-03-24"/>
    <x v="1"/>
    <x v="0"/>
    <n v="3"/>
    <x v="1"/>
    <x v="1"/>
  </r>
  <r>
    <s v="Look Alike 1% [FB/IG]"/>
    <s v="2020-03-18 - 2020-03-24"/>
    <s v="23844306214810091"/>
    <s v="Fundo - Conversao Geo RJ"/>
    <s v="23844306214740091"/>
    <n v="0"/>
    <n v="0"/>
    <n v="0"/>
    <s v=""/>
    <n v="0"/>
    <x v="3"/>
    <n v="6"/>
    <s v="2020-03-18"/>
    <x v="93"/>
    <s v="2020-03-24"/>
    <s v="2020-03-24"/>
    <x v="1"/>
    <x v="0"/>
    <n v="3"/>
    <x v="1"/>
    <x v="1"/>
  </r>
  <r>
    <s v="lal — carrinho e compra"/>
    <s v="2020-03-18 - 2020-03-24"/>
    <s v="23844367954880091"/>
    <s v="Messenger — Horario Operacao"/>
    <s v="23844367950970091"/>
    <n v="4500.46"/>
    <n v="330690"/>
    <n v="455388"/>
    <n v="9.8826934400000006"/>
    <n v="1.3770842783271"/>
    <x v="23"/>
    <n v="257"/>
    <s v="2020-03-18"/>
    <x v="93"/>
    <s v="2020-03-24"/>
    <s v="2020-03-24"/>
    <x v="5"/>
    <x v="0"/>
    <n v="3"/>
    <x v="1"/>
    <x v="1"/>
  </r>
  <r>
    <s v="Interesses | Nativo [FB/IG]"/>
    <s v="2020-03-18 - 2020-03-24"/>
    <s v="23844284106610091"/>
    <s v="T3 PRÓ"/>
    <s v="23844284073450091"/>
    <n v="0"/>
    <n v="0"/>
    <n v="0"/>
    <s v=""/>
    <n v="0"/>
    <x v="3"/>
    <n v="2"/>
    <s v="2020-03-18"/>
    <x v="93"/>
    <s v="2020-03-24"/>
    <s v="2020-03-24"/>
    <x v="1"/>
    <x v="0"/>
    <n v="3"/>
    <x v="1"/>
    <x v="1"/>
  </r>
  <r>
    <s v="Rmkt_site_all"/>
    <s v="2020-03-18 - 2020-03-24"/>
    <s v="23844365159760091"/>
    <s v="Fundo - Conversao — RMKT - Geo"/>
    <s v="23844353714380091"/>
    <n v="0"/>
    <n v="0"/>
    <n v="0"/>
    <s v=""/>
    <n v="0"/>
    <x v="3"/>
    <n v="2"/>
    <s v="2020-03-18"/>
    <x v="93"/>
    <s v="2020-03-24"/>
    <s v="2020-03-24"/>
    <x v="1"/>
    <x v="0"/>
    <n v="3"/>
    <x v="1"/>
    <x v="1"/>
  </r>
  <r>
    <s v="Remarketing [FB/IG]"/>
    <s v="2020-03-18 - 2020-03-24"/>
    <s v="23844284110360091"/>
    <s v="T3 PRÓ"/>
    <s v="23844284073450091"/>
    <n v="0"/>
    <n v="0"/>
    <n v="0"/>
    <s v=""/>
    <n v="0"/>
    <x v="3"/>
    <n v="1"/>
    <s v="2020-03-18"/>
    <x v="93"/>
    <s v="2020-03-24"/>
    <s v="2020-03-24"/>
    <x v="1"/>
    <x v="0"/>
    <n v="3"/>
    <x v="1"/>
    <x v="1"/>
  </r>
  <r>
    <s v="Semelhante_3%_MeioDoCarrinho — Cópia"/>
    <s v="2020-03-18 - 2020-03-24"/>
    <s v="23844363955890091"/>
    <s v="Fundo - Conversao Geo RJ"/>
    <s v="23844306214740091"/>
    <n v="0"/>
    <n v="0"/>
    <n v="0"/>
    <s v=""/>
    <n v="0"/>
    <x v="3"/>
    <n v="1"/>
    <s v="2020-03-18"/>
    <x v="93"/>
    <s v="2020-03-24"/>
    <s v="2020-03-24"/>
    <x v="1"/>
    <x v="0"/>
    <n v="3"/>
    <x v="1"/>
    <x v="1"/>
  </r>
  <r>
    <s v="Semelhante_3%_MeioDoCarrinho — Cópia — Cópia"/>
    <s v="2020-03-18 - 2020-03-24"/>
    <s v="23844376231860091"/>
    <s v="Fundo - Conversao Geo RJ"/>
    <s v="23844306214740091"/>
    <n v="707.4"/>
    <n v="27952"/>
    <n v="61638"/>
    <n v="11.47668646"/>
    <n v="2.2051373783628998"/>
    <x v="3"/>
    <n v="6"/>
    <s v="2020-03-18"/>
    <x v="93"/>
    <s v="2020-03-24"/>
    <s v="2020-03-24"/>
    <x v="1"/>
    <x v="0"/>
    <n v="3"/>
    <x v="1"/>
    <x v="1"/>
  </r>
  <r>
    <s v="Semelhante_3-6%_MeioDoCarrinho"/>
    <s v="2020-03-18 - 2020-03-24"/>
    <s v="23844381332790091"/>
    <s v="Fundo - Conversao -BR — Globo"/>
    <s v="23844381332890091"/>
    <n v="19416"/>
    <n v="731394"/>
    <n v="1343309"/>
    <n v="14.453859830000001"/>
    <n v="1.8366420834735"/>
    <x v="3"/>
    <n v="61"/>
    <s v="2020-03-18"/>
    <x v="93"/>
    <s v="2020-03-24"/>
    <s v="2020-03-24"/>
    <x v="1"/>
    <x v="0"/>
    <n v="3"/>
    <x v="1"/>
    <x v="1"/>
  </r>
  <r>
    <s v="RJ/SP +18"/>
    <s v="2020-03-18 - 2020-03-24"/>
    <s v="23844306214750091"/>
    <s v="Fundo - Conversao Geo RJ"/>
    <s v="23844306214740091"/>
    <n v="0"/>
    <n v="0"/>
    <n v="0"/>
    <s v=""/>
    <n v="0"/>
    <x v="3"/>
    <n v="28"/>
    <s v="2020-03-18"/>
    <x v="93"/>
    <s v="2020-03-24"/>
    <s v="2020-03-24"/>
    <x v="1"/>
    <x v="0"/>
    <n v="3"/>
    <x v="1"/>
    <x v="1"/>
  </r>
  <r>
    <s v="Semelhante_3-6%_MeioDoCarrinho — T2 Stories"/>
    <s v="2020-03-18 - 2020-03-24"/>
    <s v="23844398777650091"/>
    <s v="Fundo - Conversao -BR Base"/>
    <s v="23844361698610091"/>
    <n v="8.18"/>
    <n v="1205"/>
    <n v="1272"/>
    <n v="6.4308176100000001"/>
    <n v="1.0556016597510001"/>
    <x v="3"/>
    <s v=""/>
    <s v="2020-03-18"/>
    <x v="93"/>
    <s v="2020-03-24"/>
    <s v="2020-03-24"/>
    <x v="1"/>
    <x v="0"/>
    <n v="3"/>
    <x v="1"/>
    <x v="1"/>
  </r>
  <r>
    <s v="lal"/>
    <s v="2020-03-18 - 2020-03-24"/>
    <s v="23844363917410091"/>
    <s v="Messenger"/>
    <s v="23844354831350091"/>
    <n v="0"/>
    <n v="0"/>
    <n v="0"/>
    <s v=""/>
    <n v="0"/>
    <x v="23"/>
    <n v="3"/>
    <s v="2020-03-18"/>
    <x v="93"/>
    <s v="2020-03-24"/>
    <s v="2020-03-24"/>
    <x v="5"/>
    <x v="0"/>
    <n v="3"/>
    <x v="1"/>
    <x v="1"/>
  </r>
  <r>
    <s v="rmkt todos"/>
    <s v="2020-03-18 - 2020-03-24"/>
    <s v="23844402274510091"/>
    <s v="Fundo - Conversao — RMKT - BR"/>
    <s v="23844402274290091"/>
    <n v="11213.5"/>
    <n v="32424"/>
    <n v="328858"/>
    <n v="34.098303829999999"/>
    <n v="10.142425363928"/>
    <x v="3"/>
    <n v="59"/>
    <s v="2020-03-18"/>
    <x v="93"/>
    <s v="2020-03-24"/>
    <s v="2020-03-24"/>
    <x v="1"/>
    <x v="0"/>
    <n v="3"/>
    <x v="1"/>
    <x v="1"/>
  </r>
  <r>
    <s v="Semelhante_3%_MeioDoCarrinho"/>
    <s v="2020-03-18 - 2020-03-24"/>
    <s v="23844427618270091"/>
    <s v="Fundo - Conversao Geo Sul"/>
    <s v="23844427617680091"/>
    <n v="441.24"/>
    <n v="31816"/>
    <n v="39071"/>
    <n v="11.29328658"/>
    <n v="1.2280299220518001"/>
    <x v="3"/>
    <s v=""/>
    <s v="2020-03-18"/>
    <x v="93"/>
    <s v="2020-03-24"/>
    <s v="2020-03-24"/>
    <x v="1"/>
    <x v="0"/>
    <n v="3"/>
    <x v="1"/>
    <x v="1"/>
  </r>
  <r>
    <s v="Remarketing [FB/IG]"/>
    <s v="2020-03-18 - 2020-03-24"/>
    <s v="23844306214730091"/>
    <s v="Fundo - Conversao Geo RJ"/>
    <s v="23844306214740091"/>
    <n v="0"/>
    <n v="0"/>
    <n v="0"/>
    <s v=""/>
    <n v="0"/>
    <x v="3"/>
    <n v="21"/>
    <s v="2020-03-18"/>
    <x v="93"/>
    <s v="2020-03-24"/>
    <s v="2020-03-24"/>
    <x v="1"/>
    <x v="0"/>
    <n v="3"/>
    <x v="1"/>
    <x v="1"/>
  </r>
  <r>
    <s v="Semelhante_3%_MeioDoCarrinho"/>
    <s v="2020-03-18 - 2020-03-24"/>
    <s v="23844361698720091"/>
    <s v="Fundo - Conversao -BR Base"/>
    <s v="23844361698610091"/>
    <n v="0"/>
    <n v="0"/>
    <n v="0"/>
    <s v=""/>
    <n v="0"/>
    <x v="3"/>
    <n v="4"/>
    <s v="2020-03-18"/>
    <x v="93"/>
    <s v="2020-03-24"/>
    <s v="2020-03-24"/>
    <x v="1"/>
    <x v="0"/>
    <n v="3"/>
    <x v="1"/>
    <x v="1"/>
  </r>
  <r>
    <s v="Interesses + Semelhantes"/>
    <s v="2020-03-18 - 2020-03-24"/>
    <s v="23844427823180091"/>
    <s v="Alcance - Post-Impulsionado - CompreLocal"/>
    <s v="23844427823130091"/>
    <n v="133.37"/>
    <n v="27702"/>
    <n v="27702"/>
    <n v="4.8144538299999997"/>
    <n v="1"/>
    <x v="23"/>
    <n v="1"/>
    <s v="2020-03-18"/>
    <x v="93"/>
    <s v="2020-03-24"/>
    <s v="2020-03-24"/>
    <x v="5"/>
    <x v="0"/>
    <n v="3"/>
    <x v="1"/>
    <x v="1"/>
  </r>
  <r>
    <s v="Semelhante_Base_StoneMais"/>
    <s v="2020-03-18 - 2020-03-24"/>
    <s v="23844361698600091"/>
    <s v="Fundo - Conversao -BR Base"/>
    <s v="23844361698610091"/>
    <n v="14584.14"/>
    <n v="655236"/>
    <n v="1173826"/>
    <n v="12.42444792"/>
    <n v="1.7914552924442"/>
    <x v="3"/>
    <n v="43"/>
    <s v="2020-03-18"/>
    <x v="93"/>
    <s v="2020-03-24"/>
    <s v="2020-03-24"/>
    <x v="1"/>
    <x v="0"/>
    <n v="3"/>
    <x v="1"/>
    <x v="1"/>
  </r>
  <r>
    <s v="lal base"/>
    <s v="2020-03-18 - 2020-03-24"/>
    <s v="23844367950990091"/>
    <s v="Messenger — Horario Operacao"/>
    <s v="23844367950970091"/>
    <n v="1770.96"/>
    <n v="163840"/>
    <n v="213739"/>
    <n v="8.28561938"/>
    <n v="1.3045593261719"/>
    <x v="23"/>
    <n v="88"/>
    <s v="2020-03-18"/>
    <x v="93"/>
    <s v="2020-03-24"/>
    <s v="2020-03-24"/>
    <x v="5"/>
    <x v="0"/>
    <n v="3"/>
    <x v="1"/>
    <x v="1"/>
  </r>
  <r>
    <s v="CONSIDERAÇÃO - CARROSSEL — Cópia"/>
    <s v="2020-03-11 - 2020-03-17"/>
    <s v="23844352134710091"/>
    <s v="Meio - Trafego"/>
    <s v="23844349130330091"/>
    <n v="592.21"/>
    <n v="86559"/>
    <n v="98970"/>
    <n v="5.9837324399999998"/>
    <n v="1.143381970679"/>
    <x v="8"/>
    <n v="140"/>
    <s v="2020-03-11"/>
    <x v="94"/>
    <s v="2020-03-17"/>
    <s v="2020-03-17"/>
    <x v="3"/>
    <x v="0"/>
    <n v="3"/>
    <x v="1"/>
    <x v="1"/>
  </r>
  <r>
    <s v="Aberto"/>
    <s v="2020-03-11 - 2020-03-17"/>
    <s v="23844352026410091"/>
    <s v="Fundo - Conversao Geo RJ"/>
    <s v="23844306214740091"/>
    <n v="2081.71"/>
    <n v="224001"/>
    <n v="317784"/>
    <n v="6.5507074000000003"/>
    <n v="1.4186722380704"/>
    <x v="3"/>
    <n v="15"/>
    <s v="2020-03-11"/>
    <x v="94"/>
    <s v="2020-03-17"/>
    <s v="2020-03-17"/>
    <x v="1"/>
    <x v="0"/>
    <n v="3"/>
    <x v="1"/>
    <x v="1"/>
  </r>
  <r>
    <s v="CONVERSÃO - CHIP MULTIOPERAORA — Cópia"/>
    <s v="2020-03-11 - 2020-03-17"/>
    <s v="23844352026420091"/>
    <s v="Fundo - Conversao Geo RJ"/>
    <s v="23844306214740091"/>
    <n v="1250.96"/>
    <n v="88800"/>
    <n v="125811"/>
    <n v="9.9431687199999992"/>
    <n v="1.4167905405404999"/>
    <x v="3"/>
    <n v="4"/>
    <s v="2020-03-11"/>
    <x v="94"/>
    <s v="2020-03-17"/>
    <s v="2020-03-17"/>
    <x v="1"/>
    <x v="0"/>
    <n v="3"/>
    <x v="1"/>
    <x v="1"/>
  </r>
  <r>
    <s v="CONVERSÃO - CHIP 4 EM 1 — Cópia"/>
    <s v="2020-03-11 - 2020-03-17"/>
    <s v="23844352026370091"/>
    <s v="Fundo - Conversao Geo RJ"/>
    <s v="23844306214740091"/>
    <n v="0"/>
    <n v="0"/>
    <n v="0"/>
    <s v=""/>
    <n v="0"/>
    <x v="3"/>
    <n v="2"/>
    <s v="2020-03-11"/>
    <x v="94"/>
    <s v="2020-03-17"/>
    <s v="2020-03-17"/>
    <x v="1"/>
    <x v="0"/>
    <n v="3"/>
    <x v="1"/>
    <x v="1"/>
  </r>
  <r>
    <s v="Remarketing [FB/IG]"/>
    <s v="2020-03-11 - 2020-03-17"/>
    <s v="23844284110360091"/>
    <s v="T3 PRÓ"/>
    <s v="23844284073450091"/>
    <n v="0"/>
    <n v="0"/>
    <n v="0"/>
    <s v=""/>
    <n v="0"/>
    <x v="3"/>
    <n v="2"/>
    <s v="2020-03-11"/>
    <x v="94"/>
    <s v="2020-03-17"/>
    <s v="2020-03-17"/>
    <x v="1"/>
    <x v="0"/>
    <n v="3"/>
    <x v="1"/>
    <x v="1"/>
  </r>
  <r>
    <s v="LAL 1% Rmkt"/>
    <s v="2020-03-11 - 2020-03-17"/>
    <s v="23844348670820091"/>
    <s v="Lead Ads"/>
    <s v="23844348670800091"/>
    <n v="5261.06"/>
    <n v="152703"/>
    <n v="228099"/>
    <n v="23.064809579999999"/>
    <n v="1.4937427555450999"/>
    <x v="24"/>
    <n v="231"/>
    <s v="2020-03-11"/>
    <x v="94"/>
    <s v="2020-03-17"/>
    <s v="2020-03-17"/>
    <x v="6"/>
    <x v="0"/>
    <n v="3"/>
    <x v="1"/>
    <x v="1"/>
  </r>
  <r>
    <s v="RJ/SP +18"/>
    <s v="2020-03-11 - 2020-03-17"/>
    <s v="23844349165290091"/>
    <s v="Fundo - Conversao Geo RJ"/>
    <s v="23844306214740091"/>
    <n v="1496.42"/>
    <n v="87391"/>
    <n v="109867"/>
    <n v="13.620286350000001"/>
    <n v="1.2571889553844"/>
    <x v="3"/>
    <n v="4"/>
    <s v="2020-03-11"/>
    <x v="94"/>
    <s v="2020-03-17"/>
    <s v="2020-03-17"/>
    <x v="1"/>
    <x v="0"/>
    <n v="3"/>
    <x v="1"/>
    <x v="1"/>
  </r>
  <r>
    <s v="RJ/SP +18"/>
    <s v="2020-03-11 - 2020-03-17"/>
    <s v="23844306214750091"/>
    <s v="Fundo - Conversao Geo RJ"/>
    <s v="23844306214740091"/>
    <n v="0"/>
    <n v="0"/>
    <n v="0"/>
    <s v=""/>
    <n v="0"/>
    <x v="3"/>
    <n v="22"/>
    <s v="2020-03-11"/>
    <x v="94"/>
    <s v="2020-03-17"/>
    <s v="2020-03-17"/>
    <x v="1"/>
    <x v="0"/>
    <n v="3"/>
    <x v="1"/>
    <x v="1"/>
  </r>
  <r>
    <s v="LAL 1% Rmkt"/>
    <s v="2020-03-11 - 2020-03-17"/>
    <s v="23844349151070091"/>
    <s v="Fundo - Conversao Geo RJ"/>
    <s v="23844306214740091"/>
    <n v="2201.2600000000002"/>
    <n v="119649"/>
    <n v="159813"/>
    <n v="13.77397333"/>
    <n v="1.3356818694682"/>
    <x v="3"/>
    <n v="10"/>
    <s v="2020-03-11"/>
    <x v="94"/>
    <s v="2020-03-17"/>
    <s v="2020-03-17"/>
    <x v="1"/>
    <x v="0"/>
    <n v="3"/>
    <x v="1"/>
    <x v="1"/>
  </r>
  <r>
    <s v="Rmkt - Site  + Engajamento"/>
    <s v="2020-03-11 - 2020-03-17"/>
    <s v="23844349143210091"/>
    <s v="Fundo - Lead Ads - Rmkt"/>
    <s v="23844349143200091"/>
    <n v="1348.29"/>
    <n v="14835"/>
    <n v="32484"/>
    <n v="41.506280009999998"/>
    <n v="2.1896865520727999"/>
    <x v="24"/>
    <n v="60"/>
    <s v="2020-03-11"/>
    <x v="94"/>
    <s v="2020-03-17"/>
    <s v="2020-03-17"/>
    <x v="6"/>
    <x v="0"/>
    <n v="3"/>
    <x v="1"/>
    <x v="1"/>
  </r>
  <r>
    <s v="Interesse"/>
    <s v="2020-03-11 - 2020-03-17"/>
    <s v="23844349133240091"/>
    <s v="Meio - Trafego"/>
    <s v="23844349130330091"/>
    <n v="379.93"/>
    <n v="45408"/>
    <n v="63172"/>
    <n v="6.01421516"/>
    <n v="1.3912085976038999"/>
    <x v="8"/>
    <n v="100"/>
    <s v="2020-03-11"/>
    <x v="94"/>
    <s v="2020-03-17"/>
    <s v="2020-03-17"/>
    <x v="3"/>
    <x v="0"/>
    <n v="3"/>
    <x v="1"/>
    <x v="1"/>
  </r>
  <r>
    <s v="Remarketing [FB/IG]"/>
    <s v="2020-03-11 - 2020-03-17"/>
    <s v="23844306214730091"/>
    <s v="Fundo - Conversao Geo RJ"/>
    <s v="23844306214740091"/>
    <n v="0"/>
    <n v="0"/>
    <n v="0"/>
    <s v=""/>
    <n v="0"/>
    <x v="3"/>
    <n v="3"/>
    <s v="2020-03-11"/>
    <x v="94"/>
    <s v="2020-03-17"/>
    <s v="2020-03-17"/>
    <x v="1"/>
    <x v="0"/>
    <n v="3"/>
    <x v="1"/>
    <x v="1"/>
  </r>
  <r>
    <s v="LAL 1% Lead Ads"/>
    <s v="2020-03-11 - 2020-03-17"/>
    <s v="23844349131920091"/>
    <s v="Meio - Trafego"/>
    <s v="23844349130330091"/>
    <n v="294.07"/>
    <n v="32864"/>
    <n v="41502"/>
    <n v="7.08568262"/>
    <n v="1.2628407984421"/>
    <x v="8"/>
    <n v="85"/>
    <s v="2020-03-11"/>
    <x v="94"/>
    <s v="2020-03-17"/>
    <s v="2020-03-17"/>
    <x v="3"/>
    <x v="0"/>
    <n v="3"/>
    <x v="1"/>
    <x v="1"/>
  </r>
  <r>
    <s v="LAL 1% Rmkt"/>
    <s v="2020-03-11 - 2020-03-17"/>
    <s v="23844349130320091"/>
    <s v="Meio - Trafego"/>
    <s v="23844349130330091"/>
    <n v="452.33"/>
    <n v="46273"/>
    <n v="63428"/>
    <n v="7.1313930799999996"/>
    <n v="1.3707345536274"/>
    <x v="8"/>
    <n v="149"/>
    <s v="2020-03-11"/>
    <x v="94"/>
    <s v="2020-03-17"/>
    <s v="2020-03-17"/>
    <x v="3"/>
    <x v="0"/>
    <n v="3"/>
    <x v="1"/>
    <x v="1"/>
  </r>
  <r>
    <s v="Look Alike 1% [FB/IG]"/>
    <s v="2020-03-11 - 2020-03-17"/>
    <s v="23844306214810091"/>
    <s v="Fundo - Conversao Geo RJ"/>
    <s v="23844306214740091"/>
    <n v="0"/>
    <n v="0"/>
    <n v="0"/>
    <s v=""/>
    <n v="0"/>
    <x v="3"/>
    <n v="3"/>
    <s v="2020-03-11"/>
    <x v="94"/>
    <s v="2020-03-17"/>
    <s v="2020-03-17"/>
    <x v="1"/>
    <x v="0"/>
    <n v="3"/>
    <x v="1"/>
    <x v="1"/>
  </r>
  <r>
    <s v="CONVERSÃO - SEM ALUGUEL E SEM MENSALIDADE — Cópia"/>
    <s v="2020-03-11 - 2020-03-17"/>
    <s v="23844352026430091"/>
    <s v="Fundo - Conversao Geo RJ"/>
    <s v="23844306214740091"/>
    <n v="474.01"/>
    <n v="50944"/>
    <n v="60958"/>
    <n v="7.7760097100000003"/>
    <n v="1.1965687814070001"/>
    <x v="3"/>
    <n v="2"/>
    <s v="2020-03-11"/>
    <x v="94"/>
    <s v="2020-03-17"/>
    <s v="2020-03-17"/>
    <x v="1"/>
    <x v="0"/>
    <n v="3"/>
    <x v="1"/>
    <x v="1"/>
  </r>
  <r>
    <s v="Semelhante_Base_StoneMais"/>
    <s v="2020-03-11 - 2020-03-17"/>
    <s v="23844361698600091"/>
    <s v="Fundo - Conversao -BR Base"/>
    <s v="23844361698610091"/>
    <n v="14449.09"/>
    <n v="483070"/>
    <n v="950107"/>
    <n v="15.207855540000001"/>
    <n v="1.9668101931397"/>
    <x v="3"/>
    <n v="54"/>
    <s v="2020-03-11"/>
    <x v="94"/>
    <s v="2020-03-17"/>
    <s v="2020-03-17"/>
    <x v="1"/>
    <x v="0"/>
    <n v="3"/>
    <x v="1"/>
    <x v="1"/>
  </r>
  <r>
    <s v="CONSIDERAÇÃO - ESTÁTICOS — Cópia"/>
    <s v="2020-03-11 - 2020-03-17"/>
    <s v="23844352134720091"/>
    <s v="Meio - Trafego"/>
    <s v="23844349130330091"/>
    <n v="61.36"/>
    <n v="3756"/>
    <n v="6782"/>
    <n v="9.0474786199999997"/>
    <n v="1.8056443024494"/>
    <x v="8"/>
    <n v="13"/>
    <s v="2020-03-11"/>
    <x v="94"/>
    <s v="2020-03-17"/>
    <s v="2020-03-17"/>
    <x v="3"/>
    <x v="0"/>
    <n v="3"/>
    <x v="1"/>
    <x v="1"/>
  </r>
  <r>
    <s v="Semelhante_3-6%_MeioDoCarrinho"/>
    <s v="2020-03-11 - 2020-03-17"/>
    <s v="23844360653720091"/>
    <s v="Fundo - Conversao - AddToCart"/>
    <s v="23844360617310091"/>
    <n v="1149.1400000000001"/>
    <n v="74609"/>
    <n v="92876"/>
    <n v="12.372841210000001"/>
    <n v="1.2448364138375001"/>
    <x v="18"/>
    <n v="23"/>
    <s v="2020-03-11"/>
    <x v="94"/>
    <s v="2020-03-17"/>
    <s v="2020-03-17"/>
    <x v="1"/>
    <x v="0"/>
    <n v="3"/>
    <x v="1"/>
    <x v="1"/>
  </r>
  <r>
    <s v="Semelhante_3%_MeioDoCarrinho"/>
    <s v="2020-03-11 - 2020-03-17"/>
    <s v="23844361698720091"/>
    <s v="Fundo - Conversao -BR Base"/>
    <s v="23844361698610091"/>
    <n v="6823.55"/>
    <n v="132448"/>
    <n v="212271"/>
    <n v="32.145465000000002"/>
    <n v="1.6026742570668999"/>
    <x v="3"/>
    <n v="29"/>
    <s v="2020-03-11"/>
    <x v="94"/>
    <s v="2020-03-17"/>
    <s v="2020-03-17"/>
    <x v="1"/>
    <x v="0"/>
    <n v="3"/>
    <x v="1"/>
    <x v="1"/>
  </r>
  <r>
    <s v="Semelhante_3%_MeioDoCarrinho"/>
    <s v="2020-03-11 - 2020-03-17"/>
    <s v="23844360647140091"/>
    <s v="Fundo - Conversao - AddToCart"/>
    <s v="23844360617310091"/>
    <n v="10229.51"/>
    <n v="384446"/>
    <n v="641081"/>
    <n v="15.95665758"/>
    <n v="1.6675449868122001"/>
    <x v="18"/>
    <n v="136"/>
    <s v="2020-03-11"/>
    <x v="94"/>
    <s v="2020-03-17"/>
    <s v="2020-03-17"/>
    <x v="1"/>
    <x v="0"/>
    <n v="3"/>
    <x v="1"/>
    <x v="1"/>
  </r>
  <r>
    <s v="Remarketing_Visitantes-e-Engajadores"/>
    <s v="2020-03-11 - 2020-03-17"/>
    <s v="23844360617350091"/>
    <s v="Fundo - Conversao - AddToCart"/>
    <s v="23844360617310091"/>
    <n v="909.81"/>
    <n v="19508"/>
    <n v="34032"/>
    <n v="26.733956280000001"/>
    <n v="1.7445150707402"/>
    <x v="18"/>
    <n v="7"/>
    <s v="2020-03-11"/>
    <x v="94"/>
    <s v="2020-03-17"/>
    <s v="2020-03-17"/>
    <x v="1"/>
    <x v="0"/>
    <n v="3"/>
    <x v="1"/>
    <x v="1"/>
  </r>
  <r>
    <s v="Remarketing_Visitantes-e-Engajadores"/>
    <s v="2020-03-11 - 2020-03-17"/>
    <s v="23844361701490091"/>
    <s v="Meio - Trafego BR"/>
    <s v="23844361701510091"/>
    <n v="52.35"/>
    <n v="4862"/>
    <n v="6886"/>
    <n v="7.6023816399999999"/>
    <n v="1.4162895927601999"/>
    <x v="13"/>
    <n v="84"/>
    <s v="2020-03-11"/>
    <x v="94"/>
    <s v="2020-03-17"/>
    <s v="2020-03-17"/>
    <x v="3"/>
    <x v="0"/>
    <n v="3"/>
    <x v="1"/>
    <x v="1"/>
  </r>
  <r>
    <s v="Semelhante_3-6%_MeioDoCarrinho"/>
    <s v="2020-03-11 - 2020-03-17"/>
    <s v="23844361701600091"/>
    <s v="Meio - Trafego BR"/>
    <s v="23844361701510091"/>
    <n v="1976.69"/>
    <n v="184162"/>
    <n v="348157"/>
    <n v="5.6775822399999996"/>
    <n v="1.8904931527677"/>
    <x v="13"/>
    <n v="3674"/>
    <s v="2020-03-11"/>
    <x v="94"/>
    <s v="2020-03-17"/>
    <s v="2020-03-17"/>
    <x v="3"/>
    <x v="0"/>
    <n v="3"/>
    <x v="1"/>
    <x v="1"/>
  </r>
  <r>
    <s v="Semelhante_3%_MeioDoCarrinho"/>
    <s v="2020-03-11 - 2020-03-17"/>
    <s v="23844361701610091"/>
    <s v="Meio - Trafego BR"/>
    <s v="23844361701510091"/>
    <n v="1418.43"/>
    <n v="118145"/>
    <n v="226050"/>
    <n v="6.2748507"/>
    <n v="1.9133268441322"/>
    <x v="13"/>
    <n v="2683"/>
    <s v="2020-03-11"/>
    <x v="94"/>
    <s v="2020-03-17"/>
    <s v="2020-03-17"/>
    <x v="3"/>
    <x v="0"/>
    <n v="3"/>
    <x v="1"/>
    <x v="1"/>
  </r>
  <r>
    <s v="Interesse"/>
    <s v="2020-03-11 - 2020-03-17"/>
    <s v="23844360324040091"/>
    <s v="Trafego  - Geo"/>
    <s v="23844359545160091"/>
    <n v="6821.5"/>
    <n v="582656"/>
    <n v="1548284"/>
    <n v="4.4058454400000002"/>
    <n v="2.6572866322495998"/>
    <x v="13"/>
    <n v="12410"/>
    <s v="2020-03-11"/>
    <x v="94"/>
    <s v="2020-03-17"/>
    <s v="2020-03-17"/>
    <x v="3"/>
    <x v="0"/>
    <n v="3"/>
    <x v="1"/>
    <x v="1"/>
  </r>
  <r>
    <s v="LAL 10% Site"/>
    <s v="2020-03-11 - 2020-03-17"/>
    <s v="23844359545330091"/>
    <s v="Trafego  - Geo"/>
    <s v="23844359545160091"/>
    <n v="859.86"/>
    <n v="137471"/>
    <n v="209135"/>
    <n v="4.1115069200000001"/>
    <n v="1.5213026747459"/>
    <x v="13"/>
    <n v="1720"/>
    <s v="2020-03-11"/>
    <x v="94"/>
    <s v="2020-03-17"/>
    <s v="2020-03-17"/>
    <x v="3"/>
    <x v="0"/>
    <n v="3"/>
    <x v="1"/>
    <x v="1"/>
  </r>
  <r>
    <s v="lal"/>
    <s v="2020-03-11 - 2020-03-17"/>
    <s v="23844363917410091"/>
    <s v="Messenger"/>
    <s v="23844354831350091"/>
    <n v="2608.3200000000002"/>
    <n v="174435"/>
    <n v="228201"/>
    <n v="11.42992362"/>
    <n v="1.3082294264339001"/>
    <x v="23"/>
    <n v="169"/>
    <s v="2020-03-11"/>
    <x v="94"/>
    <s v="2020-03-17"/>
    <s v="2020-03-17"/>
    <x v="5"/>
    <x v="0"/>
    <n v="3"/>
    <x v="1"/>
    <x v="1"/>
  </r>
  <r>
    <s v="CONSIDERAÇÃO - ESTÁTICOS — Cópia"/>
    <s v="2020-03-11 - 2020-03-17"/>
    <s v="23844359545190091"/>
    <s v="Trafego  - Geo"/>
    <s v="23844359545160091"/>
    <n v="264.35000000000002"/>
    <n v="26280"/>
    <n v="39003"/>
    <n v="6.7776837700000003"/>
    <n v="1.4841324200913"/>
    <x v="13"/>
    <n v="215"/>
    <s v="2020-03-11"/>
    <x v="94"/>
    <s v="2020-03-17"/>
    <s v="2020-03-17"/>
    <x v="3"/>
    <x v="0"/>
    <n v="3"/>
    <x v="1"/>
    <x v="1"/>
  </r>
  <r>
    <s v="Semelhante_3%_MeioDoCarrinho — Cópia"/>
    <s v="2020-03-11 - 2020-03-17"/>
    <s v="23844363955890091"/>
    <s v="Fundo - Conversao Geo RJ"/>
    <s v="23844306214740091"/>
    <n v="5230.45"/>
    <n v="177152"/>
    <n v="286502"/>
    <n v="18.256242539999999"/>
    <n v="1.6172665281792"/>
    <x v="3"/>
    <n v="21"/>
    <s v="2020-03-11"/>
    <x v="94"/>
    <s v="2020-03-17"/>
    <s v="2020-03-17"/>
    <x v="1"/>
    <x v="0"/>
    <n v="3"/>
    <x v="1"/>
    <x v="1"/>
  </r>
  <r>
    <s v="LAL 5%"/>
    <s v="2020-03-11 - 2020-03-17"/>
    <s v="23844355730830091"/>
    <s v="Lead Ads - Stories"/>
    <s v="23844355730800091"/>
    <n v="1615.58"/>
    <n v="64322"/>
    <n v="80205"/>
    <n v="20.143133219999999"/>
    <n v="1.2469295108983001"/>
    <x v="24"/>
    <n v="49"/>
    <s v="2020-03-11"/>
    <x v="94"/>
    <s v="2020-03-17"/>
    <s v="2020-03-17"/>
    <x v="6"/>
    <x v="0"/>
    <n v="3"/>
    <x v="1"/>
    <x v="1"/>
  </r>
  <r>
    <s v="Semelhante_3-6%_MeioDoCarrinho — Cópia"/>
    <s v="2020-03-11 - 2020-03-17"/>
    <s v="23844363955920091"/>
    <s v="Fundo - Conversao Geo RJ"/>
    <s v="23844306214740091"/>
    <n v="1334.32"/>
    <n v="84015"/>
    <n v="114891"/>
    <n v="11.613790460000001"/>
    <n v="1.3675058025353"/>
    <x v="3"/>
    <n v="3"/>
    <s v="2020-03-11"/>
    <x v="94"/>
    <s v="2020-03-17"/>
    <s v="2020-03-17"/>
    <x v="1"/>
    <x v="0"/>
    <n v="3"/>
    <x v="1"/>
    <x v="1"/>
  </r>
  <r>
    <s v="Rmkt_site_all"/>
    <s v="2020-03-11 - 2020-03-17"/>
    <s v="23844365159760091"/>
    <s v="Fundo - Conversao — RMKT - Geo"/>
    <s v="23844353714380091"/>
    <n v="2424.84"/>
    <n v="27864"/>
    <n v="96890"/>
    <n v="25.026731340000001"/>
    <n v="3.4772466264714001"/>
    <x v="3"/>
    <n v="9"/>
    <s v="2020-03-11"/>
    <x v="94"/>
    <s v="2020-03-17"/>
    <s v="2020-03-17"/>
    <x v="1"/>
    <x v="0"/>
    <n v="3"/>
    <x v="1"/>
    <x v="1"/>
  </r>
  <r>
    <s v="rmkt"/>
    <s v="2020-03-11 - 2020-03-17"/>
    <s v="23844354831440091"/>
    <s v="Messenger"/>
    <s v="23844354831350091"/>
    <n v="794.77"/>
    <n v="12257"/>
    <n v="24150"/>
    <n v="32.909730850000003"/>
    <n v="1.9703026841805"/>
    <x v="23"/>
    <n v="34"/>
    <s v="2020-03-11"/>
    <x v="94"/>
    <s v="2020-03-17"/>
    <s v="2020-03-17"/>
    <x v="5"/>
    <x v="0"/>
    <n v="3"/>
    <x v="1"/>
    <x v="1"/>
  </r>
  <r>
    <s v="lal base"/>
    <s v="2020-03-11 - 2020-03-17"/>
    <s v="23844367950990091"/>
    <s v="Messenger — Horario Operacao"/>
    <s v="23844367950970091"/>
    <n v="3207.62"/>
    <n v="217471"/>
    <n v="303680"/>
    <n v="10.5625"/>
    <n v="1.3964160738672999"/>
    <x v="23"/>
    <n v="166"/>
    <s v="2020-03-11"/>
    <x v="94"/>
    <s v="2020-03-17"/>
    <s v="2020-03-17"/>
    <x v="5"/>
    <x v="0"/>
    <n v="3"/>
    <x v="1"/>
    <x v="1"/>
  </r>
  <r>
    <s v="Semelhante_3-6%_MeioDoCarrinho"/>
    <s v="2020-03-11 - 2020-03-17"/>
    <s v="23844381332790091"/>
    <s v="Fundo - Conversao -BR — Globo"/>
    <s v="23844381332890091"/>
    <n v="2978.87"/>
    <n v="168797"/>
    <n v="234901"/>
    <n v="12.681384919999999"/>
    <n v="1.3916183344491"/>
    <x v="3"/>
    <n v="11"/>
    <s v="2020-03-11"/>
    <x v="94"/>
    <s v="2020-03-17"/>
    <s v="2020-03-17"/>
    <x v="1"/>
    <x v="0"/>
    <n v="3"/>
    <x v="1"/>
    <x v="1"/>
  </r>
  <r>
    <s v="Semelhante_3%_MeioDoCarrinho — Cópia — Cópia"/>
    <s v="2020-03-11 - 2020-03-17"/>
    <s v="23844376231860091"/>
    <s v="Fundo - Conversao Geo RJ"/>
    <s v="23844306214740091"/>
    <n v="11318.41"/>
    <n v="374653"/>
    <n v="824401"/>
    <n v="13.729253119999999"/>
    <n v="2.2004388060419"/>
    <x v="3"/>
    <n v="26"/>
    <s v="2020-03-11"/>
    <x v="94"/>
    <s v="2020-03-17"/>
    <s v="2020-03-17"/>
    <x v="1"/>
    <x v="0"/>
    <n v="3"/>
    <x v="1"/>
    <x v="1"/>
  </r>
  <r>
    <s v="LAL 5% Rmkt"/>
    <s v="2020-03-11 - 2020-03-17"/>
    <s v="23844353349690091"/>
    <s v="Lead Ads - Amplo"/>
    <s v="23844353347670091"/>
    <n v="2335.3200000000002"/>
    <n v="75104"/>
    <n v="98395"/>
    <n v="23.73413283"/>
    <n v="1.3101166382616001"/>
    <x v="24"/>
    <n v="107"/>
    <s v="2020-03-11"/>
    <x v="94"/>
    <s v="2020-03-17"/>
    <s v="2020-03-17"/>
    <x v="6"/>
    <x v="0"/>
    <n v="3"/>
    <x v="1"/>
    <x v="1"/>
  </r>
  <r>
    <s v="rmkt todos"/>
    <s v="2020-03-11 - 2020-03-17"/>
    <s v="23844376214040091"/>
    <s v="Fundo - Conversao — RMKT - Geo"/>
    <s v="23844353714380091"/>
    <n v="4954.8"/>
    <n v="59535"/>
    <n v="239771"/>
    <n v="20.664717580000001"/>
    <n v="4.0273956496179002"/>
    <x v="3"/>
    <n v="23"/>
    <s v="2020-03-11"/>
    <x v="94"/>
    <s v="2020-03-17"/>
    <s v="2020-03-17"/>
    <x v="1"/>
    <x v="0"/>
    <n v="3"/>
    <x v="1"/>
    <x v="1"/>
  </r>
  <r>
    <s v="Interesse Máquina"/>
    <s v="2020-03-11 - 2020-03-17"/>
    <s v="23844353356760091"/>
    <s v="Lead Ads - Amplo"/>
    <s v="23844353347670091"/>
    <n v="6624.08"/>
    <n v="320836"/>
    <n v="445499"/>
    <n v="14.868899819999999"/>
    <n v="1.3885567704371999"/>
    <x v="24"/>
    <n v="378"/>
    <s v="2020-03-11"/>
    <x v="94"/>
    <s v="2020-03-17"/>
    <s v="2020-03-17"/>
    <x v="6"/>
    <x v="0"/>
    <n v="3"/>
    <x v="1"/>
    <x v="1"/>
  </r>
  <r>
    <s v="Remarketing_Visitantes-e-Engajadores"/>
    <s v="2020-03-11 - 2020-03-17"/>
    <s v="23844361698710091"/>
    <s v="Fundo - Conversao -BR Base"/>
    <s v="23844361698610091"/>
    <n v="1336.57"/>
    <n v="15668"/>
    <n v="35124"/>
    <n v="38.052898300000003"/>
    <n v="2.2417666581567999"/>
    <x v="3"/>
    <n v="13"/>
    <s v="2020-03-11"/>
    <x v="94"/>
    <s v="2020-03-17"/>
    <s v="2020-03-17"/>
    <x v="1"/>
    <x v="0"/>
    <n v="3"/>
    <x v="1"/>
    <x v="1"/>
  </r>
  <r>
    <s v="lal — carrinho e compra"/>
    <s v="2020-03-11 - 2020-03-17"/>
    <s v="23844367954880091"/>
    <s v="Messenger — Horario Operacao"/>
    <s v="23844367950970091"/>
    <n v="10534.14"/>
    <n v="551550"/>
    <n v="851517"/>
    <n v="12.37102724"/>
    <n v="1.5438618438945"/>
    <x v="23"/>
    <n v="541"/>
    <s v="2020-03-11"/>
    <x v="94"/>
    <s v="2020-03-17"/>
    <s v="2020-03-17"/>
    <x v="5"/>
    <x v="0"/>
    <n v="3"/>
    <x v="1"/>
    <x v="1"/>
  </r>
  <r>
    <s v="CONVERSÃO - PARA AUTÔNOMOS — Cópia"/>
    <s v="2020-03-11 - 2020-03-17"/>
    <s v="23844353714670091"/>
    <s v="Fundo - Conversao — RMKT - Geo"/>
    <s v="23844353714380091"/>
    <n v="1555.06"/>
    <n v="20972"/>
    <n v="52138"/>
    <n v="29.82584679"/>
    <n v="2.4860766736600999"/>
    <x v="3"/>
    <n v="16"/>
    <s v="2020-03-11"/>
    <x v="94"/>
    <s v="2020-03-17"/>
    <s v="2020-03-17"/>
    <x v="1"/>
    <x v="0"/>
    <n v="3"/>
    <x v="1"/>
    <x v="1"/>
  </r>
  <r>
    <s v="rmkt"/>
    <s v="2020-03-11 - 2020-03-17"/>
    <s v="23844367951000091"/>
    <s v="Messenger — Horario Operacao"/>
    <s v="23844367950970091"/>
    <n v="106.44"/>
    <n v="2509"/>
    <n v="3088"/>
    <n v="34.468911919999996"/>
    <n v="1.2307692307692"/>
    <x v="23"/>
    <n v="12"/>
    <s v="2020-03-11"/>
    <x v="94"/>
    <s v="2020-03-17"/>
    <s v="2020-03-17"/>
    <x v="5"/>
    <x v="0"/>
    <n v="3"/>
    <x v="1"/>
    <x v="1"/>
  </r>
  <r>
    <s v="CONVERSÃO - SEM ALUGUEL E SEM MENSALIDADE — Cópia"/>
    <s v="2020-03-11 - 2020-03-17"/>
    <s v="23844353714710091"/>
    <s v="Fundo - Conversao — RMKT - Geo"/>
    <s v="23844353714380091"/>
    <n v="1566.41"/>
    <n v="18824"/>
    <n v="47513"/>
    <n v="32.968029799999996"/>
    <n v="2.5240650233744"/>
    <x v="3"/>
    <n v="30"/>
    <s v="2020-03-11"/>
    <x v="94"/>
    <s v="2020-03-17"/>
    <s v="2020-03-17"/>
    <x v="1"/>
    <x v="0"/>
    <n v="3"/>
    <x v="1"/>
    <x v="1"/>
  </r>
  <r>
    <s v="LAL 1~4% [FB/IG]"/>
    <s v="2020-03-04 - 2020-03-10"/>
    <s v="23844306214790091"/>
    <s v="Fundo - Conversao Geo RJ"/>
    <s v="23844306214740091"/>
    <n v="2656.39"/>
    <n v="161664"/>
    <n v="238043"/>
    <n v="11.15928635"/>
    <n v="1.4724552157560999"/>
    <x v="3"/>
    <n v="15"/>
    <s v="2020-03-04"/>
    <x v="95"/>
    <s v="2020-03-10"/>
    <s v="2020-03-10"/>
    <x v="1"/>
    <x v="0"/>
    <n v="3"/>
    <x v="1"/>
    <x v="1"/>
  </r>
  <r>
    <s v="Remarketing [FB/IG]"/>
    <s v="2020-03-04 - 2020-03-10"/>
    <s v="23844284110360091"/>
    <s v="T3 PRÓ"/>
    <s v="23844284073450091"/>
    <n v="2737.22"/>
    <n v="167454"/>
    <n v="208492"/>
    <n v="13.12865721"/>
    <n v="1.2450702879597"/>
    <x v="3"/>
    <n v="33"/>
    <s v="2020-03-04"/>
    <x v="95"/>
    <s v="2020-03-10"/>
    <s v="2020-03-10"/>
    <x v="1"/>
    <x v="0"/>
    <n v="3"/>
    <x v="1"/>
    <x v="1"/>
  </r>
  <r>
    <s v="Interesses | Nativo [FB/IG]"/>
    <s v="2020-03-04 - 2020-03-10"/>
    <s v="23844284106610091"/>
    <s v="T3 PRÓ"/>
    <s v="23844284073450091"/>
    <n v="599.54999999999995"/>
    <n v="26576"/>
    <n v="31211"/>
    <n v="19.209573550000002"/>
    <n v="1.1744054786272999"/>
    <x v="3"/>
    <n v="6"/>
    <s v="2020-03-04"/>
    <x v="95"/>
    <s v="2020-03-10"/>
    <s v="2020-03-10"/>
    <x v="1"/>
    <x v="0"/>
    <n v="3"/>
    <x v="1"/>
    <x v="1"/>
  </r>
  <r>
    <s v="LAL 1~4% [FB/IG]"/>
    <s v="2020-03-04 - 2020-03-10"/>
    <s v="23844284100720091"/>
    <s v="T3 PRÓ"/>
    <s v="23844284073450091"/>
    <n v="490.42"/>
    <n v="33736"/>
    <n v="43124"/>
    <n v="11.372321680000001"/>
    <n v="1.2782783969647"/>
    <x v="3"/>
    <n v="3"/>
    <s v="2020-03-04"/>
    <x v="95"/>
    <s v="2020-03-10"/>
    <s v="2020-03-10"/>
    <x v="1"/>
    <x v="0"/>
    <n v="3"/>
    <x v="1"/>
    <x v="1"/>
  </r>
  <r>
    <s v="Look Alike 1% [FB/IG]"/>
    <s v="2020-03-04 - 2020-03-10"/>
    <s v="23844306214810091"/>
    <s v="Fundo - Conversao Geo RJ"/>
    <s v="23844306214740091"/>
    <n v="1924.69"/>
    <n v="156962"/>
    <n v="196192"/>
    <n v="9.8102369100000004"/>
    <n v="1.2499331048279001"/>
    <x v="3"/>
    <n v="20"/>
    <s v="2020-03-04"/>
    <x v="95"/>
    <s v="2020-03-10"/>
    <s v="2020-03-10"/>
    <x v="1"/>
    <x v="0"/>
    <n v="3"/>
    <x v="1"/>
    <x v="1"/>
  </r>
  <r>
    <s v="RJ/SP +18"/>
    <s v="2020-03-04 - 2020-03-10"/>
    <s v="23844306214750091"/>
    <s v="Fundo - Conversao Geo RJ"/>
    <s v="23844306214740091"/>
    <n v="11489.71"/>
    <n v="529021"/>
    <n v="949360"/>
    <n v="12.1025849"/>
    <n v="1.7945601403347"/>
    <x v="3"/>
    <n v="74"/>
    <s v="2020-03-04"/>
    <x v="95"/>
    <s v="2020-03-10"/>
    <s v="2020-03-10"/>
    <x v="1"/>
    <x v="0"/>
    <n v="3"/>
    <x v="1"/>
    <x v="1"/>
  </r>
  <r>
    <s v="Remarketing [FB/IG]"/>
    <s v="2020-03-04 - 2020-03-10"/>
    <s v="23844306214730091"/>
    <s v="Fundo - Conversao Geo RJ"/>
    <s v="23844306214740091"/>
    <n v="7734.94"/>
    <n v="495998"/>
    <n v="737087"/>
    <n v="10.493930840000001"/>
    <n v="1.4860684922117"/>
    <x v="3"/>
    <n v="57"/>
    <s v="2020-03-04"/>
    <x v="95"/>
    <s v="2020-03-10"/>
    <s v="2020-03-10"/>
    <x v="1"/>
    <x v="0"/>
    <n v="3"/>
    <x v="1"/>
    <x v="1"/>
  </r>
  <r>
    <s v="Interesses | Nativo [FB/IG]"/>
    <s v="2020-03-04 - 2020-03-10"/>
    <s v="23844312161790091"/>
    <s v="T3 PRO - MULTIOPERADORA - CTA CADASTRO"/>
    <s v="23844312161760091"/>
    <n v="1865.81"/>
    <n v="109059"/>
    <n v="119719"/>
    <n v="15.584911330000001"/>
    <n v="1.0977452571544"/>
    <x v="24"/>
    <n v="110"/>
    <s v="2020-03-04"/>
    <x v="95"/>
    <s v="2020-03-10"/>
    <s v="2020-03-10"/>
    <x v="6"/>
    <x v="0"/>
    <n v="3"/>
    <x v="1"/>
    <x v="1"/>
  </r>
  <r>
    <s v="CONSIDERAÇÃO - CARROSSEL — Cópia"/>
    <s v="2020-03-04 - 2020-03-10"/>
    <s v="23844352134710091"/>
    <s v="Meio - Trafego"/>
    <s v="23844349130330091"/>
    <n v="329.32"/>
    <n v="41464"/>
    <n v="44451"/>
    <n v="7.4086072300000003"/>
    <n v="1.0720383947520999"/>
    <x v="8"/>
    <n v="84"/>
    <s v="2020-03-04"/>
    <x v="95"/>
    <s v="2020-03-10"/>
    <s v="2020-03-10"/>
    <x v="3"/>
    <x v="0"/>
    <n v="3"/>
    <x v="1"/>
    <x v="1"/>
  </r>
  <r>
    <s v="LAL 1% Rmkt"/>
    <s v="2020-03-04 - 2020-03-10"/>
    <s v="23844349151070091"/>
    <s v="Fundo - Conversao Geo RJ"/>
    <s v="23844306214740091"/>
    <n v="552.89"/>
    <n v="34984"/>
    <n v="40941"/>
    <n v="13.50455534"/>
    <n v="1.1702778412988999"/>
    <x v="3"/>
    <s v=""/>
    <s v="2020-03-04"/>
    <x v="95"/>
    <s v="2020-03-10"/>
    <s v="2020-03-10"/>
    <x v="1"/>
    <x v="0"/>
    <n v="3"/>
    <x v="1"/>
    <x v="1"/>
  </r>
  <r>
    <s v="CONSIDERAÇÃO - ESTÁTICOS — Cópia"/>
    <s v="2020-03-04 - 2020-03-10"/>
    <s v="23844352134720091"/>
    <s v="Meio - Trafego"/>
    <s v="23844349130330091"/>
    <n v="64.739999999999995"/>
    <n v="3696"/>
    <n v="5240"/>
    <n v="12.354961830000001"/>
    <n v="1.4177489177489"/>
    <x v="8"/>
    <n v="26"/>
    <s v="2020-03-04"/>
    <x v="95"/>
    <s v="2020-03-10"/>
    <s v="2020-03-10"/>
    <x v="3"/>
    <x v="0"/>
    <n v="3"/>
    <x v="1"/>
    <x v="1"/>
  </r>
  <r>
    <s v="CONVERSÃO - ATRIBUTO SONHOS — Cópia"/>
    <s v="2020-03-04 - 2020-03-10"/>
    <s v="23844352026520091"/>
    <s v="Fundo - Conversao Geo RJ"/>
    <s v="23844306214740091"/>
    <n v="41.45"/>
    <n v="5378"/>
    <n v="5495"/>
    <n v="7.5432211100000002"/>
    <n v="1.0217552993678001"/>
    <x v="3"/>
    <s v=""/>
    <s v="2020-03-04"/>
    <x v="95"/>
    <s v="2020-03-10"/>
    <s v="2020-03-10"/>
    <x v="1"/>
    <x v="0"/>
    <n v="3"/>
    <x v="1"/>
    <x v="1"/>
  </r>
  <r>
    <s v="CONVERSÃO - SEM ALUGUEL E SEM MENSALIDADE — Cópia"/>
    <s v="2020-03-04 - 2020-03-10"/>
    <s v="23844352026430091"/>
    <s v="Fundo - Conversao Geo RJ"/>
    <s v="23844306214740091"/>
    <n v="110.57"/>
    <n v="14173"/>
    <n v="14898"/>
    <n v="7.4218015800000003"/>
    <n v="1.0511536019190999"/>
    <x v="3"/>
    <s v=""/>
    <s v="2020-03-04"/>
    <x v="95"/>
    <s v="2020-03-10"/>
    <s v="2020-03-10"/>
    <x v="1"/>
    <x v="0"/>
    <n v="3"/>
    <x v="1"/>
    <x v="1"/>
  </r>
  <r>
    <s v="CONVERSÃO - CHIP MULTIOPERAORA — Cópia"/>
    <s v="2020-03-04 - 2020-03-10"/>
    <s v="23844352026420091"/>
    <s v="Fundo - Conversao Geo RJ"/>
    <s v="23844306214740091"/>
    <n v="417.47"/>
    <n v="34152"/>
    <n v="38790"/>
    <n v="10.762309869999999"/>
    <n v="1.1358046380885001"/>
    <x v="3"/>
    <n v="2"/>
    <s v="2020-03-04"/>
    <x v="95"/>
    <s v="2020-03-10"/>
    <s v="2020-03-10"/>
    <x v="1"/>
    <x v="0"/>
    <n v="3"/>
    <x v="1"/>
    <x v="1"/>
  </r>
  <r>
    <s v="LAL 5% Rmkt"/>
    <s v="2020-03-04 - 2020-03-10"/>
    <s v="23844353349690091"/>
    <s v="Lead Ads - Amplo"/>
    <s v="23844353347670091"/>
    <n v="329.27"/>
    <n v="13696"/>
    <n v="14797"/>
    <n v="22.252483609999999"/>
    <n v="1.0803884345793999"/>
    <x v="24"/>
    <n v="29"/>
    <s v="2020-03-04"/>
    <x v="95"/>
    <s v="2020-03-10"/>
    <s v="2020-03-10"/>
    <x v="6"/>
    <x v="0"/>
    <n v="3"/>
    <x v="1"/>
    <x v="1"/>
  </r>
  <r>
    <s v="Interesse Máquina"/>
    <s v="2020-03-04 - 2020-03-10"/>
    <s v="23844353356760091"/>
    <s v="Lead Ads - Amplo"/>
    <s v="23844353347670091"/>
    <n v="1342.59"/>
    <n v="73360"/>
    <n v="82928"/>
    <n v="16.189827319999999"/>
    <n v="1.1304252998908999"/>
    <x v="24"/>
    <n v="138"/>
    <s v="2020-03-04"/>
    <x v="95"/>
    <s v="2020-03-10"/>
    <s v="2020-03-10"/>
    <x v="6"/>
    <x v="0"/>
    <n v="3"/>
    <x v="1"/>
    <x v="1"/>
  </r>
  <r>
    <s v="Aberto"/>
    <s v="2020-03-04 - 2020-03-10"/>
    <s v="23844352026410091"/>
    <s v="Fundo - Conversao Geo RJ"/>
    <s v="23844306214740091"/>
    <n v="192.9"/>
    <n v="31361"/>
    <n v="34383"/>
    <n v="5.6103306899999996"/>
    <n v="1.0963617231592999"/>
    <x v="3"/>
    <n v="1"/>
    <s v="2020-03-04"/>
    <x v="95"/>
    <s v="2020-03-10"/>
    <s v="2020-03-10"/>
    <x v="1"/>
    <x v="0"/>
    <n v="3"/>
    <x v="1"/>
    <x v="1"/>
  </r>
  <r>
    <s v="CONVERSÃO - PARA AUTÔNOMOS — Cópia"/>
    <s v="2020-03-04 - 2020-03-10"/>
    <s v="23844353714670091"/>
    <s v="Fundo - Conversao — RMKT - Geo"/>
    <s v="23844353714380091"/>
    <n v="178.7"/>
    <n v="5568"/>
    <n v="6652"/>
    <n v="26.86410102"/>
    <n v="1.1946839080460001"/>
    <x v="3"/>
    <n v="1"/>
    <s v="2020-03-04"/>
    <x v="95"/>
    <s v="2020-03-10"/>
    <s v="2020-03-10"/>
    <x v="1"/>
    <x v="0"/>
    <n v="3"/>
    <x v="1"/>
    <x v="1"/>
  </r>
  <r>
    <s v="CONVERSÃO - CHIP 4 EM 1 — Cópia"/>
    <s v="2020-03-04 - 2020-03-10"/>
    <s v="23844352026370091"/>
    <s v="Fundo - Conversao Geo RJ"/>
    <s v="23844306214740091"/>
    <n v="20.12"/>
    <n v="3302"/>
    <n v="3440"/>
    <n v="5.8488372100000001"/>
    <n v="1.0417928528164999"/>
    <x v="3"/>
    <s v=""/>
    <s v="2020-03-04"/>
    <x v="95"/>
    <s v="2020-03-10"/>
    <s v="2020-03-10"/>
    <x v="1"/>
    <x v="0"/>
    <n v="3"/>
    <x v="1"/>
    <x v="1"/>
  </r>
  <r>
    <s v="CONVERSÃO - SEM ALUGUEL E SEM MENSALIDADE — Cópia"/>
    <s v="2020-03-04 - 2020-03-10"/>
    <s v="23844353714710091"/>
    <s v="Fundo - Conversao — RMKT - Geo"/>
    <s v="23844353714380091"/>
    <n v="115.39"/>
    <n v="3655"/>
    <n v="4211"/>
    <n v="27.402042269999999"/>
    <n v="1.1521203830369"/>
    <x v="3"/>
    <n v="1"/>
    <s v="2020-03-04"/>
    <x v="95"/>
    <s v="2020-03-10"/>
    <s v="2020-03-10"/>
    <x v="1"/>
    <x v="0"/>
    <n v="3"/>
    <x v="1"/>
    <x v="1"/>
  </r>
  <r>
    <s v="RJ/SP +18"/>
    <s v="2020-03-04 - 2020-03-10"/>
    <s v="23844349165290091"/>
    <s v="Fundo - Conversao Geo RJ"/>
    <s v="23844306214740091"/>
    <n v="285.83999999999997"/>
    <n v="17112"/>
    <n v="18922"/>
    <n v="15.10622556"/>
    <n v="1.1057737260402001"/>
    <x v="3"/>
    <n v="2"/>
    <s v="2020-03-04"/>
    <x v="95"/>
    <s v="2020-03-10"/>
    <s v="2020-03-10"/>
    <x v="1"/>
    <x v="0"/>
    <n v="3"/>
    <x v="1"/>
    <x v="1"/>
  </r>
  <r>
    <s v="rmkt"/>
    <s v="2020-03-04 - 2020-03-10"/>
    <s v="23844354831440091"/>
    <s v="Messenger"/>
    <s v="23844354831350091"/>
    <n v="4.21"/>
    <n v="150"/>
    <n v="152"/>
    <n v="27.69736842"/>
    <n v="1.0133333333332999"/>
    <x v="23"/>
    <s v=""/>
    <s v="2020-03-04"/>
    <x v="95"/>
    <s v="2020-03-10"/>
    <s v="2020-03-10"/>
    <x v="5"/>
    <x v="0"/>
    <n v="3"/>
    <x v="1"/>
    <x v="1"/>
  </r>
  <r>
    <s v="Look Alike 1% [FB/IG]"/>
    <s v="2020-03-04 - 2020-03-10"/>
    <s v="23844284073480091"/>
    <s v="T3 PRÓ"/>
    <s v="23844284073450091"/>
    <n v="542.88"/>
    <n v="44961"/>
    <n v="50866"/>
    <n v="10.672748"/>
    <n v="1.1313360467961"/>
    <x v="3"/>
    <n v="5"/>
    <s v="2020-03-04"/>
    <x v="95"/>
    <s v="2020-03-10"/>
    <s v="2020-03-10"/>
    <x v="1"/>
    <x v="0"/>
    <n v="3"/>
    <x v="1"/>
    <x v="1"/>
  </r>
  <r>
    <s v="Rmkt - Site  + Engajamento"/>
    <s v="2020-03-04 - 2020-03-10"/>
    <s v="23844349143210091"/>
    <s v="Fundo - Lead Ads - Rmkt"/>
    <s v="23844349143200091"/>
    <n v="474.59"/>
    <n v="8283"/>
    <n v="12338"/>
    <n v="38.465715680000002"/>
    <n v="1.4895569238199"/>
    <x v="24"/>
    <n v="34"/>
    <s v="2020-03-04"/>
    <x v="95"/>
    <s v="2020-03-10"/>
    <s v="2020-03-10"/>
    <x v="6"/>
    <x v="0"/>
    <n v="3"/>
    <x v="1"/>
    <x v="1"/>
  </r>
  <r>
    <s v="LAL 1% Lead Ads"/>
    <s v="2020-03-04 - 2020-03-10"/>
    <s v="23844349131920091"/>
    <s v="Meio - Trafego"/>
    <s v="23844349130330091"/>
    <n v="114.96"/>
    <n v="16324"/>
    <n v="18205"/>
    <n v="6.3147487"/>
    <n v="1.1152291105120999"/>
    <x v="8"/>
    <n v="46"/>
    <s v="2020-03-04"/>
    <x v="95"/>
    <s v="2020-03-10"/>
    <s v="2020-03-10"/>
    <x v="3"/>
    <x v="0"/>
    <n v="3"/>
    <x v="1"/>
    <x v="1"/>
  </r>
  <r>
    <s v="AWARNESS - FASE 1"/>
    <s v="2020-03-04 - 2020-03-10"/>
    <s v="23844323375640091"/>
    <s v="Alcance"/>
    <s v="23844323375600091"/>
    <n v="15218"/>
    <n v="3818488"/>
    <n v="6298618"/>
    <n v="2.41608556"/>
    <n v="1.6495057729656"/>
    <x v="5"/>
    <n v="3818488"/>
    <s v="2020-03-04"/>
    <x v="95"/>
    <s v="2020-03-10"/>
    <s v="2020-03-10"/>
    <x v="2"/>
    <x v="0"/>
    <n v="3"/>
    <x v="1"/>
    <x v="1"/>
  </r>
  <r>
    <s v="Remarketing [FB/IG]"/>
    <s v="2020-03-04 - 2020-03-10"/>
    <s v="23844312214760091"/>
    <s v="T3 PRO - MULTIOPERADORA - CTA CADASTRO"/>
    <s v="23844312161760091"/>
    <n v="1531.04"/>
    <n v="88000"/>
    <n v="96586"/>
    <n v="15.851572689999999"/>
    <n v="1.0975681818181999"/>
    <x v="24"/>
    <n v="98"/>
    <s v="2020-03-04"/>
    <x v="95"/>
    <s v="2020-03-10"/>
    <s v="2020-03-10"/>
    <x v="6"/>
    <x v="0"/>
    <n v="3"/>
    <x v="1"/>
    <x v="1"/>
  </r>
  <r>
    <s v="AWARNESS - FASE 1 - STORIES"/>
    <s v="2020-03-04 - 2020-03-10"/>
    <s v="23844323921490091"/>
    <s v="AWARNESS- FASE 1 - STORIES"/>
    <s v="23844323921500091"/>
    <n v="15160.7"/>
    <n v="2718192"/>
    <n v="4367427"/>
    <n v="3.4713115999999999"/>
    <n v="1.6067397005068"/>
    <x v="5"/>
    <n v="2718192"/>
    <s v="2020-03-04"/>
    <x v="95"/>
    <s v="2020-03-10"/>
    <s v="2020-03-10"/>
    <x v="2"/>
    <x v="0"/>
    <n v="3"/>
    <x v="1"/>
    <x v="1"/>
  </r>
  <r>
    <s v="LAL 1% Rmkt"/>
    <s v="2020-03-04 - 2020-03-10"/>
    <s v="23844349130320091"/>
    <s v="Meio - Trafego"/>
    <s v="23844349130330091"/>
    <n v="245.1"/>
    <n v="28832"/>
    <n v="34234"/>
    <n v="7.1595489900000002"/>
    <n v="1.1873612652608001"/>
    <x v="8"/>
    <n v="100"/>
    <s v="2020-03-04"/>
    <x v="95"/>
    <s v="2020-03-10"/>
    <s v="2020-03-10"/>
    <x v="3"/>
    <x v="0"/>
    <n v="3"/>
    <x v="1"/>
    <x v="1"/>
  </r>
  <r>
    <s v="Look Alike 1% [FB/IG]"/>
    <s v="2020-03-04 - 2020-03-10"/>
    <s v="23844312217450091"/>
    <s v="T3 PRO - MULTIOPERADORA - CTA CADASTRO"/>
    <s v="23844312161760091"/>
    <n v="1528.66"/>
    <n v="98641"/>
    <n v="109047"/>
    <n v="14.01835906"/>
    <n v="1.1054936588233999"/>
    <x v="24"/>
    <n v="77"/>
    <s v="2020-03-04"/>
    <x v="95"/>
    <s v="2020-03-10"/>
    <s v="2020-03-10"/>
    <x v="6"/>
    <x v="0"/>
    <n v="3"/>
    <x v="1"/>
    <x v="1"/>
  </r>
  <r>
    <s v="Interesse"/>
    <s v="2020-03-04 - 2020-03-10"/>
    <s v="23844349133240091"/>
    <s v="Meio - Trafego"/>
    <s v="23844349130330091"/>
    <n v="112.67"/>
    <n v="16760"/>
    <n v="19575"/>
    <n v="5.7558109799999997"/>
    <n v="1.1679594272075999"/>
    <x v="8"/>
    <n v="42"/>
    <s v="2020-03-04"/>
    <x v="95"/>
    <s v="2020-03-10"/>
    <s v="2020-03-10"/>
    <x v="3"/>
    <x v="0"/>
    <n v="3"/>
    <x v="1"/>
    <x v="1"/>
  </r>
  <r>
    <s v="LAL 1% Rmkt"/>
    <s v="2020-03-04 - 2020-03-10"/>
    <s v="23844348670820091"/>
    <s v="Lead Ads"/>
    <s v="23844348670800091"/>
    <n v="1959.83"/>
    <n v="57537"/>
    <n v="78270"/>
    <n v="25.03935096"/>
    <n v="1.3603420407738001"/>
    <x v="24"/>
    <n v="136"/>
    <s v="2020-03-04"/>
    <x v="95"/>
    <s v="2020-03-10"/>
    <s v="2020-03-10"/>
    <x v="6"/>
    <x v="0"/>
    <n v="3"/>
    <x v="1"/>
    <x v="1"/>
  </r>
  <r>
    <s v="LAL 1~4% [FB/IG]"/>
    <s v="2020-03-04 - 2020-03-10"/>
    <s v="23844312223280091"/>
    <s v="T3 PRO - MULTIOPERADORA - CTA CADASTRO"/>
    <s v="23844312161760091"/>
    <n v="1528.13"/>
    <n v="86000"/>
    <n v="95091"/>
    <n v="16.0701854"/>
    <n v="1.1057093023255999"/>
    <x v="24"/>
    <n v="67"/>
    <s v="2020-03-04"/>
    <x v="95"/>
    <s v="2020-03-10"/>
    <s v="2020-03-10"/>
    <x v="6"/>
    <x v="0"/>
    <n v="3"/>
    <x v="1"/>
    <x v="1"/>
  </r>
  <r>
    <s v="Remarketing [FB/IG]"/>
    <s v="2020-02-26 - 2020-03-03"/>
    <s v="23844284110360091"/>
    <s v="T3 PRÓ"/>
    <s v="23844284073450091"/>
    <n v="3192.32"/>
    <n v="240970"/>
    <n v="324510"/>
    <n v="9.8373547800000001"/>
    <n v="1.3466821596048999"/>
    <x v="3"/>
    <n v="51"/>
    <s v="2020-02-26"/>
    <x v="96"/>
    <s v="2020-03-03"/>
    <s v="2020-03-03"/>
    <x v="1"/>
    <x v="0"/>
    <n v="3"/>
    <x v="1"/>
    <x v="1"/>
  </r>
  <r>
    <s v="Remarketing [FB/IG]"/>
    <s v="2020-02-26 - 2020-03-03"/>
    <s v="23844306324720091"/>
    <s v="T3 PRÓ — Multioperadora — CTA Cadastro"/>
    <s v="23844306324740091"/>
    <n v="0.02"/>
    <n v="31"/>
    <n v="33"/>
    <n v="0.60606061"/>
    <n v="1.0645161290323"/>
    <x v="3"/>
    <s v=""/>
    <s v="2020-02-26"/>
    <x v="96"/>
    <s v="2020-03-03"/>
    <s v="2020-03-03"/>
    <x v="1"/>
    <x v="0"/>
    <n v="3"/>
    <x v="1"/>
    <x v="1"/>
  </r>
  <r>
    <s v="LAL 1~4% [FB/IG]"/>
    <s v="2020-02-26 - 2020-03-03"/>
    <s v="23844306324680091"/>
    <s v="T3 PRÓ — Multioperadora — CTA Cadastro"/>
    <s v="23844306324740091"/>
    <n v="0"/>
    <n v="3"/>
    <n v="3"/>
    <n v="0"/>
    <n v="1"/>
    <x v="3"/>
    <s v=""/>
    <s v="2020-02-26"/>
    <x v="96"/>
    <s v="2020-03-03"/>
    <s v="2020-03-03"/>
    <x v="1"/>
    <x v="0"/>
    <n v="3"/>
    <x v="1"/>
    <x v="1"/>
  </r>
  <r>
    <s v="LAL 1~4% [FB/IG]"/>
    <s v="2020-02-26 - 2020-03-03"/>
    <s v="23844284100720091"/>
    <s v="T3 PRÓ"/>
    <s v="23844284073450091"/>
    <n v="2610.2399999999998"/>
    <n v="170019"/>
    <n v="223039"/>
    <n v="11.70306538"/>
    <n v="1.3118474993971001"/>
    <x v="3"/>
    <n v="22"/>
    <s v="2020-02-26"/>
    <x v="96"/>
    <s v="2020-03-03"/>
    <s v="2020-03-03"/>
    <x v="1"/>
    <x v="0"/>
    <n v="3"/>
    <x v="1"/>
    <x v="1"/>
  </r>
  <r>
    <s v="LAL 1~4% [FB/IG]"/>
    <s v="2020-02-26 - 2020-03-03"/>
    <s v="23844306214790091"/>
    <s v="Fundo - Conversao Geo RJ"/>
    <s v="23844306214740091"/>
    <n v="215.8"/>
    <n v="14428"/>
    <n v="16790"/>
    <n v="12.85288862"/>
    <n v="1.1637094538398001"/>
    <x v="3"/>
    <s v=""/>
    <s v="2020-02-26"/>
    <x v="96"/>
    <s v="2020-03-03"/>
    <s v="2020-03-03"/>
    <x v="1"/>
    <x v="0"/>
    <n v="3"/>
    <x v="1"/>
    <x v="1"/>
  </r>
  <r>
    <s v="Look Alike 1% [FB/IG]"/>
    <s v="2020-02-26 - 2020-03-03"/>
    <s v="23844306214810091"/>
    <s v="Fundo - Conversao Geo RJ"/>
    <s v="23844306214740091"/>
    <n v="203.11"/>
    <n v="18352"/>
    <n v="20130"/>
    <n v="10.089915550000001"/>
    <n v="1.0968831734961"/>
    <x v="3"/>
    <n v="1"/>
    <s v="2020-02-26"/>
    <x v="96"/>
    <s v="2020-03-03"/>
    <s v="2020-03-03"/>
    <x v="1"/>
    <x v="0"/>
    <n v="3"/>
    <x v="1"/>
    <x v="1"/>
  </r>
  <r>
    <s v="Look Alike 1% [FB/IG]"/>
    <s v="2020-02-26 - 2020-03-03"/>
    <s v="23844306324710091"/>
    <s v="T3 PRÓ — Multioperadora — CTA Cadastro"/>
    <s v="23844306324740091"/>
    <n v="1257.79"/>
    <n v="136800"/>
    <n v="152634"/>
    <n v="8.2405623899999991"/>
    <n v="1.1157456140351001"/>
    <x v="30"/>
    <n v="15"/>
    <s v="2020-02-26"/>
    <x v="96"/>
    <s v="2020-03-03"/>
    <s v="2020-03-03"/>
    <x v="1"/>
    <x v="0"/>
    <n v="3"/>
    <x v="1"/>
    <x v="1"/>
  </r>
  <r>
    <s v="Interesses | Nativo [FB/IG]"/>
    <s v="2020-02-26 - 2020-03-03"/>
    <s v="23844284106610091"/>
    <s v="T3 PRÓ"/>
    <s v="23844284073450091"/>
    <n v="1237.22"/>
    <n v="101613"/>
    <n v="114980"/>
    <n v="10.760306140000001"/>
    <n v="1.1315481286843001"/>
    <x v="3"/>
    <n v="7"/>
    <s v="2020-02-26"/>
    <x v="96"/>
    <s v="2020-03-03"/>
    <s v="2020-03-03"/>
    <x v="1"/>
    <x v="0"/>
    <n v="3"/>
    <x v="1"/>
    <x v="1"/>
  </r>
  <r>
    <s v="Remarketing [FB/IG]"/>
    <s v="2020-02-26 - 2020-03-03"/>
    <s v="23844306214730091"/>
    <s v="Fundo - Conversao Geo RJ"/>
    <s v="23844306214740091"/>
    <n v="1206.03"/>
    <n v="91936"/>
    <n v="101482"/>
    <n v="11.884176500000001"/>
    <n v="1.1038331012878999"/>
    <x v="3"/>
    <n v="14"/>
    <s v="2020-02-26"/>
    <x v="96"/>
    <s v="2020-03-03"/>
    <s v="2020-03-03"/>
    <x v="1"/>
    <x v="0"/>
    <n v="3"/>
    <x v="1"/>
    <x v="1"/>
  </r>
  <r>
    <s v="Interesses | Nativo [FB/IG]"/>
    <s v="2020-02-26 - 2020-03-03"/>
    <s v="23844306324730091"/>
    <s v="T3 PRÓ — Multioperadora — CTA Cadastro"/>
    <s v="23844306324740091"/>
    <n v="6.91"/>
    <n v="511"/>
    <n v="554"/>
    <n v="12.472924190000001"/>
    <n v="1.0841487279843001"/>
    <x v="3"/>
    <s v=""/>
    <s v="2020-02-26"/>
    <x v="96"/>
    <s v="2020-03-03"/>
    <s v="2020-03-03"/>
    <x v="1"/>
    <x v="0"/>
    <n v="3"/>
    <x v="1"/>
    <x v="1"/>
  </r>
  <r>
    <s v="RJ/SP +18"/>
    <s v="2020-02-26 - 2020-03-03"/>
    <s v="23844306214750091"/>
    <s v="Fundo - Conversao Geo RJ"/>
    <s v="23844306214740091"/>
    <n v="472.12"/>
    <n v="30801"/>
    <n v="36234"/>
    <n v="13.029751060000001"/>
    <n v="1.1763903769358"/>
    <x v="3"/>
    <n v="1"/>
    <s v="2020-02-26"/>
    <x v="96"/>
    <s v="2020-03-03"/>
    <s v="2020-03-03"/>
    <x v="1"/>
    <x v="0"/>
    <n v="3"/>
    <x v="1"/>
    <x v="1"/>
  </r>
  <r>
    <s v="Look Alike 1% [FB/IG]"/>
    <s v="2020-02-26 - 2020-03-03"/>
    <s v="23844284073480091"/>
    <s v="T3 PRÓ"/>
    <s v="23844284073450091"/>
    <n v="945.21"/>
    <n v="64629"/>
    <n v="73762"/>
    <n v="12.81432174"/>
    <n v="1.1413142706834001"/>
    <x v="3"/>
    <n v="13"/>
    <s v="2020-02-26"/>
    <x v="96"/>
    <s v="2020-03-03"/>
    <s v="2020-03-03"/>
    <x v="1"/>
    <x v="0"/>
    <n v="3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95EA0-A7E1-4F44-8A4A-79023B0E30EA}" name="PivotTable5" cacheId="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G30" firstHeaderRow="1" firstDataRow="3" firstDataCol="3" rowPageCount="1" colPageCount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x="14"/>
        <item x="2"/>
        <item x="18"/>
        <item x="5"/>
        <item x="10"/>
        <item x="28"/>
        <item x="29"/>
        <item x="24"/>
        <item x="30"/>
        <item x="27"/>
        <item x="13"/>
        <item x="4"/>
        <item x="21"/>
        <item x="6"/>
        <item x="3"/>
        <item x="23"/>
        <item x="1"/>
        <item x="0"/>
        <item x="9"/>
        <item x="22"/>
        <item x="11"/>
        <item x="26"/>
        <item x="7"/>
        <item x="15"/>
        <item x="16"/>
        <item x="25"/>
        <item x="12"/>
        <item x="19"/>
        <item x="17"/>
        <item x="2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items count="97"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4"/>
        <item x="6"/>
        <item x="5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7"/>
    <field x="16"/>
    <field x="10"/>
  </rowFields>
  <rowItems count="25">
    <i>
      <x/>
      <x/>
      <x v="4"/>
    </i>
    <i r="2">
      <x v="13"/>
    </i>
    <i r="2">
      <x v="16"/>
    </i>
    <i r="2">
      <x v="17"/>
    </i>
    <i r="2">
      <x v="23"/>
    </i>
    <i r="2">
      <x v="26"/>
    </i>
    <i r="1">
      <x v="1"/>
      <x v="18"/>
    </i>
    <i r="2">
      <x v="27"/>
    </i>
    <i r="1">
      <x v="4"/>
      <x v="10"/>
    </i>
    <i r="2">
      <x v="22"/>
    </i>
    <i r="2">
      <x v="28"/>
    </i>
    <i r="2">
      <x v="30"/>
    </i>
    <i r="1">
      <x v="5"/>
      <x v="3"/>
    </i>
    <i r="2">
      <x v="24"/>
    </i>
    <i r="2">
      <x v="29"/>
    </i>
    <i r="1">
      <x v="6"/>
      <x/>
    </i>
    <i r="2">
      <x v="1"/>
    </i>
    <i r="2">
      <x v="2"/>
    </i>
    <i r="2">
      <x v="11"/>
    </i>
    <i r="2">
      <x v="12"/>
    </i>
    <i r="2">
      <x v="14"/>
    </i>
    <i r="2">
      <x v="19"/>
    </i>
    <i r="2">
      <x v="20"/>
    </i>
    <i>
      <x v="1"/>
      <x v="3"/>
      <x v="15"/>
    </i>
    <i r="1">
      <x v="6"/>
      <x v="14"/>
    </i>
  </rowItems>
  <colFields count="2">
    <field x="-2"/>
    <field x="20"/>
  </colFields>
  <colItems count="4">
    <i>
      <x/>
      <x/>
    </i>
    <i r="1">
      <x v="1"/>
    </i>
    <i i="1">
      <x v="1"/>
      <x/>
    </i>
    <i r="1" i="1">
      <x v="1"/>
    </i>
  </colItems>
  <pageFields count="1">
    <pageField fld="19" hier="-1"/>
  </pageFields>
  <dataFields count="2">
    <dataField name="Sum of Impressões" fld="7" baseField="0" baseItem="0" numFmtId="165"/>
    <dataField name="Sum of Impressões2" fld="7" showDataAs="percentOfCol" baseField="0" baseItem="0" numFmtId="10"/>
  </dataFields>
  <formats count="2"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1"/>
          </reference>
        </references>
      </pivotArea>
    </format>
  </format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0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0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771EF-120A-4660-833B-1F14AD189DB4}" name="PivotTable2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7" firstHeaderRow="0" firstDataRow="1" firstDataCol="1" rowPageCount="1" colPageCount="1"/>
  <pivotFields count="21">
    <pivotField showAll="0"/>
    <pivotField showAll="0"/>
    <pivotField showAll="0"/>
    <pivotField showAll="0"/>
    <pivotField showAll="0"/>
    <pivotField dataField="1" numFmtId="2" showAll="0"/>
    <pivotField numFmtId="1" showAll="0"/>
    <pivotField dataField="1" numFmtId="1" showAll="0"/>
    <pivotField showAll="0"/>
    <pivotField showAll="0"/>
    <pivotField showAll="0"/>
    <pivotField showAll="0"/>
    <pivotField showAll="0"/>
    <pivotField axis="axisRow" numFmtId="14" showAll="0">
      <items count="98"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Page" showAll="0">
      <items count="8">
        <item x="0"/>
        <item x="4"/>
        <item x="6"/>
        <item x="5"/>
        <item x="3"/>
        <item x="2"/>
        <item x="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84">
    <i>
      <x v="1"/>
    </i>
    <i>
      <x v="2"/>
    </i>
    <i>
      <x v="3"/>
    </i>
    <i>
      <x v="4"/>
    </i>
    <i>
      <x v="6"/>
    </i>
    <i>
      <x v="9"/>
    </i>
    <i>
      <x v="10"/>
    </i>
    <i>
      <x v="11"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2">
    <i>
      <x/>
    </i>
    <i i="1">
      <x v="1"/>
    </i>
  </colItems>
  <pageFields count="1">
    <pageField fld="16" item="4" hier="-1"/>
  </pageFields>
  <dataFields count="2">
    <dataField name="Sum of Impressões" fld="7" baseField="0" baseItem="0"/>
    <dataField name="Sum of Valor gasto (BRL)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A207-CC78-4B45-BE30-1BAEE37E33F2}">
  <dimension ref="A1:B32"/>
  <sheetViews>
    <sheetView workbookViewId="0">
      <selection activeCell="J8" sqref="J8"/>
    </sheetView>
  </sheetViews>
  <sheetFormatPr defaultColWidth="11.42578125" defaultRowHeight="15" x14ac:dyDescent="0.25"/>
  <cols>
    <col min="1" max="1" width="56.140625" bestFit="1" customWidth="1"/>
    <col min="2" max="2" width="23.42578125" customWidth="1"/>
  </cols>
  <sheetData>
    <row r="1" spans="1:2" x14ac:dyDescent="0.25">
      <c r="A1" s="9" t="s">
        <v>2215</v>
      </c>
      <c r="B1" s="9" t="s">
        <v>2216</v>
      </c>
    </row>
    <row r="2" spans="1:2" x14ac:dyDescent="0.25">
      <c r="A2" s="8" t="s">
        <v>416</v>
      </c>
      <c r="B2" s="10" t="s">
        <v>2220</v>
      </c>
    </row>
    <row r="3" spans="1:2" x14ac:dyDescent="0.25">
      <c r="A3" s="8" t="s">
        <v>31</v>
      </c>
      <c r="B3" s="10" t="s">
        <v>2220</v>
      </c>
    </row>
    <row r="4" spans="1:2" x14ac:dyDescent="0.25">
      <c r="A4" s="8" t="s">
        <v>757</v>
      </c>
      <c r="B4" s="10" t="s">
        <v>2220</v>
      </c>
    </row>
    <row r="5" spans="1:2" x14ac:dyDescent="0.25">
      <c r="A5" s="8" t="s">
        <v>6</v>
      </c>
      <c r="B5" s="10" t="s">
        <v>2218</v>
      </c>
    </row>
    <row r="6" spans="1:2" x14ac:dyDescent="0.25">
      <c r="A6" s="8" t="s">
        <v>255</v>
      </c>
      <c r="B6" s="10" t="s">
        <v>2219</v>
      </c>
    </row>
    <row r="7" spans="1:2" x14ac:dyDescent="0.25">
      <c r="A7" s="8" t="s">
        <v>1852</v>
      </c>
      <c r="B7" s="10" t="s">
        <v>2219</v>
      </c>
    </row>
    <row r="8" spans="1:2" x14ac:dyDescent="0.25">
      <c r="A8" s="8" t="s">
        <v>1904</v>
      </c>
      <c r="B8" s="10" t="s">
        <v>2219</v>
      </c>
    </row>
    <row r="9" spans="1:2" x14ac:dyDescent="0.25">
      <c r="A9" s="8" t="s">
        <v>1328</v>
      </c>
      <c r="B9" s="10" t="s">
        <v>2150</v>
      </c>
    </row>
    <row r="10" spans="1:2" x14ac:dyDescent="0.25">
      <c r="A10" s="8" t="s">
        <v>2213</v>
      </c>
      <c r="B10" s="10" t="s">
        <v>2220</v>
      </c>
    </row>
    <row r="11" spans="1:2" x14ac:dyDescent="0.25">
      <c r="A11" s="8" t="s">
        <v>1779</v>
      </c>
      <c r="B11" s="10" t="s">
        <v>2220</v>
      </c>
    </row>
    <row r="12" spans="1:2" x14ac:dyDescent="0.25">
      <c r="A12" s="8" t="s">
        <v>394</v>
      </c>
      <c r="B12" s="10" t="s">
        <v>2217</v>
      </c>
    </row>
    <row r="13" spans="1:2" x14ac:dyDescent="0.25">
      <c r="A13" s="8" t="s">
        <v>80</v>
      </c>
      <c r="B13" s="10" t="s">
        <v>2220</v>
      </c>
    </row>
    <row r="14" spans="1:2" x14ac:dyDescent="0.25">
      <c r="A14" s="8" t="s">
        <v>1252</v>
      </c>
      <c r="B14" s="10" t="s">
        <v>2220</v>
      </c>
    </row>
    <row r="15" spans="1:2" x14ac:dyDescent="0.25">
      <c r="A15" s="8" t="s">
        <v>125</v>
      </c>
      <c r="B15" s="10" t="s">
        <v>2219</v>
      </c>
    </row>
    <row r="16" spans="1:2" x14ac:dyDescent="0.25">
      <c r="A16" s="8" t="s">
        <v>36</v>
      </c>
      <c r="B16" s="10" t="s">
        <v>2220</v>
      </c>
    </row>
    <row r="17" spans="1:2" x14ac:dyDescent="0.25">
      <c r="A17" s="8" t="s">
        <v>1265</v>
      </c>
      <c r="B17" s="10" t="s">
        <v>2223</v>
      </c>
    </row>
    <row r="18" spans="1:2" x14ac:dyDescent="0.25">
      <c r="A18" s="8" t="s">
        <v>26</v>
      </c>
      <c r="B18" s="10" t="s">
        <v>2219</v>
      </c>
    </row>
    <row r="19" spans="1:2" x14ac:dyDescent="0.25">
      <c r="A19" s="8" t="s">
        <v>19</v>
      </c>
      <c r="B19" s="10" t="s">
        <v>2219</v>
      </c>
    </row>
    <row r="20" spans="1:2" x14ac:dyDescent="0.25">
      <c r="A20" s="8" t="s">
        <v>194</v>
      </c>
      <c r="B20" s="10" t="s">
        <v>2224</v>
      </c>
    </row>
    <row r="21" spans="1:2" x14ac:dyDescent="0.25">
      <c r="A21" s="8" t="s">
        <v>1260</v>
      </c>
      <c r="B21" s="10" t="s">
        <v>2220</v>
      </c>
    </row>
    <row r="22" spans="1:2" x14ac:dyDescent="0.25">
      <c r="A22" s="8" t="s">
        <v>345</v>
      </c>
      <c r="B22" s="10" t="s">
        <v>2220</v>
      </c>
    </row>
    <row r="23" spans="1:2" x14ac:dyDescent="0.25">
      <c r="A23" s="8" t="s">
        <v>1700</v>
      </c>
      <c r="B23" s="10" t="s">
        <v>2220</v>
      </c>
    </row>
    <row r="24" spans="1:2" x14ac:dyDescent="0.25">
      <c r="A24" s="8" t="s">
        <v>130</v>
      </c>
      <c r="B24" s="10" t="s">
        <v>2217</v>
      </c>
    </row>
    <row r="25" spans="1:2" x14ac:dyDescent="0.25">
      <c r="A25" s="8" t="s">
        <v>635</v>
      </c>
      <c r="B25" s="10" t="s">
        <v>2219</v>
      </c>
    </row>
    <row r="26" spans="1:2" x14ac:dyDescent="0.25">
      <c r="A26" s="8" t="s">
        <v>744</v>
      </c>
      <c r="B26" s="10" t="s">
        <v>2218</v>
      </c>
    </row>
    <row r="27" spans="1:2" x14ac:dyDescent="0.25">
      <c r="A27" s="8" t="s">
        <v>1369</v>
      </c>
      <c r="B27" s="10" t="s">
        <v>2220</v>
      </c>
    </row>
    <row r="28" spans="1:2" x14ac:dyDescent="0.25">
      <c r="A28" s="8" t="s">
        <v>360</v>
      </c>
      <c r="B28" s="10" t="s">
        <v>2219</v>
      </c>
    </row>
    <row r="29" spans="1:2" x14ac:dyDescent="0.25">
      <c r="A29" s="8" t="s">
        <v>1046</v>
      </c>
      <c r="B29" s="10" t="s">
        <v>2224</v>
      </c>
    </row>
    <row r="30" spans="1:2" x14ac:dyDescent="0.25">
      <c r="A30" s="8" t="s">
        <v>753</v>
      </c>
      <c r="B30" s="10" t="s">
        <v>2217</v>
      </c>
    </row>
    <row r="31" spans="1:2" x14ac:dyDescent="0.25">
      <c r="A31" s="8" t="s">
        <v>1072</v>
      </c>
      <c r="B31" s="10" t="s">
        <v>2218</v>
      </c>
    </row>
    <row r="32" spans="1:2" x14ac:dyDescent="0.25">
      <c r="A32" s="8" t="s">
        <v>179</v>
      </c>
      <c r="B32" s="10" t="s">
        <v>2217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D5C1-7AAD-A24E-A495-1DC550C399AC}">
  <dimension ref="A1:G30"/>
  <sheetViews>
    <sheetView workbookViewId="0">
      <selection activeCell="H13" sqref="H13"/>
    </sheetView>
  </sheetViews>
  <sheetFormatPr defaultColWidth="11.42578125" defaultRowHeight="15" x14ac:dyDescent="0.25"/>
  <cols>
    <col min="1" max="1" width="10" customWidth="1"/>
    <col min="2" max="2" width="22.28515625" customWidth="1"/>
    <col min="3" max="3" width="66.28515625" bestFit="1" customWidth="1"/>
    <col min="4" max="7" width="19" bestFit="1" customWidth="1"/>
  </cols>
  <sheetData>
    <row r="1" spans="1:7" x14ac:dyDescent="0.25">
      <c r="A1" s="13" t="s">
        <v>2227</v>
      </c>
      <c r="B1" s="8">
        <v>2021</v>
      </c>
    </row>
    <row r="3" spans="1:7" x14ac:dyDescent="0.25">
      <c r="D3" s="13" t="s">
        <v>2230</v>
      </c>
      <c r="E3" s="13" t="s">
        <v>2228</v>
      </c>
    </row>
    <row r="4" spans="1:7" x14ac:dyDescent="0.25">
      <c r="D4" t="s">
        <v>2229</v>
      </c>
      <c r="F4" t="s">
        <v>2231</v>
      </c>
    </row>
    <row r="5" spans="1:7" x14ac:dyDescent="0.25">
      <c r="A5" s="13" t="s">
        <v>2222</v>
      </c>
      <c r="B5" s="13" t="s">
        <v>2221</v>
      </c>
      <c r="C5" s="13" t="s">
        <v>10</v>
      </c>
      <c r="D5">
        <v>1</v>
      </c>
      <c r="E5">
        <v>2</v>
      </c>
      <c r="F5">
        <v>1</v>
      </c>
      <c r="G5">
        <v>2</v>
      </c>
    </row>
    <row r="6" spans="1:7" x14ac:dyDescent="0.25">
      <c r="A6">
        <v>0</v>
      </c>
      <c r="B6" t="s">
        <v>2219</v>
      </c>
      <c r="C6" t="s">
        <v>255</v>
      </c>
      <c r="D6" s="14"/>
      <c r="E6" s="14">
        <v>67755</v>
      </c>
      <c r="F6" s="15">
        <v>0</v>
      </c>
      <c r="G6" s="15">
        <v>1.6690166863364141E-5</v>
      </c>
    </row>
    <row r="7" spans="1:7" x14ac:dyDescent="0.25">
      <c r="A7">
        <v>0</v>
      </c>
      <c r="B7" t="s">
        <v>2219</v>
      </c>
      <c r="C7" t="s">
        <v>125</v>
      </c>
      <c r="D7" s="14"/>
      <c r="E7" s="14">
        <v>1697924</v>
      </c>
      <c r="F7" s="15">
        <v>0</v>
      </c>
      <c r="G7" s="15">
        <v>4.1825156639820966E-4</v>
      </c>
    </row>
    <row r="8" spans="1:7" x14ac:dyDescent="0.25">
      <c r="A8">
        <v>0</v>
      </c>
      <c r="B8" t="s">
        <v>2219</v>
      </c>
      <c r="C8" t="s">
        <v>26</v>
      </c>
      <c r="D8" s="14"/>
      <c r="E8" s="14">
        <v>152321</v>
      </c>
      <c r="F8" s="15">
        <v>0</v>
      </c>
      <c r="G8" s="15">
        <v>3.7521406638543119E-5</v>
      </c>
    </row>
    <row r="9" spans="1:7" x14ac:dyDescent="0.25">
      <c r="A9">
        <v>0</v>
      </c>
      <c r="B9" t="s">
        <v>2219</v>
      </c>
      <c r="C9" t="s">
        <v>19</v>
      </c>
      <c r="D9" s="14"/>
      <c r="E9" s="14">
        <v>243638</v>
      </c>
      <c r="F9" s="15">
        <v>0</v>
      </c>
      <c r="G9" s="15">
        <v>6.0015627986957602E-5</v>
      </c>
    </row>
    <row r="10" spans="1:7" x14ac:dyDescent="0.25">
      <c r="A10">
        <v>0</v>
      </c>
      <c r="B10" t="s">
        <v>2219</v>
      </c>
      <c r="C10" t="s">
        <v>635</v>
      </c>
      <c r="D10" s="14"/>
      <c r="E10" s="14">
        <v>38719</v>
      </c>
      <c r="F10" s="15">
        <v>0</v>
      </c>
      <c r="G10" s="15">
        <v>9.5376956797667506E-6</v>
      </c>
    </row>
    <row r="11" spans="1:7" x14ac:dyDescent="0.25">
      <c r="A11">
        <v>0</v>
      </c>
      <c r="B11" t="s">
        <v>2219</v>
      </c>
      <c r="C11" t="s">
        <v>360</v>
      </c>
      <c r="D11" s="14"/>
      <c r="E11" s="14">
        <v>781716</v>
      </c>
      <c r="F11" s="15">
        <v>0</v>
      </c>
      <c r="G11" s="15">
        <v>1.9256099888955152E-4</v>
      </c>
    </row>
    <row r="12" spans="1:7" x14ac:dyDescent="0.25">
      <c r="A12">
        <v>0</v>
      </c>
      <c r="B12" t="s">
        <v>2224</v>
      </c>
      <c r="C12" t="s">
        <v>194</v>
      </c>
      <c r="D12" s="14"/>
      <c r="E12" s="14">
        <v>20841045</v>
      </c>
      <c r="F12" s="15">
        <v>0</v>
      </c>
      <c r="G12" s="15">
        <v>5.1337985190300483E-3</v>
      </c>
    </row>
    <row r="13" spans="1:7" x14ac:dyDescent="0.25">
      <c r="A13">
        <v>0</v>
      </c>
      <c r="B13" t="s">
        <v>2224</v>
      </c>
      <c r="C13" t="s">
        <v>1046</v>
      </c>
      <c r="D13" s="14">
        <v>56166670</v>
      </c>
      <c r="E13" s="14"/>
      <c r="F13" s="15">
        <v>1.5549823840379664E-2</v>
      </c>
      <c r="G13" s="15">
        <v>0</v>
      </c>
    </row>
    <row r="14" spans="1:7" x14ac:dyDescent="0.25">
      <c r="A14">
        <v>0</v>
      </c>
      <c r="B14" t="s">
        <v>2217</v>
      </c>
      <c r="C14" t="s">
        <v>394</v>
      </c>
      <c r="D14" s="14">
        <v>124275174</v>
      </c>
      <c r="E14" s="14">
        <v>20183275</v>
      </c>
      <c r="F14" s="15">
        <v>3.4405761698753569E-2</v>
      </c>
      <c r="G14" s="15">
        <v>4.971769280483593E-3</v>
      </c>
    </row>
    <row r="15" spans="1:7" x14ac:dyDescent="0.25">
      <c r="A15">
        <v>0</v>
      </c>
      <c r="B15" t="s">
        <v>2217</v>
      </c>
      <c r="C15" t="s">
        <v>130</v>
      </c>
      <c r="D15" s="14">
        <v>1608268</v>
      </c>
      <c r="E15" s="14">
        <v>772188</v>
      </c>
      <c r="F15" s="15">
        <v>4.452513223254952E-4</v>
      </c>
      <c r="G15" s="15">
        <v>1.9021395572116343E-4</v>
      </c>
    </row>
    <row r="16" spans="1:7" x14ac:dyDescent="0.25">
      <c r="A16">
        <v>0</v>
      </c>
      <c r="B16" t="s">
        <v>2217</v>
      </c>
      <c r="C16" t="s">
        <v>753</v>
      </c>
      <c r="D16" s="14">
        <v>326668</v>
      </c>
      <c r="E16" s="14"/>
      <c r="F16" s="15">
        <v>9.0438508358945695E-5</v>
      </c>
      <c r="G16" s="15">
        <v>0</v>
      </c>
    </row>
    <row r="17" spans="1:7" x14ac:dyDescent="0.25">
      <c r="A17">
        <v>0</v>
      </c>
      <c r="B17" t="s">
        <v>2217</v>
      </c>
      <c r="C17" t="s">
        <v>179</v>
      </c>
      <c r="D17" s="14">
        <v>82053819</v>
      </c>
      <c r="E17" s="14">
        <v>26576409</v>
      </c>
      <c r="F17" s="15">
        <v>2.271671848945999E-2</v>
      </c>
      <c r="G17" s="15">
        <v>6.5465973114753528E-3</v>
      </c>
    </row>
    <row r="18" spans="1:7" x14ac:dyDescent="0.25">
      <c r="A18">
        <v>0</v>
      </c>
      <c r="B18" t="s">
        <v>2218</v>
      </c>
      <c r="C18" t="s">
        <v>6</v>
      </c>
      <c r="D18" s="14">
        <v>642250</v>
      </c>
      <c r="E18" s="14">
        <v>70501969</v>
      </c>
      <c r="F18" s="15">
        <v>1.7780784158084927E-4</v>
      </c>
      <c r="G18" s="15">
        <v>1.7366830887841869E-2</v>
      </c>
    </row>
    <row r="19" spans="1:7" x14ac:dyDescent="0.25">
      <c r="A19">
        <v>0</v>
      </c>
      <c r="B19" t="s">
        <v>2218</v>
      </c>
      <c r="C19" t="s">
        <v>744</v>
      </c>
      <c r="D19" s="14">
        <v>519831</v>
      </c>
      <c r="E19" s="14">
        <v>113230</v>
      </c>
      <c r="F19" s="15">
        <v>1.4391596433914279E-4</v>
      </c>
      <c r="G19" s="15">
        <v>2.789207577210127E-5</v>
      </c>
    </row>
    <row r="20" spans="1:7" x14ac:dyDescent="0.25">
      <c r="A20">
        <v>0</v>
      </c>
      <c r="B20" t="s">
        <v>2218</v>
      </c>
      <c r="C20" t="s">
        <v>1072</v>
      </c>
      <c r="D20" s="14">
        <v>42183824</v>
      </c>
      <c r="E20" s="14"/>
      <c r="F20" s="15">
        <v>1.1678652697651113E-2</v>
      </c>
      <c r="G20" s="15">
        <v>0</v>
      </c>
    </row>
    <row r="21" spans="1:7" x14ac:dyDescent="0.25">
      <c r="A21">
        <v>0</v>
      </c>
      <c r="B21" t="s">
        <v>2220</v>
      </c>
      <c r="C21" t="s">
        <v>416</v>
      </c>
      <c r="D21" s="14">
        <v>1983431</v>
      </c>
      <c r="E21" s="14">
        <v>794354</v>
      </c>
      <c r="F21" s="15">
        <v>5.4911574158745884E-4</v>
      </c>
      <c r="G21" s="15">
        <v>1.9567413192503517E-4</v>
      </c>
    </row>
    <row r="22" spans="1:7" x14ac:dyDescent="0.25">
      <c r="A22">
        <v>0</v>
      </c>
      <c r="B22" t="s">
        <v>2220</v>
      </c>
      <c r="C22" t="s">
        <v>31</v>
      </c>
      <c r="D22" s="14"/>
      <c r="E22" s="14">
        <v>6702345</v>
      </c>
      <c r="F22" s="15">
        <v>0</v>
      </c>
      <c r="G22" s="15">
        <v>1.650996331279379E-3</v>
      </c>
    </row>
    <row r="23" spans="1:7" x14ac:dyDescent="0.25">
      <c r="A23">
        <v>0</v>
      </c>
      <c r="B23" t="s">
        <v>2220</v>
      </c>
      <c r="C23" t="s">
        <v>757</v>
      </c>
      <c r="D23" s="14">
        <v>2114168</v>
      </c>
      <c r="E23" s="14"/>
      <c r="F23" s="15">
        <v>5.8531046916201004E-4</v>
      </c>
      <c r="G23" s="15">
        <v>0</v>
      </c>
    </row>
    <row r="24" spans="1:7" x14ac:dyDescent="0.25">
      <c r="A24">
        <v>0</v>
      </c>
      <c r="B24" t="s">
        <v>2220</v>
      </c>
      <c r="C24" t="s">
        <v>80</v>
      </c>
      <c r="D24" s="14">
        <v>482321595</v>
      </c>
      <c r="E24" s="14">
        <v>708804865</v>
      </c>
      <c r="F24" s="15">
        <v>0.13353143130367076</v>
      </c>
      <c r="G24" s="15">
        <v>0.17460071537767385</v>
      </c>
    </row>
    <row r="25" spans="1:7" x14ac:dyDescent="0.25">
      <c r="A25">
        <v>0</v>
      </c>
      <c r="B25" t="s">
        <v>2220</v>
      </c>
      <c r="C25" t="s">
        <v>1252</v>
      </c>
      <c r="D25" s="14">
        <v>1506986</v>
      </c>
      <c r="E25" s="14"/>
      <c r="F25" s="15">
        <v>4.1721125411063874E-4</v>
      </c>
      <c r="G25" s="15">
        <v>0</v>
      </c>
    </row>
    <row r="26" spans="1:7" x14ac:dyDescent="0.25">
      <c r="A26">
        <v>0</v>
      </c>
      <c r="B26" t="s">
        <v>2220</v>
      </c>
      <c r="C26" t="s">
        <v>36</v>
      </c>
      <c r="D26" s="14">
        <v>2796955109</v>
      </c>
      <c r="E26" s="14">
        <v>3173146541</v>
      </c>
      <c r="F26" s="15">
        <v>0.77434106801061731</v>
      </c>
      <c r="G26" s="15">
        <v>0.78164482696770332</v>
      </c>
    </row>
    <row r="27" spans="1:7" x14ac:dyDescent="0.25">
      <c r="A27">
        <v>0</v>
      </c>
      <c r="B27" t="s">
        <v>2220</v>
      </c>
      <c r="C27" t="s">
        <v>1260</v>
      </c>
      <c r="D27" s="14">
        <v>608230</v>
      </c>
      <c r="E27" s="14"/>
      <c r="F27" s="15">
        <v>1.6838935536741138E-4</v>
      </c>
      <c r="G27" s="15">
        <v>0</v>
      </c>
    </row>
    <row r="28" spans="1:7" x14ac:dyDescent="0.25">
      <c r="A28">
        <v>0</v>
      </c>
      <c r="B28" t="s">
        <v>2220</v>
      </c>
      <c r="C28" t="s">
        <v>345</v>
      </c>
      <c r="D28" s="14"/>
      <c r="E28" s="14">
        <v>28157656</v>
      </c>
      <c r="F28" s="15">
        <v>0</v>
      </c>
      <c r="G28" s="15">
        <v>6.9361076986378346E-3</v>
      </c>
    </row>
    <row r="29" spans="1:7" x14ac:dyDescent="0.25">
      <c r="A29">
        <v>1</v>
      </c>
      <c r="B29" t="s">
        <v>2223</v>
      </c>
      <c r="C29" t="s">
        <v>1265</v>
      </c>
      <c r="D29" s="14">
        <v>943276</v>
      </c>
      <c r="E29" s="14"/>
      <c r="F29" s="15">
        <v>2.6114732514599795E-4</v>
      </c>
      <c r="G29" s="15">
        <v>0</v>
      </c>
    </row>
    <row r="30" spans="1:7" x14ac:dyDescent="0.25">
      <c r="A30">
        <v>1</v>
      </c>
      <c r="B30" t="s">
        <v>2220</v>
      </c>
      <c r="C30" t="s">
        <v>36</v>
      </c>
      <c r="D30" s="14">
        <v>17836122</v>
      </c>
      <c r="E30" s="14"/>
      <c r="F30" s="15">
        <v>4.9379561774896075E-3</v>
      </c>
      <c r="G30" s="15">
        <v>0</v>
      </c>
    </row>
  </sheetData>
  <conditionalFormatting pivot="1" sqref="F6:F30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G6:G3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BDBE-7746-4EA7-B953-37AE6A363AC4}">
  <dimension ref="A1:F99"/>
  <sheetViews>
    <sheetView tabSelected="1" workbookViewId="0">
      <selection activeCell="B3" sqref="B3"/>
    </sheetView>
  </sheetViews>
  <sheetFormatPr defaultRowHeight="15" x14ac:dyDescent="0.25"/>
  <cols>
    <col min="1" max="1" width="16.5703125" bestFit="1" customWidth="1"/>
    <col min="2" max="2" width="18" bestFit="1" customWidth="1"/>
    <col min="3" max="3" width="22.85546875" bestFit="1" customWidth="1"/>
    <col min="5" max="5" width="15.42578125" bestFit="1" customWidth="1"/>
    <col min="6" max="6" width="12.7109375" bestFit="1" customWidth="1"/>
  </cols>
  <sheetData>
    <row r="1" spans="1:3" x14ac:dyDescent="0.25">
      <c r="A1" s="13" t="s">
        <v>2221</v>
      </c>
      <c r="B1" t="s">
        <v>2217</v>
      </c>
    </row>
    <row r="3" spans="1:3" x14ac:dyDescent="0.25">
      <c r="A3" s="13" t="s">
        <v>2233</v>
      </c>
      <c r="B3" t="s">
        <v>2229</v>
      </c>
      <c r="C3" t="s">
        <v>2235</v>
      </c>
    </row>
    <row r="4" spans="1:3" x14ac:dyDescent="0.25">
      <c r="A4" s="17">
        <v>43892</v>
      </c>
      <c r="B4" s="18">
        <v>121705</v>
      </c>
      <c r="C4" s="18">
        <v>866.79</v>
      </c>
    </row>
    <row r="5" spans="1:3" x14ac:dyDescent="0.25">
      <c r="A5" s="17">
        <v>43899</v>
      </c>
      <c r="B5" s="18">
        <v>2651369</v>
      </c>
      <c r="C5" s="18">
        <v>13173.080000000002</v>
      </c>
    </row>
    <row r="6" spans="1:3" x14ac:dyDescent="0.25">
      <c r="A6" s="17">
        <v>43906</v>
      </c>
      <c r="B6" s="18">
        <v>358553</v>
      </c>
      <c r="C6" s="18">
        <v>883.25</v>
      </c>
    </row>
    <row r="7" spans="1:3" x14ac:dyDescent="0.25">
      <c r="A7" s="17">
        <v>43913</v>
      </c>
      <c r="B7" s="18">
        <v>210276</v>
      </c>
      <c r="C7" s="18">
        <v>921.97</v>
      </c>
    </row>
    <row r="8" spans="1:3" x14ac:dyDescent="0.25">
      <c r="A8" s="17">
        <v>43927</v>
      </c>
      <c r="B8" s="18">
        <v>396591</v>
      </c>
      <c r="C8" s="18">
        <v>2335.5500000000002</v>
      </c>
    </row>
    <row r="9" spans="1:3" x14ac:dyDescent="0.25">
      <c r="A9" s="17">
        <v>43948</v>
      </c>
      <c r="B9" s="18">
        <v>673438</v>
      </c>
      <c r="C9" s="18">
        <v>1389.6</v>
      </c>
    </row>
    <row r="10" spans="1:3" x14ac:dyDescent="0.25">
      <c r="A10" s="17">
        <v>43955</v>
      </c>
      <c r="B10" s="18">
        <v>423540</v>
      </c>
      <c r="C10" s="18">
        <v>955.27</v>
      </c>
    </row>
    <row r="11" spans="1:3" x14ac:dyDescent="0.25">
      <c r="A11" s="17">
        <v>43962</v>
      </c>
      <c r="B11" s="18">
        <v>628995</v>
      </c>
      <c r="C11" s="18">
        <v>1448.57</v>
      </c>
    </row>
    <row r="12" spans="1:3" x14ac:dyDescent="0.25">
      <c r="A12" s="17">
        <v>43976</v>
      </c>
      <c r="B12" s="18">
        <v>1606</v>
      </c>
      <c r="C12" s="18">
        <v>49.32</v>
      </c>
    </row>
    <row r="13" spans="1:3" x14ac:dyDescent="0.25">
      <c r="A13" s="17">
        <v>44046</v>
      </c>
      <c r="B13" s="18">
        <v>364456</v>
      </c>
      <c r="C13" s="18">
        <v>2005.6100000000001</v>
      </c>
    </row>
    <row r="14" spans="1:3" x14ac:dyDescent="0.25">
      <c r="A14" s="17">
        <v>44053</v>
      </c>
      <c r="B14" s="18">
        <v>853873</v>
      </c>
      <c r="C14" s="18">
        <v>3880.21</v>
      </c>
    </row>
    <row r="15" spans="1:3" x14ac:dyDescent="0.25">
      <c r="A15" s="17">
        <v>44060</v>
      </c>
      <c r="B15" s="18">
        <v>1698324</v>
      </c>
      <c r="C15" s="18">
        <v>8394.42</v>
      </c>
    </row>
    <row r="16" spans="1:3" x14ac:dyDescent="0.25">
      <c r="A16" s="17">
        <v>44067</v>
      </c>
      <c r="B16" s="18">
        <v>1547277</v>
      </c>
      <c r="C16" s="18">
        <v>8901.25</v>
      </c>
    </row>
    <row r="17" spans="1:3" x14ac:dyDescent="0.25">
      <c r="A17" s="17">
        <v>44074</v>
      </c>
      <c r="B17" s="18">
        <v>922511</v>
      </c>
      <c r="C17" s="18">
        <v>7599.85</v>
      </c>
    </row>
    <row r="18" spans="1:3" x14ac:dyDescent="0.25">
      <c r="A18" s="17">
        <v>44081</v>
      </c>
      <c r="B18" s="18">
        <v>537590</v>
      </c>
      <c r="C18" s="18">
        <v>5798.29</v>
      </c>
    </row>
    <row r="19" spans="1:3" x14ac:dyDescent="0.25">
      <c r="A19" s="17">
        <v>44088</v>
      </c>
      <c r="B19" s="18">
        <v>416400</v>
      </c>
      <c r="C19" s="18">
        <v>4883.53</v>
      </c>
    </row>
    <row r="20" spans="1:3" x14ac:dyDescent="0.25">
      <c r="A20" s="17">
        <v>44095</v>
      </c>
      <c r="B20" s="18">
        <v>398099</v>
      </c>
      <c r="C20" s="18">
        <v>4909.95</v>
      </c>
    </row>
    <row r="21" spans="1:3" x14ac:dyDescent="0.25">
      <c r="A21" s="17">
        <v>44102</v>
      </c>
      <c r="B21" s="18">
        <v>2892633</v>
      </c>
      <c r="C21" s="18">
        <v>14123.470000000001</v>
      </c>
    </row>
    <row r="22" spans="1:3" x14ac:dyDescent="0.25">
      <c r="A22" s="17">
        <v>44109</v>
      </c>
      <c r="B22" s="18">
        <v>2420986</v>
      </c>
      <c r="C22" s="18">
        <v>11852.13</v>
      </c>
    </row>
    <row r="23" spans="1:3" x14ac:dyDescent="0.25">
      <c r="A23" s="17">
        <v>44116</v>
      </c>
      <c r="B23" s="18">
        <v>2109094</v>
      </c>
      <c r="C23" s="18">
        <v>12435.16</v>
      </c>
    </row>
    <row r="24" spans="1:3" x14ac:dyDescent="0.25">
      <c r="A24" s="17">
        <v>44123</v>
      </c>
      <c r="B24" s="18">
        <v>2112978</v>
      </c>
      <c r="C24" s="18">
        <v>15342.97</v>
      </c>
    </row>
    <row r="25" spans="1:3" x14ac:dyDescent="0.25">
      <c r="A25" s="17">
        <v>44130</v>
      </c>
      <c r="B25" s="18">
        <v>1739095</v>
      </c>
      <c r="C25" s="18">
        <v>12152.099999999999</v>
      </c>
    </row>
    <row r="26" spans="1:3" x14ac:dyDescent="0.25">
      <c r="A26" s="17">
        <v>44137</v>
      </c>
      <c r="B26" s="18">
        <v>4189057</v>
      </c>
      <c r="C26" s="18">
        <v>25837.49</v>
      </c>
    </row>
    <row r="27" spans="1:3" x14ac:dyDescent="0.25">
      <c r="A27" s="17">
        <v>44144</v>
      </c>
      <c r="B27" s="18">
        <v>3613061</v>
      </c>
      <c r="C27" s="18">
        <v>38043.259999999995</v>
      </c>
    </row>
    <row r="28" spans="1:3" x14ac:dyDescent="0.25">
      <c r="A28" s="17">
        <v>44151</v>
      </c>
      <c r="B28" s="18">
        <v>3381589</v>
      </c>
      <c r="C28" s="18">
        <v>39745.67</v>
      </c>
    </row>
    <row r="29" spans="1:3" x14ac:dyDescent="0.25">
      <c r="A29" s="17">
        <v>44158</v>
      </c>
      <c r="B29" s="18">
        <v>3455686</v>
      </c>
      <c r="C29" s="18">
        <v>55607.119999999995</v>
      </c>
    </row>
    <row r="30" spans="1:3" x14ac:dyDescent="0.25">
      <c r="A30" s="17">
        <v>44165</v>
      </c>
      <c r="B30" s="18">
        <v>3889649</v>
      </c>
      <c r="C30" s="18">
        <v>37198.76</v>
      </c>
    </row>
    <row r="31" spans="1:3" x14ac:dyDescent="0.25">
      <c r="A31" s="17">
        <v>44172</v>
      </c>
      <c r="B31" s="18">
        <v>5368234</v>
      </c>
      <c r="C31" s="18">
        <v>42107.040000000001</v>
      </c>
    </row>
    <row r="32" spans="1:3" x14ac:dyDescent="0.25">
      <c r="A32" s="17">
        <v>44179</v>
      </c>
      <c r="B32" s="18">
        <v>5285262</v>
      </c>
      <c r="C32" s="18">
        <v>42833.78</v>
      </c>
    </row>
    <row r="33" spans="1:3" x14ac:dyDescent="0.25">
      <c r="A33" s="17">
        <v>44186</v>
      </c>
      <c r="B33" s="18">
        <v>5022408</v>
      </c>
      <c r="C33" s="18">
        <v>34950.15</v>
      </c>
    </row>
    <row r="34" spans="1:3" x14ac:dyDescent="0.25">
      <c r="A34" s="17">
        <v>44193</v>
      </c>
      <c r="B34" s="18">
        <v>6249283</v>
      </c>
      <c r="C34" s="18">
        <v>28152.89</v>
      </c>
    </row>
    <row r="35" spans="1:3" x14ac:dyDescent="0.25">
      <c r="A35" s="17">
        <v>44200</v>
      </c>
      <c r="B35" s="18">
        <v>7615571</v>
      </c>
      <c r="C35" s="18">
        <v>40281.71</v>
      </c>
    </row>
    <row r="36" spans="1:3" x14ac:dyDescent="0.25">
      <c r="A36" s="17">
        <v>44207</v>
      </c>
      <c r="B36" s="18">
        <v>7991033</v>
      </c>
      <c r="C36" s="18">
        <v>48058.659999999996</v>
      </c>
    </row>
    <row r="37" spans="1:3" x14ac:dyDescent="0.25">
      <c r="A37" s="17">
        <v>44214</v>
      </c>
      <c r="B37" s="18">
        <v>8078922</v>
      </c>
      <c r="C37" s="18">
        <v>55284.83</v>
      </c>
    </row>
    <row r="38" spans="1:3" x14ac:dyDescent="0.25">
      <c r="A38" s="17">
        <v>44221</v>
      </c>
      <c r="B38" s="18">
        <v>8693239</v>
      </c>
      <c r="C38" s="18">
        <v>50590.11</v>
      </c>
    </row>
    <row r="39" spans="1:3" x14ac:dyDescent="0.25">
      <c r="A39" s="17">
        <v>44228</v>
      </c>
      <c r="B39" s="18">
        <v>10505082</v>
      </c>
      <c r="C39" s="18">
        <v>50771.839999999997</v>
      </c>
    </row>
    <row r="40" spans="1:3" x14ac:dyDescent="0.25">
      <c r="A40" s="17">
        <v>44235</v>
      </c>
      <c r="B40" s="18">
        <v>7928598</v>
      </c>
      <c r="C40" s="18">
        <v>41884.93</v>
      </c>
    </row>
    <row r="41" spans="1:3" x14ac:dyDescent="0.25">
      <c r="A41" s="17">
        <v>44242</v>
      </c>
      <c r="B41" s="18">
        <v>9870556</v>
      </c>
      <c r="C41" s="18">
        <v>49802.37</v>
      </c>
    </row>
    <row r="42" spans="1:3" x14ac:dyDescent="0.25">
      <c r="A42" s="17">
        <v>44249</v>
      </c>
      <c r="B42" s="18">
        <v>11626368</v>
      </c>
      <c r="C42" s="18">
        <v>56771.360000000001</v>
      </c>
    </row>
    <row r="43" spans="1:3" x14ac:dyDescent="0.25">
      <c r="A43" s="17">
        <v>44256</v>
      </c>
      <c r="B43" s="18">
        <v>12877811</v>
      </c>
      <c r="C43" s="18">
        <v>60351.789999999994</v>
      </c>
    </row>
    <row r="44" spans="1:3" x14ac:dyDescent="0.25">
      <c r="A44" s="17">
        <v>44263</v>
      </c>
      <c r="B44" s="18">
        <v>13105521</v>
      </c>
      <c r="C44" s="18">
        <v>65724.91</v>
      </c>
    </row>
    <row r="45" spans="1:3" x14ac:dyDescent="0.25">
      <c r="A45" s="17">
        <v>44270</v>
      </c>
      <c r="B45" s="18">
        <v>12986517</v>
      </c>
      <c r="C45" s="18">
        <v>65826</v>
      </c>
    </row>
    <row r="46" spans="1:3" x14ac:dyDescent="0.25">
      <c r="A46" s="17">
        <v>44277</v>
      </c>
      <c r="B46" s="18">
        <v>9275133</v>
      </c>
      <c r="C46" s="18">
        <v>60404.36</v>
      </c>
    </row>
    <row r="47" spans="1:3" x14ac:dyDescent="0.25">
      <c r="A47" s="17">
        <v>44284</v>
      </c>
      <c r="B47" s="18">
        <v>10263229</v>
      </c>
      <c r="C47" s="18">
        <v>56954.170000000013</v>
      </c>
    </row>
    <row r="48" spans="1:3" x14ac:dyDescent="0.25">
      <c r="A48" s="17">
        <v>44291</v>
      </c>
      <c r="B48" s="18">
        <v>11024002</v>
      </c>
      <c r="C48" s="18">
        <v>58315.320000000007</v>
      </c>
    </row>
    <row r="49" spans="1:3" x14ac:dyDescent="0.25">
      <c r="A49" s="17">
        <v>44298</v>
      </c>
      <c r="B49" s="18">
        <v>11967637</v>
      </c>
      <c r="C49" s="18">
        <v>60535.770000000004</v>
      </c>
    </row>
    <row r="50" spans="1:3" x14ac:dyDescent="0.25">
      <c r="A50" s="17">
        <v>44305</v>
      </c>
      <c r="B50" s="18">
        <v>7219976</v>
      </c>
      <c r="C50" s="18">
        <v>53131.28</v>
      </c>
    </row>
    <row r="51" spans="1:3" x14ac:dyDescent="0.25">
      <c r="A51" s="17">
        <v>44312</v>
      </c>
      <c r="B51" s="18">
        <v>6813501</v>
      </c>
      <c r="C51" s="18">
        <v>53418.979999999996</v>
      </c>
    </row>
    <row r="52" spans="1:3" x14ac:dyDescent="0.25">
      <c r="A52" s="17">
        <v>44319</v>
      </c>
      <c r="B52" s="18">
        <v>4653671</v>
      </c>
      <c r="C52" s="18">
        <v>39709.119999999995</v>
      </c>
    </row>
    <row r="53" spans="1:3" x14ac:dyDescent="0.25">
      <c r="A53" s="17">
        <v>44326</v>
      </c>
      <c r="B53" s="18">
        <v>3803543</v>
      </c>
      <c r="C53" s="18">
        <v>32366.34</v>
      </c>
    </row>
    <row r="54" spans="1:3" x14ac:dyDescent="0.25">
      <c r="A54" s="17">
        <v>44333</v>
      </c>
      <c r="B54" s="18">
        <v>5612422</v>
      </c>
      <c r="C54" s="18">
        <v>34620.159999999996</v>
      </c>
    </row>
    <row r="55" spans="1:3" x14ac:dyDescent="0.25">
      <c r="A55" s="17">
        <v>44340</v>
      </c>
      <c r="B55" s="18">
        <v>4653253</v>
      </c>
      <c r="C55" s="18">
        <v>30872.269999999997</v>
      </c>
    </row>
    <row r="56" spans="1:3" x14ac:dyDescent="0.25">
      <c r="A56" s="17">
        <v>44347</v>
      </c>
      <c r="B56" s="18">
        <v>4636186</v>
      </c>
      <c r="C56" s="18">
        <v>26519.3</v>
      </c>
    </row>
    <row r="57" spans="1:3" x14ac:dyDescent="0.25">
      <c r="A57" s="17">
        <v>44354</v>
      </c>
      <c r="B57" s="18">
        <v>4025224</v>
      </c>
      <c r="C57" s="18">
        <v>24028.52</v>
      </c>
    </row>
    <row r="58" spans="1:3" x14ac:dyDescent="0.25">
      <c r="A58" s="17">
        <v>44361</v>
      </c>
      <c r="B58" s="18">
        <v>3588481</v>
      </c>
      <c r="C58" s="18">
        <v>22787.97</v>
      </c>
    </row>
    <row r="59" spans="1:3" x14ac:dyDescent="0.25">
      <c r="A59" s="17">
        <v>44368</v>
      </c>
      <c r="B59" s="18">
        <v>3199170</v>
      </c>
      <c r="C59" s="18">
        <v>22570.48</v>
      </c>
    </row>
    <row r="60" spans="1:3" x14ac:dyDescent="0.25">
      <c r="A60" s="17">
        <v>44375</v>
      </c>
      <c r="B60" s="18">
        <v>3506319</v>
      </c>
      <c r="C60" s="18">
        <v>20127.12</v>
      </c>
    </row>
    <row r="61" spans="1:3" x14ac:dyDescent="0.25">
      <c r="A61" s="17">
        <v>44382</v>
      </c>
      <c r="B61" s="18">
        <v>3307619</v>
      </c>
      <c r="C61" s="18">
        <v>19827.330000000002</v>
      </c>
    </row>
    <row r="62" spans="1:3" x14ac:dyDescent="0.25">
      <c r="A62" s="17">
        <v>44389</v>
      </c>
      <c r="B62" s="18">
        <v>3936309</v>
      </c>
      <c r="C62" s="18">
        <v>22521.800000000003</v>
      </c>
    </row>
    <row r="63" spans="1:3" x14ac:dyDescent="0.25">
      <c r="A63" s="17">
        <v>44396</v>
      </c>
      <c r="B63" s="18">
        <v>3998486</v>
      </c>
      <c r="C63" s="18">
        <v>23796.6</v>
      </c>
    </row>
    <row r="64" spans="1:3" x14ac:dyDescent="0.25">
      <c r="A64" s="17">
        <v>44403</v>
      </c>
      <c r="B64" s="18">
        <v>4361600</v>
      </c>
      <c r="C64" s="18">
        <v>23566.9</v>
      </c>
    </row>
    <row r="65" spans="1:3" x14ac:dyDescent="0.25">
      <c r="A65" s="17">
        <v>44410</v>
      </c>
      <c r="B65" s="18">
        <v>3479225</v>
      </c>
      <c r="C65" s="18">
        <v>20038.629999999997</v>
      </c>
    </row>
    <row r="66" spans="1:3" x14ac:dyDescent="0.25">
      <c r="A66" s="17">
        <v>44417</v>
      </c>
      <c r="B66" s="18">
        <v>2544018</v>
      </c>
      <c r="C66" s="18">
        <v>18226.63</v>
      </c>
    </row>
    <row r="67" spans="1:3" x14ac:dyDescent="0.25">
      <c r="A67" s="17">
        <v>44424</v>
      </c>
      <c r="B67" s="18">
        <v>2370836</v>
      </c>
      <c r="C67" s="18">
        <v>17856.52</v>
      </c>
    </row>
    <row r="68" spans="1:3" x14ac:dyDescent="0.25">
      <c r="A68" s="17">
        <v>44431</v>
      </c>
      <c r="B68" s="18">
        <v>2289510</v>
      </c>
      <c r="C68" s="18">
        <v>17655.04</v>
      </c>
    </row>
    <row r="69" spans="1:3" x14ac:dyDescent="0.25">
      <c r="A69" s="17">
        <v>44438</v>
      </c>
      <c r="B69" s="18">
        <v>1597545</v>
      </c>
      <c r="C69" s="18">
        <v>17361.21</v>
      </c>
    </row>
    <row r="70" spans="1:3" x14ac:dyDescent="0.25">
      <c r="A70" s="17">
        <v>44445</v>
      </c>
      <c r="B70" s="18">
        <v>1596308</v>
      </c>
      <c r="C70" s="18">
        <v>19460.82</v>
      </c>
    </row>
    <row r="71" spans="1:3" x14ac:dyDescent="0.25">
      <c r="A71" s="17">
        <v>44452</v>
      </c>
      <c r="B71" s="18">
        <v>1585345</v>
      </c>
      <c r="C71" s="18">
        <v>20882.289999999997</v>
      </c>
    </row>
    <row r="72" spans="1:3" x14ac:dyDescent="0.25">
      <c r="A72" s="17">
        <v>44459</v>
      </c>
      <c r="B72" s="18">
        <v>1399220</v>
      </c>
      <c r="C72" s="18">
        <v>19103.670000000002</v>
      </c>
    </row>
    <row r="73" spans="1:3" x14ac:dyDescent="0.25">
      <c r="A73" s="17">
        <v>44466</v>
      </c>
      <c r="B73" s="18">
        <v>1195320</v>
      </c>
      <c r="C73" s="18">
        <v>18502.36</v>
      </c>
    </row>
    <row r="74" spans="1:3" x14ac:dyDescent="0.25">
      <c r="A74" s="17">
        <v>44473</v>
      </c>
      <c r="B74" s="18">
        <v>952924</v>
      </c>
      <c r="C74" s="18">
        <v>18089.509999999998</v>
      </c>
    </row>
    <row r="75" spans="1:3" x14ac:dyDescent="0.25">
      <c r="A75" s="17">
        <v>44480</v>
      </c>
      <c r="B75" s="18">
        <v>841371</v>
      </c>
      <c r="C75" s="18">
        <v>15833.33</v>
      </c>
    </row>
    <row r="76" spans="1:3" x14ac:dyDescent="0.25">
      <c r="A76" s="17">
        <v>44487</v>
      </c>
      <c r="B76" s="18">
        <v>944439</v>
      </c>
      <c r="C76" s="18">
        <v>16854.309999999998</v>
      </c>
    </row>
    <row r="77" spans="1:3" x14ac:dyDescent="0.25">
      <c r="A77" s="17">
        <v>44494</v>
      </c>
      <c r="B77" s="18">
        <v>955539</v>
      </c>
      <c r="C77" s="18">
        <v>15946.869999999999</v>
      </c>
    </row>
    <row r="78" spans="1:3" x14ac:dyDescent="0.25">
      <c r="A78" s="17">
        <v>44501</v>
      </c>
      <c r="B78" s="18">
        <v>910645</v>
      </c>
      <c r="C78" s="18">
        <v>13206.48</v>
      </c>
    </row>
    <row r="79" spans="1:3" x14ac:dyDescent="0.25">
      <c r="A79" s="17">
        <v>44508</v>
      </c>
      <c r="B79" s="18">
        <v>1096442</v>
      </c>
      <c r="C79" s="18">
        <v>15812.94</v>
      </c>
    </row>
    <row r="80" spans="1:3" x14ac:dyDescent="0.25">
      <c r="A80" s="17">
        <v>44515</v>
      </c>
      <c r="B80" s="18">
        <v>1335276</v>
      </c>
      <c r="C80" s="18">
        <v>16747.25</v>
      </c>
    </row>
    <row r="81" spans="1:6" x14ac:dyDescent="0.25">
      <c r="A81" s="17">
        <v>44522</v>
      </c>
      <c r="B81" s="18">
        <v>1134202</v>
      </c>
      <c r="C81" s="18">
        <v>17126.810000000001</v>
      </c>
    </row>
    <row r="82" spans="1:6" x14ac:dyDescent="0.25">
      <c r="A82" s="17">
        <v>44529</v>
      </c>
      <c r="B82" s="18">
        <v>935933</v>
      </c>
      <c r="C82" s="18">
        <v>15441.64</v>
      </c>
    </row>
    <row r="83" spans="1:6" x14ac:dyDescent="0.25">
      <c r="A83" s="17">
        <v>44536</v>
      </c>
      <c r="B83" s="18">
        <v>1072455</v>
      </c>
      <c r="C83" s="18">
        <v>17787.18</v>
      </c>
    </row>
    <row r="84" spans="1:6" x14ac:dyDescent="0.25">
      <c r="A84" s="17">
        <v>44543</v>
      </c>
      <c r="B84" s="18">
        <v>38520</v>
      </c>
      <c r="C84" s="18">
        <v>1707.63</v>
      </c>
    </row>
    <row r="85" spans="1:6" x14ac:dyDescent="0.25">
      <c r="A85" s="17">
        <v>44550</v>
      </c>
      <c r="B85" s="18">
        <v>79448</v>
      </c>
      <c r="C85" s="18">
        <v>3924.46</v>
      </c>
    </row>
    <row r="86" spans="1:6" x14ac:dyDescent="0.25">
      <c r="A86" s="17">
        <v>44557</v>
      </c>
      <c r="B86" s="18">
        <v>67018</v>
      </c>
      <c r="C86" s="18">
        <v>2342.73</v>
      </c>
    </row>
    <row r="87" spans="1:6" x14ac:dyDescent="0.25">
      <c r="A87" s="17" t="s">
        <v>2234</v>
      </c>
      <c r="B87" s="18">
        <v>313480136</v>
      </c>
      <c r="C87" s="18">
        <v>2090109.1100000003</v>
      </c>
    </row>
    <row r="96" spans="1:6" x14ac:dyDescent="0.25">
      <c r="E96" s="19">
        <f>SUM(B49:B96)</f>
        <v>421185072</v>
      </c>
      <c r="F96" s="19">
        <f>SUM(C49:C96)</f>
        <v>2940417.3600000003</v>
      </c>
    </row>
    <row r="97" spans="5:6" x14ac:dyDescent="0.25">
      <c r="E97" s="19">
        <v>7246658278.1428566</v>
      </c>
      <c r="F97" s="19">
        <v>85872846.231428564</v>
      </c>
    </row>
    <row r="99" spans="5:6" x14ac:dyDescent="0.25">
      <c r="E99" s="20">
        <f>E96/E97-1</f>
        <v>-0.94187871763315167</v>
      </c>
      <c r="F99" s="20">
        <f>F96/F97-1</f>
        <v>-0.96575847326551245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586"/>
  <sheetViews>
    <sheetView workbookViewId="0">
      <selection sqref="A1:U4586"/>
    </sheetView>
  </sheetViews>
  <sheetFormatPr defaultColWidth="12.7109375" defaultRowHeight="15" x14ac:dyDescent="0.25"/>
  <cols>
    <col min="1" max="1" width="58.7109375" style="1" customWidth="1"/>
    <col min="2" max="2" width="23.42578125" style="1" customWidth="1"/>
    <col min="3" max="3" width="23.42578125" style="1" customWidth="1" collapsed="1"/>
    <col min="4" max="4" width="52.7109375" style="1" customWidth="1" collapsed="1"/>
    <col min="5" max="13" width="23.42578125" style="1" customWidth="1" collapsed="1"/>
    <col min="14" max="14" width="23.42578125" style="1" customWidth="1"/>
    <col min="15" max="15" width="23.42578125" style="1" customWidth="1" collapsed="1"/>
    <col min="16" max="16" width="23.42578125" style="1" customWidth="1"/>
    <col min="17" max="16384" width="12.7109375" style="1" collapsed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2232</v>
      </c>
      <c r="O1" s="2" t="s">
        <v>13</v>
      </c>
      <c r="P1" s="11" t="s">
        <v>2225</v>
      </c>
      <c r="Q1" s="1" t="s">
        <v>2221</v>
      </c>
      <c r="R1" s="1" t="s">
        <v>2222</v>
      </c>
      <c r="S1" s="1" t="s">
        <v>2226</v>
      </c>
      <c r="T1" s="1" t="s">
        <v>2227</v>
      </c>
      <c r="U1" s="1" t="s">
        <v>2228</v>
      </c>
    </row>
    <row r="2" spans="1:21" x14ac:dyDescent="0.25">
      <c r="A2" s="3" t="s">
        <v>14</v>
      </c>
      <c r="B2" s="3" t="s">
        <v>15</v>
      </c>
      <c r="C2" s="4" t="s">
        <v>16</v>
      </c>
      <c r="D2" s="5" t="s">
        <v>17</v>
      </c>
      <c r="E2" s="4" t="s">
        <v>18</v>
      </c>
      <c r="F2" s="6">
        <v>3166.48</v>
      </c>
      <c r="G2" s="4">
        <v>165792</v>
      </c>
      <c r="H2" s="4">
        <v>243638</v>
      </c>
      <c r="I2" s="5">
        <v>12.996658979999999</v>
      </c>
      <c r="J2" s="5">
        <v>1.4695401466897999</v>
      </c>
      <c r="K2" s="5" t="s">
        <v>19</v>
      </c>
      <c r="L2" s="5">
        <v>2</v>
      </c>
      <c r="M2" s="7" t="s">
        <v>20</v>
      </c>
      <c r="N2" s="16">
        <f>M2-WEEKDAY(M2,3)</f>
        <v>44557</v>
      </c>
      <c r="O2" s="7" t="s">
        <v>21</v>
      </c>
      <c r="P2" s="12" t="str">
        <f>RIGHT(B2,10)</f>
        <v>2021-12-31</v>
      </c>
      <c r="Q2" s="1" t="str">
        <f>IFERROR(VLOOKUP(K2,de_para!$A$2:$B$32,2,0),"ERR")</f>
        <v>app events</v>
      </c>
      <c r="R2" s="1">
        <v>0</v>
      </c>
      <c r="S2" s="1">
        <f>MONTH(P2)</f>
        <v>12</v>
      </c>
      <c r="T2" s="1">
        <f>YEAR(P2)</f>
        <v>2021</v>
      </c>
      <c r="U2" s="1">
        <f>IF(S2&lt;7,1,2)</f>
        <v>2</v>
      </c>
    </row>
    <row r="3" spans="1:21" x14ac:dyDescent="0.25">
      <c r="A3" s="3" t="s">
        <v>22</v>
      </c>
      <c r="B3" s="3" t="s">
        <v>15</v>
      </c>
      <c r="C3" s="4" t="s">
        <v>23</v>
      </c>
      <c r="D3" s="5" t="s">
        <v>24</v>
      </c>
      <c r="E3" s="4" t="s">
        <v>25</v>
      </c>
      <c r="F3" s="6">
        <v>0.01</v>
      </c>
      <c r="G3" s="4">
        <v>7</v>
      </c>
      <c r="H3" s="4">
        <v>7</v>
      </c>
      <c r="I3" s="5">
        <v>1.4285714300000001</v>
      </c>
      <c r="J3" s="5">
        <v>1</v>
      </c>
      <c r="K3" s="5" t="s">
        <v>26</v>
      </c>
      <c r="L3" s="5">
        <v>5</v>
      </c>
      <c r="M3" s="7" t="s">
        <v>20</v>
      </c>
      <c r="N3" s="16">
        <f t="shared" ref="N3:N66" si="0">M3-WEEKDAY(M3,3)</f>
        <v>44557</v>
      </c>
      <c r="O3" s="7" t="s">
        <v>21</v>
      </c>
      <c r="P3" s="12" t="str">
        <f t="shared" ref="P3:P66" si="1">RIGHT(B3,10)</f>
        <v>2021-12-31</v>
      </c>
      <c r="Q3" s="1" t="str">
        <f>IFERROR(VLOOKUP(K3,de_para!$A$2:$B$32,2,0),"ERR")</f>
        <v>app events</v>
      </c>
      <c r="R3" s="1">
        <v>0</v>
      </c>
      <c r="S3" s="1">
        <f t="shared" ref="S3:S66" si="2">MONTH(P3)</f>
        <v>12</v>
      </c>
      <c r="T3" s="1">
        <f t="shared" ref="T3:T66" si="3">YEAR(P3)</f>
        <v>2021</v>
      </c>
      <c r="U3" s="1">
        <f t="shared" ref="U3:U66" si="4">IF(S3&lt;7,1,2)</f>
        <v>2</v>
      </c>
    </row>
    <row r="4" spans="1:21" x14ac:dyDescent="0.25">
      <c r="A4" s="3" t="s">
        <v>27</v>
      </c>
      <c r="B4" s="3" t="s">
        <v>15</v>
      </c>
      <c r="C4" s="4" t="s">
        <v>28</v>
      </c>
      <c r="D4" s="5" t="s">
        <v>29</v>
      </c>
      <c r="E4" s="4" t="s">
        <v>30</v>
      </c>
      <c r="F4" s="6">
        <v>734.57</v>
      </c>
      <c r="G4" s="4">
        <v>67264</v>
      </c>
      <c r="H4" s="4">
        <v>76575</v>
      </c>
      <c r="I4" s="5">
        <v>9.5928175000000007</v>
      </c>
      <c r="J4" s="5">
        <v>1.1384247145576001</v>
      </c>
      <c r="K4" s="5" t="s">
        <v>31</v>
      </c>
      <c r="L4" s="5">
        <v>19</v>
      </c>
      <c r="M4" s="7" t="s">
        <v>20</v>
      </c>
      <c r="N4" s="16">
        <f t="shared" si="0"/>
        <v>44557</v>
      </c>
      <c r="O4" s="7" t="s">
        <v>21</v>
      </c>
      <c r="P4" s="12" t="str">
        <f t="shared" si="1"/>
        <v>2021-12-31</v>
      </c>
      <c r="Q4" s="1" t="str">
        <f>IFERROR(VLOOKUP(K4,de_para!$A$2:$B$32,2,0),"ERR")</f>
        <v>web event</v>
      </c>
      <c r="R4" s="1">
        <v>0</v>
      </c>
      <c r="S4" s="1">
        <f t="shared" si="2"/>
        <v>12</v>
      </c>
      <c r="T4" s="1">
        <f t="shared" si="3"/>
        <v>2021</v>
      </c>
      <c r="U4" s="1">
        <f t="shared" si="4"/>
        <v>2</v>
      </c>
    </row>
    <row r="5" spans="1:21" x14ac:dyDescent="0.25">
      <c r="A5" s="3" t="s">
        <v>32</v>
      </c>
      <c r="B5" s="3" t="s">
        <v>15</v>
      </c>
      <c r="C5" s="4" t="s">
        <v>33</v>
      </c>
      <c r="D5" s="5" t="s">
        <v>34</v>
      </c>
      <c r="E5" s="4" t="s">
        <v>35</v>
      </c>
      <c r="F5" s="6">
        <v>15233.68</v>
      </c>
      <c r="G5" s="4">
        <v>178719</v>
      </c>
      <c r="H5" s="4">
        <v>920775</v>
      </c>
      <c r="I5" s="5">
        <v>16.54441096</v>
      </c>
      <c r="J5" s="5">
        <v>5.1520823191713996</v>
      </c>
      <c r="K5" s="5" t="s">
        <v>36</v>
      </c>
      <c r="L5" s="5">
        <v>243</v>
      </c>
      <c r="M5" s="7" t="s">
        <v>20</v>
      </c>
      <c r="N5" s="16">
        <f t="shared" si="0"/>
        <v>44557</v>
      </c>
      <c r="O5" s="7" t="s">
        <v>21</v>
      </c>
      <c r="P5" s="12" t="str">
        <f t="shared" si="1"/>
        <v>2021-12-31</v>
      </c>
      <c r="Q5" s="1" t="str">
        <f>IFERROR(VLOOKUP(K5,de_para!$A$2:$B$32,2,0),"ERR")</f>
        <v>web event</v>
      </c>
      <c r="R5" s="1">
        <v>0</v>
      </c>
      <c r="S5" s="1">
        <f t="shared" si="2"/>
        <v>12</v>
      </c>
      <c r="T5" s="1">
        <f t="shared" si="3"/>
        <v>2021</v>
      </c>
      <c r="U5" s="1">
        <f t="shared" si="4"/>
        <v>2</v>
      </c>
    </row>
    <row r="6" spans="1:21" x14ac:dyDescent="0.25">
      <c r="A6" s="3" t="s">
        <v>37</v>
      </c>
      <c r="B6" s="3" t="s">
        <v>15</v>
      </c>
      <c r="C6" s="4" t="s">
        <v>38</v>
      </c>
      <c r="D6" s="5" t="s">
        <v>39</v>
      </c>
      <c r="E6" s="4" t="s">
        <v>40</v>
      </c>
      <c r="F6" s="6">
        <v>7640.56</v>
      </c>
      <c r="G6" s="4">
        <v>652155</v>
      </c>
      <c r="H6" s="4">
        <v>852597</v>
      </c>
      <c r="I6" s="5">
        <v>8.9615140600000007</v>
      </c>
      <c r="J6" s="5">
        <v>1.3073533132460999</v>
      </c>
      <c r="K6" s="5" t="s">
        <v>36</v>
      </c>
      <c r="L6" s="5">
        <v>68</v>
      </c>
      <c r="M6" s="7" t="s">
        <v>20</v>
      </c>
      <c r="N6" s="16">
        <f t="shared" si="0"/>
        <v>44557</v>
      </c>
      <c r="O6" s="7" t="s">
        <v>21</v>
      </c>
      <c r="P6" s="12" t="str">
        <f t="shared" si="1"/>
        <v>2021-12-31</v>
      </c>
      <c r="Q6" s="1" t="str">
        <f>IFERROR(VLOOKUP(K6,de_para!$A$2:$B$32,2,0),"ERR")</f>
        <v>web event</v>
      </c>
      <c r="R6" s="1">
        <v>0</v>
      </c>
      <c r="S6" s="1">
        <f t="shared" si="2"/>
        <v>12</v>
      </c>
      <c r="T6" s="1">
        <f t="shared" si="3"/>
        <v>2021</v>
      </c>
      <c r="U6" s="1">
        <f t="shared" si="4"/>
        <v>2</v>
      </c>
    </row>
    <row r="7" spans="1:21" x14ac:dyDescent="0.25">
      <c r="A7" s="3" t="s">
        <v>41</v>
      </c>
      <c r="B7" s="3" t="s">
        <v>15</v>
      </c>
      <c r="C7" s="4" t="s">
        <v>42</v>
      </c>
      <c r="D7" s="5" t="s">
        <v>43</v>
      </c>
      <c r="E7" s="4" t="s">
        <v>44</v>
      </c>
      <c r="F7" s="6">
        <v>0</v>
      </c>
      <c r="G7" s="4">
        <v>0</v>
      </c>
      <c r="H7" s="4">
        <v>0</v>
      </c>
      <c r="I7" s="5" t="s">
        <v>45</v>
      </c>
      <c r="J7" s="5">
        <v>0</v>
      </c>
      <c r="K7" s="5" t="s">
        <v>36</v>
      </c>
      <c r="L7" s="5">
        <v>1</v>
      </c>
      <c r="M7" s="7" t="s">
        <v>20</v>
      </c>
      <c r="N7" s="16">
        <f t="shared" si="0"/>
        <v>44557</v>
      </c>
      <c r="O7" s="7" t="s">
        <v>21</v>
      </c>
      <c r="P7" s="12" t="str">
        <f t="shared" si="1"/>
        <v>2021-12-31</v>
      </c>
      <c r="Q7" s="1" t="str">
        <f>IFERROR(VLOOKUP(K7,de_para!$A$2:$B$32,2,0),"ERR")</f>
        <v>web event</v>
      </c>
      <c r="R7" s="1">
        <v>0</v>
      </c>
      <c r="S7" s="1">
        <f t="shared" si="2"/>
        <v>12</v>
      </c>
      <c r="T7" s="1">
        <f t="shared" si="3"/>
        <v>2021</v>
      </c>
      <c r="U7" s="1">
        <f t="shared" si="4"/>
        <v>2</v>
      </c>
    </row>
    <row r="8" spans="1:21" x14ac:dyDescent="0.25">
      <c r="A8" s="3" t="s">
        <v>46</v>
      </c>
      <c r="B8" s="3" t="s">
        <v>15</v>
      </c>
      <c r="C8" s="4" t="s">
        <v>47</v>
      </c>
      <c r="D8" s="5" t="s">
        <v>48</v>
      </c>
      <c r="E8" s="4" t="s">
        <v>49</v>
      </c>
      <c r="F8" s="6">
        <v>4097.7</v>
      </c>
      <c r="G8" s="4">
        <v>289536</v>
      </c>
      <c r="H8" s="4">
        <v>508881</v>
      </c>
      <c r="I8" s="5">
        <v>8.0523737400000002</v>
      </c>
      <c r="J8" s="5">
        <v>1.7575741876658</v>
      </c>
      <c r="K8" s="5" t="s">
        <v>36</v>
      </c>
      <c r="L8" s="5">
        <v>33</v>
      </c>
      <c r="M8" s="7" t="s">
        <v>20</v>
      </c>
      <c r="N8" s="16">
        <f t="shared" si="0"/>
        <v>44557</v>
      </c>
      <c r="O8" s="7" t="s">
        <v>21</v>
      </c>
      <c r="P8" s="12" t="str">
        <f t="shared" si="1"/>
        <v>2021-12-31</v>
      </c>
      <c r="Q8" s="1" t="str">
        <f>IFERROR(VLOOKUP(K8,de_para!$A$2:$B$32,2,0),"ERR")</f>
        <v>web event</v>
      </c>
      <c r="R8" s="1">
        <v>0</v>
      </c>
      <c r="S8" s="1">
        <f t="shared" si="2"/>
        <v>12</v>
      </c>
      <c r="T8" s="1">
        <f t="shared" si="3"/>
        <v>2021</v>
      </c>
      <c r="U8" s="1">
        <f t="shared" si="4"/>
        <v>2</v>
      </c>
    </row>
    <row r="9" spans="1:21" x14ac:dyDescent="0.25">
      <c r="A9" s="3" t="s">
        <v>50</v>
      </c>
      <c r="B9" s="3" t="s">
        <v>15</v>
      </c>
      <c r="C9" s="4" t="s">
        <v>51</v>
      </c>
      <c r="D9" s="5" t="s">
        <v>43</v>
      </c>
      <c r="E9" s="4" t="s">
        <v>44</v>
      </c>
      <c r="F9" s="6">
        <v>0</v>
      </c>
      <c r="G9" s="4">
        <v>0</v>
      </c>
      <c r="H9" s="4">
        <v>0</v>
      </c>
      <c r="I9" s="5" t="s">
        <v>45</v>
      </c>
      <c r="J9" s="5">
        <v>0</v>
      </c>
      <c r="K9" s="5" t="s">
        <v>36</v>
      </c>
      <c r="L9" s="5">
        <v>4</v>
      </c>
      <c r="M9" s="7" t="s">
        <v>20</v>
      </c>
      <c r="N9" s="16">
        <f t="shared" si="0"/>
        <v>44557</v>
      </c>
      <c r="O9" s="7" t="s">
        <v>21</v>
      </c>
      <c r="P9" s="12" t="str">
        <f t="shared" si="1"/>
        <v>2021-12-31</v>
      </c>
      <c r="Q9" s="1" t="str">
        <f>IFERROR(VLOOKUP(K9,de_para!$A$2:$B$32,2,0),"ERR")</f>
        <v>web event</v>
      </c>
      <c r="R9" s="1">
        <v>0</v>
      </c>
      <c r="S9" s="1">
        <f t="shared" si="2"/>
        <v>12</v>
      </c>
      <c r="T9" s="1">
        <f t="shared" si="3"/>
        <v>2021</v>
      </c>
      <c r="U9" s="1">
        <f t="shared" si="4"/>
        <v>2</v>
      </c>
    </row>
    <row r="10" spans="1:21" x14ac:dyDescent="0.25">
      <c r="A10" s="3" t="s">
        <v>52</v>
      </c>
      <c r="B10" s="3" t="s">
        <v>15</v>
      </c>
      <c r="C10" s="4" t="s">
        <v>53</v>
      </c>
      <c r="D10" s="5" t="s">
        <v>54</v>
      </c>
      <c r="E10" s="4" t="s">
        <v>55</v>
      </c>
      <c r="F10" s="6">
        <v>0</v>
      </c>
      <c r="G10" s="4">
        <v>0</v>
      </c>
      <c r="H10" s="4">
        <v>0</v>
      </c>
      <c r="I10" s="5" t="s">
        <v>45</v>
      </c>
      <c r="J10" s="5">
        <v>0</v>
      </c>
      <c r="K10" s="5" t="s">
        <v>36</v>
      </c>
      <c r="L10" s="5">
        <v>1</v>
      </c>
      <c r="M10" s="7" t="s">
        <v>20</v>
      </c>
      <c r="N10" s="16">
        <f t="shared" si="0"/>
        <v>44557</v>
      </c>
      <c r="O10" s="7" t="s">
        <v>21</v>
      </c>
      <c r="P10" s="12" t="str">
        <f t="shared" si="1"/>
        <v>2021-12-31</v>
      </c>
      <c r="Q10" s="1" t="str">
        <f>IFERROR(VLOOKUP(K10,de_para!$A$2:$B$32,2,0),"ERR")</f>
        <v>web event</v>
      </c>
      <c r="R10" s="1">
        <v>0</v>
      </c>
      <c r="S10" s="1">
        <f t="shared" si="2"/>
        <v>12</v>
      </c>
      <c r="T10" s="1">
        <f t="shared" si="3"/>
        <v>2021</v>
      </c>
      <c r="U10" s="1">
        <f t="shared" si="4"/>
        <v>2</v>
      </c>
    </row>
    <row r="11" spans="1:21" x14ac:dyDescent="0.25">
      <c r="A11" s="3" t="s">
        <v>56</v>
      </c>
      <c r="B11" s="3" t="s">
        <v>15</v>
      </c>
      <c r="C11" s="4" t="s">
        <v>57</v>
      </c>
      <c r="D11" s="5" t="s">
        <v>29</v>
      </c>
      <c r="E11" s="4" t="s">
        <v>30</v>
      </c>
      <c r="F11" s="6">
        <v>734.93</v>
      </c>
      <c r="G11" s="4">
        <v>72369</v>
      </c>
      <c r="H11" s="4">
        <v>93056</v>
      </c>
      <c r="I11" s="5">
        <v>7.8977174999999997</v>
      </c>
      <c r="J11" s="5">
        <v>1.2858544404372001</v>
      </c>
      <c r="K11" s="5" t="s">
        <v>31</v>
      </c>
      <c r="L11" s="5">
        <v>27</v>
      </c>
      <c r="M11" s="7" t="s">
        <v>20</v>
      </c>
      <c r="N11" s="16">
        <f t="shared" si="0"/>
        <v>44557</v>
      </c>
      <c r="O11" s="7" t="s">
        <v>21</v>
      </c>
      <c r="P11" s="12" t="str">
        <f t="shared" si="1"/>
        <v>2021-12-31</v>
      </c>
      <c r="Q11" s="1" t="str">
        <f>IFERROR(VLOOKUP(K11,de_para!$A$2:$B$32,2,0),"ERR")</f>
        <v>web event</v>
      </c>
      <c r="R11" s="1">
        <v>0</v>
      </c>
      <c r="S11" s="1">
        <f t="shared" si="2"/>
        <v>12</v>
      </c>
      <c r="T11" s="1">
        <f t="shared" si="3"/>
        <v>2021</v>
      </c>
      <c r="U11" s="1">
        <f t="shared" si="4"/>
        <v>2</v>
      </c>
    </row>
    <row r="12" spans="1:21" x14ac:dyDescent="0.25">
      <c r="A12" s="3" t="s">
        <v>58</v>
      </c>
      <c r="B12" s="3" t="s">
        <v>15</v>
      </c>
      <c r="C12" s="4" t="s">
        <v>59</v>
      </c>
      <c r="D12" s="5" t="s">
        <v>60</v>
      </c>
      <c r="E12" s="4" t="s">
        <v>61</v>
      </c>
      <c r="F12" s="6">
        <v>342.56</v>
      </c>
      <c r="G12" s="4">
        <v>33840</v>
      </c>
      <c r="H12" s="4">
        <v>44263</v>
      </c>
      <c r="I12" s="5">
        <v>7.7391952599999998</v>
      </c>
      <c r="J12" s="5">
        <v>1.3080082742317001</v>
      </c>
      <c r="K12" s="5" t="s">
        <v>36</v>
      </c>
      <c r="L12" s="5">
        <v>7</v>
      </c>
      <c r="M12" s="7" t="s">
        <v>20</v>
      </c>
      <c r="N12" s="16">
        <f t="shared" si="0"/>
        <v>44557</v>
      </c>
      <c r="O12" s="7" t="s">
        <v>21</v>
      </c>
      <c r="P12" s="12" t="str">
        <f t="shared" si="1"/>
        <v>2021-12-31</v>
      </c>
      <c r="Q12" s="1" t="str">
        <f>IFERROR(VLOOKUP(K12,de_para!$A$2:$B$32,2,0),"ERR")</f>
        <v>web event</v>
      </c>
      <c r="R12" s="1">
        <v>0</v>
      </c>
      <c r="S12" s="1">
        <f t="shared" si="2"/>
        <v>12</v>
      </c>
      <c r="T12" s="1">
        <f t="shared" si="3"/>
        <v>2021</v>
      </c>
      <c r="U12" s="1">
        <f t="shared" si="4"/>
        <v>2</v>
      </c>
    </row>
    <row r="13" spans="1:21" x14ac:dyDescent="0.25">
      <c r="A13" s="3" t="s">
        <v>62</v>
      </c>
      <c r="B13" s="3" t="s">
        <v>15</v>
      </c>
      <c r="C13" s="4" t="s">
        <v>63</v>
      </c>
      <c r="D13" s="5" t="s">
        <v>24</v>
      </c>
      <c r="E13" s="4" t="s">
        <v>25</v>
      </c>
      <c r="F13" s="6">
        <v>732.16</v>
      </c>
      <c r="G13" s="4">
        <v>10404</v>
      </c>
      <c r="H13" s="4">
        <v>21767</v>
      </c>
      <c r="I13" s="5">
        <v>33.636238339999998</v>
      </c>
      <c r="J13" s="5">
        <v>2.0921760861207002</v>
      </c>
      <c r="K13" s="5" t="s">
        <v>26</v>
      </c>
      <c r="L13" s="5">
        <v>39</v>
      </c>
      <c r="M13" s="7" t="s">
        <v>20</v>
      </c>
      <c r="N13" s="16">
        <f t="shared" si="0"/>
        <v>44557</v>
      </c>
      <c r="O13" s="7" t="s">
        <v>21</v>
      </c>
      <c r="P13" s="12" t="str">
        <f t="shared" si="1"/>
        <v>2021-12-31</v>
      </c>
      <c r="Q13" s="1" t="str">
        <f>IFERROR(VLOOKUP(K13,de_para!$A$2:$B$32,2,0),"ERR")</f>
        <v>app events</v>
      </c>
      <c r="R13" s="1">
        <v>0</v>
      </c>
      <c r="S13" s="1">
        <f t="shared" si="2"/>
        <v>12</v>
      </c>
      <c r="T13" s="1">
        <f t="shared" si="3"/>
        <v>2021</v>
      </c>
      <c r="U13" s="1">
        <f t="shared" si="4"/>
        <v>2</v>
      </c>
    </row>
    <row r="14" spans="1:21" x14ac:dyDescent="0.25">
      <c r="A14" s="3" t="s">
        <v>64</v>
      </c>
      <c r="B14" s="3" t="s">
        <v>15</v>
      </c>
      <c r="C14" s="4" t="s">
        <v>65</v>
      </c>
      <c r="D14" s="5" t="s">
        <v>66</v>
      </c>
      <c r="E14" s="4" t="s">
        <v>67</v>
      </c>
      <c r="F14" s="6">
        <v>5308.97</v>
      </c>
      <c r="G14" s="4">
        <v>13512</v>
      </c>
      <c r="H14" s="4">
        <v>120515</v>
      </c>
      <c r="I14" s="5">
        <v>44.052358630000001</v>
      </c>
      <c r="J14" s="5">
        <v>8.9191089402012995</v>
      </c>
      <c r="K14" s="5" t="s">
        <v>36</v>
      </c>
      <c r="L14" s="5">
        <v>58</v>
      </c>
      <c r="M14" s="7" t="s">
        <v>20</v>
      </c>
      <c r="N14" s="16">
        <f t="shared" si="0"/>
        <v>44557</v>
      </c>
      <c r="O14" s="7" t="s">
        <v>21</v>
      </c>
      <c r="P14" s="12" t="str">
        <f t="shared" si="1"/>
        <v>2021-12-31</v>
      </c>
      <c r="Q14" s="1" t="str">
        <f>IFERROR(VLOOKUP(K14,de_para!$A$2:$B$32,2,0),"ERR")</f>
        <v>web event</v>
      </c>
      <c r="R14" s="1">
        <v>0</v>
      </c>
      <c r="S14" s="1">
        <f t="shared" si="2"/>
        <v>12</v>
      </c>
      <c r="T14" s="1">
        <f t="shared" si="3"/>
        <v>2021</v>
      </c>
      <c r="U14" s="1">
        <f t="shared" si="4"/>
        <v>2</v>
      </c>
    </row>
    <row r="15" spans="1:21" x14ac:dyDescent="0.25">
      <c r="A15" s="3" t="s">
        <v>68</v>
      </c>
      <c r="B15" s="3" t="s">
        <v>15</v>
      </c>
      <c r="C15" s="4" t="s">
        <v>69</v>
      </c>
      <c r="D15" s="5" t="s">
        <v>70</v>
      </c>
      <c r="E15" s="4" t="s">
        <v>71</v>
      </c>
      <c r="F15" s="6">
        <v>14719.16</v>
      </c>
      <c r="G15" s="4">
        <v>164543</v>
      </c>
      <c r="H15" s="4">
        <v>969265</v>
      </c>
      <c r="I15" s="5">
        <v>15.185898590000001</v>
      </c>
      <c r="J15" s="5">
        <v>5.8906486450350002</v>
      </c>
      <c r="K15" s="5" t="s">
        <v>36</v>
      </c>
      <c r="L15" s="5">
        <v>120</v>
      </c>
      <c r="M15" s="7" t="s">
        <v>20</v>
      </c>
      <c r="N15" s="16">
        <f t="shared" si="0"/>
        <v>44557</v>
      </c>
      <c r="O15" s="7" t="s">
        <v>21</v>
      </c>
      <c r="P15" s="12" t="str">
        <f t="shared" si="1"/>
        <v>2021-12-31</v>
      </c>
      <c r="Q15" s="1" t="str">
        <f>IFERROR(VLOOKUP(K15,de_para!$A$2:$B$32,2,0),"ERR")</f>
        <v>web event</v>
      </c>
      <c r="R15" s="1">
        <v>0</v>
      </c>
      <c r="S15" s="1">
        <f t="shared" si="2"/>
        <v>12</v>
      </c>
      <c r="T15" s="1">
        <f t="shared" si="3"/>
        <v>2021</v>
      </c>
      <c r="U15" s="1">
        <f t="shared" si="4"/>
        <v>2</v>
      </c>
    </row>
    <row r="16" spans="1:21" x14ac:dyDescent="0.25">
      <c r="A16" s="3" t="s">
        <v>72</v>
      </c>
      <c r="B16" s="3" t="s">
        <v>15</v>
      </c>
      <c r="C16" s="4" t="s">
        <v>73</v>
      </c>
      <c r="D16" s="5" t="s">
        <v>74</v>
      </c>
      <c r="E16" s="4" t="s">
        <v>75</v>
      </c>
      <c r="F16" s="6">
        <v>22422.639999999999</v>
      </c>
      <c r="G16" s="4">
        <v>442369</v>
      </c>
      <c r="H16" s="4">
        <v>1743550</v>
      </c>
      <c r="I16" s="5">
        <v>12.860336670000001</v>
      </c>
      <c r="J16" s="5">
        <v>3.9413928191170999</v>
      </c>
      <c r="K16" s="5" t="s">
        <v>36</v>
      </c>
      <c r="L16" s="5">
        <v>181</v>
      </c>
      <c r="M16" s="7" t="s">
        <v>20</v>
      </c>
      <c r="N16" s="16">
        <f t="shared" si="0"/>
        <v>44557</v>
      </c>
      <c r="O16" s="7" t="s">
        <v>21</v>
      </c>
      <c r="P16" s="12" t="str">
        <f t="shared" si="1"/>
        <v>2021-12-31</v>
      </c>
      <c r="Q16" s="1" t="str">
        <f>IFERROR(VLOOKUP(K16,de_para!$A$2:$B$32,2,0),"ERR")</f>
        <v>web event</v>
      </c>
      <c r="R16" s="1">
        <v>0</v>
      </c>
      <c r="S16" s="1">
        <f t="shared" si="2"/>
        <v>12</v>
      </c>
      <c r="T16" s="1">
        <f t="shared" si="3"/>
        <v>2021</v>
      </c>
      <c r="U16" s="1">
        <f t="shared" si="4"/>
        <v>2</v>
      </c>
    </row>
    <row r="17" spans="1:21" x14ac:dyDescent="0.25">
      <c r="A17" s="3" t="s">
        <v>76</v>
      </c>
      <c r="B17" s="3" t="s">
        <v>15</v>
      </c>
      <c r="C17" s="4" t="s">
        <v>77</v>
      </c>
      <c r="D17" s="5" t="s">
        <v>78</v>
      </c>
      <c r="E17" s="4" t="s">
        <v>79</v>
      </c>
      <c r="F17" s="6">
        <v>7400.29</v>
      </c>
      <c r="G17" s="4">
        <v>531074</v>
      </c>
      <c r="H17" s="4">
        <v>771583</v>
      </c>
      <c r="I17" s="5">
        <v>9.5910485300000001</v>
      </c>
      <c r="J17" s="5">
        <v>1.4528728576432</v>
      </c>
      <c r="K17" s="5" t="s">
        <v>80</v>
      </c>
      <c r="L17" s="5">
        <v>36</v>
      </c>
      <c r="M17" s="7" t="s">
        <v>20</v>
      </c>
      <c r="N17" s="16">
        <f t="shared" si="0"/>
        <v>44557</v>
      </c>
      <c r="O17" s="7" t="s">
        <v>21</v>
      </c>
      <c r="P17" s="12" t="str">
        <f t="shared" si="1"/>
        <v>2021-12-31</v>
      </c>
      <c r="Q17" s="1" t="str">
        <f>IFERROR(VLOOKUP(K17,de_para!$A$2:$B$32,2,0),"ERR")</f>
        <v>web event</v>
      </c>
      <c r="R17" s="1">
        <v>0</v>
      </c>
      <c r="S17" s="1">
        <f t="shared" si="2"/>
        <v>12</v>
      </c>
      <c r="T17" s="1">
        <f t="shared" si="3"/>
        <v>2021</v>
      </c>
      <c r="U17" s="1">
        <f t="shared" si="4"/>
        <v>2</v>
      </c>
    </row>
    <row r="18" spans="1:21" x14ac:dyDescent="0.25">
      <c r="A18" s="3" t="s">
        <v>81</v>
      </c>
      <c r="B18" s="3" t="s">
        <v>15</v>
      </c>
      <c r="C18" s="4" t="s">
        <v>82</v>
      </c>
      <c r="D18" s="5" t="s">
        <v>48</v>
      </c>
      <c r="E18" s="4" t="s">
        <v>49</v>
      </c>
      <c r="F18" s="6">
        <v>3509.95</v>
      </c>
      <c r="G18" s="4">
        <v>278209</v>
      </c>
      <c r="H18" s="4">
        <v>502737</v>
      </c>
      <c r="I18" s="5">
        <v>6.9816822700000003</v>
      </c>
      <c r="J18" s="5">
        <v>1.8070479387798</v>
      </c>
      <c r="K18" s="5" t="s">
        <v>36</v>
      </c>
      <c r="L18" s="5">
        <v>34</v>
      </c>
      <c r="M18" s="7" t="s">
        <v>20</v>
      </c>
      <c r="N18" s="16">
        <f t="shared" si="0"/>
        <v>44557</v>
      </c>
      <c r="O18" s="7" t="s">
        <v>21</v>
      </c>
      <c r="P18" s="12" t="str">
        <f t="shared" si="1"/>
        <v>2021-12-31</v>
      </c>
      <c r="Q18" s="1" t="str">
        <f>IFERROR(VLOOKUP(K18,de_para!$A$2:$B$32,2,0),"ERR")</f>
        <v>web event</v>
      </c>
      <c r="R18" s="1">
        <v>0</v>
      </c>
      <c r="S18" s="1">
        <f t="shared" si="2"/>
        <v>12</v>
      </c>
      <c r="T18" s="1">
        <f t="shared" si="3"/>
        <v>2021</v>
      </c>
      <c r="U18" s="1">
        <f t="shared" si="4"/>
        <v>2</v>
      </c>
    </row>
    <row r="19" spans="1:21" x14ac:dyDescent="0.25">
      <c r="A19" s="3" t="s">
        <v>83</v>
      </c>
      <c r="B19" s="3" t="s">
        <v>15</v>
      </c>
      <c r="C19" s="4" t="s">
        <v>84</v>
      </c>
      <c r="D19" s="5" t="s">
        <v>70</v>
      </c>
      <c r="E19" s="4" t="s">
        <v>71</v>
      </c>
      <c r="F19" s="6">
        <v>6594.38</v>
      </c>
      <c r="G19" s="4">
        <v>45424</v>
      </c>
      <c r="H19" s="4">
        <v>230309</v>
      </c>
      <c r="I19" s="5">
        <v>28.632749910000001</v>
      </c>
      <c r="J19" s="5">
        <v>5.0702051778795001</v>
      </c>
      <c r="K19" s="5" t="s">
        <v>36</v>
      </c>
      <c r="L19" s="5">
        <v>63</v>
      </c>
      <c r="M19" s="7" t="s">
        <v>20</v>
      </c>
      <c r="N19" s="16">
        <f t="shared" si="0"/>
        <v>44557</v>
      </c>
      <c r="O19" s="7" t="s">
        <v>21</v>
      </c>
      <c r="P19" s="12" t="str">
        <f t="shared" si="1"/>
        <v>2021-12-31</v>
      </c>
      <c r="Q19" s="1" t="str">
        <f>IFERROR(VLOOKUP(K19,de_para!$A$2:$B$32,2,0),"ERR")</f>
        <v>web event</v>
      </c>
      <c r="R19" s="1">
        <v>0</v>
      </c>
      <c r="S19" s="1">
        <f t="shared" si="2"/>
        <v>12</v>
      </c>
      <c r="T19" s="1">
        <f t="shared" si="3"/>
        <v>2021</v>
      </c>
      <c r="U19" s="1">
        <f t="shared" si="4"/>
        <v>2</v>
      </c>
    </row>
    <row r="20" spans="1:21" x14ac:dyDescent="0.25">
      <c r="A20" s="3" t="s">
        <v>85</v>
      </c>
      <c r="B20" s="3" t="s">
        <v>15</v>
      </c>
      <c r="C20" s="4" t="s">
        <v>86</v>
      </c>
      <c r="D20" s="5" t="s">
        <v>87</v>
      </c>
      <c r="E20" s="4" t="s">
        <v>88</v>
      </c>
      <c r="F20" s="6">
        <v>1117.01</v>
      </c>
      <c r="G20" s="4">
        <v>87264</v>
      </c>
      <c r="H20" s="4">
        <v>115080</v>
      </c>
      <c r="I20" s="5">
        <v>9.7063781700000007</v>
      </c>
      <c r="J20" s="5">
        <v>1.3187568756876</v>
      </c>
      <c r="K20" s="5" t="s">
        <v>36</v>
      </c>
      <c r="L20" s="5">
        <v>10</v>
      </c>
      <c r="M20" s="7" t="s">
        <v>20</v>
      </c>
      <c r="N20" s="16">
        <f t="shared" si="0"/>
        <v>44557</v>
      </c>
      <c r="O20" s="7" t="s">
        <v>21</v>
      </c>
      <c r="P20" s="12" t="str">
        <f t="shared" si="1"/>
        <v>2021-12-31</v>
      </c>
      <c r="Q20" s="1" t="str">
        <f>IFERROR(VLOOKUP(K20,de_para!$A$2:$B$32,2,0),"ERR")</f>
        <v>web event</v>
      </c>
      <c r="R20" s="1">
        <v>0</v>
      </c>
      <c r="S20" s="1">
        <f t="shared" si="2"/>
        <v>12</v>
      </c>
      <c r="T20" s="1">
        <f t="shared" si="3"/>
        <v>2021</v>
      </c>
      <c r="U20" s="1">
        <f t="shared" si="4"/>
        <v>2</v>
      </c>
    </row>
    <row r="21" spans="1:21" x14ac:dyDescent="0.25">
      <c r="A21" s="3" t="s">
        <v>89</v>
      </c>
      <c r="B21" s="3" t="s">
        <v>15</v>
      </c>
      <c r="C21" s="4" t="s">
        <v>90</v>
      </c>
      <c r="D21" s="5" t="s">
        <v>91</v>
      </c>
      <c r="E21" s="4" t="s">
        <v>92</v>
      </c>
      <c r="F21" s="6">
        <v>11346.17</v>
      </c>
      <c r="G21" s="4">
        <v>1047552</v>
      </c>
      <c r="H21" s="4">
        <v>2229196</v>
      </c>
      <c r="I21" s="5">
        <v>5.0898036800000002</v>
      </c>
      <c r="J21" s="5">
        <v>2.1280051014174002</v>
      </c>
      <c r="K21" s="5" t="s">
        <v>36</v>
      </c>
      <c r="L21" s="5">
        <v>101</v>
      </c>
      <c r="M21" s="7" t="s">
        <v>20</v>
      </c>
      <c r="N21" s="16">
        <f t="shared" si="0"/>
        <v>44557</v>
      </c>
      <c r="O21" s="7" t="s">
        <v>21</v>
      </c>
      <c r="P21" s="12" t="str">
        <f t="shared" si="1"/>
        <v>2021-12-31</v>
      </c>
      <c r="Q21" s="1" t="str">
        <f>IFERROR(VLOOKUP(K21,de_para!$A$2:$B$32,2,0),"ERR")</f>
        <v>web event</v>
      </c>
      <c r="R21" s="1">
        <v>0</v>
      </c>
      <c r="S21" s="1">
        <f t="shared" si="2"/>
        <v>12</v>
      </c>
      <c r="T21" s="1">
        <f t="shared" si="3"/>
        <v>2021</v>
      </c>
      <c r="U21" s="1">
        <f t="shared" si="4"/>
        <v>2</v>
      </c>
    </row>
    <row r="22" spans="1:21" x14ac:dyDescent="0.25">
      <c r="A22" s="3" t="s">
        <v>93</v>
      </c>
      <c r="B22" s="3" t="s">
        <v>15</v>
      </c>
      <c r="C22" s="4" t="s">
        <v>94</v>
      </c>
      <c r="D22" s="5" t="s">
        <v>87</v>
      </c>
      <c r="E22" s="4" t="s">
        <v>88</v>
      </c>
      <c r="F22" s="6">
        <v>4033.49</v>
      </c>
      <c r="G22" s="4">
        <v>882301</v>
      </c>
      <c r="H22" s="4">
        <v>1361521</v>
      </c>
      <c r="I22" s="5">
        <v>2.9624882800000001</v>
      </c>
      <c r="J22" s="5">
        <v>1.5431479733107001</v>
      </c>
      <c r="K22" s="5" t="s">
        <v>36</v>
      </c>
      <c r="L22" s="5">
        <v>71</v>
      </c>
      <c r="M22" s="7" t="s">
        <v>20</v>
      </c>
      <c r="N22" s="16">
        <f t="shared" si="0"/>
        <v>44557</v>
      </c>
      <c r="O22" s="7" t="s">
        <v>21</v>
      </c>
      <c r="P22" s="12" t="str">
        <f t="shared" si="1"/>
        <v>2021-12-31</v>
      </c>
      <c r="Q22" s="1" t="str">
        <f>IFERROR(VLOOKUP(K22,de_para!$A$2:$B$32,2,0),"ERR")</f>
        <v>web event</v>
      </c>
      <c r="R22" s="1">
        <v>0</v>
      </c>
      <c r="S22" s="1">
        <f t="shared" si="2"/>
        <v>12</v>
      </c>
      <c r="T22" s="1">
        <f t="shared" si="3"/>
        <v>2021</v>
      </c>
      <c r="U22" s="1">
        <f t="shared" si="4"/>
        <v>2</v>
      </c>
    </row>
    <row r="23" spans="1:21" x14ac:dyDescent="0.25">
      <c r="A23" s="3" t="s">
        <v>95</v>
      </c>
      <c r="B23" s="3" t="s">
        <v>15</v>
      </c>
      <c r="C23" s="4" t="s">
        <v>96</v>
      </c>
      <c r="D23" s="5" t="s">
        <v>60</v>
      </c>
      <c r="E23" s="4" t="s">
        <v>61</v>
      </c>
      <c r="F23" s="6">
        <v>10701.65</v>
      </c>
      <c r="G23" s="4">
        <v>1204477</v>
      </c>
      <c r="H23" s="4">
        <v>2652720</v>
      </c>
      <c r="I23" s="5">
        <v>4.0342177100000001</v>
      </c>
      <c r="J23" s="5">
        <v>2.2023832750646002</v>
      </c>
      <c r="K23" s="5" t="s">
        <v>36</v>
      </c>
      <c r="L23" s="5">
        <v>115</v>
      </c>
      <c r="M23" s="7" t="s">
        <v>20</v>
      </c>
      <c r="N23" s="16">
        <f t="shared" si="0"/>
        <v>44557</v>
      </c>
      <c r="O23" s="7" t="s">
        <v>21</v>
      </c>
      <c r="P23" s="12" t="str">
        <f t="shared" si="1"/>
        <v>2021-12-31</v>
      </c>
      <c r="Q23" s="1" t="str">
        <f>IFERROR(VLOOKUP(K23,de_para!$A$2:$B$32,2,0),"ERR")</f>
        <v>web event</v>
      </c>
      <c r="R23" s="1">
        <v>0</v>
      </c>
      <c r="S23" s="1">
        <f t="shared" si="2"/>
        <v>12</v>
      </c>
      <c r="T23" s="1">
        <f t="shared" si="3"/>
        <v>2021</v>
      </c>
      <c r="U23" s="1">
        <f t="shared" si="4"/>
        <v>2</v>
      </c>
    </row>
    <row r="24" spans="1:21" x14ac:dyDescent="0.25">
      <c r="A24" s="3" t="s">
        <v>97</v>
      </c>
      <c r="B24" s="3" t="s">
        <v>15</v>
      </c>
      <c r="C24" s="4" t="s">
        <v>98</v>
      </c>
      <c r="D24" s="5" t="s">
        <v>87</v>
      </c>
      <c r="E24" s="4" t="s">
        <v>88</v>
      </c>
      <c r="F24" s="6">
        <v>1253.8</v>
      </c>
      <c r="G24" s="4">
        <v>164927</v>
      </c>
      <c r="H24" s="4">
        <v>264716</v>
      </c>
      <c r="I24" s="5">
        <v>4.73639674</v>
      </c>
      <c r="J24" s="5">
        <v>1.6050495067515</v>
      </c>
      <c r="K24" s="5" t="s">
        <v>36</v>
      </c>
      <c r="L24" s="5">
        <v>10</v>
      </c>
      <c r="M24" s="7" t="s">
        <v>20</v>
      </c>
      <c r="N24" s="16">
        <f t="shared" si="0"/>
        <v>44557</v>
      </c>
      <c r="O24" s="7" t="s">
        <v>21</v>
      </c>
      <c r="P24" s="12" t="str">
        <f t="shared" si="1"/>
        <v>2021-12-31</v>
      </c>
      <c r="Q24" s="1" t="str">
        <f>IFERROR(VLOOKUP(K24,de_para!$A$2:$B$32,2,0),"ERR")</f>
        <v>web event</v>
      </c>
      <c r="R24" s="1">
        <v>0</v>
      </c>
      <c r="S24" s="1">
        <f t="shared" si="2"/>
        <v>12</v>
      </c>
      <c r="T24" s="1">
        <f t="shared" si="3"/>
        <v>2021</v>
      </c>
      <c r="U24" s="1">
        <f t="shared" si="4"/>
        <v>2</v>
      </c>
    </row>
    <row r="25" spans="1:21" x14ac:dyDescent="0.25">
      <c r="A25" s="3" t="s">
        <v>99</v>
      </c>
      <c r="B25" s="3" t="s">
        <v>15</v>
      </c>
      <c r="C25" s="4" t="s">
        <v>100</v>
      </c>
      <c r="D25" s="5" t="s">
        <v>101</v>
      </c>
      <c r="E25" s="4" t="s">
        <v>102</v>
      </c>
      <c r="F25" s="6">
        <v>13572.64</v>
      </c>
      <c r="G25" s="4">
        <v>25600</v>
      </c>
      <c r="H25" s="4">
        <v>262591</v>
      </c>
      <c r="I25" s="5">
        <v>51.687376950000001</v>
      </c>
      <c r="J25" s="5">
        <v>10.257460937499999</v>
      </c>
      <c r="K25" s="5" t="s">
        <v>36</v>
      </c>
      <c r="L25" s="5">
        <v>59</v>
      </c>
      <c r="M25" s="7" t="s">
        <v>20</v>
      </c>
      <c r="N25" s="16">
        <f t="shared" si="0"/>
        <v>44557</v>
      </c>
      <c r="O25" s="7" t="s">
        <v>21</v>
      </c>
      <c r="P25" s="12" t="str">
        <f t="shared" si="1"/>
        <v>2021-12-31</v>
      </c>
      <c r="Q25" s="1" t="str">
        <f>IFERROR(VLOOKUP(K25,de_para!$A$2:$B$32,2,0),"ERR")</f>
        <v>web event</v>
      </c>
      <c r="R25" s="1">
        <v>0</v>
      </c>
      <c r="S25" s="1">
        <f t="shared" si="2"/>
        <v>12</v>
      </c>
      <c r="T25" s="1">
        <f t="shared" si="3"/>
        <v>2021</v>
      </c>
      <c r="U25" s="1">
        <f t="shared" si="4"/>
        <v>2</v>
      </c>
    </row>
    <row r="26" spans="1:21" x14ac:dyDescent="0.25">
      <c r="A26" s="3" t="s">
        <v>103</v>
      </c>
      <c r="B26" s="3" t="s">
        <v>15</v>
      </c>
      <c r="C26" s="4" t="s">
        <v>104</v>
      </c>
      <c r="D26" s="5" t="s">
        <v>54</v>
      </c>
      <c r="E26" s="4" t="s">
        <v>55</v>
      </c>
      <c r="F26" s="6">
        <v>8476.6299999999992</v>
      </c>
      <c r="G26" s="4">
        <v>8708</v>
      </c>
      <c r="H26" s="4">
        <v>102549</v>
      </c>
      <c r="I26" s="5">
        <v>82.659314080000001</v>
      </c>
      <c r="J26" s="5">
        <v>11.776412494258</v>
      </c>
      <c r="K26" s="5" t="s">
        <v>36</v>
      </c>
      <c r="L26" s="5">
        <v>50</v>
      </c>
      <c r="M26" s="7" t="s">
        <v>20</v>
      </c>
      <c r="N26" s="16">
        <f t="shared" si="0"/>
        <v>44557</v>
      </c>
      <c r="O26" s="7" t="s">
        <v>21</v>
      </c>
      <c r="P26" s="12" t="str">
        <f t="shared" si="1"/>
        <v>2021-12-31</v>
      </c>
      <c r="Q26" s="1" t="str">
        <f>IFERROR(VLOOKUP(K26,de_para!$A$2:$B$32,2,0),"ERR")</f>
        <v>web event</v>
      </c>
      <c r="R26" s="1">
        <v>0</v>
      </c>
      <c r="S26" s="1">
        <f t="shared" si="2"/>
        <v>12</v>
      </c>
      <c r="T26" s="1">
        <f t="shared" si="3"/>
        <v>2021</v>
      </c>
      <c r="U26" s="1">
        <f t="shared" si="4"/>
        <v>2</v>
      </c>
    </row>
    <row r="27" spans="1:21" x14ac:dyDescent="0.25">
      <c r="A27" s="3" t="s">
        <v>62</v>
      </c>
      <c r="B27" s="3" t="s">
        <v>15</v>
      </c>
      <c r="C27" s="4" t="s">
        <v>105</v>
      </c>
      <c r="D27" s="5" t="s">
        <v>106</v>
      </c>
      <c r="E27" s="4" t="s">
        <v>107</v>
      </c>
      <c r="F27" s="6">
        <v>525.04</v>
      </c>
      <c r="G27" s="4">
        <v>45128</v>
      </c>
      <c r="H27" s="4">
        <v>48938</v>
      </c>
      <c r="I27" s="5">
        <v>10.728677100000001</v>
      </c>
      <c r="J27" s="5">
        <v>1.0844265201204999</v>
      </c>
      <c r="K27" s="5" t="s">
        <v>31</v>
      </c>
      <c r="L27" s="5">
        <v>15</v>
      </c>
      <c r="M27" s="7" t="s">
        <v>20</v>
      </c>
      <c r="N27" s="16">
        <f t="shared" si="0"/>
        <v>44557</v>
      </c>
      <c r="O27" s="7" t="s">
        <v>21</v>
      </c>
      <c r="P27" s="12" t="str">
        <f t="shared" si="1"/>
        <v>2021-12-31</v>
      </c>
      <c r="Q27" s="1" t="str">
        <f>IFERROR(VLOOKUP(K27,de_para!$A$2:$B$32,2,0),"ERR")</f>
        <v>web event</v>
      </c>
      <c r="R27" s="1">
        <v>0</v>
      </c>
      <c r="S27" s="1">
        <f t="shared" si="2"/>
        <v>12</v>
      </c>
      <c r="T27" s="1">
        <f t="shared" si="3"/>
        <v>2021</v>
      </c>
      <c r="U27" s="1">
        <f t="shared" si="4"/>
        <v>2</v>
      </c>
    </row>
    <row r="28" spans="1:21" x14ac:dyDescent="0.25">
      <c r="A28" s="3" t="s">
        <v>108</v>
      </c>
      <c r="B28" s="3" t="s">
        <v>15</v>
      </c>
      <c r="C28" s="4" t="s">
        <v>109</v>
      </c>
      <c r="D28" s="5" t="s">
        <v>106</v>
      </c>
      <c r="E28" s="4" t="s">
        <v>107</v>
      </c>
      <c r="F28" s="6">
        <v>606.23</v>
      </c>
      <c r="G28" s="4">
        <v>43992</v>
      </c>
      <c r="H28" s="4">
        <v>51317</v>
      </c>
      <c r="I28" s="5">
        <v>11.81343414</v>
      </c>
      <c r="J28" s="5">
        <v>1.1665075468267001</v>
      </c>
      <c r="K28" s="5" t="s">
        <v>31</v>
      </c>
      <c r="L28" s="5">
        <v>23</v>
      </c>
      <c r="M28" s="7" t="s">
        <v>20</v>
      </c>
      <c r="N28" s="16">
        <f t="shared" si="0"/>
        <v>44557</v>
      </c>
      <c r="O28" s="7" t="s">
        <v>21</v>
      </c>
      <c r="P28" s="12" t="str">
        <f t="shared" si="1"/>
        <v>2021-12-31</v>
      </c>
      <c r="Q28" s="1" t="str">
        <f>IFERROR(VLOOKUP(K28,de_para!$A$2:$B$32,2,0),"ERR")</f>
        <v>web event</v>
      </c>
      <c r="R28" s="1">
        <v>0</v>
      </c>
      <c r="S28" s="1">
        <f t="shared" si="2"/>
        <v>12</v>
      </c>
      <c r="T28" s="1">
        <f t="shared" si="3"/>
        <v>2021</v>
      </c>
      <c r="U28" s="1">
        <f t="shared" si="4"/>
        <v>2</v>
      </c>
    </row>
    <row r="29" spans="1:21" x14ac:dyDescent="0.25">
      <c r="A29" s="3" t="s">
        <v>22</v>
      </c>
      <c r="B29" s="3" t="s">
        <v>15</v>
      </c>
      <c r="C29" s="4" t="s">
        <v>110</v>
      </c>
      <c r="D29" s="5" t="s">
        <v>106</v>
      </c>
      <c r="E29" s="4" t="s">
        <v>107</v>
      </c>
      <c r="F29" s="6">
        <v>4019.35</v>
      </c>
      <c r="G29" s="4">
        <v>220801</v>
      </c>
      <c r="H29" s="4">
        <v>292386</v>
      </c>
      <c r="I29" s="5">
        <v>13.74672522</v>
      </c>
      <c r="J29" s="5">
        <v>1.3242059592121</v>
      </c>
      <c r="K29" s="5" t="s">
        <v>31</v>
      </c>
      <c r="L29" s="5">
        <v>122</v>
      </c>
      <c r="M29" s="7" t="s">
        <v>20</v>
      </c>
      <c r="N29" s="16">
        <f t="shared" si="0"/>
        <v>44557</v>
      </c>
      <c r="O29" s="7" t="s">
        <v>21</v>
      </c>
      <c r="P29" s="12" t="str">
        <f t="shared" si="1"/>
        <v>2021-12-31</v>
      </c>
      <c r="Q29" s="1" t="str">
        <f>IFERROR(VLOOKUP(K29,de_para!$A$2:$B$32,2,0),"ERR")</f>
        <v>web event</v>
      </c>
      <c r="R29" s="1">
        <v>0</v>
      </c>
      <c r="S29" s="1">
        <f t="shared" si="2"/>
        <v>12</v>
      </c>
      <c r="T29" s="1">
        <f t="shared" si="3"/>
        <v>2021</v>
      </c>
      <c r="U29" s="1">
        <f t="shared" si="4"/>
        <v>2</v>
      </c>
    </row>
    <row r="30" spans="1:21" x14ac:dyDescent="0.25">
      <c r="A30" s="3" t="s">
        <v>111</v>
      </c>
      <c r="B30" s="3" t="s">
        <v>15</v>
      </c>
      <c r="C30" s="4" t="s">
        <v>112</v>
      </c>
      <c r="D30" s="5" t="s">
        <v>78</v>
      </c>
      <c r="E30" s="4" t="s">
        <v>79</v>
      </c>
      <c r="F30" s="6">
        <v>7073.26</v>
      </c>
      <c r="G30" s="4">
        <v>870143</v>
      </c>
      <c r="H30" s="4">
        <v>1202528</v>
      </c>
      <c r="I30" s="5">
        <v>5.8819919399999998</v>
      </c>
      <c r="J30" s="5">
        <v>1.3819889374505001</v>
      </c>
      <c r="K30" s="5" t="s">
        <v>80</v>
      </c>
      <c r="L30" s="5">
        <v>41</v>
      </c>
      <c r="M30" s="7" t="s">
        <v>20</v>
      </c>
      <c r="N30" s="16">
        <f t="shared" si="0"/>
        <v>44557</v>
      </c>
      <c r="O30" s="7" t="s">
        <v>21</v>
      </c>
      <c r="P30" s="12" t="str">
        <f t="shared" si="1"/>
        <v>2021-12-31</v>
      </c>
      <c r="Q30" s="1" t="str">
        <f>IFERROR(VLOOKUP(K30,de_para!$A$2:$B$32,2,0),"ERR")</f>
        <v>web event</v>
      </c>
      <c r="R30" s="1">
        <v>0</v>
      </c>
      <c r="S30" s="1">
        <f t="shared" si="2"/>
        <v>12</v>
      </c>
      <c r="T30" s="1">
        <f t="shared" si="3"/>
        <v>2021</v>
      </c>
      <c r="U30" s="1">
        <f t="shared" si="4"/>
        <v>2</v>
      </c>
    </row>
    <row r="31" spans="1:21" x14ac:dyDescent="0.25">
      <c r="A31" s="3" t="s">
        <v>99</v>
      </c>
      <c r="B31" s="3" t="s">
        <v>15</v>
      </c>
      <c r="C31" s="4" t="s">
        <v>113</v>
      </c>
      <c r="D31" s="5" t="s">
        <v>101</v>
      </c>
      <c r="E31" s="4" t="s">
        <v>102</v>
      </c>
      <c r="F31" s="6">
        <v>0</v>
      </c>
      <c r="G31" s="4">
        <v>0</v>
      </c>
      <c r="H31" s="4">
        <v>0</v>
      </c>
      <c r="I31" s="5" t="s">
        <v>45</v>
      </c>
      <c r="J31" s="5">
        <v>0</v>
      </c>
      <c r="K31" s="5" t="s">
        <v>36</v>
      </c>
      <c r="L31" s="5">
        <v>3</v>
      </c>
      <c r="M31" s="7" t="s">
        <v>20</v>
      </c>
      <c r="N31" s="16">
        <f t="shared" si="0"/>
        <v>44557</v>
      </c>
      <c r="O31" s="7" t="s">
        <v>21</v>
      </c>
      <c r="P31" s="12" t="str">
        <f t="shared" si="1"/>
        <v>2021-12-31</v>
      </c>
      <c r="Q31" s="1" t="str">
        <f>IFERROR(VLOOKUP(K31,de_para!$A$2:$B$32,2,0),"ERR")</f>
        <v>web event</v>
      </c>
      <c r="R31" s="1">
        <v>0</v>
      </c>
      <c r="S31" s="1">
        <f t="shared" si="2"/>
        <v>12</v>
      </c>
      <c r="T31" s="1">
        <f t="shared" si="3"/>
        <v>2021</v>
      </c>
      <c r="U31" s="1">
        <f t="shared" si="4"/>
        <v>2</v>
      </c>
    </row>
    <row r="32" spans="1:21" x14ac:dyDescent="0.25">
      <c r="A32" s="3" t="s">
        <v>114</v>
      </c>
      <c r="B32" s="3" t="s">
        <v>15</v>
      </c>
      <c r="C32" s="4" t="s">
        <v>115</v>
      </c>
      <c r="D32" s="5" t="s">
        <v>116</v>
      </c>
      <c r="E32" s="4" t="s">
        <v>117</v>
      </c>
      <c r="F32" s="6">
        <v>1286.57</v>
      </c>
      <c r="G32" s="4">
        <v>928511</v>
      </c>
      <c r="H32" s="4">
        <v>929750</v>
      </c>
      <c r="I32" s="5">
        <v>1.38378059</v>
      </c>
      <c r="J32" s="5">
        <v>1.0013343945305999</v>
      </c>
      <c r="K32" s="5" t="s">
        <v>6</v>
      </c>
      <c r="L32" s="5">
        <v>928511</v>
      </c>
      <c r="M32" s="7" t="s">
        <v>20</v>
      </c>
      <c r="N32" s="16">
        <f t="shared" si="0"/>
        <v>44557</v>
      </c>
      <c r="O32" s="7" t="s">
        <v>21</v>
      </c>
      <c r="P32" s="12" t="str">
        <f t="shared" si="1"/>
        <v>2021-12-31</v>
      </c>
      <c r="Q32" s="1" t="str">
        <f>IFERROR(VLOOKUP(K32,de_para!$A$2:$B$32,2,0),"ERR")</f>
        <v>Top funnel</v>
      </c>
      <c r="R32" s="1">
        <v>0</v>
      </c>
      <c r="S32" s="1">
        <f t="shared" si="2"/>
        <v>12</v>
      </c>
      <c r="T32" s="1">
        <f t="shared" si="3"/>
        <v>2021</v>
      </c>
      <c r="U32" s="1">
        <f t="shared" si="4"/>
        <v>2</v>
      </c>
    </row>
    <row r="33" spans="1:21" x14ac:dyDescent="0.25">
      <c r="A33" s="3" t="s">
        <v>118</v>
      </c>
      <c r="B33" s="3" t="s">
        <v>15</v>
      </c>
      <c r="C33" s="4" t="s">
        <v>119</v>
      </c>
      <c r="D33" s="5" t="s">
        <v>78</v>
      </c>
      <c r="E33" s="4" t="s">
        <v>79</v>
      </c>
      <c r="F33" s="6">
        <v>13563.56</v>
      </c>
      <c r="G33" s="4">
        <v>1139707</v>
      </c>
      <c r="H33" s="4">
        <v>1500484</v>
      </c>
      <c r="I33" s="5">
        <v>9.0394565999999994</v>
      </c>
      <c r="J33" s="5">
        <v>1.3165524121551</v>
      </c>
      <c r="K33" s="5" t="s">
        <v>80</v>
      </c>
      <c r="L33" s="5">
        <v>54</v>
      </c>
      <c r="M33" s="7" t="s">
        <v>20</v>
      </c>
      <c r="N33" s="16">
        <f t="shared" si="0"/>
        <v>44557</v>
      </c>
      <c r="O33" s="7" t="s">
        <v>21</v>
      </c>
      <c r="P33" s="12" t="str">
        <f t="shared" si="1"/>
        <v>2021-12-31</v>
      </c>
      <c r="Q33" s="1" t="str">
        <f>IFERROR(VLOOKUP(K33,de_para!$A$2:$B$32,2,0),"ERR")</f>
        <v>web event</v>
      </c>
      <c r="R33" s="1">
        <v>0</v>
      </c>
      <c r="S33" s="1">
        <f t="shared" si="2"/>
        <v>12</v>
      </c>
      <c r="T33" s="1">
        <f t="shared" si="3"/>
        <v>2021</v>
      </c>
      <c r="U33" s="1">
        <f t="shared" si="4"/>
        <v>2</v>
      </c>
    </row>
    <row r="34" spans="1:21" x14ac:dyDescent="0.25">
      <c r="A34" s="3" t="s">
        <v>120</v>
      </c>
      <c r="B34" s="3" t="s">
        <v>15</v>
      </c>
      <c r="C34" s="4" t="s">
        <v>121</v>
      </c>
      <c r="D34" s="5" t="s">
        <v>87</v>
      </c>
      <c r="E34" s="4" t="s">
        <v>88</v>
      </c>
      <c r="F34" s="6">
        <v>19634.240000000002</v>
      </c>
      <c r="G34" s="4">
        <v>3203574</v>
      </c>
      <c r="H34" s="4">
        <v>6331729</v>
      </c>
      <c r="I34" s="5">
        <v>3.1009286700000001</v>
      </c>
      <c r="J34" s="5">
        <v>1.9764578561318999</v>
      </c>
      <c r="K34" s="5" t="s">
        <v>36</v>
      </c>
      <c r="L34" s="5">
        <v>239</v>
      </c>
      <c r="M34" s="7" t="s">
        <v>20</v>
      </c>
      <c r="N34" s="16">
        <f t="shared" si="0"/>
        <v>44557</v>
      </c>
      <c r="O34" s="7" t="s">
        <v>21</v>
      </c>
      <c r="P34" s="12" t="str">
        <f t="shared" si="1"/>
        <v>2021-12-31</v>
      </c>
      <c r="Q34" s="1" t="str">
        <f>IFERROR(VLOOKUP(K34,de_para!$A$2:$B$32,2,0),"ERR")</f>
        <v>web event</v>
      </c>
      <c r="R34" s="1">
        <v>0</v>
      </c>
      <c r="S34" s="1">
        <f t="shared" si="2"/>
        <v>12</v>
      </c>
      <c r="T34" s="1">
        <f t="shared" si="3"/>
        <v>2021</v>
      </c>
      <c r="U34" s="1">
        <f t="shared" si="4"/>
        <v>2</v>
      </c>
    </row>
    <row r="35" spans="1:21" x14ac:dyDescent="0.25">
      <c r="A35" s="3" t="s">
        <v>122</v>
      </c>
      <c r="B35" s="3" t="s">
        <v>15</v>
      </c>
      <c r="C35" s="4" t="s">
        <v>123</v>
      </c>
      <c r="D35" s="5" t="s">
        <v>34</v>
      </c>
      <c r="E35" s="4" t="s">
        <v>35</v>
      </c>
      <c r="F35" s="6">
        <v>6870.35</v>
      </c>
      <c r="G35" s="4">
        <v>219648</v>
      </c>
      <c r="H35" s="4">
        <v>890632</v>
      </c>
      <c r="I35" s="5">
        <v>7.7140165600000001</v>
      </c>
      <c r="J35" s="5">
        <v>4.0548149766900003</v>
      </c>
      <c r="K35" s="5" t="s">
        <v>36</v>
      </c>
      <c r="L35" s="5">
        <v>60</v>
      </c>
      <c r="M35" s="7" t="s">
        <v>20</v>
      </c>
      <c r="N35" s="16">
        <f t="shared" si="0"/>
        <v>44557</v>
      </c>
      <c r="O35" s="7" t="s">
        <v>21</v>
      </c>
      <c r="P35" s="12" t="str">
        <f t="shared" si="1"/>
        <v>2021-12-31</v>
      </c>
      <c r="Q35" s="1" t="str">
        <f>IFERROR(VLOOKUP(K35,de_para!$A$2:$B$32,2,0),"ERR")</f>
        <v>web event</v>
      </c>
      <c r="R35" s="1">
        <v>0</v>
      </c>
      <c r="S35" s="1">
        <f t="shared" si="2"/>
        <v>12</v>
      </c>
      <c r="T35" s="1">
        <f t="shared" si="3"/>
        <v>2021</v>
      </c>
      <c r="U35" s="1">
        <f t="shared" si="4"/>
        <v>2</v>
      </c>
    </row>
    <row r="36" spans="1:21" x14ac:dyDescent="0.25">
      <c r="A36" s="3" t="s">
        <v>14</v>
      </c>
      <c r="B36" s="3" t="s">
        <v>15</v>
      </c>
      <c r="C36" s="4" t="s">
        <v>124</v>
      </c>
      <c r="D36" s="5" t="s">
        <v>17</v>
      </c>
      <c r="E36" s="4" t="s">
        <v>18</v>
      </c>
      <c r="F36" s="6">
        <v>0</v>
      </c>
      <c r="G36" s="4">
        <v>0</v>
      </c>
      <c r="H36" s="4">
        <v>0</v>
      </c>
      <c r="I36" s="5" t="s">
        <v>45</v>
      </c>
      <c r="J36" s="5">
        <v>0</v>
      </c>
      <c r="K36" s="5" t="s">
        <v>125</v>
      </c>
      <c r="L36" s="5">
        <v>1</v>
      </c>
      <c r="M36" s="7" t="s">
        <v>20</v>
      </c>
      <c r="N36" s="16">
        <f t="shared" si="0"/>
        <v>44557</v>
      </c>
      <c r="O36" s="7" t="s">
        <v>21</v>
      </c>
      <c r="P36" s="12" t="str">
        <f t="shared" si="1"/>
        <v>2021-12-31</v>
      </c>
      <c r="Q36" s="1" t="str">
        <f>IFERROR(VLOOKUP(K36,de_para!$A$2:$B$32,2,0),"ERR")</f>
        <v>app events</v>
      </c>
      <c r="R36" s="1">
        <v>0</v>
      </c>
      <c r="S36" s="1">
        <f t="shared" si="2"/>
        <v>12</v>
      </c>
      <c r="T36" s="1">
        <f t="shared" si="3"/>
        <v>2021</v>
      </c>
      <c r="U36" s="1">
        <f t="shared" si="4"/>
        <v>2</v>
      </c>
    </row>
    <row r="37" spans="1:21" x14ac:dyDescent="0.25">
      <c r="A37" s="3" t="s">
        <v>126</v>
      </c>
      <c r="B37" s="3" t="s">
        <v>15</v>
      </c>
      <c r="C37" s="4" t="s">
        <v>127</v>
      </c>
      <c r="D37" s="5" t="s">
        <v>128</v>
      </c>
      <c r="E37" s="4" t="s">
        <v>129</v>
      </c>
      <c r="F37" s="6">
        <v>2342.73</v>
      </c>
      <c r="G37" s="4">
        <v>50415</v>
      </c>
      <c r="H37" s="4">
        <v>67018</v>
      </c>
      <c r="I37" s="5">
        <v>34.956728040000002</v>
      </c>
      <c r="J37" s="5">
        <v>1.3293265893087001</v>
      </c>
      <c r="K37" s="5" t="s">
        <v>130</v>
      </c>
      <c r="L37" s="5">
        <v>4527</v>
      </c>
      <c r="M37" s="7" t="s">
        <v>20</v>
      </c>
      <c r="N37" s="16">
        <f t="shared" si="0"/>
        <v>44557</v>
      </c>
      <c r="O37" s="7" t="s">
        <v>21</v>
      </c>
      <c r="P37" s="12" t="str">
        <f t="shared" si="1"/>
        <v>2021-12-31</v>
      </c>
      <c r="Q37" s="1" t="str">
        <f>IFERROR(VLOOKUP(K37,de_para!$A$2:$B$32,2,0),"ERR")</f>
        <v>Mid funnel</v>
      </c>
      <c r="R37" s="1">
        <v>0</v>
      </c>
      <c r="S37" s="1">
        <f t="shared" si="2"/>
        <v>12</v>
      </c>
      <c r="T37" s="1">
        <f t="shared" si="3"/>
        <v>2021</v>
      </c>
      <c r="U37" s="1">
        <f t="shared" si="4"/>
        <v>2</v>
      </c>
    </row>
    <row r="38" spans="1:21" x14ac:dyDescent="0.25">
      <c r="A38" s="3" t="s">
        <v>14</v>
      </c>
      <c r="B38" s="3" t="s">
        <v>15</v>
      </c>
      <c r="C38" s="4" t="s">
        <v>131</v>
      </c>
      <c r="D38" s="5" t="s">
        <v>132</v>
      </c>
      <c r="E38" s="4" t="s">
        <v>133</v>
      </c>
      <c r="F38" s="6">
        <v>0</v>
      </c>
      <c r="G38" s="4">
        <v>0</v>
      </c>
      <c r="H38" s="4">
        <v>0</v>
      </c>
      <c r="I38" s="5" t="s">
        <v>45</v>
      </c>
      <c r="J38" s="5">
        <v>0</v>
      </c>
      <c r="K38" s="5" t="s">
        <v>125</v>
      </c>
      <c r="L38" s="5">
        <v>155</v>
      </c>
      <c r="M38" s="7" t="s">
        <v>20</v>
      </c>
      <c r="N38" s="16">
        <f t="shared" si="0"/>
        <v>44557</v>
      </c>
      <c r="O38" s="7" t="s">
        <v>21</v>
      </c>
      <c r="P38" s="12" t="str">
        <f t="shared" si="1"/>
        <v>2021-12-31</v>
      </c>
      <c r="Q38" s="1" t="str">
        <f>IFERROR(VLOOKUP(K38,de_para!$A$2:$B$32,2,0),"ERR")</f>
        <v>app events</v>
      </c>
      <c r="R38" s="1">
        <v>0</v>
      </c>
      <c r="S38" s="1">
        <f t="shared" si="2"/>
        <v>12</v>
      </c>
      <c r="T38" s="1">
        <f t="shared" si="3"/>
        <v>2021</v>
      </c>
      <c r="U38" s="1">
        <f t="shared" si="4"/>
        <v>2</v>
      </c>
    </row>
    <row r="39" spans="1:21" x14ac:dyDescent="0.25">
      <c r="A39" s="3" t="s">
        <v>134</v>
      </c>
      <c r="B39" s="3" t="s">
        <v>15</v>
      </c>
      <c r="C39" s="4" t="s">
        <v>135</v>
      </c>
      <c r="D39" s="5" t="s">
        <v>78</v>
      </c>
      <c r="E39" s="4" t="s">
        <v>79</v>
      </c>
      <c r="F39" s="6">
        <v>10125.08</v>
      </c>
      <c r="G39" s="4">
        <v>558847</v>
      </c>
      <c r="H39" s="4">
        <v>923300</v>
      </c>
      <c r="I39" s="5">
        <v>10.966186499999999</v>
      </c>
      <c r="J39" s="5">
        <v>1.6521516622618</v>
      </c>
      <c r="K39" s="5" t="s">
        <v>80</v>
      </c>
      <c r="L39" s="5">
        <v>54</v>
      </c>
      <c r="M39" s="7" t="s">
        <v>20</v>
      </c>
      <c r="N39" s="16">
        <f t="shared" si="0"/>
        <v>44557</v>
      </c>
      <c r="O39" s="7" t="s">
        <v>21</v>
      </c>
      <c r="P39" s="12" t="str">
        <f t="shared" si="1"/>
        <v>2021-12-31</v>
      </c>
      <c r="Q39" s="1" t="str">
        <f>IFERROR(VLOOKUP(K39,de_para!$A$2:$B$32,2,0),"ERR")</f>
        <v>web event</v>
      </c>
      <c r="R39" s="1">
        <v>0</v>
      </c>
      <c r="S39" s="1">
        <f t="shared" si="2"/>
        <v>12</v>
      </c>
      <c r="T39" s="1">
        <f t="shared" si="3"/>
        <v>2021</v>
      </c>
      <c r="U39" s="1">
        <f t="shared" si="4"/>
        <v>2</v>
      </c>
    </row>
    <row r="40" spans="1:21" x14ac:dyDescent="0.25">
      <c r="A40" s="3" t="s">
        <v>136</v>
      </c>
      <c r="B40" s="3" t="s">
        <v>15</v>
      </c>
      <c r="C40" s="4" t="s">
        <v>137</v>
      </c>
      <c r="D40" s="5" t="s">
        <v>138</v>
      </c>
      <c r="E40" s="4" t="s">
        <v>139</v>
      </c>
      <c r="F40" s="6">
        <v>729.26</v>
      </c>
      <c r="G40" s="4">
        <v>8830</v>
      </c>
      <c r="H40" s="4">
        <v>25544</v>
      </c>
      <c r="I40" s="5">
        <v>28.549170060000002</v>
      </c>
      <c r="J40" s="5">
        <v>2.8928652321630999</v>
      </c>
      <c r="K40" s="5" t="s">
        <v>31</v>
      </c>
      <c r="L40" s="5">
        <v>17</v>
      </c>
      <c r="M40" s="7" t="s">
        <v>20</v>
      </c>
      <c r="N40" s="16">
        <f t="shared" si="0"/>
        <v>44557</v>
      </c>
      <c r="O40" s="7" t="s">
        <v>21</v>
      </c>
      <c r="P40" s="12" t="str">
        <f t="shared" si="1"/>
        <v>2021-12-31</v>
      </c>
      <c r="Q40" s="1" t="str">
        <f>IFERROR(VLOOKUP(K40,de_para!$A$2:$B$32,2,0),"ERR")</f>
        <v>web event</v>
      </c>
      <c r="R40" s="1">
        <v>0</v>
      </c>
      <c r="S40" s="1">
        <f t="shared" si="2"/>
        <v>12</v>
      </c>
      <c r="T40" s="1">
        <f t="shared" si="3"/>
        <v>2021</v>
      </c>
      <c r="U40" s="1">
        <f t="shared" si="4"/>
        <v>2</v>
      </c>
    </row>
    <row r="41" spans="1:21" x14ac:dyDescent="0.25">
      <c r="A41" s="3" t="s">
        <v>140</v>
      </c>
      <c r="B41" s="3" t="s">
        <v>15</v>
      </c>
      <c r="C41" s="4" t="s">
        <v>141</v>
      </c>
      <c r="D41" s="5" t="s">
        <v>87</v>
      </c>
      <c r="E41" s="4" t="s">
        <v>88</v>
      </c>
      <c r="F41" s="6">
        <v>2557.9899999999998</v>
      </c>
      <c r="G41" s="4">
        <v>275712</v>
      </c>
      <c r="H41" s="4">
        <v>407404</v>
      </c>
      <c r="I41" s="5">
        <v>6.2787552399999997</v>
      </c>
      <c r="J41" s="5">
        <v>1.4776433379759</v>
      </c>
      <c r="K41" s="5" t="s">
        <v>36</v>
      </c>
      <c r="L41" s="5">
        <v>40</v>
      </c>
      <c r="M41" s="7" t="s">
        <v>20</v>
      </c>
      <c r="N41" s="16">
        <f t="shared" si="0"/>
        <v>44557</v>
      </c>
      <c r="O41" s="7" t="s">
        <v>21</v>
      </c>
      <c r="P41" s="12" t="str">
        <f t="shared" si="1"/>
        <v>2021-12-31</v>
      </c>
      <c r="Q41" s="1" t="str">
        <f>IFERROR(VLOOKUP(K41,de_para!$A$2:$B$32,2,0),"ERR")</f>
        <v>web event</v>
      </c>
      <c r="R41" s="1">
        <v>0</v>
      </c>
      <c r="S41" s="1">
        <f t="shared" si="2"/>
        <v>12</v>
      </c>
      <c r="T41" s="1">
        <f t="shared" si="3"/>
        <v>2021</v>
      </c>
      <c r="U41" s="1">
        <f t="shared" si="4"/>
        <v>2</v>
      </c>
    </row>
    <row r="42" spans="1:21" x14ac:dyDescent="0.25">
      <c r="A42" s="3" t="s">
        <v>142</v>
      </c>
      <c r="B42" s="3" t="s">
        <v>15</v>
      </c>
      <c r="C42" s="4" t="s">
        <v>143</v>
      </c>
      <c r="D42" s="5" t="s">
        <v>106</v>
      </c>
      <c r="E42" s="4" t="s">
        <v>107</v>
      </c>
      <c r="F42" s="6">
        <v>1.58</v>
      </c>
      <c r="G42" s="4">
        <v>147</v>
      </c>
      <c r="H42" s="4">
        <v>148</v>
      </c>
      <c r="I42" s="5">
        <v>10.675675679999999</v>
      </c>
      <c r="J42" s="5">
        <v>1.0068027210884001</v>
      </c>
      <c r="K42" s="5" t="s">
        <v>31</v>
      </c>
      <c r="L42" s="5" t="s">
        <v>45</v>
      </c>
      <c r="M42" s="7" t="s">
        <v>20</v>
      </c>
      <c r="N42" s="16">
        <f t="shared" si="0"/>
        <v>44557</v>
      </c>
      <c r="O42" s="7" t="s">
        <v>21</v>
      </c>
      <c r="P42" s="12" t="str">
        <f t="shared" si="1"/>
        <v>2021-12-31</v>
      </c>
      <c r="Q42" s="1" t="str">
        <f>IFERROR(VLOOKUP(K42,de_para!$A$2:$B$32,2,0),"ERR")</f>
        <v>web event</v>
      </c>
      <c r="R42" s="1">
        <v>0</v>
      </c>
      <c r="S42" s="1">
        <f t="shared" si="2"/>
        <v>12</v>
      </c>
      <c r="T42" s="1">
        <f t="shared" si="3"/>
        <v>2021</v>
      </c>
      <c r="U42" s="1">
        <f t="shared" si="4"/>
        <v>2</v>
      </c>
    </row>
    <row r="43" spans="1:21" x14ac:dyDescent="0.25">
      <c r="A43" s="3" t="s">
        <v>144</v>
      </c>
      <c r="B43" s="3" t="s">
        <v>15</v>
      </c>
      <c r="C43" s="4" t="s">
        <v>145</v>
      </c>
      <c r="D43" s="5" t="s">
        <v>87</v>
      </c>
      <c r="E43" s="4" t="s">
        <v>88</v>
      </c>
      <c r="F43" s="6">
        <v>4479.09</v>
      </c>
      <c r="G43" s="4">
        <v>505983</v>
      </c>
      <c r="H43" s="4">
        <v>892509</v>
      </c>
      <c r="I43" s="5">
        <v>5.01853763</v>
      </c>
      <c r="J43" s="5">
        <v>1.7639110404895</v>
      </c>
      <c r="K43" s="5" t="s">
        <v>36</v>
      </c>
      <c r="L43" s="5">
        <v>63</v>
      </c>
      <c r="M43" s="7" t="s">
        <v>20</v>
      </c>
      <c r="N43" s="16">
        <f t="shared" si="0"/>
        <v>44557</v>
      </c>
      <c r="O43" s="7" t="s">
        <v>21</v>
      </c>
      <c r="P43" s="12" t="str">
        <f t="shared" si="1"/>
        <v>2021-12-31</v>
      </c>
      <c r="Q43" s="1" t="str">
        <f>IFERROR(VLOOKUP(K43,de_para!$A$2:$B$32,2,0),"ERR")</f>
        <v>web event</v>
      </c>
      <c r="R43" s="1">
        <v>0</v>
      </c>
      <c r="S43" s="1">
        <f t="shared" si="2"/>
        <v>12</v>
      </c>
      <c r="T43" s="1">
        <f t="shared" si="3"/>
        <v>2021</v>
      </c>
      <c r="U43" s="1">
        <f t="shared" si="4"/>
        <v>2</v>
      </c>
    </row>
    <row r="44" spans="1:21" x14ac:dyDescent="0.25">
      <c r="A44" s="3" t="s">
        <v>81</v>
      </c>
      <c r="B44" s="3" t="s">
        <v>146</v>
      </c>
      <c r="C44" s="4" t="s">
        <v>82</v>
      </c>
      <c r="D44" s="5" t="s">
        <v>48</v>
      </c>
      <c r="E44" s="4" t="s">
        <v>49</v>
      </c>
      <c r="F44" s="6">
        <v>12696.41</v>
      </c>
      <c r="G44" s="4">
        <v>675084</v>
      </c>
      <c r="H44" s="4">
        <v>1589811</v>
      </c>
      <c r="I44" s="5">
        <v>7.9861128099999998</v>
      </c>
      <c r="J44" s="5">
        <v>2.3549824910677999</v>
      </c>
      <c r="K44" s="5" t="s">
        <v>36</v>
      </c>
      <c r="L44" s="5">
        <v>94</v>
      </c>
      <c r="M44" s="7" t="s">
        <v>147</v>
      </c>
      <c r="N44" s="16">
        <f t="shared" si="0"/>
        <v>44550</v>
      </c>
      <c r="O44" s="7" t="s">
        <v>148</v>
      </c>
      <c r="P44" s="12" t="str">
        <f t="shared" si="1"/>
        <v>2021-12-28</v>
      </c>
      <c r="Q44" s="1" t="str">
        <f>IFERROR(VLOOKUP(K44,de_para!$A$2:$B$32,2,0),"ERR")</f>
        <v>web event</v>
      </c>
      <c r="R44" s="1">
        <v>0</v>
      </c>
      <c r="S44" s="1">
        <f t="shared" si="2"/>
        <v>12</v>
      </c>
      <c r="T44" s="1">
        <f t="shared" si="3"/>
        <v>2021</v>
      </c>
      <c r="U44" s="1">
        <f t="shared" si="4"/>
        <v>2</v>
      </c>
    </row>
    <row r="45" spans="1:21" x14ac:dyDescent="0.25">
      <c r="A45" s="3" t="s">
        <v>149</v>
      </c>
      <c r="B45" s="3" t="s">
        <v>146</v>
      </c>
      <c r="C45" s="4" t="s">
        <v>150</v>
      </c>
      <c r="D45" s="5" t="s">
        <v>43</v>
      </c>
      <c r="E45" s="4" t="s">
        <v>44</v>
      </c>
      <c r="F45" s="6">
        <v>10427.43</v>
      </c>
      <c r="G45" s="4">
        <v>170530</v>
      </c>
      <c r="H45" s="4">
        <v>307497</v>
      </c>
      <c r="I45" s="5">
        <v>33.910672300000002</v>
      </c>
      <c r="J45" s="5">
        <v>1.8031841904649999</v>
      </c>
      <c r="K45" s="5" t="s">
        <v>36</v>
      </c>
      <c r="L45" s="5">
        <v>10</v>
      </c>
      <c r="M45" s="7" t="s">
        <v>147</v>
      </c>
      <c r="N45" s="16">
        <f t="shared" si="0"/>
        <v>44550</v>
      </c>
      <c r="O45" s="7" t="s">
        <v>148</v>
      </c>
      <c r="P45" s="12" t="str">
        <f t="shared" si="1"/>
        <v>2021-12-28</v>
      </c>
      <c r="Q45" s="1" t="str">
        <f>IFERROR(VLOOKUP(K45,de_para!$A$2:$B$32,2,0),"ERR")</f>
        <v>web event</v>
      </c>
      <c r="R45" s="1">
        <v>0</v>
      </c>
      <c r="S45" s="1">
        <f t="shared" si="2"/>
        <v>12</v>
      </c>
      <c r="T45" s="1">
        <f t="shared" si="3"/>
        <v>2021</v>
      </c>
      <c r="U45" s="1">
        <f t="shared" si="4"/>
        <v>2</v>
      </c>
    </row>
    <row r="46" spans="1:21" x14ac:dyDescent="0.25">
      <c r="A46" s="3" t="s">
        <v>72</v>
      </c>
      <c r="B46" s="3" t="s">
        <v>146</v>
      </c>
      <c r="C46" s="4" t="s">
        <v>73</v>
      </c>
      <c r="D46" s="5" t="s">
        <v>74</v>
      </c>
      <c r="E46" s="4" t="s">
        <v>75</v>
      </c>
      <c r="F46" s="6">
        <v>87385.81</v>
      </c>
      <c r="G46" s="4">
        <v>685324</v>
      </c>
      <c r="H46" s="4">
        <v>5491192</v>
      </c>
      <c r="I46" s="5">
        <v>15.91381434</v>
      </c>
      <c r="J46" s="5">
        <v>8.0125488090305002</v>
      </c>
      <c r="K46" s="5" t="s">
        <v>36</v>
      </c>
      <c r="L46" s="5">
        <v>532</v>
      </c>
      <c r="M46" s="7" t="s">
        <v>147</v>
      </c>
      <c r="N46" s="16">
        <f t="shared" si="0"/>
        <v>44550</v>
      </c>
      <c r="O46" s="7" t="s">
        <v>148</v>
      </c>
      <c r="P46" s="12" t="str">
        <f t="shared" si="1"/>
        <v>2021-12-28</v>
      </c>
      <c r="Q46" s="1" t="str">
        <f>IFERROR(VLOOKUP(K46,de_para!$A$2:$B$32,2,0),"ERR")</f>
        <v>web event</v>
      </c>
      <c r="R46" s="1">
        <v>0</v>
      </c>
      <c r="S46" s="1">
        <f t="shared" si="2"/>
        <v>12</v>
      </c>
      <c r="T46" s="1">
        <f t="shared" si="3"/>
        <v>2021</v>
      </c>
      <c r="U46" s="1">
        <f t="shared" si="4"/>
        <v>2</v>
      </c>
    </row>
    <row r="47" spans="1:21" x14ac:dyDescent="0.25">
      <c r="A47" s="3" t="s">
        <v>144</v>
      </c>
      <c r="B47" s="3" t="s">
        <v>146</v>
      </c>
      <c r="C47" s="4" t="s">
        <v>145</v>
      </c>
      <c r="D47" s="5" t="s">
        <v>87</v>
      </c>
      <c r="E47" s="4" t="s">
        <v>88</v>
      </c>
      <c r="F47" s="6">
        <v>22396.2</v>
      </c>
      <c r="G47" s="4">
        <v>1251093</v>
      </c>
      <c r="H47" s="4">
        <v>3012491</v>
      </c>
      <c r="I47" s="5">
        <v>7.4344454500000001</v>
      </c>
      <c r="J47" s="5">
        <v>2.4078873433069998</v>
      </c>
      <c r="K47" s="5" t="s">
        <v>36</v>
      </c>
      <c r="L47" s="5">
        <v>144</v>
      </c>
      <c r="M47" s="7" t="s">
        <v>147</v>
      </c>
      <c r="N47" s="16">
        <f t="shared" si="0"/>
        <v>44550</v>
      </c>
      <c r="O47" s="7" t="s">
        <v>148</v>
      </c>
      <c r="P47" s="12" t="str">
        <f t="shared" si="1"/>
        <v>2021-12-28</v>
      </c>
      <c r="Q47" s="1" t="str">
        <f>IFERROR(VLOOKUP(K47,de_para!$A$2:$B$32,2,0),"ERR")</f>
        <v>web event</v>
      </c>
      <c r="R47" s="1">
        <v>0</v>
      </c>
      <c r="S47" s="1">
        <f t="shared" si="2"/>
        <v>12</v>
      </c>
      <c r="T47" s="1">
        <f t="shared" si="3"/>
        <v>2021</v>
      </c>
      <c r="U47" s="1">
        <f t="shared" si="4"/>
        <v>2</v>
      </c>
    </row>
    <row r="48" spans="1:21" x14ac:dyDescent="0.25">
      <c r="A48" s="3" t="s">
        <v>120</v>
      </c>
      <c r="B48" s="3" t="s">
        <v>146</v>
      </c>
      <c r="C48" s="4" t="s">
        <v>121</v>
      </c>
      <c r="D48" s="5" t="s">
        <v>87</v>
      </c>
      <c r="E48" s="4" t="s">
        <v>88</v>
      </c>
      <c r="F48" s="6">
        <v>80954.92</v>
      </c>
      <c r="G48" s="4">
        <v>7280738</v>
      </c>
      <c r="H48" s="4">
        <v>21331659</v>
      </c>
      <c r="I48" s="5">
        <v>3.7950597300000002</v>
      </c>
      <c r="J48" s="5">
        <v>2.9298759274128998</v>
      </c>
      <c r="K48" s="5" t="s">
        <v>36</v>
      </c>
      <c r="L48" s="5">
        <v>611</v>
      </c>
      <c r="M48" s="7" t="s">
        <v>147</v>
      </c>
      <c r="N48" s="16">
        <f t="shared" si="0"/>
        <v>44550</v>
      </c>
      <c r="O48" s="7" t="s">
        <v>148</v>
      </c>
      <c r="P48" s="12" t="str">
        <f t="shared" si="1"/>
        <v>2021-12-28</v>
      </c>
      <c r="Q48" s="1" t="str">
        <f>IFERROR(VLOOKUP(K48,de_para!$A$2:$B$32,2,0),"ERR")</f>
        <v>web event</v>
      </c>
      <c r="R48" s="1">
        <v>0</v>
      </c>
      <c r="S48" s="1">
        <f t="shared" si="2"/>
        <v>12</v>
      </c>
      <c r="T48" s="1">
        <f t="shared" si="3"/>
        <v>2021</v>
      </c>
      <c r="U48" s="1">
        <f t="shared" si="4"/>
        <v>2</v>
      </c>
    </row>
    <row r="49" spans="1:21" x14ac:dyDescent="0.25">
      <c r="A49" s="3" t="s">
        <v>68</v>
      </c>
      <c r="B49" s="3" t="s">
        <v>146</v>
      </c>
      <c r="C49" s="4" t="s">
        <v>69</v>
      </c>
      <c r="D49" s="5" t="s">
        <v>70</v>
      </c>
      <c r="E49" s="4" t="s">
        <v>71</v>
      </c>
      <c r="F49" s="6">
        <v>47213.62</v>
      </c>
      <c r="G49" s="4">
        <v>224003</v>
      </c>
      <c r="H49" s="4">
        <v>2490058</v>
      </c>
      <c r="I49" s="5">
        <v>18.960851510000001</v>
      </c>
      <c r="J49" s="5">
        <v>11.116181479712001</v>
      </c>
      <c r="K49" s="5" t="s">
        <v>36</v>
      </c>
      <c r="L49" s="5">
        <v>252</v>
      </c>
      <c r="M49" s="7" t="s">
        <v>147</v>
      </c>
      <c r="N49" s="16">
        <f t="shared" si="0"/>
        <v>44550</v>
      </c>
      <c r="O49" s="7" t="s">
        <v>148</v>
      </c>
      <c r="P49" s="12" t="str">
        <f t="shared" si="1"/>
        <v>2021-12-28</v>
      </c>
      <c r="Q49" s="1" t="str">
        <f>IFERROR(VLOOKUP(K49,de_para!$A$2:$B$32,2,0),"ERR")</f>
        <v>web event</v>
      </c>
      <c r="R49" s="1">
        <v>0</v>
      </c>
      <c r="S49" s="1">
        <f t="shared" si="2"/>
        <v>12</v>
      </c>
      <c r="T49" s="1">
        <f t="shared" si="3"/>
        <v>2021</v>
      </c>
      <c r="U49" s="1">
        <f t="shared" si="4"/>
        <v>2</v>
      </c>
    </row>
    <row r="50" spans="1:21" x14ac:dyDescent="0.25">
      <c r="A50" s="3" t="s">
        <v>126</v>
      </c>
      <c r="B50" s="3" t="s">
        <v>146</v>
      </c>
      <c r="C50" s="4" t="s">
        <v>127</v>
      </c>
      <c r="D50" s="5" t="s">
        <v>128</v>
      </c>
      <c r="E50" s="4" t="s">
        <v>129</v>
      </c>
      <c r="F50" s="6">
        <v>3641.38</v>
      </c>
      <c r="G50" s="4">
        <v>46673</v>
      </c>
      <c r="H50" s="4">
        <v>72912</v>
      </c>
      <c r="I50" s="5">
        <v>49.942122009999999</v>
      </c>
      <c r="J50" s="5">
        <v>1.5621879887729999</v>
      </c>
      <c r="K50" s="5" t="s">
        <v>130</v>
      </c>
      <c r="L50" s="5">
        <v>12985</v>
      </c>
      <c r="M50" s="7" t="s">
        <v>147</v>
      </c>
      <c r="N50" s="16">
        <f t="shared" si="0"/>
        <v>44550</v>
      </c>
      <c r="O50" s="7" t="s">
        <v>148</v>
      </c>
      <c r="P50" s="12" t="str">
        <f t="shared" si="1"/>
        <v>2021-12-28</v>
      </c>
      <c r="Q50" s="1" t="str">
        <f>IFERROR(VLOOKUP(K50,de_para!$A$2:$B$32,2,0),"ERR")</f>
        <v>Mid funnel</v>
      </c>
      <c r="R50" s="1">
        <v>0</v>
      </c>
      <c r="S50" s="1">
        <f t="shared" si="2"/>
        <v>12</v>
      </c>
      <c r="T50" s="1">
        <f t="shared" si="3"/>
        <v>2021</v>
      </c>
      <c r="U50" s="1">
        <f t="shared" si="4"/>
        <v>2</v>
      </c>
    </row>
    <row r="51" spans="1:21" x14ac:dyDescent="0.25">
      <c r="A51" s="3" t="s">
        <v>62</v>
      </c>
      <c r="B51" s="3" t="s">
        <v>146</v>
      </c>
      <c r="C51" s="4" t="s">
        <v>63</v>
      </c>
      <c r="D51" s="5" t="s">
        <v>24</v>
      </c>
      <c r="E51" s="4" t="s">
        <v>25</v>
      </c>
      <c r="F51" s="6">
        <v>632.91999999999996</v>
      </c>
      <c r="G51" s="4">
        <v>8773</v>
      </c>
      <c r="H51" s="4">
        <v>19713</v>
      </c>
      <c r="I51" s="5">
        <v>32.106731600000003</v>
      </c>
      <c r="J51" s="5">
        <v>2.2470078650405001</v>
      </c>
      <c r="K51" s="5" t="s">
        <v>26</v>
      </c>
      <c r="L51" s="5">
        <v>44</v>
      </c>
      <c r="M51" s="7" t="s">
        <v>147</v>
      </c>
      <c r="N51" s="16">
        <f t="shared" si="0"/>
        <v>44550</v>
      </c>
      <c r="O51" s="7" t="s">
        <v>148</v>
      </c>
      <c r="P51" s="12" t="str">
        <f t="shared" si="1"/>
        <v>2021-12-28</v>
      </c>
      <c r="Q51" s="1" t="str">
        <f>IFERROR(VLOOKUP(K51,de_para!$A$2:$B$32,2,0),"ERR")</f>
        <v>app events</v>
      </c>
      <c r="R51" s="1">
        <v>0</v>
      </c>
      <c r="S51" s="1">
        <f t="shared" si="2"/>
        <v>12</v>
      </c>
      <c r="T51" s="1">
        <f t="shared" si="3"/>
        <v>2021</v>
      </c>
      <c r="U51" s="1">
        <f t="shared" si="4"/>
        <v>2</v>
      </c>
    </row>
    <row r="52" spans="1:21" x14ac:dyDescent="0.25">
      <c r="A52" s="3" t="s">
        <v>140</v>
      </c>
      <c r="B52" s="3" t="s">
        <v>146</v>
      </c>
      <c r="C52" s="4" t="s">
        <v>141</v>
      </c>
      <c r="D52" s="5" t="s">
        <v>87</v>
      </c>
      <c r="E52" s="4" t="s">
        <v>88</v>
      </c>
      <c r="F52" s="6">
        <v>19225.05</v>
      </c>
      <c r="G52" s="4">
        <v>1067276</v>
      </c>
      <c r="H52" s="4">
        <v>2222927</v>
      </c>
      <c r="I52" s="5">
        <v>8.6485296199999997</v>
      </c>
      <c r="J52" s="5">
        <v>2.0828042605662</v>
      </c>
      <c r="K52" s="5" t="s">
        <v>36</v>
      </c>
      <c r="L52" s="5">
        <v>110</v>
      </c>
      <c r="M52" s="7" t="s">
        <v>147</v>
      </c>
      <c r="N52" s="16">
        <f t="shared" si="0"/>
        <v>44550</v>
      </c>
      <c r="O52" s="7" t="s">
        <v>148</v>
      </c>
      <c r="P52" s="12" t="str">
        <f t="shared" si="1"/>
        <v>2021-12-28</v>
      </c>
      <c r="Q52" s="1" t="str">
        <f>IFERROR(VLOOKUP(K52,de_para!$A$2:$B$32,2,0),"ERR")</f>
        <v>web event</v>
      </c>
      <c r="R52" s="1">
        <v>0</v>
      </c>
      <c r="S52" s="1">
        <f t="shared" si="2"/>
        <v>12</v>
      </c>
      <c r="T52" s="1">
        <f t="shared" si="3"/>
        <v>2021</v>
      </c>
      <c r="U52" s="1">
        <f t="shared" si="4"/>
        <v>2</v>
      </c>
    </row>
    <row r="53" spans="1:21" x14ac:dyDescent="0.25">
      <c r="A53" s="3" t="s">
        <v>89</v>
      </c>
      <c r="B53" s="3" t="s">
        <v>146</v>
      </c>
      <c r="C53" s="4" t="s">
        <v>90</v>
      </c>
      <c r="D53" s="5" t="s">
        <v>91</v>
      </c>
      <c r="E53" s="4" t="s">
        <v>92</v>
      </c>
      <c r="F53" s="6">
        <v>46616.28</v>
      </c>
      <c r="G53" s="4">
        <v>2389533</v>
      </c>
      <c r="H53" s="4">
        <v>7408773</v>
      </c>
      <c r="I53" s="5">
        <v>6.2920378299999999</v>
      </c>
      <c r="J53" s="5">
        <v>3.1005108529575001</v>
      </c>
      <c r="K53" s="5" t="s">
        <v>36</v>
      </c>
      <c r="L53" s="5">
        <v>287</v>
      </c>
      <c r="M53" s="7" t="s">
        <v>147</v>
      </c>
      <c r="N53" s="16">
        <f t="shared" si="0"/>
        <v>44550</v>
      </c>
      <c r="O53" s="7" t="s">
        <v>148</v>
      </c>
      <c r="P53" s="12" t="str">
        <f t="shared" si="1"/>
        <v>2021-12-28</v>
      </c>
      <c r="Q53" s="1" t="str">
        <f>IFERROR(VLOOKUP(K53,de_para!$A$2:$B$32,2,0),"ERR")</f>
        <v>web event</v>
      </c>
      <c r="R53" s="1">
        <v>0</v>
      </c>
      <c r="S53" s="1">
        <f t="shared" si="2"/>
        <v>12</v>
      </c>
      <c r="T53" s="1">
        <f t="shared" si="3"/>
        <v>2021</v>
      </c>
      <c r="U53" s="1">
        <f t="shared" si="4"/>
        <v>2</v>
      </c>
    </row>
    <row r="54" spans="1:21" x14ac:dyDescent="0.25">
      <c r="A54" s="3" t="s">
        <v>83</v>
      </c>
      <c r="B54" s="3" t="s">
        <v>146</v>
      </c>
      <c r="C54" s="4" t="s">
        <v>84</v>
      </c>
      <c r="D54" s="5" t="s">
        <v>70</v>
      </c>
      <c r="E54" s="4" t="s">
        <v>71</v>
      </c>
      <c r="F54" s="6">
        <v>24365.95</v>
      </c>
      <c r="G54" s="4">
        <v>77632</v>
      </c>
      <c r="H54" s="4">
        <v>806934</v>
      </c>
      <c r="I54" s="5">
        <v>30.195716130000001</v>
      </c>
      <c r="J54" s="5">
        <v>10.394347691674</v>
      </c>
      <c r="K54" s="5" t="s">
        <v>36</v>
      </c>
      <c r="L54" s="5">
        <v>164</v>
      </c>
      <c r="M54" s="7" t="s">
        <v>147</v>
      </c>
      <c r="N54" s="16">
        <f t="shared" si="0"/>
        <v>44550</v>
      </c>
      <c r="O54" s="7" t="s">
        <v>148</v>
      </c>
      <c r="P54" s="12" t="str">
        <f t="shared" si="1"/>
        <v>2021-12-28</v>
      </c>
      <c r="Q54" s="1" t="str">
        <f>IFERROR(VLOOKUP(K54,de_para!$A$2:$B$32,2,0),"ERR")</f>
        <v>web event</v>
      </c>
      <c r="R54" s="1">
        <v>0</v>
      </c>
      <c r="S54" s="1">
        <f t="shared" si="2"/>
        <v>12</v>
      </c>
      <c r="T54" s="1">
        <f t="shared" si="3"/>
        <v>2021</v>
      </c>
      <c r="U54" s="1">
        <f t="shared" si="4"/>
        <v>2</v>
      </c>
    </row>
    <row r="55" spans="1:21" x14ac:dyDescent="0.25">
      <c r="A55" s="3" t="s">
        <v>85</v>
      </c>
      <c r="B55" s="3" t="s">
        <v>146</v>
      </c>
      <c r="C55" s="4" t="s">
        <v>86</v>
      </c>
      <c r="D55" s="5" t="s">
        <v>87</v>
      </c>
      <c r="E55" s="4" t="s">
        <v>88</v>
      </c>
      <c r="F55" s="6">
        <v>6123.61</v>
      </c>
      <c r="G55" s="4">
        <v>317893</v>
      </c>
      <c r="H55" s="4">
        <v>543487</v>
      </c>
      <c r="I55" s="5">
        <v>11.26726122</v>
      </c>
      <c r="J55" s="5">
        <v>1.7096538772480001</v>
      </c>
      <c r="K55" s="5" t="s">
        <v>36</v>
      </c>
      <c r="L55" s="5">
        <v>93</v>
      </c>
      <c r="M55" s="7" t="s">
        <v>147</v>
      </c>
      <c r="N55" s="16">
        <f t="shared" si="0"/>
        <v>44550</v>
      </c>
      <c r="O55" s="7" t="s">
        <v>148</v>
      </c>
      <c r="P55" s="12" t="str">
        <f t="shared" si="1"/>
        <v>2021-12-28</v>
      </c>
      <c r="Q55" s="1" t="str">
        <f>IFERROR(VLOOKUP(K55,de_para!$A$2:$B$32,2,0),"ERR")</f>
        <v>web event</v>
      </c>
      <c r="R55" s="1">
        <v>0</v>
      </c>
      <c r="S55" s="1">
        <f t="shared" si="2"/>
        <v>12</v>
      </c>
      <c r="T55" s="1">
        <f t="shared" si="3"/>
        <v>2021</v>
      </c>
      <c r="U55" s="1">
        <f t="shared" si="4"/>
        <v>2</v>
      </c>
    </row>
    <row r="56" spans="1:21" x14ac:dyDescent="0.25">
      <c r="A56" s="3" t="s">
        <v>93</v>
      </c>
      <c r="B56" s="3" t="s">
        <v>146</v>
      </c>
      <c r="C56" s="4" t="s">
        <v>94</v>
      </c>
      <c r="D56" s="5" t="s">
        <v>87</v>
      </c>
      <c r="E56" s="4" t="s">
        <v>88</v>
      </c>
      <c r="F56" s="6">
        <v>22900.57</v>
      </c>
      <c r="G56" s="4">
        <v>2716184</v>
      </c>
      <c r="H56" s="4">
        <v>5776320</v>
      </c>
      <c r="I56" s="5">
        <v>3.9645604799999998</v>
      </c>
      <c r="J56" s="5">
        <v>2.1266305964544001</v>
      </c>
      <c r="K56" s="5" t="s">
        <v>36</v>
      </c>
      <c r="L56" s="5">
        <v>207</v>
      </c>
      <c r="M56" s="7" t="s">
        <v>147</v>
      </c>
      <c r="N56" s="16">
        <f t="shared" si="0"/>
        <v>44550</v>
      </c>
      <c r="O56" s="7" t="s">
        <v>148</v>
      </c>
      <c r="P56" s="12" t="str">
        <f t="shared" si="1"/>
        <v>2021-12-28</v>
      </c>
      <c r="Q56" s="1" t="str">
        <f>IFERROR(VLOOKUP(K56,de_para!$A$2:$B$32,2,0),"ERR")</f>
        <v>web event</v>
      </c>
      <c r="R56" s="1">
        <v>0</v>
      </c>
      <c r="S56" s="1">
        <f t="shared" si="2"/>
        <v>12</v>
      </c>
      <c r="T56" s="1">
        <f t="shared" si="3"/>
        <v>2021</v>
      </c>
      <c r="U56" s="1">
        <f t="shared" si="4"/>
        <v>2</v>
      </c>
    </row>
    <row r="57" spans="1:21" x14ac:dyDescent="0.25">
      <c r="A57" s="3" t="s">
        <v>142</v>
      </c>
      <c r="B57" s="3" t="s">
        <v>146</v>
      </c>
      <c r="C57" s="4" t="s">
        <v>143</v>
      </c>
      <c r="D57" s="5" t="s">
        <v>106</v>
      </c>
      <c r="E57" s="4" t="s">
        <v>107</v>
      </c>
      <c r="F57" s="6">
        <v>78.010000000000005</v>
      </c>
      <c r="G57" s="4">
        <v>3620</v>
      </c>
      <c r="H57" s="4">
        <v>3960</v>
      </c>
      <c r="I57" s="5">
        <v>19.699494949999998</v>
      </c>
      <c r="J57" s="5">
        <v>1.0939226519337</v>
      </c>
      <c r="K57" s="5" t="s">
        <v>31</v>
      </c>
      <c r="L57" s="5">
        <v>1</v>
      </c>
      <c r="M57" s="7" t="s">
        <v>147</v>
      </c>
      <c r="N57" s="16">
        <f t="shared" si="0"/>
        <v>44550</v>
      </c>
      <c r="O57" s="7" t="s">
        <v>148</v>
      </c>
      <c r="P57" s="12" t="str">
        <f t="shared" si="1"/>
        <v>2021-12-28</v>
      </c>
      <c r="Q57" s="1" t="str">
        <f>IFERROR(VLOOKUP(K57,de_para!$A$2:$B$32,2,0),"ERR")</f>
        <v>web event</v>
      </c>
      <c r="R57" s="1">
        <v>0</v>
      </c>
      <c r="S57" s="1">
        <f t="shared" si="2"/>
        <v>12</v>
      </c>
      <c r="T57" s="1">
        <f t="shared" si="3"/>
        <v>2021</v>
      </c>
      <c r="U57" s="1">
        <f t="shared" si="4"/>
        <v>2</v>
      </c>
    </row>
    <row r="58" spans="1:21" x14ac:dyDescent="0.25">
      <c r="A58" s="3" t="s">
        <v>95</v>
      </c>
      <c r="B58" s="3" t="s">
        <v>146</v>
      </c>
      <c r="C58" s="4" t="s">
        <v>96</v>
      </c>
      <c r="D58" s="5" t="s">
        <v>60</v>
      </c>
      <c r="E58" s="4" t="s">
        <v>61</v>
      </c>
      <c r="F58" s="6">
        <v>43659.3</v>
      </c>
      <c r="G58" s="4">
        <v>2471978</v>
      </c>
      <c r="H58" s="4">
        <v>8576515</v>
      </c>
      <c r="I58" s="5">
        <v>5.0905641700000004</v>
      </c>
      <c r="J58" s="5">
        <v>3.4694948741452998</v>
      </c>
      <c r="K58" s="5" t="s">
        <v>36</v>
      </c>
      <c r="L58" s="5">
        <v>383</v>
      </c>
      <c r="M58" s="7" t="s">
        <v>147</v>
      </c>
      <c r="N58" s="16">
        <f t="shared" si="0"/>
        <v>44550</v>
      </c>
      <c r="O58" s="7" t="s">
        <v>148</v>
      </c>
      <c r="P58" s="12" t="str">
        <f t="shared" si="1"/>
        <v>2021-12-28</v>
      </c>
      <c r="Q58" s="1" t="str">
        <f>IFERROR(VLOOKUP(K58,de_para!$A$2:$B$32,2,0),"ERR")</f>
        <v>web event</v>
      </c>
      <c r="R58" s="1">
        <v>0</v>
      </c>
      <c r="S58" s="1">
        <f t="shared" si="2"/>
        <v>12</v>
      </c>
      <c r="T58" s="1">
        <f t="shared" si="3"/>
        <v>2021</v>
      </c>
      <c r="U58" s="1">
        <f t="shared" si="4"/>
        <v>2</v>
      </c>
    </row>
    <row r="59" spans="1:21" x14ac:dyDescent="0.25">
      <c r="A59" s="3" t="s">
        <v>97</v>
      </c>
      <c r="B59" s="3" t="s">
        <v>146</v>
      </c>
      <c r="C59" s="4" t="s">
        <v>98</v>
      </c>
      <c r="D59" s="5" t="s">
        <v>87</v>
      </c>
      <c r="E59" s="4" t="s">
        <v>88</v>
      </c>
      <c r="F59" s="6">
        <v>5773.09</v>
      </c>
      <c r="G59" s="4">
        <v>446083</v>
      </c>
      <c r="H59" s="4">
        <v>883149</v>
      </c>
      <c r="I59" s="5">
        <v>6.5369377100000001</v>
      </c>
      <c r="J59" s="5">
        <v>1.9797862729582001</v>
      </c>
      <c r="K59" s="5" t="s">
        <v>36</v>
      </c>
      <c r="L59" s="5">
        <v>38</v>
      </c>
      <c r="M59" s="7" t="s">
        <v>147</v>
      </c>
      <c r="N59" s="16">
        <f t="shared" si="0"/>
        <v>44550</v>
      </c>
      <c r="O59" s="7" t="s">
        <v>148</v>
      </c>
      <c r="P59" s="12" t="str">
        <f t="shared" si="1"/>
        <v>2021-12-28</v>
      </c>
      <c r="Q59" s="1" t="str">
        <f>IFERROR(VLOOKUP(K59,de_para!$A$2:$B$32,2,0),"ERR")</f>
        <v>web event</v>
      </c>
      <c r="R59" s="1">
        <v>0</v>
      </c>
      <c r="S59" s="1">
        <f t="shared" si="2"/>
        <v>12</v>
      </c>
      <c r="T59" s="1">
        <f t="shared" si="3"/>
        <v>2021</v>
      </c>
      <c r="U59" s="1">
        <f t="shared" si="4"/>
        <v>2</v>
      </c>
    </row>
    <row r="60" spans="1:21" x14ac:dyDescent="0.25">
      <c r="A60" s="3" t="s">
        <v>134</v>
      </c>
      <c r="B60" s="3" t="s">
        <v>146</v>
      </c>
      <c r="C60" s="4" t="s">
        <v>135</v>
      </c>
      <c r="D60" s="5" t="s">
        <v>78</v>
      </c>
      <c r="E60" s="4" t="s">
        <v>79</v>
      </c>
      <c r="F60" s="6">
        <v>35557.480000000003</v>
      </c>
      <c r="G60" s="4">
        <v>1086223</v>
      </c>
      <c r="H60" s="4">
        <v>2134131</v>
      </c>
      <c r="I60" s="5">
        <v>16.661338969999999</v>
      </c>
      <c r="J60" s="5">
        <v>1.9647263959611001</v>
      </c>
      <c r="K60" s="5" t="s">
        <v>80</v>
      </c>
      <c r="L60" s="5">
        <v>114</v>
      </c>
      <c r="M60" s="7" t="s">
        <v>147</v>
      </c>
      <c r="N60" s="16">
        <f t="shared" si="0"/>
        <v>44550</v>
      </c>
      <c r="O60" s="7" t="s">
        <v>148</v>
      </c>
      <c r="P60" s="12" t="str">
        <f t="shared" si="1"/>
        <v>2021-12-28</v>
      </c>
      <c r="Q60" s="1" t="str">
        <f>IFERROR(VLOOKUP(K60,de_para!$A$2:$B$32,2,0),"ERR")</f>
        <v>web event</v>
      </c>
      <c r="R60" s="1">
        <v>0</v>
      </c>
      <c r="S60" s="1">
        <f t="shared" si="2"/>
        <v>12</v>
      </c>
      <c r="T60" s="1">
        <f t="shared" si="3"/>
        <v>2021</v>
      </c>
      <c r="U60" s="1">
        <f t="shared" si="4"/>
        <v>2</v>
      </c>
    </row>
    <row r="61" spans="1:21" x14ac:dyDescent="0.25">
      <c r="A61" s="3" t="s">
        <v>99</v>
      </c>
      <c r="B61" s="3" t="s">
        <v>146</v>
      </c>
      <c r="C61" s="4" t="s">
        <v>100</v>
      </c>
      <c r="D61" s="5" t="s">
        <v>101</v>
      </c>
      <c r="E61" s="4" t="s">
        <v>102</v>
      </c>
      <c r="F61" s="6">
        <v>30331.05</v>
      </c>
      <c r="G61" s="4">
        <v>34336</v>
      </c>
      <c r="H61" s="4">
        <v>653136</v>
      </c>
      <c r="I61" s="5">
        <v>46.439103039999999</v>
      </c>
      <c r="J61" s="5">
        <v>19.021901211555999</v>
      </c>
      <c r="K61" s="5" t="s">
        <v>36</v>
      </c>
      <c r="L61" s="5">
        <v>179</v>
      </c>
      <c r="M61" s="7" t="s">
        <v>147</v>
      </c>
      <c r="N61" s="16">
        <f t="shared" si="0"/>
        <v>44550</v>
      </c>
      <c r="O61" s="7" t="s">
        <v>148</v>
      </c>
      <c r="P61" s="12" t="str">
        <f t="shared" si="1"/>
        <v>2021-12-28</v>
      </c>
      <c r="Q61" s="1" t="str">
        <f>IFERROR(VLOOKUP(K61,de_para!$A$2:$B$32,2,0),"ERR")</f>
        <v>web event</v>
      </c>
      <c r="R61" s="1">
        <v>0</v>
      </c>
      <c r="S61" s="1">
        <f t="shared" si="2"/>
        <v>12</v>
      </c>
      <c r="T61" s="1">
        <f t="shared" si="3"/>
        <v>2021</v>
      </c>
      <c r="U61" s="1">
        <f t="shared" si="4"/>
        <v>2</v>
      </c>
    </row>
    <row r="62" spans="1:21" x14ac:dyDescent="0.25">
      <c r="A62" s="3" t="s">
        <v>114</v>
      </c>
      <c r="B62" s="3" t="s">
        <v>146</v>
      </c>
      <c r="C62" s="4" t="s">
        <v>115</v>
      </c>
      <c r="D62" s="5" t="s">
        <v>116</v>
      </c>
      <c r="E62" s="4" t="s">
        <v>117</v>
      </c>
      <c r="F62" s="6">
        <v>142.22999999999999</v>
      </c>
      <c r="G62" s="4">
        <v>45793</v>
      </c>
      <c r="H62" s="4">
        <v>45793</v>
      </c>
      <c r="I62" s="5">
        <v>3.1059332199999998</v>
      </c>
      <c r="J62" s="5">
        <v>1</v>
      </c>
      <c r="K62" s="5" t="s">
        <v>6</v>
      </c>
      <c r="L62" s="5">
        <v>45793</v>
      </c>
      <c r="M62" s="7" t="s">
        <v>147</v>
      </c>
      <c r="N62" s="16">
        <f t="shared" si="0"/>
        <v>44550</v>
      </c>
      <c r="O62" s="7" t="s">
        <v>148</v>
      </c>
      <c r="P62" s="12" t="str">
        <f t="shared" si="1"/>
        <v>2021-12-28</v>
      </c>
      <c r="Q62" s="1" t="str">
        <f>IFERROR(VLOOKUP(K62,de_para!$A$2:$B$32,2,0),"ERR")</f>
        <v>Top funnel</v>
      </c>
      <c r="R62" s="1">
        <v>0</v>
      </c>
      <c r="S62" s="1">
        <f t="shared" si="2"/>
        <v>12</v>
      </c>
      <c r="T62" s="1">
        <f t="shared" si="3"/>
        <v>2021</v>
      </c>
      <c r="U62" s="1">
        <f t="shared" si="4"/>
        <v>2</v>
      </c>
    </row>
    <row r="63" spans="1:21" x14ac:dyDescent="0.25">
      <c r="A63" s="3" t="s">
        <v>62</v>
      </c>
      <c r="B63" s="3" t="s">
        <v>146</v>
      </c>
      <c r="C63" s="4" t="s">
        <v>105</v>
      </c>
      <c r="D63" s="5" t="s">
        <v>106</v>
      </c>
      <c r="E63" s="4" t="s">
        <v>107</v>
      </c>
      <c r="F63" s="6">
        <v>819.76</v>
      </c>
      <c r="G63" s="4">
        <v>49440</v>
      </c>
      <c r="H63" s="4">
        <v>56734</v>
      </c>
      <c r="I63" s="5">
        <v>14.44918391</v>
      </c>
      <c r="J63" s="5">
        <v>1.1475323624595</v>
      </c>
      <c r="K63" s="5" t="s">
        <v>31</v>
      </c>
      <c r="L63" s="5">
        <v>36</v>
      </c>
      <c r="M63" s="7" t="s">
        <v>147</v>
      </c>
      <c r="N63" s="16">
        <f t="shared" si="0"/>
        <v>44550</v>
      </c>
      <c r="O63" s="7" t="s">
        <v>148</v>
      </c>
      <c r="P63" s="12" t="str">
        <f t="shared" si="1"/>
        <v>2021-12-28</v>
      </c>
      <c r="Q63" s="1" t="str">
        <f>IFERROR(VLOOKUP(K63,de_para!$A$2:$B$32,2,0),"ERR")</f>
        <v>web event</v>
      </c>
      <c r="R63" s="1">
        <v>0</v>
      </c>
      <c r="S63" s="1">
        <f t="shared" si="2"/>
        <v>12</v>
      </c>
      <c r="T63" s="1">
        <f t="shared" si="3"/>
        <v>2021</v>
      </c>
      <c r="U63" s="1">
        <f t="shared" si="4"/>
        <v>2</v>
      </c>
    </row>
    <row r="64" spans="1:21" x14ac:dyDescent="0.25">
      <c r="A64" s="3" t="s">
        <v>108</v>
      </c>
      <c r="B64" s="3" t="s">
        <v>146</v>
      </c>
      <c r="C64" s="4" t="s">
        <v>109</v>
      </c>
      <c r="D64" s="5" t="s">
        <v>106</v>
      </c>
      <c r="E64" s="4" t="s">
        <v>107</v>
      </c>
      <c r="F64" s="6">
        <v>982.69</v>
      </c>
      <c r="G64" s="4">
        <v>55394</v>
      </c>
      <c r="H64" s="4">
        <v>64327</v>
      </c>
      <c r="I64" s="5">
        <v>15.276477999999999</v>
      </c>
      <c r="J64" s="5">
        <v>1.1612629526664</v>
      </c>
      <c r="K64" s="5" t="s">
        <v>31</v>
      </c>
      <c r="L64" s="5">
        <v>29</v>
      </c>
      <c r="M64" s="7" t="s">
        <v>147</v>
      </c>
      <c r="N64" s="16">
        <f t="shared" si="0"/>
        <v>44550</v>
      </c>
      <c r="O64" s="7" t="s">
        <v>148</v>
      </c>
      <c r="P64" s="12" t="str">
        <f t="shared" si="1"/>
        <v>2021-12-28</v>
      </c>
      <c r="Q64" s="1" t="str">
        <f>IFERROR(VLOOKUP(K64,de_para!$A$2:$B$32,2,0),"ERR")</f>
        <v>web event</v>
      </c>
      <c r="R64" s="1">
        <v>0</v>
      </c>
      <c r="S64" s="1">
        <f t="shared" si="2"/>
        <v>12</v>
      </c>
      <c r="T64" s="1">
        <f t="shared" si="3"/>
        <v>2021</v>
      </c>
      <c r="U64" s="1">
        <f t="shared" si="4"/>
        <v>2</v>
      </c>
    </row>
    <row r="65" spans="1:21" x14ac:dyDescent="0.25">
      <c r="A65" s="3" t="s">
        <v>114</v>
      </c>
      <c r="B65" s="3" t="s">
        <v>146</v>
      </c>
      <c r="C65" s="4" t="s">
        <v>151</v>
      </c>
      <c r="D65" s="5" t="s">
        <v>152</v>
      </c>
      <c r="E65" s="4" t="s">
        <v>153</v>
      </c>
      <c r="F65" s="6">
        <v>69.2</v>
      </c>
      <c r="G65" s="4">
        <v>37048</v>
      </c>
      <c r="H65" s="4">
        <v>37053</v>
      </c>
      <c r="I65" s="5">
        <v>1.8675950699999999</v>
      </c>
      <c r="J65" s="5">
        <v>1.0001349600517999</v>
      </c>
      <c r="K65" s="5" t="s">
        <v>6</v>
      </c>
      <c r="L65" s="5">
        <v>37048</v>
      </c>
      <c r="M65" s="7" t="s">
        <v>147</v>
      </c>
      <c r="N65" s="16">
        <f t="shared" si="0"/>
        <v>44550</v>
      </c>
      <c r="O65" s="7" t="s">
        <v>148</v>
      </c>
      <c r="P65" s="12" t="str">
        <f t="shared" si="1"/>
        <v>2021-12-28</v>
      </c>
      <c r="Q65" s="1" t="str">
        <f>IFERROR(VLOOKUP(K65,de_para!$A$2:$B$32,2,0),"ERR")</f>
        <v>Top funnel</v>
      </c>
      <c r="R65" s="1">
        <v>0</v>
      </c>
      <c r="S65" s="1">
        <f t="shared" si="2"/>
        <v>12</v>
      </c>
      <c r="T65" s="1">
        <f t="shared" si="3"/>
        <v>2021</v>
      </c>
      <c r="U65" s="1">
        <f t="shared" si="4"/>
        <v>2</v>
      </c>
    </row>
    <row r="66" spans="1:21" x14ac:dyDescent="0.25">
      <c r="A66" s="3" t="s">
        <v>22</v>
      </c>
      <c r="B66" s="3" t="s">
        <v>146</v>
      </c>
      <c r="C66" s="4" t="s">
        <v>110</v>
      </c>
      <c r="D66" s="5" t="s">
        <v>106</v>
      </c>
      <c r="E66" s="4" t="s">
        <v>107</v>
      </c>
      <c r="F66" s="6">
        <v>10369.56</v>
      </c>
      <c r="G66" s="4">
        <v>375238</v>
      </c>
      <c r="H66" s="4">
        <v>613252</v>
      </c>
      <c r="I66" s="5">
        <v>16.909133600000001</v>
      </c>
      <c r="J66" s="5">
        <v>1.6343014300256999</v>
      </c>
      <c r="K66" s="5" t="s">
        <v>31</v>
      </c>
      <c r="L66" s="5">
        <v>302</v>
      </c>
      <c r="M66" s="7" t="s">
        <v>147</v>
      </c>
      <c r="N66" s="16">
        <f t="shared" si="0"/>
        <v>44550</v>
      </c>
      <c r="O66" s="7" t="s">
        <v>148</v>
      </c>
      <c r="P66" s="12" t="str">
        <f t="shared" si="1"/>
        <v>2021-12-28</v>
      </c>
      <c r="Q66" s="1" t="str">
        <f>IFERROR(VLOOKUP(K66,de_para!$A$2:$B$32,2,0),"ERR")</f>
        <v>web event</v>
      </c>
      <c r="R66" s="1">
        <v>0</v>
      </c>
      <c r="S66" s="1">
        <f t="shared" si="2"/>
        <v>12</v>
      </c>
      <c r="T66" s="1">
        <f t="shared" si="3"/>
        <v>2021</v>
      </c>
      <c r="U66" s="1">
        <f t="shared" si="4"/>
        <v>2</v>
      </c>
    </row>
    <row r="67" spans="1:21" x14ac:dyDescent="0.25">
      <c r="A67" s="3" t="s">
        <v>118</v>
      </c>
      <c r="B67" s="3" t="s">
        <v>146</v>
      </c>
      <c r="C67" s="4" t="s">
        <v>119</v>
      </c>
      <c r="D67" s="5" t="s">
        <v>78</v>
      </c>
      <c r="E67" s="4" t="s">
        <v>79</v>
      </c>
      <c r="F67" s="6">
        <v>88609.73</v>
      </c>
      <c r="G67" s="4">
        <v>4412476</v>
      </c>
      <c r="H67" s="4">
        <v>7395848</v>
      </c>
      <c r="I67" s="5">
        <v>11.98101016</v>
      </c>
      <c r="J67" s="5">
        <v>1.6761219777739</v>
      </c>
      <c r="K67" s="5" t="s">
        <v>80</v>
      </c>
      <c r="L67" s="5">
        <v>245</v>
      </c>
      <c r="M67" s="7" t="s">
        <v>147</v>
      </c>
      <c r="N67" s="16">
        <f t="shared" ref="N67:N130" si="5">M67-WEEKDAY(M67,3)</f>
        <v>44550</v>
      </c>
      <c r="O67" s="7" t="s">
        <v>148</v>
      </c>
      <c r="P67" s="12" t="str">
        <f t="shared" ref="P67:P130" si="6">RIGHT(B67,10)</f>
        <v>2021-12-28</v>
      </c>
      <c r="Q67" s="1" t="str">
        <f>IFERROR(VLOOKUP(K67,de_para!$A$2:$B$32,2,0),"ERR")</f>
        <v>web event</v>
      </c>
      <c r="R67" s="1">
        <v>0</v>
      </c>
      <c r="S67" s="1">
        <f t="shared" ref="S67:S130" si="7">MONTH(P67)</f>
        <v>12</v>
      </c>
      <c r="T67" s="1">
        <f t="shared" ref="T67:T130" si="8">YEAR(P67)</f>
        <v>2021</v>
      </c>
      <c r="U67" s="1">
        <f t="shared" ref="U67:U130" si="9">IF(S67&lt;7,1,2)</f>
        <v>2</v>
      </c>
    </row>
    <row r="68" spans="1:21" x14ac:dyDescent="0.25">
      <c r="A68" s="3" t="s">
        <v>22</v>
      </c>
      <c r="B68" s="3" t="s">
        <v>146</v>
      </c>
      <c r="C68" s="4" t="s">
        <v>23</v>
      </c>
      <c r="D68" s="5" t="s">
        <v>24</v>
      </c>
      <c r="E68" s="4" t="s">
        <v>25</v>
      </c>
      <c r="F68" s="6">
        <v>1120.69</v>
      </c>
      <c r="G68" s="4">
        <v>16237</v>
      </c>
      <c r="H68" s="4">
        <v>38259</v>
      </c>
      <c r="I68" s="5">
        <v>29.29219269</v>
      </c>
      <c r="J68" s="5">
        <v>2.3562850280224001</v>
      </c>
      <c r="K68" s="5" t="s">
        <v>26</v>
      </c>
      <c r="L68" s="5">
        <v>62</v>
      </c>
      <c r="M68" s="7" t="s">
        <v>147</v>
      </c>
      <c r="N68" s="16">
        <f t="shared" si="5"/>
        <v>44550</v>
      </c>
      <c r="O68" s="7" t="s">
        <v>148</v>
      </c>
      <c r="P68" s="12" t="str">
        <f t="shared" si="6"/>
        <v>2021-12-28</v>
      </c>
      <c r="Q68" s="1" t="str">
        <f>IFERROR(VLOOKUP(K68,de_para!$A$2:$B$32,2,0),"ERR")</f>
        <v>app events</v>
      </c>
      <c r="R68" s="1">
        <v>0</v>
      </c>
      <c r="S68" s="1">
        <f t="shared" si="7"/>
        <v>12</v>
      </c>
      <c r="T68" s="1">
        <f t="shared" si="8"/>
        <v>2021</v>
      </c>
      <c r="U68" s="1">
        <f t="shared" si="9"/>
        <v>2</v>
      </c>
    </row>
    <row r="69" spans="1:21" x14ac:dyDescent="0.25">
      <c r="A69" s="3" t="s">
        <v>58</v>
      </c>
      <c r="B69" s="3" t="s">
        <v>146</v>
      </c>
      <c r="C69" s="4" t="s">
        <v>59</v>
      </c>
      <c r="D69" s="5" t="s">
        <v>60</v>
      </c>
      <c r="E69" s="4" t="s">
        <v>61</v>
      </c>
      <c r="F69" s="6">
        <v>1702.2</v>
      </c>
      <c r="G69" s="4">
        <v>127971</v>
      </c>
      <c r="H69" s="4">
        <v>179634</v>
      </c>
      <c r="I69" s="5">
        <v>9.4759343999999999</v>
      </c>
      <c r="J69" s="5">
        <v>1.4037086527416001</v>
      </c>
      <c r="K69" s="5" t="s">
        <v>36</v>
      </c>
      <c r="L69" s="5">
        <v>12</v>
      </c>
      <c r="M69" s="7" t="s">
        <v>147</v>
      </c>
      <c r="N69" s="16">
        <f t="shared" si="5"/>
        <v>44550</v>
      </c>
      <c r="O69" s="7" t="s">
        <v>148</v>
      </c>
      <c r="P69" s="12" t="str">
        <f t="shared" si="6"/>
        <v>2021-12-28</v>
      </c>
      <c r="Q69" s="1" t="str">
        <f>IFERROR(VLOOKUP(K69,de_para!$A$2:$B$32,2,0),"ERR")</f>
        <v>web event</v>
      </c>
      <c r="R69" s="1">
        <v>0</v>
      </c>
      <c r="S69" s="1">
        <f t="shared" si="7"/>
        <v>12</v>
      </c>
      <c r="T69" s="1">
        <f t="shared" si="8"/>
        <v>2021</v>
      </c>
      <c r="U69" s="1">
        <f t="shared" si="9"/>
        <v>2</v>
      </c>
    </row>
    <row r="70" spans="1:21" x14ac:dyDescent="0.25">
      <c r="A70" s="3" t="s">
        <v>46</v>
      </c>
      <c r="B70" s="3" t="s">
        <v>146</v>
      </c>
      <c r="C70" s="4" t="s">
        <v>47</v>
      </c>
      <c r="D70" s="5" t="s">
        <v>48</v>
      </c>
      <c r="E70" s="4" t="s">
        <v>49</v>
      </c>
      <c r="F70" s="6">
        <v>13541.38</v>
      </c>
      <c r="G70" s="4">
        <v>634251</v>
      </c>
      <c r="H70" s="4">
        <v>1438467</v>
      </c>
      <c r="I70" s="5">
        <v>9.4137578400000006</v>
      </c>
      <c r="J70" s="5">
        <v>2.2679775041741999</v>
      </c>
      <c r="K70" s="5" t="s">
        <v>36</v>
      </c>
      <c r="L70" s="5">
        <v>80</v>
      </c>
      <c r="M70" s="7" t="s">
        <v>147</v>
      </c>
      <c r="N70" s="16">
        <f t="shared" si="5"/>
        <v>44550</v>
      </c>
      <c r="O70" s="7" t="s">
        <v>148</v>
      </c>
      <c r="P70" s="12" t="str">
        <f t="shared" si="6"/>
        <v>2021-12-28</v>
      </c>
      <c r="Q70" s="1" t="str">
        <f>IFERROR(VLOOKUP(K70,de_para!$A$2:$B$32,2,0),"ERR")</f>
        <v>web event</v>
      </c>
      <c r="R70" s="1">
        <v>0</v>
      </c>
      <c r="S70" s="1">
        <f t="shared" si="7"/>
        <v>12</v>
      </c>
      <c r="T70" s="1">
        <f t="shared" si="8"/>
        <v>2021</v>
      </c>
      <c r="U70" s="1">
        <f t="shared" si="9"/>
        <v>2</v>
      </c>
    </row>
    <row r="71" spans="1:21" x14ac:dyDescent="0.25">
      <c r="A71" s="3" t="s">
        <v>76</v>
      </c>
      <c r="B71" s="3" t="s">
        <v>146</v>
      </c>
      <c r="C71" s="4" t="s">
        <v>77</v>
      </c>
      <c r="D71" s="5" t="s">
        <v>78</v>
      </c>
      <c r="E71" s="4" t="s">
        <v>79</v>
      </c>
      <c r="F71" s="6">
        <v>40041.26</v>
      </c>
      <c r="G71" s="4">
        <v>1519128</v>
      </c>
      <c r="H71" s="4">
        <v>3248320</v>
      </c>
      <c r="I71" s="5">
        <v>12.32675968</v>
      </c>
      <c r="J71" s="5">
        <v>2.1382793286675001</v>
      </c>
      <c r="K71" s="5" t="s">
        <v>80</v>
      </c>
      <c r="L71" s="5">
        <v>173</v>
      </c>
      <c r="M71" s="7" t="s">
        <v>147</v>
      </c>
      <c r="N71" s="16">
        <f t="shared" si="5"/>
        <v>44550</v>
      </c>
      <c r="O71" s="7" t="s">
        <v>148</v>
      </c>
      <c r="P71" s="12" t="str">
        <f t="shared" si="6"/>
        <v>2021-12-28</v>
      </c>
      <c r="Q71" s="1" t="str">
        <f>IFERROR(VLOOKUP(K71,de_para!$A$2:$B$32,2,0),"ERR")</f>
        <v>web event</v>
      </c>
      <c r="R71" s="1">
        <v>0</v>
      </c>
      <c r="S71" s="1">
        <f t="shared" si="7"/>
        <v>12</v>
      </c>
      <c r="T71" s="1">
        <f t="shared" si="8"/>
        <v>2021</v>
      </c>
      <c r="U71" s="1">
        <f t="shared" si="9"/>
        <v>2</v>
      </c>
    </row>
    <row r="72" spans="1:21" x14ac:dyDescent="0.25">
      <c r="A72" s="3" t="s">
        <v>122</v>
      </c>
      <c r="B72" s="3" t="s">
        <v>146</v>
      </c>
      <c r="C72" s="4" t="s">
        <v>123</v>
      </c>
      <c r="D72" s="5" t="s">
        <v>34</v>
      </c>
      <c r="E72" s="4" t="s">
        <v>35</v>
      </c>
      <c r="F72" s="6">
        <v>21610.23</v>
      </c>
      <c r="G72" s="4">
        <v>311556</v>
      </c>
      <c r="H72" s="4">
        <v>2425245</v>
      </c>
      <c r="I72" s="5">
        <v>8.9105348099999997</v>
      </c>
      <c r="J72" s="5">
        <v>7.7842988098447998</v>
      </c>
      <c r="K72" s="5" t="s">
        <v>36</v>
      </c>
      <c r="L72" s="5">
        <v>102</v>
      </c>
      <c r="M72" s="7" t="s">
        <v>147</v>
      </c>
      <c r="N72" s="16">
        <f t="shared" si="5"/>
        <v>44550</v>
      </c>
      <c r="O72" s="7" t="s">
        <v>148</v>
      </c>
      <c r="P72" s="12" t="str">
        <f t="shared" si="6"/>
        <v>2021-12-28</v>
      </c>
      <c r="Q72" s="1" t="str">
        <f>IFERROR(VLOOKUP(K72,de_para!$A$2:$B$32,2,0),"ERR")</f>
        <v>web event</v>
      </c>
      <c r="R72" s="1">
        <v>0</v>
      </c>
      <c r="S72" s="1">
        <f t="shared" si="7"/>
        <v>12</v>
      </c>
      <c r="T72" s="1">
        <f t="shared" si="8"/>
        <v>2021</v>
      </c>
      <c r="U72" s="1">
        <f t="shared" si="9"/>
        <v>2</v>
      </c>
    </row>
    <row r="73" spans="1:21" x14ac:dyDescent="0.25">
      <c r="A73" s="3" t="s">
        <v>111</v>
      </c>
      <c r="B73" s="3" t="s">
        <v>146</v>
      </c>
      <c r="C73" s="4" t="s">
        <v>112</v>
      </c>
      <c r="D73" s="5" t="s">
        <v>78</v>
      </c>
      <c r="E73" s="4" t="s">
        <v>79</v>
      </c>
      <c r="F73" s="6">
        <v>26935.62</v>
      </c>
      <c r="G73" s="4">
        <v>1987108</v>
      </c>
      <c r="H73" s="4">
        <v>3164946</v>
      </c>
      <c r="I73" s="5">
        <v>8.5106096600000001</v>
      </c>
      <c r="J73" s="5">
        <v>1.5927398007557001</v>
      </c>
      <c r="K73" s="5" t="s">
        <v>80</v>
      </c>
      <c r="L73" s="5">
        <v>102</v>
      </c>
      <c r="M73" s="7" t="s">
        <v>147</v>
      </c>
      <c r="N73" s="16">
        <f t="shared" si="5"/>
        <v>44550</v>
      </c>
      <c r="O73" s="7" t="s">
        <v>148</v>
      </c>
      <c r="P73" s="12" t="str">
        <f t="shared" si="6"/>
        <v>2021-12-28</v>
      </c>
      <c r="Q73" s="1" t="str">
        <f>IFERROR(VLOOKUP(K73,de_para!$A$2:$B$32,2,0),"ERR")</f>
        <v>web event</v>
      </c>
      <c r="R73" s="1">
        <v>0</v>
      </c>
      <c r="S73" s="1">
        <f t="shared" si="7"/>
        <v>12</v>
      </c>
      <c r="T73" s="1">
        <f t="shared" si="8"/>
        <v>2021</v>
      </c>
      <c r="U73" s="1">
        <f t="shared" si="9"/>
        <v>2</v>
      </c>
    </row>
    <row r="74" spans="1:21" x14ac:dyDescent="0.25">
      <c r="A74" s="3" t="s">
        <v>154</v>
      </c>
      <c r="B74" s="3" t="s">
        <v>146</v>
      </c>
      <c r="C74" s="4" t="s">
        <v>155</v>
      </c>
      <c r="D74" s="5" t="s">
        <v>156</v>
      </c>
      <c r="E74" s="4" t="s">
        <v>157</v>
      </c>
      <c r="F74" s="6">
        <v>142.22999999999999</v>
      </c>
      <c r="G74" s="4">
        <v>1868</v>
      </c>
      <c r="H74" s="4">
        <v>1910</v>
      </c>
      <c r="I74" s="5">
        <v>74.465968590000003</v>
      </c>
      <c r="J74" s="5">
        <v>1.0224839400428001</v>
      </c>
      <c r="K74" s="5" t="s">
        <v>130</v>
      </c>
      <c r="L74" s="5">
        <v>532</v>
      </c>
      <c r="M74" s="7" t="s">
        <v>147</v>
      </c>
      <c r="N74" s="16">
        <f t="shared" si="5"/>
        <v>44550</v>
      </c>
      <c r="O74" s="7" t="s">
        <v>148</v>
      </c>
      <c r="P74" s="12" t="str">
        <f t="shared" si="6"/>
        <v>2021-12-28</v>
      </c>
      <c r="Q74" s="1" t="str">
        <f>IFERROR(VLOOKUP(K74,de_para!$A$2:$B$32,2,0),"ERR")</f>
        <v>Mid funnel</v>
      </c>
      <c r="R74" s="1">
        <v>0</v>
      </c>
      <c r="S74" s="1">
        <f t="shared" si="7"/>
        <v>12</v>
      </c>
      <c r="T74" s="1">
        <f t="shared" si="8"/>
        <v>2021</v>
      </c>
      <c r="U74" s="1">
        <f t="shared" si="9"/>
        <v>2</v>
      </c>
    </row>
    <row r="75" spans="1:21" x14ac:dyDescent="0.25">
      <c r="A75" s="3" t="s">
        <v>158</v>
      </c>
      <c r="B75" s="3" t="s">
        <v>146</v>
      </c>
      <c r="C75" s="4" t="s">
        <v>159</v>
      </c>
      <c r="D75" s="5" t="s">
        <v>160</v>
      </c>
      <c r="E75" s="4" t="s">
        <v>161</v>
      </c>
      <c r="F75" s="6">
        <v>140.85</v>
      </c>
      <c r="G75" s="4">
        <v>4508</v>
      </c>
      <c r="H75" s="4">
        <v>4626</v>
      </c>
      <c r="I75" s="5">
        <v>30.447470819999999</v>
      </c>
      <c r="J75" s="5">
        <v>1.0261756876664001</v>
      </c>
      <c r="K75" s="5" t="s">
        <v>130</v>
      </c>
      <c r="L75" s="5">
        <v>660</v>
      </c>
      <c r="M75" s="7" t="s">
        <v>147</v>
      </c>
      <c r="N75" s="16">
        <f t="shared" si="5"/>
        <v>44550</v>
      </c>
      <c r="O75" s="7" t="s">
        <v>148</v>
      </c>
      <c r="P75" s="12" t="str">
        <f t="shared" si="6"/>
        <v>2021-12-28</v>
      </c>
      <c r="Q75" s="1" t="str">
        <f>IFERROR(VLOOKUP(K75,de_para!$A$2:$B$32,2,0),"ERR")</f>
        <v>Mid funnel</v>
      </c>
      <c r="R75" s="1">
        <v>0</v>
      </c>
      <c r="S75" s="1">
        <f t="shared" si="7"/>
        <v>12</v>
      </c>
      <c r="T75" s="1">
        <f t="shared" si="8"/>
        <v>2021</v>
      </c>
      <c r="U75" s="1">
        <f t="shared" si="9"/>
        <v>2</v>
      </c>
    </row>
    <row r="76" spans="1:21" x14ac:dyDescent="0.25">
      <c r="A76" s="3" t="s">
        <v>27</v>
      </c>
      <c r="B76" s="3" t="s">
        <v>146</v>
      </c>
      <c r="C76" s="4" t="s">
        <v>28</v>
      </c>
      <c r="D76" s="5" t="s">
        <v>29</v>
      </c>
      <c r="E76" s="4" t="s">
        <v>30</v>
      </c>
      <c r="F76" s="6">
        <v>1751.08</v>
      </c>
      <c r="G76" s="4">
        <v>107265</v>
      </c>
      <c r="H76" s="4">
        <v>144704</v>
      </c>
      <c r="I76" s="5">
        <v>12.10111676</v>
      </c>
      <c r="J76" s="5">
        <v>1.3490327693097</v>
      </c>
      <c r="K76" s="5" t="s">
        <v>31</v>
      </c>
      <c r="L76" s="5">
        <v>63</v>
      </c>
      <c r="M76" s="7" t="s">
        <v>147</v>
      </c>
      <c r="N76" s="16">
        <f t="shared" si="5"/>
        <v>44550</v>
      </c>
      <c r="O76" s="7" t="s">
        <v>148</v>
      </c>
      <c r="P76" s="12" t="str">
        <f t="shared" si="6"/>
        <v>2021-12-28</v>
      </c>
      <c r="Q76" s="1" t="str">
        <f>IFERROR(VLOOKUP(K76,de_para!$A$2:$B$32,2,0),"ERR")</f>
        <v>web event</v>
      </c>
      <c r="R76" s="1">
        <v>0</v>
      </c>
      <c r="S76" s="1">
        <f t="shared" si="7"/>
        <v>12</v>
      </c>
      <c r="T76" s="1">
        <f t="shared" si="8"/>
        <v>2021</v>
      </c>
      <c r="U76" s="1">
        <f t="shared" si="9"/>
        <v>2</v>
      </c>
    </row>
    <row r="77" spans="1:21" x14ac:dyDescent="0.25">
      <c r="A77" s="3" t="s">
        <v>32</v>
      </c>
      <c r="B77" s="3" t="s">
        <v>146</v>
      </c>
      <c r="C77" s="4" t="s">
        <v>33</v>
      </c>
      <c r="D77" s="5" t="s">
        <v>34</v>
      </c>
      <c r="E77" s="4" t="s">
        <v>35</v>
      </c>
      <c r="F77" s="6">
        <v>47564.85</v>
      </c>
      <c r="G77" s="4">
        <v>260485</v>
      </c>
      <c r="H77" s="4">
        <v>2572647</v>
      </c>
      <c r="I77" s="5">
        <v>18.488681110000002</v>
      </c>
      <c r="J77" s="5">
        <v>9.8763729197459007</v>
      </c>
      <c r="K77" s="5" t="s">
        <v>36</v>
      </c>
      <c r="L77" s="5">
        <v>348</v>
      </c>
      <c r="M77" s="7" t="s">
        <v>147</v>
      </c>
      <c r="N77" s="16">
        <f t="shared" si="5"/>
        <v>44550</v>
      </c>
      <c r="O77" s="7" t="s">
        <v>148</v>
      </c>
      <c r="P77" s="12" t="str">
        <f t="shared" si="6"/>
        <v>2021-12-28</v>
      </c>
      <c r="Q77" s="1" t="str">
        <f>IFERROR(VLOOKUP(K77,de_para!$A$2:$B$32,2,0),"ERR")</f>
        <v>web event</v>
      </c>
      <c r="R77" s="1">
        <v>0</v>
      </c>
      <c r="S77" s="1">
        <f t="shared" si="7"/>
        <v>12</v>
      </c>
      <c r="T77" s="1">
        <f t="shared" si="8"/>
        <v>2021</v>
      </c>
      <c r="U77" s="1">
        <f t="shared" si="9"/>
        <v>2</v>
      </c>
    </row>
    <row r="78" spans="1:21" x14ac:dyDescent="0.25">
      <c r="A78" s="3" t="s">
        <v>14</v>
      </c>
      <c r="B78" s="3" t="s">
        <v>146</v>
      </c>
      <c r="C78" s="4" t="s">
        <v>131</v>
      </c>
      <c r="D78" s="5" t="s">
        <v>132</v>
      </c>
      <c r="E78" s="4" t="s">
        <v>133</v>
      </c>
      <c r="F78" s="6">
        <v>6846.58</v>
      </c>
      <c r="G78" s="4">
        <v>144900</v>
      </c>
      <c r="H78" s="4">
        <v>491590</v>
      </c>
      <c r="I78" s="5">
        <v>13.92741919</v>
      </c>
      <c r="J78" s="5">
        <v>3.3926155969634002</v>
      </c>
      <c r="K78" s="5" t="s">
        <v>125</v>
      </c>
      <c r="L78" s="5">
        <v>1286</v>
      </c>
      <c r="M78" s="7" t="s">
        <v>147</v>
      </c>
      <c r="N78" s="16">
        <f t="shared" si="5"/>
        <v>44550</v>
      </c>
      <c r="O78" s="7" t="s">
        <v>148</v>
      </c>
      <c r="P78" s="12" t="str">
        <f t="shared" si="6"/>
        <v>2021-12-28</v>
      </c>
      <c r="Q78" s="1" t="str">
        <f>IFERROR(VLOOKUP(K78,de_para!$A$2:$B$32,2,0),"ERR")</f>
        <v>app events</v>
      </c>
      <c r="R78" s="1">
        <v>0</v>
      </c>
      <c r="S78" s="1">
        <f t="shared" si="7"/>
        <v>12</v>
      </c>
      <c r="T78" s="1">
        <f t="shared" si="8"/>
        <v>2021</v>
      </c>
      <c r="U78" s="1">
        <f t="shared" si="9"/>
        <v>2</v>
      </c>
    </row>
    <row r="79" spans="1:21" x14ac:dyDescent="0.25">
      <c r="A79" s="3" t="s">
        <v>37</v>
      </c>
      <c r="B79" s="3" t="s">
        <v>146</v>
      </c>
      <c r="C79" s="4" t="s">
        <v>38</v>
      </c>
      <c r="D79" s="5" t="s">
        <v>39</v>
      </c>
      <c r="E79" s="4" t="s">
        <v>40</v>
      </c>
      <c r="F79" s="6">
        <v>40040.800000000003</v>
      </c>
      <c r="G79" s="4">
        <v>2848298</v>
      </c>
      <c r="H79" s="4">
        <v>4805933</v>
      </c>
      <c r="I79" s="5">
        <v>8.3315352100000002</v>
      </c>
      <c r="J79" s="5">
        <v>1.6872999243758999</v>
      </c>
      <c r="K79" s="5" t="s">
        <v>36</v>
      </c>
      <c r="L79" s="5">
        <v>196</v>
      </c>
      <c r="M79" s="7" t="s">
        <v>147</v>
      </c>
      <c r="N79" s="16">
        <f t="shared" si="5"/>
        <v>44550</v>
      </c>
      <c r="O79" s="7" t="s">
        <v>148</v>
      </c>
      <c r="P79" s="12" t="str">
        <f t="shared" si="6"/>
        <v>2021-12-28</v>
      </c>
      <c r="Q79" s="1" t="str">
        <f>IFERROR(VLOOKUP(K79,de_para!$A$2:$B$32,2,0),"ERR")</f>
        <v>web event</v>
      </c>
      <c r="R79" s="1">
        <v>0</v>
      </c>
      <c r="S79" s="1">
        <f t="shared" si="7"/>
        <v>12</v>
      </c>
      <c r="T79" s="1">
        <f t="shared" si="8"/>
        <v>2021</v>
      </c>
      <c r="U79" s="1">
        <f t="shared" si="9"/>
        <v>2</v>
      </c>
    </row>
    <row r="80" spans="1:21" x14ac:dyDescent="0.25">
      <c r="A80" s="3" t="s">
        <v>41</v>
      </c>
      <c r="B80" s="3" t="s">
        <v>146</v>
      </c>
      <c r="C80" s="4" t="s">
        <v>42</v>
      </c>
      <c r="D80" s="5" t="s">
        <v>43</v>
      </c>
      <c r="E80" s="4" t="s">
        <v>44</v>
      </c>
      <c r="F80" s="6">
        <v>10426.540000000001</v>
      </c>
      <c r="G80" s="4">
        <v>217732</v>
      </c>
      <c r="H80" s="4">
        <v>399227</v>
      </c>
      <c r="I80" s="5">
        <v>26.11682076</v>
      </c>
      <c r="J80" s="5">
        <v>1.8335706281116</v>
      </c>
      <c r="K80" s="5" t="s">
        <v>36</v>
      </c>
      <c r="L80" s="5">
        <v>8</v>
      </c>
      <c r="M80" s="7" t="s">
        <v>147</v>
      </c>
      <c r="N80" s="16">
        <f t="shared" si="5"/>
        <v>44550</v>
      </c>
      <c r="O80" s="7" t="s">
        <v>148</v>
      </c>
      <c r="P80" s="12" t="str">
        <f t="shared" si="6"/>
        <v>2021-12-28</v>
      </c>
      <c r="Q80" s="1" t="str">
        <f>IFERROR(VLOOKUP(K80,de_para!$A$2:$B$32,2,0),"ERR")</f>
        <v>web event</v>
      </c>
      <c r="R80" s="1">
        <v>0</v>
      </c>
      <c r="S80" s="1">
        <f t="shared" si="7"/>
        <v>12</v>
      </c>
      <c r="T80" s="1">
        <f t="shared" si="8"/>
        <v>2021</v>
      </c>
      <c r="U80" s="1">
        <f t="shared" si="9"/>
        <v>2</v>
      </c>
    </row>
    <row r="81" spans="1:21" x14ac:dyDescent="0.25">
      <c r="A81" s="3" t="s">
        <v>136</v>
      </c>
      <c r="B81" s="3" t="s">
        <v>146</v>
      </c>
      <c r="C81" s="4" t="s">
        <v>137</v>
      </c>
      <c r="D81" s="5" t="s">
        <v>138</v>
      </c>
      <c r="E81" s="4" t="s">
        <v>139</v>
      </c>
      <c r="F81" s="6">
        <v>1748.94</v>
      </c>
      <c r="G81" s="4">
        <v>11484</v>
      </c>
      <c r="H81" s="4">
        <v>49094</v>
      </c>
      <c r="I81" s="5">
        <v>35.624312539999998</v>
      </c>
      <c r="J81" s="5">
        <v>4.2749912922327002</v>
      </c>
      <c r="K81" s="5" t="s">
        <v>31</v>
      </c>
      <c r="L81" s="5">
        <v>63</v>
      </c>
      <c r="M81" s="7" t="s">
        <v>147</v>
      </c>
      <c r="N81" s="16">
        <f t="shared" si="5"/>
        <v>44550</v>
      </c>
      <c r="O81" s="7" t="s">
        <v>148</v>
      </c>
      <c r="P81" s="12" t="str">
        <f t="shared" si="6"/>
        <v>2021-12-28</v>
      </c>
      <c r="Q81" s="1" t="str">
        <f>IFERROR(VLOOKUP(K81,de_para!$A$2:$B$32,2,0),"ERR")</f>
        <v>web event</v>
      </c>
      <c r="R81" s="1">
        <v>0</v>
      </c>
      <c r="S81" s="1">
        <f t="shared" si="7"/>
        <v>12</v>
      </c>
      <c r="T81" s="1">
        <f t="shared" si="8"/>
        <v>2021</v>
      </c>
      <c r="U81" s="1">
        <f t="shared" si="9"/>
        <v>2</v>
      </c>
    </row>
    <row r="82" spans="1:21" x14ac:dyDescent="0.25">
      <c r="A82" s="3" t="s">
        <v>50</v>
      </c>
      <c r="B82" s="3" t="s">
        <v>146</v>
      </c>
      <c r="C82" s="4" t="s">
        <v>51</v>
      </c>
      <c r="D82" s="5" t="s">
        <v>43</v>
      </c>
      <c r="E82" s="4" t="s">
        <v>44</v>
      </c>
      <c r="F82" s="6">
        <v>10365.98</v>
      </c>
      <c r="G82" s="4">
        <v>335234</v>
      </c>
      <c r="H82" s="4">
        <v>631595</v>
      </c>
      <c r="I82" s="5">
        <v>16.41238452</v>
      </c>
      <c r="J82" s="5">
        <v>1.8840421914245</v>
      </c>
      <c r="K82" s="5" t="s">
        <v>36</v>
      </c>
      <c r="L82" s="5">
        <v>12</v>
      </c>
      <c r="M82" s="7" t="s">
        <v>147</v>
      </c>
      <c r="N82" s="16">
        <f t="shared" si="5"/>
        <v>44550</v>
      </c>
      <c r="O82" s="7" t="s">
        <v>148</v>
      </c>
      <c r="P82" s="12" t="str">
        <f t="shared" si="6"/>
        <v>2021-12-28</v>
      </c>
      <c r="Q82" s="1" t="str">
        <f>IFERROR(VLOOKUP(K82,de_para!$A$2:$B$32,2,0),"ERR")</f>
        <v>web event</v>
      </c>
      <c r="R82" s="1">
        <v>0</v>
      </c>
      <c r="S82" s="1">
        <f t="shared" si="7"/>
        <v>12</v>
      </c>
      <c r="T82" s="1">
        <f t="shared" si="8"/>
        <v>2021</v>
      </c>
      <c r="U82" s="1">
        <f t="shared" si="9"/>
        <v>2</v>
      </c>
    </row>
    <row r="83" spans="1:21" x14ac:dyDescent="0.25">
      <c r="A83" s="3" t="s">
        <v>162</v>
      </c>
      <c r="B83" s="3" t="s">
        <v>146</v>
      </c>
      <c r="C83" s="4" t="s">
        <v>163</v>
      </c>
      <c r="D83" s="5" t="s">
        <v>66</v>
      </c>
      <c r="E83" s="4" t="s">
        <v>67</v>
      </c>
      <c r="F83" s="6">
        <v>5413.28</v>
      </c>
      <c r="G83" s="4">
        <v>21344</v>
      </c>
      <c r="H83" s="4">
        <v>251878</v>
      </c>
      <c r="I83" s="5">
        <v>21.491674540000002</v>
      </c>
      <c r="J83" s="5">
        <v>11.800880809595</v>
      </c>
      <c r="K83" s="5" t="s">
        <v>36</v>
      </c>
      <c r="L83" s="5">
        <v>14</v>
      </c>
      <c r="M83" s="7" t="s">
        <v>147</v>
      </c>
      <c r="N83" s="16">
        <f t="shared" si="5"/>
        <v>44550</v>
      </c>
      <c r="O83" s="7" t="s">
        <v>148</v>
      </c>
      <c r="P83" s="12" t="str">
        <f t="shared" si="6"/>
        <v>2021-12-28</v>
      </c>
      <c r="Q83" s="1" t="str">
        <f>IFERROR(VLOOKUP(K83,de_para!$A$2:$B$32,2,0),"ERR")</f>
        <v>web event</v>
      </c>
      <c r="R83" s="1">
        <v>0</v>
      </c>
      <c r="S83" s="1">
        <f t="shared" si="7"/>
        <v>12</v>
      </c>
      <c r="T83" s="1">
        <f t="shared" si="8"/>
        <v>2021</v>
      </c>
      <c r="U83" s="1">
        <f t="shared" si="9"/>
        <v>2</v>
      </c>
    </row>
    <row r="84" spans="1:21" x14ac:dyDescent="0.25">
      <c r="A84" s="3" t="s">
        <v>56</v>
      </c>
      <c r="B84" s="3" t="s">
        <v>146</v>
      </c>
      <c r="C84" s="4" t="s">
        <v>57</v>
      </c>
      <c r="D84" s="5" t="s">
        <v>29</v>
      </c>
      <c r="E84" s="4" t="s">
        <v>30</v>
      </c>
      <c r="F84" s="6">
        <v>1750.28</v>
      </c>
      <c r="G84" s="4">
        <v>97057</v>
      </c>
      <c r="H84" s="4">
        <v>155283</v>
      </c>
      <c r="I84" s="5">
        <v>11.27154936</v>
      </c>
      <c r="J84" s="5">
        <v>1.5999155135642</v>
      </c>
      <c r="K84" s="5" t="s">
        <v>31</v>
      </c>
      <c r="L84" s="5">
        <v>61</v>
      </c>
      <c r="M84" s="7" t="s">
        <v>147</v>
      </c>
      <c r="N84" s="16">
        <f t="shared" si="5"/>
        <v>44550</v>
      </c>
      <c r="O84" s="7" t="s">
        <v>148</v>
      </c>
      <c r="P84" s="12" t="str">
        <f t="shared" si="6"/>
        <v>2021-12-28</v>
      </c>
      <c r="Q84" s="1" t="str">
        <f>IFERROR(VLOOKUP(K84,de_para!$A$2:$B$32,2,0),"ERR")</f>
        <v>web event</v>
      </c>
      <c r="R84" s="1">
        <v>0</v>
      </c>
      <c r="S84" s="1">
        <f t="shared" si="7"/>
        <v>12</v>
      </c>
      <c r="T84" s="1">
        <f t="shared" si="8"/>
        <v>2021</v>
      </c>
      <c r="U84" s="1">
        <f t="shared" si="9"/>
        <v>2</v>
      </c>
    </row>
    <row r="85" spans="1:21" x14ac:dyDescent="0.25">
      <c r="A85" s="3" t="s">
        <v>103</v>
      </c>
      <c r="B85" s="3" t="s">
        <v>146</v>
      </c>
      <c r="C85" s="4" t="s">
        <v>104</v>
      </c>
      <c r="D85" s="5" t="s">
        <v>54</v>
      </c>
      <c r="E85" s="4" t="s">
        <v>55</v>
      </c>
      <c r="F85" s="6">
        <v>20502.84</v>
      </c>
      <c r="G85" s="4">
        <v>9948</v>
      </c>
      <c r="H85" s="4">
        <v>222669</v>
      </c>
      <c r="I85" s="5">
        <v>92.077657869999996</v>
      </c>
      <c r="J85" s="5">
        <v>22.383293124245998</v>
      </c>
      <c r="K85" s="5" t="s">
        <v>36</v>
      </c>
      <c r="L85" s="5">
        <v>105</v>
      </c>
      <c r="M85" s="7" t="s">
        <v>147</v>
      </c>
      <c r="N85" s="16">
        <f t="shared" si="5"/>
        <v>44550</v>
      </c>
      <c r="O85" s="7" t="s">
        <v>148</v>
      </c>
      <c r="P85" s="12" t="str">
        <f t="shared" si="6"/>
        <v>2021-12-28</v>
      </c>
      <c r="Q85" s="1" t="str">
        <f>IFERROR(VLOOKUP(K85,de_para!$A$2:$B$32,2,0),"ERR")</f>
        <v>web event</v>
      </c>
      <c r="R85" s="1">
        <v>0</v>
      </c>
      <c r="S85" s="1">
        <f t="shared" si="7"/>
        <v>12</v>
      </c>
      <c r="T85" s="1">
        <f t="shared" si="8"/>
        <v>2021</v>
      </c>
      <c r="U85" s="1">
        <f t="shared" si="9"/>
        <v>2</v>
      </c>
    </row>
    <row r="86" spans="1:21" x14ac:dyDescent="0.25">
      <c r="A86" s="3" t="s">
        <v>99</v>
      </c>
      <c r="B86" s="3" t="s">
        <v>146</v>
      </c>
      <c r="C86" s="4" t="s">
        <v>113</v>
      </c>
      <c r="D86" s="5" t="s">
        <v>101</v>
      </c>
      <c r="E86" s="4" t="s">
        <v>102</v>
      </c>
      <c r="F86" s="6">
        <v>13707.74</v>
      </c>
      <c r="G86" s="4">
        <v>35401</v>
      </c>
      <c r="H86" s="4">
        <v>525470</v>
      </c>
      <c r="I86" s="5">
        <v>26.08662721</v>
      </c>
      <c r="J86" s="5">
        <v>14.843366006609999</v>
      </c>
      <c r="K86" s="5" t="s">
        <v>36</v>
      </c>
      <c r="L86" s="5">
        <v>29</v>
      </c>
      <c r="M86" s="7" t="s">
        <v>147</v>
      </c>
      <c r="N86" s="16">
        <f t="shared" si="5"/>
        <v>44550</v>
      </c>
      <c r="O86" s="7" t="s">
        <v>148</v>
      </c>
      <c r="P86" s="12" t="str">
        <f t="shared" si="6"/>
        <v>2021-12-28</v>
      </c>
      <c r="Q86" s="1" t="str">
        <f>IFERROR(VLOOKUP(K86,de_para!$A$2:$B$32,2,0),"ERR")</f>
        <v>web event</v>
      </c>
      <c r="R86" s="1">
        <v>0</v>
      </c>
      <c r="S86" s="1">
        <f t="shared" si="7"/>
        <v>12</v>
      </c>
      <c r="T86" s="1">
        <f t="shared" si="8"/>
        <v>2021</v>
      </c>
      <c r="U86" s="1">
        <f t="shared" si="9"/>
        <v>2</v>
      </c>
    </row>
    <row r="87" spans="1:21" x14ac:dyDescent="0.25">
      <c r="A87" s="3" t="s">
        <v>64</v>
      </c>
      <c r="B87" s="3" t="s">
        <v>146</v>
      </c>
      <c r="C87" s="4" t="s">
        <v>65</v>
      </c>
      <c r="D87" s="5" t="s">
        <v>66</v>
      </c>
      <c r="E87" s="4" t="s">
        <v>67</v>
      </c>
      <c r="F87" s="6">
        <v>11914.91</v>
      </c>
      <c r="G87" s="4">
        <v>18556</v>
      </c>
      <c r="H87" s="4">
        <v>278097</v>
      </c>
      <c r="I87" s="5">
        <v>42.844439170000001</v>
      </c>
      <c r="J87" s="5">
        <v>14.986904505281</v>
      </c>
      <c r="K87" s="5" t="s">
        <v>36</v>
      </c>
      <c r="L87" s="5">
        <v>80</v>
      </c>
      <c r="M87" s="7" t="s">
        <v>147</v>
      </c>
      <c r="N87" s="16">
        <f t="shared" si="5"/>
        <v>44550</v>
      </c>
      <c r="O87" s="7" t="s">
        <v>148</v>
      </c>
      <c r="P87" s="12" t="str">
        <f t="shared" si="6"/>
        <v>2021-12-28</v>
      </c>
      <c r="Q87" s="1" t="str">
        <f>IFERROR(VLOOKUP(K87,de_para!$A$2:$B$32,2,0),"ERR")</f>
        <v>web event</v>
      </c>
      <c r="R87" s="1">
        <v>0</v>
      </c>
      <c r="S87" s="1">
        <f t="shared" si="7"/>
        <v>12</v>
      </c>
      <c r="T87" s="1">
        <f t="shared" si="8"/>
        <v>2021</v>
      </c>
      <c r="U87" s="1">
        <f t="shared" si="9"/>
        <v>2</v>
      </c>
    </row>
    <row r="88" spans="1:21" x14ac:dyDescent="0.25">
      <c r="A88" s="3" t="s">
        <v>14</v>
      </c>
      <c r="B88" s="3" t="s">
        <v>146</v>
      </c>
      <c r="C88" s="4" t="s">
        <v>124</v>
      </c>
      <c r="D88" s="5" t="s">
        <v>17</v>
      </c>
      <c r="E88" s="4" t="s">
        <v>18</v>
      </c>
      <c r="F88" s="6">
        <v>6699.77</v>
      </c>
      <c r="G88" s="4">
        <v>239492</v>
      </c>
      <c r="H88" s="4">
        <v>475607</v>
      </c>
      <c r="I88" s="5">
        <v>14.086777530000001</v>
      </c>
      <c r="J88" s="5">
        <v>1.9858993202277999</v>
      </c>
      <c r="K88" s="5" t="s">
        <v>125</v>
      </c>
      <c r="L88" s="5">
        <v>4</v>
      </c>
      <c r="M88" s="7" t="s">
        <v>147</v>
      </c>
      <c r="N88" s="16">
        <f t="shared" si="5"/>
        <v>44550</v>
      </c>
      <c r="O88" s="7" t="s">
        <v>148</v>
      </c>
      <c r="P88" s="12" t="str">
        <f t="shared" si="6"/>
        <v>2021-12-28</v>
      </c>
      <c r="Q88" s="1" t="str">
        <f>IFERROR(VLOOKUP(K88,de_para!$A$2:$B$32,2,0),"ERR")</f>
        <v>app events</v>
      </c>
      <c r="R88" s="1">
        <v>0</v>
      </c>
      <c r="S88" s="1">
        <f t="shared" si="7"/>
        <v>12</v>
      </c>
      <c r="T88" s="1">
        <f t="shared" si="8"/>
        <v>2021</v>
      </c>
      <c r="U88" s="1">
        <f t="shared" si="9"/>
        <v>2</v>
      </c>
    </row>
    <row r="89" spans="1:21" x14ac:dyDescent="0.25">
      <c r="A89" s="3" t="s">
        <v>52</v>
      </c>
      <c r="B89" s="3" t="s">
        <v>146</v>
      </c>
      <c r="C89" s="4" t="s">
        <v>53</v>
      </c>
      <c r="D89" s="5" t="s">
        <v>54</v>
      </c>
      <c r="E89" s="4" t="s">
        <v>55</v>
      </c>
      <c r="F89" s="6">
        <v>7685.33</v>
      </c>
      <c r="G89" s="4">
        <v>5824</v>
      </c>
      <c r="H89" s="4">
        <v>119832</v>
      </c>
      <c r="I89" s="5">
        <v>64.134204550000007</v>
      </c>
      <c r="J89" s="5">
        <v>20.575549450549001</v>
      </c>
      <c r="K89" s="5" t="s">
        <v>36</v>
      </c>
      <c r="L89" s="5">
        <v>10</v>
      </c>
      <c r="M89" s="7" t="s">
        <v>147</v>
      </c>
      <c r="N89" s="16">
        <f t="shared" si="5"/>
        <v>44550</v>
      </c>
      <c r="O89" s="7" t="s">
        <v>148</v>
      </c>
      <c r="P89" s="12" t="str">
        <f t="shared" si="6"/>
        <v>2021-12-28</v>
      </c>
      <c r="Q89" s="1" t="str">
        <f>IFERROR(VLOOKUP(K89,de_para!$A$2:$B$32,2,0),"ERR")</f>
        <v>web event</v>
      </c>
      <c r="R89" s="1">
        <v>0</v>
      </c>
      <c r="S89" s="1">
        <f t="shared" si="7"/>
        <v>12</v>
      </c>
      <c r="T89" s="1">
        <f t="shared" si="8"/>
        <v>2021</v>
      </c>
      <c r="U89" s="1">
        <f t="shared" si="9"/>
        <v>2</v>
      </c>
    </row>
    <row r="90" spans="1:21" x14ac:dyDescent="0.25">
      <c r="A90" s="3" t="s">
        <v>162</v>
      </c>
      <c r="B90" s="3" t="s">
        <v>164</v>
      </c>
      <c r="C90" s="4" t="s">
        <v>163</v>
      </c>
      <c r="D90" s="5" t="s">
        <v>66</v>
      </c>
      <c r="E90" s="4" t="s">
        <v>67</v>
      </c>
      <c r="F90" s="6">
        <v>5449.5</v>
      </c>
      <c r="G90" s="4">
        <v>23224</v>
      </c>
      <c r="H90" s="4">
        <v>250649</v>
      </c>
      <c r="I90" s="5">
        <v>21.741558909999998</v>
      </c>
      <c r="J90" s="5">
        <v>10.792671374439999</v>
      </c>
      <c r="K90" s="5" t="s">
        <v>36</v>
      </c>
      <c r="L90" s="5">
        <v>12</v>
      </c>
      <c r="M90" s="7" t="s">
        <v>165</v>
      </c>
      <c r="N90" s="16">
        <f t="shared" si="5"/>
        <v>44543</v>
      </c>
      <c r="O90" s="7" t="s">
        <v>166</v>
      </c>
      <c r="P90" s="12" t="str">
        <f t="shared" si="6"/>
        <v>2021-12-21</v>
      </c>
      <c r="Q90" s="1" t="str">
        <f>IFERROR(VLOOKUP(K90,de_para!$A$2:$B$32,2,0),"ERR")</f>
        <v>web event</v>
      </c>
      <c r="R90" s="1">
        <v>0</v>
      </c>
      <c r="S90" s="1">
        <f t="shared" si="7"/>
        <v>12</v>
      </c>
      <c r="T90" s="1">
        <f t="shared" si="8"/>
        <v>2021</v>
      </c>
      <c r="U90" s="1">
        <f t="shared" si="9"/>
        <v>2</v>
      </c>
    </row>
    <row r="91" spans="1:21" x14ac:dyDescent="0.25">
      <c r="A91" s="3" t="s">
        <v>99</v>
      </c>
      <c r="B91" s="3" t="s">
        <v>164</v>
      </c>
      <c r="C91" s="4" t="s">
        <v>100</v>
      </c>
      <c r="D91" s="5" t="s">
        <v>101</v>
      </c>
      <c r="E91" s="4" t="s">
        <v>102</v>
      </c>
      <c r="F91" s="6">
        <v>29252.3</v>
      </c>
      <c r="G91" s="4">
        <v>38431</v>
      </c>
      <c r="H91" s="4">
        <v>661984</v>
      </c>
      <c r="I91" s="5">
        <v>44.188832359999999</v>
      </c>
      <c r="J91" s="5">
        <v>17.225260857121</v>
      </c>
      <c r="K91" s="5" t="s">
        <v>36</v>
      </c>
      <c r="L91" s="5">
        <v>299</v>
      </c>
      <c r="M91" s="7" t="s">
        <v>165</v>
      </c>
      <c r="N91" s="16">
        <f t="shared" si="5"/>
        <v>44543</v>
      </c>
      <c r="O91" s="7" t="s">
        <v>166</v>
      </c>
      <c r="P91" s="12" t="str">
        <f t="shared" si="6"/>
        <v>2021-12-21</v>
      </c>
      <c r="Q91" s="1" t="str">
        <f>IFERROR(VLOOKUP(K91,de_para!$A$2:$B$32,2,0),"ERR")</f>
        <v>web event</v>
      </c>
      <c r="R91" s="1">
        <v>0</v>
      </c>
      <c r="S91" s="1">
        <f t="shared" si="7"/>
        <v>12</v>
      </c>
      <c r="T91" s="1">
        <f t="shared" si="8"/>
        <v>2021</v>
      </c>
      <c r="U91" s="1">
        <f t="shared" si="9"/>
        <v>2</v>
      </c>
    </row>
    <row r="92" spans="1:21" x14ac:dyDescent="0.25">
      <c r="A92" s="3" t="s">
        <v>103</v>
      </c>
      <c r="B92" s="3" t="s">
        <v>164</v>
      </c>
      <c r="C92" s="4" t="s">
        <v>104</v>
      </c>
      <c r="D92" s="5" t="s">
        <v>54</v>
      </c>
      <c r="E92" s="4" t="s">
        <v>55</v>
      </c>
      <c r="F92" s="6">
        <v>19361.07</v>
      </c>
      <c r="G92" s="4">
        <v>9610</v>
      </c>
      <c r="H92" s="4">
        <v>193914</v>
      </c>
      <c r="I92" s="5">
        <v>99.843590460000001</v>
      </c>
      <c r="J92" s="5">
        <v>20.178355879291999</v>
      </c>
      <c r="K92" s="5" t="s">
        <v>36</v>
      </c>
      <c r="L92" s="5">
        <v>169</v>
      </c>
      <c r="M92" s="7" t="s">
        <v>165</v>
      </c>
      <c r="N92" s="16">
        <f t="shared" si="5"/>
        <v>44543</v>
      </c>
      <c r="O92" s="7" t="s">
        <v>166</v>
      </c>
      <c r="P92" s="12" t="str">
        <f t="shared" si="6"/>
        <v>2021-12-21</v>
      </c>
      <c r="Q92" s="1" t="str">
        <f>IFERROR(VLOOKUP(K92,de_para!$A$2:$B$32,2,0),"ERR")</f>
        <v>web event</v>
      </c>
      <c r="R92" s="1">
        <v>0</v>
      </c>
      <c r="S92" s="1">
        <f t="shared" si="7"/>
        <v>12</v>
      </c>
      <c r="T92" s="1">
        <f t="shared" si="8"/>
        <v>2021</v>
      </c>
      <c r="U92" s="1">
        <f t="shared" si="9"/>
        <v>2</v>
      </c>
    </row>
    <row r="93" spans="1:21" x14ac:dyDescent="0.25">
      <c r="A93" s="3" t="s">
        <v>62</v>
      </c>
      <c r="B93" s="3" t="s">
        <v>164</v>
      </c>
      <c r="C93" s="4" t="s">
        <v>105</v>
      </c>
      <c r="D93" s="5" t="s">
        <v>106</v>
      </c>
      <c r="E93" s="4" t="s">
        <v>107</v>
      </c>
      <c r="F93" s="6">
        <v>892.8</v>
      </c>
      <c r="G93" s="4">
        <v>42695</v>
      </c>
      <c r="H93" s="4">
        <v>50684</v>
      </c>
      <c r="I93" s="5">
        <v>17.615026440000001</v>
      </c>
      <c r="J93" s="5">
        <v>1.1871179294998999</v>
      </c>
      <c r="K93" s="5" t="s">
        <v>31</v>
      </c>
      <c r="L93" s="5">
        <v>23</v>
      </c>
      <c r="M93" s="7" t="s">
        <v>165</v>
      </c>
      <c r="N93" s="16">
        <f t="shared" si="5"/>
        <v>44543</v>
      </c>
      <c r="O93" s="7" t="s">
        <v>166</v>
      </c>
      <c r="P93" s="12" t="str">
        <f t="shared" si="6"/>
        <v>2021-12-21</v>
      </c>
      <c r="Q93" s="1" t="str">
        <f>IFERROR(VLOOKUP(K93,de_para!$A$2:$B$32,2,0),"ERR")</f>
        <v>web event</v>
      </c>
      <c r="R93" s="1">
        <v>0</v>
      </c>
      <c r="S93" s="1">
        <f t="shared" si="7"/>
        <v>12</v>
      </c>
      <c r="T93" s="1">
        <f t="shared" si="8"/>
        <v>2021</v>
      </c>
      <c r="U93" s="1">
        <f t="shared" si="9"/>
        <v>2</v>
      </c>
    </row>
    <row r="94" spans="1:21" x14ac:dyDescent="0.25">
      <c r="A94" s="3" t="s">
        <v>108</v>
      </c>
      <c r="B94" s="3" t="s">
        <v>164</v>
      </c>
      <c r="C94" s="4" t="s">
        <v>109</v>
      </c>
      <c r="D94" s="5" t="s">
        <v>106</v>
      </c>
      <c r="E94" s="4" t="s">
        <v>107</v>
      </c>
      <c r="F94" s="6">
        <v>778.18</v>
      </c>
      <c r="G94" s="4">
        <v>44808</v>
      </c>
      <c r="H94" s="4">
        <v>54039</v>
      </c>
      <c r="I94" s="5">
        <v>14.40034049</v>
      </c>
      <c r="J94" s="5">
        <v>1.2060123192287</v>
      </c>
      <c r="K94" s="5" t="s">
        <v>31</v>
      </c>
      <c r="L94" s="5">
        <v>22</v>
      </c>
      <c r="M94" s="7" t="s">
        <v>165</v>
      </c>
      <c r="N94" s="16">
        <f t="shared" si="5"/>
        <v>44543</v>
      </c>
      <c r="O94" s="7" t="s">
        <v>166</v>
      </c>
      <c r="P94" s="12" t="str">
        <f t="shared" si="6"/>
        <v>2021-12-21</v>
      </c>
      <c r="Q94" s="1" t="str">
        <f>IFERROR(VLOOKUP(K94,de_para!$A$2:$B$32,2,0),"ERR")</f>
        <v>web event</v>
      </c>
      <c r="R94" s="1">
        <v>0</v>
      </c>
      <c r="S94" s="1">
        <f t="shared" si="7"/>
        <v>12</v>
      </c>
      <c r="T94" s="1">
        <f t="shared" si="8"/>
        <v>2021</v>
      </c>
      <c r="U94" s="1">
        <f t="shared" si="9"/>
        <v>2</v>
      </c>
    </row>
    <row r="95" spans="1:21" x14ac:dyDescent="0.25">
      <c r="A95" s="3" t="s">
        <v>64</v>
      </c>
      <c r="B95" s="3" t="s">
        <v>164</v>
      </c>
      <c r="C95" s="4" t="s">
        <v>65</v>
      </c>
      <c r="D95" s="5" t="s">
        <v>66</v>
      </c>
      <c r="E95" s="4" t="s">
        <v>67</v>
      </c>
      <c r="F95" s="6">
        <v>11118.85</v>
      </c>
      <c r="G95" s="4">
        <v>21864</v>
      </c>
      <c r="H95" s="4">
        <v>253798</v>
      </c>
      <c r="I95" s="5">
        <v>43.809840899999998</v>
      </c>
      <c r="J95" s="5">
        <v>11.608031467251999</v>
      </c>
      <c r="K95" s="5" t="s">
        <v>36</v>
      </c>
      <c r="L95" s="5">
        <v>129</v>
      </c>
      <c r="M95" s="7" t="s">
        <v>165</v>
      </c>
      <c r="N95" s="16">
        <f t="shared" si="5"/>
        <v>44543</v>
      </c>
      <c r="O95" s="7" t="s">
        <v>166</v>
      </c>
      <c r="P95" s="12" t="str">
        <f t="shared" si="6"/>
        <v>2021-12-21</v>
      </c>
      <c r="Q95" s="1" t="str">
        <f>IFERROR(VLOOKUP(K95,de_para!$A$2:$B$32,2,0),"ERR")</f>
        <v>web event</v>
      </c>
      <c r="R95" s="1">
        <v>0</v>
      </c>
      <c r="S95" s="1">
        <f t="shared" si="7"/>
        <v>12</v>
      </c>
      <c r="T95" s="1">
        <f t="shared" si="8"/>
        <v>2021</v>
      </c>
      <c r="U95" s="1">
        <f t="shared" si="9"/>
        <v>2</v>
      </c>
    </row>
    <row r="96" spans="1:21" x14ac:dyDescent="0.25">
      <c r="A96" s="3" t="s">
        <v>134</v>
      </c>
      <c r="B96" s="3" t="s">
        <v>164</v>
      </c>
      <c r="C96" s="4" t="s">
        <v>135</v>
      </c>
      <c r="D96" s="5" t="s">
        <v>78</v>
      </c>
      <c r="E96" s="4" t="s">
        <v>79</v>
      </c>
      <c r="F96" s="6">
        <v>62012.08</v>
      </c>
      <c r="G96" s="4">
        <v>1512673</v>
      </c>
      <c r="H96" s="4">
        <v>3196502</v>
      </c>
      <c r="I96" s="5">
        <v>19.3999816</v>
      </c>
      <c r="J96" s="5">
        <v>2.1131480498428998</v>
      </c>
      <c r="K96" s="5" t="s">
        <v>80</v>
      </c>
      <c r="L96" s="5">
        <v>213</v>
      </c>
      <c r="M96" s="7" t="s">
        <v>165</v>
      </c>
      <c r="N96" s="16">
        <f t="shared" si="5"/>
        <v>44543</v>
      </c>
      <c r="O96" s="7" t="s">
        <v>166</v>
      </c>
      <c r="P96" s="12" t="str">
        <f t="shared" si="6"/>
        <v>2021-12-21</v>
      </c>
      <c r="Q96" s="1" t="str">
        <f>IFERROR(VLOOKUP(K96,de_para!$A$2:$B$32,2,0),"ERR")</f>
        <v>web event</v>
      </c>
      <c r="R96" s="1">
        <v>0</v>
      </c>
      <c r="S96" s="1">
        <f t="shared" si="7"/>
        <v>12</v>
      </c>
      <c r="T96" s="1">
        <f t="shared" si="8"/>
        <v>2021</v>
      </c>
      <c r="U96" s="1">
        <f t="shared" si="9"/>
        <v>2</v>
      </c>
    </row>
    <row r="97" spans="1:21" x14ac:dyDescent="0.25">
      <c r="A97" s="3" t="s">
        <v>111</v>
      </c>
      <c r="B97" s="3" t="s">
        <v>164</v>
      </c>
      <c r="C97" s="4" t="s">
        <v>112</v>
      </c>
      <c r="D97" s="5" t="s">
        <v>78</v>
      </c>
      <c r="E97" s="4" t="s">
        <v>79</v>
      </c>
      <c r="F97" s="6">
        <v>43332.160000000003</v>
      </c>
      <c r="G97" s="4">
        <v>2494944</v>
      </c>
      <c r="H97" s="4">
        <v>4111470</v>
      </c>
      <c r="I97" s="5">
        <v>10.539335080000001</v>
      </c>
      <c r="J97" s="5">
        <v>1.6479207549348001</v>
      </c>
      <c r="K97" s="5" t="s">
        <v>80</v>
      </c>
      <c r="L97" s="5">
        <v>204</v>
      </c>
      <c r="M97" s="7" t="s">
        <v>165</v>
      </c>
      <c r="N97" s="16">
        <f t="shared" si="5"/>
        <v>44543</v>
      </c>
      <c r="O97" s="7" t="s">
        <v>166</v>
      </c>
      <c r="P97" s="12" t="str">
        <f t="shared" si="6"/>
        <v>2021-12-21</v>
      </c>
      <c r="Q97" s="1" t="str">
        <f>IFERROR(VLOOKUP(K97,de_para!$A$2:$B$32,2,0),"ERR")</f>
        <v>web event</v>
      </c>
      <c r="R97" s="1">
        <v>0</v>
      </c>
      <c r="S97" s="1">
        <f t="shared" si="7"/>
        <v>12</v>
      </c>
      <c r="T97" s="1">
        <f t="shared" si="8"/>
        <v>2021</v>
      </c>
      <c r="U97" s="1">
        <f t="shared" si="9"/>
        <v>2</v>
      </c>
    </row>
    <row r="98" spans="1:21" x14ac:dyDescent="0.25">
      <c r="A98" s="3" t="s">
        <v>167</v>
      </c>
      <c r="B98" s="3" t="s">
        <v>164</v>
      </c>
      <c r="C98" s="4" t="s">
        <v>168</v>
      </c>
      <c r="D98" s="5" t="s">
        <v>169</v>
      </c>
      <c r="E98" s="4" t="s">
        <v>170</v>
      </c>
      <c r="F98" s="6">
        <v>0</v>
      </c>
      <c r="G98" s="4">
        <v>0</v>
      </c>
      <c r="H98" s="4">
        <v>0</v>
      </c>
      <c r="I98" s="5" t="s">
        <v>45</v>
      </c>
      <c r="J98" s="5">
        <v>0</v>
      </c>
      <c r="K98" s="5" t="s">
        <v>36</v>
      </c>
      <c r="L98" s="5">
        <v>32</v>
      </c>
      <c r="M98" s="7" t="s">
        <v>165</v>
      </c>
      <c r="N98" s="16">
        <f t="shared" si="5"/>
        <v>44543</v>
      </c>
      <c r="O98" s="7" t="s">
        <v>166</v>
      </c>
      <c r="P98" s="12" t="str">
        <f t="shared" si="6"/>
        <v>2021-12-21</v>
      </c>
      <c r="Q98" s="1" t="str">
        <f>IFERROR(VLOOKUP(K98,de_para!$A$2:$B$32,2,0),"ERR")</f>
        <v>web event</v>
      </c>
      <c r="R98" s="1">
        <v>0</v>
      </c>
      <c r="S98" s="1">
        <f t="shared" si="7"/>
        <v>12</v>
      </c>
      <c r="T98" s="1">
        <f t="shared" si="8"/>
        <v>2021</v>
      </c>
      <c r="U98" s="1">
        <f t="shared" si="9"/>
        <v>2</v>
      </c>
    </row>
    <row r="99" spans="1:21" x14ac:dyDescent="0.25">
      <c r="A99" s="3" t="s">
        <v>22</v>
      </c>
      <c r="B99" s="3" t="s">
        <v>164</v>
      </c>
      <c r="C99" s="4" t="s">
        <v>110</v>
      </c>
      <c r="D99" s="5" t="s">
        <v>106</v>
      </c>
      <c r="E99" s="4" t="s">
        <v>107</v>
      </c>
      <c r="F99" s="6">
        <v>10512.1</v>
      </c>
      <c r="G99" s="4">
        <v>345275</v>
      </c>
      <c r="H99" s="4">
        <v>544759</v>
      </c>
      <c r="I99" s="5">
        <v>19.296789960000002</v>
      </c>
      <c r="J99" s="5">
        <v>1.5777539642314</v>
      </c>
      <c r="K99" s="5" t="s">
        <v>31</v>
      </c>
      <c r="L99" s="5">
        <v>344</v>
      </c>
      <c r="M99" s="7" t="s">
        <v>165</v>
      </c>
      <c r="N99" s="16">
        <f t="shared" si="5"/>
        <v>44543</v>
      </c>
      <c r="O99" s="7" t="s">
        <v>166</v>
      </c>
      <c r="P99" s="12" t="str">
        <f t="shared" si="6"/>
        <v>2021-12-21</v>
      </c>
      <c r="Q99" s="1" t="str">
        <f>IFERROR(VLOOKUP(K99,de_para!$A$2:$B$32,2,0),"ERR")</f>
        <v>web event</v>
      </c>
      <c r="R99" s="1">
        <v>0</v>
      </c>
      <c r="S99" s="1">
        <f t="shared" si="7"/>
        <v>12</v>
      </c>
      <c r="T99" s="1">
        <f t="shared" si="8"/>
        <v>2021</v>
      </c>
      <c r="U99" s="1">
        <f t="shared" si="9"/>
        <v>2</v>
      </c>
    </row>
    <row r="100" spans="1:21" x14ac:dyDescent="0.25">
      <c r="A100" s="3" t="s">
        <v>120</v>
      </c>
      <c r="B100" s="3" t="s">
        <v>164</v>
      </c>
      <c r="C100" s="4" t="s">
        <v>121</v>
      </c>
      <c r="D100" s="5" t="s">
        <v>87</v>
      </c>
      <c r="E100" s="4" t="s">
        <v>88</v>
      </c>
      <c r="F100" s="6">
        <v>89285.09</v>
      </c>
      <c r="G100" s="4">
        <v>6847347</v>
      </c>
      <c r="H100" s="4">
        <v>20708958</v>
      </c>
      <c r="I100" s="5">
        <v>4.3114235900000004</v>
      </c>
      <c r="J100" s="5">
        <v>3.0243768864058</v>
      </c>
      <c r="K100" s="5" t="s">
        <v>36</v>
      </c>
      <c r="L100" s="5">
        <v>922</v>
      </c>
      <c r="M100" s="7" t="s">
        <v>165</v>
      </c>
      <c r="N100" s="16">
        <f t="shared" si="5"/>
        <v>44543</v>
      </c>
      <c r="O100" s="7" t="s">
        <v>166</v>
      </c>
      <c r="P100" s="12" t="str">
        <f t="shared" si="6"/>
        <v>2021-12-21</v>
      </c>
      <c r="Q100" s="1" t="str">
        <f>IFERROR(VLOOKUP(K100,de_para!$A$2:$B$32,2,0),"ERR")</f>
        <v>web event</v>
      </c>
      <c r="R100" s="1">
        <v>0</v>
      </c>
      <c r="S100" s="1">
        <f t="shared" si="7"/>
        <v>12</v>
      </c>
      <c r="T100" s="1">
        <f t="shared" si="8"/>
        <v>2021</v>
      </c>
      <c r="U100" s="1">
        <f t="shared" si="9"/>
        <v>2</v>
      </c>
    </row>
    <row r="101" spans="1:21" x14ac:dyDescent="0.25">
      <c r="A101" s="3" t="s">
        <v>99</v>
      </c>
      <c r="B101" s="3" t="s">
        <v>164</v>
      </c>
      <c r="C101" s="4" t="s">
        <v>113</v>
      </c>
      <c r="D101" s="5" t="s">
        <v>101</v>
      </c>
      <c r="E101" s="4" t="s">
        <v>102</v>
      </c>
      <c r="F101" s="6">
        <v>13232.38</v>
      </c>
      <c r="G101" s="4">
        <v>37407</v>
      </c>
      <c r="H101" s="4">
        <v>568015</v>
      </c>
      <c r="I101" s="5">
        <v>23.295828459999999</v>
      </c>
      <c r="J101" s="5">
        <v>15.184724784130999</v>
      </c>
      <c r="K101" s="5" t="s">
        <v>36</v>
      </c>
      <c r="L101" s="5">
        <v>36</v>
      </c>
      <c r="M101" s="7" t="s">
        <v>165</v>
      </c>
      <c r="N101" s="16">
        <f t="shared" si="5"/>
        <v>44543</v>
      </c>
      <c r="O101" s="7" t="s">
        <v>166</v>
      </c>
      <c r="P101" s="12" t="str">
        <f t="shared" si="6"/>
        <v>2021-12-21</v>
      </c>
      <c r="Q101" s="1" t="str">
        <f>IFERROR(VLOOKUP(K101,de_para!$A$2:$B$32,2,0),"ERR")</f>
        <v>web event</v>
      </c>
      <c r="R101" s="1">
        <v>0</v>
      </c>
      <c r="S101" s="1">
        <f t="shared" si="7"/>
        <v>12</v>
      </c>
      <c r="T101" s="1">
        <f t="shared" si="8"/>
        <v>2021</v>
      </c>
      <c r="U101" s="1">
        <f t="shared" si="9"/>
        <v>2</v>
      </c>
    </row>
    <row r="102" spans="1:21" x14ac:dyDescent="0.25">
      <c r="A102" s="3" t="s">
        <v>171</v>
      </c>
      <c r="B102" s="3" t="s">
        <v>164</v>
      </c>
      <c r="C102" s="4" t="s">
        <v>172</v>
      </c>
      <c r="D102" s="5" t="s">
        <v>173</v>
      </c>
      <c r="E102" s="4" t="s">
        <v>174</v>
      </c>
      <c r="F102" s="6">
        <v>130.49</v>
      </c>
      <c r="G102" s="4">
        <v>11992</v>
      </c>
      <c r="H102" s="4">
        <v>12836</v>
      </c>
      <c r="I102" s="5">
        <v>10.165939549999999</v>
      </c>
      <c r="J102" s="5">
        <v>1.0703802535022999</v>
      </c>
      <c r="K102" s="5" t="s">
        <v>36</v>
      </c>
      <c r="L102" s="5">
        <v>6</v>
      </c>
      <c r="M102" s="7" t="s">
        <v>165</v>
      </c>
      <c r="N102" s="16">
        <f t="shared" si="5"/>
        <v>44543</v>
      </c>
      <c r="O102" s="7" t="s">
        <v>166</v>
      </c>
      <c r="P102" s="12" t="str">
        <f t="shared" si="6"/>
        <v>2021-12-21</v>
      </c>
      <c r="Q102" s="1" t="str">
        <f>IFERROR(VLOOKUP(K102,de_para!$A$2:$B$32,2,0),"ERR")</f>
        <v>web event</v>
      </c>
      <c r="R102" s="1">
        <v>0</v>
      </c>
      <c r="S102" s="1">
        <f t="shared" si="7"/>
        <v>12</v>
      </c>
      <c r="T102" s="1">
        <f t="shared" si="8"/>
        <v>2021</v>
      </c>
      <c r="U102" s="1">
        <f t="shared" si="9"/>
        <v>2</v>
      </c>
    </row>
    <row r="103" spans="1:21" x14ac:dyDescent="0.25">
      <c r="A103" s="3" t="s">
        <v>52</v>
      </c>
      <c r="B103" s="3" t="s">
        <v>164</v>
      </c>
      <c r="C103" s="4" t="s">
        <v>53</v>
      </c>
      <c r="D103" s="5" t="s">
        <v>54</v>
      </c>
      <c r="E103" s="4" t="s">
        <v>55</v>
      </c>
      <c r="F103" s="6">
        <v>14096.59</v>
      </c>
      <c r="G103" s="4">
        <v>7144</v>
      </c>
      <c r="H103" s="4">
        <v>185008</v>
      </c>
      <c r="I103" s="5">
        <v>76.194488890000002</v>
      </c>
      <c r="J103" s="5">
        <v>25.896976483763002</v>
      </c>
      <c r="K103" s="5" t="s">
        <v>36</v>
      </c>
      <c r="L103" s="5">
        <v>27</v>
      </c>
      <c r="M103" s="7" t="s">
        <v>165</v>
      </c>
      <c r="N103" s="16">
        <f t="shared" si="5"/>
        <v>44543</v>
      </c>
      <c r="O103" s="7" t="s">
        <v>166</v>
      </c>
      <c r="P103" s="12" t="str">
        <f t="shared" si="6"/>
        <v>2021-12-21</v>
      </c>
      <c r="Q103" s="1" t="str">
        <f>IFERROR(VLOOKUP(K103,de_para!$A$2:$B$32,2,0),"ERR")</f>
        <v>web event</v>
      </c>
      <c r="R103" s="1">
        <v>0</v>
      </c>
      <c r="S103" s="1">
        <f t="shared" si="7"/>
        <v>12</v>
      </c>
      <c r="T103" s="1">
        <f t="shared" si="8"/>
        <v>2021</v>
      </c>
      <c r="U103" s="1">
        <f t="shared" si="9"/>
        <v>2</v>
      </c>
    </row>
    <row r="104" spans="1:21" x14ac:dyDescent="0.25">
      <c r="A104" s="3" t="s">
        <v>97</v>
      </c>
      <c r="B104" s="3" t="s">
        <v>164</v>
      </c>
      <c r="C104" s="4" t="s">
        <v>98</v>
      </c>
      <c r="D104" s="5" t="s">
        <v>87</v>
      </c>
      <c r="E104" s="4" t="s">
        <v>88</v>
      </c>
      <c r="F104" s="6">
        <v>21213.79</v>
      </c>
      <c r="G104" s="4">
        <v>917996</v>
      </c>
      <c r="H104" s="4">
        <v>2427149</v>
      </c>
      <c r="I104" s="5">
        <v>8.7402091899999999</v>
      </c>
      <c r="J104" s="5">
        <v>2.6439646795847001</v>
      </c>
      <c r="K104" s="5" t="s">
        <v>36</v>
      </c>
      <c r="L104" s="5">
        <v>170</v>
      </c>
      <c r="M104" s="7" t="s">
        <v>165</v>
      </c>
      <c r="N104" s="16">
        <f t="shared" si="5"/>
        <v>44543</v>
      </c>
      <c r="O104" s="7" t="s">
        <v>166</v>
      </c>
      <c r="P104" s="12" t="str">
        <f t="shared" si="6"/>
        <v>2021-12-21</v>
      </c>
      <c r="Q104" s="1" t="str">
        <f>IFERROR(VLOOKUP(K104,de_para!$A$2:$B$32,2,0),"ERR")</f>
        <v>web event</v>
      </c>
      <c r="R104" s="1">
        <v>0</v>
      </c>
      <c r="S104" s="1">
        <f t="shared" si="7"/>
        <v>12</v>
      </c>
      <c r="T104" s="1">
        <f t="shared" si="8"/>
        <v>2021</v>
      </c>
      <c r="U104" s="1">
        <f t="shared" si="9"/>
        <v>2</v>
      </c>
    </row>
    <row r="105" spans="1:21" x14ac:dyDescent="0.25">
      <c r="A105" s="3" t="s">
        <v>175</v>
      </c>
      <c r="B105" s="3" t="s">
        <v>164</v>
      </c>
      <c r="C105" s="4" t="s">
        <v>176</v>
      </c>
      <c r="D105" s="5" t="s">
        <v>177</v>
      </c>
      <c r="E105" s="4" t="s">
        <v>178</v>
      </c>
      <c r="F105" s="6">
        <v>0</v>
      </c>
      <c r="G105" s="4">
        <v>0</v>
      </c>
      <c r="H105" s="4">
        <v>0</v>
      </c>
      <c r="I105" s="5" t="s">
        <v>45</v>
      </c>
      <c r="J105" s="5">
        <v>0</v>
      </c>
      <c r="K105" s="5" t="s">
        <v>179</v>
      </c>
      <c r="L105" s="5">
        <v>14</v>
      </c>
      <c r="M105" s="7" t="s">
        <v>165</v>
      </c>
      <c r="N105" s="16">
        <f t="shared" si="5"/>
        <v>44543</v>
      </c>
      <c r="O105" s="7" t="s">
        <v>166</v>
      </c>
      <c r="P105" s="12" t="str">
        <f t="shared" si="6"/>
        <v>2021-12-21</v>
      </c>
      <c r="Q105" s="1" t="str">
        <f>IFERROR(VLOOKUP(K105,de_para!$A$2:$B$32,2,0),"ERR")</f>
        <v>Mid funnel</v>
      </c>
      <c r="R105" s="1">
        <v>0</v>
      </c>
      <c r="S105" s="1">
        <f t="shared" si="7"/>
        <v>12</v>
      </c>
      <c r="T105" s="1">
        <f t="shared" si="8"/>
        <v>2021</v>
      </c>
      <c r="U105" s="1">
        <f t="shared" si="9"/>
        <v>2</v>
      </c>
    </row>
    <row r="106" spans="1:21" x14ac:dyDescent="0.25">
      <c r="A106" s="3" t="s">
        <v>83</v>
      </c>
      <c r="B106" s="3" t="s">
        <v>164</v>
      </c>
      <c r="C106" s="4" t="s">
        <v>84</v>
      </c>
      <c r="D106" s="5" t="s">
        <v>70</v>
      </c>
      <c r="E106" s="4" t="s">
        <v>71</v>
      </c>
      <c r="F106" s="6">
        <v>30132.720000000001</v>
      </c>
      <c r="G106" s="4">
        <v>96926</v>
      </c>
      <c r="H106" s="4">
        <v>939603</v>
      </c>
      <c r="I106" s="5">
        <v>32.069629409999997</v>
      </c>
      <c r="J106" s="5">
        <v>9.6940243072033994</v>
      </c>
      <c r="K106" s="5" t="s">
        <v>36</v>
      </c>
      <c r="L106" s="5">
        <v>166</v>
      </c>
      <c r="M106" s="7" t="s">
        <v>165</v>
      </c>
      <c r="N106" s="16">
        <f t="shared" si="5"/>
        <v>44543</v>
      </c>
      <c r="O106" s="7" t="s">
        <v>166</v>
      </c>
      <c r="P106" s="12" t="str">
        <f t="shared" si="6"/>
        <v>2021-12-21</v>
      </c>
      <c r="Q106" s="1" t="str">
        <f>IFERROR(VLOOKUP(K106,de_para!$A$2:$B$32,2,0),"ERR")</f>
        <v>web event</v>
      </c>
      <c r="R106" s="1">
        <v>0</v>
      </c>
      <c r="S106" s="1">
        <f t="shared" si="7"/>
        <v>12</v>
      </c>
      <c r="T106" s="1">
        <f t="shared" si="8"/>
        <v>2021</v>
      </c>
      <c r="U106" s="1">
        <f t="shared" si="9"/>
        <v>2</v>
      </c>
    </row>
    <row r="107" spans="1:21" x14ac:dyDescent="0.25">
      <c r="A107" s="3" t="s">
        <v>76</v>
      </c>
      <c r="B107" s="3" t="s">
        <v>164</v>
      </c>
      <c r="C107" s="4" t="s">
        <v>77</v>
      </c>
      <c r="D107" s="5" t="s">
        <v>78</v>
      </c>
      <c r="E107" s="4" t="s">
        <v>79</v>
      </c>
      <c r="F107" s="6">
        <v>69693.22</v>
      </c>
      <c r="G107" s="4">
        <v>1887709</v>
      </c>
      <c r="H107" s="4">
        <v>4323250</v>
      </c>
      <c r="I107" s="5">
        <v>16.120562079999999</v>
      </c>
      <c r="J107" s="5">
        <v>2.2902099846957</v>
      </c>
      <c r="K107" s="5" t="s">
        <v>80</v>
      </c>
      <c r="L107" s="5">
        <v>266</v>
      </c>
      <c r="M107" s="7" t="s">
        <v>165</v>
      </c>
      <c r="N107" s="16">
        <f t="shared" si="5"/>
        <v>44543</v>
      </c>
      <c r="O107" s="7" t="s">
        <v>166</v>
      </c>
      <c r="P107" s="12" t="str">
        <f t="shared" si="6"/>
        <v>2021-12-21</v>
      </c>
      <c r="Q107" s="1" t="str">
        <f>IFERROR(VLOOKUP(K107,de_para!$A$2:$B$32,2,0),"ERR")</f>
        <v>web event</v>
      </c>
      <c r="R107" s="1">
        <v>0</v>
      </c>
      <c r="S107" s="1">
        <f t="shared" si="7"/>
        <v>12</v>
      </c>
      <c r="T107" s="1">
        <f t="shared" si="8"/>
        <v>2021</v>
      </c>
      <c r="U107" s="1">
        <f t="shared" si="9"/>
        <v>2</v>
      </c>
    </row>
    <row r="108" spans="1:21" x14ac:dyDescent="0.25">
      <c r="A108" s="3" t="s">
        <v>37</v>
      </c>
      <c r="B108" s="3" t="s">
        <v>164</v>
      </c>
      <c r="C108" s="4" t="s">
        <v>38</v>
      </c>
      <c r="D108" s="5" t="s">
        <v>39</v>
      </c>
      <c r="E108" s="4" t="s">
        <v>40</v>
      </c>
      <c r="F108" s="6">
        <v>44712.07</v>
      </c>
      <c r="G108" s="4">
        <v>3490759</v>
      </c>
      <c r="H108" s="4">
        <v>6077644</v>
      </c>
      <c r="I108" s="5">
        <v>7.3568096499999998</v>
      </c>
      <c r="J108" s="5">
        <v>1.7410666276303</v>
      </c>
      <c r="K108" s="5" t="s">
        <v>36</v>
      </c>
      <c r="L108" s="5">
        <v>281</v>
      </c>
      <c r="M108" s="7" t="s">
        <v>165</v>
      </c>
      <c r="N108" s="16">
        <f t="shared" si="5"/>
        <v>44543</v>
      </c>
      <c r="O108" s="7" t="s">
        <v>166</v>
      </c>
      <c r="P108" s="12" t="str">
        <f t="shared" si="6"/>
        <v>2021-12-21</v>
      </c>
      <c r="Q108" s="1" t="str">
        <f>IFERROR(VLOOKUP(K108,de_para!$A$2:$B$32,2,0),"ERR")</f>
        <v>web event</v>
      </c>
      <c r="R108" s="1">
        <v>0</v>
      </c>
      <c r="S108" s="1">
        <f t="shared" si="7"/>
        <v>12</v>
      </c>
      <c r="T108" s="1">
        <f t="shared" si="8"/>
        <v>2021</v>
      </c>
      <c r="U108" s="1">
        <f t="shared" si="9"/>
        <v>2</v>
      </c>
    </row>
    <row r="109" spans="1:21" x14ac:dyDescent="0.25">
      <c r="A109" s="3" t="s">
        <v>85</v>
      </c>
      <c r="B109" s="3" t="s">
        <v>164</v>
      </c>
      <c r="C109" s="4" t="s">
        <v>86</v>
      </c>
      <c r="D109" s="5" t="s">
        <v>87</v>
      </c>
      <c r="E109" s="4" t="s">
        <v>88</v>
      </c>
      <c r="F109" s="6">
        <v>12286.12</v>
      </c>
      <c r="G109" s="4">
        <v>389882</v>
      </c>
      <c r="H109" s="4">
        <v>758225</v>
      </c>
      <c r="I109" s="5">
        <v>16.203791750000001</v>
      </c>
      <c r="J109" s="5">
        <v>1.9447550797421</v>
      </c>
      <c r="K109" s="5" t="s">
        <v>36</v>
      </c>
      <c r="L109" s="5">
        <v>95</v>
      </c>
      <c r="M109" s="7" t="s">
        <v>165</v>
      </c>
      <c r="N109" s="16">
        <f t="shared" si="5"/>
        <v>44543</v>
      </c>
      <c r="O109" s="7" t="s">
        <v>166</v>
      </c>
      <c r="P109" s="12" t="str">
        <f t="shared" si="6"/>
        <v>2021-12-21</v>
      </c>
      <c r="Q109" s="1" t="str">
        <f>IFERROR(VLOOKUP(K109,de_para!$A$2:$B$32,2,0),"ERR")</f>
        <v>web event</v>
      </c>
      <c r="R109" s="1">
        <v>0</v>
      </c>
      <c r="S109" s="1">
        <f t="shared" si="7"/>
        <v>12</v>
      </c>
      <c r="T109" s="1">
        <f t="shared" si="8"/>
        <v>2021</v>
      </c>
      <c r="U109" s="1">
        <f t="shared" si="9"/>
        <v>2</v>
      </c>
    </row>
    <row r="110" spans="1:21" x14ac:dyDescent="0.25">
      <c r="A110" s="3" t="s">
        <v>46</v>
      </c>
      <c r="B110" s="3" t="s">
        <v>164</v>
      </c>
      <c r="C110" s="4" t="s">
        <v>47</v>
      </c>
      <c r="D110" s="5" t="s">
        <v>48</v>
      </c>
      <c r="E110" s="4" t="s">
        <v>49</v>
      </c>
      <c r="F110" s="6">
        <v>13444.05</v>
      </c>
      <c r="G110" s="4">
        <v>483316</v>
      </c>
      <c r="H110" s="4">
        <v>1044294</v>
      </c>
      <c r="I110" s="5">
        <v>12.87381714</v>
      </c>
      <c r="J110" s="5">
        <v>2.1606857625239</v>
      </c>
      <c r="K110" s="5" t="s">
        <v>36</v>
      </c>
      <c r="L110" s="5">
        <v>112</v>
      </c>
      <c r="M110" s="7" t="s">
        <v>165</v>
      </c>
      <c r="N110" s="16">
        <f t="shared" si="5"/>
        <v>44543</v>
      </c>
      <c r="O110" s="7" t="s">
        <v>166</v>
      </c>
      <c r="P110" s="12" t="str">
        <f t="shared" si="6"/>
        <v>2021-12-21</v>
      </c>
      <c r="Q110" s="1" t="str">
        <f>IFERROR(VLOOKUP(K110,de_para!$A$2:$B$32,2,0),"ERR")</f>
        <v>web event</v>
      </c>
      <c r="R110" s="1">
        <v>0</v>
      </c>
      <c r="S110" s="1">
        <f t="shared" si="7"/>
        <v>12</v>
      </c>
      <c r="T110" s="1">
        <f t="shared" si="8"/>
        <v>2021</v>
      </c>
      <c r="U110" s="1">
        <f t="shared" si="9"/>
        <v>2</v>
      </c>
    </row>
    <row r="111" spans="1:21" x14ac:dyDescent="0.25">
      <c r="A111" s="3" t="s">
        <v>81</v>
      </c>
      <c r="B111" s="3" t="s">
        <v>164</v>
      </c>
      <c r="C111" s="4" t="s">
        <v>82</v>
      </c>
      <c r="D111" s="5" t="s">
        <v>48</v>
      </c>
      <c r="E111" s="4" t="s">
        <v>49</v>
      </c>
      <c r="F111" s="6">
        <v>14623.27</v>
      </c>
      <c r="G111" s="4">
        <v>616562</v>
      </c>
      <c r="H111" s="4">
        <v>1352115</v>
      </c>
      <c r="I111" s="5">
        <v>10.815108179999999</v>
      </c>
      <c r="J111" s="5">
        <v>2.1929911347114999</v>
      </c>
      <c r="K111" s="5" t="s">
        <v>36</v>
      </c>
      <c r="L111" s="5">
        <v>132</v>
      </c>
      <c r="M111" s="7" t="s">
        <v>165</v>
      </c>
      <c r="N111" s="16">
        <f t="shared" si="5"/>
        <v>44543</v>
      </c>
      <c r="O111" s="7" t="s">
        <v>166</v>
      </c>
      <c r="P111" s="12" t="str">
        <f t="shared" si="6"/>
        <v>2021-12-21</v>
      </c>
      <c r="Q111" s="1" t="str">
        <f>IFERROR(VLOOKUP(K111,de_para!$A$2:$B$32,2,0),"ERR")</f>
        <v>web event</v>
      </c>
      <c r="R111" s="1">
        <v>0</v>
      </c>
      <c r="S111" s="1">
        <f t="shared" si="7"/>
        <v>12</v>
      </c>
      <c r="T111" s="1">
        <f t="shared" si="8"/>
        <v>2021</v>
      </c>
      <c r="U111" s="1">
        <f t="shared" si="9"/>
        <v>2</v>
      </c>
    </row>
    <row r="112" spans="1:21" x14ac:dyDescent="0.25">
      <c r="A112" s="3" t="s">
        <v>89</v>
      </c>
      <c r="B112" s="3" t="s">
        <v>164</v>
      </c>
      <c r="C112" s="4" t="s">
        <v>90</v>
      </c>
      <c r="D112" s="5" t="s">
        <v>91</v>
      </c>
      <c r="E112" s="4" t="s">
        <v>92</v>
      </c>
      <c r="F112" s="6">
        <v>52870.57</v>
      </c>
      <c r="G112" s="4">
        <v>2183639</v>
      </c>
      <c r="H112" s="4">
        <v>7081922</v>
      </c>
      <c r="I112" s="5">
        <v>7.4655679599999996</v>
      </c>
      <c r="J112" s="5">
        <v>3.2431743525372001</v>
      </c>
      <c r="K112" s="5" t="s">
        <v>36</v>
      </c>
      <c r="L112" s="5">
        <v>395</v>
      </c>
      <c r="M112" s="7" t="s">
        <v>165</v>
      </c>
      <c r="N112" s="16">
        <f t="shared" si="5"/>
        <v>44543</v>
      </c>
      <c r="O112" s="7" t="s">
        <v>166</v>
      </c>
      <c r="P112" s="12" t="str">
        <f t="shared" si="6"/>
        <v>2021-12-21</v>
      </c>
      <c r="Q112" s="1" t="str">
        <f>IFERROR(VLOOKUP(K112,de_para!$A$2:$B$32,2,0),"ERR")</f>
        <v>web event</v>
      </c>
      <c r="R112" s="1">
        <v>0</v>
      </c>
      <c r="S112" s="1">
        <f t="shared" si="7"/>
        <v>12</v>
      </c>
      <c r="T112" s="1">
        <f t="shared" si="8"/>
        <v>2021</v>
      </c>
      <c r="U112" s="1">
        <f t="shared" si="9"/>
        <v>2</v>
      </c>
    </row>
    <row r="113" spans="1:21" x14ac:dyDescent="0.25">
      <c r="A113" s="3" t="s">
        <v>72</v>
      </c>
      <c r="B113" s="3" t="s">
        <v>164</v>
      </c>
      <c r="C113" s="4" t="s">
        <v>73</v>
      </c>
      <c r="D113" s="5" t="s">
        <v>74</v>
      </c>
      <c r="E113" s="4" t="s">
        <v>75</v>
      </c>
      <c r="F113" s="6">
        <v>96994.46</v>
      </c>
      <c r="G113" s="4">
        <v>643699</v>
      </c>
      <c r="H113" s="4">
        <v>4717023</v>
      </c>
      <c r="I113" s="5">
        <v>20.562643009999999</v>
      </c>
      <c r="J113" s="5">
        <v>7.3279949168789003</v>
      </c>
      <c r="K113" s="5" t="s">
        <v>36</v>
      </c>
      <c r="L113" s="5">
        <v>689</v>
      </c>
      <c r="M113" s="7" t="s">
        <v>165</v>
      </c>
      <c r="N113" s="16">
        <f t="shared" si="5"/>
        <v>44543</v>
      </c>
      <c r="O113" s="7" t="s">
        <v>166</v>
      </c>
      <c r="P113" s="12" t="str">
        <f t="shared" si="6"/>
        <v>2021-12-21</v>
      </c>
      <c r="Q113" s="1" t="str">
        <f>IFERROR(VLOOKUP(K113,de_para!$A$2:$B$32,2,0),"ERR")</f>
        <v>web event</v>
      </c>
      <c r="R113" s="1">
        <v>0</v>
      </c>
      <c r="S113" s="1">
        <f t="shared" si="7"/>
        <v>12</v>
      </c>
      <c r="T113" s="1">
        <f t="shared" si="8"/>
        <v>2021</v>
      </c>
      <c r="U113" s="1">
        <f t="shared" si="9"/>
        <v>2</v>
      </c>
    </row>
    <row r="114" spans="1:21" x14ac:dyDescent="0.25">
      <c r="A114" s="3" t="s">
        <v>122</v>
      </c>
      <c r="B114" s="3" t="s">
        <v>164</v>
      </c>
      <c r="C114" s="4" t="s">
        <v>123</v>
      </c>
      <c r="D114" s="5" t="s">
        <v>34</v>
      </c>
      <c r="E114" s="4" t="s">
        <v>35</v>
      </c>
      <c r="F114" s="6">
        <v>18732.68</v>
      </c>
      <c r="G114" s="4">
        <v>307645</v>
      </c>
      <c r="H114" s="4">
        <v>2018642</v>
      </c>
      <c r="I114" s="5">
        <v>9.2798425899999994</v>
      </c>
      <c r="J114" s="5">
        <v>6.5615953452843003</v>
      </c>
      <c r="K114" s="5" t="s">
        <v>36</v>
      </c>
      <c r="L114" s="5">
        <v>164</v>
      </c>
      <c r="M114" s="7" t="s">
        <v>165</v>
      </c>
      <c r="N114" s="16">
        <f t="shared" si="5"/>
        <v>44543</v>
      </c>
      <c r="O114" s="7" t="s">
        <v>166</v>
      </c>
      <c r="P114" s="12" t="str">
        <f t="shared" si="6"/>
        <v>2021-12-21</v>
      </c>
      <c r="Q114" s="1" t="str">
        <f>IFERROR(VLOOKUP(K114,de_para!$A$2:$B$32,2,0),"ERR")</f>
        <v>web event</v>
      </c>
      <c r="R114" s="1">
        <v>0</v>
      </c>
      <c r="S114" s="1">
        <f t="shared" si="7"/>
        <v>12</v>
      </c>
      <c r="T114" s="1">
        <f t="shared" si="8"/>
        <v>2021</v>
      </c>
      <c r="U114" s="1">
        <f t="shared" si="9"/>
        <v>2</v>
      </c>
    </row>
    <row r="115" spans="1:21" x14ac:dyDescent="0.25">
      <c r="A115" s="3" t="s">
        <v>58</v>
      </c>
      <c r="B115" s="3" t="s">
        <v>164</v>
      </c>
      <c r="C115" s="4" t="s">
        <v>59</v>
      </c>
      <c r="D115" s="5" t="s">
        <v>60</v>
      </c>
      <c r="E115" s="4" t="s">
        <v>61</v>
      </c>
      <c r="F115" s="6">
        <v>2546.3200000000002</v>
      </c>
      <c r="G115" s="4">
        <v>128703</v>
      </c>
      <c r="H115" s="4">
        <v>188102</v>
      </c>
      <c r="I115" s="5">
        <v>13.536910819999999</v>
      </c>
      <c r="J115" s="5">
        <v>1.4615199334903</v>
      </c>
      <c r="K115" s="5" t="s">
        <v>36</v>
      </c>
      <c r="L115" s="5">
        <v>30</v>
      </c>
      <c r="M115" s="7" t="s">
        <v>165</v>
      </c>
      <c r="N115" s="16">
        <f t="shared" si="5"/>
        <v>44543</v>
      </c>
      <c r="O115" s="7" t="s">
        <v>166</v>
      </c>
      <c r="P115" s="12" t="str">
        <f t="shared" si="6"/>
        <v>2021-12-21</v>
      </c>
      <c r="Q115" s="1" t="str">
        <f>IFERROR(VLOOKUP(K115,de_para!$A$2:$B$32,2,0),"ERR")</f>
        <v>web event</v>
      </c>
      <c r="R115" s="1">
        <v>0</v>
      </c>
      <c r="S115" s="1">
        <f t="shared" si="7"/>
        <v>12</v>
      </c>
      <c r="T115" s="1">
        <f t="shared" si="8"/>
        <v>2021</v>
      </c>
      <c r="U115" s="1">
        <f t="shared" si="9"/>
        <v>2</v>
      </c>
    </row>
    <row r="116" spans="1:21" x14ac:dyDescent="0.25">
      <c r="A116" s="3" t="s">
        <v>32</v>
      </c>
      <c r="B116" s="3" t="s">
        <v>164</v>
      </c>
      <c r="C116" s="4" t="s">
        <v>33</v>
      </c>
      <c r="D116" s="5" t="s">
        <v>34</v>
      </c>
      <c r="E116" s="4" t="s">
        <v>35</v>
      </c>
      <c r="F116" s="6">
        <v>45566.99</v>
      </c>
      <c r="G116" s="4">
        <v>248060</v>
      </c>
      <c r="H116" s="4">
        <v>2144379</v>
      </c>
      <c r="I116" s="5">
        <v>21.24950394</v>
      </c>
      <c r="J116" s="5">
        <v>8.6445980811094003</v>
      </c>
      <c r="K116" s="5" t="s">
        <v>36</v>
      </c>
      <c r="L116" s="5">
        <v>382</v>
      </c>
      <c r="M116" s="7" t="s">
        <v>165</v>
      </c>
      <c r="N116" s="16">
        <f t="shared" si="5"/>
        <v>44543</v>
      </c>
      <c r="O116" s="7" t="s">
        <v>166</v>
      </c>
      <c r="P116" s="12" t="str">
        <f t="shared" si="6"/>
        <v>2021-12-21</v>
      </c>
      <c r="Q116" s="1" t="str">
        <f>IFERROR(VLOOKUP(K116,de_para!$A$2:$B$32,2,0),"ERR")</f>
        <v>web event</v>
      </c>
      <c r="R116" s="1">
        <v>0</v>
      </c>
      <c r="S116" s="1">
        <f t="shared" si="7"/>
        <v>12</v>
      </c>
      <c r="T116" s="1">
        <f t="shared" si="8"/>
        <v>2021</v>
      </c>
      <c r="U116" s="1">
        <f t="shared" si="9"/>
        <v>2</v>
      </c>
    </row>
    <row r="117" spans="1:21" x14ac:dyDescent="0.25">
      <c r="A117" s="3" t="s">
        <v>93</v>
      </c>
      <c r="B117" s="3" t="s">
        <v>164</v>
      </c>
      <c r="C117" s="4" t="s">
        <v>94</v>
      </c>
      <c r="D117" s="5" t="s">
        <v>87</v>
      </c>
      <c r="E117" s="4" t="s">
        <v>88</v>
      </c>
      <c r="F117" s="6">
        <v>29678.89</v>
      </c>
      <c r="G117" s="4">
        <v>2641332</v>
      </c>
      <c r="H117" s="4">
        <v>5748356</v>
      </c>
      <c r="I117" s="5">
        <v>5.16302226</v>
      </c>
      <c r="J117" s="5">
        <v>2.1763095286772001</v>
      </c>
      <c r="K117" s="5" t="s">
        <v>36</v>
      </c>
      <c r="L117" s="5">
        <v>313</v>
      </c>
      <c r="M117" s="7" t="s">
        <v>165</v>
      </c>
      <c r="N117" s="16">
        <f t="shared" si="5"/>
        <v>44543</v>
      </c>
      <c r="O117" s="7" t="s">
        <v>166</v>
      </c>
      <c r="P117" s="12" t="str">
        <f t="shared" si="6"/>
        <v>2021-12-21</v>
      </c>
      <c r="Q117" s="1" t="str">
        <f>IFERROR(VLOOKUP(K117,de_para!$A$2:$B$32,2,0),"ERR")</f>
        <v>web event</v>
      </c>
      <c r="R117" s="1">
        <v>0</v>
      </c>
      <c r="S117" s="1">
        <f t="shared" si="7"/>
        <v>12</v>
      </c>
      <c r="T117" s="1">
        <f t="shared" si="8"/>
        <v>2021</v>
      </c>
      <c r="U117" s="1">
        <f t="shared" si="9"/>
        <v>2</v>
      </c>
    </row>
    <row r="118" spans="1:21" x14ac:dyDescent="0.25">
      <c r="A118" s="3" t="s">
        <v>180</v>
      </c>
      <c r="B118" s="3" t="s">
        <v>164</v>
      </c>
      <c r="C118" s="4" t="s">
        <v>181</v>
      </c>
      <c r="D118" s="5" t="s">
        <v>173</v>
      </c>
      <c r="E118" s="4" t="s">
        <v>174</v>
      </c>
      <c r="F118" s="6">
        <v>781.4</v>
      </c>
      <c r="G118" s="4">
        <v>70912</v>
      </c>
      <c r="H118" s="4">
        <v>76274</v>
      </c>
      <c r="I118" s="5">
        <v>10.24464431</v>
      </c>
      <c r="J118" s="5">
        <v>1.0756148465704001</v>
      </c>
      <c r="K118" s="5" t="s">
        <v>36</v>
      </c>
      <c r="L118" s="5">
        <v>25</v>
      </c>
      <c r="M118" s="7" t="s">
        <v>165</v>
      </c>
      <c r="N118" s="16">
        <f t="shared" si="5"/>
        <v>44543</v>
      </c>
      <c r="O118" s="7" t="s">
        <v>166</v>
      </c>
      <c r="P118" s="12" t="str">
        <f t="shared" si="6"/>
        <v>2021-12-21</v>
      </c>
      <c r="Q118" s="1" t="str">
        <f>IFERROR(VLOOKUP(K118,de_para!$A$2:$B$32,2,0),"ERR")</f>
        <v>web event</v>
      </c>
      <c r="R118" s="1">
        <v>0</v>
      </c>
      <c r="S118" s="1">
        <f t="shared" si="7"/>
        <v>12</v>
      </c>
      <c r="T118" s="1">
        <f t="shared" si="8"/>
        <v>2021</v>
      </c>
      <c r="U118" s="1">
        <f t="shared" si="9"/>
        <v>2</v>
      </c>
    </row>
    <row r="119" spans="1:21" x14ac:dyDescent="0.25">
      <c r="A119" s="3" t="s">
        <v>182</v>
      </c>
      <c r="B119" s="3" t="s">
        <v>164</v>
      </c>
      <c r="C119" s="4" t="s">
        <v>183</v>
      </c>
      <c r="D119" s="5" t="s">
        <v>184</v>
      </c>
      <c r="E119" s="4" t="s">
        <v>185</v>
      </c>
      <c r="F119" s="6">
        <v>1228.6300000000001</v>
      </c>
      <c r="G119" s="4">
        <v>38415</v>
      </c>
      <c r="H119" s="4">
        <v>45882</v>
      </c>
      <c r="I119" s="5">
        <v>26.778039320000001</v>
      </c>
      <c r="J119" s="5">
        <v>1.1943771964076999</v>
      </c>
      <c r="K119" s="5" t="s">
        <v>36</v>
      </c>
      <c r="L119" s="5">
        <v>50</v>
      </c>
      <c r="M119" s="7" t="s">
        <v>165</v>
      </c>
      <c r="N119" s="16">
        <f t="shared" si="5"/>
        <v>44543</v>
      </c>
      <c r="O119" s="7" t="s">
        <v>166</v>
      </c>
      <c r="P119" s="12" t="str">
        <f t="shared" si="6"/>
        <v>2021-12-21</v>
      </c>
      <c r="Q119" s="1" t="str">
        <f>IFERROR(VLOOKUP(K119,de_para!$A$2:$B$32,2,0),"ERR")</f>
        <v>web event</v>
      </c>
      <c r="R119" s="1">
        <v>0</v>
      </c>
      <c r="S119" s="1">
        <f t="shared" si="7"/>
        <v>12</v>
      </c>
      <c r="T119" s="1">
        <f t="shared" si="8"/>
        <v>2021</v>
      </c>
      <c r="U119" s="1">
        <f t="shared" si="9"/>
        <v>2</v>
      </c>
    </row>
    <row r="120" spans="1:21" x14ac:dyDescent="0.25">
      <c r="A120" s="3" t="s">
        <v>95</v>
      </c>
      <c r="B120" s="3" t="s">
        <v>164</v>
      </c>
      <c r="C120" s="4" t="s">
        <v>96</v>
      </c>
      <c r="D120" s="5" t="s">
        <v>60</v>
      </c>
      <c r="E120" s="4" t="s">
        <v>61</v>
      </c>
      <c r="F120" s="6">
        <v>48727.42</v>
      </c>
      <c r="G120" s="4">
        <v>2118618</v>
      </c>
      <c r="H120" s="4">
        <v>6664931</v>
      </c>
      <c r="I120" s="5">
        <v>7.3110164199999996</v>
      </c>
      <c r="J120" s="5">
        <v>3.1458861389831001</v>
      </c>
      <c r="K120" s="5" t="s">
        <v>36</v>
      </c>
      <c r="L120" s="5">
        <v>401</v>
      </c>
      <c r="M120" s="7" t="s">
        <v>165</v>
      </c>
      <c r="N120" s="16">
        <f t="shared" si="5"/>
        <v>44543</v>
      </c>
      <c r="O120" s="7" t="s">
        <v>166</v>
      </c>
      <c r="P120" s="12" t="str">
        <f t="shared" si="6"/>
        <v>2021-12-21</v>
      </c>
      <c r="Q120" s="1" t="str">
        <f>IFERROR(VLOOKUP(K120,de_para!$A$2:$B$32,2,0),"ERR")</f>
        <v>web event</v>
      </c>
      <c r="R120" s="1">
        <v>0</v>
      </c>
      <c r="S120" s="1">
        <f t="shared" si="7"/>
        <v>12</v>
      </c>
      <c r="T120" s="1">
        <f t="shared" si="8"/>
        <v>2021</v>
      </c>
      <c r="U120" s="1">
        <f t="shared" si="9"/>
        <v>2</v>
      </c>
    </row>
    <row r="121" spans="1:21" x14ac:dyDescent="0.25">
      <c r="A121" s="3" t="s">
        <v>68</v>
      </c>
      <c r="B121" s="3" t="s">
        <v>164</v>
      </c>
      <c r="C121" s="4" t="s">
        <v>69</v>
      </c>
      <c r="D121" s="5" t="s">
        <v>70</v>
      </c>
      <c r="E121" s="4" t="s">
        <v>71</v>
      </c>
      <c r="F121" s="6">
        <v>53179.67</v>
      </c>
      <c r="G121" s="4">
        <v>220219</v>
      </c>
      <c r="H121" s="4">
        <v>2207278</v>
      </c>
      <c r="I121" s="5">
        <v>24.092873669999999</v>
      </c>
      <c r="J121" s="5">
        <v>10.023104273473001</v>
      </c>
      <c r="K121" s="5" t="s">
        <v>36</v>
      </c>
      <c r="L121" s="5">
        <v>403</v>
      </c>
      <c r="M121" s="7" t="s">
        <v>165</v>
      </c>
      <c r="N121" s="16">
        <f t="shared" si="5"/>
        <v>44543</v>
      </c>
      <c r="O121" s="7" t="s">
        <v>166</v>
      </c>
      <c r="P121" s="12" t="str">
        <f t="shared" si="6"/>
        <v>2021-12-21</v>
      </c>
      <c r="Q121" s="1" t="str">
        <f>IFERROR(VLOOKUP(K121,de_para!$A$2:$B$32,2,0),"ERR")</f>
        <v>web event</v>
      </c>
      <c r="R121" s="1">
        <v>0</v>
      </c>
      <c r="S121" s="1">
        <f t="shared" si="7"/>
        <v>12</v>
      </c>
      <c r="T121" s="1">
        <f t="shared" si="8"/>
        <v>2021</v>
      </c>
      <c r="U121" s="1">
        <f t="shared" si="9"/>
        <v>2</v>
      </c>
    </row>
    <row r="122" spans="1:21" x14ac:dyDescent="0.25">
      <c r="A122" s="3" t="s">
        <v>118</v>
      </c>
      <c r="B122" s="3" t="s">
        <v>164</v>
      </c>
      <c r="C122" s="4" t="s">
        <v>119</v>
      </c>
      <c r="D122" s="5" t="s">
        <v>78</v>
      </c>
      <c r="E122" s="4" t="s">
        <v>79</v>
      </c>
      <c r="F122" s="6">
        <v>110012.84</v>
      </c>
      <c r="G122" s="4">
        <v>4949914</v>
      </c>
      <c r="H122" s="4">
        <v>8706352</v>
      </c>
      <c r="I122" s="5">
        <v>12.63592834</v>
      </c>
      <c r="J122" s="5">
        <v>1.7588895483841001</v>
      </c>
      <c r="K122" s="5" t="s">
        <v>80</v>
      </c>
      <c r="L122" s="5">
        <v>342</v>
      </c>
      <c r="M122" s="7" t="s">
        <v>165</v>
      </c>
      <c r="N122" s="16">
        <f t="shared" si="5"/>
        <v>44543</v>
      </c>
      <c r="O122" s="7" t="s">
        <v>166</v>
      </c>
      <c r="P122" s="12" t="str">
        <f t="shared" si="6"/>
        <v>2021-12-21</v>
      </c>
      <c r="Q122" s="1" t="str">
        <f>IFERROR(VLOOKUP(K122,de_para!$A$2:$B$32,2,0),"ERR")</f>
        <v>web event</v>
      </c>
      <c r="R122" s="1">
        <v>0</v>
      </c>
      <c r="S122" s="1">
        <f t="shared" si="7"/>
        <v>12</v>
      </c>
      <c r="T122" s="1">
        <f t="shared" si="8"/>
        <v>2021</v>
      </c>
      <c r="U122" s="1">
        <f t="shared" si="9"/>
        <v>2</v>
      </c>
    </row>
    <row r="123" spans="1:21" x14ac:dyDescent="0.25">
      <c r="A123" s="3" t="s">
        <v>186</v>
      </c>
      <c r="B123" s="3" t="s">
        <v>164</v>
      </c>
      <c r="C123" s="4" t="s">
        <v>187</v>
      </c>
      <c r="D123" s="5" t="s">
        <v>188</v>
      </c>
      <c r="E123" s="4" t="s">
        <v>189</v>
      </c>
      <c r="F123" s="6">
        <v>0</v>
      </c>
      <c r="G123" s="4">
        <v>0</v>
      </c>
      <c r="H123" s="4">
        <v>0</v>
      </c>
      <c r="I123" s="5" t="s">
        <v>45</v>
      </c>
      <c r="J123" s="5">
        <v>0</v>
      </c>
      <c r="K123" s="5" t="s">
        <v>36</v>
      </c>
      <c r="L123" s="5">
        <v>6</v>
      </c>
      <c r="M123" s="7" t="s">
        <v>165</v>
      </c>
      <c r="N123" s="16">
        <f t="shared" si="5"/>
        <v>44543</v>
      </c>
      <c r="O123" s="7" t="s">
        <v>166</v>
      </c>
      <c r="P123" s="12" t="str">
        <f t="shared" si="6"/>
        <v>2021-12-21</v>
      </c>
      <c r="Q123" s="1" t="str">
        <f>IFERROR(VLOOKUP(K123,de_para!$A$2:$B$32,2,0),"ERR")</f>
        <v>web event</v>
      </c>
      <c r="R123" s="1">
        <v>0</v>
      </c>
      <c r="S123" s="1">
        <f t="shared" si="7"/>
        <v>12</v>
      </c>
      <c r="T123" s="1">
        <f t="shared" si="8"/>
        <v>2021</v>
      </c>
      <c r="U123" s="1">
        <f t="shared" si="9"/>
        <v>2</v>
      </c>
    </row>
    <row r="124" spans="1:21" x14ac:dyDescent="0.25">
      <c r="A124" s="3" t="s">
        <v>190</v>
      </c>
      <c r="B124" s="3" t="s">
        <v>164</v>
      </c>
      <c r="C124" s="4" t="s">
        <v>191</v>
      </c>
      <c r="D124" s="5" t="s">
        <v>192</v>
      </c>
      <c r="E124" s="4" t="s">
        <v>193</v>
      </c>
      <c r="F124" s="6">
        <v>0</v>
      </c>
      <c r="G124" s="4">
        <v>0</v>
      </c>
      <c r="H124" s="4">
        <v>0</v>
      </c>
      <c r="I124" s="5" t="s">
        <v>45</v>
      </c>
      <c r="J124" s="5">
        <v>0</v>
      </c>
      <c r="K124" s="5" t="s">
        <v>194</v>
      </c>
      <c r="L124" s="5">
        <v>1</v>
      </c>
      <c r="M124" s="7" t="s">
        <v>165</v>
      </c>
      <c r="N124" s="16">
        <f t="shared" si="5"/>
        <v>44543</v>
      </c>
      <c r="O124" s="7" t="s">
        <v>166</v>
      </c>
      <c r="P124" s="12" t="str">
        <f t="shared" si="6"/>
        <v>2021-12-21</v>
      </c>
      <c r="Q124" s="1" t="str">
        <f>IFERROR(VLOOKUP(K124,de_para!$A$2:$B$32,2,0),"ERR")</f>
        <v>Credenciamento</v>
      </c>
      <c r="R124" s="1">
        <v>0</v>
      </c>
      <c r="S124" s="1">
        <f t="shared" si="7"/>
        <v>12</v>
      </c>
      <c r="T124" s="1">
        <f t="shared" si="8"/>
        <v>2021</v>
      </c>
      <c r="U124" s="1">
        <f t="shared" si="9"/>
        <v>2</v>
      </c>
    </row>
    <row r="125" spans="1:21" x14ac:dyDescent="0.25">
      <c r="A125" s="3" t="s">
        <v>149</v>
      </c>
      <c r="B125" s="3" t="s">
        <v>164</v>
      </c>
      <c r="C125" s="4" t="s">
        <v>150</v>
      </c>
      <c r="D125" s="5" t="s">
        <v>43</v>
      </c>
      <c r="E125" s="4" t="s">
        <v>44</v>
      </c>
      <c r="F125" s="6">
        <v>10499.56</v>
      </c>
      <c r="G125" s="4">
        <v>200572</v>
      </c>
      <c r="H125" s="4">
        <v>450681</v>
      </c>
      <c r="I125" s="5">
        <v>23.297099280000001</v>
      </c>
      <c r="J125" s="5">
        <v>2.2469786410864998</v>
      </c>
      <c r="K125" s="5" t="s">
        <v>36</v>
      </c>
      <c r="L125" s="5">
        <v>20</v>
      </c>
      <c r="M125" s="7" t="s">
        <v>165</v>
      </c>
      <c r="N125" s="16">
        <f t="shared" si="5"/>
        <v>44543</v>
      </c>
      <c r="O125" s="7" t="s">
        <v>166</v>
      </c>
      <c r="P125" s="12" t="str">
        <f t="shared" si="6"/>
        <v>2021-12-21</v>
      </c>
      <c r="Q125" s="1" t="str">
        <f>IFERROR(VLOOKUP(K125,de_para!$A$2:$B$32,2,0),"ERR")</f>
        <v>web event</v>
      </c>
      <c r="R125" s="1">
        <v>0</v>
      </c>
      <c r="S125" s="1">
        <f t="shared" si="7"/>
        <v>12</v>
      </c>
      <c r="T125" s="1">
        <f t="shared" si="8"/>
        <v>2021</v>
      </c>
      <c r="U125" s="1">
        <f t="shared" si="9"/>
        <v>2</v>
      </c>
    </row>
    <row r="126" spans="1:21" x14ac:dyDescent="0.25">
      <c r="A126" s="3" t="s">
        <v>22</v>
      </c>
      <c r="B126" s="3" t="s">
        <v>164</v>
      </c>
      <c r="C126" s="4" t="s">
        <v>23</v>
      </c>
      <c r="D126" s="5" t="s">
        <v>24</v>
      </c>
      <c r="E126" s="4" t="s">
        <v>25</v>
      </c>
      <c r="F126" s="6">
        <v>1566.7</v>
      </c>
      <c r="G126" s="4">
        <v>21479</v>
      </c>
      <c r="H126" s="4">
        <v>52022</v>
      </c>
      <c r="I126" s="5">
        <v>30.116104719999999</v>
      </c>
      <c r="J126" s="5">
        <v>2.4219935751199002</v>
      </c>
      <c r="K126" s="5" t="s">
        <v>26</v>
      </c>
      <c r="L126" s="5">
        <v>82</v>
      </c>
      <c r="M126" s="7" t="s">
        <v>165</v>
      </c>
      <c r="N126" s="16">
        <f t="shared" si="5"/>
        <v>44543</v>
      </c>
      <c r="O126" s="7" t="s">
        <v>166</v>
      </c>
      <c r="P126" s="12" t="str">
        <f t="shared" si="6"/>
        <v>2021-12-21</v>
      </c>
      <c r="Q126" s="1" t="str">
        <f>IFERROR(VLOOKUP(K126,de_para!$A$2:$B$32,2,0),"ERR")</f>
        <v>app events</v>
      </c>
      <c r="R126" s="1">
        <v>0</v>
      </c>
      <c r="S126" s="1">
        <f t="shared" si="7"/>
        <v>12</v>
      </c>
      <c r="T126" s="1">
        <f t="shared" si="8"/>
        <v>2021</v>
      </c>
      <c r="U126" s="1">
        <f t="shared" si="9"/>
        <v>2</v>
      </c>
    </row>
    <row r="127" spans="1:21" x14ac:dyDescent="0.25">
      <c r="A127" s="3" t="s">
        <v>195</v>
      </c>
      <c r="B127" s="3" t="s">
        <v>164</v>
      </c>
      <c r="C127" s="4" t="s">
        <v>196</v>
      </c>
      <c r="D127" s="5" t="s">
        <v>192</v>
      </c>
      <c r="E127" s="4" t="s">
        <v>193</v>
      </c>
      <c r="F127" s="6">
        <v>0</v>
      </c>
      <c r="G127" s="4">
        <v>0</v>
      </c>
      <c r="H127" s="4">
        <v>0</v>
      </c>
      <c r="I127" s="5" t="s">
        <v>45</v>
      </c>
      <c r="J127" s="5">
        <v>0</v>
      </c>
      <c r="K127" s="5" t="s">
        <v>194</v>
      </c>
      <c r="L127" s="5">
        <v>6</v>
      </c>
      <c r="M127" s="7" t="s">
        <v>165</v>
      </c>
      <c r="N127" s="16">
        <f t="shared" si="5"/>
        <v>44543</v>
      </c>
      <c r="O127" s="7" t="s">
        <v>166</v>
      </c>
      <c r="P127" s="12" t="str">
        <f t="shared" si="6"/>
        <v>2021-12-21</v>
      </c>
      <c r="Q127" s="1" t="str">
        <f>IFERROR(VLOOKUP(K127,de_para!$A$2:$B$32,2,0),"ERR")</f>
        <v>Credenciamento</v>
      </c>
      <c r="R127" s="1">
        <v>0</v>
      </c>
      <c r="S127" s="1">
        <f t="shared" si="7"/>
        <v>12</v>
      </c>
      <c r="T127" s="1">
        <f t="shared" si="8"/>
        <v>2021</v>
      </c>
      <c r="U127" s="1">
        <f t="shared" si="9"/>
        <v>2</v>
      </c>
    </row>
    <row r="128" spans="1:21" x14ac:dyDescent="0.25">
      <c r="A128" s="3" t="s">
        <v>154</v>
      </c>
      <c r="B128" s="3" t="s">
        <v>164</v>
      </c>
      <c r="C128" s="4" t="s">
        <v>155</v>
      </c>
      <c r="D128" s="5" t="s">
        <v>156</v>
      </c>
      <c r="E128" s="4" t="s">
        <v>157</v>
      </c>
      <c r="F128" s="6">
        <v>853.08</v>
      </c>
      <c r="G128" s="4">
        <v>9406</v>
      </c>
      <c r="H128" s="4">
        <v>10949</v>
      </c>
      <c r="I128" s="5">
        <v>77.913964750000005</v>
      </c>
      <c r="J128" s="5">
        <v>1.1640442270891</v>
      </c>
      <c r="K128" s="5" t="s">
        <v>130</v>
      </c>
      <c r="L128" s="5">
        <v>4179</v>
      </c>
      <c r="M128" s="7" t="s">
        <v>165</v>
      </c>
      <c r="N128" s="16">
        <f t="shared" si="5"/>
        <v>44543</v>
      </c>
      <c r="O128" s="7" t="s">
        <v>166</v>
      </c>
      <c r="P128" s="12" t="str">
        <f t="shared" si="6"/>
        <v>2021-12-21</v>
      </c>
      <c r="Q128" s="1" t="str">
        <f>IFERROR(VLOOKUP(K128,de_para!$A$2:$B$32,2,0),"ERR")</f>
        <v>Mid funnel</v>
      </c>
      <c r="R128" s="1">
        <v>0</v>
      </c>
      <c r="S128" s="1">
        <f t="shared" si="7"/>
        <v>12</v>
      </c>
      <c r="T128" s="1">
        <f t="shared" si="8"/>
        <v>2021</v>
      </c>
      <c r="U128" s="1">
        <f t="shared" si="9"/>
        <v>2</v>
      </c>
    </row>
    <row r="129" spans="1:21" x14ac:dyDescent="0.25">
      <c r="A129" s="3" t="s">
        <v>158</v>
      </c>
      <c r="B129" s="3" t="s">
        <v>164</v>
      </c>
      <c r="C129" s="4" t="s">
        <v>159</v>
      </c>
      <c r="D129" s="5" t="s">
        <v>160</v>
      </c>
      <c r="E129" s="4" t="s">
        <v>161</v>
      </c>
      <c r="F129" s="6">
        <v>854.55</v>
      </c>
      <c r="G129" s="4">
        <v>21754</v>
      </c>
      <c r="H129" s="4">
        <v>27571</v>
      </c>
      <c r="I129" s="5">
        <v>30.994523229999999</v>
      </c>
      <c r="J129" s="5">
        <v>1.2673990990163</v>
      </c>
      <c r="K129" s="5" t="s">
        <v>130</v>
      </c>
      <c r="L129" s="5">
        <v>4750</v>
      </c>
      <c r="M129" s="7" t="s">
        <v>165</v>
      </c>
      <c r="N129" s="16">
        <f t="shared" si="5"/>
        <v>44543</v>
      </c>
      <c r="O129" s="7" t="s">
        <v>166</v>
      </c>
      <c r="P129" s="12" t="str">
        <f t="shared" si="6"/>
        <v>2021-12-21</v>
      </c>
      <c r="Q129" s="1" t="str">
        <f>IFERROR(VLOOKUP(K129,de_para!$A$2:$B$32,2,0),"ERR")</f>
        <v>Mid funnel</v>
      </c>
      <c r="R129" s="1">
        <v>0</v>
      </c>
      <c r="S129" s="1">
        <f t="shared" si="7"/>
        <v>12</v>
      </c>
      <c r="T129" s="1">
        <f t="shared" si="8"/>
        <v>2021</v>
      </c>
      <c r="U129" s="1">
        <f t="shared" si="9"/>
        <v>2</v>
      </c>
    </row>
    <row r="130" spans="1:21" x14ac:dyDescent="0.25">
      <c r="A130" s="3" t="s">
        <v>14</v>
      </c>
      <c r="B130" s="3" t="s">
        <v>164</v>
      </c>
      <c r="C130" s="4" t="s">
        <v>131</v>
      </c>
      <c r="D130" s="5" t="s">
        <v>132</v>
      </c>
      <c r="E130" s="4" t="s">
        <v>133</v>
      </c>
      <c r="F130" s="6">
        <v>5206.12</v>
      </c>
      <c r="G130" s="4">
        <v>118269</v>
      </c>
      <c r="H130" s="4">
        <v>322769</v>
      </c>
      <c r="I130" s="5">
        <v>16.129553949999998</v>
      </c>
      <c r="J130" s="5">
        <v>2.7291090649282999</v>
      </c>
      <c r="K130" s="5" t="s">
        <v>125</v>
      </c>
      <c r="L130" s="5">
        <v>882</v>
      </c>
      <c r="M130" s="7" t="s">
        <v>165</v>
      </c>
      <c r="N130" s="16">
        <f t="shared" si="5"/>
        <v>44543</v>
      </c>
      <c r="O130" s="7" t="s">
        <v>166</v>
      </c>
      <c r="P130" s="12" t="str">
        <f t="shared" si="6"/>
        <v>2021-12-21</v>
      </c>
      <c r="Q130" s="1" t="str">
        <f>IFERROR(VLOOKUP(K130,de_para!$A$2:$B$32,2,0),"ERR")</f>
        <v>app events</v>
      </c>
      <c r="R130" s="1">
        <v>0</v>
      </c>
      <c r="S130" s="1">
        <f t="shared" si="7"/>
        <v>12</v>
      </c>
      <c r="T130" s="1">
        <f t="shared" si="8"/>
        <v>2021</v>
      </c>
      <c r="U130" s="1">
        <f t="shared" si="9"/>
        <v>2</v>
      </c>
    </row>
    <row r="131" spans="1:21" x14ac:dyDescent="0.25">
      <c r="A131" s="3" t="s">
        <v>136</v>
      </c>
      <c r="B131" s="3" t="s">
        <v>164</v>
      </c>
      <c r="C131" s="4" t="s">
        <v>137</v>
      </c>
      <c r="D131" s="5" t="s">
        <v>138</v>
      </c>
      <c r="E131" s="4" t="s">
        <v>139</v>
      </c>
      <c r="F131" s="6">
        <v>1098</v>
      </c>
      <c r="G131" s="4">
        <v>7222</v>
      </c>
      <c r="H131" s="4">
        <v>22213</v>
      </c>
      <c r="I131" s="5">
        <v>49.430513660000003</v>
      </c>
      <c r="J131" s="5">
        <v>3.0757407920244</v>
      </c>
      <c r="K131" s="5" t="s">
        <v>31</v>
      </c>
      <c r="L131" s="5">
        <v>40</v>
      </c>
      <c r="M131" s="7" t="s">
        <v>165</v>
      </c>
      <c r="N131" s="16">
        <f t="shared" ref="N131:N194" si="10">M131-WEEKDAY(M131,3)</f>
        <v>44543</v>
      </c>
      <c r="O131" s="7" t="s">
        <v>166</v>
      </c>
      <c r="P131" s="12" t="str">
        <f t="shared" ref="P131:P194" si="11">RIGHT(B131,10)</f>
        <v>2021-12-21</v>
      </c>
      <c r="Q131" s="1" t="str">
        <f>IFERROR(VLOOKUP(K131,de_para!$A$2:$B$32,2,0),"ERR")</f>
        <v>web event</v>
      </c>
      <c r="R131" s="1">
        <v>0</v>
      </c>
      <c r="S131" s="1">
        <f t="shared" ref="S131:S194" si="12">MONTH(P131)</f>
        <v>12</v>
      </c>
      <c r="T131" s="1">
        <f t="shared" ref="T131:T194" si="13">YEAR(P131)</f>
        <v>2021</v>
      </c>
      <c r="U131" s="1">
        <f t="shared" ref="U131:U194" si="14">IF(S131&lt;7,1,2)</f>
        <v>2</v>
      </c>
    </row>
    <row r="132" spans="1:21" x14ac:dyDescent="0.25">
      <c r="A132" s="3" t="s">
        <v>14</v>
      </c>
      <c r="B132" s="3" t="s">
        <v>164</v>
      </c>
      <c r="C132" s="4" t="s">
        <v>124</v>
      </c>
      <c r="D132" s="5" t="s">
        <v>17</v>
      </c>
      <c r="E132" s="4" t="s">
        <v>18</v>
      </c>
      <c r="F132" s="6">
        <v>5218.55</v>
      </c>
      <c r="G132" s="4">
        <v>252407</v>
      </c>
      <c r="H132" s="4">
        <v>407958</v>
      </c>
      <c r="I132" s="5">
        <v>12.791880539999999</v>
      </c>
      <c r="J132" s="5">
        <v>1.6162705471718</v>
      </c>
      <c r="K132" s="5" t="s">
        <v>125</v>
      </c>
      <c r="L132" s="5">
        <v>8</v>
      </c>
      <c r="M132" s="7" t="s">
        <v>165</v>
      </c>
      <c r="N132" s="16">
        <f t="shared" si="10"/>
        <v>44543</v>
      </c>
      <c r="O132" s="7" t="s">
        <v>166</v>
      </c>
      <c r="P132" s="12" t="str">
        <f t="shared" si="11"/>
        <v>2021-12-21</v>
      </c>
      <c r="Q132" s="1" t="str">
        <f>IFERROR(VLOOKUP(K132,de_para!$A$2:$B$32,2,0),"ERR")</f>
        <v>app events</v>
      </c>
      <c r="R132" s="1">
        <v>0</v>
      </c>
      <c r="S132" s="1">
        <f t="shared" si="12"/>
        <v>12</v>
      </c>
      <c r="T132" s="1">
        <f t="shared" si="13"/>
        <v>2021</v>
      </c>
      <c r="U132" s="1">
        <f t="shared" si="14"/>
        <v>2</v>
      </c>
    </row>
    <row r="133" spans="1:21" x14ac:dyDescent="0.25">
      <c r="A133" s="3" t="s">
        <v>144</v>
      </c>
      <c r="B133" s="3" t="s">
        <v>164</v>
      </c>
      <c r="C133" s="4" t="s">
        <v>145</v>
      </c>
      <c r="D133" s="5" t="s">
        <v>87</v>
      </c>
      <c r="E133" s="4" t="s">
        <v>88</v>
      </c>
      <c r="F133" s="6">
        <v>20023.810000000001</v>
      </c>
      <c r="G133" s="4">
        <v>945917</v>
      </c>
      <c r="H133" s="4">
        <v>2137743</v>
      </c>
      <c r="I133" s="5">
        <v>9.3667994700000001</v>
      </c>
      <c r="J133" s="5">
        <v>2.2599688979054</v>
      </c>
      <c r="K133" s="5" t="s">
        <v>36</v>
      </c>
      <c r="L133" s="5">
        <v>126</v>
      </c>
      <c r="M133" s="7" t="s">
        <v>165</v>
      </c>
      <c r="N133" s="16">
        <f t="shared" si="10"/>
        <v>44543</v>
      </c>
      <c r="O133" s="7" t="s">
        <v>166</v>
      </c>
      <c r="P133" s="12" t="str">
        <f t="shared" si="11"/>
        <v>2021-12-21</v>
      </c>
      <c r="Q133" s="1" t="str">
        <f>IFERROR(VLOOKUP(K133,de_para!$A$2:$B$32,2,0),"ERR")</f>
        <v>web event</v>
      </c>
      <c r="R133" s="1">
        <v>0</v>
      </c>
      <c r="S133" s="1">
        <f t="shared" si="12"/>
        <v>12</v>
      </c>
      <c r="T133" s="1">
        <f t="shared" si="13"/>
        <v>2021</v>
      </c>
      <c r="U133" s="1">
        <f t="shared" si="14"/>
        <v>2</v>
      </c>
    </row>
    <row r="134" spans="1:21" x14ac:dyDescent="0.25">
      <c r="A134" s="3" t="s">
        <v>197</v>
      </c>
      <c r="B134" s="3" t="s">
        <v>164</v>
      </c>
      <c r="C134" s="4" t="s">
        <v>198</v>
      </c>
      <c r="D134" s="5" t="s">
        <v>87</v>
      </c>
      <c r="E134" s="4" t="s">
        <v>88</v>
      </c>
      <c r="F134" s="6">
        <v>0</v>
      </c>
      <c r="G134" s="4">
        <v>0</v>
      </c>
      <c r="H134" s="4">
        <v>0</v>
      </c>
      <c r="I134" s="5" t="s">
        <v>45</v>
      </c>
      <c r="J134" s="5">
        <v>0</v>
      </c>
      <c r="K134" s="5" t="s">
        <v>36</v>
      </c>
      <c r="L134" s="5">
        <v>1</v>
      </c>
      <c r="M134" s="7" t="s">
        <v>165</v>
      </c>
      <c r="N134" s="16">
        <f t="shared" si="10"/>
        <v>44543</v>
      </c>
      <c r="O134" s="7" t="s">
        <v>166</v>
      </c>
      <c r="P134" s="12" t="str">
        <f t="shared" si="11"/>
        <v>2021-12-21</v>
      </c>
      <c r="Q134" s="1" t="str">
        <f>IFERROR(VLOOKUP(K134,de_para!$A$2:$B$32,2,0),"ERR")</f>
        <v>web event</v>
      </c>
      <c r="R134" s="1">
        <v>0</v>
      </c>
      <c r="S134" s="1">
        <f t="shared" si="12"/>
        <v>12</v>
      </c>
      <c r="T134" s="1">
        <f t="shared" si="13"/>
        <v>2021</v>
      </c>
      <c r="U134" s="1">
        <f t="shared" si="14"/>
        <v>2</v>
      </c>
    </row>
    <row r="135" spans="1:21" x14ac:dyDescent="0.25">
      <c r="A135" s="3" t="s">
        <v>62</v>
      </c>
      <c r="B135" s="3" t="s">
        <v>164</v>
      </c>
      <c r="C135" s="4" t="s">
        <v>63</v>
      </c>
      <c r="D135" s="5" t="s">
        <v>24</v>
      </c>
      <c r="E135" s="4" t="s">
        <v>25</v>
      </c>
      <c r="F135" s="6">
        <v>334.1</v>
      </c>
      <c r="G135" s="4">
        <v>5996</v>
      </c>
      <c r="H135" s="4">
        <v>11641</v>
      </c>
      <c r="I135" s="5">
        <v>28.70028348</v>
      </c>
      <c r="J135" s="5">
        <v>1.9414609739827</v>
      </c>
      <c r="K135" s="5" t="s">
        <v>26</v>
      </c>
      <c r="L135" s="5">
        <v>8</v>
      </c>
      <c r="M135" s="7" t="s">
        <v>165</v>
      </c>
      <c r="N135" s="16">
        <f t="shared" si="10"/>
        <v>44543</v>
      </c>
      <c r="O135" s="7" t="s">
        <v>166</v>
      </c>
      <c r="P135" s="12" t="str">
        <f t="shared" si="11"/>
        <v>2021-12-21</v>
      </c>
      <c r="Q135" s="1" t="str">
        <f>IFERROR(VLOOKUP(K135,de_para!$A$2:$B$32,2,0),"ERR")</f>
        <v>app events</v>
      </c>
      <c r="R135" s="1">
        <v>0</v>
      </c>
      <c r="S135" s="1">
        <f t="shared" si="12"/>
        <v>12</v>
      </c>
      <c r="T135" s="1">
        <f t="shared" si="13"/>
        <v>2021</v>
      </c>
      <c r="U135" s="1">
        <f t="shared" si="14"/>
        <v>2</v>
      </c>
    </row>
    <row r="136" spans="1:21" x14ac:dyDescent="0.25">
      <c r="A136" s="3" t="s">
        <v>140</v>
      </c>
      <c r="B136" s="3" t="s">
        <v>164</v>
      </c>
      <c r="C136" s="4" t="s">
        <v>141</v>
      </c>
      <c r="D136" s="5" t="s">
        <v>87</v>
      </c>
      <c r="E136" s="4" t="s">
        <v>88</v>
      </c>
      <c r="F136" s="6">
        <v>9733.25</v>
      </c>
      <c r="G136" s="4">
        <v>523645</v>
      </c>
      <c r="H136" s="4">
        <v>921982</v>
      </c>
      <c r="I136" s="5">
        <v>10.55687638</v>
      </c>
      <c r="J136" s="5">
        <v>1.7607004745581001</v>
      </c>
      <c r="K136" s="5" t="s">
        <v>36</v>
      </c>
      <c r="L136" s="5">
        <v>62</v>
      </c>
      <c r="M136" s="7" t="s">
        <v>165</v>
      </c>
      <c r="N136" s="16">
        <f t="shared" si="10"/>
        <v>44543</v>
      </c>
      <c r="O136" s="7" t="s">
        <v>166</v>
      </c>
      <c r="P136" s="12" t="str">
        <f t="shared" si="11"/>
        <v>2021-12-21</v>
      </c>
      <c r="Q136" s="1" t="str">
        <f>IFERROR(VLOOKUP(K136,de_para!$A$2:$B$32,2,0),"ERR")</f>
        <v>web event</v>
      </c>
      <c r="R136" s="1">
        <v>0</v>
      </c>
      <c r="S136" s="1">
        <f t="shared" si="12"/>
        <v>12</v>
      </c>
      <c r="T136" s="1">
        <f t="shared" si="13"/>
        <v>2021</v>
      </c>
      <c r="U136" s="1">
        <f t="shared" si="14"/>
        <v>2</v>
      </c>
    </row>
    <row r="137" spans="1:21" x14ac:dyDescent="0.25">
      <c r="A137" s="3" t="s">
        <v>142</v>
      </c>
      <c r="B137" s="3" t="s">
        <v>164</v>
      </c>
      <c r="C137" s="4" t="s">
        <v>143</v>
      </c>
      <c r="D137" s="5" t="s">
        <v>106</v>
      </c>
      <c r="E137" s="4" t="s">
        <v>107</v>
      </c>
      <c r="F137" s="6">
        <v>84.96</v>
      </c>
      <c r="G137" s="4">
        <v>3538</v>
      </c>
      <c r="H137" s="4">
        <v>3892</v>
      </c>
      <c r="I137" s="5">
        <v>21.829393629999998</v>
      </c>
      <c r="J137" s="5">
        <v>1.1000565291125</v>
      </c>
      <c r="K137" s="5" t="s">
        <v>31</v>
      </c>
      <c r="L137" s="5">
        <v>2</v>
      </c>
      <c r="M137" s="7" t="s">
        <v>165</v>
      </c>
      <c r="N137" s="16">
        <f t="shared" si="10"/>
        <v>44543</v>
      </c>
      <c r="O137" s="7" t="s">
        <v>166</v>
      </c>
      <c r="P137" s="12" t="str">
        <f t="shared" si="11"/>
        <v>2021-12-21</v>
      </c>
      <c r="Q137" s="1" t="str">
        <f>IFERROR(VLOOKUP(K137,de_para!$A$2:$B$32,2,0),"ERR")</f>
        <v>web event</v>
      </c>
      <c r="R137" s="1">
        <v>0</v>
      </c>
      <c r="S137" s="1">
        <f t="shared" si="12"/>
        <v>12</v>
      </c>
      <c r="T137" s="1">
        <f t="shared" si="13"/>
        <v>2021</v>
      </c>
      <c r="U137" s="1">
        <f t="shared" si="14"/>
        <v>2</v>
      </c>
    </row>
    <row r="138" spans="1:21" x14ac:dyDescent="0.25">
      <c r="A138" s="3" t="s">
        <v>41</v>
      </c>
      <c r="B138" s="3" t="s">
        <v>164</v>
      </c>
      <c r="C138" s="4" t="s">
        <v>42</v>
      </c>
      <c r="D138" s="5" t="s">
        <v>43</v>
      </c>
      <c r="E138" s="4" t="s">
        <v>44</v>
      </c>
      <c r="F138" s="6">
        <v>10449.1</v>
      </c>
      <c r="G138" s="4">
        <v>274492</v>
      </c>
      <c r="H138" s="4">
        <v>570467</v>
      </c>
      <c r="I138" s="5">
        <v>18.316747509999999</v>
      </c>
      <c r="J138" s="5">
        <v>2.0782645760167999</v>
      </c>
      <c r="K138" s="5" t="s">
        <v>36</v>
      </c>
      <c r="L138" s="5">
        <v>17</v>
      </c>
      <c r="M138" s="7" t="s">
        <v>165</v>
      </c>
      <c r="N138" s="16">
        <f t="shared" si="10"/>
        <v>44543</v>
      </c>
      <c r="O138" s="7" t="s">
        <v>166</v>
      </c>
      <c r="P138" s="12" t="str">
        <f t="shared" si="11"/>
        <v>2021-12-21</v>
      </c>
      <c r="Q138" s="1" t="str">
        <f>IFERROR(VLOOKUP(K138,de_para!$A$2:$B$32,2,0),"ERR")</f>
        <v>web event</v>
      </c>
      <c r="R138" s="1">
        <v>0</v>
      </c>
      <c r="S138" s="1">
        <f t="shared" si="12"/>
        <v>12</v>
      </c>
      <c r="T138" s="1">
        <f t="shared" si="13"/>
        <v>2021</v>
      </c>
      <c r="U138" s="1">
        <f t="shared" si="14"/>
        <v>2</v>
      </c>
    </row>
    <row r="139" spans="1:21" x14ac:dyDescent="0.25">
      <c r="A139" s="3" t="s">
        <v>114</v>
      </c>
      <c r="B139" s="3" t="s">
        <v>164</v>
      </c>
      <c r="C139" s="4" t="s">
        <v>151</v>
      </c>
      <c r="D139" s="5" t="s">
        <v>152</v>
      </c>
      <c r="E139" s="4" t="s">
        <v>153</v>
      </c>
      <c r="F139" s="6">
        <v>427.87</v>
      </c>
      <c r="G139" s="4">
        <v>230337</v>
      </c>
      <c r="H139" s="4">
        <v>230337</v>
      </c>
      <c r="I139" s="5">
        <v>1.85758259</v>
      </c>
      <c r="J139" s="5">
        <v>1</v>
      </c>
      <c r="K139" s="5" t="s">
        <v>6</v>
      </c>
      <c r="L139" s="5">
        <v>230337</v>
      </c>
      <c r="M139" s="7" t="s">
        <v>165</v>
      </c>
      <c r="N139" s="16">
        <f t="shared" si="10"/>
        <v>44543</v>
      </c>
      <c r="O139" s="7" t="s">
        <v>166</v>
      </c>
      <c r="P139" s="12" t="str">
        <f t="shared" si="11"/>
        <v>2021-12-21</v>
      </c>
      <c r="Q139" s="1" t="str">
        <f>IFERROR(VLOOKUP(K139,de_para!$A$2:$B$32,2,0),"ERR")</f>
        <v>Top funnel</v>
      </c>
      <c r="R139" s="1">
        <v>0</v>
      </c>
      <c r="S139" s="1">
        <f t="shared" si="12"/>
        <v>12</v>
      </c>
      <c r="T139" s="1">
        <f t="shared" si="13"/>
        <v>2021</v>
      </c>
      <c r="U139" s="1">
        <f t="shared" si="14"/>
        <v>2</v>
      </c>
    </row>
    <row r="140" spans="1:21" x14ac:dyDescent="0.25">
      <c r="A140" s="3" t="s">
        <v>56</v>
      </c>
      <c r="B140" s="3" t="s">
        <v>164</v>
      </c>
      <c r="C140" s="4" t="s">
        <v>57</v>
      </c>
      <c r="D140" s="5" t="s">
        <v>29</v>
      </c>
      <c r="E140" s="4" t="s">
        <v>30</v>
      </c>
      <c r="F140" s="6">
        <v>1914.01</v>
      </c>
      <c r="G140" s="4">
        <v>91085</v>
      </c>
      <c r="H140" s="4">
        <v>137655</v>
      </c>
      <c r="I140" s="5">
        <v>13.90439868</v>
      </c>
      <c r="J140" s="5">
        <v>1.5112806718998999</v>
      </c>
      <c r="K140" s="5" t="s">
        <v>31</v>
      </c>
      <c r="L140" s="5">
        <v>64</v>
      </c>
      <c r="M140" s="7" t="s">
        <v>165</v>
      </c>
      <c r="N140" s="16">
        <f t="shared" si="10"/>
        <v>44543</v>
      </c>
      <c r="O140" s="7" t="s">
        <v>166</v>
      </c>
      <c r="P140" s="12" t="str">
        <f t="shared" si="11"/>
        <v>2021-12-21</v>
      </c>
      <c r="Q140" s="1" t="str">
        <f>IFERROR(VLOOKUP(K140,de_para!$A$2:$B$32,2,0),"ERR")</f>
        <v>web event</v>
      </c>
      <c r="R140" s="1">
        <v>0</v>
      </c>
      <c r="S140" s="1">
        <f t="shared" si="12"/>
        <v>12</v>
      </c>
      <c r="T140" s="1">
        <f t="shared" si="13"/>
        <v>2021</v>
      </c>
      <c r="U140" s="1">
        <f t="shared" si="14"/>
        <v>2</v>
      </c>
    </row>
    <row r="141" spans="1:21" x14ac:dyDescent="0.25">
      <c r="A141" s="3" t="s">
        <v>50</v>
      </c>
      <c r="B141" s="3" t="s">
        <v>164</v>
      </c>
      <c r="C141" s="4" t="s">
        <v>51</v>
      </c>
      <c r="D141" s="5" t="s">
        <v>43</v>
      </c>
      <c r="E141" s="4" t="s">
        <v>44</v>
      </c>
      <c r="F141" s="6">
        <v>10472.25</v>
      </c>
      <c r="G141" s="4">
        <v>343739</v>
      </c>
      <c r="H141" s="4">
        <v>728607</v>
      </c>
      <c r="I141" s="5">
        <v>14.372974729999999</v>
      </c>
      <c r="J141" s="5">
        <v>2.1196518288584998</v>
      </c>
      <c r="K141" s="5" t="s">
        <v>36</v>
      </c>
      <c r="L141" s="5">
        <v>27</v>
      </c>
      <c r="M141" s="7" t="s">
        <v>165</v>
      </c>
      <c r="N141" s="16">
        <f t="shared" si="10"/>
        <v>44543</v>
      </c>
      <c r="O141" s="7" t="s">
        <v>166</v>
      </c>
      <c r="P141" s="12" t="str">
        <f t="shared" si="11"/>
        <v>2021-12-21</v>
      </c>
      <c r="Q141" s="1" t="str">
        <f>IFERROR(VLOOKUP(K141,de_para!$A$2:$B$32,2,0),"ERR")</f>
        <v>web event</v>
      </c>
      <c r="R141" s="1">
        <v>0</v>
      </c>
      <c r="S141" s="1">
        <f t="shared" si="12"/>
        <v>12</v>
      </c>
      <c r="T141" s="1">
        <f t="shared" si="13"/>
        <v>2021</v>
      </c>
      <c r="U141" s="1">
        <f t="shared" si="14"/>
        <v>2</v>
      </c>
    </row>
    <row r="142" spans="1:21" x14ac:dyDescent="0.25">
      <c r="A142" s="3" t="s">
        <v>27</v>
      </c>
      <c r="B142" s="3" t="s">
        <v>164</v>
      </c>
      <c r="C142" s="4" t="s">
        <v>28</v>
      </c>
      <c r="D142" s="5" t="s">
        <v>29</v>
      </c>
      <c r="E142" s="4" t="s">
        <v>30</v>
      </c>
      <c r="F142" s="6">
        <v>1914.14</v>
      </c>
      <c r="G142" s="4">
        <v>112062</v>
      </c>
      <c r="H142" s="4">
        <v>145278</v>
      </c>
      <c r="I142" s="5">
        <v>13.175704509999999</v>
      </c>
      <c r="J142" s="5">
        <v>1.2964073459334999</v>
      </c>
      <c r="K142" s="5" t="s">
        <v>31</v>
      </c>
      <c r="L142" s="5">
        <v>63</v>
      </c>
      <c r="M142" s="7" t="s">
        <v>165</v>
      </c>
      <c r="N142" s="16">
        <f t="shared" si="10"/>
        <v>44543</v>
      </c>
      <c r="O142" s="7" t="s">
        <v>166</v>
      </c>
      <c r="P142" s="12" t="str">
        <f t="shared" si="11"/>
        <v>2021-12-21</v>
      </c>
      <c r="Q142" s="1" t="str">
        <f>IFERROR(VLOOKUP(K142,de_para!$A$2:$B$32,2,0),"ERR")</f>
        <v>web event</v>
      </c>
      <c r="R142" s="1">
        <v>0</v>
      </c>
      <c r="S142" s="1">
        <f t="shared" si="12"/>
        <v>12</v>
      </c>
      <c r="T142" s="1">
        <f t="shared" si="13"/>
        <v>2021</v>
      </c>
      <c r="U142" s="1">
        <f t="shared" si="14"/>
        <v>2</v>
      </c>
    </row>
    <row r="143" spans="1:21" x14ac:dyDescent="0.25">
      <c r="A143" s="3" t="s">
        <v>199</v>
      </c>
      <c r="B143" s="3" t="s">
        <v>200</v>
      </c>
      <c r="C143" s="4" t="s">
        <v>201</v>
      </c>
      <c r="D143" s="5" t="s">
        <v>202</v>
      </c>
      <c r="E143" s="4" t="s">
        <v>203</v>
      </c>
      <c r="F143" s="6">
        <v>0</v>
      </c>
      <c r="G143" s="4">
        <v>0</v>
      </c>
      <c r="H143" s="4">
        <v>0</v>
      </c>
      <c r="I143" s="5" t="s">
        <v>45</v>
      </c>
      <c r="J143" s="5">
        <v>0</v>
      </c>
      <c r="K143" s="5" t="s">
        <v>80</v>
      </c>
      <c r="L143" s="5">
        <v>1</v>
      </c>
      <c r="M143" s="7" t="s">
        <v>204</v>
      </c>
      <c r="N143" s="16">
        <f t="shared" si="10"/>
        <v>44536</v>
      </c>
      <c r="O143" s="7" t="s">
        <v>205</v>
      </c>
      <c r="P143" s="12" t="str">
        <f t="shared" si="11"/>
        <v>2021-12-14</v>
      </c>
      <c r="Q143" s="1" t="str">
        <f>IFERROR(VLOOKUP(K143,de_para!$A$2:$B$32,2,0),"ERR")</f>
        <v>web event</v>
      </c>
      <c r="R143" s="1">
        <v>0</v>
      </c>
      <c r="S143" s="1">
        <f t="shared" si="12"/>
        <v>12</v>
      </c>
      <c r="T143" s="1">
        <f t="shared" si="13"/>
        <v>2021</v>
      </c>
      <c r="U143" s="1">
        <f t="shared" si="14"/>
        <v>2</v>
      </c>
    </row>
    <row r="144" spans="1:21" x14ac:dyDescent="0.25">
      <c r="A144" s="3" t="s">
        <v>97</v>
      </c>
      <c r="B144" s="3" t="s">
        <v>200</v>
      </c>
      <c r="C144" s="4" t="s">
        <v>98</v>
      </c>
      <c r="D144" s="5" t="s">
        <v>87</v>
      </c>
      <c r="E144" s="4" t="s">
        <v>88</v>
      </c>
      <c r="F144" s="6">
        <v>5418</v>
      </c>
      <c r="G144" s="4">
        <v>400317</v>
      </c>
      <c r="H144" s="4">
        <v>706161</v>
      </c>
      <c r="I144" s="5">
        <v>7.6724712899999998</v>
      </c>
      <c r="J144" s="5">
        <v>1.7640045264127999</v>
      </c>
      <c r="K144" s="5" t="s">
        <v>36</v>
      </c>
      <c r="L144" s="5">
        <v>84</v>
      </c>
      <c r="M144" s="7" t="s">
        <v>204</v>
      </c>
      <c r="N144" s="16">
        <f t="shared" si="10"/>
        <v>44536</v>
      </c>
      <c r="O144" s="7" t="s">
        <v>205</v>
      </c>
      <c r="P144" s="12" t="str">
        <f t="shared" si="11"/>
        <v>2021-12-14</v>
      </c>
      <c r="Q144" s="1" t="str">
        <f>IFERROR(VLOOKUP(K144,de_para!$A$2:$B$32,2,0),"ERR")</f>
        <v>web event</v>
      </c>
      <c r="R144" s="1">
        <v>0</v>
      </c>
      <c r="S144" s="1">
        <f t="shared" si="12"/>
        <v>12</v>
      </c>
      <c r="T144" s="1">
        <f t="shared" si="13"/>
        <v>2021</v>
      </c>
      <c r="U144" s="1">
        <f t="shared" si="14"/>
        <v>2</v>
      </c>
    </row>
    <row r="145" spans="1:21" x14ac:dyDescent="0.25">
      <c r="A145" s="3" t="s">
        <v>62</v>
      </c>
      <c r="B145" s="3" t="s">
        <v>200</v>
      </c>
      <c r="C145" s="4" t="s">
        <v>105</v>
      </c>
      <c r="D145" s="5" t="s">
        <v>106</v>
      </c>
      <c r="E145" s="4" t="s">
        <v>107</v>
      </c>
      <c r="F145" s="6">
        <v>1939.26</v>
      </c>
      <c r="G145" s="4">
        <v>67012</v>
      </c>
      <c r="H145" s="4">
        <v>87387</v>
      </c>
      <c r="I145" s="5">
        <v>22.191630329999999</v>
      </c>
      <c r="J145" s="5">
        <v>1.3040500208918</v>
      </c>
      <c r="K145" s="5" t="s">
        <v>31</v>
      </c>
      <c r="L145" s="5">
        <v>15</v>
      </c>
      <c r="M145" s="7" t="s">
        <v>204</v>
      </c>
      <c r="N145" s="16">
        <f t="shared" si="10"/>
        <v>44536</v>
      </c>
      <c r="O145" s="7" t="s">
        <v>205</v>
      </c>
      <c r="P145" s="12" t="str">
        <f t="shared" si="11"/>
        <v>2021-12-14</v>
      </c>
      <c r="Q145" s="1" t="str">
        <f>IFERROR(VLOOKUP(K145,de_para!$A$2:$B$32,2,0),"ERR")</f>
        <v>web event</v>
      </c>
      <c r="R145" s="1">
        <v>0</v>
      </c>
      <c r="S145" s="1">
        <f t="shared" si="12"/>
        <v>12</v>
      </c>
      <c r="T145" s="1">
        <f t="shared" si="13"/>
        <v>2021</v>
      </c>
      <c r="U145" s="1">
        <f t="shared" si="14"/>
        <v>2</v>
      </c>
    </row>
    <row r="146" spans="1:21" x14ac:dyDescent="0.25">
      <c r="A146" s="3" t="s">
        <v>206</v>
      </c>
      <c r="B146" s="3" t="s">
        <v>200</v>
      </c>
      <c r="C146" s="4" t="s">
        <v>207</v>
      </c>
      <c r="D146" s="5" t="s">
        <v>202</v>
      </c>
      <c r="E146" s="4" t="s">
        <v>203</v>
      </c>
      <c r="F146" s="6">
        <v>0</v>
      </c>
      <c r="G146" s="4">
        <v>0</v>
      </c>
      <c r="H146" s="4">
        <v>0</v>
      </c>
      <c r="I146" s="5" t="s">
        <v>45</v>
      </c>
      <c r="J146" s="5">
        <v>0</v>
      </c>
      <c r="K146" s="5" t="s">
        <v>80</v>
      </c>
      <c r="L146" s="5">
        <v>3</v>
      </c>
      <c r="M146" s="7" t="s">
        <v>204</v>
      </c>
      <c r="N146" s="16">
        <f t="shared" si="10"/>
        <v>44536</v>
      </c>
      <c r="O146" s="7" t="s">
        <v>205</v>
      </c>
      <c r="P146" s="12" t="str">
        <f t="shared" si="11"/>
        <v>2021-12-14</v>
      </c>
      <c r="Q146" s="1" t="str">
        <f>IFERROR(VLOOKUP(K146,de_para!$A$2:$B$32,2,0),"ERR")</f>
        <v>web event</v>
      </c>
      <c r="R146" s="1">
        <v>0</v>
      </c>
      <c r="S146" s="1">
        <f t="shared" si="12"/>
        <v>12</v>
      </c>
      <c r="T146" s="1">
        <f t="shared" si="13"/>
        <v>2021</v>
      </c>
      <c r="U146" s="1">
        <f t="shared" si="14"/>
        <v>2</v>
      </c>
    </row>
    <row r="147" spans="1:21" x14ac:dyDescent="0.25">
      <c r="A147" s="3" t="s">
        <v>208</v>
      </c>
      <c r="B147" s="3" t="s">
        <v>200</v>
      </c>
      <c r="C147" s="4" t="s">
        <v>209</v>
      </c>
      <c r="D147" s="5" t="s">
        <v>188</v>
      </c>
      <c r="E147" s="4" t="s">
        <v>189</v>
      </c>
      <c r="F147" s="6">
        <v>8660.84</v>
      </c>
      <c r="G147" s="4">
        <v>463640</v>
      </c>
      <c r="H147" s="4">
        <v>879661</v>
      </c>
      <c r="I147" s="5">
        <v>9.8456564499999999</v>
      </c>
      <c r="J147" s="5">
        <v>1.8972931584849999</v>
      </c>
      <c r="K147" s="5" t="s">
        <v>36</v>
      </c>
      <c r="L147" s="5">
        <v>158</v>
      </c>
      <c r="M147" s="7" t="s">
        <v>204</v>
      </c>
      <c r="N147" s="16">
        <f t="shared" si="10"/>
        <v>44536</v>
      </c>
      <c r="O147" s="7" t="s">
        <v>205</v>
      </c>
      <c r="P147" s="12" t="str">
        <f t="shared" si="11"/>
        <v>2021-12-14</v>
      </c>
      <c r="Q147" s="1" t="str">
        <f>IFERROR(VLOOKUP(K147,de_para!$A$2:$B$32,2,0),"ERR")</f>
        <v>web event</v>
      </c>
      <c r="R147" s="1">
        <v>0</v>
      </c>
      <c r="S147" s="1">
        <f t="shared" si="12"/>
        <v>12</v>
      </c>
      <c r="T147" s="1">
        <f t="shared" si="13"/>
        <v>2021</v>
      </c>
      <c r="U147" s="1">
        <f t="shared" si="14"/>
        <v>2</v>
      </c>
    </row>
    <row r="148" spans="1:21" x14ac:dyDescent="0.25">
      <c r="A148" s="3" t="s">
        <v>95</v>
      </c>
      <c r="B148" s="3" t="s">
        <v>200</v>
      </c>
      <c r="C148" s="4" t="s">
        <v>96</v>
      </c>
      <c r="D148" s="5" t="s">
        <v>60</v>
      </c>
      <c r="E148" s="4" t="s">
        <v>61</v>
      </c>
      <c r="F148" s="6">
        <v>49970.2</v>
      </c>
      <c r="G148" s="4">
        <v>2544777</v>
      </c>
      <c r="H148" s="4">
        <v>6988669</v>
      </c>
      <c r="I148" s="5">
        <v>7.1501740900000001</v>
      </c>
      <c r="J148" s="5">
        <v>2.7462795364780002</v>
      </c>
      <c r="K148" s="5" t="s">
        <v>36</v>
      </c>
      <c r="L148" s="5">
        <v>680</v>
      </c>
      <c r="M148" s="7" t="s">
        <v>204</v>
      </c>
      <c r="N148" s="16">
        <f t="shared" si="10"/>
        <v>44536</v>
      </c>
      <c r="O148" s="7" t="s">
        <v>205</v>
      </c>
      <c r="P148" s="12" t="str">
        <f t="shared" si="11"/>
        <v>2021-12-14</v>
      </c>
      <c r="Q148" s="1" t="str">
        <f>IFERROR(VLOOKUP(K148,de_para!$A$2:$B$32,2,0),"ERR")</f>
        <v>web event</v>
      </c>
      <c r="R148" s="1">
        <v>0</v>
      </c>
      <c r="S148" s="1">
        <f t="shared" si="12"/>
        <v>12</v>
      </c>
      <c r="T148" s="1">
        <f t="shared" si="13"/>
        <v>2021</v>
      </c>
      <c r="U148" s="1">
        <f t="shared" si="14"/>
        <v>2</v>
      </c>
    </row>
    <row r="149" spans="1:21" x14ac:dyDescent="0.25">
      <c r="A149" s="3" t="s">
        <v>167</v>
      </c>
      <c r="B149" s="3" t="s">
        <v>200</v>
      </c>
      <c r="C149" s="4" t="s">
        <v>168</v>
      </c>
      <c r="D149" s="5" t="s">
        <v>169</v>
      </c>
      <c r="E149" s="4" t="s">
        <v>170</v>
      </c>
      <c r="F149" s="6">
        <v>44616.78</v>
      </c>
      <c r="G149" s="4">
        <v>41134</v>
      </c>
      <c r="H149" s="4">
        <v>812872</v>
      </c>
      <c r="I149" s="5">
        <v>54.88782982</v>
      </c>
      <c r="J149" s="5">
        <v>19.761559780230002</v>
      </c>
      <c r="K149" s="5" t="s">
        <v>36</v>
      </c>
      <c r="L149" s="5">
        <v>453</v>
      </c>
      <c r="M149" s="7" t="s">
        <v>204</v>
      </c>
      <c r="N149" s="16">
        <f t="shared" si="10"/>
        <v>44536</v>
      </c>
      <c r="O149" s="7" t="s">
        <v>205</v>
      </c>
      <c r="P149" s="12" t="str">
        <f t="shared" si="11"/>
        <v>2021-12-14</v>
      </c>
      <c r="Q149" s="1" t="str">
        <f>IFERROR(VLOOKUP(K149,de_para!$A$2:$B$32,2,0),"ERR")</f>
        <v>web event</v>
      </c>
      <c r="R149" s="1">
        <v>0</v>
      </c>
      <c r="S149" s="1">
        <f t="shared" si="12"/>
        <v>12</v>
      </c>
      <c r="T149" s="1">
        <f t="shared" si="13"/>
        <v>2021</v>
      </c>
      <c r="U149" s="1">
        <f t="shared" si="14"/>
        <v>2</v>
      </c>
    </row>
    <row r="150" spans="1:21" x14ac:dyDescent="0.25">
      <c r="A150" s="3" t="s">
        <v>162</v>
      </c>
      <c r="B150" s="3" t="s">
        <v>200</v>
      </c>
      <c r="C150" s="4" t="s">
        <v>163</v>
      </c>
      <c r="D150" s="5" t="s">
        <v>66</v>
      </c>
      <c r="E150" s="4" t="s">
        <v>67</v>
      </c>
      <c r="F150" s="6">
        <v>8017.15</v>
      </c>
      <c r="G150" s="4">
        <v>26961</v>
      </c>
      <c r="H150" s="4">
        <v>309949</v>
      </c>
      <c r="I150" s="5">
        <v>25.866029569999998</v>
      </c>
      <c r="J150" s="5">
        <v>11.496198212232001</v>
      </c>
      <c r="K150" s="5" t="s">
        <v>36</v>
      </c>
      <c r="L150" s="5">
        <v>39</v>
      </c>
      <c r="M150" s="7" t="s">
        <v>204</v>
      </c>
      <c r="N150" s="16">
        <f t="shared" si="10"/>
        <v>44536</v>
      </c>
      <c r="O150" s="7" t="s">
        <v>205</v>
      </c>
      <c r="P150" s="12" t="str">
        <f t="shared" si="11"/>
        <v>2021-12-14</v>
      </c>
      <c r="Q150" s="1" t="str">
        <f>IFERROR(VLOOKUP(K150,de_para!$A$2:$B$32,2,0),"ERR")</f>
        <v>web event</v>
      </c>
      <c r="R150" s="1">
        <v>0</v>
      </c>
      <c r="S150" s="1">
        <f t="shared" si="12"/>
        <v>12</v>
      </c>
      <c r="T150" s="1">
        <f t="shared" si="13"/>
        <v>2021</v>
      </c>
      <c r="U150" s="1">
        <f t="shared" si="14"/>
        <v>2</v>
      </c>
    </row>
    <row r="151" spans="1:21" x14ac:dyDescent="0.25">
      <c r="A151" s="3" t="s">
        <v>108</v>
      </c>
      <c r="B151" s="3" t="s">
        <v>200</v>
      </c>
      <c r="C151" s="4" t="s">
        <v>109</v>
      </c>
      <c r="D151" s="5" t="s">
        <v>106</v>
      </c>
      <c r="E151" s="4" t="s">
        <v>107</v>
      </c>
      <c r="F151" s="6">
        <v>2683.98</v>
      </c>
      <c r="G151" s="4">
        <v>88151</v>
      </c>
      <c r="H151" s="4">
        <v>115455</v>
      </c>
      <c r="I151" s="5">
        <v>23.246979339999999</v>
      </c>
      <c r="J151" s="5">
        <v>1.3097412394640999</v>
      </c>
      <c r="K151" s="5" t="s">
        <v>31</v>
      </c>
      <c r="L151" s="5">
        <v>20</v>
      </c>
      <c r="M151" s="7" t="s">
        <v>204</v>
      </c>
      <c r="N151" s="16">
        <f t="shared" si="10"/>
        <v>44536</v>
      </c>
      <c r="O151" s="7" t="s">
        <v>205</v>
      </c>
      <c r="P151" s="12" t="str">
        <f t="shared" si="11"/>
        <v>2021-12-14</v>
      </c>
      <c r="Q151" s="1" t="str">
        <f>IFERROR(VLOOKUP(K151,de_para!$A$2:$B$32,2,0),"ERR")</f>
        <v>web event</v>
      </c>
      <c r="R151" s="1">
        <v>0</v>
      </c>
      <c r="S151" s="1">
        <f t="shared" si="12"/>
        <v>12</v>
      </c>
      <c r="T151" s="1">
        <f t="shared" si="13"/>
        <v>2021</v>
      </c>
      <c r="U151" s="1">
        <f t="shared" si="14"/>
        <v>2</v>
      </c>
    </row>
    <row r="152" spans="1:21" x14ac:dyDescent="0.25">
      <c r="A152" s="3" t="s">
        <v>154</v>
      </c>
      <c r="B152" s="3" t="s">
        <v>200</v>
      </c>
      <c r="C152" s="4" t="s">
        <v>155</v>
      </c>
      <c r="D152" s="5" t="s">
        <v>156</v>
      </c>
      <c r="E152" s="4" t="s">
        <v>157</v>
      </c>
      <c r="F152" s="6">
        <v>188.52</v>
      </c>
      <c r="G152" s="4">
        <v>2434</v>
      </c>
      <c r="H152" s="4">
        <v>2508</v>
      </c>
      <c r="I152" s="5">
        <v>75.167464109999997</v>
      </c>
      <c r="J152" s="5">
        <v>1.0304026294166</v>
      </c>
      <c r="K152" s="5" t="s">
        <v>130</v>
      </c>
      <c r="L152" s="5">
        <v>1399</v>
      </c>
      <c r="M152" s="7" t="s">
        <v>204</v>
      </c>
      <c r="N152" s="16">
        <f t="shared" si="10"/>
        <v>44536</v>
      </c>
      <c r="O152" s="7" t="s">
        <v>205</v>
      </c>
      <c r="P152" s="12" t="str">
        <f t="shared" si="11"/>
        <v>2021-12-14</v>
      </c>
      <c r="Q152" s="1" t="str">
        <f>IFERROR(VLOOKUP(K152,de_para!$A$2:$B$32,2,0),"ERR")</f>
        <v>Mid funnel</v>
      </c>
      <c r="R152" s="1">
        <v>0</v>
      </c>
      <c r="S152" s="1">
        <f t="shared" si="12"/>
        <v>12</v>
      </c>
      <c r="T152" s="1">
        <f t="shared" si="13"/>
        <v>2021</v>
      </c>
      <c r="U152" s="1">
        <f t="shared" si="14"/>
        <v>2</v>
      </c>
    </row>
    <row r="153" spans="1:21" x14ac:dyDescent="0.25">
      <c r="A153" s="3" t="s">
        <v>93</v>
      </c>
      <c r="B153" s="3" t="s">
        <v>200</v>
      </c>
      <c r="C153" s="4" t="s">
        <v>94</v>
      </c>
      <c r="D153" s="5" t="s">
        <v>87</v>
      </c>
      <c r="E153" s="4" t="s">
        <v>88</v>
      </c>
      <c r="F153" s="6">
        <v>37932.5</v>
      </c>
      <c r="G153" s="4">
        <v>3788288</v>
      </c>
      <c r="H153" s="4">
        <v>7332968</v>
      </c>
      <c r="I153" s="5">
        <v>5.1728713400000004</v>
      </c>
      <c r="J153" s="5">
        <v>1.9356944350587999</v>
      </c>
      <c r="K153" s="5" t="s">
        <v>36</v>
      </c>
      <c r="L153" s="5">
        <v>446</v>
      </c>
      <c r="M153" s="7" t="s">
        <v>204</v>
      </c>
      <c r="N153" s="16">
        <f t="shared" si="10"/>
        <v>44536</v>
      </c>
      <c r="O153" s="7" t="s">
        <v>205</v>
      </c>
      <c r="P153" s="12" t="str">
        <f t="shared" si="11"/>
        <v>2021-12-14</v>
      </c>
      <c r="Q153" s="1" t="str">
        <f>IFERROR(VLOOKUP(K153,de_para!$A$2:$B$32,2,0),"ERR")</f>
        <v>web event</v>
      </c>
      <c r="R153" s="1">
        <v>0</v>
      </c>
      <c r="S153" s="1">
        <f t="shared" si="12"/>
        <v>12</v>
      </c>
      <c r="T153" s="1">
        <f t="shared" si="13"/>
        <v>2021</v>
      </c>
      <c r="U153" s="1">
        <f t="shared" si="14"/>
        <v>2</v>
      </c>
    </row>
    <row r="154" spans="1:21" x14ac:dyDescent="0.25">
      <c r="A154" s="3" t="s">
        <v>118</v>
      </c>
      <c r="B154" s="3" t="s">
        <v>200</v>
      </c>
      <c r="C154" s="4" t="s">
        <v>119</v>
      </c>
      <c r="D154" s="5" t="s">
        <v>78</v>
      </c>
      <c r="E154" s="4" t="s">
        <v>79</v>
      </c>
      <c r="F154" s="6">
        <v>116077.21</v>
      </c>
      <c r="G154" s="4">
        <v>6051445</v>
      </c>
      <c r="H154" s="4">
        <v>10681749</v>
      </c>
      <c r="I154" s="5">
        <v>10.86687302</v>
      </c>
      <c r="J154" s="5">
        <v>1.7651567518171001</v>
      </c>
      <c r="K154" s="5" t="s">
        <v>80</v>
      </c>
      <c r="L154" s="5">
        <v>713</v>
      </c>
      <c r="M154" s="7" t="s">
        <v>204</v>
      </c>
      <c r="N154" s="16">
        <f t="shared" si="10"/>
        <v>44536</v>
      </c>
      <c r="O154" s="7" t="s">
        <v>205</v>
      </c>
      <c r="P154" s="12" t="str">
        <f t="shared" si="11"/>
        <v>2021-12-14</v>
      </c>
      <c r="Q154" s="1" t="str">
        <f>IFERROR(VLOOKUP(K154,de_para!$A$2:$B$32,2,0),"ERR")</f>
        <v>web event</v>
      </c>
      <c r="R154" s="1">
        <v>0</v>
      </c>
      <c r="S154" s="1">
        <f t="shared" si="12"/>
        <v>12</v>
      </c>
      <c r="T154" s="1">
        <f t="shared" si="13"/>
        <v>2021</v>
      </c>
      <c r="U154" s="1">
        <f t="shared" si="14"/>
        <v>2</v>
      </c>
    </row>
    <row r="155" spans="1:21" x14ac:dyDescent="0.25">
      <c r="A155" s="3" t="s">
        <v>180</v>
      </c>
      <c r="B155" s="3" t="s">
        <v>200</v>
      </c>
      <c r="C155" s="4" t="s">
        <v>181</v>
      </c>
      <c r="D155" s="5" t="s">
        <v>173</v>
      </c>
      <c r="E155" s="4" t="s">
        <v>174</v>
      </c>
      <c r="F155" s="6">
        <v>28301.8</v>
      </c>
      <c r="G155" s="4">
        <v>2444785</v>
      </c>
      <c r="H155" s="4">
        <v>5100578</v>
      </c>
      <c r="I155" s="5">
        <v>5.5487436900000002</v>
      </c>
      <c r="J155" s="5">
        <v>2.0863094300726002</v>
      </c>
      <c r="K155" s="5" t="s">
        <v>36</v>
      </c>
      <c r="L155" s="5">
        <v>272</v>
      </c>
      <c r="M155" s="7" t="s">
        <v>204</v>
      </c>
      <c r="N155" s="16">
        <f t="shared" si="10"/>
        <v>44536</v>
      </c>
      <c r="O155" s="7" t="s">
        <v>205</v>
      </c>
      <c r="P155" s="12" t="str">
        <f t="shared" si="11"/>
        <v>2021-12-14</v>
      </c>
      <c r="Q155" s="1" t="str">
        <f>IFERROR(VLOOKUP(K155,de_para!$A$2:$B$32,2,0),"ERR")</f>
        <v>web event</v>
      </c>
      <c r="R155" s="1">
        <v>0</v>
      </c>
      <c r="S155" s="1">
        <f t="shared" si="12"/>
        <v>12</v>
      </c>
      <c r="T155" s="1">
        <f t="shared" si="13"/>
        <v>2021</v>
      </c>
      <c r="U155" s="1">
        <f t="shared" si="14"/>
        <v>2</v>
      </c>
    </row>
    <row r="156" spans="1:21" x14ac:dyDescent="0.25">
      <c r="A156" s="3" t="s">
        <v>111</v>
      </c>
      <c r="B156" s="3" t="s">
        <v>200</v>
      </c>
      <c r="C156" s="4" t="s">
        <v>112</v>
      </c>
      <c r="D156" s="5" t="s">
        <v>78</v>
      </c>
      <c r="E156" s="4" t="s">
        <v>79</v>
      </c>
      <c r="F156" s="6">
        <v>66313.36</v>
      </c>
      <c r="G156" s="4">
        <v>3184660</v>
      </c>
      <c r="H156" s="4">
        <v>5140678</v>
      </c>
      <c r="I156" s="5">
        <v>12.89973035</v>
      </c>
      <c r="J156" s="5">
        <v>1.6141999459911001</v>
      </c>
      <c r="K156" s="5" t="s">
        <v>80</v>
      </c>
      <c r="L156" s="5">
        <v>358</v>
      </c>
      <c r="M156" s="7" t="s">
        <v>204</v>
      </c>
      <c r="N156" s="16">
        <f t="shared" si="10"/>
        <v>44536</v>
      </c>
      <c r="O156" s="7" t="s">
        <v>205</v>
      </c>
      <c r="P156" s="12" t="str">
        <f t="shared" si="11"/>
        <v>2021-12-14</v>
      </c>
      <c r="Q156" s="1" t="str">
        <f>IFERROR(VLOOKUP(K156,de_para!$A$2:$B$32,2,0),"ERR")</f>
        <v>web event</v>
      </c>
      <c r="R156" s="1">
        <v>0</v>
      </c>
      <c r="S156" s="1">
        <f t="shared" si="12"/>
        <v>12</v>
      </c>
      <c r="T156" s="1">
        <f t="shared" si="13"/>
        <v>2021</v>
      </c>
      <c r="U156" s="1">
        <f t="shared" si="14"/>
        <v>2</v>
      </c>
    </row>
    <row r="157" spans="1:21" x14ac:dyDescent="0.25">
      <c r="A157" s="3" t="s">
        <v>182</v>
      </c>
      <c r="B157" s="3" t="s">
        <v>200</v>
      </c>
      <c r="C157" s="4" t="s">
        <v>183</v>
      </c>
      <c r="D157" s="5" t="s">
        <v>184</v>
      </c>
      <c r="E157" s="4" t="s">
        <v>185</v>
      </c>
      <c r="F157" s="6">
        <v>37527.870000000003</v>
      </c>
      <c r="G157" s="4">
        <v>399848</v>
      </c>
      <c r="H157" s="4">
        <v>2179655</v>
      </c>
      <c r="I157" s="5">
        <v>17.21734403</v>
      </c>
      <c r="J157" s="5">
        <v>5.4512089594045996</v>
      </c>
      <c r="K157" s="5" t="s">
        <v>36</v>
      </c>
      <c r="L157" s="5">
        <v>524</v>
      </c>
      <c r="M157" s="7" t="s">
        <v>204</v>
      </c>
      <c r="N157" s="16">
        <f t="shared" si="10"/>
        <v>44536</v>
      </c>
      <c r="O157" s="7" t="s">
        <v>205</v>
      </c>
      <c r="P157" s="12" t="str">
        <f t="shared" si="11"/>
        <v>2021-12-14</v>
      </c>
      <c r="Q157" s="1" t="str">
        <f>IFERROR(VLOOKUP(K157,de_para!$A$2:$B$32,2,0),"ERR")</f>
        <v>web event</v>
      </c>
      <c r="R157" s="1">
        <v>0</v>
      </c>
      <c r="S157" s="1">
        <f t="shared" si="12"/>
        <v>12</v>
      </c>
      <c r="T157" s="1">
        <f t="shared" si="13"/>
        <v>2021</v>
      </c>
      <c r="U157" s="1">
        <f t="shared" si="14"/>
        <v>2</v>
      </c>
    </row>
    <row r="158" spans="1:21" x14ac:dyDescent="0.25">
      <c r="A158" s="3" t="s">
        <v>197</v>
      </c>
      <c r="B158" s="3" t="s">
        <v>200</v>
      </c>
      <c r="C158" s="4" t="s">
        <v>198</v>
      </c>
      <c r="D158" s="5" t="s">
        <v>87</v>
      </c>
      <c r="E158" s="4" t="s">
        <v>88</v>
      </c>
      <c r="F158" s="6">
        <v>352.45</v>
      </c>
      <c r="G158" s="4">
        <v>21929</v>
      </c>
      <c r="H158" s="4">
        <v>44666</v>
      </c>
      <c r="I158" s="5">
        <v>7.89078941</v>
      </c>
      <c r="J158" s="5">
        <v>2.0368461854166</v>
      </c>
      <c r="K158" s="5" t="s">
        <v>36</v>
      </c>
      <c r="L158" s="5">
        <v>6</v>
      </c>
      <c r="M158" s="7" t="s">
        <v>204</v>
      </c>
      <c r="N158" s="16">
        <f t="shared" si="10"/>
        <v>44536</v>
      </c>
      <c r="O158" s="7" t="s">
        <v>205</v>
      </c>
      <c r="P158" s="12" t="str">
        <f t="shared" si="11"/>
        <v>2021-12-14</v>
      </c>
      <c r="Q158" s="1" t="str">
        <f>IFERROR(VLOOKUP(K158,de_para!$A$2:$B$32,2,0),"ERR")</f>
        <v>web event</v>
      </c>
      <c r="R158" s="1">
        <v>0</v>
      </c>
      <c r="S158" s="1">
        <f t="shared" si="12"/>
        <v>12</v>
      </c>
      <c r="T158" s="1">
        <f t="shared" si="13"/>
        <v>2021</v>
      </c>
      <c r="U158" s="1">
        <f t="shared" si="14"/>
        <v>2</v>
      </c>
    </row>
    <row r="159" spans="1:21" x14ac:dyDescent="0.25">
      <c r="A159" s="3" t="s">
        <v>114</v>
      </c>
      <c r="B159" s="3" t="s">
        <v>200</v>
      </c>
      <c r="C159" s="4" t="s">
        <v>151</v>
      </c>
      <c r="D159" s="5" t="s">
        <v>152</v>
      </c>
      <c r="E159" s="4" t="s">
        <v>153</v>
      </c>
      <c r="F159" s="6">
        <v>96.43</v>
      </c>
      <c r="G159" s="4">
        <v>60395</v>
      </c>
      <c r="H159" s="4">
        <v>60395</v>
      </c>
      <c r="I159" s="5">
        <v>1.59665535</v>
      </c>
      <c r="J159" s="5">
        <v>1</v>
      </c>
      <c r="K159" s="5" t="s">
        <v>6</v>
      </c>
      <c r="L159" s="5">
        <v>60395</v>
      </c>
      <c r="M159" s="7" t="s">
        <v>204</v>
      </c>
      <c r="N159" s="16">
        <f t="shared" si="10"/>
        <v>44536</v>
      </c>
      <c r="O159" s="7" t="s">
        <v>205</v>
      </c>
      <c r="P159" s="12" t="str">
        <f t="shared" si="11"/>
        <v>2021-12-14</v>
      </c>
      <c r="Q159" s="1" t="str">
        <f>IFERROR(VLOOKUP(K159,de_para!$A$2:$B$32,2,0),"ERR")</f>
        <v>Top funnel</v>
      </c>
      <c r="R159" s="1">
        <v>0</v>
      </c>
      <c r="S159" s="1">
        <f t="shared" si="12"/>
        <v>12</v>
      </c>
      <c r="T159" s="1">
        <f t="shared" si="13"/>
        <v>2021</v>
      </c>
      <c r="U159" s="1">
        <f t="shared" si="14"/>
        <v>2</v>
      </c>
    </row>
    <row r="160" spans="1:21" x14ac:dyDescent="0.25">
      <c r="A160" s="3" t="s">
        <v>56</v>
      </c>
      <c r="B160" s="3" t="s">
        <v>200</v>
      </c>
      <c r="C160" s="4" t="s">
        <v>57</v>
      </c>
      <c r="D160" s="5" t="s">
        <v>29</v>
      </c>
      <c r="E160" s="4" t="s">
        <v>30</v>
      </c>
      <c r="F160" s="6">
        <v>1509.99</v>
      </c>
      <c r="G160" s="4">
        <v>58025</v>
      </c>
      <c r="H160" s="4">
        <v>71413</v>
      </c>
      <c r="I160" s="5">
        <v>21.144469489999999</v>
      </c>
      <c r="J160" s="5">
        <v>1.2307281344248</v>
      </c>
      <c r="K160" s="5" t="s">
        <v>31</v>
      </c>
      <c r="L160" s="5">
        <v>2</v>
      </c>
      <c r="M160" s="7" t="s">
        <v>204</v>
      </c>
      <c r="N160" s="16">
        <f t="shared" si="10"/>
        <v>44536</v>
      </c>
      <c r="O160" s="7" t="s">
        <v>205</v>
      </c>
      <c r="P160" s="12" t="str">
        <f t="shared" si="11"/>
        <v>2021-12-14</v>
      </c>
      <c r="Q160" s="1" t="str">
        <f>IFERROR(VLOOKUP(K160,de_para!$A$2:$B$32,2,0),"ERR")</f>
        <v>web event</v>
      </c>
      <c r="R160" s="1">
        <v>0</v>
      </c>
      <c r="S160" s="1">
        <f t="shared" si="12"/>
        <v>12</v>
      </c>
      <c r="T160" s="1">
        <f t="shared" si="13"/>
        <v>2021</v>
      </c>
      <c r="U160" s="1">
        <f t="shared" si="14"/>
        <v>2</v>
      </c>
    </row>
    <row r="161" spans="1:21" x14ac:dyDescent="0.25">
      <c r="A161" s="3" t="s">
        <v>50</v>
      </c>
      <c r="B161" s="3" t="s">
        <v>200</v>
      </c>
      <c r="C161" s="4" t="s">
        <v>51</v>
      </c>
      <c r="D161" s="5" t="s">
        <v>43</v>
      </c>
      <c r="E161" s="4" t="s">
        <v>44</v>
      </c>
      <c r="F161" s="6">
        <v>11207.43</v>
      </c>
      <c r="G161" s="4">
        <v>520862</v>
      </c>
      <c r="H161" s="4">
        <v>1149309</v>
      </c>
      <c r="I161" s="5">
        <v>9.7514506500000007</v>
      </c>
      <c r="J161" s="5">
        <v>2.2065518313872001</v>
      </c>
      <c r="K161" s="5" t="s">
        <v>36</v>
      </c>
      <c r="L161" s="5">
        <v>41</v>
      </c>
      <c r="M161" s="7" t="s">
        <v>204</v>
      </c>
      <c r="N161" s="16">
        <f t="shared" si="10"/>
        <v>44536</v>
      </c>
      <c r="O161" s="7" t="s">
        <v>205</v>
      </c>
      <c r="P161" s="12" t="str">
        <f t="shared" si="11"/>
        <v>2021-12-14</v>
      </c>
      <c r="Q161" s="1" t="str">
        <f>IFERROR(VLOOKUP(K161,de_para!$A$2:$B$32,2,0),"ERR")</f>
        <v>web event</v>
      </c>
      <c r="R161" s="1">
        <v>0</v>
      </c>
      <c r="S161" s="1">
        <f t="shared" si="12"/>
        <v>12</v>
      </c>
      <c r="T161" s="1">
        <f t="shared" si="13"/>
        <v>2021</v>
      </c>
      <c r="U161" s="1">
        <f t="shared" si="14"/>
        <v>2</v>
      </c>
    </row>
    <row r="162" spans="1:21" x14ac:dyDescent="0.25">
      <c r="A162" s="3" t="s">
        <v>210</v>
      </c>
      <c r="B162" s="3" t="s">
        <v>200</v>
      </c>
      <c r="C162" s="4" t="s">
        <v>211</v>
      </c>
      <c r="D162" s="5" t="s">
        <v>212</v>
      </c>
      <c r="E162" s="4" t="s">
        <v>213</v>
      </c>
      <c r="F162" s="6">
        <v>1982.16</v>
      </c>
      <c r="G162" s="4">
        <v>783072</v>
      </c>
      <c r="H162" s="4">
        <v>783114</v>
      </c>
      <c r="I162" s="5">
        <v>2.5311257399999998</v>
      </c>
      <c r="J162" s="5">
        <v>1.0000536349147999</v>
      </c>
      <c r="K162" s="5" t="s">
        <v>6</v>
      </c>
      <c r="L162" s="5">
        <v>783072</v>
      </c>
      <c r="M162" s="7" t="s">
        <v>204</v>
      </c>
      <c r="N162" s="16">
        <f t="shared" si="10"/>
        <v>44536</v>
      </c>
      <c r="O162" s="7" t="s">
        <v>205</v>
      </c>
      <c r="P162" s="12" t="str">
        <f t="shared" si="11"/>
        <v>2021-12-14</v>
      </c>
      <c r="Q162" s="1" t="str">
        <f>IFERROR(VLOOKUP(K162,de_para!$A$2:$B$32,2,0),"ERR")</f>
        <v>Top funnel</v>
      </c>
      <c r="R162" s="1">
        <v>0</v>
      </c>
      <c r="S162" s="1">
        <f t="shared" si="12"/>
        <v>12</v>
      </c>
      <c r="T162" s="1">
        <f t="shared" si="13"/>
        <v>2021</v>
      </c>
      <c r="U162" s="1">
        <f t="shared" si="14"/>
        <v>2</v>
      </c>
    </row>
    <row r="163" spans="1:21" x14ac:dyDescent="0.25">
      <c r="A163" s="3" t="s">
        <v>64</v>
      </c>
      <c r="B163" s="3" t="s">
        <v>200</v>
      </c>
      <c r="C163" s="4" t="s">
        <v>65</v>
      </c>
      <c r="D163" s="5" t="s">
        <v>66</v>
      </c>
      <c r="E163" s="4" t="s">
        <v>67</v>
      </c>
      <c r="F163" s="6">
        <v>10171.620000000001</v>
      </c>
      <c r="G163" s="4">
        <v>21229</v>
      </c>
      <c r="H163" s="4">
        <v>208784</v>
      </c>
      <c r="I163" s="5">
        <v>48.71838838</v>
      </c>
      <c r="J163" s="5">
        <v>9.8348485562202992</v>
      </c>
      <c r="K163" s="5" t="s">
        <v>36</v>
      </c>
      <c r="L163" s="5">
        <v>114</v>
      </c>
      <c r="M163" s="7" t="s">
        <v>204</v>
      </c>
      <c r="N163" s="16">
        <f t="shared" si="10"/>
        <v>44536</v>
      </c>
      <c r="O163" s="7" t="s">
        <v>205</v>
      </c>
      <c r="P163" s="12" t="str">
        <f t="shared" si="11"/>
        <v>2021-12-14</v>
      </c>
      <c r="Q163" s="1" t="str">
        <f>IFERROR(VLOOKUP(K163,de_para!$A$2:$B$32,2,0),"ERR")</f>
        <v>web event</v>
      </c>
      <c r="R163" s="1">
        <v>0</v>
      </c>
      <c r="S163" s="1">
        <f t="shared" si="12"/>
        <v>12</v>
      </c>
      <c r="T163" s="1">
        <f t="shared" si="13"/>
        <v>2021</v>
      </c>
      <c r="U163" s="1">
        <f t="shared" si="14"/>
        <v>2</v>
      </c>
    </row>
    <row r="164" spans="1:21" x14ac:dyDescent="0.25">
      <c r="A164" s="3" t="s">
        <v>175</v>
      </c>
      <c r="B164" s="3" t="s">
        <v>200</v>
      </c>
      <c r="C164" s="4" t="s">
        <v>176</v>
      </c>
      <c r="D164" s="5" t="s">
        <v>177</v>
      </c>
      <c r="E164" s="4" t="s">
        <v>178</v>
      </c>
      <c r="F164" s="6">
        <v>15677.22</v>
      </c>
      <c r="G164" s="4">
        <v>666663</v>
      </c>
      <c r="H164" s="4">
        <v>990769</v>
      </c>
      <c r="I164" s="5">
        <v>15.82328474</v>
      </c>
      <c r="J164" s="5">
        <v>1.4861616738892001</v>
      </c>
      <c r="K164" s="5" t="s">
        <v>179</v>
      </c>
      <c r="L164" s="5">
        <v>9797</v>
      </c>
      <c r="M164" s="7" t="s">
        <v>204</v>
      </c>
      <c r="N164" s="16">
        <f t="shared" si="10"/>
        <v>44536</v>
      </c>
      <c r="O164" s="7" t="s">
        <v>205</v>
      </c>
      <c r="P164" s="12" t="str">
        <f t="shared" si="11"/>
        <v>2021-12-14</v>
      </c>
      <c r="Q164" s="1" t="str">
        <f>IFERROR(VLOOKUP(K164,de_para!$A$2:$B$32,2,0),"ERR")</f>
        <v>Mid funnel</v>
      </c>
      <c r="R164" s="1">
        <v>0</v>
      </c>
      <c r="S164" s="1">
        <f t="shared" si="12"/>
        <v>12</v>
      </c>
      <c r="T164" s="1">
        <f t="shared" si="13"/>
        <v>2021</v>
      </c>
      <c r="U164" s="1">
        <f t="shared" si="14"/>
        <v>2</v>
      </c>
    </row>
    <row r="165" spans="1:21" x14ac:dyDescent="0.25">
      <c r="A165" s="3" t="s">
        <v>58</v>
      </c>
      <c r="B165" s="3" t="s">
        <v>200</v>
      </c>
      <c r="C165" s="4" t="s">
        <v>59</v>
      </c>
      <c r="D165" s="5" t="s">
        <v>60</v>
      </c>
      <c r="E165" s="4" t="s">
        <v>61</v>
      </c>
      <c r="F165" s="6">
        <v>3763.14</v>
      </c>
      <c r="G165" s="4">
        <v>322239</v>
      </c>
      <c r="H165" s="4">
        <v>465175</v>
      </c>
      <c r="I165" s="5">
        <v>8.0897296700000005</v>
      </c>
      <c r="J165" s="5">
        <v>1.4435713864554001</v>
      </c>
      <c r="K165" s="5" t="s">
        <v>36</v>
      </c>
      <c r="L165" s="5">
        <v>50</v>
      </c>
      <c r="M165" s="7" t="s">
        <v>204</v>
      </c>
      <c r="N165" s="16">
        <f t="shared" si="10"/>
        <v>44536</v>
      </c>
      <c r="O165" s="7" t="s">
        <v>205</v>
      </c>
      <c r="P165" s="12" t="str">
        <f t="shared" si="11"/>
        <v>2021-12-14</v>
      </c>
      <c r="Q165" s="1" t="str">
        <f>IFERROR(VLOOKUP(K165,de_para!$A$2:$B$32,2,0),"ERR")</f>
        <v>web event</v>
      </c>
      <c r="R165" s="1">
        <v>0</v>
      </c>
      <c r="S165" s="1">
        <f t="shared" si="12"/>
        <v>12</v>
      </c>
      <c r="T165" s="1">
        <f t="shared" si="13"/>
        <v>2021</v>
      </c>
      <c r="U165" s="1">
        <f t="shared" si="14"/>
        <v>2</v>
      </c>
    </row>
    <row r="166" spans="1:21" x14ac:dyDescent="0.25">
      <c r="A166" s="3" t="s">
        <v>37</v>
      </c>
      <c r="B166" s="3" t="s">
        <v>200</v>
      </c>
      <c r="C166" s="4" t="s">
        <v>38</v>
      </c>
      <c r="D166" s="5" t="s">
        <v>39</v>
      </c>
      <c r="E166" s="4" t="s">
        <v>40</v>
      </c>
      <c r="F166" s="6">
        <v>47353.23</v>
      </c>
      <c r="G166" s="4">
        <v>3592279</v>
      </c>
      <c r="H166" s="4">
        <v>6161259</v>
      </c>
      <c r="I166" s="5">
        <v>7.6856418499999997</v>
      </c>
      <c r="J166" s="5">
        <v>1.7151393307702001</v>
      </c>
      <c r="K166" s="5" t="s">
        <v>36</v>
      </c>
      <c r="L166" s="5">
        <v>446</v>
      </c>
      <c r="M166" s="7" t="s">
        <v>204</v>
      </c>
      <c r="N166" s="16">
        <f t="shared" si="10"/>
        <v>44536</v>
      </c>
      <c r="O166" s="7" t="s">
        <v>205</v>
      </c>
      <c r="P166" s="12" t="str">
        <f t="shared" si="11"/>
        <v>2021-12-14</v>
      </c>
      <c r="Q166" s="1" t="str">
        <f>IFERROR(VLOOKUP(K166,de_para!$A$2:$B$32,2,0),"ERR")</f>
        <v>web event</v>
      </c>
      <c r="R166" s="1">
        <v>0</v>
      </c>
      <c r="S166" s="1">
        <f t="shared" si="12"/>
        <v>12</v>
      </c>
      <c r="T166" s="1">
        <f t="shared" si="13"/>
        <v>2021</v>
      </c>
      <c r="U166" s="1">
        <f t="shared" si="14"/>
        <v>2</v>
      </c>
    </row>
    <row r="167" spans="1:21" x14ac:dyDescent="0.25">
      <c r="A167" s="3" t="s">
        <v>149</v>
      </c>
      <c r="B167" s="3" t="s">
        <v>200</v>
      </c>
      <c r="C167" s="4" t="s">
        <v>150</v>
      </c>
      <c r="D167" s="5" t="s">
        <v>43</v>
      </c>
      <c r="E167" s="4" t="s">
        <v>44</v>
      </c>
      <c r="F167" s="6">
        <v>11157.64</v>
      </c>
      <c r="G167" s="4">
        <v>337400</v>
      </c>
      <c r="H167" s="4">
        <v>769235</v>
      </c>
      <c r="I167" s="5">
        <v>14.50485222</v>
      </c>
      <c r="J167" s="5">
        <v>2.2798903378778999</v>
      </c>
      <c r="K167" s="5" t="s">
        <v>36</v>
      </c>
      <c r="L167" s="5">
        <v>10</v>
      </c>
      <c r="M167" s="7" t="s">
        <v>204</v>
      </c>
      <c r="N167" s="16">
        <f t="shared" si="10"/>
        <v>44536</v>
      </c>
      <c r="O167" s="7" t="s">
        <v>205</v>
      </c>
      <c r="P167" s="12" t="str">
        <f t="shared" si="11"/>
        <v>2021-12-14</v>
      </c>
      <c r="Q167" s="1" t="str">
        <f>IFERROR(VLOOKUP(K167,de_para!$A$2:$B$32,2,0),"ERR")</f>
        <v>web event</v>
      </c>
      <c r="R167" s="1">
        <v>0</v>
      </c>
      <c r="S167" s="1">
        <f t="shared" si="12"/>
        <v>12</v>
      </c>
      <c r="T167" s="1">
        <f t="shared" si="13"/>
        <v>2021</v>
      </c>
      <c r="U167" s="1">
        <f t="shared" si="14"/>
        <v>2</v>
      </c>
    </row>
    <row r="168" spans="1:21" x14ac:dyDescent="0.25">
      <c r="A168" s="3" t="s">
        <v>134</v>
      </c>
      <c r="B168" s="3" t="s">
        <v>200</v>
      </c>
      <c r="C168" s="4" t="s">
        <v>135</v>
      </c>
      <c r="D168" s="5" t="s">
        <v>78</v>
      </c>
      <c r="E168" s="4" t="s">
        <v>79</v>
      </c>
      <c r="F168" s="6">
        <v>70816.679999999993</v>
      </c>
      <c r="G168" s="4">
        <v>1565013</v>
      </c>
      <c r="H168" s="4">
        <v>3426350</v>
      </c>
      <c r="I168" s="5">
        <v>20.66825631</v>
      </c>
      <c r="J168" s="5">
        <v>2.1893428361298</v>
      </c>
      <c r="K168" s="5" t="s">
        <v>80</v>
      </c>
      <c r="L168" s="5">
        <v>505</v>
      </c>
      <c r="M168" s="7" t="s">
        <v>204</v>
      </c>
      <c r="N168" s="16">
        <f t="shared" si="10"/>
        <v>44536</v>
      </c>
      <c r="O168" s="7" t="s">
        <v>205</v>
      </c>
      <c r="P168" s="12" t="str">
        <f t="shared" si="11"/>
        <v>2021-12-14</v>
      </c>
      <c r="Q168" s="1" t="str">
        <f>IFERROR(VLOOKUP(K168,de_para!$A$2:$B$32,2,0),"ERR")</f>
        <v>web event</v>
      </c>
      <c r="R168" s="1">
        <v>0</v>
      </c>
      <c r="S168" s="1">
        <f t="shared" si="12"/>
        <v>12</v>
      </c>
      <c r="T168" s="1">
        <f t="shared" si="13"/>
        <v>2021</v>
      </c>
      <c r="U168" s="1">
        <f t="shared" si="14"/>
        <v>2</v>
      </c>
    </row>
    <row r="169" spans="1:21" x14ac:dyDescent="0.25">
      <c r="A169" s="3" t="s">
        <v>122</v>
      </c>
      <c r="B169" s="3" t="s">
        <v>200</v>
      </c>
      <c r="C169" s="4" t="s">
        <v>123</v>
      </c>
      <c r="D169" s="5" t="s">
        <v>34</v>
      </c>
      <c r="E169" s="4" t="s">
        <v>35</v>
      </c>
      <c r="F169" s="6">
        <v>22577.51</v>
      </c>
      <c r="G169" s="4">
        <v>346166</v>
      </c>
      <c r="H169" s="4">
        <v>2266383</v>
      </c>
      <c r="I169" s="5">
        <v>9.9619128799999999</v>
      </c>
      <c r="J169" s="5">
        <v>6.5470987907535996</v>
      </c>
      <c r="K169" s="5" t="s">
        <v>36</v>
      </c>
      <c r="L169" s="5">
        <v>229</v>
      </c>
      <c r="M169" s="7" t="s">
        <v>204</v>
      </c>
      <c r="N169" s="16">
        <f t="shared" si="10"/>
        <v>44536</v>
      </c>
      <c r="O169" s="7" t="s">
        <v>205</v>
      </c>
      <c r="P169" s="12" t="str">
        <f t="shared" si="11"/>
        <v>2021-12-14</v>
      </c>
      <c r="Q169" s="1" t="str">
        <f>IFERROR(VLOOKUP(K169,de_para!$A$2:$B$32,2,0),"ERR")</f>
        <v>web event</v>
      </c>
      <c r="R169" s="1">
        <v>0</v>
      </c>
      <c r="S169" s="1">
        <f t="shared" si="12"/>
        <v>12</v>
      </c>
      <c r="T169" s="1">
        <f t="shared" si="13"/>
        <v>2021</v>
      </c>
      <c r="U169" s="1">
        <f t="shared" si="14"/>
        <v>2</v>
      </c>
    </row>
    <row r="170" spans="1:21" x14ac:dyDescent="0.25">
      <c r="A170" s="3" t="s">
        <v>76</v>
      </c>
      <c r="B170" s="3" t="s">
        <v>200</v>
      </c>
      <c r="C170" s="4" t="s">
        <v>77</v>
      </c>
      <c r="D170" s="5" t="s">
        <v>78</v>
      </c>
      <c r="E170" s="4" t="s">
        <v>79</v>
      </c>
      <c r="F170" s="6">
        <v>58257.32</v>
      </c>
      <c r="G170" s="4">
        <v>1613042</v>
      </c>
      <c r="H170" s="4">
        <v>3172326</v>
      </c>
      <c r="I170" s="5">
        <v>18.36422864</v>
      </c>
      <c r="J170" s="5">
        <v>1.9666729074630001</v>
      </c>
      <c r="K170" s="5" t="s">
        <v>80</v>
      </c>
      <c r="L170" s="5">
        <v>418</v>
      </c>
      <c r="M170" s="7" t="s">
        <v>204</v>
      </c>
      <c r="N170" s="16">
        <f t="shared" si="10"/>
        <v>44536</v>
      </c>
      <c r="O170" s="7" t="s">
        <v>205</v>
      </c>
      <c r="P170" s="12" t="str">
        <f t="shared" si="11"/>
        <v>2021-12-14</v>
      </c>
      <c r="Q170" s="1" t="str">
        <f>IFERROR(VLOOKUP(K170,de_para!$A$2:$B$32,2,0),"ERR")</f>
        <v>web event</v>
      </c>
      <c r="R170" s="1">
        <v>0</v>
      </c>
      <c r="S170" s="1">
        <f t="shared" si="12"/>
        <v>12</v>
      </c>
      <c r="T170" s="1">
        <f t="shared" si="13"/>
        <v>2021</v>
      </c>
      <c r="U170" s="1">
        <f t="shared" si="14"/>
        <v>2</v>
      </c>
    </row>
    <row r="171" spans="1:21" x14ac:dyDescent="0.25">
      <c r="A171" s="3" t="s">
        <v>158</v>
      </c>
      <c r="B171" s="3" t="s">
        <v>200</v>
      </c>
      <c r="C171" s="4" t="s">
        <v>159</v>
      </c>
      <c r="D171" s="5" t="s">
        <v>160</v>
      </c>
      <c r="E171" s="4" t="s">
        <v>161</v>
      </c>
      <c r="F171" s="6">
        <v>187.52</v>
      </c>
      <c r="G171" s="4">
        <v>3288</v>
      </c>
      <c r="H171" s="4">
        <v>3393</v>
      </c>
      <c r="I171" s="5">
        <v>55.266725610000002</v>
      </c>
      <c r="J171" s="5">
        <v>1.0319343065693001</v>
      </c>
      <c r="K171" s="5" t="s">
        <v>130</v>
      </c>
      <c r="L171" s="5">
        <v>1421</v>
      </c>
      <c r="M171" s="7" t="s">
        <v>204</v>
      </c>
      <c r="N171" s="16">
        <f t="shared" si="10"/>
        <v>44536</v>
      </c>
      <c r="O171" s="7" t="s">
        <v>205</v>
      </c>
      <c r="P171" s="12" t="str">
        <f t="shared" si="11"/>
        <v>2021-12-14</v>
      </c>
      <c r="Q171" s="1" t="str">
        <f>IFERROR(VLOOKUP(K171,de_para!$A$2:$B$32,2,0),"ERR")</f>
        <v>Mid funnel</v>
      </c>
      <c r="R171" s="1">
        <v>0</v>
      </c>
      <c r="S171" s="1">
        <f t="shared" si="12"/>
        <v>12</v>
      </c>
      <c r="T171" s="1">
        <f t="shared" si="13"/>
        <v>2021</v>
      </c>
      <c r="U171" s="1">
        <f t="shared" si="14"/>
        <v>2</v>
      </c>
    </row>
    <row r="172" spans="1:21" x14ac:dyDescent="0.25">
      <c r="A172" s="3" t="s">
        <v>120</v>
      </c>
      <c r="B172" s="3" t="s">
        <v>200</v>
      </c>
      <c r="C172" s="4" t="s">
        <v>121</v>
      </c>
      <c r="D172" s="5" t="s">
        <v>87</v>
      </c>
      <c r="E172" s="4" t="s">
        <v>88</v>
      </c>
      <c r="F172" s="6">
        <v>127776.18</v>
      </c>
      <c r="G172" s="4">
        <v>10875594</v>
      </c>
      <c r="H172" s="4">
        <v>32664064</v>
      </c>
      <c r="I172" s="5">
        <v>3.9118273800000001</v>
      </c>
      <c r="J172" s="5">
        <v>3.0034280426429998</v>
      </c>
      <c r="K172" s="5" t="s">
        <v>36</v>
      </c>
      <c r="L172" s="5">
        <v>1603</v>
      </c>
      <c r="M172" s="7" t="s">
        <v>204</v>
      </c>
      <c r="N172" s="16">
        <f t="shared" si="10"/>
        <v>44536</v>
      </c>
      <c r="O172" s="7" t="s">
        <v>205</v>
      </c>
      <c r="P172" s="12" t="str">
        <f t="shared" si="11"/>
        <v>2021-12-14</v>
      </c>
      <c r="Q172" s="1" t="str">
        <f>IFERROR(VLOOKUP(K172,de_para!$A$2:$B$32,2,0),"ERR")</f>
        <v>web event</v>
      </c>
      <c r="R172" s="1">
        <v>0</v>
      </c>
      <c r="S172" s="1">
        <f t="shared" si="12"/>
        <v>12</v>
      </c>
      <c r="T172" s="1">
        <f t="shared" si="13"/>
        <v>2021</v>
      </c>
      <c r="U172" s="1">
        <f t="shared" si="14"/>
        <v>2</v>
      </c>
    </row>
    <row r="173" spans="1:21" x14ac:dyDescent="0.25">
      <c r="A173" s="3" t="s">
        <v>99</v>
      </c>
      <c r="B173" s="3" t="s">
        <v>200</v>
      </c>
      <c r="C173" s="4" t="s">
        <v>100</v>
      </c>
      <c r="D173" s="5" t="s">
        <v>101</v>
      </c>
      <c r="E173" s="4" t="s">
        <v>102</v>
      </c>
      <c r="F173" s="6">
        <v>32390.25</v>
      </c>
      <c r="G173" s="4">
        <v>45775</v>
      </c>
      <c r="H173" s="4">
        <v>662226</v>
      </c>
      <c r="I173" s="5">
        <v>48.911172319999999</v>
      </c>
      <c r="J173" s="5">
        <v>14.466979792463</v>
      </c>
      <c r="K173" s="5" t="s">
        <v>36</v>
      </c>
      <c r="L173" s="5">
        <v>527</v>
      </c>
      <c r="M173" s="7" t="s">
        <v>204</v>
      </c>
      <c r="N173" s="16">
        <f t="shared" si="10"/>
        <v>44536</v>
      </c>
      <c r="O173" s="7" t="s">
        <v>205</v>
      </c>
      <c r="P173" s="12" t="str">
        <f t="shared" si="11"/>
        <v>2021-12-14</v>
      </c>
      <c r="Q173" s="1" t="str">
        <f>IFERROR(VLOOKUP(K173,de_para!$A$2:$B$32,2,0),"ERR")</f>
        <v>web event</v>
      </c>
      <c r="R173" s="1">
        <v>0</v>
      </c>
      <c r="S173" s="1">
        <f t="shared" si="12"/>
        <v>12</v>
      </c>
      <c r="T173" s="1">
        <f t="shared" si="13"/>
        <v>2021</v>
      </c>
      <c r="U173" s="1">
        <f t="shared" si="14"/>
        <v>2</v>
      </c>
    </row>
    <row r="174" spans="1:21" x14ac:dyDescent="0.25">
      <c r="A174" s="3" t="s">
        <v>195</v>
      </c>
      <c r="B174" s="3" t="s">
        <v>200</v>
      </c>
      <c r="C174" s="4" t="s">
        <v>196</v>
      </c>
      <c r="D174" s="5" t="s">
        <v>192</v>
      </c>
      <c r="E174" s="4" t="s">
        <v>193</v>
      </c>
      <c r="F174" s="6">
        <v>30953.01</v>
      </c>
      <c r="G174" s="4">
        <v>1343939</v>
      </c>
      <c r="H174" s="4">
        <v>2704271</v>
      </c>
      <c r="I174" s="5">
        <v>11.445971950000001</v>
      </c>
      <c r="J174" s="5">
        <v>2.0121977262361002</v>
      </c>
      <c r="K174" s="5" t="s">
        <v>194</v>
      </c>
      <c r="L174" s="5">
        <v>154</v>
      </c>
      <c r="M174" s="7" t="s">
        <v>204</v>
      </c>
      <c r="N174" s="16">
        <f t="shared" si="10"/>
        <v>44536</v>
      </c>
      <c r="O174" s="7" t="s">
        <v>205</v>
      </c>
      <c r="P174" s="12" t="str">
        <f t="shared" si="11"/>
        <v>2021-12-14</v>
      </c>
      <c r="Q174" s="1" t="str">
        <f>IFERROR(VLOOKUP(K174,de_para!$A$2:$B$32,2,0),"ERR")</f>
        <v>Credenciamento</v>
      </c>
      <c r="R174" s="1">
        <v>0</v>
      </c>
      <c r="S174" s="1">
        <f t="shared" si="12"/>
        <v>12</v>
      </c>
      <c r="T174" s="1">
        <f t="shared" si="13"/>
        <v>2021</v>
      </c>
      <c r="U174" s="1">
        <f t="shared" si="14"/>
        <v>2</v>
      </c>
    </row>
    <row r="175" spans="1:21" x14ac:dyDescent="0.25">
      <c r="A175" s="3" t="s">
        <v>171</v>
      </c>
      <c r="B175" s="3" t="s">
        <v>200</v>
      </c>
      <c r="C175" s="4" t="s">
        <v>172</v>
      </c>
      <c r="D175" s="5" t="s">
        <v>173</v>
      </c>
      <c r="E175" s="4" t="s">
        <v>174</v>
      </c>
      <c r="F175" s="6">
        <v>8429.6</v>
      </c>
      <c r="G175" s="4">
        <v>908483</v>
      </c>
      <c r="H175" s="4">
        <v>1593730</v>
      </c>
      <c r="I175" s="5">
        <v>5.2892271600000003</v>
      </c>
      <c r="J175" s="5">
        <v>1.7542760844177001</v>
      </c>
      <c r="K175" s="5" t="s">
        <v>36</v>
      </c>
      <c r="L175" s="5">
        <v>71</v>
      </c>
      <c r="M175" s="7" t="s">
        <v>204</v>
      </c>
      <c r="N175" s="16">
        <f t="shared" si="10"/>
        <v>44536</v>
      </c>
      <c r="O175" s="7" t="s">
        <v>205</v>
      </c>
      <c r="P175" s="12" t="str">
        <f t="shared" si="11"/>
        <v>2021-12-14</v>
      </c>
      <c r="Q175" s="1" t="str">
        <f>IFERROR(VLOOKUP(K175,de_para!$A$2:$B$32,2,0),"ERR")</f>
        <v>web event</v>
      </c>
      <c r="R175" s="1">
        <v>0</v>
      </c>
      <c r="S175" s="1">
        <f t="shared" si="12"/>
        <v>12</v>
      </c>
      <c r="T175" s="1">
        <f t="shared" si="13"/>
        <v>2021</v>
      </c>
      <c r="U175" s="1">
        <f t="shared" si="14"/>
        <v>2</v>
      </c>
    </row>
    <row r="176" spans="1:21" x14ac:dyDescent="0.25">
      <c r="A176" s="3" t="s">
        <v>190</v>
      </c>
      <c r="B176" s="3" t="s">
        <v>200</v>
      </c>
      <c r="C176" s="4" t="s">
        <v>191</v>
      </c>
      <c r="D176" s="5" t="s">
        <v>192</v>
      </c>
      <c r="E176" s="4" t="s">
        <v>193</v>
      </c>
      <c r="F176" s="6">
        <v>9420.5</v>
      </c>
      <c r="G176" s="4">
        <v>279177</v>
      </c>
      <c r="H176" s="4">
        <v>557706</v>
      </c>
      <c r="I176" s="5">
        <v>16.891516320000001</v>
      </c>
      <c r="J176" s="5">
        <v>1.9976788918857999</v>
      </c>
      <c r="K176" s="5" t="s">
        <v>194</v>
      </c>
      <c r="L176" s="5">
        <v>51</v>
      </c>
      <c r="M176" s="7" t="s">
        <v>204</v>
      </c>
      <c r="N176" s="16">
        <f t="shared" si="10"/>
        <v>44536</v>
      </c>
      <c r="O176" s="7" t="s">
        <v>205</v>
      </c>
      <c r="P176" s="12" t="str">
        <f t="shared" si="11"/>
        <v>2021-12-14</v>
      </c>
      <c r="Q176" s="1" t="str">
        <f>IFERROR(VLOOKUP(K176,de_para!$A$2:$B$32,2,0),"ERR")</f>
        <v>Credenciamento</v>
      </c>
      <c r="R176" s="1">
        <v>0</v>
      </c>
      <c r="S176" s="1">
        <f t="shared" si="12"/>
        <v>12</v>
      </c>
      <c r="T176" s="1">
        <f t="shared" si="13"/>
        <v>2021</v>
      </c>
      <c r="U176" s="1">
        <f t="shared" si="14"/>
        <v>2</v>
      </c>
    </row>
    <row r="177" spans="1:21" x14ac:dyDescent="0.25">
      <c r="A177" s="3" t="s">
        <v>27</v>
      </c>
      <c r="B177" s="3" t="s">
        <v>200</v>
      </c>
      <c r="C177" s="4" t="s">
        <v>28</v>
      </c>
      <c r="D177" s="5" t="s">
        <v>29</v>
      </c>
      <c r="E177" s="4" t="s">
        <v>30</v>
      </c>
      <c r="F177" s="6">
        <v>1531.63</v>
      </c>
      <c r="G177" s="4">
        <v>55459</v>
      </c>
      <c r="H177" s="4">
        <v>62709</v>
      </c>
      <c r="I177" s="5">
        <v>24.424404790000001</v>
      </c>
      <c r="J177" s="5">
        <v>1.1307272038803</v>
      </c>
      <c r="K177" s="5" t="s">
        <v>31</v>
      </c>
      <c r="L177" s="5">
        <v>43</v>
      </c>
      <c r="M177" s="7" t="s">
        <v>204</v>
      </c>
      <c r="N177" s="16">
        <f t="shared" si="10"/>
        <v>44536</v>
      </c>
      <c r="O177" s="7" t="s">
        <v>205</v>
      </c>
      <c r="P177" s="12" t="str">
        <f t="shared" si="11"/>
        <v>2021-12-14</v>
      </c>
      <c r="Q177" s="1" t="str">
        <f>IFERROR(VLOOKUP(K177,de_para!$A$2:$B$32,2,0),"ERR")</f>
        <v>web event</v>
      </c>
      <c r="R177" s="1">
        <v>0</v>
      </c>
      <c r="S177" s="1">
        <f t="shared" si="12"/>
        <v>12</v>
      </c>
      <c r="T177" s="1">
        <f t="shared" si="13"/>
        <v>2021</v>
      </c>
      <c r="U177" s="1">
        <f t="shared" si="14"/>
        <v>2</v>
      </c>
    </row>
    <row r="178" spans="1:21" x14ac:dyDescent="0.25">
      <c r="A178" s="3" t="s">
        <v>214</v>
      </c>
      <c r="B178" s="3" t="s">
        <v>200</v>
      </c>
      <c r="C178" s="4" t="s">
        <v>215</v>
      </c>
      <c r="D178" s="5" t="s">
        <v>216</v>
      </c>
      <c r="E178" s="4" t="s">
        <v>217</v>
      </c>
      <c r="F178" s="6">
        <v>829.71</v>
      </c>
      <c r="G178" s="4">
        <v>48804</v>
      </c>
      <c r="H178" s="4">
        <v>52818</v>
      </c>
      <c r="I178" s="5">
        <v>15.708849259999999</v>
      </c>
      <c r="J178" s="5">
        <v>1.0822473567740001</v>
      </c>
      <c r="K178" s="5" t="s">
        <v>130</v>
      </c>
      <c r="L178" s="5">
        <v>4808</v>
      </c>
      <c r="M178" s="7" t="s">
        <v>204</v>
      </c>
      <c r="N178" s="16">
        <f t="shared" si="10"/>
        <v>44536</v>
      </c>
      <c r="O178" s="7" t="s">
        <v>205</v>
      </c>
      <c r="P178" s="12" t="str">
        <f t="shared" si="11"/>
        <v>2021-12-14</v>
      </c>
      <c r="Q178" s="1" t="str">
        <f>IFERROR(VLOOKUP(K178,de_para!$A$2:$B$32,2,0),"ERR")</f>
        <v>Mid funnel</v>
      </c>
      <c r="R178" s="1">
        <v>0</v>
      </c>
      <c r="S178" s="1">
        <f t="shared" si="12"/>
        <v>12</v>
      </c>
      <c r="T178" s="1">
        <f t="shared" si="13"/>
        <v>2021</v>
      </c>
      <c r="U178" s="1">
        <f t="shared" si="14"/>
        <v>2</v>
      </c>
    </row>
    <row r="179" spans="1:21" x14ac:dyDescent="0.25">
      <c r="A179" s="3" t="s">
        <v>218</v>
      </c>
      <c r="B179" s="3" t="s">
        <v>200</v>
      </c>
      <c r="C179" s="4" t="s">
        <v>219</v>
      </c>
      <c r="D179" s="5" t="s">
        <v>202</v>
      </c>
      <c r="E179" s="4" t="s">
        <v>203</v>
      </c>
      <c r="F179" s="6">
        <v>0</v>
      </c>
      <c r="G179" s="4">
        <v>0</v>
      </c>
      <c r="H179" s="4">
        <v>0</v>
      </c>
      <c r="I179" s="5" t="s">
        <v>45</v>
      </c>
      <c r="J179" s="5">
        <v>0</v>
      </c>
      <c r="K179" s="5" t="s">
        <v>80</v>
      </c>
      <c r="L179" s="5">
        <v>1</v>
      </c>
      <c r="M179" s="7" t="s">
        <v>204</v>
      </c>
      <c r="N179" s="16">
        <f t="shared" si="10"/>
        <v>44536</v>
      </c>
      <c r="O179" s="7" t="s">
        <v>205</v>
      </c>
      <c r="P179" s="12" t="str">
        <f t="shared" si="11"/>
        <v>2021-12-14</v>
      </c>
      <c r="Q179" s="1" t="str">
        <f>IFERROR(VLOOKUP(K179,de_para!$A$2:$B$32,2,0),"ERR")</f>
        <v>web event</v>
      </c>
      <c r="R179" s="1">
        <v>0</v>
      </c>
      <c r="S179" s="1">
        <f t="shared" si="12"/>
        <v>12</v>
      </c>
      <c r="T179" s="1">
        <f t="shared" si="13"/>
        <v>2021</v>
      </c>
      <c r="U179" s="1">
        <f t="shared" si="14"/>
        <v>2</v>
      </c>
    </row>
    <row r="180" spans="1:21" x14ac:dyDescent="0.25">
      <c r="A180" s="3" t="s">
        <v>220</v>
      </c>
      <c r="B180" s="3" t="s">
        <v>200</v>
      </c>
      <c r="C180" s="4" t="s">
        <v>221</v>
      </c>
      <c r="D180" s="5" t="s">
        <v>222</v>
      </c>
      <c r="E180" s="4" t="s">
        <v>223</v>
      </c>
      <c r="F180" s="6">
        <v>1448.28</v>
      </c>
      <c r="G180" s="4">
        <v>251289</v>
      </c>
      <c r="H180" s="4">
        <v>318456</v>
      </c>
      <c r="I180" s="5">
        <v>4.5478182199999999</v>
      </c>
      <c r="J180" s="5">
        <v>1.2672898535153001</v>
      </c>
      <c r="K180" s="5" t="s">
        <v>36</v>
      </c>
      <c r="L180" s="5">
        <v>28</v>
      </c>
      <c r="M180" s="7" t="s">
        <v>204</v>
      </c>
      <c r="N180" s="16">
        <f t="shared" si="10"/>
        <v>44536</v>
      </c>
      <c r="O180" s="7" t="s">
        <v>205</v>
      </c>
      <c r="P180" s="12" t="str">
        <f t="shared" si="11"/>
        <v>2021-12-14</v>
      </c>
      <c r="Q180" s="1" t="str">
        <f>IFERROR(VLOOKUP(K180,de_para!$A$2:$B$32,2,0),"ERR")</f>
        <v>web event</v>
      </c>
      <c r="R180" s="1">
        <v>0</v>
      </c>
      <c r="S180" s="1">
        <f t="shared" si="12"/>
        <v>12</v>
      </c>
      <c r="T180" s="1">
        <f t="shared" si="13"/>
        <v>2021</v>
      </c>
      <c r="U180" s="1">
        <f t="shared" si="14"/>
        <v>2</v>
      </c>
    </row>
    <row r="181" spans="1:21" x14ac:dyDescent="0.25">
      <c r="A181" s="3" t="s">
        <v>224</v>
      </c>
      <c r="B181" s="3" t="s">
        <v>200</v>
      </c>
      <c r="C181" s="4" t="s">
        <v>225</v>
      </c>
      <c r="D181" s="5" t="s">
        <v>222</v>
      </c>
      <c r="E181" s="4" t="s">
        <v>223</v>
      </c>
      <c r="F181" s="6">
        <v>1447.81</v>
      </c>
      <c r="G181" s="4">
        <v>205613</v>
      </c>
      <c r="H181" s="4">
        <v>268006</v>
      </c>
      <c r="I181" s="5">
        <v>5.4021551800000003</v>
      </c>
      <c r="J181" s="5">
        <v>1.3034487119005</v>
      </c>
      <c r="K181" s="5" t="s">
        <v>36</v>
      </c>
      <c r="L181" s="5">
        <v>19</v>
      </c>
      <c r="M181" s="7" t="s">
        <v>204</v>
      </c>
      <c r="N181" s="16">
        <f t="shared" si="10"/>
        <v>44536</v>
      </c>
      <c r="O181" s="7" t="s">
        <v>205</v>
      </c>
      <c r="P181" s="12" t="str">
        <f t="shared" si="11"/>
        <v>2021-12-14</v>
      </c>
      <c r="Q181" s="1" t="str">
        <f>IFERROR(VLOOKUP(K181,de_para!$A$2:$B$32,2,0),"ERR")</f>
        <v>web event</v>
      </c>
      <c r="R181" s="1">
        <v>0</v>
      </c>
      <c r="S181" s="1">
        <f t="shared" si="12"/>
        <v>12</v>
      </c>
      <c r="T181" s="1">
        <f t="shared" si="13"/>
        <v>2021</v>
      </c>
      <c r="U181" s="1">
        <f t="shared" si="14"/>
        <v>2</v>
      </c>
    </row>
    <row r="182" spans="1:21" x14ac:dyDescent="0.25">
      <c r="A182" s="3" t="s">
        <v>186</v>
      </c>
      <c r="B182" s="3" t="s">
        <v>200</v>
      </c>
      <c r="C182" s="4" t="s">
        <v>187</v>
      </c>
      <c r="D182" s="5" t="s">
        <v>188</v>
      </c>
      <c r="E182" s="4" t="s">
        <v>189</v>
      </c>
      <c r="F182" s="6">
        <v>31516.17</v>
      </c>
      <c r="G182" s="4">
        <v>3022472</v>
      </c>
      <c r="H182" s="4">
        <v>5877802</v>
      </c>
      <c r="I182" s="5">
        <v>5.3618971899999996</v>
      </c>
      <c r="J182" s="5">
        <v>1.9447002321279001</v>
      </c>
      <c r="K182" s="5" t="s">
        <v>36</v>
      </c>
      <c r="L182" s="5">
        <v>811</v>
      </c>
      <c r="M182" s="7" t="s">
        <v>204</v>
      </c>
      <c r="N182" s="16">
        <f t="shared" si="10"/>
        <v>44536</v>
      </c>
      <c r="O182" s="7" t="s">
        <v>205</v>
      </c>
      <c r="P182" s="12" t="str">
        <f t="shared" si="11"/>
        <v>2021-12-14</v>
      </c>
      <c r="Q182" s="1" t="str">
        <f>IFERROR(VLOOKUP(K182,de_para!$A$2:$B$32,2,0),"ERR")</f>
        <v>web event</v>
      </c>
      <c r="R182" s="1">
        <v>0</v>
      </c>
      <c r="S182" s="1">
        <f t="shared" si="12"/>
        <v>12</v>
      </c>
      <c r="T182" s="1">
        <f t="shared" si="13"/>
        <v>2021</v>
      </c>
      <c r="U182" s="1">
        <f t="shared" si="14"/>
        <v>2</v>
      </c>
    </row>
    <row r="183" spans="1:21" x14ac:dyDescent="0.25">
      <c r="A183" s="3" t="s">
        <v>99</v>
      </c>
      <c r="B183" s="3" t="s">
        <v>200</v>
      </c>
      <c r="C183" s="4" t="s">
        <v>113</v>
      </c>
      <c r="D183" s="5" t="s">
        <v>101</v>
      </c>
      <c r="E183" s="4" t="s">
        <v>102</v>
      </c>
      <c r="F183" s="6">
        <v>14200.15</v>
      </c>
      <c r="G183" s="4">
        <v>40143</v>
      </c>
      <c r="H183" s="4">
        <v>546128</v>
      </c>
      <c r="I183" s="5">
        <v>26.001505139999999</v>
      </c>
      <c r="J183" s="5">
        <v>13.604563684826999</v>
      </c>
      <c r="K183" s="5" t="s">
        <v>36</v>
      </c>
      <c r="L183" s="5">
        <v>65</v>
      </c>
      <c r="M183" s="7" t="s">
        <v>204</v>
      </c>
      <c r="N183" s="16">
        <f t="shared" si="10"/>
        <v>44536</v>
      </c>
      <c r="O183" s="7" t="s">
        <v>205</v>
      </c>
      <c r="P183" s="12" t="str">
        <f t="shared" si="11"/>
        <v>2021-12-14</v>
      </c>
      <c r="Q183" s="1" t="str">
        <f>IFERROR(VLOOKUP(K183,de_para!$A$2:$B$32,2,0),"ERR")</f>
        <v>web event</v>
      </c>
      <c r="R183" s="1">
        <v>0</v>
      </c>
      <c r="S183" s="1">
        <f t="shared" si="12"/>
        <v>12</v>
      </c>
      <c r="T183" s="1">
        <f t="shared" si="13"/>
        <v>2021</v>
      </c>
      <c r="U183" s="1">
        <f t="shared" si="14"/>
        <v>2</v>
      </c>
    </row>
    <row r="184" spans="1:21" x14ac:dyDescent="0.25">
      <c r="A184" s="3" t="s">
        <v>32</v>
      </c>
      <c r="B184" s="3" t="s">
        <v>200</v>
      </c>
      <c r="C184" s="4" t="s">
        <v>33</v>
      </c>
      <c r="D184" s="5" t="s">
        <v>34</v>
      </c>
      <c r="E184" s="4" t="s">
        <v>35</v>
      </c>
      <c r="F184" s="6">
        <v>48061.48</v>
      </c>
      <c r="G184" s="4">
        <v>270015</v>
      </c>
      <c r="H184" s="4">
        <v>2230251</v>
      </c>
      <c r="I184" s="5">
        <v>21.549807619999999</v>
      </c>
      <c r="J184" s="5">
        <v>8.2597300149991995</v>
      </c>
      <c r="K184" s="5" t="s">
        <v>36</v>
      </c>
      <c r="L184" s="5">
        <v>547</v>
      </c>
      <c r="M184" s="7" t="s">
        <v>204</v>
      </c>
      <c r="N184" s="16">
        <f t="shared" si="10"/>
        <v>44536</v>
      </c>
      <c r="O184" s="7" t="s">
        <v>205</v>
      </c>
      <c r="P184" s="12" t="str">
        <f t="shared" si="11"/>
        <v>2021-12-14</v>
      </c>
      <c r="Q184" s="1" t="str">
        <f>IFERROR(VLOOKUP(K184,de_para!$A$2:$B$32,2,0),"ERR")</f>
        <v>web event</v>
      </c>
      <c r="R184" s="1">
        <v>0</v>
      </c>
      <c r="S184" s="1">
        <f t="shared" si="12"/>
        <v>12</v>
      </c>
      <c r="T184" s="1">
        <f t="shared" si="13"/>
        <v>2021</v>
      </c>
      <c r="U184" s="1">
        <f t="shared" si="14"/>
        <v>2</v>
      </c>
    </row>
    <row r="185" spans="1:21" x14ac:dyDescent="0.25">
      <c r="A185" s="3" t="s">
        <v>89</v>
      </c>
      <c r="B185" s="3" t="s">
        <v>200</v>
      </c>
      <c r="C185" s="4" t="s">
        <v>90</v>
      </c>
      <c r="D185" s="5" t="s">
        <v>91</v>
      </c>
      <c r="E185" s="4" t="s">
        <v>92</v>
      </c>
      <c r="F185" s="6">
        <v>55235.42</v>
      </c>
      <c r="G185" s="4">
        <v>2482174</v>
      </c>
      <c r="H185" s="4">
        <v>8510167</v>
      </c>
      <c r="I185" s="5">
        <v>6.4905212800000003</v>
      </c>
      <c r="J185" s="5">
        <v>3.4285134724641</v>
      </c>
      <c r="K185" s="5" t="s">
        <v>36</v>
      </c>
      <c r="L185" s="5">
        <v>579</v>
      </c>
      <c r="M185" s="7" t="s">
        <v>204</v>
      </c>
      <c r="N185" s="16">
        <f t="shared" si="10"/>
        <v>44536</v>
      </c>
      <c r="O185" s="7" t="s">
        <v>205</v>
      </c>
      <c r="P185" s="12" t="str">
        <f t="shared" si="11"/>
        <v>2021-12-14</v>
      </c>
      <c r="Q185" s="1" t="str">
        <f>IFERROR(VLOOKUP(K185,de_para!$A$2:$B$32,2,0),"ERR")</f>
        <v>web event</v>
      </c>
      <c r="R185" s="1">
        <v>0</v>
      </c>
      <c r="S185" s="1">
        <f t="shared" si="12"/>
        <v>12</v>
      </c>
      <c r="T185" s="1">
        <f t="shared" si="13"/>
        <v>2021</v>
      </c>
      <c r="U185" s="1">
        <f t="shared" si="14"/>
        <v>2</v>
      </c>
    </row>
    <row r="186" spans="1:21" x14ac:dyDescent="0.25">
      <c r="A186" s="3" t="s">
        <v>41</v>
      </c>
      <c r="B186" s="3" t="s">
        <v>200</v>
      </c>
      <c r="C186" s="4" t="s">
        <v>42</v>
      </c>
      <c r="D186" s="5" t="s">
        <v>43</v>
      </c>
      <c r="E186" s="4" t="s">
        <v>44</v>
      </c>
      <c r="F186" s="6">
        <v>11232</v>
      </c>
      <c r="G186" s="4">
        <v>446996</v>
      </c>
      <c r="H186" s="4">
        <v>1006313</v>
      </c>
      <c r="I186" s="5">
        <v>11.16153722</v>
      </c>
      <c r="J186" s="5">
        <v>2.2512796535091999</v>
      </c>
      <c r="K186" s="5" t="s">
        <v>36</v>
      </c>
      <c r="L186" s="5">
        <v>36</v>
      </c>
      <c r="M186" s="7" t="s">
        <v>204</v>
      </c>
      <c r="N186" s="16">
        <f t="shared" si="10"/>
        <v>44536</v>
      </c>
      <c r="O186" s="7" t="s">
        <v>205</v>
      </c>
      <c r="P186" s="12" t="str">
        <f t="shared" si="11"/>
        <v>2021-12-14</v>
      </c>
      <c r="Q186" s="1" t="str">
        <f>IFERROR(VLOOKUP(K186,de_para!$A$2:$B$32,2,0),"ERR")</f>
        <v>web event</v>
      </c>
      <c r="R186" s="1">
        <v>0</v>
      </c>
      <c r="S186" s="1">
        <f t="shared" si="12"/>
        <v>12</v>
      </c>
      <c r="T186" s="1">
        <f t="shared" si="13"/>
        <v>2021</v>
      </c>
      <c r="U186" s="1">
        <f t="shared" si="14"/>
        <v>2</v>
      </c>
    </row>
    <row r="187" spans="1:21" x14ac:dyDescent="0.25">
      <c r="A187" s="3" t="s">
        <v>46</v>
      </c>
      <c r="B187" s="3" t="s">
        <v>200</v>
      </c>
      <c r="C187" s="4" t="s">
        <v>47</v>
      </c>
      <c r="D187" s="5" t="s">
        <v>48</v>
      </c>
      <c r="E187" s="4" t="s">
        <v>49</v>
      </c>
      <c r="F187" s="6">
        <v>15723</v>
      </c>
      <c r="G187" s="4">
        <v>712963</v>
      </c>
      <c r="H187" s="4">
        <v>1451303</v>
      </c>
      <c r="I187" s="5">
        <v>10.83371288</v>
      </c>
      <c r="J187" s="5">
        <v>2.0355937124366998</v>
      </c>
      <c r="K187" s="5" t="s">
        <v>36</v>
      </c>
      <c r="L187" s="5">
        <v>141</v>
      </c>
      <c r="M187" s="7" t="s">
        <v>204</v>
      </c>
      <c r="N187" s="16">
        <f t="shared" si="10"/>
        <v>44536</v>
      </c>
      <c r="O187" s="7" t="s">
        <v>205</v>
      </c>
      <c r="P187" s="12" t="str">
        <f t="shared" si="11"/>
        <v>2021-12-14</v>
      </c>
      <c r="Q187" s="1" t="str">
        <f>IFERROR(VLOOKUP(K187,de_para!$A$2:$B$32,2,0),"ERR")</f>
        <v>web event</v>
      </c>
      <c r="R187" s="1">
        <v>0</v>
      </c>
      <c r="S187" s="1">
        <f t="shared" si="12"/>
        <v>12</v>
      </c>
      <c r="T187" s="1">
        <f t="shared" si="13"/>
        <v>2021</v>
      </c>
      <c r="U187" s="1">
        <f t="shared" si="14"/>
        <v>2</v>
      </c>
    </row>
    <row r="188" spans="1:21" x14ac:dyDescent="0.25">
      <c r="A188" s="3" t="s">
        <v>85</v>
      </c>
      <c r="B188" s="3" t="s">
        <v>200</v>
      </c>
      <c r="C188" s="4" t="s">
        <v>86</v>
      </c>
      <c r="D188" s="5" t="s">
        <v>87</v>
      </c>
      <c r="E188" s="4" t="s">
        <v>88</v>
      </c>
      <c r="F188" s="6">
        <v>17973.349999999999</v>
      </c>
      <c r="G188" s="4">
        <v>565695</v>
      </c>
      <c r="H188" s="4">
        <v>1210608</v>
      </c>
      <c r="I188" s="5">
        <v>14.846548179999999</v>
      </c>
      <c r="J188" s="5">
        <v>2.1400365921566</v>
      </c>
      <c r="K188" s="5" t="s">
        <v>36</v>
      </c>
      <c r="L188" s="5">
        <v>170</v>
      </c>
      <c r="M188" s="7" t="s">
        <v>204</v>
      </c>
      <c r="N188" s="16">
        <f t="shared" si="10"/>
        <v>44536</v>
      </c>
      <c r="O188" s="7" t="s">
        <v>205</v>
      </c>
      <c r="P188" s="12" t="str">
        <f t="shared" si="11"/>
        <v>2021-12-14</v>
      </c>
      <c r="Q188" s="1" t="str">
        <f>IFERROR(VLOOKUP(K188,de_para!$A$2:$B$32,2,0),"ERR")</f>
        <v>web event</v>
      </c>
      <c r="R188" s="1">
        <v>0</v>
      </c>
      <c r="S188" s="1">
        <f t="shared" si="12"/>
        <v>12</v>
      </c>
      <c r="T188" s="1">
        <f t="shared" si="13"/>
        <v>2021</v>
      </c>
      <c r="U188" s="1">
        <f t="shared" si="14"/>
        <v>2</v>
      </c>
    </row>
    <row r="189" spans="1:21" x14ac:dyDescent="0.25">
      <c r="A189" s="3" t="s">
        <v>81</v>
      </c>
      <c r="B189" s="3" t="s">
        <v>200</v>
      </c>
      <c r="C189" s="4" t="s">
        <v>82</v>
      </c>
      <c r="D189" s="5" t="s">
        <v>48</v>
      </c>
      <c r="E189" s="4" t="s">
        <v>49</v>
      </c>
      <c r="F189" s="6">
        <v>13983.33</v>
      </c>
      <c r="G189" s="4">
        <v>714020</v>
      </c>
      <c r="H189" s="4">
        <v>1418215</v>
      </c>
      <c r="I189" s="5">
        <v>9.8598096900000005</v>
      </c>
      <c r="J189" s="5">
        <v>1.9862398812358</v>
      </c>
      <c r="K189" s="5" t="s">
        <v>36</v>
      </c>
      <c r="L189" s="5">
        <v>137</v>
      </c>
      <c r="M189" s="7" t="s">
        <v>204</v>
      </c>
      <c r="N189" s="16">
        <f t="shared" si="10"/>
        <v>44536</v>
      </c>
      <c r="O189" s="7" t="s">
        <v>205</v>
      </c>
      <c r="P189" s="12" t="str">
        <f t="shared" si="11"/>
        <v>2021-12-14</v>
      </c>
      <c r="Q189" s="1" t="str">
        <f>IFERROR(VLOOKUP(K189,de_para!$A$2:$B$32,2,0),"ERR")</f>
        <v>web event</v>
      </c>
      <c r="R189" s="1">
        <v>0</v>
      </c>
      <c r="S189" s="1">
        <f t="shared" si="12"/>
        <v>12</v>
      </c>
      <c r="T189" s="1">
        <f t="shared" si="13"/>
        <v>2021</v>
      </c>
      <c r="U189" s="1">
        <f t="shared" si="14"/>
        <v>2</v>
      </c>
    </row>
    <row r="190" spans="1:21" x14ac:dyDescent="0.25">
      <c r="A190" s="3" t="s">
        <v>226</v>
      </c>
      <c r="B190" s="3" t="s">
        <v>200</v>
      </c>
      <c r="C190" s="4" t="s">
        <v>227</v>
      </c>
      <c r="D190" s="5" t="s">
        <v>228</v>
      </c>
      <c r="E190" s="4" t="s">
        <v>229</v>
      </c>
      <c r="F190" s="6">
        <v>904.21</v>
      </c>
      <c r="G190" s="4">
        <v>20118</v>
      </c>
      <c r="H190" s="4">
        <v>22967</v>
      </c>
      <c r="I190" s="5">
        <v>39.3699656</v>
      </c>
      <c r="J190" s="5">
        <v>1.1416144745999</v>
      </c>
      <c r="K190" s="5" t="s">
        <v>130</v>
      </c>
      <c r="L190" s="5">
        <v>3657</v>
      </c>
      <c r="M190" s="7" t="s">
        <v>204</v>
      </c>
      <c r="N190" s="16">
        <f t="shared" si="10"/>
        <v>44536</v>
      </c>
      <c r="O190" s="7" t="s">
        <v>205</v>
      </c>
      <c r="P190" s="12" t="str">
        <f t="shared" si="11"/>
        <v>2021-12-14</v>
      </c>
      <c r="Q190" s="1" t="str">
        <f>IFERROR(VLOOKUP(K190,de_para!$A$2:$B$32,2,0),"ERR")</f>
        <v>Mid funnel</v>
      </c>
      <c r="R190" s="1">
        <v>0</v>
      </c>
      <c r="S190" s="1">
        <f t="shared" si="12"/>
        <v>12</v>
      </c>
      <c r="T190" s="1">
        <f t="shared" si="13"/>
        <v>2021</v>
      </c>
      <c r="U190" s="1">
        <f t="shared" si="14"/>
        <v>2</v>
      </c>
    </row>
    <row r="191" spans="1:21" x14ac:dyDescent="0.25">
      <c r="A191" s="3" t="s">
        <v>22</v>
      </c>
      <c r="B191" s="3" t="s">
        <v>200</v>
      </c>
      <c r="C191" s="4" t="s">
        <v>110</v>
      </c>
      <c r="D191" s="5" t="s">
        <v>106</v>
      </c>
      <c r="E191" s="4" t="s">
        <v>107</v>
      </c>
      <c r="F191" s="6">
        <v>8739.86</v>
      </c>
      <c r="G191" s="4">
        <v>245300</v>
      </c>
      <c r="H191" s="4">
        <v>380268</v>
      </c>
      <c r="I191" s="5">
        <v>22.983422220000001</v>
      </c>
      <c r="J191" s="5">
        <v>1.5502160619648999</v>
      </c>
      <c r="K191" s="5" t="s">
        <v>31</v>
      </c>
      <c r="L191" s="5">
        <v>87</v>
      </c>
      <c r="M191" s="7" t="s">
        <v>204</v>
      </c>
      <c r="N191" s="16">
        <f t="shared" si="10"/>
        <v>44536</v>
      </c>
      <c r="O191" s="7" t="s">
        <v>205</v>
      </c>
      <c r="P191" s="12" t="str">
        <f t="shared" si="11"/>
        <v>2021-12-14</v>
      </c>
      <c r="Q191" s="1" t="str">
        <f>IFERROR(VLOOKUP(K191,de_para!$A$2:$B$32,2,0),"ERR")</f>
        <v>web event</v>
      </c>
      <c r="R191" s="1">
        <v>0</v>
      </c>
      <c r="S191" s="1">
        <f t="shared" si="12"/>
        <v>12</v>
      </c>
      <c r="T191" s="1">
        <f t="shared" si="13"/>
        <v>2021</v>
      </c>
      <c r="U191" s="1">
        <f t="shared" si="14"/>
        <v>2</v>
      </c>
    </row>
    <row r="192" spans="1:21" x14ac:dyDescent="0.25">
      <c r="A192" s="3" t="s">
        <v>72</v>
      </c>
      <c r="B192" s="3" t="s">
        <v>200</v>
      </c>
      <c r="C192" s="4" t="s">
        <v>73</v>
      </c>
      <c r="D192" s="5" t="s">
        <v>74</v>
      </c>
      <c r="E192" s="4" t="s">
        <v>75</v>
      </c>
      <c r="F192" s="6">
        <v>106807.26</v>
      </c>
      <c r="G192" s="4">
        <v>695146</v>
      </c>
      <c r="H192" s="4">
        <v>5096095</v>
      </c>
      <c r="I192" s="5">
        <v>20.958647750000001</v>
      </c>
      <c r="J192" s="5">
        <v>7.3309707600992997</v>
      </c>
      <c r="K192" s="5" t="s">
        <v>36</v>
      </c>
      <c r="L192" s="5">
        <v>1449</v>
      </c>
      <c r="M192" s="7" t="s">
        <v>204</v>
      </c>
      <c r="N192" s="16">
        <f t="shared" si="10"/>
        <v>44536</v>
      </c>
      <c r="O192" s="7" t="s">
        <v>205</v>
      </c>
      <c r="P192" s="12" t="str">
        <f t="shared" si="11"/>
        <v>2021-12-14</v>
      </c>
      <c r="Q192" s="1" t="str">
        <f>IFERROR(VLOOKUP(K192,de_para!$A$2:$B$32,2,0),"ERR")</f>
        <v>web event</v>
      </c>
      <c r="R192" s="1">
        <v>0</v>
      </c>
      <c r="S192" s="1">
        <f t="shared" si="12"/>
        <v>12</v>
      </c>
      <c r="T192" s="1">
        <f t="shared" si="13"/>
        <v>2021</v>
      </c>
      <c r="U192" s="1">
        <f t="shared" si="14"/>
        <v>2</v>
      </c>
    </row>
    <row r="193" spans="1:21" x14ac:dyDescent="0.25">
      <c r="A193" s="3" t="s">
        <v>64</v>
      </c>
      <c r="B193" s="3" t="s">
        <v>230</v>
      </c>
      <c r="C193" s="4" t="s">
        <v>65</v>
      </c>
      <c r="D193" s="5" t="s">
        <v>66</v>
      </c>
      <c r="E193" s="4" t="s">
        <v>67</v>
      </c>
      <c r="F193" s="6">
        <v>10286.709999999999</v>
      </c>
      <c r="G193" s="4">
        <v>18896</v>
      </c>
      <c r="H193" s="4">
        <v>193365</v>
      </c>
      <c r="I193" s="5">
        <v>53.198407160000002</v>
      </c>
      <c r="J193" s="5">
        <v>10.233118120237</v>
      </c>
      <c r="K193" s="5" t="s">
        <v>36</v>
      </c>
      <c r="L193" s="5">
        <v>111</v>
      </c>
      <c r="M193" s="7" t="s">
        <v>231</v>
      </c>
      <c r="N193" s="16">
        <f t="shared" si="10"/>
        <v>44529</v>
      </c>
      <c r="O193" s="7" t="s">
        <v>232</v>
      </c>
      <c r="P193" s="12" t="str">
        <f t="shared" si="11"/>
        <v>2021-12-07</v>
      </c>
      <c r="Q193" s="1" t="str">
        <f>IFERROR(VLOOKUP(K193,de_para!$A$2:$B$32,2,0),"ERR")</f>
        <v>web event</v>
      </c>
      <c r="R193" s="1">
        <v>0</v>
      </c>
      <c r="S193" s="1">
        <f t="shared" si="12"/>
        <v>12</v>
      </c>
      <c r="T193" s="1">
        <f t="shared" si="13"/>
        <v>2021</v>
      </c>
      <c r="U193" s="1">
        <f t="shared" si="14"/>
        <v>2</v>
      </c>
    </row>
    <row r="194" spans="1:21" x14ac:dyDescent="0.25">
      <c r="A194" s="3" t="s">
        <v>122</v>
      </c>
      <c r="B194" s="3" t="s">
        <v>230</v>
      </c>
      <c r="C194" s="4" t="s">
        <v>123</v>
      </c>
      <c r="D194" s="5" t="s">
        <v>34</v>
      </c>
      <c r="E194" s="4" t="s">
        <v>35</v>
      </c>
      <c r="F194" s="6">
        <v>22721.03</v>
      </c>
      <c r="G194" s="4">
        <v>292530</v>
      </c>
      <c r="H194" s="4">
        <v>2227699</v>
      </c>
      <c r="I194" s="5">
        <v>10.199326750000001</v>
      </c>
      <c r="J194" s="5">
        <v>7.6152839025057002</v>
      </c>
      <c r="K194" s="5" t="s">
        <v>36</v>
      </c>
      <c r="L194" s="5">
        <v>230</v>
      </c>
      <c r="M194" s="7" t="s">
        <v>231</v>
      </c>
      <c r="N194" s="16">
        <f t="shared" si="10"/>
        <v>44529</v>
      </c>
      <c r="O194" s="7" t="s">
        <v>232</v>
      </c>
      <c r="P194" s="12" t="str">
        <f t="shared" si="11"/>
        <v>2021-12-07</v>
      </c>
      <c r="Q194" s="1" t="str">
        <f>IFERROR(VLOOKUP(K194,de_para!$A$2:$B$32,2,0),"ERR")</f>
        <v>web event</v>
      </c>
      <c r="R194" s="1">
        <v>0</v>
      </c>
      <c r="S194" s="1">
        <f t="shared" si="12"/>
        <v>12</v>
      </c>
      <c r="T194" s="1">
        <f t="shared" si="13"/>
        <v>2021</v>
      </c>
      <c r="U194" s="1">
        <f t="shared" si="14"/>
        <v>2</v>
      </c>
    </row>
    <row r="195" spans="1:21" x14ac:dyDescent="0.25">
      <c r="A195" s="3" t="s">
        <v>220</v>
      </c>
      <c r="B195" s="3" t="s">
        <v>230</v>
      </c>
      <c r="C195" s="4" t="s">
        <v>221</v>
      </c>
      <c r="D195" s="5" t="s">
        <v>222</v>
      </c>
      <c r="E195" s="4" t="s">
        <v>223</v>
      </c>
      <c r="F195" s="6">
        <v>3280.54</v>
      </c>
      <c r="G195" s="4">
        <v>364405</v>
      </c>
      <c r="H195" s="4">
        <v>730621</v>
      </c>
      <c r="I195" s="5">
        <v>4.4900707799999999</v>
      </c>
      <c r="J195" s="5">
        <v>2.0049697452010999</v>
      </c>
      <c r="K195" s="5" t="s">
        <v>36</v>
      </c>
      <c r="L195" s="5">
        <v>46</v>
      </c>
      <c r="M195" s="7" t="s">
        <v>231</v>
      </c>
      <c r="N195" s="16">
        <f t="shared" ref="N195:N258" si="15">M195-WEEKDAY(M195,3)</f>
        <v>44529</v>
      </c>
      <c r="O195" s="7" t="s">
        <v>232</v>
      </c>
      <c r="P195" s="12" t="str">
        <f t="shared" ref="P195:P258" si="16">RIGHT(B195,10)</f>
        <v>2021-12-07</v>
      </c>
      <c r="Q195" s="1" t="str">
        <f>IFERROR(VLOOKUP(K195,de_para!$A$2:$B$32,2,0),"ERR")</f>
        <v>web event</v>
      </c>
      <c r="R195" s="1">
        <v>0</v>
      </c>
      <c r="S195" s="1">
        <f t="shared" ref="S195:S258" si="17">MONTH(P195)</f>
        <v>12</v>
      </c>
      <c r="T195" s="1">
        <f t="shared" ref="T195:T258" si="18">YEAR(P195)</f>
        <v>2021</v>
      </c>
      <c r="U195" s="1">
        <f t="shared" ref="U195:U258" si="19">IF(S195&lt;7,1,2)</f>
        <v>2</v>
      </c>
    </row>
    <row r="196" spans="1:21" x14ac:dyDescent="0.25">
      <c r="A196" s="3" t="s">
        <v>76</v>
      </c>
      <c r="B196" s="3" t="s">
        <v>230</v>
      </c>
      <c r="C196" s="4" t="s">
        <v>77</v>
      </c>
      <c r="D196" s="5" t="s">
        <v>78</v>
      </c>
      <c r="E196" s="4" t="s">
        <v>79</v>
      </c>
      <c r="F196" s="6">
        <v>63569.65</v>
      </c>
      <c r="G196" s="4">
        <v>1611132</v>
      </c>
      <c r="H196" s="4">
        <v>3738020</v>
      </c>
      <c r="I196" s="5">
        <v>17.006235920000002</v>
      </c>
      <c r="J196" s="5">
        <v>2.3201202632682998</v>
      </c>
      <c r="K196" s="5" t="s">
        <v>80</v>
      </c>
      <c r="L196" s="5">
        <v>429</v>
      </c>
      <c r="M196" s="7" t="s">
        <v>231</v>
      </c>
      <c r="N196" s="16">
        <f t="shared" si="15"/>
        <v>44529</v>
      </c>
      <c r="O196" s="7" t="s">
        <v>232</v>
      </c>
      <c r="P196" s="12" t="str">
        <f t="shared" si="16"/>
        <v>2021-12-07</v>
      </c>
      <c r="Q196" s="1" t="str">
        <f>IFERROR(VLOOKUP(K196,de_para!$A$2:$B$32,2,0),"ERR")</f>
        <v>web event</v>
      </c>
      <c r="R196" s="1">
        <v>0</v>
      </c>
      <c r="S196" s="1">
        <f t="shared" si="17"/>
        <v>12</v>
      </c>
      <c r="T196" s="1">
        <f t="shared" si="18"/>
        <v>2021</v>
      </c>
      <c r="U196" s="1">
        <f t="shared" si="19"/>
        <v>2</v>
      </c>
    </row>
    <row r="197" spans="1:21" x14ac:dyDescent="0.25">
      <c r="A197" s="3" t="s">
        <v>182</v>
      </c>
      <c r="B197" s="3" t="s">
        <v>230</v>
      </c>
      <c r="C197" s="4" t="s">
        <v>183</v>
      </c>
      <c r="D197" s="5" t="s">
        <v>184</v>
      </c>
      <c r="E197" s="4" t="s">
        <v>185</v>
      </c>
      <c r="F197" s="6">
        <v>34962.94</v>
      </c>
      <c r="G197" s="4">
        <v>323885</v>
      </c>
      <c r="H197" s="4">
        <v>2043767</v>
      </c>
      <c r="I197" s="5">
        <v>17.107106630000001</v>
      </c>
      <c r="J197" s="5">
        <v>6.3101625576979004</v>
      </c>
      <c r="K197" s="5" t="s">
        <v>36</v>
      </c>
      <c r="L197" s="5">
        <v>400</v>
      </c>
      <c r="M197" s="7" t="s">
        <v>231</v>
      </c>
      <c r="N197" s="16">
        <f t="shared" si="15"/>
        <v>44529</v>
      </c>
      <c r="O197" s="7" t="s">
        <v>232</v>
      </c>
      <c r="P197" s="12" t="str">
        <f t="shared" si="16"/>
        <v>2021-12-07</v>
      </c>
      <c r="Q197" s="1" t="str">
        <f>IFERROR(VLOOKUP(K197,de_para!$A$2:$B$32,2,0),"ERR")</f>
        <v>web event</v>
      </c>
      <c r="R197" s="1">
        <v>0</v>
      </c>
      <c r="S197" s="1">
        <f t="shared" si="17"/>
        <v>12</v>
      </c>
      <c r="T197" s="1">
        <f t="shared" si="18"/>
        <v>2021</v>
      </c>
      <c r="U197" s="1">
        <f t="shared" si="19"/>
        <v>2</v>
      </c>
    </row>
    <row r="198" spans="1:21" x14ac:dyDescent="0.25">
      <c r="A198" s="3" t="s">
        <v>233</v>
      </c>
      <c r="B198" s="3" t="s">
        <v>230</v>
      </c>
      <c r="C198" s="4" t="s">
        <v>234</v>
      </c>
      <c r="D198" s="5" t="s">
        <v>202</v>
      </c>
      <c r="E198" s="4" t="s">
        <v>203</v>
      </c>
      <c r="F198" s="6">
        <v>3282.95</v>
      </c>
      <c r="G198" s="4">
        <v>131351</v>
      </c>
      <c r="H198" s="4">
        <v>198353</v>
      </c>
      <c r="I198" s="5">
        <v>16.551047879999999</v>
      </c>
      <c r="J198" s="5">
        <v>1.5100988953262999</v>
      </c>
      <c r="K198" s="5" t="s">
        <v>80</v>
      </c>
      <c r="L198" s="5">
        <v>29</v>
      </c>
      <c r="M198" s="7" t="s">
        <v>231</v>
      </c>
      <c r="N198" s="16">
        <f t="shared" si="15"/>
        <v>44529</v>
      </c>
      <c r="O198" s="7" t="s">
        <v>232</v>
      </c>
      <c r="P198" s="12" t="str">
        <f t="shared" si="16"/>
        <v>2021-12-07</v>
      </c>
      <c r="Q198" s="1" t="str">
        <f>IFERROR(VLOOKUP(K198,de_para!$A$2:$B$32,2,0),"ERR")</f>
        <v>web event</v>
      </c>
      <c r="R198" s="1">
        <v>0</v>
      </c>
      <c r="S198" s="1">
        <f t="shared" si="17"/>
        <v>12</v>
      </c>
      <c r="T198" s="1">
        <f t="shared" si="18"/>
        <v>2021</v>
      </c>
      <c r="U198" s="1">
        <f t="shared" si="19"/>
        <v>2</v>
      </c>
    </row>
    <row r="199" spans="1:21" x14ac:dyDescent="0.25">
      <c r="A199" s="3" t="s">
        <v>56</v>
      </c>
      <c r="B199" s="3" t="s">
        <v>230</v>
      </c>
      <c r="C199" s="4" t="s">
        <v>57</v>
      </c>
      <c r="D199" s="5" t="s">
        <v>29</v>
      </c>
      <c r="E199" s="4" t="s">
        <v>30</v>
      </c>
      <c r="F199" s="6">
        <v>1544.89</v>
      </c>
      <c r="G199" s="4">
        <v>61449</v>
      </c>
      <c r="H199" s="4">
        <v>83474</v>
      </c>
      <c r="I199" s="5">
        <v>18.507439439999999</v>
      </c>
      <c r="J199" s="5">
        <v>1.3584273137073</v>
      </c>
      <c r="K199" s="5" t="s">
        <v>31</v>
      </c>
      <c r="L199" s="5">
        <v>33</v>
      </c>
      <c r="M199" s="7" t="s">
        <v>231</v>
      </c>
      <c r="N199" s="16">
        <f t="shared" si="15"/>
        <v>44529</v>
      </c>
      <c r="O199" s="7" t="s">
        <v>232</v>
      </c>
      <c r="P199" s="12" t="str">
        <f t="shared" si="16"/>
        <v>2021-12-07</v>
      </c>
      <c r="Q199" s="1" t="str">
        <f>IFERROR(VLOOKUP(K199,de_para!$A$2:$B$32,2,0),"ERR")</f>
        <v>web event</v>
      </c>
      <c r="R199" s="1">
        <v>0</v>
      </c>
      <c r="S199" s="1">
        <f t="shared" si="17"/>
        <v>12</v>
      </c>
      <c r="T199" s="1">
        <f t="shared" si="18"/>
        <v>2021</v>
      </c>
      <c r="U199" s="1">
        <f t="shared" si="19"/>
        <v>2</v>
      </c>
    </row>
    <row r="200" spans="1:21" x14ac:dyDescent="0.25">
      <c r="A200" s="3" t="s">
        <v>235</v>
      </c>
      <c r="B200" s="3" t="s">
        <v>230</v>
      </c>
      <c r="C200" s="4" t="s">
        <v>236</v>
      </c>
      <c r="D200" s="5" t="s">
        <v>237</v>
      </c>
      <c r="E200" s="4" t="s">
        <v>238</v>
      </c>
      <c r="F200" s="6">
        <v>0</v>
      </c>
      <c r="G200" s="4">
        <v>0</v>
      </c>
      <c r="H200" s="4">
        <v>0</v>
      </c>
      <c r="I200" s="5" t="s">
        <v>45</v>
      </c>
      <c r="J200" s="5">
        <v>0</v>
      </c>
      <c r="K200" s="5" t="s">
        <v>31</v>
      </c>
      <c r="L200" s="5">
        <v>1</v>
      </c>
      <c r="M200" s="7" t="s">
        <v>231</v>
      </c>
      <c r="N200" s="16">
        <f t="shared" si="15"/>
        <v>44529</v>
      </c>
      <c r="O200" s="7" t="s">
        <v>232</v>
      </c>
      <c r="P200" s="12" t="str">
        <f t="shared" si="16"/>
        <v>2021-12-07</v>
      </c>
      <c r="Q200" s="1" t="str">
        <f>IFERROR(VLOOKUP(K200,de_para!$A$2:$B$32,2,0),"ERR")</f>
        <v>web event</v>
      </c>
      <c r="R200" s="1">
        <v>0</v>
      </c>
      <c r="S200" s="1">
        <f t="shared" si="17"/>
        <v>12</v>
      </c>
      <c r="T200" s="1">
        <f t="shared" si="18"/>
        <v>2021</v>
      </c>
      <c r="U200" s="1">
        <f t="shared" si="19"/>
        <v>2</v>
      </c>
    </row>
    <row r="201" spans="1:21" x14ac:dyDescent="0.25">
      <c r="A201" s="3" t="s">
        <v>99</v>
      </c>
      <c r="B201" s="3" t="s">
        <v>230</v>
      </c>
      <c r="C201" s="4" t="s">
        <v>100</v>
      </c>
      <c r="D201" s="5" t="s">
        <v>101</v>
      </c>
      <c r="E201" s="4" t="s">
        <v>102</v>
      </c>
      <c r="F201" s="6">
        <v>30865.78</v>
      </c>
      <c r="G201" s="4">
        <v>34518</v>
      </c>
      <c r="H201" s="4">
        <v>608070</v>
      </c>
      <c r="I201" s="5">
        <v>50.76024142</v>
      </c>
      <c r="J201" s="5">
        <v>17.616026420998001</v>
      </c>
      <c r="K201" s="5" t="s">
        <v>36</v>
      </c>
      <c r="L201" s="5">
        <v>420</v>
      </c>
      <c r="M201" s="7" t="s">
        <v>231</v>
      </c>
      <c r="N201" s="16">
        <f t="shared" si="15"/>
        <v>44529</v>
      </c>
      <c r="O201" s="7" t="s">
        <v>232</v>
      </c>
      <c r="P201" s="12" t="str">
        <f t="shared" si="16"/>
        <v>2021-12-07</v>
      </c>
      <c r="Q201" s="1" t="str">
        <f>IFERROR(VLOOKUP(K201,de_para!$A$2:$B$32,2,0),"ERR")</f>
        <v>web event</v>
      </c>
      <c r="R201" s="1">
        <v>0</v>
      </c>
      <c r="S201" s="1">
        <f t="shared" si="17"/>
        <v>12</v>
      </c>
      <c r="T201" s="1">
        <f t="shared" si="18"/>
        <v>2021</v>
      </c>
      <c r="U201" s="1">
        <f t="shared" si="19"/>
        <v>2</v>
      </c>
    </row>
    <row r="202" spans="1:21" x14ac:dyDescent="0.25">
      <c r="A202" s="3" t="s">
        <v>195</v>
      </c>
      <c r="B202" s="3" t="s">
        <v>230</v>
      </c>
      <c r="C202" s="4" t="s">
        <v>196</v>
      </c>
      <c r="D202" s="5" t="s">
        <v>192</v>
      </c>
      <c r="E202" s="4" t="s">
        <v>193</v>
      </c>
      <c r="F202" s="6">
        <v>59499.39</v>
      </c>
      <c r="G202" s="4">
        <v>1516467</v>
      </c>
      <c r="H202" s="4">
        <v>6120377</v>
      </c>
      <c r="I202" s="5">
        <v>9.7215236899999997</v>
      </c>
      <c r="J202" s="5">
        <v>4.0359447320647002</v>
      </c>
      <c r="K202" s="5" t="s">
        <v>194</v>
      </c>
      <c r="L202" s="5">
        <v>211</v>
      </c>
      <c r="M202" s="7" t="s">
        <v>231</v>
      </c>
      <c r="N202" s="16">
        <f t="shared" si="15"/>
        <v>44529</v>
      </c>
      <c r="O202" s="7" t="s">
        <v>232</v>
      </c>
      <c r="P202" s="12" t="str">
        <f t="shared" si="16"/>
        <v>2021-12-07</v>
      </c>
      <c r="Q202" s="1" t="str">
        <f>IFERROR(VLOOKUP(K202,de_para!$A$2:$B$32,2,0),"ERR")</f>
        <v>Credenciamento</v>
      </c>
      <c r="R202" s="1">
        <v>0</v>
      </c>
      <c r="S202" s="1">
        <f t="shared" si="17"/>
        <v>12</v>
      </c>
      <c r="T202" s="1">
        <f t="shared" si="18"/>
        <v>2021</v>
      </c>
      <c r="U202" s="1">
        <f t="shared" si="19"/>
        <v>2</v>
      </c>
    </row>
    <row r="203" spans="1:21" x14ac:dyDescent="0.25">
      <c r="A203" s="3" t="s">
        <v>85</v>
      </c>
      <c r="B203" s="3" t="s">
        <v>230</v>
      </c>
      <c r="C203" s="4" t="s">
        <v>86</v>
      </c>
      <c r="D203" s="5" t="s">
        <v>87</v>
      </c>
      <c r="E203" s="4" t="s">
        <v>88</v>
      </c>
      <c r="F203" s="6">
        <v>15367.63</v>
      </c>
      <c r="G203" s="4">
        <v>487413</v>
      </c>
      <c r="H203" s="4">
        <v>1071745</v>
      </c>
      <c r="I203" s="5">
        <v>14.33888658</v>
      </c>
      <c r="J203" s="5">
        <v>2.1988436910792002</v>
      </c>
      <c r="K203" s="5" t="s">
        <v>36</v>
      </c>
      <c r="L203" s="5">
        <v>215</v>
      </c>
      <c r="M203" s="7" t="s">
        <v>231</v>
      </c>
      <c r="N203" s="16">
        <f t="shared" si="15"/>
        <v>44529</v>
      </c>
      <c r="O203" s="7" t="s">
        <v>232</v>
      </c>
      <c r="P203" s="12" t="str">
        <f t="shared" si="16"/>
        <v>2021-12-07</v>
      </c>
      <c r="Q203" s="1" t="str">
        <f>IFERROR(VLOOKUP(K203,de_para!$A$2:$B$32,2,0),"ERR")</f>
        <v>web event</v>
      </c>
      <c r="R203" s="1">
        <v>0</v>
      </c>
      <c r="S203" s="1">
        <f t="shared" si="17"/>
        <v>12</v>
      </c>
      <c r="T203" s="1">
        <f t="shared" si="18"/>
        <v>2021</v>
      </c>
      <c r="U203" s="1">
        <f t="shared" si="19"/>
        <v>2</v>
      </c>
    </row>
    <row r="204" spans="1:21" x14ac:dyDescent="0.25">
      <c r="A204" s="3" t="s">
        <v>120</v>
      </c>
      <c r="B204" s="3" t="s">
        <v>230</v>
      </c>
      <c r="C204" s="4" t="s">
        <v>121</v>
      </c>
      <c r="D204" s="5" t="s">
        <v>87</v>
      </c>
      <c r="E204" s="4" t="s">
        <v>88</v>
      </c>
      <c r="F204" s="6">
        <v>123328.02</v>
      </c>
      <c r="G204" s="4">
        <v>9844444</v>
      </c>
      <c r="H204" s="4">
        <v>31633173</v>
      </c>
      <c r="I204" s="5">
        <v>3.8986926799999999</v>
      </c>
      <c r="J204" s="5">
        <v>3.2133021428127</v>
      </c>
      <c r="K204" s="5" t="s">
        <v>36</v>
      </c>
      <c r="L204" s="5">
        <v>1523</v>
      </c>
      <c r="M204" s="7" t="s">
        <v>231</v>
      </c>
      <c r="N204" s="16">
        <f t="shared" si="15"/>
        <v>44529</v>
      </c>
      <c r="O204" s="7" t="s">
        <v>232</v>
      </c>
      <c r="P204" s="12" t="str">
        <f t="shared" si="16"/>
        <v>2021-12-07</v>
      </c>
      <c r="Q204" s="1" t="str">
        <f>IFERROR(VLOOKUP(K204,de_para!$A$2:$B$32,2,0),"ERR")</f>
        <v>web event</v>
      </c>
      <c r="R204" s="1">
        <v>0</v>
      </c>
      <c r="S204" s="1">
        <f t="shared" si="17"/>
        <v>12</v>
      </c>
      <c r="T204" s="1">
        <f t="shared" si="18"/>
        <v>2021</v>
      </c>
      <c r="U204" s="1">
        <f t="shared" si="19"/>
        <v>2</v>
      </c>
    </row>
    <row r="205" spans="1:21" x14ac:dyDescent="0.25">
      <c r="A205" s="3" t="s">
        <v>224</v>
      </c>
      <c r="B205" s="3" t="s">
        <v>230</v>
      </c>
      <c r="C205" s="4" t="s">
        <v>225</v>
      </c>
      <c r="D205" s="5" t="s">
        <v>222</v>
      </c>
      <c r="E205" s="4" t="s">
        <v>223</v>
      </c>
      <c r="F205" s="6">
        <v>3283.68</v>
      </c>
      <c r="G205" s="4">
        <v>306683</v>
      </c>
      <c r="H205" s="4">
        <v>584531</v>
      </c>
      <c r="I205" s="5">
        <v>5.6176319100000001</v>
      </c>
      <c r="J205" s="5">
        <v>1.9059778337893001</v>
      </c>
      <c r="K205" s="5" t="s">
        <v>36</v>
      </c>
      <c r="L205" s="5">
        <v>44</v>
      </c>
      <c r="M205" s="7" t="s">
        <v>231</v>
      </c>
      <c r="N205" s="16">
        <f t="shared" si="15"/>
        <v>44529</v>
      </c>
      <c r="O205" s="7" t="s">
        <v>232</v>
      </c>
      <c r="P205" s="12" t="str">
        <f t="shared" si="16"/>
        <v>2021-12-07</v>
      </c>
      <c r="Q205" s="1" t="str">
        <f>IFERROR(VLOOKUP(K205,de_para!$A$2:$B$32,2,0),"ERR")</f>
        <v>web event</v>
      </c>
      <c r="R205" s="1">
        <v>0</v>
      </c>
      <c r="S205" s="1">
        <f t="shared" si="17"/>
        <v>12</v>
      </c>
      <c r="T205" s="1">
        <f t="shared" si="18"/>
        <v>2021</v>
      </c>
      <c r="U205" s="1">
        <f t="shared" si="19"/>
        <v>2</v>
      </c>
    </row>
    <row r="206" spans="1:21" x14ac:dyDescent="0.25">
      <c r="A206" s="3" t="s">
        <v>68</v>
      </c>
      <c r="B206" s="3" t="s">
        <v>230</v>
      </c>
      <c r="C206" s="4" t="s">
        <v>69</v>
      </c>
      <c r="D206" s="5" t="s">
        <v>70</v>
      </c>
      <c r="E206" s="4" t="s">
        <v>71</v>
      </c>
      <c r="F206" s="6">
        <v>0</v>
      </c>
      <c r="G206" s="4">
        <v>0</v>
      </c>
      <c r="H206" s="4">
        <v>0</v>
      </c>
      <c r="I206" s="5" t="s">
        <v>45</v>
      </c>
      <c r="J206" s="5">
        <v>0</v>
      </c>
      <c r="K206" s="5" t="s">
        <v>36</v>
      </c>
      <c r="L206" s="5">
        <v>2</v>
      </c>
      <c r="M206" s="7" t="s">
        <v>231</v>
      </c>
      <c r="N206" s="16">
        <f t="shared" si="15"/>
        <v>44529</v>
      </c>
      <c r="O206" s="7" t="s">
        <v>232</v>
      </c>
      <c r="P206" s="12" t="str">
        <f t="shared" si="16"/>
        <v>2021-12-07</v>
      </c>
      <c r="Q206" s="1" t="str">
        <f>IFERROR(VLOOKUP(K206,de_para!$A$2:$B$32,2,0),"ERR")</f>
        <v>web event</v>
      </c>
      <c r="R206" s="1">
        <v>0</v>
      </c>
      <c r="S206" s="1">
        <f t="shared" si="17"/>
        <v>12</v>
      </c>
      <c r="T206" s="1">
        <f t="shared" si="18"/>
        <v>2021</v>
      </c>
      <c r="U206" s="1">
        <f t="shared" si="19"/>
        <v>2</v>
      </c>
    </row>
    <row r="207" spans="1:21" x14ac:dyDescent="0.25">
      <c r="A207" s="3" t="s">
        <v>210</v>
      </c>
      <c r="B207" s="3" t="s">
        <v>230</v>
      </c>
      <c r="C207" s="4" t="s">
        <v>211</v>
      </c>
      <c r="D207" s="5" t="s">
        <v>212</v>
      </c>
      <c r="E207" s="4" t="s">
        <v>213</v>
      </c>
      <c r="F207" s="6">
        <v>547.87</v>
      </c>
      <c r="G207" s="4">
        <v>339368</v>
      </c>
      <c r="H207" s="4">
        <v>349341</v>
      </c>
      <c r="I207" s="5">
        <v>1.56829573</v>
      </c>
      <c r="J207" s="5">
        <v>1.0293869781475999</v>
      </c>
      <c r="K207" s="5" t="s">
        <v>6</v>
      </c>
      <c r="L207" s="5">
        <v>339368</v>
      </c>
      <c r="M207" s="7" t="s">
        <v>231</v>
      </c>
      <c r="N207" s="16">
        <f t="shared" si="15"/>
        <v>44529</v>
      </c>
      <c r="O207" s="7" t="s">
        <v>232</v>
      </c>
      <c r="P207" s="12" t="str">
        <f t="shared" si="16"/>
        <v>2021-12-07</v>
      </c>
      <c r="Q207" s="1" t="str">
        <f>IFERROR(VLOOKUP(K207,de_para!$A$2:$B$32,2,0),"ERR")</f>
        <v>Top funnel</v>
      </c>
      <c r="R207" s="1">
        <v>0</v>
      </c>
      <c r="S207" s="1">
        <f t="shared" si="17"/>
        <v>12</v>
      </c>
      <c r="T207" s="1">
        <f t="shared" si="18"/>
        <v>2021</v>
      </c>
      <c r="U207" s="1">
        <f t="shared" si="19"/>
        <v>2</v>
      </c>
    </row>
    <row r="208" spans="1:21" x14ac:dyDescent="0.25">
      <c r="A208" s="3" t="s">
        <v>81</v>
      </c>
      <c r="B208" s="3" t="s">
        <v>230</v>
      </c>
      <c r="C208" s="4" t="s">
        <v>82</v>
      </c>
      <c r="D208" s="5" t="s">
        <v>48</v>
      </c>
      <c r="E208" s="4" t="s">
        <v>49</v>
      </c>
      <c r="F208" s="6">
        <v>11693.94</v>
      </c>
      <c r="G208" s="4">
        <v>481256</v>
      </c>
      <c r="H208" s="4">
        <v>1266109</v>
      </c>
      <c r="I208" s="5">
        <v>9.2361242200000007</v>
      </c>
      <c r="J208" s="5">
        <v>2.6308430440347998</v>
      </c>
      <c r="K208" s="5" t="s">
        <v>36</v>
      </c>
      <c r="L208" s="5">
        <v>119</v>
      </c>
      <c r="M208" s="7" t="s">
        <v>231</v>
      </c>
      <c r="N208" s="16">
        <f t="shared" si="15"/>
        <v>44529</v>
      </c>
      <c r="O208" s="7" t="s">
        <v>232</v>
      </c>
      <c r="P208" s="12" t="str">
        <f t="shared" si="16"/>
        <v>2021-12-07</v>
      </c>
      <c r="Q208" s="1" t="str">
        <f>IFERROR(VLOOKUP(K208,de_para!$A$2:$B$32,2,0),"ERR")</f>
        <v>web event</v>
      </c>
      <c r="R208" s="1">
        <v>0</v>
      </c>
      <c r="S208" s="1">
        <f t="shared" si="17"/>
        <v>12</v>
      </c>
      <c r="T208" s="1">
        <f t="shared" si="18"/>
        <v>2021</v>
      </c>
      <c r="U208" s="1">
        <f t="shared" si="19"/>
        <v>2</v>
      </c>
    </row>
    <row r="209" spans="1:21" x14ac:dyDescent="0.25">
      <c r="A209" s="3" t="s">
        <v>62</v>
      </c>
      <c r="B209" s="3" t="s">
        <v>230</v>
      </c>
      <c r="C209" s="4" t="s">
        <v>63</v>
      </c>
      <c r="D209" s="5" t="s">
        <v>24</v>
      </c>
      <c r="E209" s="4" t="s">
        <v>25</v>
      </c>
      <c r="F209" s="6">
        <v>41.76</v>
      </c>
      <c r="G209" s="4">
        <v>1466</v>
      </c>
      <c r="H209" s="4">
        <v>1733</v>
      </c>
      <c r="I209" s="5">
        <v>24.09694172</v>
      </c>
      <c r="J209" s="5">
        <v>1.1821282401091</v>
      </c>
      <c r="K209" s="5" t="s">
        <v>26</v>
      </c>
      <c r="L209" s="5" t="s">
        <v>45</v>
      </c>
      <c r="M209" s="7" t="s">
        <v>231</v>
      </c>
      <c r="N209" s="16">
        <f t="shared" si="15"/>
        <v>44529</v>
      </c>
      <c r="O209" s="7" t="s">
        <v>232</v>
      </c>
      <c r="P209" s="12" t="str">
        <f t="shared" si="16"/>
        <v>2021-12-07</v>
      </c>
      <c r="Q209" s="1" t="str">
        <f>IFERROR(VLOOKUP(K209,de_para!$A$2:$B$32,2,0),"ERR")</f>
        <v>app events</v>
      </c>
      <c r="R209" s="1">
        <v>0</v>
      </c>
      <c r="S209" s="1">
        <f t="shared" si="17"/>
        <v>12</v>
      </c>
      <c r="T209" s="1">
        <f t="shared" si="18"/>
        <v>2021</v>
      </c>
      <c r="U209" s="1">
        <f t="shared" si="19"/>
        <v>2</v>
      </c>
    </row>
    <row r="210" spans="1:21" x14ac:dyDescent="0.25">
      <c r="A210" s="3" t="s">
        <v>103</v>
      </c>
      <c r="B210" s="3" t="s">
        <v>230</v>
      </c>
      <c r="C210" s="4" t="s">
        <v>104</v>
      </c>
      <c r="D210" s="5" t="s">
        <v>54</v>
      </c>
      <c r="E210" s="4" t="s">
        <v>55</v>
      </c>
      <c r="F210" s="6">
        <v>0</v>
      </c>
      <c r="G210" s="4">
        <v>0</v>
      </c>
      <c r="H210" s="4">
        <v>0</v>
      </c>
      <c r="I210" s="5" t="s">
        <v>45</v>
      </c>
      <c r="J210" s="5">
        <v>0</v>
      </c>
      <c r="K210" s="5" t="s">
        <v>36</v>
      </c>
      <c r="L210" s="5">
        <v>1</v>
      </c>
      <c r="M210" s="7" t="s">
        <v>231</v>
      </c>
      <c r="N210" s="16">
        <f t="shared" si="15"/>
        <v>44529</v>
      </c>
      <c r="O210" s="7" t="s">
        <v>232</v>
      </c>
      <c r="P210" s="12" t="str">
        <f t="shared" si="16"/>
        <v>2021-12-07</v>
      </c>
      <c r="Q210" s="1" t="str">
        <f>IFERROR(VLOOKUP(K210,de_para!$A$2:$B$32,2,0),"ERR")</f>
        <v>web event</v>
      </c>
      <c r="R210" s="1">
        <v>0</v>
      </c>
      <c r="S210" s="1">
        <f t="shared" si="17"/>
        <v>12</v>
      </c>
      <c r="T210" s="1">
        <f t="shared" si="18"/>
        <v>2021</v>
      </c>
      <c r="U210" s="1">
        <f t="shared" si="19"/>
        <v>2</v>
      </c>
    </row>
    <row r="211" spans="1:21" x14ac:dyDescent="0.25">
      <c r="A211" s="3" t="s">
        <v>32</v>
      </c>
      <c r="B211" s="3" t="s">
        <v>230</v>
      </c>
      <c r="C211" s="4" t="s">
        <v>33</v>
      </c>
      <c r="D211" s="5" t="s">
        <v>34</v>
      </c>
      <c r="E211" s="4" t="s">
        <v>35</v>
      </c>
      <c r="F211" s="6">
        <v>43307.44</v>
      </c>
      <c r="G211" s="4">
        <v>212661</v>
      </c>
      <c r="H211" s="4">
        <v>1913992</v>
      </c>
      <c r="I211" s="5">
        <v>22.62676124</v>
      </c>
      <c r="J211" s="5">
        <v>9.0002021997451003</v>
      </c>
      <c r="K211" s="5" t="s">
        <v>36</v>
      </c>
      <c r="L211" s="5">
        <v>419</v>
      </c>
      <c r="M211" s="7" t="s">
        <v>231</v>
      </c>
      <c r="N211" s="16">
        <f t="shared" si="15"/>
        <v>44529</v>
      </c>
      <c r="O211" s="7" t="s">
        <v>232</v>
      </c>
      <c r="P211" s="12" t="str">
        <f t="shared" si="16"/>
        <v>2021-12-07</v>
      </c>
      <c r="Q211" s="1" t="str">
        <f>IFERROR(VLOOKUP(K211,de_para!$A$2:$B$32,2,0),"ERR")</f>
        <v>web event</v>
      </c>
      <c r="R211" s="1">
        <v>0</v>
      </c>
      <c r="S211" s="1">
        <f t="shared" si="17"/>
        <v>12</v>
      </c>
      <c r="T211" s="1">
        <f t="shared" si="18"/>
        <v>2021</v>
      </c>
      <c r="U211" s="1">
        <f t="shared" si="19"/>
        <v>2</v>
      </c>
    </row>
    <row r="212" spans="1:21" x14ac:dyDescent="0.25">
      <c r="A212" s="3" t="s">
        <v>226</v>
      </c>
      <c r="B212" s="3" t="s">
        <v>230</v>
      </c>
      <c r="C212" s="4" t="s">
        <v>227</v>
      </c>
      <c r="D212" s="5" t="s">
        <v>228</v>
      </c>
      <c r="E212" s="4" t="s">
        <v>229</v>
      </c>
      <c r="F212" s="6">
        <v>359.82</v>
      </c>
      <c r="G212" s="4">
        <v>10105</v>
      </c>
      <c r="H212" s="4">
        <v>12535</v>
      </c>
      <c r="I212" s="5">
        <v>28.705225370000001</v>
      </c>
      <c r="J212" s="5">
        <v>1.2404750123701</v>
      </c>
      <c r="K212" s="5" t="s">
        <v>130</v>
      </c>
      <c r="L212" s="5">
        <v>2345</v>
      </c>
      <c r="M212" s="7" t="s">
        <v>231</v>
      </c>
      <c r="N212" s="16">
        <f t="shared" si="15"/>
        <v>44529</v>
      </c>
      <c r="O212" s="7" t="s">
        <v>232</v>
      </c>
      <c r="P212" s="12" t="str">
        <f t="shared" si="16"/>
        <v>2021-12-07</v>
      </c>
      <c r="Q212" s="1" t="str">
        <f>IFERROR(VLOOKUP(K212,de_para!$A$2:$B$32,2,0),"ERR")</f>
        <v>Mid funnel</v>
      </c>
      <c r="R212" s="1">
        <v>0</v>
      </c>
      <c r="S212" s="1">
        <f t="shared" si="17"/>
        <v>12</v>
      </c>
      <c r="T212" s="1">
        <f t="shared" si="18"/>
        <v>2021</v>
      </c>
      <c r="U212" s="1">
        <f t="shared" si="19"/>
        <v>2</v>
      </c>
    </row>
    <row r="213" spans="1:21" x14ac:dyDescent="0.25">
      <c r="A213" s="3" t="s">
        <v>149</v>
      </c>
      <c r="B213" s="3" t="s">
        <v>230</v>
      </c>
      <c r="C213" s="4" t="s">
        <v>150</v>
      </c>
      <c r="D213" s="5" t="s">
        <v>43</v>
      </c>
      <c r="E213" s="4" t="s">
        <v>44</v>
      </c>
      <c r="F213" s="6">
        <v>8422.77</v>
      </c>
      <c r="G213" s="4">
        <v>295720</v>
      </c>
      <c r="H213" s="4">
        <v>629777</v>
      </c>
      <c r="I213" s="5">
        <v>13.37421024</v>
      </c>
      <c r="J213" s="5">
        <v>2.1296395238738999</v>
      </c>
      <c r="K213" s="5" t="s">
        <v>36</v>
      </c>
      <c r="L213" s="5">
        <v>22</v>
      </c>
      <c r="M213" s="7" t="s">
        <v>231</v>
      </c>
      <c r="N213" s="16">
        <f t="shared" si="15"/>
        <v>44529</v>
      </c>
      <c r="O213" s="7" t="s">
        <v>232</v>
      </c>
      <c r="P213" s="12" t="str">
        <f t="shared" si="16"/>
        <v>2021-12-07</v>
      </c>
      <c r="Q213" s="1" t="str">
        <f>IFERROR(VLOOKUP(K213,de_para!$A$2:$B$32,2,0),"ERR")</f>
        <v>web event</v>
      </c>
      <c r="R213" s="1">
        <v>0</v>
      </c>
      <c r="S213" s="1">
        <f t="shared" si="17"/>
        <v>12</v>
      </c>
      <c r="T213" s="1">
        <f t="shared" si="18"/>
        <v>2021</v>
      </c>
      <c r="U213" s="1">
        <f t="shared" si="19"/>
        <v>2</v>
      </c>
    </row>
    <row r="214" spans="1:21" x14ac:dyDescent="0.25">
      <c r="A214" s="3" t="s">
        <v>27</v>
      </c>
      <c r="B214" s="3" t="s">
        <v>230</v>
      </c>
      <c r="C214" s="4" t="s">
        <v>28</v>
      </c>
      <c r="D214" s="5" t="s">
        <v>29</v>
      </c>
      <c r="E214" s="4" t="s">
        <v>30</v>
      </c>
      <c r="F214" s="6">
        <v>1549.46</v>
      </c>
      <c r="G214" s="4">
        <v>55795</v>
      </c>
      <c r="H214" s="4">
        <v>73027</v>
      </c>
      <c r="I214" s="5">
        <v>21.217631829999998</v>
      </c>
      <c r="J214" s="5">
        <v>1.3088448785733</v>
      </c>
      <c r="K214" s="5" t="s">
        <v>31</v>
      </c>
      <c r="L214" s="5">
        <v>42</v>
      </c>
      <c r="M214" s="7" t="s">
        <v>231</v>
      </c>
      <c r="N214" s="16">
        <f t="shared" si="15"/>
        <v>44529</v>
      </c>
      <c r="O214" s="7" t="s">
        <v>232</v>
      </c>
      <c r="P214" s="12" t="str">
        <f t="shared" si="16"/>
        <v>2021-12-07</v>
      </c>
      <c r="Q214" s="1" t="str">
        <f>IFERROR(VLOOKUP(K214,de_para!$A$2:$B$32,2,0),"ERR")</f>
        <v>web event</v>
      </c>
      <c r="R214" s="1">
        <v>0</v>
      </c>
      <c r="S214" s="1">
        <f t="shared" si="17"/>
        <v>12</v>
      </c>
      <c r="T214" s="1">
        <f t="shared" si="18"/>
        <v>2021</v>
      </c>
      <c r="U214" s="1">
        <f t="shared" si="19"/>
        <v>2</v>
      </c>
    </row>
    <row r="215" spans="1:21" x14ac:dyDescent="0.25">
      <c r="A215" s="3" t="s">
        <v>72</v>
      </c>
      <c r="B215" s="3" t="s">
        <v>230</v>
      </c>
      <c r="C215" s="4" t="s">
        <v>73</v>
      </c>
      <c r="D215" s="5" t="s">
        <v>74</v>
      </c>
      <c r="E215" s="4" t="s">
        <v>75</v>
      </c>
      <c r="F215" s="6">
        <v>99609.56</v>
      </c>
      <c r="G215" s="4">
        <v>584677</v>
      </c>
      <c r="H215" s="4">
        <v>4533801</v>
      </c>
      <c r="I215" s="5">
        <v>21.97043055</v>
      </c>
      <c r="J215" s="5">
        <v>7.7543686514091998</v>
      </c>
      <c r="K215" s="5" t="s">
        <v>36</v>
      </c>
      <c r="L215" s="5">
        <v>1282</v>
      </c>
      <c r="M215" s="7" t="s">
        <v>231</v>
      </c>
      <c r="N215" s="16">
        <f t="shared" si="15"/>
        <v>44529</v>
      </c>
      <c r="O215" s="7" t="s">
        <v>232</v>
      </c>
      <c r="P215" s="12" t="str">
        <f t="shared" si="16"/>
        <v>2021-12-07</v>
      </c>
      <c r="Q215" s="1" t="str">
        <f>IFERROR(VLOOKUP(K215,de_para!$A$2:$B$32,2,0),"ERR")</f>
        <v>web event</v>
      </c>
      <c r="R215" s="1">
        <v>0</v>
      </c>
      <c r="S215" s="1">
        <f t="shared" si="17"/>
        <v>12</v>
      </c>
      <c r="T215" s="1">
        <f t="shared" si="18"/>
        <v>2021</v>
      </c>
      <c r="U215" s="1">
        <f t="shared" si="19"/>
        <v>2</v>
      </c>
    </row>
    <row r="216" spans="1:21" x14ac:dyDescent="0.25">
      <c r="A216" s="3" t="s">
        <v>134</v>
      </c>
      <c r="B216" s="3" t="s">
        <v>230</v>
      </c>
      <c r="C216" s="4" t="s">
        <v>135</v>
      </c>
      <c r="D216" s="5" t="s">
        <v>78</v>
      </c>
      <c r="E216" s="4" t="s">
        <v>79</v>
      </c>
      <c r="F216" s="6">
        <v>81985.97</v>
      </c>
      <c r="G216" s="4">
        <v>1654678</v>
      </c>
      <c r="H216" s="4">
        <v>4417640</v>
      </c>
      <c r="I216" s="5">
        <v>18.558771199999999</v>
      </c>
      <c r="J216" s="5">
        <v>2.6697883213532001</v>
      </c>
      <c r="K216" s="5" t="s">
        <v>80</v>
      </c>
      <c r="L216" s="5">
        <v>551</v>
      </c>
      <c r="M216" s="7" t="s">
        <v>231</v>
      </c>
      <c r="N216" s="16">
        <f t="shared" si="15"/>
        <v>44529</v>
      </c>
      <c r="O216" s="7" t="s">
        <v>232</v>
      </c>
      <c r="P216" s="12" t="str">
        <f t="shared" si="16"/>
        <v>2021-12-07</v>
      </c>
      <c r="Q216" s="1" t="str">
        <f>IFERROR(VLOOKUP(K216,de_para!$A$2:$B$32,2,0),"ERR")</f>
        <v>web event</v>
      </c>
      <c r="R216" s="1">
        <v>0</v>
      </c>
      <c r="S216" s="1">
        <f t="shared" si="17"/>
        <v>12</v>
      </c>
      <c r="T216" s="1">
        <f t="shared" si="18"/>
        <v>2021</v>
      </c>
      <c r="U216" s="1">
        <f t="shared" si="19"/>
        <v>2</v>
      </c>
    </row>
    <row r="217" spans="1:21" x14ac:dyDescent="0.25">
      <c r="A217" s="3" t="s">
        <v>239</v>
      </c>
      <c r="B217" s="3" t="s">
        <v>230</v>
      </c>
      <c r="C217" s="4" t="s">
        <v>240</v>
      </c>
      <c r="D217" s="5" t="s">
        <v>106</v>
      </c>
      <c r="E217" s="4" t="s">
        <v>107</v>
      </c>
      <c r="F217" s="6">
        <v>688.53</v>
      </c>
      <c r="G217" s="4">
        <v>15846</v>
      </c>
      <c r="H217" s="4">
        <v>19470</v>
      </c>
      <c r="I217" s="5">
        <v>35.363636360000001</v>
      </c>
      <c r="J217" s="5">
        <v>1.2287012495267</v>
      </c>
      <c r="K217" s="5" t="s">
        <v>31</v>
      </c>
      <c r="L217" s="5">
        <v>6</v>
      </c>
      <c r="M217" s="7" t="s">
        <v>231</v>
      </c>
      <c r="N217" s="16">
        <f t="shared" si="15"/>
        <v>44529</v>
      </c>
      <c r="O217" s="7" t="s">
        <v>232</v>
      </c>
      <c r="P217" s="12" t="str">
        <f t="shared" si="16"/>
        <v>2021-12-07</v>
      </c>
      <c r="Q217" s="1" t="str">
        <f>IFERROR(VLOOKUP(K217,de_para!$A$2:$B$32,2,0),"ERR")</f>
        <v>web event</v>
      </c>
      <c r="R217" s="1">
        <v>0</v>
      </c>
      <c r="S217" s="1">
        <f t="shared" si="17"/>
        <v>12</v>
      </c>
      <c r="T217" s="1">
        <f t="shared" si="18"/>
        <v>2021</v>
      </c>
      <c r="U217" s="1">
        <f t="shared" si="19"/>
        <v>2</v>
      </c>
    </row>
    <row r="218" spans="1:21" x14ac:dyDescent="0.25">
      <c r="A218" s="3" t="s">
        <v>41</v>
      </c>
      <c r="B218" s="3" t="s">
        <v>230</v>
      </c>
      <c r="C218" s="4" t="s">
        <v>42</v>
      </c>
      <c r="D218" s="5" t="s">
        <v>43</v>
      </c>
      <c r="E218" s="4" t="s">
        <v>44</v>
      </c>
      <c r="F218" s="6">
        <v>8414.59</v>
      </c>
      <c r="G218" s="4">
        <v>360878</v>
      </c>
      <c r="H218" s="4">
        <v>822673</v>
      </c>
      <c r="I218" s="5">
        <v>10.22835319</v>
      </c>
      <c r="J218" s="5">
        <v>2.2796429818387001</v>
      </c>
      <c r="K218" s="5" t="s">
        <v>36</v>
      </c>
      <c r="L218" s="5">
        <v>26</v>
      </c>
      <c r="M218" s="7" t="s">
        <v>231</v>
      </c>
      <c r="N218" s="16">
        <f t="shared" si="15"/>
        <v>44529</v>
      </c>
      <c r="O218" s="7" t="s">
        <v>232</v>
      </c>
      <c r="P218" s="12" t="str">
        <f t="shared" si="16"/>
        <v>2021-12-07</v>
      </c>
      <c r="Q218" s="1" t="str">
        <f>IFERROR(VLOOKUP(K218,de_para!$A$2:$B$32,2,0),"ERR")</f>
        <v>web event</v>
      </c>
      <c r="R218" s="1">
        <v>0</v>
      </c>
      <c r="S218" s="1">
        <f t="shared" si="17"/>
        <v>12</v>
      </c>
      <c r="T218" s="1">
        <f t="shared" si="18"/>
        <v>2021</v>
      </c>
      <c r="U218" s="1">
        <f t="shared" si="19"/>
        <v>2</v>
      </c>
    </row>
    <row r="219" spans="1:21" x14ac:dyDescent="0.25">
      <c r="A219" s="3" t="s">
        <v>58</v>
      </c>
      <c r="B219" s="3" t="s">
        <v>230</v>
      </c>
      <c r="C219" s="4" t="s">
        <v>59</v>
      </c>
      <c r="D219" s="5" t="s">
        <v>60</v>
      </c>
      <c r="E219" s="4" t="s">
        <v>61</v>
      </c>
      <c r="F219" s="6">
        <v>3182.47</v>
      </c>
      <c r="G219" s="4">
        <v>222715</v>
      </c>
      <c r="H219" s="4">
        <v>406878</v>
      </c>
      <c r="I219" s="5">
        <v>7.8216811899999996</v>
      </c>
      <c r="J219" s="5">
        <v>1.8268998495835</v>
      </c>
      <c r="K219" s="5" t="s">
        <v>36</v>
      </c>
      <c r="L219" s="5">
        <v>64</v>
      </c>
      <c r="M219" s="7" t="s">
        <v>231</v>
      </c>
      <c r="N219" s="16">
        <f t="shared" si="15"/>
        <v>44529</v>
      </c>
      <c r="O219" s="7" t="s">
        <v>232</v>
      </c>
      <c r="P219" s="12" t="str">
        <f t="shared" si="16"/>
        <v>2021-12-07</v>
      </c>
      <c r="Q219" s="1" t="str">
        <f>IFERROR(VLOOKUP(K219,de_para!$A$2:$B$32,2,0),"ERR")</f>
        <v>web event</v>
      </c>
      <c r="R219" s="1">
        <v>0</v>
      </c>
      <c r="S219" s="1">
        <f t="shared" si="17"/>
        <v>12</v>
      </c>
      <c r="T219" s="1">
        <f t="shared" si="18"/>
        <v>2021</v>
      </c>
      <c r="U219" s="1">
        <f t="shared" si="19"/>
        <v>2</v>
      </c>
    </row>
    <row r="220" spans="1:21" x14ac:dyDescent="0.25">
      <c r="A220" s="3" t="s">
        <v>214</v>
      </c>
      <c r="B220" s="3" t="s">
        <v>230</v>
      </c>
      <c r="C220" s="4" t="s">
        <v>215</v>
      </c>
      <c r="D220" s="5" t="s">
        <v>216</v>
      </c>
      <c r="E220" s="4" t="s">
        <v>217</v>
      </c>
      <c r="F220" s="6">
        <v>380.31</v>
      </c>
      <c r="G220" s="4">
        <v>27958</v>
      </c>
      <c r="H220" s="4">
        <v>32753</v>
      </c>
      <c r="I220" s="5">
        <v>11.61145544</v>
      </c>
      <c r="J220" s="5">
        <v>1.1715072608913</v>
      </c>
      <c r="K220" s="5" t="s">
        <v>130</v>
      </c>
      <c r="L220" s="5">
        <v>3466</v>
      </c>
      <c r="M220" s="7" t="s">
        <v>231</v>
      </c>
      <c r="N220" s="16">
        <f t="shared" si="15"/>
        <v>44529</v>
      </c>
      <c r="O220" s="7" t="s">
        <v>232</v>
      </c>
      <c r="P220" s="12" t="str">
        <f t="shared" si="16"/>
        <v>2021-12-07</v>
      </c>
      <c r="Q220" s="1" t="str">
        <f>IFERROR(VLOOKUP(K220,de_para!$A$2:$B$32,2,0),"ERR")</f>
        <v>Mid funnel</v>
      </c>
      <c r="R220" s="1">
        <v>0</v>
      </c>
      <c r="S220" s="1">
        <f t="shared" si="17"/>
        <v>12</v>
      </c>
      <c r="T220" s="1">
        <f t="shared" si="18"/>
        <v>2021</v>
      </c>
      <c r="U220" s="1">
        <f t="shared" si="19"/>
        <v>2</v>
      </c>
    </row>
    <row r="221" spans="1:21" x14ac:dyDescent="0.25">
      <c r="A221" s="3" t="s">
        <v>118</v>
      </c>
      <c r="B221" s="3" t="s">
        <v>230</v>
      </c>
      <c r="C221" s="4" t="s">
        <v>119</v>
      </c>
      <c r="D221" s="5" t="s">
        <v>78</v>
      </c>
      <c r="E221" s="4" t="s">
        <v>79</v>
      </c>
      <c r="F221" s="6">
        <v>102443.76</v>
      </c>
      <c r="G221" s="4">
        <v>5232404</v>
      </c>
      <c r="H221" s="4">
        <v>9924590</v>
      </c>
      <c r="I221" s="5">
        <v>10.322215829999999</v>
      </c>
      <c r="J221" s="5">
        <v>1.8967552964182</v>
      </c>
      <c r="K221" s="5" t="s">
        <v>80</v>
      </c>
      <c r="L221" s="5">
        <v>659</v>
      </c>
      <c r="M221" s="7" t="s">
        <v>231</v>
      </c>
      <c r="N221" s="16">
        <f t="shared" si="15"/>
        <v>44529</v>
      </c>
      <c r="O221" s="7" t="s">
        <v>232</v>
      </c>
      <c r="P221" s="12" t="str">
        <f t="shared" si="16"/>
        <v>2021-12-07</v>
      </c>
      <c r="Q221" s="1" t="str">
        <f>IFERROR(VLOOKUP(K221,de_para!$A$2:$B$32,2,0),"ERR")</f>
        <v>web event</v>
      </c>
      <c r="R221" s="1">
        <v>0</v>
      </c>
      <c r="S221" s="1">
        <f t="shared" si="17"/>
        <v>12</v>
      </c>
      <c r="T221" s="1">
        <f t="shared" si="18"/>
        <v>2021</v>
      </c>
      <c r="U221" s="1">
        <f t="shared" si="19"/>
        <v>2</v>
      </c>
    </row>
    <row r="222" spans="1:21" x14ac:dyDescent="0.25">
      <c r="A222" s="3" t="s">
        <v>37</v>
      </c>
      <c r="B222" s="3" t="s">
        <v>230</v>
      </c>
      <c r="C222" s="4" t="s">
        <v>38</v>
      </c>
      <c r="D222" s="5" t="s">
        <v>39</v>
      </c>
      <c r="E222" s="4" t="s">
        <v>40</v>
      </c>
      <c r="F222" s="6">
        <v>44264.57</v>
      </c>
      <c r="G222" s="4">
        <v>3348813</v>
      </c>
      <c r="H222" s="4">
        <v>6284631</v>
      </c>
      <c r="I222" s="5">
        <v>7.0433045300000003</v>
      </c>
      <c r="J222" s="5">
        <v>1.8766742126239999</v>
      </c>
      <c r="K222" s="5" t="s">
        <v>36</v>
      </c>
      <c r="L222" s="5">
        <v>407</v>
      </c>
      <c r="M222" s="7" t="s">
        <v>231</v>
      </c>
      <c r="N222" s="16">
        <f t="shared" si="15"/>
        <v>44529</v>
      </c>
      <c r="O222" s="7" t="s">
        <v>232</v>
      </c>
      <c r="P222" s="12" t="str">
        <f t="shared" si="16"/>
        <v>2021-12-07</v>
      </c>
      <c r="Q222" s="1" t="str">
        <f>IFERROR(VLOOKUP(K222,de_para!$A$2:$B$32,2,0),"ERR")</f>
        <v>web event</v>
      </c>
      <c r="R222" s="1">
        <v>0</v>
      </c>
      <c r="S222" s="1">
        <f t="shared" si="17"/>
        <v>12</v>
      </c>
      <c r="T222" s="1">
        <f t="shared" si="18"/>
        <v>2021</v>
      </c>
      <c r="U222" s="1">
        <f t="shared" si="19"/>
        <v>2</v>
      </c>
    </row>
    <row r="223" spans="1:21" x14ac:dyDescent="0.25">
      <c r="A223" s="3" t="s">
        <v>50</v>
      </c>
      <c r="B223" s="3" t="s">
        <v>230</v>
      </c>
      <c r="C223" s="4" t="s">
        <v>51</v>
      </c>
      <c r="D223" s="5" t="s">
        <v>43</v>
      </c>
      <c r="E223" s="4" t="s">
        <v>44</v>
      </c>
      <c r="F223" s="6">
        <v>8443.98</v>
      </c>
      <c r="G223" s="4">
        <v>386720</v>
      </c>
      <c r="H223" s="4">
        <v>821103</v>
      </c>
      <c r="I223" s="5">
        <v>10.283703750000001</v>
      </c>
      <c r="J223" s="5">
        <v>2.1232493793959</v>
      </c>
      <c r="K223" s="5" t="s">
        <v>36</v>
      </c>
      <c r="L223" s="5">
        <v>24</v>
      </c>
      <c r="M223" s="7" t="s">
        <v>231</v>
      </c>
      <c r="N223" s="16">
        <f t="shared" si="15"/>
        <v>44529</v>
      </c>
      <c r="O223" s="7" t="s">
        <v>232</v>
      </c>
      <c r="P223" s="12" t="str">
        <f t="shared" si="16"/>
        <v>2021-12-07</v>
      </c>
      <c r="Q223" s="1" t="str">
        <f>IFERROR(VLOOKUP(K223,de_para!$A$2:$B$32,2,0),"ERR")</f>
        <v>web event</v>
      </c>
      <c r="R223" s="1">
        <v>0</v>
      </c>
      <c r="S223" s="1">
        <f t="shared" si="17"/>
        <v>12</v>
      </c>
      <c r="T223" s="1">
        <f t="shared" si="18"/>
        <v>2021</v>
      </c>
      <c r="U223" s="1">
        <f t="shared" si="19"/>
        <v>2</v>
      </c>
    </row>
    <row r="224" spans="1:21" x14ac:dyDescent="0.25">
      <c r="A224" s="3" t="s">
        <v>190</v>
      </c>
      <c r="B224" s="3" t="s">
        <v>230</v>
      </c>
      <c r="C224" s="4" t="s">
        <v>191</v>
      </c>
      <c r="D224" s="5" t="s">
        <v>192</v>
      </c>
      <c r="E224" s="4" t="s">
        <v>193</v>
      </c>
      <c r="F224" s="6">
        <v>16539.93</v>
      </c>
      <c r="G224" s="4">
        <v>280368</v>
      </c>
      <c r="H224" s="4">
        <v>1106268</v>
      </c>
      <c r="I224" s="5">
        <v>14.95110588</v>
      </c>
      <c r="J224" s="5">
        <v>3.9457712720425002</v>
      </c>
      <c r="K224" s="5" t="s">
        <v>194</v>
      </c>
      <c r="L224" s="5">
        <v>57</v>
      </c>
      <c r="M224" s="7" t="s">
        <v>231</v>
      </c>
      <c r="N224" s="16">
        <f t="shared" si="15"/>
        <v>44529</v>
      </c>
      <c r="O224" s="7" t="s">
        <v>232</v>
      </c>
      <c r="P224" s="12" t="str">
        <f t="shared" si="16"/>
        <v>2021-12-07</v>
      </c>
      <c r="Q224" s="1" t="str">
        <f>IFERROR(VLOOKUP(K224,de_para!$A$2:$B$32,2,0),"ERR")</f>
        <v>Credenciamento</v>
      </c>
      <c r="R224" s="1">
        <v>0</v>
      </c>
      <c r="S224" s="1">
        <f t="shared" si="17"/>
        <v>12</v>
      </c>
      <c r="T224" s="1">
        <f t="shared" si="18"/>
        <v>2021</v>
      </c>
      <c r="U224" s="1">
        <f t="shared" si="19"/>
        <v>2</v>
      </c>
    </row>
    <row r="225" spans="1:21" x14ac:dyDescent="0.25">
      <c r="A225" s="3" t="s">
        <v>162</v>
      </c>
      <c r="B225" s="3" t="s">
        <v>230</v>
      </c>
      <c r="C225" s="4" t="s">
        <v>163</v>
      </c>
      <c r="D225" s="5" t="s">
        <v>66</v>
      </c>
      <c r="E225" s="4" t="s">
        <v>67</v>
      </c>
      <c r="F225" s="6">
        <v>6621.56</v>
      </c>
      <c r="G225" s="4">
        <v>19707</v>
      </c>
      <c r="H225" s="4">
        <v>245429</v>
      </c>
      <c r="I225" s="5">
        <v>26.979533799999999</v>
      </c>
      <c r="J225" s="5">
        <v>12.453899629573</v>
      </c>
      <c r="K225" s="5" t="s">
        <v>36</v>
      </c>
      <c r="L225" s="5">
        <v>24</v>
      </c>
      <c r="M225" s="7" t="s">
        <v>231</v>
      </c>
      <c r="N225" s="16">
        <f t="shared" si="15"/>
        <v>44529</v>
      </c>
      <c r="O225" s="7" t="s">
        <v>232</v>
      </c>
      <c r="P225" s="12" t="str">
        <f t="shared" si="16"/>
        <v>2021-12-07</v>
      </c>
      <c r="Q225" s="1" t="str">
        <f>IFERROR(VLOOKUP(K225,de_para!$A$2:$B$32,2,0),"ERR")</f>
        <v>web event</v>
      </c>
      <c r="R225" s="1">
        <v>0</v>
      </c>
      <c r="S225" s="1">
        <f t="shared" si="17"/>
        <v>12</v>
      </c>
      <c r="T225" s="1">
        <f t="shared" si="18"/>
        <v>2021</v>
      </c>
      <c r="U225" s="1">
        <f t="shared" si="19"/>
        <v>2</v>
      </c>
    </row>
    <row r="226" spans="1:21" x14ac:dyDescent="0.25">
      <c r="A226" s="3" t="s">
        <v>180</v>
      </c>
      <c r="B226" s="3" t="s">
        <v>230</v>
      </c>
      <c r="C226" s="4" t="s">
        <v>181</v>
      </c>
      <c r="D226" s="5" t="s">
        <v>173</v>
      </c>
      <c r="E226" s="4" t="s">
        <v>174</v>
      </c>
      <c r="F226" s="6">
        <v>29744.41</v>
      </c>
      <c r="G226" s="4">
        <v>2716563</v>
      </c>
      <c r="H226" s="4">
        <v>5922804</v>
      </c>
      <c r="I226" s="5">
        <v>5.0220149100000002</v>
      </c>
      <c r="J226" s="5">
        <v>2.1802564490498</v>
      </c>
      <c r="K226" s="5" t="s">
        <v>36</v>
      </c>
      <c r="L226" s="5">
        <v>367</v>
      </c>
      <c r="M226" s="7" t="s">
        <v>231</v>
      </c>
      <c r="N226" s="16">
        <f t="shared" si="15"/>
        <v>44529</v>
      </c>
      <c r="O226" s="7" t="s">
        <v>232</v>
      </c>
      <c r="P226" s="12" t="str">
        <f t="shared" si="16"/>
        <v>2021-12-07</v>
      </c>
      <c r="Q226" s="1" t="str">
        <f>IFERROR(VLOOKUP(K226,de_para!$A$2:$B$32,2,0),"ERR")</f>
        <v>web event</v>
      </c>
      <c r="R226" s="1">
        <v>0</v>
      </c>
      <c r="S226" s="1">
        <f t="shared" si="17"/>
        <v>12</v>
      </c>
      <c r="T226" s="1">
        <f t="shared" si="18"/>
        <v>2021</v>
      </c>
      <c r="U226" s="1">
        <f t="shared" si="19"/>
        <v>2</v>
      </c>
    </row>
    <row r="227" spans="1:21" x14ac:dyDescent="0.25">
      <c r="A227" s="3" t="s">
        <v>241</v>
      </c>
      <c r="B227" s="3" t="s">
        <v>230</v>
      </c>
      <c r="C227" s="4" t="s">
        <v>242</v>
      </c>
      <c r="D227" s="5" t="s">
        <v>243</v>
      </c>
      <c r="E227" s="4" t="s">
        <v>244</v>
      </c>
      <c r="F227" s="6">
        <v>407.45</v>
      </c>
      <c r="G227" s="4">
        <v>25829</v>
      </c>
      <c r="H227" s="4">
        <v>29384</v>
      </c>
      <c r="I227" s="5">
        <v>13.866389870000001</v>
      </c>
      <c r="J227" s="5">
        <v>1.1376359905533</v>
      </c>
      <c r="K227" s="5" t="s">
        <v>130</v>
      </c>
      <c r="L227" s="5">
        <v>5089</v>
      </c>
      <c r="M227" s="7" t="s">
        <v>231</v>
      </c>
      <c r="N227" s="16">
        <f t="shared" si="15"/>
        <v>44529</v>
      </c>
      <c r="O227" s="7" t="s">
        <v>232</v>
      </c>
      <c r="P227" s="12" t="str">
        <f t="shared" si="16"/>
        <v>2021-12-07</v>
      </c>
      <c r="Q227" s="1" t="str">
        <f>IFERROR(VLOOKUP(K227,de_para!$A$2:$B$32,2,0),"ERR")</f>
        <v>Mid funnel</v>
      </c>
      <c r="R227" s="1">
        <v>0</v>
      </c>
      <c r="S227" s="1">
        <f t="shared" si="17"/>
        <v>12</v>
      </c>
      <c r="T227" s="1">
        <f t="shared" si="18"/>
        <v>2021</v>
      </c>
      <c r="U227" s="1">
        <f t="shared" si="19"/>
        <v>2</v>
      </c>
    </row>
    <row r="228" spans="1:21" x14ac:dyDescent="0.25">
      <c r="A228" s="3" t="s">
        <v>89</v>
      </c>
      <c r="B228" s="3" t="s">
        <v>230</v>
      </c>
      <c r="C228" s="4" t="s">
        <v>90</v>
      </c>
      <c r="D228" s="5" t="s">
        <v>91</v>
      </c>
      <c r="E228" s="4" t="s">
        <v>92</v>
      </c>
      <c r="F228" s="6">
        <v>51760.86</v>
      </c>
      <c r="G228" s="4">
        <v>2063789</v>
      </c>
      <c r="H228" s="4">
        <v>7874501</v>
      </c>
      <c r="I228" s="5">
        <v>6.5732241299999998</v>
      </c>
      <c r="J228" s="5">
        <v>3.8155552723655002</v>
      </c>
      <c r="K228" s="5" t="s">
        <v>36</v>
      </c>
      <c r="L228" s="5">
        <v>547</v>
      </c>
      <c r="M228" s="7" t="s">
        <v>231</v>
      </c>
      <c r="N228" s="16">
        <f t="shared" si="15"/>
        <v>44529</v>
      </c>
      <c r="O228" s="7" t="s">
        <v>232</v>
      </c>
      <c r="P228" s="12" t="str">
        <f t="shared" si="16"/>
        <v>2021-12-07</v>
      </c>
      <c r="Q228" s="1" t="str">
        <f>IFERROR(VLOOKUP(K228,de_para!$A$2:$B$32,2,0),"ERR")</f>
        <v>web event</v>
      </c>
      <c r="R228" s="1">
        <v>0</v>
      </c>
      <c r="S228" s="1">
        <f t="shared" si="17"/>
        <v>12</v>
      </c>
      <c r="T228" s="1">
        <f t="shared" si="18"/>
        <v>2021</v>
      </c>
      <c r="U228" s="1">
        <f t="shared" si="19"/>
        <v>2</v>
      </c>
    </row>
    <row r="229" spans="1:21" x14ac:dyDescent="0.25">
      <c r="A229" s="3" t="s">
        <v>22</v>
      </c>
      <c r="B229" s="3" t="s">
        <v>230</v>
      </c>
      <c r="C229" s="4" t="s">
        <v>23</v>
      </c>
      <c r="D229" s="5" t="s">
        <v>24</v>
      </c>
      <c r="E229" s="4" t="s">
        <v>25</v>
      </c>
      <c r="F229" s="6">
        <v>57.9</v>
      </c>
      <c r="G229" s="4">
        <v>2048</v>
      </c>
      <c r="H229" s="4">
        <v>2487</v>
      </c>
      <c r="I229" s="5">
        <v>23.281061520000002</v>
      </c>
      <c r="J229" s="5">
        <v>1.21435546875</v>
      </c>
      <c r="K229" s="5" t="s">
        <v>26</v>
      </c>
      <c r="L229" s="5" t="s">
        <v>45</v>
      </c>
      <c r="M229" s="7" t="s">
        <v>231</v>
      </c>
      <c r="N229" s="16">
        <f t="shared" si="15"/>
        <v>44529</v>
      </c>
      <c r="O229" s="7" t="s">
        <v>232</v>
      </c>
      <c r="P229" s="12" t="str">
        <f t="shared" si="16"/>
        <v>2021-12-07</v>
      </c>
      <c r="Q229" s="1" t="str">
        <f>IFERROR(VLOOKUP(K229,de_para!$A$2:$B$32,2,0),"ERR")</f>
        <v>app events</v>
      </c>
      <c r="R229" s="1">
        <v>0</v>
      </c>
      <c r="S229" s="1">
        <f t="shared" si="17"/>
        <v>12</v>
      </c>
      <c r="T229" s="1">
        <f t="shared" si="18"/>
        <v>2021</v>
      </c>
      <c r="U229" s="1">
        <f t="shared" si="19"/>
        <v>2</v>
      </c>
    </row>
    <row r="230" spans="1:21" x14ac:dyDescent="0.25">
      <c r="A230" s="3" t="s">
        <v>175</v>
      </c>
      <c r="B230" s="3" t="s">
        <v>230</v>
      </c>
      <c r="C230" s="4" t="s">
        <v>176</v>
      </c>
      <c r="D230" s="5" t="s">
        <v>177</v>
      </c>
      <c r="E230" s="4" t="s">
        <v>178</v>
      </c>
      <c r="F230" s="6">
        <v>14294.06</v>
      </c>
      <c r="G230" s="4">
        <v>549722</v>
      </c>
      <c r="H230" s="4">
        <v>861261</v>
      </c>
      <c r="I230" s="5">
        <v>16.596664659999998</v>
      </c>
      <c r="J230" s="5">
        <v>1.5667209971586</v>
      </c>
      <c r="K230" s="5" t="s">
        <v>179</v>
      </c>
      <c r="L230" s="5">
        <v>9800</v>
      </c>
      <c r="M230" s="7" t="s">
        <v>231</v>
      </c>
      <c r="N230" s="16">
        <f t="shared" si="15"/>
        <v>44529</v>
      </c>
      <c r="O230" s="7" t="s">
        <v>232</v>
      </c>
      <c r="P230" s="12" t="str">
        <f t="shared" si="16"/>
        <v>2021-12-07</v>
      </c>
      <c r="Q230" s="1" t="str">
        <f>IFERROR(VLOOKUP(K230,de_para!$A$2:$B$32,2,0),"ERR")</f>
        <v>Mid funnel</v>
      </c>
      <c r="R230" s="1">
        <v>0</v>
      </c>
      <c r="S230" s="1">
        <f t="shared" si="17"/>
        <v>12</v>
      </c>
      <c r="T230" s="1">
        <f t="shared" si="18"/>
        <v>2021</v>
      </c>
      <c r="U230" s="1">
        <f t="shared" si="19"/>
        <v>2</v>
      </c>
    </row>
    <row r="231" spans="1:21" x14ac:dyDescent="0.25">
      <c r="A231" s="3" t="s">
        <v>171</v>
      </c>
      <c r="B231" s="3" t="s">
        <v>230</v>
      </c>
      <c r="C231" s="4" t="s">
        <v>172</v>
      </c>
      <c r="D231" s="5" t="s">
        <v>173</v>
      </c>
      <c r="E231" s="4" t="s">
        <v>174</v>
      </c>
      <c r="F231" s="6">
        <v>4691.6400000000003</v>
      </c>
      <c r="G231" s="4">
        <v>565129</v>
      </c>
      <c r="H231" s="4">
        <v>928447</v>
      </c>
      <c r="I231" s="5">
        <v>5.0532125199999998</v>
      </c>
      <c r="J231" s="5">
        <v>1.6428939233343001</v>
      </c>
      <c r="K231" s="5" t="s">
        <v>36</v>
      </c>
      <c r="L231" s="5">
        <v>47</v>
      </c>
      <c r="M231" s="7" t="s">
        <v>231</v>
      </c>
      <c r="N231" s="16">
        <f t="shared" si="15"/>
        <v>44529</v>
      </c>
      <c r="O231" s="7" t="s">
        <v>232</v>
      </c>
      <c r="P231" s="12" t="str">
        <f t="shared" si="16"/>
        <v>2021-12-07</v>
      </c>
      <c r="Q231" s="1" t="str">
        <f>IFERROR(VLOOKUP(K231,de_para!$A$2:$B$32,2,0),"ERR")</f>
        <v>web event</v>
      </c>
      <c r="R231" s="1">
        <v>0</v>
      </c>
      <c r="S231" s="1">
        <f t="shared" si="17"/>
        <v>12</v>
      </c>
      <c r="T231" s="1">
        <f t="shared" si="18"/>
        <v>2021</v>
      </c>
      <c r="U231" s="1">
        <f t="shared" si="19"/>
        <v>2</v>
      </c>
    </row>
    <row r="232" spans="1:21" x14ac:dyDescent="0.25">
      <c r="A232" s="3" t="s">
        <v>208</v>
      </c>
      <c r="B232" s="3" t="s">
        <v>230</v>
      </c>
      <c r="C232" s="4" t="s">
        <v>209</v>
      </c>
      <c r="D232" s="5" t="s">
        <v>188</v>
      </c>
      <c r="E232" s="4" t="s">
        <v>189</v>
      </c>
      <c r="F232" s="6">
        <v>16818.400000000001</v>
      </c>
      <c r="G232" s="4">
        <v>355430</v>
      </c>
      <c r="H232" s="4">
        <v>1697242</v>
      </c>
      <c r="I232" s="5">
        <v>9.9092527799999992</v>
      </c>
      <c r="J232" s="5">
        <v>4.7751793602115997</v>
      </c>
      <c r="K232" s="5" t="s">
        <v>36</v>
      </c>
      <c r="L232" s="5">
        <v>222</v>
      </c>
      <c r="M232" s="7" t="s">
        <v>231</v>
      </c>
      <c r="N232" s="16">
        <f t="shared" si="15"/>
        <v>44529</v>
      </c>
      <c r="O232" s="7" t="s">
        <v>232</v>
      </c>
      <c r="P232" s="12" t="str">
        <f t="shared" si="16"/>
        <v>2021-12-07</v>
      </c>
      <c r="Q232" s="1" t="str">
        <f>IFERROR(VLOOKUP(K232,de_para!$A$2:$B$32,2,0),"ERR")</f>
        <v>web event</v>
      </c>
      <c r="R232" s="1">
        <v>0</v>
      </c>
      <c r="S232" s="1">
        <f t="shared" si="17"/>
        <v>12</v>
      </c>
      <c r="T232" s="1">
        <f t="shared" si="18"/>
        <v>2021</v>
      </c>
      <c r="U232" s="1">
        <f t="shared" si="19"/>
        <v>2</v>
      </c>
    </row>
    <row r="233" spans="1:21" x14ac:dyDescent="0.25">
      <c r="A233" s="3" t="s">
        <v>95</v>
      </c>
      <c r="B233" s="3" t="s">
        <v>230</v>
      </c>
      <c r="C233" s="4" t="s">
        <v>96</v>
      </c>
      <c r="D233" s="5" t="s">
        <v>60</v>
      </c>
      <c r="E233" s="4" t="s">
        <v>61</v>
      </c>
      <c r="F233" s="6">
        <v>47287.97</v>
      </c>
      <c r="G233" s="4">
        <v>2289045</v>
      </c>
      <c r="H233" s="4">
        <v>7016993</v>
      </c>
      <c r="I233" s="5">
        <v>6.73906472</v>
      </c>
      <c r="J233" s="5">
        <v>3.0654674766114001</v>
      </c>
      <c r="K233" s="5" t="s">
        <v>36</v>
      </c>
      <c r="L233" s="5">
        <v>604</v>
      </c>
      <c r="M233" s="7" t="s">
        <v>231</v>
      </c>
      <c r="N233" s="16">
        <f t="shared" si="15"/>
        <v>44529</v>
      </c>
      <c r="O233" s="7" t="s">
        <v>232</v>
      </c>
      <c r="P233" s="12" t="str">
        <f t="shared" si="16"/>
        <v>2021-12-07</v>
      </c>
      <c r="Q233" s="1" t="str">
        <f>IFERROR(VLOOKUP(K233,de_para!$A$2:$B$32,2,0),"ERR")</f>
        <v>web event</v>
      </c>
      <c r="R233" s="1">
        <v>0</v>
      </c>
      <c r="S233" s="1">
        <f t="shared" si="17"/>
        <v>12</v>
      </c>
      <c r="T233" s="1">
        <f t="shared" si="18"/>
        <v>2021</v>
      </c>
      <c r="U233" s="1">
        <f t="shared" si="19"/>
        <v>2</v>
      </c>
    </row>
    <row r="234" spans="1:21" x14ac:dyDescent="0.25">
      <c r="A234" s="3" t="s">
        <v>93</v>
      </c>
      <c r="B234" s="3" t="s">
        <v>230</v>
      </c>
      <c r="C234" s="4" t="s">
        <v>94</v>
      </c>
      <c r="D234" s="5" t="s">
        <v>87</v>
      </c>
      <c r="E234" s="4" t="s">
        <v>88</v>
      </c>
      <c r="F234" s="6">
        <v>33024.129999999997</v>
      </c>
      <c r="G234" s="4">
        <v>3340634</v>
      </c>
      <c r="H234" s="4">
        <v>6819029</v>
      </c>
      <c r="I234" s="5">
        <v>4.8429373199999999</v>
      </c>
      <c r="J234" s="5">
        <v>2.0412379805749001</v>
      </c>
      <c r="K234" s="5" t="s">
        <v>36</v>
      </c>
      <c r="L234" s="5">
        <v>390</v>
      </c>
      <c r="M234" s="7" t="s">
        <v>231</v>
      </c>
      <c r="N234" s="16">
        <f t="shared" si="15"/>
        <v>44529</v>
      </c>
      <c r="O234" s="7" t="s">
        <v>232</v>
      </c>
      <c r="P234" s="12" t="str">
        <f t="shared" si="16"/>
        <v>2021-12-07</v>
      </c>
      <c r="Q234" s="1" t="str">
        <f>IFERROR(VLOOKUP(K234,de_para!$A$2:$B$32,2,0),"ERR")</f>
        <v>web event</v>
      </c>
      <c r="R234" s="1">
        <v>0</v>
      </c>
      <c r="S234" s="1">
        <f t="shared" si="17"/>
        <v>12</v>
      </c>
      <c r="T234" s="1">
        <f t="shared" si="18"/>
        <v>2021</v>
      </c>
      <c r="U234" s="1">
        <f t="shared" si="19"/>
        <v>2</v>
      </c>
    </row>
    <row r="235" spans="1:21" x14ac:dyDescent="0.25">
      <c r="A235" s="3" t="s">
        <v>62</v>
      </c>
      <c r="B235" s="3" t="s">
        <v>230</v>
      </c>
      <c r="C235" s="4" t="s">
        <v>105</v>
      </c>
      <c r="D235" s="5" t="s">
        <v>106</v>
      </c>
      <c r="E235" s="4" t="s">
        <v>107</v>
      </c>
      <c r="F235" s="6">
        <v>1940.53</v>
      </c>
      <c r="G235" s="4">
        <v>61452</v>
      </c>
      <c r="H235" s="4">
        <v>82946</v>
      </c>
      <c r="I235" s="5">
        <v>23.395100429999999</v>
      </c>
      <c r="J235" s="5">
        <v>1.3497689253401</v>
      </c>
      <c r="K235" s="5" t="s">
        <v>31</v>
      </c>
      <c r="L235" s="5">
        <v>58</v>
      </c>
      <c r="M235" s="7" t="s">
        <v>231</v>
      </c>
      <c r="N235" s="16">
        <f t="shared" si="15"/>
        <v>44529</v>
      </c>
      <c r="O235" s="7" t="s">
        <v>232</v>
      </c>
      <c r="P235" s="12" t="str">
        <f t="shared" si="16"/>
        <v>2021-12-07</v>
      </c>
      <c r="Q235" s="1" t="str">
        <f>IFERROR(VLOOKUP(K235,de_para!$A$2:$B$32,2,0),"ERR")</f>
        <v>web event</v>
      </c>
      <c r="R235" s="1">
        <v>0</v>
      </c>
      <c r="S235" s="1">
        <f t="shared" si="17"/>
        <v>12</v>
      </c>
      <c r="T235" s="1">
        <f t="shared" si="18"/>
        <v>2021</v>
      </c>
      <c r="U235" s="1">
        <f t="shared" si="19"/>
        <v>2</v>
      </c>
    </row>
    <row r="236" spans="1:21" x14ac:dyDescent="0.25">
      <c r="A236" s="3" t="s">
        <v>22</v>
      </c>
      <c r="B236" s="3" t="s">
        <v>230</v>
      </c>
      <c r="C236" s="4" t="s">
        <v>110</v>
      </c>
      <c r="D236" s="5" t="s">
        <v>106</v>
      </c>
      <c r="E236" s="4" t="s">
        <v>107</v>
      </c>
      <c r="F236" s="6">
        <v>7071.13</v>
      </c>
      <c r="G236" s="4">
        <v>231211</v>
      </c>
      <c r="H236" s="4">
        <v>356232</v>
      </c>
      <c r="I236" s="5">
        <v>19.8497889</v>
      </c>
      <c r="J236" s="5">
        <v>1.5407225434776</v>
      </c>
      <c r="K236" s="5" t="s">
        <v>31</v>
      </c>
      <c r="L236" s="5">
        <v>212</v>
      </c>
      <c r="M236" s="7" t="s">
        <v>231</v>
      </c>
      <c r="N236" s="16">
        <f t="shared" si="15"/>
        <v>44529</v>
      </c>
      <c r="O236" s="7" t="s">
        <v>232</v>
      </c>
      <c r="P236" s="12" t="str">
        <f t="shared" si="16"/>
        <v>2021-12-07</v>
      </c>
      <c r="Q236" s="1" t="str">
        <f>IFERROR(VLOOKUP(K236,de_para!$A$2:$B$32,2,0),"ERR")</f>
        <v>web event</v>
      </c>
      <c r="R236" s="1">
        <v>0</v>
      </c>
      <c r="S236" s="1">
        <f t="shared" si="17"/>
        <v>12</v>
      </c>
      <c r="T236" s="1">
        <f t="shared" si="18"/>
        <v>2021</v>
      </c>
      <c r="U236" s="1">
        <f t="shared" si="19"/>
        <v>2</v>
      </c>
    </row>
    <row r="237" spans="1:21" x14ac:dyDescent="0.25">
      <c r="A237" s="3" t="s">
        <v>46</v>
      </c>
      <c r="B237" s="3" t="s">
        <v>230</v>
      </c>
      <c r="C237" s="4" t="s">
        <v>47</v>
      </c>
      <c r="D237" s="5" t="s">
        <v>48</v>
      </c>
      <c r="E237" s="4" t="s">
        <v>49</v>
      </c>
      <c r="F237" s="6">
        <v>16091.35</v>
      </c>
      <c r="G237" s="4">
        <v>619125</v>
      </c>
      <c r="H237" s="4">
        <v>1584817</v>
      </c>
      <c r="I237" s="5">
        <v>10.153443579999999</v>
      </c>
      <c r="J237" s="5">
        <v>2.5597690288714001</v>
      </c>
      <c r="K237" s="5" t="s">
        <v>36</v>
      </c>
      <c r="L237" s="5">
        <v>173</v>
      </c>
      <c r="M237" s="7" t="s">
        <v>231</v>
      </c>
      <c r="N237" s="16">
        <f t="shared" si="15"/>
        <v>44529</v>
      </c>
      <c r="O237" s="7" t="s">
        <v>232</v>
      </c>
      <c r="P237" s="12" t="str">
        <f t="shared" si="16"/>
        <v>2021-12-07</v>
      </c>
      <c r="Q237" s="1" t="str">
        <f>IFERROR(VLOOKUP(K237,de_para!$A$2:$B$32,2,0),"ERR")</f>
        <v>web event</v>
      </c>
      <c r="R237" s="1">
        <v>0</v>
      </c>
      <c r="S237" s="1">
        <f t="shared" si="17"/>
        <v>12</v>
      </c>
      <c r="T237" s="1">
        <f t="shared" si="18"/>
        <v>2021</v>
      </c>
      <c r="U237" s="1">
        <f t="shared" si="19"/>
        <v>2</v>
      </c>
    </row>
    <row r="238" spans="1:21" x14ac:dyDescent="0.25">
      <c r="A238" s="3" t="s">
        <v>97</v>
      </c>
      <c r="B238" s="3" t="s">
        <v>230</v>
      </c>
      <c r="C238" s="4" t="s">
        <v>98</v>
      </c>
      <c r="D238" s="5" t="s">
        <v>87</v>
      </c>
      <c r="E238" s="4" t="s">
        <v>88</v>
      </c>
      <c r="F238" s="6">
        <v>6297.98</v>
      </c>
      <c r="G238" s="4">
        <v>385216</v>
      </c>
      <c r="H238" s="4">
        <v>881290</v>
      </c>
      <c r="I238" s="5">
        <v>7.1463196</v>
      </c>
      <c r="J238" s="5">
        <v>2.2877814005649002</v>
      </c>
      <c r="K238" s="5" t="s">
        <v>36</v>
      </c>
      <c r="L238" s="5">
        <v>71</v>
      </c>
      <c r="M238" s="7" t="s">
        <v>231</v>
      </c>
      <c r="N238" s="16">
        <f t="shared" si="15"/>
        <v>44529</v>
      </c>
      <c r="O238" s="7" t="s">
        <v>232</v>
      </c>
      <c r="P238" s="12" t="str">
        <f t="shared" si="16"/>
        <v>2021-12-07</v>
      </c>
      <c r="Q238" s="1" t="str">
        <f>IFERROR(VLOOKUP(K238,de_para!$A$2:$B$32,2,0),"ERR")</f>
        <v>web event</v>
      </c>
      <c r="R238" s="1">
        <v>0</v>
      </c>
      <c r="S238" s="1">
        <f t="shared" si="17"/>
        <v>12</v>
      </c>
      <c r="T238" s="1">
        <f t="shared" si="18"/>
        <v>2021</v>
      </c>
      <c r="U238" s="1">
        <f t="shared" si="19"/>
        <v>2</v>
      </c>
    </row>
    <row r="239" spans="1:21" x14ac:dyDescent="0.25">
      <c r="A239" s="3" t="s">
        <v>108</v>
      </c>
      <c r="B239" s="3" t="s">
        <v>230</v>
      </c>
      <c r="C239" s="4" t="s">
        <v>109</v>
      </c>
      <c r="D239" s="5" t="s">
        <v>106</v>
      </c>
      <c r="E239" s="4" t="s">
        <v>107</v>
      </c>
      <c r="F239" s="6">
        <v>1163.23</v>
      </c>
      <c r="G239" s="4">
        <v>50044</v>
      </c>
      <c r="H239" s="4">
        <v>64479</v>
      </c>
      <c r="I239" s="5">
        <v>18.040447279999999</v>
      </c>
      <c r="J239" s="5">
        <v>1.2884461673726999</v>
      </c>
      <c r="K239" s="5" t="s">
        <v>31</v>
      </c>
      <c r="L239" s="5">
        <v>26</v>
      </c>
      <c r="M239" s="7" t="s">
        <v>231</v>
      </c>
      <c r="N239" s="16">
        <f t="shared" si="15"/>
        <v>44529</v>
      </c>
      <c r="O239" s="7" t="s">
        <v>232</v>
      </c>
      <c r="P239" s="12" t="str">
        <f t="shared" si="16"/>
        <v>2021-12-07</v>
      </c>
      <c r="Q239" s="1" t="str">
        <f>IFERROR(VLOOKUP(K239,de_para!$A$2:$B$32,2,0),"ERR")</f>
        <v>web event</v>
      </c>
      <c r="R239" s="1">
        <v>0</v>
      </c>
      <c r="S239" s="1">
        <f t="shared" si="17"/>
        <v>12</v>
      </c>
      <c r="T239" s="1">
        <f t="shared" si="18"/>
        <v>2021</v>
      </c>
      <c r="U239" s="1">
        <f t="shared" si="19"/>
        <v>2</v>
      </c>
    </row>
    <row r="240" spans="1:21" x14ac:dyDescent="0.25">
      <c r="A240" s="3" t="s">
        <v>245</v>
      </c>
      <c r="B240" s="3" t="s">
        <v>230</v>
      </c>
      <c r="C240" s="4" t="s">
        <v>246</v>
      </c>
      <c r="D240" s="5" t="s">
        <v>247</v>
      </c>
      <c r="E240" s="4" t="s">
        <v>248</v>
      </c>
      <c r="F240" s="6">
        <v>0</v>
      </c>
      <c r="G240" s="4">
        <v>0</v>
      </c>
      <c r="H240" s="4">
        <v>0</v>
      </c>
      <c r="I240" s="5" t="s">
        <v>45</v>
      </c>
      <c r="J240" s="5">
        <v>0</v>
      </c>
      <c r="K240" s="5" t="s">
        <v>36</v>
      </c>
      <c r="L240" s="5">
        <v>6</v>
      </c>
      <c r="M240" s="7" t="s">
        <v>231</v>
      </c>
      <c r="N240" s="16">
        <f t="shared" si="15"/>
        <v>44529</v>
      </c>
      <c r="O240" s="7" t="s">
        <v>232</v>
      </c>
      <c r="P240" s="12" t="str">
        <f t="shared" si="16"/>
        <v>2021-12-07</v>
      </c>
      <c r="Q240" s="1" t="str">
        <f>IFERROR(VLOOKUP(K240,de_para!$A$2:$B$32,2,0),"ERR")</f>
        <v>web event</v>
      </c>
      <c r="R240" s="1">
        <v>0</v>
      </c>
      <c r="S240" s="1">
        <f t="shared" si="17"/>
        <v>12</v>
      </c>
      <c r="T240" s="1">
        <f t="shared" si="18"/>
        <v>2021</v>
      </c>
      <c r="U240" s="1">
        <f t="shared" si="19"/>
        <v>2</v>
      </c>
    </row>
    <row r="241" spans="1:21" x14ac:dyDescent="0.25">
      <c r="A241" s="3" t="s">
        <v>99</v>
      </c>
      <c r="B241" s="3" t="s">
        <v>230</v>
      </c>
      <c r="C241" s="4" t="s">
        <v>113</v>
      </c>
      <c r="D241" s="5" t="s">
        <v>101</v>
      </c>
      <c r="E241" s="4" t="s">
        <v>102</v>
      </c>
      <c r="F241" s="6">
        <v>12011.54</v>
      </c>
      <c r="G241" s="4">
        <v>28560</v>
      </c>
      <c r="H241" s="4">
        <v>457229</v>
      </c>
      <c r="I241" s="5">
        <v>26.27029344</v>
      </c>
      <c r="J241" s="5">
        <v>16.009418767507</v>
      </c>
      <c r="K241" s="5" t="s">
        <v>36</v>
      </c>
      <c r="L241" s="5">
        <v>35</v>
      </c>
      <c r="M241" s="7" t="s">
        <v>231</v>
      </c>
      <c r="N241" s="16">
        <f t="shared" si="15"/>
        <v>44529</v>
      </c>
      <c r="O241" s="7" t="s">
        <v>232</v>
      </c>
      <c r="P241" s="12" t="str">
        <f t="shared" si="16"/>
        <v>2021-12-07</v>
      </c>
      <c r="Q241" s="1" t="str">
        <f>IFERROR(VLOOKUP(K241,de_para!$A$2:$B$32,2,0),"ERR")</f>
        <v>web event</v>
      </c>
      <c r="R241" s="1">
        <v>0</v>
      </c>
      <c r="S241" s="1">
        <f t="shared" si="17"/>
        <v>12</v>
      </c>
      <c r="T241" s="1">
        <f t="shared" si="18"/>
        <v>2021</v>
      </c>
      <c r="U241" s="1">
        <f t="shared" si="19"/>
        <v>2</v>
      </c>
    </row>
    <row r="242" spans="1:21" x14ac:dyDescent="0.25">
      <c r="A242" s="3" t="s">
        <v>186</v>
      </c>
      <c r="B242" s="3" t="s">
        <v>230</v>
      </c>
      <c r="C242" s="4" t="s">
        <v>187</v>
      </c>
      <c r="D242" s="5" t="s">
        <v>188</v>
      </c>
      <c r="E242" s="4" t="s">
        <v>189</v>
      </c>
      <c r="F242" s="6">
        <v>59431.35</v>
      </c>
      <c r="G242" s="4">
        <v>1865654</v>
      </c>
      <c r="H242" s="4">
        <v>10358020</v>
      </c>
      <c r="I242" s="5">
        <v>5.7377133899999997</v>
      </c>
      <c r="J242" s="5">
        <v>5.5519512192507001</v>
      </c>
      <c r="K242" s="5" t="s">
        <v>36</v>
      </c>
      <c r="L242" s="5">
        <v>833</v>
      </c>
      <c r="M242" s="7" t="s">
        <v>231</v>
      </c>
      <c r="N242" s="16">
        <f t="shared" si="15"/>
        <v>44529</v>
      </c>
      <c r="O242" s="7" t="s">
        <v>232</v>
      </c>
      <c r="P242" s="12" t="str">
        <f t="shared" si="16"/>
        <v>2021-12-07</v>
      </c>
      <c r="Q242" s="1" t="str">
        <f>IFERROR(VLOOKUP(K242,de_para!$A$2:$B$32,2,0),"ERR")</f>
        <v>web event</v>
      </c>
      <c r="R242" s="1">
        <v>0</v>
      </c>
      <c r="S242" s="1">
        <f t="shared" si="17"/>
        <v>12</v>
      </c>
      <c r="T242" s="1">
        <f t="shared" si="18"/>
        <v>2021</v>
      </c>
      <c r="U242" s="1">
        <f t="shared" si="19"/>
        <v>2</v>
      </c>
    </row>
    <row r="243" spans="1:21" x14ac:dyDescent="0.25">
      <c r="A243" s="3" t="s">
        <v>111</v>
      </c>
      <c r="B243" s="3" t="s">
        <v>230</v>
      </c>
      <c r="C243" s="4" t="s">
        <v>112</v>
      </c>
      <c r="D243" s="5" t="s">
        <v>78</v>
      </c>
      <c r="E243" s="4" t="s">
        <v>79</v>
      </c>
      <c r="F243" s="6">
        <v>59010</v>
      </c>
      <c r="G243" s="4">
        <v>2850142</v>
      </c>
      <c r="H243" s="4">
        <v>4909035</v>
      </c>
      <c r="I243" s="5">
        <v>12.020692459999999</v>
      </c>
      <c r="J243" s="5">
        <v>1.7223826040948</v>
      </c>
      <c r="K243" s="5" t="s">
        <v>80</v>
      </c>
      <c r="L243" s="5">
        <v>350</v>
      </c>
      <c r="M243" s="7" t="s">
        <v>231</v>
      </c>
      <c r="N243" s="16">
        <f t="shared" si="15"/>
        <v>44529</v>
      </c>
      <c r="O243" s="7" t="s">
        <v>232</v>
      </c>
      <c r="P243" s="12" t="str">
        <f t="shared" si="16"/>
        <v>2021-12-07</v>
      </c>
      <c r="Q243" s="1" t="str">
        <f>IFERROR(VLOOKUP(K243,de_para!$A$2:$B$32,2,0),"ERR")</f>
        <v>web event</v>
      </c>
      <c r="R243" s="1">
        <v>0</v>
      </c>
      <c r="S243" s="1">
        <f t="shared" si="17"/>
        <v>12</v>
      </c>
      <c r="T243" s="1">
        <f t="shared" si="18"/>
        <v>2021</v>
      </c>
      <c r="U243" s="1">
        <f t="shared" si="19"/>
        <v>2</v>
      </c>
    </row>
    <row r="244" spans="1:21" x14ac:dyDescent="0.25">
      <c r="A244" s="3" t="s">
        <v>167</v>
      </c>
      <c r="B244" s="3" t="s">
        <v>230</v>
      </c>
      <c r="C244" s="4" t="s">
        <v>168</v>
      </c>
      <c r="D244" s="5" t="s">
        <v>169</v>
      </c>
      <c r="E244" s="4" t="s">
        <v>170</v>
      </c>
      <c r="F244" s="6">
        <v>40647.879999999997</v>
      </c>
      <c r="G244" s="4">
        <v>38093</v>
      </c>
      <c r="H244" s="4">
        <v>744563</v>
      </c>
      <c r="I244" s="5">
        <v>54.59293572</v>
      </c>
      <c r="J244" s="5">
        <v>19.545927073215999</v>
      </c>
      <c r="K244" s="5" t="s">
        <v>36</v>
      </c>
      <c r="L244" s="5">
        <v>369</v>
      </c>
      <c r="M244" s="7" t="s">
        <v>231</v>
      </c>
      <c r="N244" s="16">
        <f t="shared" si="15"/>
        <v>44529</v>
      </c>
      <c r="O244" s="7" t="s">
        <v>232</v>
      </c>
      <c r="P244" s="12" t="str">
        <f t="shared" si="16"/>
        <v>2021-12-07</v>
      </c>
      <c r="Q244" s="1" t="str">
        <f>IFERROR(VLOOKUP(K244,de_para!$A$2:$B$32,2,0),"ERR")</f>
        <v>web event</v>
      </c>
      <c r="R244" s="1">
        <v>0</v>
      </c>
      <c r="S244" s="1">
        <f t="shared" si="17"/>
        <v>12</v>
      </c>
      <c r="T244" s="1">
        <f t="shared" si="18"/>
        <v>2021</v>
      </c>
      <c r="U244" s="1">
        <f t="shared" si="19"/>
        <v>2</v>
      </c>
    </row>
    <row r="245" spans="1:21" x14ac:dyDescent="0.25">
      <c r="A245" s="3" t="s">
        <v>206</v>
      </c>
      <c r="B245" s="3" t="s">
        <v>230</v>
      </c>
      <c r="C245" s="4" t="s">
        <v>207</v>
      </c>
      <c r="D245" s="5" t="s">
        <v>202</v>
      </c>
      <c r="E245" s="4" t="s">
        <v>203</v>
      </c>
      <c r="F245" s="6">
        <v>3272.19</v>
      </c>
      <c r="G245" s="4">
        <v>205874</v>
      </c>
      <c r="H245" s="4">
        <v>306896</v>
      </c>
      <c r="I245" s="5">
        <v>10.662211299999999</v>
      </c>
      <c r="J245" s="5">
        <v>1.490698194041</v>
      </c>
      <c r="K245" s="5" t="s">
        <v>80</v>
      </c>
      <c r="L245" s="5">
        <v>62</v>
      </c>
      <c r="M245" s="7" t="s">
        <v>231</v>
      </c>
      <c r="N245" s="16">
        <f t="shared" si="15"/>
        <v>44529</v>
      </c>
      <c r="O245" s="7" t="s">
        <v>232</v>
      </c>
      <c r="P245" s="12" t="str">
        <f t="shared" si="16"/>
        <v>2021-12-07</v>
      </c>
      <c r="Q245" s="1" t="str">
        <f>IFERROR(VLOOKUP(K245,de_para!$A$2:$B$32,2,0),"ERR")</f>
        <v>web event</v>
      </c>
      <c r="R245" s="1">
        <v>0</v>
      </c>
      <c r="S245" s="1">
        <f t="shared" si="17"/>
        <v>12</v>
      </c>
      <c r="T245" s="1">
        <f t="shared" si="18"/>
        <v>2021</v>
      </c>
      <c r="U245" s="1">
        <f t="shared" si="19"/>
        <v>2</v>
      </c>
    </row>
    <row r="246" spans="1:21" x14ac:dyDescent="0.25">
      <c r="A246" s="3" t="s">
        <v>218</v>
      </c>
      <c r="B246" s="3" t="s">
        <v>230</v>
      </c>
      <c r="C246" s="4" t="s">
        <v>219</v>
      </c>
      <c r="D246" s="5" t="s">
        <v>202</v>
      </c>
      <c r="E246" s="4" t="s">
        <v>203</v>
      </c>
      <c r="F246" s="6">
        <v>3279.31</v>
      </c>
      <c r="G246" s="4">
        <v>161270</v>
      </c>
      <c r="H246" s="4">
        <v>217487</v>
      </c>
      <c r="I246" s="5">
        <v>15.078188580000001</v>
      </c>
      <c r="J246" s="5">
        <v>1.3485893222545999</v>
      </c>
      <c r="K246" s="5" t="s">
        <v>80</v>
      </c>
      <c r="L246" s="5">
        <v>48</v>
      </c>
      <c r="M246" s="7" t="s">
        <v>231</v>
      </c>
      <c r="N246" s="16">
        <f t="shared" si="15"/>
        <v>44529</v>
      </c>
      <c r="O246" s="7" t="s">
        <v>232</v>
      </c>
      <c r="P246" s="12" t="str">
        <f t="shared" si="16"/>
        <v>2021-12-07</v>
      </c>
      <c r="Q246" s="1" t="str">
        <f>IFERROR(VLOOKUP(K246,de_para!$A$2:$B$32,2,0),"ERR")</f>
        <v>web event</v>
      </c>
      <c r="R246" s="1">
        <v>0</v>
      </c>
      <c r="S246" s="1">
        <f t="shared" si="17"/>
        <v>12</v>
      </c>
      <c r="T246" s="1">
        <f t="shared" si="18"/>
        <v>2021</v>
      </c>
      <c r="U246" s="1">
        <f t="shared" si="19"/>
        <v>2</v>
      </c>
    </row>
    <row r="247" spans="1:21" x14ac:dyDescent="0.25">
      <c r="A247" s="3" t="s">
        <v>199</v>
      </c>
      <c r="B247" s="3" t="s">
        <v>230</v>
      </c>
      <c r="C247" s="4" t="s">
        <v>201</v>
      </c>
      <c r="D247" s="5" t="s">
        <v>202</v>
      </c>
      <c r="E247" s="4" t="s">
        <v>203</v>
      </c>
      <c r="F247" s="6">
        <v>3271.37</v>
      </c>
      <c r="G247" s="4">
        <v>122936</v>
      </c>
      <c r="H247" s="4">
        <v>193189</v>
      </c>
      <c r="I247" s="5">
        <v>16.93352106</v>
      </c>
      <c r="J247" s="5">
        <v>1.5714599466389001</v>
      </c>
      <c r="K247" s="5" t="s">
        <v>80</v>
      </c>
      <c r="L247" s="5">
        <v>43</v>
      </c>
      <c r="M247" s="7" t="s">
        <v>231</v>
      </c>
      <c r="N247" s="16">
        <f t="shared" si="15"/>
        <v>44529</v>
      </c>
      <c r="O247" s="7" t="s">
        <v>232</v>
      </c>
      <c r="P247" s="12" t="str">
        <f t="shared" si="16"/>
        <v>2021-12-07</v>
      </c>
      <c r="Q247" s="1" t="str">
        <f>IFERROR(VLOOKUP(K247,de_para!$A$2:$B$32,2,0),"ERR")</f>
        <v>web event</v>
      </c>
      <c r="R247" s="1">
        <v>0</v>
      </c>
      <c r="S247" s="1">
        <f t="shared" si="17"/>
        <v>12</v>
      </c>
      <c r="T247" s="1">
        <f t="shared" si="18"/>
        <v>2021</v>
      </c>
      <c r="U247" s="1">
        <f t="shared" si="19"/>
        <v>2</v>
      </c>
    </row>
    <row r="248" spans="1:21" x14ac:dyDescent="0.25">
      <c r="A248" s="3" t="s">
        <v>56</v>
      </c>
      <c r="B248" s="3" t="s">
        <v>249</v>
      </c>
      <c r="C248" s="4" t="s">
        <v>57</v>
      </c>
      <c r="D248" s="5" t="s">
        <v>29</v>
      </c>
      <c r="E248" s="4" t="s">
        <v>30</v>
      </c>
      <c r="F248" s="6">
        <v>89.63</v>
      </c>
      <c r="G248" s="4">
        <v>3657</v>
      </c>
      <c r="H248" s="4">
        <v>3759</v>
      </c>
      <c r="I248" s="5">
        <v>23.844107480000002</v>
      </c>
      <c r="J248" s="5">
        <v>1.0278917145201001</v>
      </c>
      <c r="K248" s="5" t="s">
        <v>31</v>
      </c>
      <c r="L248" s="5">
        <v>6</v>
      </c>
      <c r="M248" s="7" t="s">
        <v>250</v>
      </c>
      <c r="N248" s="16">
        <f t="shared" si="15"/>
        <v>44522</v>
      </c>
      <c r="O248" s="7" t="s">
        <v>251</v>
      </c>
      <c r="P248" s="12" t="str">
        <f t="shared" si="16"/>
        <v>2021-11-30</v>
      </c>
      <c r="Q248" s="1" t="str">
        <f>IFERROR(VLOOKUP(K248,de_para!$A$2:$B$32,2,0),"ERR")</f>
        <v>web event</v>
      </c>
      <c r="R248" s="1">
        <v>0</v>
      </c>
      <c r="S248" s="1">
        <f t="shared" si="17"/>
        <v>11</v>
      </c>
      <c r="T248" s="1">
        <f t="shared" si="18"/>
        <v>2021</v>
      </c>
      <c r="U248" s="1">
        <f t="shared" si="19"/>
        <v>2</v>
      </c>
    </row>
    <row r="249" spans="1:21" x14ac:dyDescent="0.25">
      <c r="A249" s="3" t="s">
        <v>199</v>
      </c>
      <c r="B249" s="3" t="s">
        <v>249</v>
      </c>
      <c r="C249" s="4" t="s">
        <v>201</v>
      </c>
      <c r="D249" s="5" t="s">
        <v>202</v>
      </c>
      <c r="E249" s="4" t="s">
        <v>203</v>
      </c>
      <c r="F249" s="6">
        <v>3502.04</v>
      </c>
      <c r="G249" s="4">
        <v>81898</v>
      </c>
      <c r="H249" s="4">
        <v>191788</v>
      </c>
      <c r="I249" s="5">
        <v>18.259953700000001</v>
      </c>
      <c r="J249" s="5">
        <v>2.3417910083273998</v>
      </c>
      <c r="K249" s="5" t="s">
        <v>80</v>
      </c>
      <c r="L249" s="5">
        <v>35</v>
      </c>
      <c r="M249" s="7" t="s">
        <v>250</v>
      </c>
      <c r="N249" s="16">
        <f t="shared" si="15"/>
        <v>44522</v>
      </c>
      <c r="O249" s="7" t="s">
        <v>251</v>
      </c>
      <c r="P249" s="12" t="str">
        <f t="shared" si="16"/>
        <v>2021-11-30</v>
      </c>
      <c r="Q249" s="1" t="str">
        <f>IFERROR(VLOOKUP(K249,de_para!$A$2:$B$32,2,0),"ERR")</f>
        <v>web event</v>
      </c>
      <c r="R249" s="1">
        <v>0</v>
      </c>
      <c r="S249" s="1">
        <f t="shared" si="17"/>
        <v>11</v>
      </c>
      <c r="T249" s="1">
        <f t="shared" si="18"/>
        <v>2021</v>
      </c>
      <c r="U249" s="1">
        <f t="shared" si="19"/>
        <v>2</v>
      </c>
    </row>
    <row r="250" spans="1:21" x14ac:dyDescent="0.25">
      <c r="A250" s="3" t="s">
        <v>108</v>
      </c>
      <c r="B250" s="3" t="s">
        <v>249</v>
      </c>
      <c r="C250" s="4" t="s">
        <v>252</v>
      </c>
      <c r="D250" s="5" t="s">
        <v>253</v>
      </c>
      <c r="E250" s="4" t="s">
        <v>254</v>
      </c>
      <c r="F250" s="6">
        <v>334.57</v>
      </c>
      <c r="G250" s="4">
        <v>11969</v>
      </c>
      <c r="H250" s="4">
        <v>18361</v>
      </c>
      <c r="I250" s="5">
        <v>18.221774409999998</v>
      </c>
      <c r="J250" s="5">
        <v>1.5340462862394999</v>
      </c>
      <c r="K250" s="5" t="s">
        <v>255</v>
      </c>
      <c r="L250" s="5">
        <v>124</v>
      </c>
      <c r="M250" s="7" t="s">
        <v>250</v>
      </c>
      <c r="N250" s="16">
        <f t="shared" si="15"/>
        <v>44522</v>
      </c>
      <c r="O250" s="7" t="s">
        <v>251</v>
      </c>
      <c r="P250" s="12" t="str">
        <f t="shared" si="16"/>
        <v>2021-11-30</v>
      </c>
      <c r="Q250" s="1" t="str">
        <f>IFERROR(VLOOKUP(K250,de_para!$A$2:$B$32,2,0),"ERR")</f>
        <v>app events</v>
      </c>
      <c r="R250" s="1">
        <v>0</v>
      </c>
      <c r="S250" s="1">
        <f t="shared" si="17"/>
        <v>11</v>
      </c>
      <c r="T250" s="1">
        <f t="shared" si="18"/>
        <v>2021</v>
      </c>
      <c r="U250" s="1">
        <f t="shared" si="19"/>
        <v>2</v>
      </c>
    </row>
    <row r="251" spans="1:21" x14ac:dyDescent="0.25">
      <c r="A251" s="3" t="s">
        <v>58</v>
      </c>
      <c r="B251" s="3" t="s">
        <v>249</v>
      </c>
      <c r="C251" s="4" t="s">
        <v>59</v>
      </c>
      <c r="D251" s="5" t="s">
        <v>60</v>
      </c>
      <c r="E251" s="4" t="s">
        <v>61</v>
      </c>
      <c r="F251" s="6">
        <v>2272.67</v>
      </c>
      <c r="G251" s="4">
        <v>107163</v>
      </c>
      <c r="H251" s="4">
        <v>169153</v>
      </c>
      <c r="I251" s="5">
        <v>13.4355879</v>
      </c>
      <c r="J251" s="5">
        <v>1.5784645819919001</v>
      </c>
      <c r="K251" s="5" t="s">
        <v>36</v>
      </c>
      <c r="L251" s="5">
        <v>18</v>
      </c>
      <c r="M251" s="7" t="s">
        <v>250</v>
      </c>
      <c r="N251" s="16">
        <f t="shared" si="15"/>
        <v>44522</v>
      </c>
      <c r="O251" s="7" t="s">
        <v>251</v>
      </c>
      <c r="P251" s="12" t="str">
        <f t="shared" si="16"/>
        <v>2021-11-30</v>
      </c>
      <c r="Q251" s="1" t="str">
        <f>IFERROR(VLOOKUP(K251,de_para!$A$2:$B$32,2,0),"ERR")</f>
        <v>web event</v>
      </c>
      <c r="R251" s="1">
        <v>0</v>
      </c>
      <c r="S251" s="1">
        <f t="shared" si="17"/>
        <v>11</v>
      </c>
      <c r="T251" s="1">
        <f t="shared" si="18"/>
        <v>2021</v>
      </c>
      <c r="U251" s="1">
        <f t="shared" si="19"/>
        <v>2</v>
      </c>
    </row>
    <row r="252" spans="1:21" x14ac:dyDescent="0.25">
      <c r="A252" s="3" t="s">
        <v>89</v>
      </c>
      <c r="B252" s="3" t="s">
        <v>249</v>
      </c>
      <c r="C252" s="4" t="s">
        <v>90</v>
      </c>
      <c r="D252" s="5" t="s">
        <v>91</v>
      </c>
      <c r="E252" s="4" t="s">
        <v>92</v>
      </c>
      <c r="F252" s="6">
        <v>54631.48</v>
      </c>
      <c r="G252" s="4">
        <v>1986458</v>
      </c>
      <c r="H252" s="4">
        <v>5807096</v>
      </c>
      <c r="I252" s="5">
        <v>9.40771084</v>
      </c>
      <c r="J252" s="5">
        <v>2.9233419483322001</v>
      </c>
      <c r="K252" s="5" t="s">
        <v>36</v>
      </c>
      <c r="L252" s="5">
        <v>639</v>
      </c>
      <c r="M252" s="7" t="s">
        <v>250</v>
      </c>
      <c r="N252" s="16">
        <f t="shared" si="15"/>
        <v>44522</v>
      </c>
      <c r="O252" s="7" t="s">
        <v>251</v>
      </c>
      <c r="P252" s="12" t="str">
        <f t="shared" si="16"/>
        <v>2021-11-30</v>
      </c>
      <c r="Q252" s="1" t="str">
        <f>IFERROR(VLOOKUP(K252,de_para!$A$2:$B$32,2,0),"ERR")</f>
        <v>web event</v>
      </c>
      <c r="R252" s="1">
        <v>0</v>
      </c>
      <c r="S252" s="1">
        <f t="shared" si="17"/>
        <v>11</v>
      </c>
      <c r="T252" s="1">
        <f t="shared" si="18"/>
        <v>2021</v>
      </c>
      <c r="U252" s="1">
        <f t="shared" si="19"/>
        <v>2</v>
      </c>
    </row>
    <row r="253" spans="1:21" x14ac:dyDescent="0.25">
      <c r="A253" s="3" t="s">
        <v>95</v>
      </c>
      <c r="B253" s="3" t="s">
        <v>249</v>
      </c>
      <c r="C253" s="4" t="s">
        <v>96</v>
      </c>
      <c r="D253" s="5" t="s">
        <v>60</v>
      </c>
      <c r="E253" s="4" t="s">
        <v>61</v>
      </c>
      <c r="F253" s="6">
        <v>54665.760000000002</v>
      </c>
      <c r="G253" s="4">
        <v>2049438</v>
      </c>
      <c r="H253" s="4">
        <v>6288761</v>
      </c>
      <c r="I253" s="5">
        <v>8.6926121100000007</v>
      </c>
      <c r="J253" s="5">
        <v>3.0685295188241999</v>
      </c>
      <c r="K253" s="5" t="s">
        <v>36</v>
      </c>
      <c r="L253" s="5">
        <v>627</v>
      </c>
      <c r="M253" s="7" t="s">
        <v>250</v>
      </c>
      <c r="N253" s="16">
        <f t="shared" si="15"/>
        <v>44522</v>
      </c>
      <c r="O253" s="7" t="s">
        <v>251</v>
      </c>
      <c r="P253" s="12" t="str">
        <f t="shared" si="16"/>
        <v>2021-11-30</v>
      </c>
      <c r="Q253" s="1" t="str">
        <f>IFERROR(VLOOKUP(K253,de_para!$A$2:$B$32,2,0),"ERR")</f>
        <v>web event</v>
      </c>
      <c r="R253" s="1">
        <v>0</v>
      </c>
      <c r="S253" s="1">
        <f t="shared" si="17"/>
        <v>11</v>
      </c>
      <c r="T253" s="1">
        <f t="shared" si="18"/>
        <v>2021</v>
      </c>
      <c r="U253" s="1">
        <f t="shared" si="19"/>
        <v>2</v>
      </c>
    </row>
    <row r="254" spans="1:21" x14ac:dyDescent="0.25">
      <c r="A254" s="3" t="s">
        <v>162</v>
      </c>
      <c r="B254" s="3" t="s">
        <v>249</v>
      </c>
      <c r="C254" s="4" t="s">
        <v>163</v>
      </c>
      <c r="D254" s="5" t="s">
        <v>66</v>
      </c>
      <c r="E254" s="4" t="s">
        <v>67</v>
      </c>
      <c r="F254" s="6">
        <v>5705.44</v>
      </c>
      <c r="G254" s="4">
        <v>19147</v>
      </c>
      <c r="H254" s="4">
        <v>196241</v>
      </c>
      <c r="I254" s="5">
        <v>29.073639050000001</v>
      </c>
      <c r="J254" s="5">
        <v>10.249177416827999</v>
      </c>
      <c r="K254" s="5" t="s">
        <v>36</v>
      </c>
      <c r="L254" s="5">
        <v>27</v>
      </c>
      <c r="M254" s="7" t="s">
        <v>250</v>
      </c>
      <c r="N254" s="16">
        <f t="shared" si="15"/>
        <v>44522</v>
      </c>
      <c r="O254" s="7" t="s">
        <v>251</v>
      </c>
      <c r="P254" s="12" t="str">
        <f t="shared" si="16"/>
        <v>2021-11-30</v>
      </c>
      <c r="Q254" s="1" t="str">
        <f>IFERROR(VLOOKUP(K254,de_para!$A$2:$B$32,2,0),"ERR")</f>
        <v>web event</v>
      </c>
      <c r="R254" s="1">
        <v>0</v>
      </c>
      <c r="S254" s="1">
        <f t="shared" si="17"/>
        <v>11</v>
      </c>
      <c r="T254" s="1">
        <f t="shared" si="18"/>
        <v>2021</v>
      </c>
      <c r="U254" s="1">
        <f t="shared" si="19"/>
        <v>2</v>
      </c>
    </row>
    <row r="255" spans="1:21" x14ac:dyDescent="0.25">
      <c r="A255" s="3" t="s">
        <v>118</v>
      </c>
      <c r="B255" s="3" t="s">
        <v>249</v>
      </c>
      <c r="C255" s="4" t="s">
        <v>119</v>
      </c>
      <c r="D255" s="5" t="s">
        <v>78</v>
      </c>
      <c r="E255" s="4" t="s">
        <v>79</v>
      </c>
      <c r="F255" s="6">
        <v>110396.5</v>
      </c>
      <c r="G255" s="4">
        <v>4713221</v>
      </c>
      <c r="H255" s="4">
        <v>8630225</v>
      </c>
      <c r="I255" s="5">
        <v>12.791844940000001</v>
      </c>
      <c r="J255" s="5">
        <v>1.8310673316613</v>
      </c>
      <c r="K255" s="5" t="s">
        <v>80</v>
      </c>
      <c r="L255" s="5">
        <v>660</v>
      </c>
      <c r="M255" s="7" t="s">
        <v>250</v>
      </c>
      <c r="N255" s="16">
        <f t="shared" si="15"/>
        <v>44522</v>
      </c>
      <c r="O255" s="7" t="s">
        <v>251</v>
      </c>
      <c r="P255" s="12" t="str">
        <f t="shared" si="16"/>
        <v>2021-11-30</v>
      </c>
      <c r="Q255" s="1" t="str">
        <f>IFERROR(VLOOKUP(K255,de_para!$A$2:$B$32,2,0),"ERR")</f>
        <v>web event</v>
      </c>
      <c r="R255" s="1">
        <v>0</v>
      </c>
      <c r="S255" s="1">
        <f t="shared" si="17"/>
        <v>11</v>
      </c>
      <c r="T255" s="1">
        <f t="shared" si="18"/>
        <v>2021</v>
      </c>
      <c r="U255" s="1">
        <f t="shared" si="19"/>
        <v>2</v>
      </c>
    </row>
    <row r="256" spans="1:21" x14ac:dyDescent="0.25">
      <c r="A256" s="3" t="s">
        <v>241</v>
      </c>
      <c r="B256" s="3" t="s">
        <v>249</v>
      </c>
      <c r="C256" s="4" t="s">
        <v>242</v>
      </c>
      <c r="D256" s="5" t="s">
        <v>243</v>
      </c>
      <c r="E256" s="4" t="s">
        <v>244</v>
      </c>
      <c r="F256" s="6">
        <v>29.58</v>
      </c>
      <c r="G256" s="4">
        <v>1373</v>
      </c>
      <c r="H256" s="4">
        <v>1396</v>
      </c>
      <c r="I256" s="5">
        <v>21.189111749999999</v>
      </c>
      <c r="J256" s="5">
        <v>1.0167516387472999</v>
      </c>
      <c r="K256" s="5" t="s">
        <v>130</v>
      </c>
      <c r="L256" s="5">
        <v>242</v>
      </c>
      <c r="M256" s="7" t="s">
        <v>250</v>
      </c>
      <c r="N256" s="16">
        <f t="shared" si="15"/>
        <v>44522</v>
      </c>
      <c r="O256" s="7" t="s">
        <v>251</v>
      </c>
      <c r="P256" s="12" t="str">
        <f t="shared" si="16"/>
        <v>2021-11-30</v>
      </c>
      <c r="Q256" s="1" t="str">
        <f>IFERROR(VLOOKUP(K256,de_para!$A$2:$B$32,2,0),"ERR")</f>
        <v>Mid funnel</v>
      </c>
      <c r="R256" s="1">
        <v>0</v>
      </c>
      <c r="S256" s="1">
        <f t="shared" si="17"/>
        <v>11</v>
      </c>
      <c r="T256" s="1">
        <f t="shared" si="18"/>
        <v>2021</v>
      </c>
      <c r="U256" s="1">
        <f t="shared" si="19"/>
        <v>2</v>
      </c>
    </row>
    <row r="257" spans="1:21" x14ac:dyDescent="0.25">
      <c r="A257" s="3" t="s">
        <v>103</v>
      </c>
      <c r="B257" s="3" t="s">
        <v>249</v>
      </c>
      <c r="C257" s="4" t="s">
        <v>104</v>
      </c>
      <c r="D257" s="5" t="s">
        <v>54</v>
      </c>
      <c r="E257" s="4" t="s">
        <v>55</v>
      </c>
      <c r="F257" s="6">
        <v>9048.6299999999992</v>
      </c>
      <c r="G257" s="4">
        <v>13244</v>
      </c>
      <c r="H257" s="4">
        <v>104285</v>
      </c>
      <c r="I257" s="5">
        <v>86.768279230000005</v>
      </c>
      <c r="J257" s="5">
        <v>7.8741316822711998</v>
      </c>
      <c r="K257" s="5" t="s">
        <v>36</v>
      </c>
      <c r="L257" s="5">
        <v>97</v>
      </c>
      <c r="M257" s="7" t="s">
        <v>250</v>
      </c>
      <c r="N257" s="16">
        <f t="shared" si="15"/>
        <v>44522</v>
      </c>
      <c r="O257" s="7" t="s">
        <v>251</v>
      </c>
      <c r="P257" s="12" t="str">
        <f t="shared" si="16"/>
        <v>2021-11-30</v>
      </c>
      <c r="Q257" s="1" t="str">
        <f>IFERROR(VLOOKUP(K257,de_para!$A$2:$B$32,2,0),"ERR")</f>
        <v>web event</v>
      </c>
      <c r="R257" s="1">
        <v>0</v>
      </c>
      <c r="S257" s="1">
        <f t="shared" si="17"/>
        <v>11</v>
      </c>
      <c r="T257" s="1">
        <f t="shared" si="18"/>
        <v>2021</v>
      </c>
      <c r="U257" s="1">
        <f t="shared" si="19"/>
        <v>2</v>
      </c>
    </row>
    <row r="258" spans="1:21" x14ac:dyDescent="0.25">
      <c r="A258" s="3" t="s">
        <v>64</v>
      </c>
      <c r="B258" s="3" t="s">
        <v>249</v>
      </c>
      <c r="C258" s="4" t="s">
        <v>65</v>
      </c>
      <c r="D258" s="5" t="s">
        <v>66</v>
      </c>
      <c r="E258" s="4" t="s">
        <v>67</v>
      </c>
      <c r="F258" s="6">
        <v>13550.55</v>
      </c>
      <c r="G258" s="4">
        <v>24743</v>
      </c>
      <c r="H258" s="4">
        <v>214817</v>
      </c>
      <c r="I258" s="5">
        <v>63.079504880000002</v>
      </c>
      <c r="J258" s="5">
        <v>8.6819302428969998</v>
      </c>
      <c r="K258" s="5" t="s">
        <v>36</v>
      </c>
      <c r="L258" s="5">
        <v>152</v>
      </c>
      <c r="M258" s="7" t="s">
        <v>250</v>
      </c>
      <c r="N258" s="16">
        <f t="shared" si="15"/>
        <v>44522</v>
      </c>
      <c r="O258" s="7" t="s">
        <v>251</v>
      </c>
      <c r="P258" s="12" t="str">
        <f t="shared" si="16"/>
        <v>2021-11-30</v>
      </c>
      <c r="Q258" s="1" t="str">
        <f>IFERROR(VLOOKUP(K258,de_para!$A$2:$B$32,2,0),"ERR")</f>
        <v>web event</v>
      </c>
      <c r="R258" s="1">
        <v>0</v>
      </c>
      <c r="S258" s="1">
        <f t="shared" si="17"/>
        <v>11</v>
      </c>
      <c r="T258" s="1">
        <f t="shared" si="18"/>
        <v>2021</v>
      </c>
      <c r="U258" s="1">
        <f t="shared" si="19"/>
        <v>2</v>
      </c>
    </row>
    <row r="259" spans="1:21" x14ac:dyDescent="0.25">
      <c r="A259" s="3" t="s">
        <v>93</v>
      </c>
      <c r="B259" s="3" t="s">
        <v>249</v>
      </c>
      <c r="C259" s="4" t="s">
        <v>94</v>
      </c>
      <c r="D259" s="5" t="s">
        <v>87</v>
      </c>
      <c r="E259" s="4" t="s">
        <v>88</v>
      </c>
      <c r="F259" s="6">
        <v>32645.24</v>
      </c>
      <c r="G259" s="4">
        <v>2423167</v>
      </c>
      <c r="H259" s="4">
        <v>4352475</v>
      </c>
      <c r="I259" s="5">
        <v>7.5003854099999998</v>
      </c>
      <c r="J259" s="5">
        <v>1.7961927510568001</v>
      </c>
      <c r="K259" s="5" t="s">
        <v>36</v>
      </c>
      <c r="L259" s="5">
        <v>337</v>
      </c>
      <c r="M259" s="7" t="s">
        <v>250</v>
      </c>
      <c r="N259" s="16">
        <f t="shared" ref="N259:N322" si="20">M259-WEEKDAY(M259,3)</f>
        <v>44522</v>
      </c>
      <c r="O259" s="7" t="s">
        <v>251</v>
      </c>
      <c r="P259" s="12" t="str">
        <f t="shared" ref="P259:P322" si="21">RIGHT(B259,10)</f>
        <v>2021-11-30</v>
      </c>
      <c r="Q259" s="1" t="str">
        <f>IFERROR(VLOOKUP(K259,de_para!$A$2:$B$32,2,0),"ERR")</f>
        <v>web event</v>
      </c>
      <c r="R259" s="1">
        <v>0</v>
      </c>
      <c r="S259" s="1">
        <f t="shared" ref="S259:S322" si="22">MONTH(P259)</f>
        <v>11</v>
      </c>
      <c r="T259" s="1">
        <f t="shared" ref="T259:T322" si="23">YEAR(P259)</f>
        <v>2021</v>
      </c>
      <c r="U259" s="1">
        <f t="shared" ref="U259:U322" si="24">IF(S259&lt;7,1,2)</f>
        <v>2</v>
      </c>
    </row>
    <row r="260" spans="1:21" x14ac:dyDescent="0.25">
      <c r="A260" s="3" t="s">
        <v>52</v>
      </c>
      <c r="B260" s="3" t="s">
        <v>249</v>
      </c>
      <c r="C260" s="4" t="s">
        <v>53</v>
      </c>
      <c r="D260" s="5" t="s">
        <v>54</v>
      </c>
      <c r="E260" s="4" t="s">
        <v>55</v>
      </c>
      <c r="F260" s="6">
        <v>5241.49</v>
      </c>
      <c r="G260" s="4">
        <v>6276</v>
      </c>
      <c r="H260" s="4">
        <v>54698</v>
      </c>
      <c r="I260" s="5">
        <v>95.825989980000003</v>
      </c>
      <c r="J260" s="5">
        <v>8.7154238368388004</v>
      </c>
      <c r="K260" s="5" t="s">
        <v>36</v>
      </c>
      <c r="L260" s="5">
        <v>57</v>
      </c>
      <c r="M260" s="7" t="s">
        <v>250</v>
      </c>
      <c r="N260" s="16">
        <f t="shared" si="20"/>
        <v>44522</v>
      </c>
      <c r="O260" s="7" t="s">
        <v>251</v>
      </c>
      <c r="P260" s="12" t="str">
        <f t="shared" si="21"/>
        <v>2021-11-30</v>
      </c>
      <c r="Q260" s="1" t="str">
        <f>IFERROR(VLOOKUP(K260,de_para!$A$2:$B$32,2,0),"ERR")</f>
        <v>web event</v>
      </c>
      <c r="R260" s="1">
        <v>0</v>
      </c>
      <c r="S260" s="1">
        <f t="shared" si="22"/>
        <v>11</v>
      </c>
      <c r="T260" s="1">
        <f t="shared" si="23"/>
        <v>2021</v>
      </c>
      <c r="U260" s="1">
        <f t="shared" si="24"/>
        <v>2</v>
      </c>
    </row>
    <row r="261" spans="1:21" x14ac:dyDescent="0.25">
      <c r="A261" s="3" t="s">
        <v>134</v>
      </c>
      <c r="B261" s="3" t="s">
        <v>249</v>
      </c>
      <c r="C261" s="4" t="s">
        <v>135</v>
      </c>
      <c r="D261" s="5" t="s">
        <v>78</v>
      </c>
      <c r="E261" s="4" t="s">
        <v>79</v>
      </c>
      <c r="F261" s="6">
        <v>93968.57</v>
      </c>
      <c r="G261" s="4">
        <v>1679267</v>
      </c>
      <c r="H261" s="4">
        <v>4153178</v>
      </c>
      <c r="I261" s="5">
        <v>22.625702530000002</v>
      </c>
      <c r="J261" s="5">
        <v>2.4732088464788999</v>
      </c>
      <c r="K261" s="5" t="s">
        <v>80</v>
      </c>
      <c r="L261" s="5">
        <v>581</v>
      </c>
      <c r="M261" s="7" t="s">
        <v>250</v>
      </c>
      <c r="N261" s="16">
        <f t="shared" si="20"/>
        <v>44522</v>
      </c>
      <c r="O261" s="7" t="s">
        <v>251</v>
      </c>
      <c r="P261" s="12" t="str">
        <f t="shared" si="21"/>
        <v>2021-11-30</v>
      </c>
      <c r="Q261" s="1" t="str">
        <f>IFERROR(VLOOKUP(K261,de_para!$A$2:$B$32,2,0),"ERR")</f>
        <v>web event</v>
      </c>
      <c r="R261" s="1">
        <v>0</v>
      </c>
      <c r="S261" s="1">
        <f t="shared" si="22"/>
        <v>11</v>
      </c>
      <c r="T261" s="1">
        <f t="shared" si="23"/>
        <v>2021</v>
      </c>
      <c r="U261" s="1">
        <f t="shared" si="24"/>
        <v>2</v>
      </c>
    </row>
    <row r="262" spans="1:21" x14ac:dyDescent="0.25">
      <c r="A262" s="3" t="s">
        <v>46</v>
      </c>
      <c r="B262" s="3" t="s">
        <v>249</v>
      </c>
      <c r="C262" s="4" t="s">
        <v>47</v>
      </c>
      <c r="D262" s="5" t="s">
        <v>48</v>
      </c>
      <c r="E262" s="4" t="s">
        <v>49</v>
      </c>
      <c r="F262" s="6">
        <v>17896.75</v>
      </c>
      <c r="G262" s="4">
        <v>536427</v>
      </c>
      <c r="H262" s="4">
        <v>1241327</v>
      </c>
      <c r="I262" s="5">
        <v>14.417433920000001</v>
      </c>
      <c r="J262" s="5">
        <v>2.3140651011228002</v>
      </c>
      <c r="K262" s="5" t="s">
        <v>36</v>
      </c>
      <c r="L262" s="5">
        <v>217</v>
      </c>
      <c r="M262" s="7" t="s">
        <v>250</v>
      </c>
      <c r="N262" s="16">
        <f t="shared" si="20"/>
        <v>44522</v>
      </c>
      <c r="O262" s="7" t="s">
        <v>251</v>
      </c>
      <c r="P262" s="12" t="str">
        <f t="shared" si="21"/>
        <v>2021-11-30</v>
      </c>
      <c r="Q262" s="1" t="str">
        <f>IFERROR(VLOOKUP(K262,de_para!$A$2:$B$32,2,0),"ERR")</f>
        <v>web event</v>
      </c>
      <c r="R262" s="1">
        <v>0</v>
      </c>
      <c r="S262" s="1">
        <f t="shared" si="22"/>
        <v>11</v>
      </c>
      <c r="T262" s="1">
        <f t="shared" si="23"/>
        <v>2021</v>
      </c>
      <c r="U262" s="1">
        <f t="shared" si="24"/>
        <v>2</v>
      </c>
    </row>
    <row r="263" spans="1:21" x14ac:dyDescent="0.25">
      <c r="A263" s="3" t="s">
        <v>210</v>
      </c>
      <c r="B263" s="3" t="s">
        <v>249</v>
      </c>
      <c r="C263" s="4" t="s">
        <v>211</v>
      </c>
      <c r="D263" s="5" t="s">
        <v>212</v>
      </c>
      <c r="E263" s="4" t="s">
        <v>213</v>
      </c>
      <c r="F263" s="6">
        <v>469.97</v>
      </c>
      <c r="G263" s="4">
        <v>220014</v>
      </c>
      <c r="H263" s="4">
        <v>220014</v>
      </c>
      <c r="I263" s="5">
        <v>2.1360913400000001</v>
      </c>
      <c r="J263" s="5">
        <v>1</v>
      </c>
      <c r="K263" s="5" t="s">
        <v>6</v>
      </c>
      <c r="L263" s="5">
        <v>220014</v>
      </c>
      <c r="M263" s="7" t="s">
        <v>250</v>
      </c>
      <c r="N263" s="16">
        <f t="shared" si="20"/>
        <v>44522</v>
      </c>
      <c r="O263" s="7" t="s">
        <v>251</v>
      </c>
      <c r="P263" s="12" t="str">
        <f t="shared" si="21"/>
        <v>2021-11-30</v>
      </c>
      <c r="Q263" s="1" t="str">
        <f>IFERROR(VLOOKUP(K263,de_para!$A$2:$B$32,2,0),"ERR")</f>
        <v>Top funnel</v>
      </c>
      <c r="R263" s="1">
        <v>0</v>
      </c>
      <c r="S263" s="1">
        <f t="shared" si="22"/>
        <v>11</v>
      </c>
      <c r="T263" s="1">
        <f t="shared" si="23"/>
        <v>2021</v>
      </c>
      <c r="U263" s="1">
        <f t="shared" si="24"/>
        <v>2</v>
      </c>
    </row>
    <row r="264" spans="1:21" x14ac:dyDescent="0.25">
      <c r="A264" s="3" t="s">
        <v>120</v>
      </c>
      <c r="B264" s="3" t="s">
        <v>249</v>
      </c>
      <c r="C264" s="4" t="s">
        <v>121</v>
      </c>
      <c r="D264" s="5" t="s">
        <v>87</v>
      </c>
      <c r="E264" s="4" t="s">
        <v>88</v>
      </c>
      <c r="F264" s="6">
        <v>132807.07999999999</v>
      </c>
      <c r="G264" s="4">
        <v>9008666</v>
      </c>
      <c r="H264" s="4">
        <v>25865774</v>
      </c>
      <c r="I264" s="5">
        <v>5.13447152</v>
      </c>
      <c r="J264" s="5">
        <v>2.8712102324584001</v>
      </c>
      <c r="K264" s="5" t="s">
        <v>36</v>
      </c>
      <c r="L264" s="5">
        <v>1867</v>
      </c>
      <c r="M264" s="7" t="s">
        <v>250</v>
      </c>
      <c r="N264" s="16">
        <f t="shared" si="20"/>
        <v>44522</v>
      </c>
      <c r="O264" s="7" t="s">
        <v>251</v>
      </c>
      <c r="P264" s="12" t="str">
        <f t="shared" si="21"/>
        <v>2021-11-30</v>
      </c>
      <c r="Q264" s="1" t="str">
        <f>IFERROR(VLOOKUP(K264,de_para!$A$2:$B$32,2,0),"ERR")</f>
        <v>web event</v>
      </c>
      <c r="R264" s="1">
        <v>0</v>
      </c>
      <c r="S264" s="1">
        <f t="shared" si="22"/>
        <v>11</v>
      </c>
      <c r="T264" s="1">
        <f t="shared" si="23"/>
        <v>2021</v>
      </c>
      <c r="U264" s="1">
        <f t="shared" si="24"/>
        <v>2</v>
      </c>
    </row>
    <row r="265" spans="1:21" x14ac:dyDescent="0.25">
      <c r="A265" s="3" t="s">
        <v>180</v>
      </c>
      <c r="B265" s="3" t="s">
        <v>249</v>
      </c>
      <c r="C265" s="4" t="s">
        <v>181</v>
      </c>
      <c r="D265" s="5" t="s">
        <v>173</v>
      </c>
      <c r="E265" s="4" t="s">
        <v>174</v>
      </c>
      <c r="F265" s="6">
        <v>34425.35</v>
      </c>
      <c r="G265" s="4">
        <v>2311054</v>
      </c>
      <c r="H265" s="4">
        <v>5013641</v>
      </c>
      <c r="I265" s="5">
        <v>6.8663372599999999</v>
      </c>
      <c r="J265" s="5">
        <v>2.1694175038749002</v>
      </c>
      <c r="K265" s="5" t="s">
        <v>36</v>
      </c>
      <c r="L265" s="5">
        <v>462</v>
      </c>
      <c r="M265" s="7" t="s">
        <v>250</v>
      </c>
      <c r="N265" s="16">
        <f t="shared" si="20"/>
        <v>44522</v>
      </c>
      <c r="O265" s="7" t="s">
        <v>251</v>
      </c>
      <c r="P265" s="12" t="str">
        <f t="shared" si="21"/>
        <v>2021-11-30</v>
      </c>
      <c r="Q265" s="1" t="str">
        <f>IFERROR(VLOOKUP(K265,de_para!$A$2:$B$32,2,0),"ERR")</f>
        <v>web event</v>
      </c>
      <c r="R265" s="1">
        <v>0</v>
      </c>
      <c r="S265" s="1">
        <f t="shared" si="22"/>
        <v>11</v>
      </c>
      <c r="T265" s="1">
        <f t="shared" si="23"/>
        <v>2021</v>
      </c>
      <c r="U265" s="1">
        <f t="shared" si="24"/>
        <v>2</v>
      </c>
    </row>
    <row r="266" spans="1:21" x14ac:dyDescent="0.25">
      <c r="A266" s="3" t="s">
        <v>175</v>
      </c>
      <c r="B266" s="3" t="s">
        <v>249</v>
      </c>
      <c r="C266" s="4" t="s">
        <v>176</v>
      </c>
      <c r="D266" s="5" t="s">
        <v>177</v>
      </c>
      <c r="E266" s="4" t="s">
        <v>178</v>
      </c>
      <c r="F266" s="6">
        <v>16283.14</v>
      </c>
      <c r="G266" s="4">
        <v>708567</v>
      </c>
      <c r="H266" s="4">
        <v>1093096</v>
      </c>
      <c r="I266" s="5">
        <v>14.896349450000001</v>
      </c>
      <c r="J266" s="5">
        <v>1.5426854482357</v>
      </c>
      <c r="K266" s="5" t="s">
        <v>179</v>
      </c>
      <c r="L266" s="5">
        <v>8724</v>
      </c>
      <c r="M266" s="7" t="s">
        <v>250</v>
      </c>
      <c r="N266" s="16">
        <f t="shared" si="20"/>
        <v>44522</v>
      </c>
      <c r="O266" s="7" t="s">
        <v>251</v>
      </c>
      <c r="P266" s="12" t="str">
        <f t="shared" si="21"/>
        <v>2021-11-30</v>
      </c>
      <c r="Q266" s="1" t="str">
        <f>IFERROR(VLOOKUP(K266,de_para!$A$2:$B$32,2,0),"ERR")</f>
        <v>Mid funnel</v>
      </c>
      <c r="R266" s="1">
        <v>0</v>
      </c>
      <c r="S266" s="1">
        <f t="shared" si="22"/>
        <v>11</v>
      </c>
      <c r="T266" s="1">
        <f t="shared" si="23"/>
        <v>2021</v>
      </c>
      <c r="U266" s="1">
        <f t="shared" si="24"/>
        <v>2</v>
      </c>
    </row>
    <row r="267" spans="1:21" x14ac:dyDescent="0.25">
      <c r="A267" s="3" t="s">
        <v>22</v>
      </c>
      <c r="B267" s="3" t="s">
        <v>249</v>
      </c>
      <c r="C267" s="4" t="s">
        <v>23</v>
      </c>
      <c r="D267" s="5" t="s">
        <v>24</v>
      </c>
      <c r="E267" s="4" t="s">
        <v>25</v>
      </c>
      <c r="F267" s="6">
        <v>57.69</v>
      </c>
      <c r="G267" s="4">
        <v>2273</v>
      </c>
      <c r="H267" s="4">
        <v>2706</v>
      </c>
      <c r="I267" s="5">
        <v>21.319290469999999</v>
      </c>
      <c r="J267" s="5">
        <v>1.1904971403432001</v>
      </c>
      <c r="K267" s="5" t="s">
        <v>26</v>
      </c>
      <c r="L267" s="5" t="s">
        <v>45</v>
      </c>
      <c r="M267" s="7" t="s">
        <v>250</v>
      </c>
      <c r="N267" s="16">
        <f t="shared" si="20"/>
        <v>44522</v>
      </c>
      <c r="O267" s="7" t="s">
        <v>251</v>
      </c>
      <c r="P267" s="12" t="str">
        <f t="shared" si="21"/>
        <v>2021-11-30</v>
      </c>
      <c r="Q267" s="1" t="str">
        <f>IFERROR(VLOOKUP(K267,de_para!$A$2:$B$32,2,0),"ERR")</f>
        <v>app events</v>
      </c>
      <c r="R267" s="1">
        <v>0</v>
      </c>
      <c r="S267" s="1">
        <f t="shared" si="22"/>
        <v>11</v>
      </c>
      <c r="T267" s="1">
        <f t="shared" si="23"/>
        <v>2021</v>
      </c>
      <c r="U267" s="1">
        <f t="shared" si="24"/>
        <v>2</v>
      </c>
    </row>
    <row r="268" spans="1:21" x14ac:dyDescent="0.25">
      <c r="A268" s="3" t="s">
        <v>111</v>
      </c>
      <c r="B268" s="3" t="s">
        <v>249</v>
      </c>
      <c r="C268" s="4" t="s">
        <v>112</v>
      </c>
      <c r="D268" s="5" t="s">
        <v>78</v>
      </c>
      <c r="E268" s="4" t="s">
        <v>79</v>
      </c>
      <c r="F268" s="6">
        <v>59988.160000000003</v>
      </c>
      <c r="G268" s="4">
        <v>2592135</v>
      </c>
      <c r="H268" s="4">
        <v>4381961</v>
      </c>
      <c r="I268" s="5">
        <v>13.68979779</v>
      </c>
      <c r="J268" s="5">
        <v>1.6904833274502</v>
      </c>
      <c r="K268" s="5" t="s">
        <v>80</v>
      </c>
      <c r="L268" s="5">
        <v>389</v>
      </c>
      <c r="M268" s="7" t="s">
        <v>250</v>
      </c>
      <c r="N268" s="16">
        <f t="shared" si="20"/>
        <v>44522</v>
      </c>
      <c r="O268" s="7" t="s">
        <v>251</v>
      </c>
      <c r="P268" s="12" t="str">
        <f t="shared" si="21"/>
        <v>2021-11-30</v>
      </c>
      <c r="Q268" s="1" t="str">
        <f>IFERROR(VLOOKUP(K268,de_para!$A$2:$B$32,2,0),"ERR")</f>
        <v>web event</v>
      </c>
      <c r="R268" s="1">
        <v>0</v>
      </c>
      <c r="S268" s="1">
        <f t="shared" si="22"/>
        <v>11</v>
      </c>
      <c r="T268" s="1">
        <f t="shared" si="23"/>
        <v>2021</v>
      </c>
      <c r="U268" s="1">
        <f t="shared" si="24"/>
        <v>2</v>
      </c>
    </row>
    <row r="269" spans="1:21" x14ac:dyDescent="0.25">
      <c r="A269" s="3" t="s">
        <v>97</v>
      </c>
      <c r="B269" s="3" t="s">
        <v>249</v>
      </c>
      <c r="C269" s="4" t="s">
        <v>98</v>
      </c>
      <c r="D269" s="5" t="s">
        <v>87</v>
      </c>
      <c r="E269" s="4" t="s">
        <v>88</v>
      </c>
      <c r="F269" s="6">
        <v>7994.41</v>
      </c>
      <c r="G269" s="4">
        <v>384367</v>
      </c>
      <c r="H269" s="4">
        <v>719540</v>
      </c>
      <c r="I269" s="5">
        <v>11.11044556</v>
      </c>
      <c r="J269" s="5">
        <v>1.8720129459604999</v>
      </c>
      <c r="K269" s="5" t="s">
        <v>36</v>
      </c>
      <c r="L269" s="5">
        <v>89</v>
      </c>
      <c r="M269" s="7" t="s">
        <v>250</v>
      </c>
      <c r="N269" s="16">
        <f t="shared" si="20"/>
        <v>44522</v>
      </c>
      <c r="O269" s="7" t="s">
        <v>251</v>
      </c>
      <c r="P269" s="12" t="str">
        <f t="shared" si="21"/>
        <v>2021-11-30</v>
      </c>
      <c r="Q269" s="1" t="str">
        <f>IFERROR(VLOOKUP(K269,de_para!$A$2:$B$32,2,0),"ERR")</f>
        <v>web event</v>
      </c>
      <c r="R269" s="1">
        <v>0</v>
      </c>
      <c r="S269" s="1">
        <f t="shared" si="22"/>
        <v>11</v>
      </c>
      <c r="T269" s="1">
        <f t="shared" si="23"/>
        <v>2021</v>
      </c>
      <c r="U269" s="1">
        <f t="shared" si="24"/>
        <v>2</v>
      </c>
    </row>
    <row r="270" spans="1:21" x14ac:dyDescent="0.25">
      <c r="A270" s="3" t="s">
        <v>206</v>
      </c>
      <c r="B270" s="3" t="s">
        <v>249</v>
      </c>
      <c r="C270" s="4" t="s">
        <v>207</v>
      </c>
      <c r="D270" s="5" t="s">
        <v>202</v>
      </c>
      <c r="E270" s="4" t="s">
        <v>203</v>
      </c>
      <c r="F270" s="6">
        <v>3500.55</v>
      </c>
      <c r="G270" s="4">
        <v>101978</v>
      </c>
      <c r="H270" s="4">
        <v>219830</v>
      </c>
      <c r="I270" s="5">
        <v>15.923895740000001</v>
      </c>
      <c r="J270" s="5">
        <v>2.1556610249268999</v>
      </c>
      <c r="K270" s="5" t="s">
        <v>80</v>
      </c>
      <c r="L270" s="5">
        <v>48</v>
      </c>
      <c r="M270" s="7" t="s">
        <v>250</v>
      </c>
      <c r="N270" s="16">
        <f t="shared" si="20"/>
        <v>44522</v>
      </c>
      <c r="O270" s="7" t="s">
        <v>251</v>
      </c>
      <c r="P270" s="12" t="str">
        <f t="shared" si="21"/>
        <v>2021-11-30</v>
      </c>
      <c r="Q270" s="1" t="str">
        <f>IFERROR(VLOOKUP(K270,de_para!$A$2:$B$32,2,0),"ERR")</f>
        <v>web event</v>
      </c>
      <c r="R270" s="1">
        <v>0</v>
      </c>
      <c r="S270" s="1">
        <f t="shared" si="22"/>
        <v>11</v>
      </c>
      <c r="T270" s="1">
        <f t="shared" si="23"/>
        <v>2021</v>
      </c>
      <c r="U270" s="1">
        <f t="shared" si="24"/>
        <v>2</v>
      </c>
    </row>
    <row r="271" spans="1:21" x14ac:dyDescent="0.25">
      <c r="A271" s="3" t="s">
        <v>245</v>
      </c>
      <c r="B271" s="3" t="s">
        <v>249</v>
      </c>
      <c r="C271" s="4" t="s">
        <v>246</v>
      </c>
      <c r="D271" s="5" t="s">
        <v>247</v>
      </c>
      <c r="E271" s="4" t="s">
        <v>248</v>
      </c>
      <c r="F271" s="6">
        <v>16938.2</v>
      </c>
      <c r="G271" s="4">
        <v>1205955</v>
      </c>
      <c r="H271" s="4">
        <v>2753413</v>
      </c>
      <c r="I271" s="5">
        <v>6.1517106200000002</v>
      </c>
      <c r="J271" s="5">
        <v>2.2831805498547002</v>
      </c>
      <c r="K271" s="5" t="s">
        <v>36</v>
      </c>
      <c r="L271" s="5">
        <v>165</v>
      </c>
      <c r="M271" s="7" t="s">
        <v>250</v>
      </c>
      <c r="N271" s="16">
        <f t="shared" si="20"/>
        <v>44522</v>
      </c>
      <c r="O271" s="7" t="s">
        <v>251</v>
      </c>
      <c r="P271" s="12" t="str">
        <f t="shared" si="21"/>
        <v>2021-11-30</v>
      </c>
      <c r="Q271" s="1" t="str">
        <f>IFERROR(VLOOKUP(K271,de_para!$A$2:$B$32,2,0),"ERR")</f>
        <v>web event</v>
      </c>
      <c r="R271" s="1">
        <v>0</v>
      </c>
      <c r="S271" s="1">
        <f t="shared" si="22"/>
        <v>11</v>
      </c>
      <c r="T271" s="1">
        <f t="shared" si="23"/>
        <v>2021</v>
      </c>
      <c r="U271" s="1">
        <f t="shared" si="24"/>
        <v>2</v>
      </c>
    </row>
    <row r="272" spans="1:21" x14ac:dyDescent="0.25">
      <c r="A272" s="3" t="s">
        <v>85</v>
      </c>
      <c r="B272" s="3" t="s">
        <v>249</v>
      </c>
      <c r="C272" s="4" t="s">
        <v>86</v>
      </c>
      <c r="D272" s="5" t="s">
        <v>87</v>
      </c>
      <c r="E272" s="4" t="s">
        <v>88</v>
      </c>
      <c r="F272" s="6">
        <v>27978.959999999999</v>
      </c>
      <c r="G272" s="4">
        <v>603874</v>
      </c>
      <c r="H272" s="4">
        <v>1351897</v>
      </c>
      <c r="I272" s="5">
        <v>20.696073739999999</v>
      </c>
      <c r="J272" s="5">
        <v>2.2387070812785002</v>
      </c>
      <c r="K272" s="5" t="s">
        <v>36</v>
      </c>
      <c r="L272" s="5">
        <v>260</v>
      </c>
      <c r="M272" s="7" t="s">
        <v>250</v>
      </c>
      <c r="N272" s="16">
        <f t="shared" si="20"/>
        <v>44522</v>
      </c>
      <c r="O272" s="7" t="s">
        <v>251</v>
      </c>
      <c r="P272" s="12" t="str">
        <f t="shared" si="21"/>
        <v>2021-11-30</v>
      </c>
      <c r="Q272" s="1" t="str">
        <f>IFERROR(VLOOKUP(K272,de_para!$A$2:$B$32,2,0),"ERR")</f>
        <v>web event</v>
      </c>
      <c r="R272" s="1">
        <v>0</v>
      </c>
      <c r="S272" s="1">
        <f t="shared" si="22"/>
        <v>11</v>
      </c>
      <c r="T272" s="1">
        <f t="shared" si="23"/>
        <v>2021</v>
      </c>
      <c r="U272" s="1">
        <f t="shared" si="24"/>
        <v>2</v>
      </c>
    </row>
    <row r="273" spans="1:21" x14ac:dyDescent="0.25">
      <c r="A273" s="3" t="s">
        <v>182</v>
      </c>
      <c r="B273" s="3" t="s">
        <v>249</v>
      </c>
      <c r="C273" s="4" t="s">
        <v>183</v>
      </c>
      <c r="D273" s="5" t="s">
        <v>184</v>
      </c>
      <c r="E273" s="4" t="s">
        <v>185</v>
      </c>
      <c r="F273" s="6">
        <v>39449.379999999997</v>
      </c>
      <c r="G273" s="4">
        <v>337192</v>
      </c>
      <c r="H273" s="4">
        <v>1819394</v>
      </c>
      <c r="I273" s="5">
        <v>21.682703140000001</v>
      </c>
      <c r="J273" s="5">
        <v>5.3957211321739997</v>
      </c>
      <c r="K273" s="5" t="s">
        <v>36</v>
      </c>
      <c r="L273" s="5">
        <v>453</v>
      </c>
      <c r="M273" s="7" t="s">
        <v>250</v>
      </c>
      <c r="N273" s="16">
        <f t="shared" si="20"/>
        <v>44522</v>
      </c>
      <c r="O273" s="7" t="s">
        <v>251</v>
      </c>
      <c r="P273" s="12" t="str">
        <f t="shared" si="21"/>
        <v>2021-11-30</v>
      </c>
      <c r="Q273" s="1" t="str">
        <f>IFERROR(VLOOKUP(K273,de_para!$A$2:$B$32,2,0),"ERR")</f>
        <v>web event</v>
      </c>
      <c r="R273" s="1">
        <v>0</v>
      </c>
      <c r="S273" s="1">
        <f t="shared" si="22"/>
        <v>11</v>
      </c>
      <c r="T273" s="1">
        <f t="shared" si="23"/>
        <v>2021</v>
      </c>
      <c r="U273" s="1">
        <f t="shared" si="24"/>
        <v>2</v>
      </c>
    </row>
    <row r="274" spans="1:21" x14ac:dyDescent="0.25">
      <c r="A274" s="3" t="s">
        <v>99</v>
      </c>
      <c r="B274" s="3" t="s">
        <v>249</v>
      </c>
      <c r="C274" s="4" t="s">
        <v>100</v>
      </c>
      <c r="D274" s="5" t="s">
        <v>101</v>
      </c>
      <c r="E274" s="4" t="s">
        <v>102</v>
      </c>
      <c r="F274" s="6">
        <v>36666.93</v>
      </c>
      <c r="G274" s="4">
        <v>39109</v>
      </c>
      <c r="H274" s="4">
        <v>607240</v>
      </c>
      <c r="I274" s="5">
        <v>60.382929320000002</v>
      </c>
      <c r="J274" s="5">
        <v>15.526860824873999</v>
      </c>
      <c r="K274" s="5" t="s">
        <v>36</v>
      </c>
      <c r="L274" s="5">
        <v>573</v>
      </c>
      <c r="M274" s="7" t="s">
        <v>250</v>
      </c>
      <c r="N274" s="16">
        <f t="shared" si="20"/>
        <v>44522</v>
      </c>
      <c r="O274" s="7" t="s">
        <v>251</v>
      </c>
      <c r="P274" s="12" t="str">
        <f t="shared" si="21"/>
        <v>2021-11-30</v>
      </c>
      <c r="Q274" s="1" t="str">
        <f>IFERROR(VLOOKUP(K274,de_para!$A$2:$B$32,2,0),"ERR")</f>
        <v>web event</v>
      </c>
      <c r="R274" s="1">
        <v>0</v>
      </c>
      <c r="S274" s="1">
        <f t="shared" si="22"/>
        <v>11</v>
      </c>
      <c r="T274" s="1">
        <f t="shared" si="23"/>
        <v>2021</v>
      </c>
      <c r="U274" s="1">
        <f t="shared" si="24"/>
        <v>2</v>
      </c>
    </row>
    <row r="275" spans="1:21" x14ac:dyDescent="0.25">
      <c r="A275" s="3" t="s">
        <v>22</v>
      </c>
      <c r="B275" s="3" t="s">
        <v>249</v>
      </c>
      <c r="C275" s="4" t="s">
        <v>256</v>
      </c>
      <c r="D275" s="5" t="s">
        <v>253</v>
      </c>
      <c r="E275" s="4" t="s">
        <v>254</v>
      </c>
      <c r="F275" s="6">
        <v>408.05</v>
      </c>
      <c r="G275" s="4">
        <v>14890</v>
      </c>
      <c r="H275" s="4">
        <v>23054</v>
      </c>
      <c r="I275" s="5">
        <v>17.699748419999999</v>
      </c>
      <c r="J275" s="5">
        <v>1.5482874412356999</v>
      </c>
      <c r="K275" s="5" t="s">
        <v>255</v>
      </c>
      <c r="L275" s="5">
        <v>163</v>
      </c>
      <c r="M275" s="7" t="s">
        <v>250</v>
      </c>
      <c r="N275" s="16">
        <f t="shared" si="20"/>
        <v>44522</v>
      </c>
      <c r="O275" s="7" t="s">
        <v>251</v>
      </c>
      <c r="P275" s="12" t="str">
        <f t="shared" si="21"/>
        <v>2021-11-30</v>
      </c>
      <c r="Q275" s="1" t="str">
        <f>IFERROR(VLOOKUP(K275,de_para!$A$2:$B$32,2,0),"ERR")</f>
        <v>app events</v>
      </c>
      <c r="R275" s="1">
        <v>0</v>
      </c>
      <c r="S275" s="1">
        <f t="shared" si="22"/>
        <v>11</v>
      </c>
      <c r="T275" s="1">
        <f t="shared" si="23"/>
        <v>2021</v>
      </c>
      <c r="U275" s="1">
        <f t="shared" si="24"/>
        <v>2</v>
      </c>
    </row>
    <row r="276" spans="1:21" x14ac:dyDescent="0.25">
      <c r="A276" s="3" t="s">
        <v>76</v>
      </c>
      <c r="B276" s="3" t="s">
        <v>249</v>
      </c>
      <c r="C276" s="4" t="s">
        <v>77</v>
      </c>
      <c r="D276" s="5" t="s">
        <v>78</v>
      </c>
      <c r="E276" s="4" t="s">
        <v>79</v>
      </c>
      <c r="F276" s="6">
        <v>93260.800000000003</v>
      </c>
      <c r="G276" s="4">
        <v>1908109</v>
      </c>
      <c r="H276" s="4">
        <v>4630729</v>
      </c>
      <c r="I276" s="5">
        <v>20.139550379999999</v>
      </c>
      <c r="J276" s="5">
        <v>2.4268681715771998</v>
      </c>
      <c r="K276" s="5" t="s">
        <v>80</v>
      </c>
      <c r="L276" s="5">
        <v>543</v>
      </c>
      <c r="M276" s="7" t="s">
        <v>250</v>
      </c>
      <c r="N276" s="16">
        <f t="shared" si="20"/>
        <v>44522</v>
      </c>
      <c r="O276" s="7" t="s">
        <v>251</v>
      </c>
      <c r="P276" s="12" t="str">
        <f t="shared" si="21"/>
        <v>2021-11-30</v>
      </c>
      <c r="Q276" s="1" t="str">
        <f>IFERROR(VLOOKUP(K276,de_para!$A$2:$B$32,2,0),"ERR")</f>
        <v>web event</v>
      </c>
      <c r="R276" s="1">
        <v>0</v>
      </c>
      <c r="S276" s="1">
        <f t="shared" si="22"/>
        <v>11</v>
      </c>
      <c r="T276" s="1">
        <f t="shared" si="23"/>
        <v>2021</v>
      </c>
      <c r="U276" s="1">
        <f t="shared" si="24"/>
        <v>2</v>
      </c>
    </row>
    <row r="277" spans="1:21" x14ac:dyDescent="0.25">
      <c r="A277" s="3" t="s">
        <v>72</v>
      </c>
      <c r="B277" s="3" t="s">
        <v>249</v>
      </c>
      <c r="C277" s="4" t="s">
        <v>73</v>
      </c>
      <c r="D277" s="5" t="s">
        <v>74</v>
      </c>
      <c r="E277" s="4" t="s">
        <v>75</v>
      </c>
      <c r="F277" s="6">
        <v>112267.07</v>
      </c>
      <c r="G277" s="4">
        <v>594787</v>
      </c>
      <c r="H277" s="4">
        <v>3994460</v>
      </c>
      <c r="I277" s="5">
        <v>28.105693890000001</v>
      </c>
      <c r="J277" s="5">
        <v>6.7157822884494998</v>
      </c>
      <c r="K277" s="5" t="s">
        <v>36</v>
      </c>
      <c r="L277" s="5">
        <v>1340</v>
      </c>
      <c r="M277" s="7" t="s">
        <v>250</v>
      </c>
      <c r="N277" s="16">
        <f t="shared" si="20"/>
        <v>44522</v>
      </c>
      <c r="O277" s="7" t="s">
        <v>251</v>
      </c>
      <c r="P277" s="12" t="str">
        <f t="shared" si="21"/>
        <v>2021-11-30</v>
      </c>
      <c r="Q277" s="1" t="str">
        <f>IFERROR(VLOOKUP(K277,de_para!$A$2:$B$32,2,0),"ERR")</f>
        <v>web event</v>
      </c>
      <c r="R277" s="1">
        <v>0</v>
      </c>
      <c r="S277" s="1">
        <f t="shared" si="22"/>
        <v>11</v>
      </c>
      <c r="T277" s="1">
        <f t="shared" si="23"/>
        <v>2021</v>
      </c>
      <c r="U277" s="1">
        <f t="shared" si="24"/>
        <v>2</v>
      </c>
    </row>
    <row r="278" spans="1:21" x14ac:dyDescent="0.25">
      <c r="A278" s="3" t="s">
        <v>171</v>
      </c>
      <c r="B278" s="3" t="s">
        <v>249</v>
      </c>
      <c r="C278" s="4" t="s">
        <v>172</v>
      </c>
      <c r="D278" s="5" t="s">
        <v>173</v>
      </c>
      <c r="E278" s="4" t="s">
        <v>174</v>
      </c>
      <c r="F278" s="6">
        <v>4469.25</v>
      </c>
      <c r="G278" s="4">
        <v>351280</v>
      </c>
      <c r="H278" s="4">
        <v>598217</v>
      </c>
      <c r="I278" s="5">
        <v>7.4709511800000001</v>
      </c>
      <c r="J278" s="5">
        <v>1.7029634479617</v>
      </c>
      <c r="K278" s="5" t="s">
        <v>36</v>
      </c>
      <c r="L278" s="5">
        <v>47</v>
      </c>
      <c r="M278" s="7" t="s">
        <v>250</v>
      </c>
      <c r="N278" s="16">
        <f t="shared" si="20"/>
        <v>44522</v>
      </c>
      <c r="O278" s="7" t="s">
        <v>251</v>
      </c>
      <c r="P278" s="12" t="str">
        <f t="shared" si="21"/>
        <v>2021-11-30</v>
      </c>
      <c r="Q278" s="1" t="str">
        <f>IFERROR(VLOOKUP(K278,de_para!$A$2:$B$32,2,0),"ERR")</f>
        <v>web event</v>
      </c>
      <c r="R278" s="1">
        <v>0</v>
      </c>
      <c r="S278" s="1">
        <f t="shared" si="22"/>
        <v>11</v>
      </c>
      <c r="T278" s="1">
        <f t="shared" si="23"/>
        <v>2021</v>
      </c>
      <c r="U278" s="1">
        <f t="shared" si="24"/>
        <v>2</v>
      </c>
    </row>
    <row r="279" spans="1:21" x14ac:dyDescent="0.25">
      <c r="A279" s="3" t="s">
        <v>239</v>
      </c>
      <c r="B279" s="3" t="s">
        <v>249</v>
      </c>
      <c r="C279" s="4" t="s">
        <v>240</v>
      </c>
      <c r="D279" s="5" t="s">
        <v>106</v>
      </c>
      <c r="E279" s="4" t="s">
        <v>107</v>
      </c>
      <c r="F279" s="6">
        <v>108.48</v>
      </c>
      <c r="G279" s="4">
        <v>2846</v>
      </c>
      <c r="H279" s="4">
        <v>3002</v>
      </c>
      <c r="I279" s="5">
        <v>36.135909390000002</v>
      </c>
      <c r="J279" s="5">
        <v>1.0548137737175001</v>
      </c>
      <c r="K279" s="5" t="s">
        <v>31</v>
      </c>
      <c r="L279" s="5" t="s">
        <v>45</v>
      </c>
      <c r="M279" s="7" t="s">
        <v>250</v>
      </c>
      <c r="N279" s="16">
        <f t="shared" si="20"/>
        <v>44522</v>
      </c>
      <c r="O279" s="7" t="s">
        <v>251</v>
      </c>
      <c r="P279" s="12" t="str">
        <f t="shared" si="21"/>
        <v>2021-11-30</v>
      </c>
      <c r="Q279" s="1" t="str">
        <f>IFERROR(VLOOKUP(K279,de_para!$A$2:$B$32,2,0),"ERR")</f>
        <v>web event</v>
      </c>
      <c r="R279" s="1">
        <v>0</v>
      </c>
      <c r="S279" s="1">
        <f t="shared" si="22"/>
        <v>11</v>
      </c>
      <c r="T279" s="1">
        <f t="shared" si="23"/>
        <v>2021</v>
      </c>
      <c r="U279" s="1">
        <f t="shared" si="24"/>
        <v>2</v>
      </c>
    </row>
    <row r="280" spans="1:21" x14ac:dyDescent="0.25">
      <c r="A280" s="3" t="s">
        <v>122</v>
      </c>
      <c r="B280" s="3" t="s">
        <v>249</v>
      </c>
      <c r="C280" s="4" t="s">
        <v>123</v>
      </c>
      <c r="D280" s="5" t="s">
        <v>34</v>
      </c>
      <c r="E280" s="4" t="s">
        <v>35</v>
      </c>
      <c r="F280" s="6">
        <v>25305.26</v>
      </c>
      <c r="G280" s="4">
        <v>305777</v>
      </c>
      <c r="H280" s="4">
        <v>1993032</v>
      </c>
      <c r="I280" s="5">
        <v>12.696865880000001</v>
      </c>
      <c r="J280" s="5">
        <v>6.5179264627490001</v>
      </c>
      <c r="K280" s="5" t="s">
        <v>36</v>
      </c>
      <c r="L280" s="5">
        <v>254</v>
      </c>
      <c r="M280" s="7" t="s">
        <v>250</v>
      </c>
      <c r="N280" s="16">
        <f t="shared" si="20"/>
        <v>44522</v>
      </c>
      <c r="O280" s="7" t="s">
        <v>251</v>
      </c>
      <c r="P280" s="12" t="str">
        <f t="shared" si="21"/>
        <v>2021-11-30</v>
      </c>
      <c r="Q280" s="1" t="str">
        <f>IFERROR(VLOOKUP(K280,de_para!$A$2:$B$32,2,0),"ERR")</f>
        <v>web event</v>
      </c>
      <c r="R280" s="1">
        <v>0</v>
      </c>
      <c r="S280" s="1">
        <f t="shared" si="22"/>
        <v>11</v>
      </c>
      <c r="T280" s="1">
        <f t="shared" si="23"/>
        <v>2021</v>
      </c>
      <c r="U280" s="1">
        <f t="shared" si="24"/>
        <v>2</v>
      </c>
    </row>
    <row r="281" spans="1:21" x14ac:dyDescent="0.25">
      <c r="A281" s="3" t="s">
        <v>83</v>
      </c>
      <c r="B281" s="3" t="s">
        <v>249</v>
      </c>
      <c r="C281" s="4" t="s">
        <v>84</v>
      </c>
      <c r="D281" s="5" t="s">
        <v>70</v>
      </c>
      <c r="E281" s="4" t="s">
        <v>71</v>
      </c>
      <c r="F281" s="6">
        <v>16988.88</v>
      </c>
      <c r="G281" s="4">
        <v>89515</v>
      </c>
      <c r="H281" s="4">
        <v>433995</v>
      </c>
      <c r="I281" s="5">
        <v>39.145335780000003</v>
      </c>
      <c r="J281" s="5">
        <v>4.8482935820812001</v>
      </c>
      <c r="K281" s="5" t="s">
        <v>36</v>
      </c>
      <c r="L281" s="5">
        <v>130</v>
      </c>
      <c r="M281" s="7" t="s">
        <v>250</v>
      </c>
      <c r="N281" s="16">
        <f t="shared" si="20"/>
        <v>44522</v>
      </c>
      <c r="O281" s="7" t="s">
        <v>251</v>
      </c>
      <c r="P281" s="12" t="str">
        <f t="shared" si="21"/>
        <v>2021-11-30</v>
      </c>
      <c r="Q281" s="1" t="str">
        <f>IFERROR(VLOOKUP(K281,de_para!$A$2:$B$32,2,0),"ERR")</f>
        <v>web event</v>
      </c>
      <c r="R281" s="1">
        <v>0</v>
      </c>
      <c r="S281" s="1">
        <f t="shared" si="22"/>
        <v>11</v>
      </c>
      <c r="T281" s="1">
        <f t="shared" si="23"/>
        <v>2021</v>
      </c>
      <c r="U281" s="1">
        <f t="shared" si="24"/>
        <v>2</v>
      </c>
    </row>
    <row r="282" spans="1:21" x14ac:dyDescent="0.25">
      <c r="A282" s="3" t="s">
        <v>224</v>
      </c>
      <c r="B282" s="3" t="s">
        <v>249</v>
      </c>
      <c r="C282" s="4" t="s">
        <v>225</v>
      </c>
      <c r="D282" s="5" t="s">
        <v>222</v>
      </c>
      <c r="E282" s="4" t="s">
        <v>223</v>
      </c>
      <c r="F282" s="6">
        <v>3791.71</v>
      </c>
      <c r="G282" s="4">
        <v>306155</v>
      </c>
      <c r="H282" s="4">
        <v>547348</v>
      </c>
      <c r="I282" s="5">
        <v>6.9274209500000001</v>
      </c>
      <c r="J282" s="5">
        <v>1.7878133625124999</v>
      </c>
      <c r="K282" s="5" t="s">
        <v>36</v>
      </c>
      <c r="L282" s="5">
        <v>42</v>
      </c>
      <c r="M282" s="7" t="s">
        <v>250</v>
      </c>
      <c r="N282" s="16">
        <f t="shared" si="20"/>
        <v>44522</v>
      </c>
      <c r="O282" s="7" t="s">
        <v>251</v>
      </c>
      <c r="P282" s="12" t="str">
        <f t="shared" si="21"/>
        <v>2021-11-30</v>
      </c>
      <c r="Q282" s="1" t="str">
        <f>IFERROR(VLOOKUP(K282,de_para!$A$2:$B$32,2,0),"ERR")</f>
        <v>web event</v>
      </c>
      <c r="R282" s="1">
        <v>0</v>
      </c>
      <c r="S282" s="1">
        <f t="shared" si="22"/>
        <v>11</v>
      </c>
      <c r="T282" s="1">
        <f t="shared" si="23"/>
        <v>2021</v>
      </c>
      <c r="U282" s="1">
        <f t="shared" si="24"/>
        <v>2</v>
      </c>
    </row>
    <row r="283" spans="1:21" x14ac:dyDescent="0.25">
      <c r="A283" s="3" t="s">
        <v>37</v>
      </c>
      <c r="B283" s="3" t="s">
        <v>249</v>
      </c>
      <c r="C283" s="4" t="s">
        <v>38</v>
      </c>
      <c r="D283" s="5" t="s">
        <v>39</v>
      </c>
      <c r="E283" s="4" t="s">
        <v>40</v>
      </c>
      <c r="F283" s="6">
        <v>49719.67</v>
      </c>
      <c r="G283" s="4">
        <v>3384146</v>
      </c>
      <c r="H283" s="4">
        <v>5701569</v>
      </c>
      <c r="I283" s="5">
        <v>8.7203487299999995</v>
      </c>
      <c r="J283" s="5">
        <v>1.6847881267534</v>
      </c>
      <c r="K283" s="5" t="s">
        <v>36</v>
      </c>
      <c r="L283" s="5">
        <v>466</v>
      </c>
      <c r="M283" s="7" t="s">
        <v>250</v>
      </c>
      <c r="N283" s="16">
        <f t="shared" si="20"/>
        <v>44522</v>
      </c>
      <c r="O283" s="7" t="s">
        <v>251</v>
      </c>
      <c r="P283" s="12" t="str">
        <f t="shared" si="21"/>
        <v>2021-11-30</v>
      </c>
      <c r="Q283" s="1" t="str">
        <f>IFERROR(VLOOKUP(K283,de_para!$A$2:$B$32,2,0),"ERR")</f>
        <v>web event</v>
      </c>
      <c r="R283" s="1">
        <v>0</v>
      </c>
      <c r="S283" s="1">
        <f t="shared" si="22"/>
        <v>11</v>
      </c>
      <c r="T283" s="1">
        <f t="shared" si="23"/>
        <v>2021</v>
      </c>
      <c r="U283" s="1">
        <f t="shared" si="24"/>
        <v>2</v>
      </c>
    </row>
    <row r="284" spans="1:21" x14ac:dyDescent="0.25">
      <c r="A284" s="3" t="s">
        <v>68</v>
      </c>
      <c r="B284" s="3" t="s">
        <v>249</v>
      </c>
      <c r="C284" s="4" t="s">
        <v>69</v>
      </c>
      <c r="D284" s="5" t="s">
        <v>70</v>
      </c>
      <c r="E284" s="4" t="s">
        <v>71</v>
      </c>
      <c r="F284" s="6">
        <v>18395.48</v>
      </c>
      <c r="G284" s="4">
        <v>116120</v>
      </c>
      <c r="H284" s="4">
        <v>533467</v>
      </c>
      <c r="I284" s="5">
        <v>34.48288273</v>
      </c>
      <c r="J284" s="5">
        <v>4.5941009300723001</v>
      </c>
      <c r="K284" s="5" t="s">
        <v>36</v>
      </c>
      <c r="L284" s="5">
        <v>192</v>
      </c>
      <c r="M284" s="7" t="s">
        <v>250</v>
      </c>
      <c r="N284" s="16">
        <f t="shared" si="20"/>
        <v>44522</v>
      </c>
      <c r="O284" s="7" t="s">
        <v>251</v>
      </c>
      <c r="P284" s="12" t="str">
        <f t="shared" si="21"/>
        <v>2021-11-30</v>
      </c>
      <c r="Q284" s="1" t="str">
        <f>IFERROR(VLOOKUP(K284,de_para!$A$2:$B$32,2,0),"ERR")</f>
        <v>web event</v>
      </c>
      <c r="R284" s="1">
        <v>0</v>
      </c>
      <c r="S284" s="1">
        <f t="shared" si="22"/>
        <v>11</v>
      </c>
      <c r="T284" s="1">
        <f t="shared" si="23"/>
        <v>2021</v>
      </c>
      <c r="U284" s="1">
        <f t="shared" si="24"/>
        <v>2</v>
      </c>
    </row>
    <row r="285" spans="1:21" x14ac:dyDescent="0.25">
      <c r="A285" s="3" t="s">
        <v>208</v>
      </c>
      <c r="B285" s="3" t="s">
        <v>249</v>
      </c>
      <c r="C285" s="4" t="s">
        <v>209</v>
      </c>
      <c r="D285" s="5" t="s">
        <v>188</v>
      </c>
      <c r="E285" s="4" t="s">
        <v>189</v>
      </c>
      <c r="F285" s="6">
        <v>23478.45</v>
      </c>
      <c r="G285" s="4">
        <v>410155</v>
      </c>
      <c r="H285" s="4">
        <v>1693211</v>
      </c>
      <c r="I285" s="5">
        <v>13.86622813</v>
      </c>
      <c r="J285" s="5">
        <v>4.1282222574393002</v>
      </c>
      <c r="K285" s="5" t="s">
        <v>36</v>
      </c>
      <c r="L285" s="5">
        <v>303</v>
      </c>
      <c r="M285" s="7" t="s">
        <v>250</v>
      </c>
      <c r="N285" s="16">
        <f t="shared" si="20"/>
        <v>44522</v>
      </c>
      <c r="O285" s="7" t="s">
        <v>251</v>
      </c>
      <c r="P285" s="12" t="str">
        <f t="shared" si="21"/>
        <v>2021-11-30</v>
      </c>
      <c r="Q285" s="1" t="str">
        <f>IFERROR(VLOOKUP(K285,de_para!$A$2:$B$32,2,0),"ERR")</f>
        <v>web event</v>
      </c>
      <c r="R285" s="1">
        <v>0</v>
      </c>
      <c r="S285" s="1">
        <f t="shared" si="22"/>
        <v>11</v>
      </c>
      <c r="T285" s="1">
        <f t="shared" si="23"/>
        <v>2021</v>
      </c>
      <c r="U285" s="1">
        <f t="shared" si="24"/>
        <v>2</v>
      </c>
    </row>
    <row r="286" spans="1:21" x14ac:dyDescent="0.25">
      <c r="A286" s="3" t="s">
        <v>62</v>
      </c>
      <c r="B286" s="3" t="s">
        <v>249</v>
      </c>
      <c r="C286" s="4" t="s">
        <v>257</v>
      </c>
      <c r="D286" s="5" t="s">
        <v>253</v>
      </c>
      <c r="E286" s="4" t="s">
        <v>254</v>
      </c>
      <c r="F286" s="6">
        <v>113.06</v>
      </c>
      <c r="G286" s="4">
        <v>4062</v>
      </c>
      <c r="H286" s="4">
        <v>5949</v>
      </c>
      <c r="I286" s="5">
        <v>19.004874770000001</v>
      </c>
      <c r="J286" s="5">
        <v>1.4645494830132999</v>
      </c>
      <c r="K286" s="5" t="s">
        <v>255</v>
      </c>
      <c r="L286" s="5">
        <v>39</v>
      </c>
      <c r="M286" s="7" t="s">
        <v>250</v>
      </c>
      <c r="N286" s="16">
        <f t="shared" si="20"/>
        <v>44522</v>
      </c>
      <c r="O286" s="7" t="s">
        <v>251</v>
      </c>
      <c r="P286" s="12" t="str">
        <f t="shared" si="21"/>
        <v>2021-11-30</v>
      </c>
      <c r="Q286" s="1" t="str">
        <f>IFERROR(VLOOKUP(K286,de_para!$A$2:$B$32,2,0),"ERR")</f>
        <v>app events</v>
      </c>
      <c r="R286" s="1">
        <v>0</v>
      </c>
      <c r="S286" s="1">
        <f t="shared" si="22"/>
        <v>11</v>
      </c>
      <c r="T286" s="1">
        <f t="shared" si="23"/>
        <v>2021</v>
      </c>
      <c r="U286" s="1">
        <f t="shared" si="24"/>
        <v>2</v>
      </c>
    </row>
    <row r="287" spans="1:21" x14ac:dyDescent="0.25">
      <c r="A287" s="3" t="s">
        <v>32</v>
      </c>
      <c r="B287" s="3" t="s">
        <v>249</v>
      </c>
      <c r="C287" s="4" t="s">
        <v>33</v>
      </c>
      <c r="D287" s="5" t="s">
        <v>34</v>
      </c>
      <c r="E287" s="4" t="s">
        <v>35</v>
      </c>
      <c r="F287" s="6">
        <v>48768.03</v>
      </c>
      <c r="G287" s="4">
        <v>218676</v>
      </c>
      <c r="H287" s="4">
        <v>1723383</v>
      </c>
      <c r="I287" s="5">
        <v>28.297847900000001</v>
      </c>
      <c r="J287" s="5">
        <v>7.8809883114744999</v>
      </c>
      <c r="K287" s="5" t="s">
        <v>36</v>
      </c>
      <c r="L287" s="5">
        <v>502</v>
      </c>
      <c r="M287" s="7" t="s">
        <v>250</v>
      </c>
      <c r="N287" s="16">
        <f t="shared" si="20"/>
        <v>44522</v>
      </c>
      <c r="O287" s="7" t="s">
        <v>251</v>
      </c>
      <c r="P287" s="12" t="str">
        <f t="shared" si="21"/>
        <v>2021-11-30</v>
      </c>
      <c r="Q287" s="1" t="str">
        <f>IFERROR(VLOOKUP(K287,de_para!$A$2:$B$32,2,0),"ERR")</f>
        <v>web event</v>
      </c>
      <c r="R287" s="1">
        <v>0</v>
      </c>
      <c r="S287" s="1">
        <f t="shared" si="22"/>
        <v>11</v>
      </c>
      <c r="T287" s="1">
        <f t="shared" si="23"/>
        <v>2021</v>
      </c>
      <c r="U287" s="1">
        <f t="shared" si="24"/>
        <v>2</v>
      </c>
    </row>
    <row r="288" spans="1:21" x14ac:dyDescent="0.25">
      <c r="A288" s="3" t="s">
        <v>186</v>
      </c>
      <c r="B288" s="3" t="s">
        <v>249</v>
      </c>
      <c r="C288" s="4" t="s">
        <v>187</v>
      </c>
      <c r="D288" s="5" t="s">
        <v>188</v>
      </c>
      <c r="E288" s="4" t="s">
        <v>189</v>
      </c>
      <c r="F288" s="6">
        <v>58036.52</v>
      </c>
      <c r="G288" s="4">
        <v>1680802</v>
      </c>
      <c r="H288" s="4">
        <v>7052875</v>
      </c>
      <c r="I288" s="5">
        <v>8.2287747899999992</v>
      </c>
      <c r="J288" s="5">
        <v>4.1961367252062001</v>
      </c>
      <c r="K288" s="5" t="s">
        <v>36</v>
      </c>
      <c r="L288" s="5">
        <v>959</v>
      </c>
      <c r="M288" s="7" t="s">
        <v>250</v>
      </c>
      <c r="N288" s="16">
        <f t="shared" si="20"/>
        <v>44522</v>
      </c>
      <c r="O288" s="7" t="s">
        <v>251</v>
      </c>
      <c r="P288" s="12" t="str">
        <f t="shared" si="21"/>
        <v>2021-11-30</v>
      </c>
      <c r="Q288" s="1" t="str">
        <f>IFERROR(VLOOKUP(K288,de_para!$A$2:$B$32,2,0),"ERR")</f>
        <v>web event</v>
      </c>
      <c r="R288" s="1">
        <v>0</v>
      </c>
      <c r="S288" s="1">
        <f t="shared" si="22"/>
        <v>11</v>
      </c>
      <c r="T288" s="1">
        <f t="shared" si="23"/>
        <v>2021</v>
      </c>
      <c r="U288" s="1">
        <f t="shared" si="24"/>
        <v>2</v>
      </c>
    </row>
    <row r="289" spans="1:21" x14ac:dyDescent="0.25">
      <c r="A289" s="3" t="s">
        <v>233</v>
      </c>
      <c r="B289" s="3" t="s">
        <v>249</v>
      </c>
      <c r="C289" s="4" t="s">
        <v>234</v>
      </c>
      <c r="D289" s="5" t="s">
        <v>202</v>
      </c>
      <c r="E289" s="4" t="s">
        <v>203</v>
      </c>
      <c r="F289" s="6">
        <v>3497.32</v>
      </c>
      <c r="G289" s="4">
        <v>91035</v>
      </c>
      <c r="H289" s="4">
        <v>197677</v>
      </c>
      <c r="I289" s="5">
        <v>17.692093669999998</v>
      </c>
      <c r="J289" s="5">
        <v>2.1714395562146001</v>
      </c>
      <c r="K289" s="5" t="s">
        <v>80</v>
      </c>
      <c r="L289" s="5">
        <v>40</v>
      </c>
      <c r="M289" s="7" t="s">
        <v>250</v>
      </c>
      <c r="N289" s="16">
        <f t="shared" si="20"/>
        <v>44522</v>
      </c>
      <c r="O289" s="7" t="s">
        <v>251</v>
      </c>
      <c r="P289" s="12" t="str">
        <f t="shared" si="21"/>
        <v>2021-11-30</v>
      </c>
      <c r="Q289" s="1" t="str">
        <f>IFERROR(VLOOKUP(K289,de_para!$A$2:$B$32,2,0),"ERR")</f>
        <v>web event</v>
      </c>
      <c r="R289" s="1">
        <v>0</v>
      </c>
      <c r="S289" s="1">
        <f t="shared" si="22"/>
        <v>11</v>
      </c>
      <c r="T289" s="1">
        <f t="shared" si="23"/>
        <v>2021</v>
      </c>
      <c r="U289" s="1">
        <f t="shared" si="24"/>
        <v>2</v>
      </c>
    </row>
    <row r="290" spans="1:21" x14ac:dyDescent="0.25">
      <c r="A290" s="3" t="s">
        <v>27</v>
      </c>
      <c r="B290" s="3" t="s">
        <v>249</v>
      </c>
      <c r="C290" s="4" t="s">
        <v>28</v>
      </c>
      <c r="D290" s="5" t="s">
        <v>29</v>
      </c>
      <c r="E290" s="4" t="s">
        <v>30</v>
      </c>
      <c r="F290" s="6">
        <v>89.39</v>
      </c>
      <c r="G290" s="4">
        <v>3499</v>
      </c>
      <c r="H290" s="4">
        <v>3583</v>
      </c>
      <c r="I290" s="5">
        <v>24.94836729</v>
      </c>
      <c r="J290" s="5">
        <v>1.0240068591025999</v>
      </c>
      <c r="K290" s="5" t="s">
        <v>31</v>
      </c>
      <c r="L290" s="5">
        <v>1</v>
      </c>
      <c r="M290" s="7" t="s">
        <v>250</v>
      </c>
      <c r="N290" s="16">
        <f t="shared" si="20"/>
        <v>44522</v>
      </c>
      <c r="O290" s="7" t="s">
        <v>251</v>
      </c>
      <c r="P290" s="12" t="str">
        <f t="shared" si="21"/>
        <v>2021-11-30</v>
      </c>
      <c r="Q290" s="1" t="str">
        <f>IFERROR(VLOOKUP(K290,de_para!$A$2:$B$32,2,0),"ERR")</f>
        <v>web event</v>
      </c>
      <c r="R290" s="1">
        <v>0</v>
      </c>
      <c r="S290" s="1">
        <f t="shared" si="22"/>
        <v>11</v>
      </c>
      <c r="T290" s="1">
        <f t="shared" si="23"/>
        <v>2021</v>
      </c>
      <c r="U290" s="1">
        <f t="shared" si="24"/>
        <v>2</v>
      </c>
    </row>
    <row r="291" spans="1:21" x14ac:dyDescent="0.25">
      <c r="A291" s="3" t="s">
        <v>220</v>
      </c>
      <c r="B291" s="3" t="s">
        <v>249</v>
      </c>
      <c r="C291" s="4" t="s">
        <v>221</v>
      </c>
      <c r="D291" s="5" t="s">
        <v>222</v>
      </c>
      <c r="E291" s="4" t="s">
        <v>223</v>
      </c>
      <c r="F291" s="6">
        <v>3784.25</v>
      </c>
      <c r="G291" s="4">
        <v>322671</v>
      </c>
      <c r="H291" s="4">
        <v>555913</v>
      </c>
      <c r="I291" s="5">
        <v>6.8072701999999996</v>
      </c>
      <c r="J291" s="5">
        <v>1.7228477303506999</v>
      </c>
      <c r="K291" s="5" t="s">
        <v>36</v>
      </c>
      <c r="L291" s="5">
        <v>37</v>
      </c>
      <c r="M291" s="7" t="s">
        <v>250</v>
      </c>
      <c r="N291" s="16">
        <f t="shared" si="20"/>
        <v>44522</v>
      </c>
      <c r="O291" s="7" t="s">
        <v>251</v>
      </c>
      <c r="P291" s="12" t="str">
        <f t="shared" si="21"/>
        <v>2021-11-30</v>
      </c>
      <c r="Q291" s="1" t="str">
        <f>IFERROR(VLOOKUP(K291,de_para!$A$2:$B$32,2,0),"ERR")</f>
        <v>web event</v>
      </c>
      <c r="R291" s="1">
        <v>0</v>
      </c>
      <c r="S291" s="1">
        <f t="shared" si="22"/>
        <v>11</v>
      </c>
      <c r="T291" s="1">
        <f t="shared" si="23"/>
        <v>2021</v>
      </c>
      <c r="U291" s="1">
        <f t="shared" si="24"/>
        <v>2</v>
      </c>
    </row>
    <row r="292" spans="1:21" x14ac:dyDescent="0.25">
      <c r="A292" s="3" t="s">
        <v>62</v>
      </c>
      <c r="B292" s="3" t="s">
        <v>249</v>
      </c>
      <c r="C292" s="4" t="s">
        <v>63</v>
      </c>
      <c r="D292" s="5" t="s">
        <v>24</v>
      </c>
      <c r="E292" s="4" t="s">
        <v>25</v>
      </c>
      <c r="F292" s="6">
        <v>44.7</v>
      </c>
      <c r="G292" s="4">
        <v>1788</v>
      </c>
      <c r="H292" s="4">
        <v>1986</v>
      </c>
      <c r="I292" s="5">
        <v>22.507552870000001</v>
      </c>
      <c r="J292" s="5">
        <v>1.1107382550336</v>
      </c>
      <c r="K292" s="5" t="s">
        <v>26</v>
      </c>
      <c r="L292" s="5" t="s">
        <v>45</v>
      </c>
      <c r="M292" s="7" t="s">
        <v>250</v>
      </c>
      <c r="N292" s="16">
        <f t="shared" si="20"/>
        <v>44522</v>
      </c>
      <c r="O292" s="7" t="s">
        <v>251</v>
      </c>
      <c r="P292" s="12" t="str">
        <f t="shared" si="21"/>
        <v>2021-11-30</v>
      </c>
      <c r="Q292" s="1" t="str">
        <f>IFERROR(VLOOKUP(K292,de_para!$A$2:$B$32,2,0),"ERR")</f>
        <v>app events</v>
      </c>
      <c r="R292" s="1">
        <v>0</v>
      </c>
      <c r="S292" s="1">
        <f t="shared" si="22"/>
        <v>11</v>
      </c>
      <c r="T292" s="1">
        <f t="shared" si="23"/>
        <v>2021</v>
      </c>
      <c r="U292" s="1">
        <f t="shared" si="24"/>
        <v>2</v>
      </c>
    </row>
    <row r="293" spans="1:21" x14ac:dyDescent="0.25">
      <c r="A293" s="3" t="s">
        <v>81</v>
      </c>
      <c r="B293" s="3" t="s">
        <v>249</v>
      </c>
      <c r="C293" s="4" t="s">
        <v>82</v>
      </c>
      <c r="D293" s="5" t="s">
        <v>48</v>
      </c>
      <c r="E293" s="4" t="s">
        <v>49</v>
      </c>
      <c r="F293" s="6">
        <v>13456.43</v>
      </c>
      <c r="G293" s="4">
        <v>497512</v>
      </c>
      <c r="H293" s="4">
        <v>1077307</v>
      </c>
      <c r="I293" s="5">
        <v>12.49080346</v>
      </c>
      <c r="J293" s="5">
        <v>2.1653889755422999</v>
      </c>
      <c r="K293" s="5" t="s">
        <v>36</v>
      </c>
      <c r="L293" s="5">
        <v>137</v>
      </c>
      <c r="M293" s="7" t="s">
        <v>250</v>
      </c>
      <c r="N293" s="16">
        <f t="shared" si="20"/>
        <v>44522</v>
      </c>
      <c r="O293" s="7" t="s">
        <v>251</v>
      </c>
      <c r="P293" s="12" t="str">
        <f t="shared" si="21"/>
        <v>2021-11-30</v>
      </c>
      <c r="Q293" s="1" t="str">
        <f>IFERROR(VLOOKUP(K293,de_para!$A$2:$B$32,2,0),"ERR")</f>
        <v>web event</v>
      </c>
      <c r="R293" s="1">
        <v>0</v>
      </c>
      <c r="S293" s="1">
        <f t="shared" si="22"/>
        <v>11</v>
      </c>
      <c r="T293" s="1">
        <f t="shared" si="23"/>
        <v>2021</v>
      </c>
      <c r="U293" s="1">
        <f t="shared" si="24"/>
        <v>2</v>
      </c>
    </row>
    <row r="294" spans="1:21" x14ac:dyDescent="0.25">
      <c r="A294" s="3" t="s">
        <v>258</v>
      </c>
      <c r="B294" s="3" t="s">
        <v>249</v>
      </c>
      <c r="C294" s="4" t="s">
        <v>259</v>
      </c>
      <c r="D294" s="5" t="s">
        <v>106</v>
      </c>
      <c r="E294" s="4" t="s">
        <v>107</v>
      </c>
      <c r="F294" s="6">
        <v>302.87</v>
      </c>
      <c r="G294" s="4">
        <v>9442</v>
      </c>
      <c r="H294" s="4">
        <v>11730</v>
      </c>
      <c r="I294" s="5">
        <v>25.820119349999999</v>
      </c>
      <c r="J294" s="5">
        <v>1.2423215420461999</v>
      </c>
      <c r="K294" s="5" t="s">
        <v>31</v>
      </c>
      <c r="L294" s="5">
        <v>12</v>
      </c>
      <c r="M294" s="7" t="s">
        <v>250</v>
      </c>
      <c r="N294" s="16">
        <f t="shared" si="20"/>
        <v>44522</v>
      </c>
      <c r="O294" s="7" t="s">
        <v>251</v>
      </c>
      <c r="P294" s="12" t="str">
        <f t="shared" si="21"/>
        <v>2021-11-30</v>
      </c>
      <c r="Q294" s="1" t="str">
        <f>IFERROR(VLOOKUP(K294,de_para!$A$2:$B$32,2,0),"ERR")</f>
        <v>web event</v>
      </c>
      <c r="R294" s="1">
        <v>0</v>
      </c>
      <c r="S294" s="1">
        <f t="shared" si="22"/>
        <v>11</v>
      </c>
      <c r="T294" s="1">
        <f t="shared" si="23"/>
        <v>2021</v>
      </c>
      <c r="U294" s="1">
        <f t="shared" si="24"/>
        <v>2</v>
      </c>
    </row>
    <row r="295" spans="1:21" x14ac:dyDescent="0.25">
      <c r="A295" s="3" t="s">
        <v>62</v>
      </c>
      <c r="B295" s="3" t="s">
        <v>249</v>
      </c>
      <c r="C295" s="4" t="s">
        <v>105</v>
      </c>
      <c r="D295" s="5" t="s">
        <v>106</v>
      </c>
      <c r="E295" s="4" t="s">
        <v>107</v>
      </c>
      <c r="F295" s="6">
        <v>2454.09</v>
      </c>
      <c r="G295" s="4">
        <v>55758</v>
      </c>
      <c r="H295" s="4">
        <v>78813</v>
      </c>
      <c r="I295" s="5">
        <v>31.138137109999999</v>
      </c>
      <c r="J295" s="5">
        <v>1.4134832669751001</v>
      </c>
      <c r="K295" s="5" t="s">
        <v>31</v>
      </c>
      <c r="L295" s="5">
        <v>68</v>
      </c>
      <c r="M295" s="7" t="s">
        <v>250</v>
      </c>
      <c r="N295" s="16">
        <f t="shared" si="20"/>
        <v>44522</v>
      </c>
      <c r="O295" s="7" t="s">
        <v>251</v>
      </c>
      <c r="P295" s="12" t="str">
        <f t="shared" si="21"/>
        <v>2021-11-30</v>
      </c>
      <c r="Q295" s="1" t="str">
        <f>IFERROR(VLOOKUP(K295,de_para!$A$2:$B$32,2,0),"ERR")</f>
        <v>web event</v>
      </c>
      <c r="R295" s="1">
        <v>0</v>
      </c>
      <c r="S295" s="1">
        <f t="shared" si="22"/>
        <v>11</v>
      </c>
      <c r="T295" s="1">
        <f t="shared" si="23"/>
        <v>2021</v>
      </c>
      <c r="U295" s="1">
        <f t="shared" si="24"/>
        <v>2</v>
      </c>
    </row>
    <row r="296" spans="1:21" x14ac:dyDescent="0.25">
      <c r="A296" s="3" t="s">
        <v>195</v>
      </c>
      <c r="B296" s="3" t="s">
        <v>249</v>
      </c>
      <c r="C296" s="4" t="s">
        <v>196</v>
      </c>
      <c r="D296" s="5" t="s">
        <v>192</v>
      </c>
      <c r="E296" s="4" t="s">
        <v>193</v>
      </c>
      <c r="F296" s="6">
        <v>61201.85</v>
      </c>
      <c r="G296" s="4">
        <v>1369013</v>
      </c>
      <c r="H296" s="4">
        <v>4904342</v>
      </c>
      <c r="I296" s="5">
        <v>12.47911545</v>
      </c>
      <c r="J296" s="5">
        <v>3.5823925704139001</v>
      </c>
      <c r="K296" s="5" t="s">
        <v>194</v>
      </c>
      <c r="L296" s="5">
        <v>263</v>
      </c>
      <c r="M296" s="7" t="s">
        <v>250</v>
      </c>
      <c r="N296" s="16">
        <f t="shared" si="20"/>
        <v>44522</v>
      </c>
      <c r="O296" s="7" t="s">
        <v>251</v>
      </c>
      <c r="P296" s="12" t="str">
        <f t="shared" si="21"/>
        <v>2021-11-30</v>
      </c>
      <c r="Q296" s="1" t="str">
        <f>IFERROR(VLOOKUP(K296,de_para!$A$2:$B$32,2,0),"ERR")</f>
        <v>Credenciamento</v>
      </c>
      <c r="R296" s="1">
        <v>0</v>
      </c>
      <c r="S296" s="1">
        <f t="shared" si="22"/>
        <v>11</v>
      </c>
      <c r="T296" s="1">
        <f t="shared" si="23"/>
        <v>2021</v>
      </c>
      <c r="U296" s="1">
        <f t="shared" si="24"/>
        <v>2</v>
      </c>
    </row>
    <row r="297" spans="1:21" x14ac:dyDescent="0.25">
      <c r="A297" s="3" t="s">
        <v>108</v>
      </c>
      <c r="B297" s="3" t="s">
        <v>249</v>
      </c>
      <c r="C297" s="4" t="s">
        <v>109</v>
      </c>
      <c r="D297" s="5" t="s">
        <v>106</v>
      </c>
      <c r="E297" s="4" t="s">
        <v>107</v>
      </c>
      <c r="F297" s="6">
        <v>1921.63</v>
      </c>
      <c r="G297" s="4">
        <v>53294</v>
      </c>
      <c r="H297" s="4">
        <v>71053</v>
      </c>
      <c r="I297" s="5">
        <v>27.045022729999999</v>
      </c>
      <c r="J297" s="5">
        <v>1.3332270049160999</v>
      </c>
      <c r="K297" s="5" t="s">
        <v>31</v>
      </c>
      <c r="L297" s="5">
        <v>51</v>
      </c>
      <c r="M297" s="7" t="s">
        <v>250</v>
      </c>
      <c r="N297" s="16">
        <f t="shared" si="20"/>
        <v>44522</v>
      </c>
      <c r="O297" s="7" t="s">
        <v>251</v>
      </c>
      <c r="P297" s="12" t="str">
        <f t="shared" si="21"/>
        <v>2021-11-30</v>
      </c>
      <c r="Q297" s="1" t="str">
        <f>IFERROR(VLOOKUP(K297,de_para!$A$2:$B$32,2,0),"ERR")</f>
        <v>web event</v>
      </c>
      <c r="R297" s="1">
        <v>0</v>
      </c>
      <c r="S297" s="1">
        <f t="shared" si="22"/>
        <v>11</v>
      </c>
      <c r="T297" s="1">
        <f t="shared" si="23"/>
        <v>2021</v>
      </c>
      <c r="U297" s="1">
        <f t="shared" si="24"/>
        <v>2</v>
      </c>
    </row>
    <row r="298" spans="1:21" x14ac:dyDescent="0.25">
      <c r="A298" s="3" t="s">
        <v>190</v>
      </c>
      <c r="B298" s="3" t="s">
        <v>249</v>
      </c>
      <c r="C298" s="4" t="s">
        <v>191</v>
      </c>
      <c r="D298" s="5" t="s">
        <v>192</v>
      </c>
      <c r="E298" s="4" t="s">
        <v>193</v>
      </c>
      <c r="F298" s="6">
        <v>20487.099999999999</v>
      </c>
      <c r="G298" s="4">
        <v>303664</v>
      </c>
      <c r="H298" s="4">
        <v>1038041</v>
      </c>
      <c r="I298" s="5">
        <v>19.73631099</v>
      </c>
      <c r="J298" s="5">
        <v>3.4183867695874</v>
      </c>
      <c r="K298" s="5" t="s">
        <v>194</v>
      </c>
      <c r="L298" s="5">
        <v>80</v>
      </c>
      <c r="M298" s="7" t="s">
        <v>250</v>
      </c>
      <c r="N298" s="16">
        <f t="shared" si="20"/>
        <v>44522</v>
      </c>
      <c r="O298" s="7" t="s">
        <v>251</v>
      </c>
      <c r="P298" s="12" t="str">
        <f t="shared" si="21"/>
        <v>2021-11-30</v>
      </c>
      <c r="Q298" s="1" t="str">
        <f>IFERROR(VLOOKUP(K298,de_para!$A$2:$B$32,2,0),"ERR")</f>
        <v>Credenciamento</v>
      </c>
      <c r="R298" s="1">
        <v>0</v>
      </c>
      <c r="S298" s="1">
        <f t="shared" si="22"/>
        <v>11</v>
      </c>
      <c r="T298" s="1">
        <f t="shared" si="23"/>
        <v>2021</v>
      </c>
      <c r="U298" s="1">
        <f t="shared" si="24"/>
        <v>2</v>
      </c>
    </row>
    <row r="299" spans="1:21" x14ac:dyDescent="0.25">
      <c r="A299" s="3" t="s">
        <v>260</v>
      </c>
      <c r="B299" s="3" t="s">
        <v>249</v>
      </c>
      <c r="C299" s="4" t="s">
        <v>261</v>
      </c>
      <c r="D299" s="5" t="s">
        <v>262</v>
      </c>
      <c r="E299" s="4" t="s">
        <v>263</v>
      </c>
      <c r="F299" s="6">
        <v>0</v>
      </c>
      <c r="G299" s="4">
        <v>0</v>
      </c>
      <c r="H299" s="4">
        <v>0</v>
      </c>
      <c r="I299" s="5" t="s">
        <v>45</v>
      </c>
      <c r="J299" s="5">
        <v>0</v>
      </c>
      <c r="K299" s="5" t="s">
        <v>36</v>
      </c>
      <c r="L299" s="5">
        <v>1</v>
      </c>
      <c r="M299" s="7" t="s">
        <v>250</v>
      </c>
      <c r="N299" s="16">
        <f t="shared" si="20"/>
        <v>44522</v>
      </c>
      <c r="O299" s="7" t="s">
        <v>251</v>
      </c>
      <c r="P299" s="12" t="str">
        <f t="shared" si="21"/>
        <v>2021-11-30</v>
      </c>
      <c r="Q299" s="1" t="str">
        <f>IFERROR(VLOOKUP(K299,de_para!$A$2:$B$32,2,0),"ERR")</f>
        <v>web event</v>
      </c>
      <c r="R299" s="1">
        <v>0</v>
      </c>
      <c r="S299" s="1">
        <f t="shared" si="22"/>
        <v>11</v>
      </c>
      <c r="T299" s="1">
        <f t="shared" si="23"/>
        <v>2021</v>
      </c>
      <c r="U299" s="1">
        <f t="shared" si="24"/>
        <v>2</v>
      </c>
    </row>
    <row r="300" spans="1:21" x14ac:dyDescent="0.25">
      <c r="A300" s="3" t="s">
        <v>167</v>
      </c>
      <c r="B300" s="3" t="s">
        <v>249</v>
      </c>
      <c r="C300" s="4" t="s">
        <v>168</v>
      </c>
      <c r="D300" s="5" t="s">
        <v>169</v>
      </c>
      <c r="E300" s="4" t="s">
        <v>170</v>
      </c>
      <c r="F300" s="6">
        <v>40025.269999999997</v>
      </c>
      <c r="G300" s="4">
        <v>42677</v>
      </c>
      <c r="H300" s="4">
        <v>644391</v>
      </c>
      <c r="I300" s="5">
        <v>62.113328709999998</v>
      </c>
      <c r="J300" s="5">
        <v>15.099257211144</v>
      </c>
      <c r="K300" s="5" t="s">
        <v>36</v>
      </c>
      <c r="L300" s="5">
        <v>466</v>
      </c>
      <c r="M300" s="7" t="s">
        <v>250</v>
      </c>
      <c r="N300" s="16">
        <f t="shared" si="20"/>
        <v>44522</v>
      </c>
      <c r="O300" s="7" t="s">
        <v>251</v>
      </c>
      <c r="P300" s="12" t="str">
        <f t="shared" si="21"/>
        <v>2021-11-30</v>
      </c>
      <c r="Q300" s="1" t="str">
        <f>IFERROR(VLOOKUP(K300,de_para!$A$2:$B$32,2,0),"ERR")</f>
        <v>web event</v>
      </c>
      <c r="R300" s="1">
        <v>0</v>
      </c>
      <c r="S300" s="1">
        <f t="shared" si="22"/>
        <v>11</v>
      </c>
      <c r="T300" s="1">
        <f t="shared" si="23"/>
        <v>2021</v>
      </c>
      <c r="U300" s="1">
        <f t="shared" si="24"/>
        <v>2</v>
      </c>
    </row>
    <row r="301" spans="1:21" x14ac:dyDescent="0.25">
      <c r="A301" s="3" t="s">
        <v>22</v>
      </c>
      <c r="B301" s="3" t="s">
        <v>249</v>
      </c>
      <c r="C301" s="4" t="s">
        <v>110</v>
      </c>
      <c r="D301" s="5" t="s">
        <v>106</v>
      </c>
      <c r="E301" s="4" t="s">
        <v>107</v>
      </c>
      <c r="F301" s="6">
        <v>5644.39</v>
      </c>
      <c r="G301" s="4">
        <v>155477</v>
      </c>
      <c r="H301" s="4">
        <v>235525</v>
      </c>
      <c r="I301" s="5">
        <v>23.9651417</v>
      </c>
      <c r="J301" s="5">
        <v>1.5148542871293</v>
      </c>
      <c r="K301" s="5" t="s">
        <v>31</v>
      </c>
      <c r="L301" s="5">
        <v>164</v>
      </c>
      <c r="M301" s="7" t="s">
        <v>250</v>
      </c>
      <c r="N301" s="16">
        <f t="shared" si="20"/>
        <v>44522</v>
      </c>
      <c r="O301" s="7" t="s">
        <v>251</v>
      </c>
      <c r="P301" s="12" t="str">
        <f t="shared" si="21"/>
        <v>2021-11-30</v>
      </c>
      <c r="Q301" s="1" t="str">
        <f>IFERROR(VLOOKUP(K301,de_para!$A$2:$B$32,2,0),"ERR")</f>
        <v>web event</v>
      </c>
      <c r="R301" s="1">
        <v>0</v>
      </c>
      <c r="S301" s="1">
        <f t="shared" si="22"/>
        <v>11</v>
      </c>
      <c r="T301" s="1">
        <f t="shared" si="23"/>
        <v>2021</v>
      </c>
      <c r="U301" s="1">
        <f t="shared" si="24"/>
        <v>2</v>
      </c>
    </row>
    <row r="302" spans="1:21" x14ac:dyDescent="0.25">
      <c r="A302" s="3" t="s">
        <v>218</v>
      </c>
      <c r="B302" s="3" t="s">
        <v>249</v>
      </c>
      <c r="C302" s="4" t="s">
        <v>219</v>
      </c>
      <c r="D302" s="5" t="s">
        <v>202</v>
      </c>
      <c r="E302" s="4" t="s">
        <v>203</v>
      </c>
      <c r="F302" s="6">
        <v>3496.9</v>
      </c>
      <c r="G302" s="4">
        <v>98173</v>
      </c>
      <c r="H302" s="4">
        <v>201279</v>
      </c>
      <c r="I302" s="5">
        <v>17.373397130000001</v>
      </c>
      <c r="J302" s="5">
        <v>2.0502480315362002</v>
      </c>
      <c r="K302" s="5" t="s">
        <v>80</v>
      </c>
      <c r="L302" s="5">
        <v>42</v>
      </c>
      <c r="M302" s="7" t="s">
        <v>250</v>
      </c>
      <c r="N302" s="16">
        <f t="shared" si="20"/>
        <v>44522</v>
      </c>
      <c r="O302" s="7" t="s">
        <v>251</v>
      </c>
      <c r="P302" s="12" t="str">
        <f t="shared" si="21"/>
        <v>2021-11-30</v>
      </c>
      <c r="Q302" s="1" t="str">
        <f>IFERROR(VLOOKUP(K302,de_para!$A$2:$B$32,2,0),"ERR")</f>
        <v>web event</v>
      </c>
      <c r="R302" s="1">
        <v>0</v>
      </c>
      <c r="S302" s="1">
        <f t="shared" si="22"/>
        <v>11</v>
      </c>
      <c r="T302" s="1">
        <f t="shared" si="23"/>
        <v>2021</v>
      </c>
      <c r="U302" s="1">
        <f t="shared" si="24"/>
        <v>2</v>
      </c>
    </row>
    <row r="303" spans="1:21" x14ac:dyDescent="0.25">
      <c r="A303" s="3" t="s">
        <v>99</v>
      </c>
      <c r="B303" s="3" t="s">
        <v>249</v>
      </c>
      <c r="C303" s="4" t="s">
        <v>113</v>
      </c>
      <c r="D303" s="5" t="s">
        <v>101</v>
      </c>
      <c r="E303" s="4" t="s">
        <v>102</v>
      </c>
      <c r="F303" s="6">
        <v>12522.79</v>
      </c>
      <c r="G303" s="4">
        <v>31406</v>
      </c>
      <c r="H303" s="4">
        <v>433635</v>
      </c>
      <c r="I303" s="5">
        <v>28.87864218</v>
      </c>
      <c r="J303" s="5">
        <v>13.807393491689</v>
      </c>
      <c r="K303" s="5" t="s">
        <v>36</v>
      </c>
      <c r="L303" s="5">
        <v>66</v>
      </c>
      <c r="M303" s="7" t="s">
        <v>250</v>
      </c>
      <c r="N303" s="16">
        <f t="shared" si="20"/>
        <v>44522</v>
      </c>
      <c r="O303" s="7" t="s">
        <v>251</v>
      </c>
      <c r="P303" s="12" t="str">
        <f t="shared" si="21"/>
        <v>2021-11-30</v>
      </c>
      <c r="Q303" s="1" t="str">
        <f>IFERROR(VLOOKUP(K303,de_para!$A$2:$B$32,2,0),"ERR")</f>
        <v>web event</v>
      </c>
      <c r="R303" s="1">
        <v>0</v>
      </c>
      <c r="S303" s="1">
        <f t="shared" si="22"/>
        <v>11</v>
      </c>
      <c r="T303" s="1">
        <f t="shared" si="23"/>
        <v>2021</v>
      </c>
      <c r="U303" s="1">
        <f t="shared" si="24"/>
        <v>2</v>
      </c>
    </row>
    <row r="304" spans="1:21" x14ac:dyDescent="0.25">
      <c r="A304" s="3" t="s">
        <v>235</v>
      </c>
      <c r="B304" s="3" t="s">
        <v>249</v>
      </c>
      <c r="C304" s="4" t="s">
        <v>236</v>
      </c>
      <c r="D304" s="5" t="s">
        <v>237</v>
      </c>
      <c r="E304" s="4" t="s">
        <v>238</v>
      </c>
      <c r="F304" s="6">
        <v>2332.81</v>
      </c>
      <c r="G304" s="4">
        <v>28319</v>
      </c>
      <c r="H304" s="4">
        <v>51849</v>
      </c>
      <c r="I304" s="5">
        <v>44.992381719999997</v>
      </c>
      <c r="J304" s="5">
        <v>1.8308909212896001</v>
      </c>
      <c r="K304" s="5" t="s">
        <v>31</v>
      </c>
      <c r="L304" s="5">
        <v>39</v>
      </c>
      <c r="M304" s="7" t="s">
        <v>250</v>
      </c>
      <c r="N304" s="16">
        <f t="shared" si="20"/>
        <v>44522</v>
      </c>
      <c r="O304" s="7" t="s">
        <v>251</v>
      </c>
      <c r="P304" s="12" t="str">
        <f t="shared" si="21"/>
        <v>2021-11-30</v>
      </c>
      <c r="Q304" s="1" t="str">
        <f>IFERROR(VLOOKUP(K304,de_para!$A$2:$B$32,2,0),"ERR")</f>
        <v>web event</v>
      </c>
      <c r="R304" s="1">
        <v>0</v>
      </c>
      <c r="S304" s="1">
        <f t="shared" si="22"/>
        <v>11</v>
      </c>
      <c r="T304" s="1">
        <f t="shared" si="23"/>
        <v>2021</v>
      </c>
      <c r="U304" s="1">
        <f t="shared" si="24"/>
        <v>2</v>
      </c>
    </row>
    <row r="305" spans="1:21" x14ac:dyDescent="0.25">
      <c r="A305" s="3" t="s">
        <v>264</v>
      </c>
      <c r="B305" s="3" t="s">
        <v>249</v>
      </c>
      <c r="C305" s="4" t="s">
        <v>265</v>
      </c>
      <c r="D305" s="5" t="s">
        <v>262</v>
      </c>
      <c r="E305" s="4" t="s">
        <v>263</v>
      </c>
      <c r="F305" s="6">
        <v>0</v>
      </c>
      <c r="G305" s="4">
        <v>0</v>
      </c>
      <c r="H305" s="4">
        <v>0</v>
      </c>
      <c r="I305" s="5" t="s">
        <v>45</v>
      </c>
      <c r="J305" s="5">
        <v>0</v>
      </c>
      <c r="K305" s="5" t="s">
        <v>36</v>
      </c>
      <c r="L305" s="5">
        <v>1</v>
      </c>
      <c r="M305" s="7" t="s">
        <v>250</v>
      </c>
      <c r="N305" s="16">
        <f t="shared" si="20"/>
        <v>44522</v>
      </c>
      <c r="O305" s="7" t="s">
        <v>251</v>
      </c>
      <c r="P305" s="12" t="str">
        <f t="shared" si="21"/>
        <v>2021-11-30</v>
      </c>
      <c r="Q305" s="1" t="str">
        <f>IFERROR(VLOOKUP(K305,de_para!$A$2:$B$32,2,0),"ERR")</f>
        <v>web event</v>
      </c>
      <c r="R305" s="1">
        <v>0</v>
      </c>
      <c r="S305" s="1">
        <f t="shared" si="22"/>
        <v>11</v>
      </c>
      <c r="T305" s="1">
        <f t="shared" si="23"/>
        <v>2021</v>
      </c>
      <c r="U305" s="1">
        <f t="shared" si="24"/>
        <v>2</v>
      </c>
    </row>
    <row r="306" spans="1:21" x14ac:dyDescent="0.25">
      <c r="A306" s="3" t="s">
        <v>266</v>
      </c>
      <c r="B306" s="3" t="s">
        <v>249</v>
      </c>
      <c r="C306" s="4" t="s">
        <v>267</v>
      </c>
      <c r="D306" s="5" t="s">
        <v>262</v>
      </c>
      <c r="E306" s="4" t="s">
        <v>263</v>
      </c>
      <c r="F306" s="6">
        <v>0</v>
      </c>
      <c r="G306" s="4">
        <v>0</v>
      </c>
      <c r="H306" s="4">
        <v>0</v>
      </c>
      <c r="I306" s="5" t="s">
        <v>45</v>
      </c>
      <c r="J306" s="5">
        <v>0</v>
      </c>
      <c r="K306" s="5" t="s">
        <v>36</v>
      </c>
      <c r="L306" s="5">
        <v>2</v>
      </c>
      <c r="M306" s="7" t="s">
        <v>250</v>
      </c>
      <c r="N306" s="16">
        <f t="shared" si="20"/>
        <v>44522</v>
      </c>
      <c r="O306" s="7" t="s">
        <v>251</v>
      </c>
      <c r="P306" s="12" t="str">
        <f t="shared" si="21"/>
        <v>2021-11-30</v>
      </c>
      <c r="Q306" s="1" t="str">
        <f>IFERROR(VLOOKUP(K306,de_para!$A$2:$B$32,2,0),"ERR")</f>
        <v>web event</v>
      </c>
      <c r="R306" s="1">
        <v>0</v>
      </c>
      <c r="S306" s="1">
        <f t="shared" si="22"/>
        <v>11</v>
      </c>
      <c r="T306" s="1">
        <f t="shared" si="23"/>
        <v>2021</v>
      </c>
      <c r="U306" s="1">
        <f t="shared" si="24"/>
        <v>2</v>
      </c>
    </row>
    <row r="307" spans="1:21" x14ac:dyDescent="0.25">
      <c r="A307" s="3" t="s">
        <v>268</v>
      </c>
      <c r="B307" s="3" t="s">
        <v>249</v>
      </c>
      <c r="C307" s="4" t="s">
        <v>269</v>
      </c>
      <c r="D307" s="5" t="s">
        <v>169</v>
      </c>
      <c r="E307" s="4" t="s">
        <v>170</v>
      </c>
      <c r="F307" s="6">
        <v>3037.59</v>
      </c>
      <c r="G307" s="4">
        <v>18607</v>
      </c>
      <c r="H307" s="4">
        <v>93454</v>
      </c>
      <c r="I307" s="5">
        <v>32.503584650000001</v>
      </c>
      <c r="J307" s="5">
        <v>5.0225184070511002</v>
      </c>
      <c r="K307" s="5" t="s">
        <v>36</v>
      </c>
      <c r="L307" s="5">
        <v>24</v>
      </c>
      <c r="M307" s="7" t="s">
        <v>250</v>
      </c>
      <c r="N307" s="16">
        <f t="shared" si="20"/>
        <v>44522</v>
      </c>
      <c r="O307" s="7" t="s">
        <v>251</v>
      </c>
      <c r="P307" s="12" t="str">
        <f t="shared" si="21"/>
        <v>2021-11-30</v>
      </c>
      <c r="Q307" s="1" t="str">
        <f>IFERROR(VLOOKUP(K307,de_para!$A$2:$B$32,2,0),"ERR")</f>
        <v>web event</v>
      </c>
      <c r="R307" s="1">
        <v>0</v>
      </c>
      <c r="S307" s="1">
        <f t="shared" si="22"/>
        <v>11</v>
      </c>
      <c r="T307" s="1">
        <f t="shared" si="23"/>
        <v>2021</v>
      </c>
      <c r="U307" s="1">
        <f t="shared" si="24"/>
        <v>2</v>
      </c>
    </row>
    <row r="308" spans="1:21" x14ac:dyDescent="0.25">
      <c r="A308" s="3" t="s">
        <v>214</v>
      </c>
      <c r="B308" s="3" t="s">
        <v>249</v>
      </c>
      <c r="C308" s="4" t="s">
        <v>215</v>
      </c>
      <c r="D308" s="5" t="s">
        <v>216</v>
      </c>
      <c r="E308" s="4" t="s">
        <v>217</v>
      </c>
      <c r="F308" s="6">
        <v>421.53</v>
      </c>
      <c r="G308" s="4">
        <v>23206</v>
      </c>
      <c r="H308" s="4">
        <v>28059</v>
      </c>
      <c r="I308" s="5">
        <v>15.022987280000001</v>
      </c>
      <c r="J308" s="5">
        <v>1.2091269499266999</v>
      </c>
      <c r="K308" s="5" t="s">
        <v>130</v>
      </c>
      <c r="L308" s="5">
        <v>3212</v>
      </c>
      <c r="M308" s="7" t="s">
        <v>250</v>
      </c>
      <c r="N308" s="16">
        <f t="shared" si="20"/>
        <v>44522</v>
      </c>
      <c r="O308" s="7" t="s">
        <v>251</v>
      </c>
      <c r="P308" s="12" t="str">
        <f t="shared" si="21"/>
        <v>2021-11-30</v>
      </c>
      <c r="Q308" s="1" t="str">
        <f>IFERROR(VLOOKUP(K308,de_para!$A$2:$B$32,2,0),"ERR")</f>
        <v>Mid funnel</v>
      </c>
      <c r="R308" s="1">
        <v>0</v>
      </c>
      <c r="S308" s="1">
        <f t="shared" si="22"/>
        <v>11</v>
      </c>
      <c r="T308" s="1">
        <f t="shared" si="23"/>
        <v>2021</v>
      </c>
      <c r="U308" s="1">
        <f t="shared" si="24"/>
        <v>2</v>
      </c>
    </row>
    <row r="309" spans="1:21" x14ac:dyDescent="0.25">
      <c r="A309" s="3" t="s">
        <v>270</v>
      </c>
      <c r="B309" s="3" t="s">
        <v>249</v>
      </c>
      <c r="C309" s="4" t="s">
        <v>271</v>
      </c>
      <c r="D309" s="5" t="s">
        <v>237</v>
      </c>
      <c r="E309" s="4" t="s">
        <v>238</v>
      </c>
      <c r="F309" s="6">
        <v>2254.27</v>
      </c>
      <c r="G309" s="4">
        <v>28004</v>
      </c>
      <c r="H309" s="4">
        <v>47737</v>
      </c>
      <c r="I309" s="5">
        <v>47.222699370000001</v>
      </c>
      <c r="J309" s="5">
        <v>1.7046493358092001</v>
      </c>
      <c r="K309" s="5" t="s">
        <v>31</v>
      </c>
      <c r="L309" s="5">
        <v>25</v>
      </c>
      <c r="M309" s="7" t="s">
        <v>250</v>
      </c>
      <c r="N309" s="16">
        <f t="shared" si="20"/>
        <v>44522</v>
      </c>
      <c r="O309" s="7" t="s">
        <v>251</v>
      </c>
      <c r="P309" s="12" t="str">
        <f t="shared" si="21"/>
        <v>2021-11-30</v>
      </c>
      <c r="Q309" s="1" t="str">
        <f>IFERROR(VLOOKUP(K309,de_para!$A$2:$B$32,2,0),"ERR")</f>
        <v>web event</v>
      </c>
      <c r="R309" s="1">
        <v>0</v>
      </c>
      <c r="S309" s="1">
        <f t="shared" si="22"/>
        <v>11</v>
      </c>
      <c r="T309" s="1">
        <f t="shared" si="23"/>
        <v>2021</v>
      </c>
      <c r="U309" s="1">
        <f t="shared" si="24"/>
        <v>2</v>
      </c>
    </row>
    <row r="310" spans="1:21" x14ac:dyDescent="0.25">
      <c r="A310" s="3" t="s">
        <v>226</v>
      </c>
      <c r="B310" s="3" t="s">
        <v>249</v>
      </c>
      <c r="C310" s="4" t="s">
        <v>227</v>
      </c>
      <c r="D310" s="5" t="s">
        <v>228</v>
      </c>
      <c r="E310" s="4" t="s">
        <v>229</v>
      </c>
      <c r="F310" s="6">
        <v>392.56</v>
      </c>
      <c r="G310" s="4">
        <v>9274</v>
      </c>
      <c r="H310" s="4">
        <v>11651</v>
      </c>
      <c r="I310" s="5">
        <v>33.693245220000001</v>
      </c>
      <c r="J310" s="5">
        <v>1.2563079577313001</v>
      </c>
      <c r="K310" s="5" t="s">
        <v>130</v>
      </c>
      <c r="L310" s="5">
        <v>2147</v>
      </c>
      <c r="M310" s="7" t="s">
        <v>250</v>
      </c>
      <c r="N310" s="16">
        <f t="shared" si="20"/>
        <v>44522</v>
      </c>
      <c r="O310" s="7" t="s">
        <v>251</v>
      </c>
      <c r="P310" s="12" t="str">
        <f t="shared" si="21"/>
        <v>2021-11-30</v>
      </c>
      <c r="Q310" s="1" t="str">
        <f>IFERROR(VLOOKUP(K310,de_para!$A$2:$B$32,2,0),"ERR")</f>
        <v>Mid funnel</v>
      </c>
      <c r="R310" s="1">
        <v>0</v>
      </c>
      <c r="S310" s="1">
        <f t="shared" si="22"/>
        <v>11</v>
      </c>
      <c r="T310" s="1">
        <f t="shared" si="23"/>
        <v>2021</v>
      </c>
      <c r="U310" s="1">
        <f t="shared" si="24"/>
        <v>2</v>
      </c>
    </row>
    <row r="311" spans="1:21" x14ac:dyDescent="0.25">
      <c r="A311" s="3" t="s">
        <v>199</v>
      </c>
      <c r="B311" s="3" t="s">
        <v>272</v>
      </c>
      <c r="C311" s="4" t="s">
        <v>273</v>
      </c>
      <c r="D311" s="5" t="s">
        <v>274</v>
      </c>
      <c r="E311" s="4" t="s">
        <v>275</v>
      </c>
      <c r="F311" s="6">
        <v>910.17</v>
      </c>
      <c r="G311" s="4">
        <v>38095</v>
      </c>
      <c r="H311" s="4">
        <v>45925</v>
      </c>
      <c r="I311" s="5">
        <v>19.81861731</v>
      </c>
      <c r="J311" s="5">
        <v>1.2055387846173999</v>
      </c>
      <c r="K311" s="5" t="s">
        <v>80</v>
      </c>
      <c r="L311" s="5">
        <v>11</v>
      </c>
      <c r="M311" s="7" t="s">
        <v>276</v>
      </c>
      <c r="N311" s="16">
        <f t="shared" si="20"/>
        <v>44515</v>
      </c>
      <c r="O311" s="7" t="s">
        <v>277</v>
      </c>
      <c r="P311" s="12" t="str">
        <f t="shared" si="21"/>
        <v>2021-11-23</v>
      </c>
      <c r="Q311" s="1" t="str">
        <f>IFERROR(VLOOKUP(K311,de_para!$A$2:$B$32,2,0),"ERR")</f>
        <v>web event</v>
      </c>
      <c r="R311" s="1">
        <v>0</v>
      </c>
      <c r="S311" s="1">
        <f t="shared" si="22"/>
        <v>11</v>
      </c>
      <c r="T311" s="1">
        <f t="shared" si="23"/>
        <v>2021</v>
      </c>
      <c r="U311" s="1">
        <f t="shared" si="24"/>
        <v>2</v>
      </c>
    </row>
    <row r="312" spans="1:21" x14ac:dyDescent="0.25">
      <c r="A312" s="3" t="s">
        <v>260</v>
      </c>
      <c r="B312" s="3" t="s">
        <v>272</v>
      </c>
      <c r="C312" s="4" t="s">
        <v>261</v>
      </c>
      <c r="D312" s="5" t="s">
        <v>262</v>
      </c>
      <c r="E312" s="4" t="s">
        <v>263</v>
      </c>
      <c r="F312" s="6">
        <v>2035.78</v>
      </c>
      <c r="G312" s="4">
        <v>109899</v>
      </c>
      <c r="H312" s="4">
        <v>130576</v>
      </c>
      <c r="I312" s="5">
        <v>15.590767059999999</v>
      </c>
      <c r="J312" s="5">
        <v>1.1881454790307</v>
      </c>
      <c r="K312" s="5" t="s">
        <v>36</v>
      </c>
      <c r="L312" s="5">
        <v>33</v>
      </c>
      <c r="M312" s="7" t="s">
        <v>276</v>
      </c>
      <c r="N312" s="16">
        <f t="shared" si="20"/>
        <v>44515</v>
      </c>
      <c r="O312" s="7" t="s">
        <v>277</v>
      </c>
      <c r="P312" s="12" t="str">
        <f t="shared" si="21"/>
        <v>2021-11-23</v>
      </c>
      <c r="Q312" s="1" t="str">
        <f>IFERROR(VLOOKUP(K312,de_para!$A$2:$B$32,2,0),"ERR")</f>
        <v>web event</v>
      </c>
      <c r="R312" s="1">
        <v>0</v>
      </c>
      <c r="S312" s="1">
        <f t="shared" si="22"/>
        <v>11</v>
      </c>
      <c r="T312" s="1">
        <f t="shared" si="23"/>
        <v>2021</v>
      </c>
      <c r="U312" s="1">
        <f t="shared" si="24"/>
        <v>2</v>
      </c>
    </row>
    <row r="313" spans="1:21" x14ac:dyDescent="0.25">
      <c r="A313" s="3" t="s">
        <v>108</v>
      </c>
      <c r="B313" s="3" t="s">
        <v>272</v>
      </c>
      <c r="C313" s="4" t="s">
        <v>109</v>
      </c>
      <c r="D313" s="5" t="s">
        <v>106</v>
      </c>
      <c r="E313" s="4" t="s">
        <v>107</v>
      </c>
      <c r="F313" s="6">
        <v>1046.99</v>
      </c>
      <c r="G313" s="4">
        <v>31330</v>
      </c>
      <c r="H313" s="4">
        <v>39616</v>
      </c>
      <c r="I313" s="5">
        <v>26.42846325</v>
      </c>
      <c r="J313" s="5">
        <v>1.2644749441430001</v>
      </c>
      <c r="K313" s="5" t="s">
        <v>31</v>
      </c>
      <c r="L313" s="5">
        <v>33</v>
      </c>
      <c r="M313" s="7" t="s">
        <v>276</v>
      </c>
      <c r="N313" s="16">
        <f t="shared" si="20"/>
        <v>44515</v>
      </c>
      <c r="O313" s="7" t="s">
        <v>277</v>
      </c>
      <c r="P313" s="12" t="str">
        <f t="shared" si="21"/>
        <v>2021-11-23</v>
      </c>
      <c r="Q313" s="1" t="str">
        <f>IFERROR(VLOOKUP(K313,de_para!$A$2:$B$32,2,0),"ERR")</f>
        <v>web event</v>
      </c>
      <c r="R313" s="1">
        <v>0</v>
      </c>
      <c r="S313" s="1">
        <f t="shared" si="22"/>
        <v>11</v>
      </c>
      <c r="T313" s="1">
        <f t="shared" si="23"/>
        <v>2021</v>
      </c>
      <c r="U313" s="1">
        <f t="shared" si="24"/>
        <v>2</v>
      </c>
    </row>
    <row r="314" spans="1:21" x14ac:dyDescent="0.25">
      <c r="A314" s="3" t="s">
        <v>186</v>
      </c>
      <c r="B314" s="3" t="s">
        <v>272</v>
      </c>
      <c r="C314" s="4" t="s">
        <v>187</v>
      </c>
      <c r="D314" s="5" t="s">
        <v>188</v>
      </c>
      <c r="E314" s="4" t="s">
        <v>189</v>
      </c>
      <c r="F314" s="6">
        <v>35386.86</v>
      </c>
      <c r="G314" s="4">
        <v>1378364</v>
      </c>
      <c r="H314" s="4">
        <v>4694497</v>
      </c>
      <c r="I314" s="5">
        <v>7.5379449599999999</v>
      </c>
      <c r="J314" s="5">
        <v>3.4058470766792999</v>
      </c>
      <c r="K314" s="5" t="s">
        <v>36</v>
      </c>
      <c r="L314" s="5">
        <v>545</v>
      </c>
      <c r="M314" s="7" t="s">
        <v>276</v>
      </c>
      <c r="N314" s="16">
        <f t="shared" si="20"/>
        <v>44515</v>
      </c>
      <c r="O314" s="7" t="s">
        <v>277</v>
      </c>
      <c r="P314" s="12" t="str">
        <f t="shared" si="21"/>
        <v>2021-11-23</v>
      </c>
      <c r="Q314" s="1" t="str">
        <f>IFERROR(VLOOKUP(K314,de_para!$A$2:$B$32,2,0),"ERR")</f>
        <v>web event</v>
      </c>
      <c r="R314" s="1">
        <v>0</v>
      </c>
      <c r="S314" s="1">
        <f t="shared" si="22"/>
        <v>11</v>
      </c>
      <c r="T314" s="1">
        <f t="shared" si="23"/>
        <v>2021</v>
      </c>
      <c r="U314" s="1">
        <f t="shared" si="24"/>
        <v>2</v>
      </c>
    </row>
    <row r="315" spans="1:21" x14ac:dyDescent="0.25">
      <c r="A315" s="3" t="s">
        <v>199</v>
      </c>
      <c r="B315" s="3" t="s">
        <v>272</v>
      </c>
      <c r="C315" s="4" t="s">
        <v>201</v>
      </c>
      <c r="D315" s="5" t="s">
        <v>202</v>
      </c>
      <c r="E315" s="4" t="s">
        <v>203</v>
      </c>
      <c r="F315" s="6">
        <v>2210.98</v>
      </c>
      <c r="G315" s="4">
        <v>77740</v>
      </c>
      <c r="H315" s="4">
        <v>148479</v>
      </c>
      <c r="I315" s="5">
        <v>14.890859989999999</v>
      </c>
      <c r="J315" s="5">
        <v>1.9099434010805001</v>
      </c>
      <c r="K315" s="5" t="s">
        <v>80</v>
      </c>
      <c r="L315" s="5">
        <v>21</v>
      </c>
      <c r="M315" s="7" t="s">
        <v>276</v>
      </c>
      <c r="N315" s="16">
        <f t="shared" si="20"/>
        <v>44515</v>
      </c>
      <c r="O315" s="7" t="s">
        <v>277</v>
      </c>
      <c r="P315" s="12" t="str">
        <f t="shared" si="21"/>
        <v>2021-11-23</v>
      </c>
      <c r="Q315" s="1" t="str">
        <f>IFERROR(VLOOKUP(K315,de_para!$A$2:$B$32,2,0),"ERR")</f>
        <v>web event</v>
      </c>
      <c r="R315" s="1">
        <v>0</v>
      </c>
      <c r="S315" s="1">
        <f t="shared" si="22"/>
        <v>11</v>
      </c>
      <c r="T315" s="1">
        <f t="shared" si="23"/>
        <v>2021</v>
      </c>
      <c r="U315" s="1">
        <f t="shared" si="24"/>
        <v>2</v>
      </c>
    </row>
    <row r="316" spans="1:21" x14ac:dyDescent="0.25">
      <c r="A316" s="3" t="s">
        <v>218</v>
      </c>
      <c r="B316" s="3" t="s">
        <v>272</v>
      </c>
      <c r="C316" s="4" t="s">
        <v>278</v>
      </c>
      <c r="D316" s="5" t="s">
        <v>274</v>
      </c>
      <c r="E316" s="4" t="s">
        <v>275</v>
      </c>
      <c r="F316" s="6">
        <v>919.68</v>
      </c>
      <c r="G316" s="4">
        <v>39077</v>
      </c>
      <c r="H316" s="4">
        <v>45180</v>
      </c>
      <c r="I316" s="5">
        <v>20.355909690000001</v>
      </c>
      <c r="J316" s="5">
        <v>1.1561788264196</v>
      </c>
      <c r="K316" s="5" t="s">
        <v>80</v>
      </c>
      <c r="L316" s="5">
        <v>7</v>
      </c>
      <c r="M316" s="7" t="s">
        <v>276</v>
      </c>
      <c r="N316" s="16">
        <f t="shared" si="20"/>
        <v>44515</v>
      </c>
      <c r="O316" s="7" t="s">
        <v>277</v>
      </c>
      <c r="P316" s="12" t="str">
        <f t="shared" si="21"/>
        <v>2021-11-23</v>
      </c>
      <c r="Q316" s="1" t="str">
        <f>IFERROR(VLOOKUP(K316,de_para!$A$2:$B$32,2,0),"ERR")</f>
        <v>web event</v>
      </c>
      <c r="R316" s="1">
        <v>0</v>
      </c>
      <c r="S316" s="1">
        <f t="shared" si="22"/>
        <v>11</v>
      </c>
      <c r="T316" s="1">
        <f t="shared" si="23"/>
        <v>2021</v>
      </c>
      <c r="U316" s="1">
        <f t="shared" si="24"/>
        <v>2</v>
      </c>
    </row>
    <row r="317" spans="1:21" x14ac:dyDescent="0.25">
      <c r="A317" s="3" t="s">
        <v>103</v>
      </c>
      <c r="B317" s="3" t="s">
        <v>272</v>
      </c>
      <c r="C317" s="4" t="s">
        <v>104</v>
      </c>
      <c r="D317" s="5" t="s">
        <v>54</v>
      </c>
      <c r="E317" s="4" t="s">
        <v>55</v>
      </c>
      <c r="F317" s="6">
        <v>34253.81</v>
      </c>
      <c r="G317" s="4">
        <v>26219</v>
      </c>
      <c r="H317" s="4">
        <v>448013</v>
      </c>
      <c r="I317" s="5">
        <v>76.4571787</v>
      </c>
      <c r="J317" s="5">
        <v>17.087341241084999</v>
      </c>
      <c r="K317" s="5" t="s">
        <v>36</v>
      </c>
      <c r="L317" s="5">
        <v>190</v>
      </c>
      <c r="M317" s="7" t="s">
        <v>276</v>
      </c>
      <c r="N317" s="16">
        <f t="shared" si="20"/>
        <v>44515</v>
      </c>
      <c r="O317" s="7" t="s">
        <v>277</v>
      </c>
      <c r="P317" s="12" t="str">
        <f t="shared" si="21"/>
        <v>2021-11-23</v>
      </c>
      <c r="Q317" s="1" t="str">
        <f>IFERROR(VLOOKUP(K317,de_para!$A$2:$B$32,2,0),"ERR")</f>
        <v>web event</v>
      </c>
      <c r="R317" s="1">
        <v>0</v>
      </c>
      <c r="S317" s="1">
        <f t="shared" si="22"/>
        <v>11</v>
      </c>
      <c r="T317" s="1">
        <f t="shared" si="23"/>
        <v>2021</v>
      </c>
      <c r="U317" s="1">
        <f t="shared" si="24"/>
        <v>2</v>
      </c>
    </row>
    <row r="318" spans="1:21" x14ac:dyDescent="0.25">
      <c r="A318" s="3" t="s">
        <v>46</v>
      </c>
      <c r="B318" s="3" t="s">
        <v>272</v>
      </c>
      <c r="C318" s="4" t="s">
        <v>47</v>
      </c>
      <c r="D318" s="5" t="s">
        <v>48</v>
      </c>
      <c r="E318" s="4" t="s">
        <v>49</v>
      </c>
      <c r="F318" s="6">
        <v>17893.61</v>
      </c>
      <c r="G318" s="4">
        <v>643658</v>
      </c>
      <c r="H318" s="4">
        <v>1648505</v>
      </c>
      <c r="I318" s="5">
        <v>10.85444691</v>
      </c>
      <c r="J318" s="5">
        <v>2.5611504867492001</v>
      </c>
      <c r="K318" s="5" t="s">
        <v>36</v>
      </c>
      <c r="L318" s="5">
        <v>191</v>
      </c>
      <c r="M318" s="7" t="s">
        <v>276</v>
      </c>
      <c r="N318" s="16">
        <f t="shared" si="20"/>
        <v>44515</v>
      </c>
      <c r="O318" s="7" t="s">
        <v>277</v>
      </c>
      <c r="P318" s="12" t="str">
        <f t="shared" si="21"/>
        <v>2021-11-23</v>
      </c>
      <c r="Q318" s="1" t="str">
        <f>IFERROR(VLOOKUP(K318,de_para!$A$2:$B$32,2,0),"ERR")</f>
        <v>web event</v>
      </c>
      <c r="R318" s="1">
        <v>0</v>
      </c>
      <c r="S318" s="1">
        <f t="shared" si="22"/>
        <v>11</v>
      </c>
      <c r="T318" s="1">
        <f t="shared" si="23"/>
        <v>2021</v>
      </c>
      <c r="U318" s="1">
        <f t="shared" si="24"/>
        <v>2</v>
      </c>
    </row>
    <row r="319" spans="1:21" x14ac:dyDescent="0.25">
      <c r="A319" s="3" t="s">
        <v>93</v>
      </c>
      <c r="B319" s="3" t="s">
        <v>272</v>
      </c>
      <c r="C319" s="4" t="s">
        <v>94</v>
      </c>
      <c r="D319" s="5" t="s">
        <v>87</v>
      </c>
      <c r="E319" s="4" t="s">
        <v>88</v>
      </c>
      <c r="F319" s="6">
        <v>45035.12</v>
      </c>
      <c r="G319" s="4">
        <v>3412523</v>
      </c>
      <c r="H319" s="4">
        <v>7019235</v>
      </c>
      <c r="I319" s="5">
        <v>6.4159584299999999</v>
      </c>
      <c r="J319" s="5">
        <v>2.0569048179309002</v>
      </c>
      <c r="K319" s="5" t="s">
        <v>36</v>
      </c>
      <c r="L319" s="5">
        <v>514</v>
      </c>
      <c r="M319" s="7" t="s">
        <v>276</v>
      </c>
      <c r="N319" s="16">
        <f t="shared" si="20"/>
        <v>44515</v>
      </c>
      <c r="O319" s="7" t="s">
        <v>277</v>
      </c>
      <c r="P319" s="12" t="str">
        <f t="shared" si="21"/>
        <v>2021-11-23</v>
      </c>
      <c r="Q319" s="1" t="str">
        <f>IFERROR(VLOOKUP(K319,de_para!$A$2:$B$32,2,0),"ERR")</f>
        <v>web event</v>
      </c>
      <c r="R319" s="1">
        <v>0</v>
      </c>
      <c r="S319" s="1">
        <f t="shared" si="22"/>
        <v>11</v>
      </c>
      <c r="T319" s="1">
        <f t="shared" si="23"/>
        <v>2021</v>
      </c>
      <c r="U319" s="1">
        <f t="shared" si="24"/>
        <v>2</v>
      </c>
    </row>
    <row r="320" spans="1:21" x14ac:dyDescent="0.25">
      <c r="A320" s="3" t="s">
        <v>52</v>
      </c>
      <c r="B320" s="3" t="s">
        <v>272</v>
      </c>
      <c r="C320" s="4" t="s">
        <v>53</v>
      </c>
      <c r="D320" s="5" t="s">
        <v>54</v>
      </c>
      <c r="E320" s="4" t="s">
        <v>55</v>
      </c>
      <c r="F320" s="6">
        <v>14233.1</v>
      </c>
      <c r="G320" s="4">
        <v>8734</v>
      </c>
      <c r="H320" s="4">
        <v>162177</v>
      </c>
      <c r="I320" s="5">
        <v>87.762753040000007</v>
      </c>
      <c r="J320" s="5">
        <v>18.568468055874</v>
      </c>
      <c r="K320" s="5" t="s">
        <v>36</v>
      </c>
      <c r="L320" s="5">
        <v>156</v>
      </c>
      <c r="M320" s="7" t="s">
        <v>276</v>
      </c>
      <c r="N320" s="16">
        <f t="shared" si="20"/>
        <v>44515</v>
      </c>
      <c r="O320" s="7" t="s">
        <v>277</v>
      </c>
      <c r="P320" s="12" t="str">
        <f t="shared" si="21"/>
        <v>2021-11-23</v>
      </c>
      <c r="Q320" s="1" t="str">
        <f>IFERROR(VLOOKUP(K320,de_para!$A$2:$B$32,2,0),"ERR")</f>
        <v>web event</v>
      </c>
      <c r="R320" s="1">
        <v>0</v>
      </c>
      <c r="S320" s="1">
        <f t="shared" si="22"/>
        <v>11</v>
      </c>
      <c r="T320" s="1">
        <f t="shared" si="23"/>
        <v>2021</v>
      </c>
      <c r="U320" s="1">
        <f t="shared" si="24"/>
        <v>2</v>
      </c>
    </row>
    <row r="321" spans="1:21" x14ac:dyDescent="0.25">
      <c r="A321" s="3" t="s">
        <v>268</v>
      </c>
      <c r="B321" s="3" t="s">
        <v>272</v>
      </c>
      <c r="C321" s="4" t="s">
        <v>269</v>
      </c>
      <c r="D321" s="5" t="s">
        <v>169</v>
      </c>
      <c r="E321" s="4" t="s">
        <v>170</v>
      </c>
      <c r="F321" s="6">
        <v>5958.3</v>
      </c>
      <c r="G321" s="4">
        <v>28358</v>
      </c>
      <c r="H321" s="4">
        <v>222474</v>
      </c>
      <c r="I321" s="5">
        <v>26.782005989999998</v>
      </c>
      <c r="J321" s="5">
        <v>7.8451935961633001</v>
      </c>
      <c r="K321" s="5" t="s">
        <v>36</v>
      </c>
      <c r="L321" s="5">
        <v>46</v>
      </c>
      <c r="M321" s="7" t="s">
        <v>276</v>
      </c>
      <c r="N321" s="16">
        <f t="shared" si="20"/>
        <v>44515</v>
      </c>
      <c r="O321" s="7" t="s">
        <v>277</v>
      </c>
      <c r="P321" s="12" t="str">
        <f t="shared" si="21"/>
        <v>2021-11-23</v>
      </c>
      <c r="Q321" s="1" t="str">
        <f>IFERROR(VLOOKUP(K321,de_para!$A$2:$B$32,2,0),"ERR")</f>
        <v>web event</v>
      </c>
      <c r="R321" s="1">
        <v>0</v>
      </c>
      <c r="S321" s="1">
        <f t="shared" si="22"/>
        <v>11</v>
      </c>
      <c r="T321" s="1">
        <f t="shared" si="23"/>
        <v>2021</v>
      </c>
      <c r="U321" s="1">
        <f t="shared" si="24"/>
        <v>2</v>
      </c>
    </row>
    <row r="322" spans="1:21" x14ac:dyDescent="0.25">
      <c r="A322" s="3" t="s">
        <v>226</v>
      </c>
      <c r="B322" s="3" t="s">
        <v>272</v>
      </c>
      <c r="C322" s="4" t="s">
        <v>227</v>
      </c>
      <c r="D322" s="5" t="s">
        <v>228</v>
      </c>
      <c r="E322" s="4" t="s">
        <v>229</v>
      </c>
      <c r="F322" s="6">
        <v>343.41</v>
      </c>
      <c r="G322" s="4">
        <v>8240</v>
      </c>
      <c r="H322" s="4">
        <v>10147</v>
      </c>
      <c r="I322" s="5">
        <v>33.843500540000001</v>
      </c>
      <c r="J322" s="5">
        <v>1.231432038835</v>
      </c>
      <c r="K322" s="5" t="s">
        <v>130</v>
      </c>
      <c r="L322" s="5">
        <v>2839</v>
      </c>
      <c r="M322" s="7" t="s">
        <v>276</v>
      </c>
      <c r="N322" s="16">
        <f t="shared" si="20"/>
        <v>44515</v>
      </c>
      <c r="O322" s="7" t="s">
        <v>277</v>
      </c>
      <c r="P322" s="12" t="str">
        <f t="shared" si="21"/>
        <v>2021-11-23</v>
      </c>
      <c r="Q322" s="1" t="str">
        <f>IFERROR(VLOOKUP(K322,de_para!$A$2:$B$32,2,0),"ERR")</f>
        <v>Mid funnel</v>
      </c>
      <c r="R322" s="1">
        <v>0</v>
      </c>
      <c r="S322" s="1">
        <f t="shared" si="22"/>
        <v>11</v>
      </c>
      <c r="T322" s="1">
        <f t="shared" si="23"/>
        <v>2021</v>
      </c>
      <c r="U322" s="1">
        <f t="shared" si="24"/>
        <v>2</v>
      </c>
    </row>
    <row r="323" spans="1:21" x14ac:dyDescent="0.25">
      <c r="A323" s="3" t="s">
        <v>162</v>
      </c>
      <c r="B323" s="3" t="s">
        <v>272</v>
      </c>
      <c r="C323" s="4" t="s">
        <v>163</v>
      </c>
      <c r="D323" s="5" t="s">
        <v>66</v>
      </c>
      <c r="E323" s="4" t="s">
        <v>67</v>
      </c>
      <c r="F323" s="6">
        <v>4733.45</v>
      </c>
      <c r="G323" s="4">
        <v>20276</v>
      </c>
      <c r="H323" s="4">
        <v>185397</v>
      </c>
      <c r="I323" s="5">
        <v>25.531427149999999</v>
      </c>
      <c r="J323" s="5">
        <v>9.1436673900178</v>
      </c>
      <c r="K323" s="5" t="s">
        <v>36</v>
      </c>
      <c r="L323" s="5">
        <v>27</v>
      </c>
      <c r="M323" s="7" t="s">
        <v>276</v>
      </c>
      <c r="N323" s="16">
        <f t="shared" ref="N323:N386" si="25">M323-WEEKDAY(M323,3)</f>
        <v>44515</v>
      </c>
      <c r="O323" s="7" t="s">
        <v>277</v>
      </c>
      <c r="P323" s="12" t="str">
        <f t="shared" ref="P323:P386" si="26">RIGHT(B323,10)</f>
        <v>2021-11-23</v>
      </c>
      <c r="Q323" s="1" t="str">
        <f>IFERROR(VLOOKUP(K323,de_para!$A$2:$B$32,2,0),"ERR")</f>
        <v>web event</v>
      </c>
      <c r="R323" s="1">
        <v>0</v>
      </c>
      <c r="S323" s="1">
        <f t="shared" ref="S323:S386" si="27">MONTH(P323)</f>
        <v>11</v>
      </c>
      <c r="T323" s="1">
        <f t="shared" ref="T323:T386" si="28">YEAR(P323)</f>
        <v>2021</v>
      </c>
      <c r="U323" s="1">
        <f t="shared" ref="U323:U386" si="29">IF(S323&lt;7,1,2)</f>
        <v>2</v>
      </c>
    </row>
    <row r="324" spans="1:21" x14ac:dyDescent="0.25">
      <c r="A324" s="3" t="s">
        <v>190</v>
      </c>
      <c r="B324" s="3" t="s">
        <v>272</v>
      </c>
      <c r="C324" s="4" t="s">
        <v>191</v>
      </c>
      <c r="D324" s="5" t="s">
        <v>192</v>
      </c>
      <c r="E324" s="4" t="s">
        <v>193</v>
      </c>
      <c r="F324" s="6">
        <v>10451.459999999999</v>
      </c>
      <c r="G324" s="4">
        <v>268611</v>
      </c>
      <c r="H324" s="4">
        <v>630403</v>
      </c>
      <c r="I324" s="5">
        <v>16.579013740000001</v>
      </c>
      <c r="J324" s="5">
        <v>2.3468994196068</v>
      </c>
      <c r="K324" s="5" t="s">
        <v>194</v>
      </c>
      <c r="L324" s="5">
        <v>48</v>
      </c>
      <c r="M324" s="7" t="s">
        <v>276</v>
      </c>
      <c r="N324" s="16">
        <f t="shared" si="25"/>
        <v>44515</v>
      </c>
      <c r="O324" s="7" t="s">
        <v>277</v>
      </c>
      <c r="P324" s="12" t="str">
        <f t="shared" si="26"/>
        <v>2021-11-23</v>
      </c>
      <c r="Q324" s="1" t="str">
        <f>IFERROR(VLOOKUP(K324,de_para!$A$2:$B$32,2,0),"ERR")</f>
        <v>Credenciamento</v>
      </c>
      <c r="R324" s="1">
        <v>0</v>
      </c>
      <c r="S324" s="1">
        <f t="shared" si="27"/>
        <v>11</v>
      </c>
      <c r="T324" s="1">
        <f t="shared" si="28"/>
        <v>2021</v>
      </c>
      <c r="U324" s="1">
        <f t="shared" si="29"/>
        <v>2</v>
      </c>
    </row>
    <row r="325" spans="1:21" x14ac:dyDescent="0.25">
      <c r="A325" s="3" t="s">
        <v>210</v>
      </c>
      <c r="B325" s="3" t="s">
        <v>272</v>
      </c>
      <c r="C325" s="4" t="s">
        <v>279</v>
      </c>
      <c r="D325" s="5" t="s">
        <v>212</v>
      </c>
      <c r="E325" s="4" t="s">
        <v>280</v>
      </c>
      <c r="F325" s="6">
        <v>505.16</v>
      </c>
      <c r="G325" s="4">
        <v>228331</v>
      </c>
      <c r="H325" s="4">
        <v>229317</v>
      </c>
      <c r="I325" s="5">
        <v>2.2028894499999998</v>
      </c>
      <c r="J325" s="5">
        <v>1.0043182923037</v>
      </c>
      <c r="K325" s="5" t="s">
        <v>6</v>
      </c>
      <c r="L325" s="5">
        <v>228331</v>
      </c>
      <c r="M325" s="7" t="s">
        <v>276</v>
      </c>
      <c r="N325" s="16">
        <f t="shared" si="25"/>
        <v>44515</v>
      </c>
      <c r="O325" s="7" t="s">
        <v>277</v>
      </c>
      <c r="P325" s="12" t="str">
        <f t="shared" si="26"/>
        <v>2021-11-23</v>
      </c>
      <c r="Q325" s="1" t="str">
        <f>IFERROR(VLOOKUP(K325,de_para!$A$2:$B$32,2,0),"ERR")</f>
        <v>Top funnel</v>
      </c>
      <c r="R325" s="1">
        <v>0</v>
      </c>
      <c r="S325" s="1">
        <f t="shared" si="27"/>
        <v>11</v>
      </c>
      <c r="T325" s="1">
        <f t="shared" si="28"/>
        <v>2021</v>
      </c>
      <c r="U325" s="1">
        <f t="shared" si="29"/>
        <v>2</v>
      </c>
    </row>
    <row r="326" spans="1:21" x14ac:dyDescent="0.25">
      <c r="A326" s="3" t="s">
        <v>167</v>
      </c>
      <c r="B326" s="3" t="s">
        <v>272</v>
      </c>
      <c r="C326" s="4" t="s">
        <v>168</v>
      </c>
      <c r="D326" s="5" t="s">
        <v>169</v>
      </c>
      <c r="E326" s="4" t="s">
        <v>170</v>
      </c>
      <c r="F326" s="6">
        <v>29754.25</v>
      </c>
      <c r="G326" s="4">
        <v>45879</v>
      </c>
      <c r="H326" s="4">
        <v>511184</v>
      </c>
      <c r="I326" s="5">
        <v>58.206536200000002</v>
      </c>
      <c r="J326" s="5">
        <v>11.142003966957001</v>
      </c>
      <c r="K326" s="5" t="s">
        <v>36</v>
      </c>
      <c r="L326" s="5">
        <v>406</v>
      </c>
      <c r="M326" s="7" t="s">
        <v>276</v>
      </c>
      <c r="N326" s="16">
        <f t="shared" si="25"/>
        <v>44515</v>
      </c>
      <c r="O326" s="7" t="s">
        <v>277</v>
      </c>
      <c r="P326" s="12" t="str">
        <f t="shared" si="26"/>
        <v>2021-11-23</v>
      </c>
      <c r="Q326" s="1" t="str">
        <f>IFERROR(VLOOKUP(K326,de_para!$A$2:$B$32,2,0),"ERR")</f>
        <v>web event</v>
      </c>
      <c r="R326" s="1">
        <v>0</v>
      </c>
      <c r="S326" s="1">
        <f t="shared" si="27"/>
        <v>11</v>
      </c>
      <c r="T326" s="1">
        <f t="shared" si="28"/>
        <v>2021</v>
      </c>
      <c r="U326" s="1">
        <f t="shared" si="29"/>
        <v>2</v>
      </c>
    </row>
    <row r="327" spans="1:21" x14ac:dyDescent="0.25">
      <c r="A327" s="3" t="s">
        <v>89</v>
      </c>
      <c r="B327" s="3" t="s">
        <v>272</v>
      </c>
      <c r="C327" s="4" t="s">
        <v>90</v>
      </c>
      <c r="D327" s="5" t="s">
        <v>91</v>
      </c>
      <c r="E327" s="4" t="s">
        <v>92</v>
      </c>
      <c r="F327" s="6">
        <v>53813.919999999998</v>
      </c>
      <c r="G327" s="4">
        <v>2191604</v>
      </c>
      <c r="H327" s="4">
        <v>7151333</v>
      </c>
      <c r="I327" s="5">
        <v>7.5250194600000002</v>
      </c>
      <c r="J327" s="5">
        <v>3.2630589285290998</v>
      </c>
      <c r="K327" s="5" t="s">
        <v>36</v>
      </c>
      <c r="L327" s="5">
        <v>597</v>
      </c>
      <c r="M327" s="7" t="s">
        <v>276</v>
      </c>
      <c r="N327" s="16">
        <f t="shared" si="25"/>
        <v>44515</v>
      </c>
      <c r="O327" s="7" t="s">
        <v>277</v>
      </c>
      <c r="P327" s="12" t="str">
        <f t="shared" si="26"/>
        <v>2021-11-23</v>
      </c>
      <c r="Q327" s="1" t="str">
        <f>IFERROR(VLOOKUP(K327,de_para!$A$2:$B$32,2,0),"ERR")</f>
        <v>web event</v>
      </c>
      <c r="R327" s="1">
        <v>0</v>
      </c>
      <c r="S327" s="1">
        <f t="shared" si="27"/>
        <v>11</v>
      </c>
      <c r="T327" s="1">
        <f t="shared" si="28"/>
        <v>2021</v>
      </c>
      <c r="U327" s="1">
        <f t="shared" si="29"/>
        <v>2</v>
      </c>
    </row>
    <row r="328" spans="1:21" x14ac:dyDescent="0.25">
      <c r="A328" s="3" t="s">
        <v>180</v>
      </c>
      <c r="B328" s="3" t="s">
        <v>272</v>
      </c>
      <c r="C328" s="4" t="s">
        <v>181</v>
      </c>
      <c r="D328" s="5" t="s">
        <v>173</v>
      </c>
      <c r="E328" s="4" t="s">
        <v>174</v>
      </c>
      <c r="F328" s="6">
        <v>33996.959999999999</v>
      </c>
      <c r="G328" s="4">
        <v>2308404</v>
      </c>
      <c r="H328" s="4">
        <v>4805202</v>
      </c>
      <c r="I328" s="5">
        <v>7.0750324300000003</v>
      </c>
      <c r="J328" s="5">
        <v>2.0816122307880001</v>
      </c>
      <c r="K328" s="5" t="s">
        <v>36</v>
      </c>
      <c r="L328" s="5">
        <v>336</v>
      </c>
      <c r="M328" s="7" t="s">
        <v>276</v>
      </c>
      <c r="N328" s="16">
        <f t="shared" si="25"/>
        <v>44515</v>
      </c>
      <c r="O328" s="7" t="s">
        <v>277</v>
      </c>
      <c r="P328" s="12" t="str">
        <f t="shared" si="26"/>
        <v>2021-11-23</v>
      </c>
      <c r="Q328" s="1" t="str">
        <f>IFERROR(VLOOKUP(K328,de_para!$A$2:$B$32,2,0),"ERR")</f>
        <v>web event</v>
      </c>
      <c r="R328" s="1">
        <v>0</v>
      </c>
      <c r="S328" s="1">
        <f t="shared" si="27"/>
        <v>11</v>
      </c>
      <c r="T328" s="1">
        <f t="shared" si="28"/>
        <v>2021</v>
      </c>
      <c r="U328" s="1">
        <f t="shared" si="29"/>
        <v>2</v>
      </c>
    </row>
    <row r="329" spans="1:21" x14ac:dyDescent="0.25">
      <c r="A329" s="3" t="s">
        <v>208</v>
      </c>
      <c r="B329" s="3" t="s">
        <v>272</v>
      </c>
      <c r="C329" s="4" t="s">
        <v>209</v>
      </c>
      <c r="D329" s="5" t="s">
        <v>188</v>
      </c>
      <c r="E329" s="4" t="s">
        <v>189</v>
      </c>
      <c r="F329" s="6">
        <v>16688.259999999998</v>
      </c>
      <c r="G329" s="4">
        <v>405668</v>
      </c>
      <c r="H329" s="4">
        <v>1447574</v>
      </c>
      <c r="I329" s="5">
        <v>11.52843309</v>
      </c>
      <c r="J329" s="5">
        <v>3.5683711803741001</v>
      </c>
      <c r="K329" s="5" t="s">
        <v>36</v>
      </c>
      <c r="L329" s="5">
        <v>181</v>
      </c>
      <c r="M329" s="7" t="s">
        <v>276</v>
      </c>
      <c r="N329" s="16">
        <f t="shared" si="25"/>
        <v>44515</v>
      </c>
      <c r="O329" s="7" t="s">
        <v>277</v>
      </c>
      <c r="P329" s="12" t="str">
        <f t="shared" si="26"/>
        <v>2021-11-23</v>
      </c>
      <c r="Q329" s="1" t="str">
        <f>IFERROR(VLOOKUP(K329,de_para!$A$2:$B$32,2,0),"ERR")</f>
        <v>web event</v>
      </c>
      <c r="R329" s="1">
        <v>0</v>
      </c>
      <c r="S329" s="1">
        <f t="shared" si="27"/>
        <v>11</v>
      </c>
      <c r="T329" s="1">
        <f t="shared" si="28"/>
        <v>2021</v>
      </c>
      <c r="U329" s="1">
        <f t="shared" si="29"/>
        <v>2</v>
      </c>
    </row>
    <row r="330" spans="1:21" x14ac:dyDescent="0.25">
      <c r="A330" s="3" t="s">
        <v>214</v>
      </c>
      <c r="B330" s="3" t="s">
        <v>272</v>
      </c>
      <c r="C330" s="4" t="s">
        <v>215</v>
      </c>
      <c r="D330" s="5" t="s">
        <v>216</v>
      </c>
      <c r="E330" s="4" t="s">
        <v>217</v>
      </c>
      <c r="F330" s="6">
        <v>368.45</v>
      </c>
      <c r="G330" s="4">
        <v>21533</v>
      </c>
      <c r="H330" s="4">
        <v>26917</v>
      </c>
      <c r="I330" s="5">
        <v>13.68837538</v>
      </c>
      <c r="J330" s="5">
        <v>1.2500348302605</v>
      </c>
      <c r="K330" s="5" t="s">
        <v>130</v>
      </c>
      <c r="L330" s="5">
        <v>4001</v>
      </c>
      <c r="M330" s="7" t="s">
        <v>276</v>
      </c>
      <c r="N330" s="16">
        <f t="shared" si="25"/>
        <v>44515</v>
      </c>
      <c r="O330" s="7" t="s">
        <v>277</v>
      </c>
      <c r="P330" s="12" t="str">
        <f t="shared" si="26"/>
        <v>2021-11-23</v>
      </c>
      <c r="Q330" s="1" t="str">
        <f>IFERROR(VLOOKUP(K330,de_para!$A$2:$B$32,2,0),"ERR")</f>
        <v>Mid funnel</v>
      </c>
      <c r="R330" s="1">
        <v>0</v>
      </c>
      <c r="S330" s="1">
        <f t="shared" si="27"/>
        <v>11</v>
      </c>
      <c r="T330" s="1">
        <f t="shared" si="28"/>
        <v>2021</v>
      </c>
      <c r="U330" s="1">
        <f t="shared" si="29"/>
        <v>2</v>
      </c>
    </row>
    <row r="331" spans="1:21" x14ac:dyDescent="0.25">
      <c r="A331" s="3" t="s">
        <v>118</v>
      </c>
      <c r="B331" s="3" t="s">
        <v>272</v>
      </c>
      <c r="C331" s="4" t="s">
        <v>119</v>
      </c>
      <c r="D331" s="5" t="s">
        <v>78</v>
      </c>
      <c r="E331" s="4" t="s">
        <v>79</v>
      </c>
      <c r="F331" s="6">
        <v>91068.54</v>
      </c>
      <c r="G331" s="4">
        <v>4680124</v>
      </c>
      <c r="H331" s="4">
        <v>8407652</v>
      </c>
      <c r="I331" s="5">
        <v>10.83162576</v>
      </c>
      <c r="J331" s="5">
        <v>1.7964592391142</v>
      </c>
      <c r="K331" s="5" t="s">
        <v>80</v>
      </c>
      <c r="L331" s="5">
        <v>751</v>
      </c>
      <c r="M331" s="7" t="s">
        <v>276</v>
      </c>
      <c r="N331" s="16">
        <f t="shared" si="25"/>
        <v>44515</v>
      </c>
      <c r="O331" s="7" t="s">
        <v>277</v>
      </c>
      <c r="P331" s="12" t="str">
        <f t="shared" si="26"/>
        <v>2021-11-23</v>
      </c>
      <c r="Q331" s="1" t="str">
        <f>IFERROR(VLOOKUP(K331,de_para!$A$2:$B$32,2,0),"ERR")</f>
        <v>web event</v>
      </c>
      <c r="R331" s="1">
        <v>0</v>
      </c>
      <c r="S331" s="1">
        <f t="shared" si="27"/>
        <v>11</v>
      </c>
      <c r="T331" s="1">
        <f t="shared" si="28"/>
        <v>2021</v>
      </c>
      <c r="U331" s="1">
        <f t="shared" si="29"/>
        <v>2</v>
      </c>
    </row>
    <row r="332" spans="1:21" x14ac:dyDescent="0.25">
      <c r="A332" s="3" t="s">
        <v>37</v>
      </c>
      <c r="B332" s="3" t="s">
        <v>272</v>
      </c>
      <c r="C332" s="4" t="s">
        <v>38</v>
      </c>
      <c r="D332" s="5" t="s">
        <v>39</v>
      </c>
      <c r="E332" s="4" t="s">
        <v>40</v>
      </c>
      <c r="F332" s="6">
        <v>56329.07</v>
      </c>
      <c r="G332" s="4">
        <v>3984908</v>
      </c>
      <c r="H332" s="4">
        <v>7151149</v>
      </c>
      <c r="I332" s="5">
        <v>7.8769257899999996</v>
      </c>
      <c r="J332" s="5">
        <v>1.7945581177784</v>
      </c>
      <c r="K332" s="5" t="s">
        <v>36</v>
      </c>
      <c r="L332" s="5">
        <v>575</v>
      </c>
      <c r="M332" s="7" t="s">
        <v>276</v>
      </c>
      <c r="N332" s="16">
        <f t="shared" si="25"/>
        <v>44515</v>
      </c>
      <c r="O332" s="7" t="s">
        <v>277</v>
      </c>
      <c r="P332" s="12" t="str">
        <f t="shared" si="26"/>
        <v>2021-11-23</v>
      </c>
      <c r="Q332" s="1" t="str">
        <f>IFERROR(VLOOKUP(K332,de_para!$A$2:$B$32,2,0),"ERR")</f>
        <v>web event</v>
      </c>
      <c r="R332" s="1">
        <v>0</v>
      </c>
      <c r="S332" s="1">
        <f t="shared" si="27"/>
        <v>11</v>
      </c>
      <c r="T332" s="1">
        <f t="shared" si="28"/>
        <v>2021</v>
      </c>
      <c r="U332" s="1">
        <f t="shared" si="29"/>
        <v>2</v>
      </c>
    </row>
    <row r="333" spans="1:21" x14ac:dyDescent="0.25">
      <c r="A333" s="3" t="s">
        <v>58</v>
      </c>
      <c r="B333" s="3" t="s">
        <v>272</v>
      </c>
      <c r="C333" s="4" t="s">
        <v>59</v>
      </c>
      <c r="D333" s="5" t="s">
        <v>60</v>
      </c>
      <c r="E333" s="4" t="s">
        <v>61</v>
      </c>
      <c r="F333" s="6">
        <v>3816.6</v>
      </c>
      <c r="G333" s="4">
        <v>221159</v>
      </c>
      <c r="H333" s="4">
        <v>401691</v>
      </c>
      <c r="I333" s="5">
        <v>9.5013331099999991</v>
      </c>
      <c r="J333" s="5">
        <v>1.8162995853662001</v>
      </c>
      <c r="K333" s="5" t="s">
        <v>36</v>
      </c>
      <c r="L333" s="5">
        <v>49</v>
      </c>
      <c r="M333" s="7" t="s">
        <v>276</v>
      </c>
      <c r="N333" s="16">
        <f t="shared" si="25"/>
        <v>44515</v>
      </c>
      <c r="O333" s="7" t="s">
        <v>277</v>
      </c>
      <c r="P333" s="12" t="str">
        <f t="shared" si="26"/>
        <v>2021-11-23</v>
      </c>
      <c r="Q333" s="1" t="str">
        <f>IFERROR(VLOOKUP(K333,de_para!$A$2:$B$32,2,0),"ERR")</f>
        <v>web event</v>
      </c>
      <c r="R333" s="1">
        <v>0</v>
      </c>
      <c r="S333" s="1">
        <f t="shared" si="27"/>
        <v>11</v>
      </c>
      <c r="T333" s="1">
        <f t="shared" si="28"/>
        <v>2021</v>
      </c>
      <c r="U333" s="1">
        <f t="shared" si="29"/>
        <v>2</v>
      </c>
    </row>
    <row r="334" spans="1:21" x14ac:dyDescent="0.25">
      <c r="A334" s="3" t="s">
        <v>122</v>
      </c>
      <c r="B334" s="3" t="s">
        <v>272</v>
      </c>
      <c r="C334" s="4" t="s">
        <v>123</v>
      </c>
      <c r="D334" s="5" t="s">
        <v>34</v>
      </c>
      <c r="E334" s="4" t="s">
        <v>35</v>
      </c>
      <c r="F334" s="6">
        <v>26993.83</v>
      </c>
      <c r="G334" s="4">
        <v>372410</v>
      </c>
      <c r="H334" s="4">
        <v>2289234</v>
      </c>
      <c r="I334" s="5">
        <v>11.79164297</v>
      </c>
      <c r="J334" s="5">
        <v>6.1470798313686998</v>
      </c>
      <c r="K334" s="5" t="s">
        <v>36</v>
      </c>
      <c r="L334" s="5">
        <v>282</v>
      </c>
      <c r="M334" s="7" t="s">
        <v>276</v>
      </c>
      <c r="N334" s="16">
        <f t="shared" si="25"/>
        <v>44515</v>
      </c>
      <c r="O334" s="7" t="s">
        <v>277</v>
      </c>
      <c r="P334" s="12" t="str">
        <f t="shared" si="26"/>
        <v>2021-11-23</v>
      </c>
      <c r="Q334" s="1" t="str">
        <f>IFERROR(VLOOKUP(K334,de_para!$A$2:$B$32,2,0),"ERR")</f>
        <v>web event</v>
      </c>
      <c r="R334" s="1">
        <v>0</v>
      </c>
      <c r="S334" s="1">
        <f t="shared" si="27"/>
        <v>11</v>
      </c>
      <c r="T334" s="1">
        <f t="shared" si="28"/>
        <v>2021</v>
      </c>
      <c r="U334" s="1">
        <f t="shared" si="29"/>
        <v>2</v>
      </c>
    </row>
    <row r="335" spans="1:21" x14ac:dyDescent="0.25">
      <c r="A335" s="3" t="s">
        <v>76</v>
      </c>
      <c r="B335" s="3" t="s">
        <v>272</v>
      </c>
      <c r="C335" s="4" t="s">
        <v>77</v>
      </c>
      <c r="D335" s="5" t="s">
        <v>78</v>
      </c>
      <c r="E335" s="4" t="s">
        <v>79</v>
      </c>
      <c r="F335" s="6">
        <v>66229.009999999995</v>
      </c>
      <c r="G335" s="4">
        <v>1813474</v>
      </c>
      <c r="H335" s="4">
        <v>3770123</v>
      </c>
      <c r="I335" s="5">
        <v>17.566803520000001</v>
      </c>
      <c r="J335" s="5">
        <v>2.0789506769878998</v>
      </c>
      <c r="K335" s="5" t="s">
        <v>80</v>
      </c>
      <c r="L335" s="5">
        <v>550</v>
      </c>
      <c r="M335" s="7" t="s">
        <v>276</v>
      </c>
      <c r="N335" s="16">
        <f t="shared" si="25"/>
        <v>44515</v>
      </c>
      <c r="O335" s="7" t="s">
        <v>277</v>
      </c>
      <c r="P335" s="12" t="str">
        <f t="shared" si="26"/>
        <v>2021-11-23</v>
      </c>
      <c r="Q335" s="1" t="str">
        <f>IFERROR(VLOOKUP(K335,de_para!$A$2:$B$32,2,0),"ERR")</f>
        <v>web event</v>
      </c>
      <c r="R335" s="1">
        <v>0</v>
      </c>
      <c r="S335" s="1">
        <f t="shared" si="27"/>
        <v>11</v>
      </c>
      <c r="T335" s="1">
        <f t="shared" si="28"/>
        <v>2021</v>
      </c>
      <c r="U335" s="1">
        <f t="shared" si="29"/>
        <v>2</v>
      </c>
    </row>
    <row r="336" spans="1:21" x14ac:dyDescent="0.25">
      <c r="A336" s="3" t="s">
        <v>95</v>
      </c>
      <c r="B336" s="3" t="s">
        <v>272</v>
      </c>
      <c r="C336" s="4" t="s">
        <v>96</v>
      </c>
      <c r="D336" s="5" t="s">
        <v>60</v>
      </c>
      <c r="E336" s="4" t="s">
        <v>61</v>
      </c>
      <c r="F336" s="6">
        <v>52032.98</v>
      </c>
      <c r="G336" s="4">
        <v>2052445</v>
      </c>
      <c r="H336" s="4">
        <v>6460062</v>
      </c>
      <c r="I336" s="5">
        <v>8.0545635600000001</v>
      </c>
      <c r="J336" s="5">
        <v>3.1474957916045998</v>
      </c>
      <c r="K336" s="5" t="s">
        <v>36</v>
      </c>
      <c r="L336" s="5">
        <v>577</v>
      </c>
      <c r="M336" s="7" t="s">
        <v>276</v>
      </c>
      <c r="N336" s="16">
        <f t="shared" si="25"/>
        <v>44515</v>
      </c>
      <c r="O336" s="7" t="s">
        <v>277</v>
      </c>
      <c r="P336" s="12" t="str">
        <f t="shared" si="26"/>
        <v>2021-11-23</v>
      </c>
      <c r="Q336" s="1" t="str">
        <f>IFERROR(VLOOKUP(K336,de_para!$A$2:$B$32,2,0),"ERR")</f>
        <v>web event</v>
      </c>
      <c r="R336" s="1">
        <v>0</v>
      </c>
      <c r="S336" s="1">
        <f t="shared" si="27"/>
        <v>11</v>
      </c>
      <c r="T336" s="1">
        <f t="shared" si="28"/>
        <v>2021</v>
      </c>
      <c r="U336" s="1">
        <f t="shared" si="29"/>
        <v>2</v>
      </c>
    </row>
    <row r="337" spans="1:21" x14ac:dyDescent="0.25">
      <c r="A337" s="3" t="s">
        <v>99</v>
      </c>
      <c r="B337" s="3" t="s">
        <v>272</v>
      </c>
      <c r="C337" s="4" t="s">
        <v>100</v>
      </c>
      <c r="D337" s="5" t="s">
        <v>101</v>
      </c>
      <c r="E337" s="4" t="s">
        <v>102</v>
      </c>
      <c r="F337" s="6">
        <v>35162.160000000003</v>
      </c>
      <c r="G337" s="4">
        <v>45517</v>
      </c>
      <c r="H337" s="4">
        <v>638784</v>
      </c>
      <c r="I337" s="5">
        <v>55.045461379999999</v>
      </c>
      <c r="J337" s="5">
        <v>14.033965331634001</v>
      </c>
      <c r="K337" s="5" t="s">
        <v>36</v>
      </c>
      <c r="L337" s="5">
        <v>554</v>
      </c>
      <c r="M337" s="7" t="s">
        <v>276</v>
      </c>
      <c r="N337" s="16">
        <f t="shared" si="25"/>
        <v>44515</v>
      </c>
      <c r="O337" s="7" t="s">
        <v>277</v>
      </c>
      <c r="P337" s="12" t="str">
        <f t="shared" si="26"/>
        <v>2021-11-23</v>
      </c>
      <c r="Q337" s="1" t="str">
        <f>IFERROR(VLOOKUP(K337,de_para!$A$2:$B$32,2,0),"ERR")</f>
        <v>web event</v>
      </c>
      <c r="R337" s="1">
        <v>0</v>
      </c>
      <c r="S337" s="1">
        <f t="shared" si="27"/>
        <v>11</v>
      </c>
      <c r="T337" s="1">
        <f t="shared" si="28"/>
        <v>2021</v>
      </c>
      <c r="U337" s="1">
        <f t="shared" si="29"/>
        <v>2</v>
      </c>
    </row>
    <row r="338" spans="1:21" x14ac:dyDescent="0.25">
      <c r="A338" s="3" t="s">
        <v>182</v>
      </c>
      <c r="B338" s="3" t="s">
        <v>272</v>
      </c>
      <c r="C338" s="4" t="s">
        <v>183</v>
      </c>
      <c r="D338" s="5" t="s">
        <v>184</v>
      </c>
      <c r="E338" s="4" t="s">
        <v>185</v>
      </c>
      <c r="F338" s="6">
        <v>38901.25</v>
      </c>
      <c r="G338" s="4">
        <v>358204</v>
      </c>
      <c r="H338" s="4">
        <v>1867694</v>
      </c>
      <c r="I338" s="5">
        <v>20.82849225</v>
      </c>
      <c r="J338" s="5">
        <v>5.2140512110417996</v>
      </c>
      <c r="K338" s="5" t="s">
        <v>36</v>
      </c>
      <c r="L338" s="5">
        <v>427</v>
      </c>
      <c r="M338" s="7" t="s">
        <v>276</v>
      </c>
      <c r="N338" s="16">
        <f t="shared" si="25"/>
        <v>44515</v>
      </c>
      <c r="O338" s="7" t="s">
        <v>277</v>
      </c>
      <c r="P338" s="12" t="str">
        <f t="shared" si="26"/>
        <v>2021-11-23</v>
      </c>
      <c r="Q338" s="1" t="str">
        <f>IFERROR(VLOOKUP(K338,de_para!$A$2:$B$32,2,0),"ERR")</f>
        <v>web event</v>
      </c>
      <c r="R338" s="1">
        <v>0</v>
      </c>
      <c r="S338" s="1">
        <f t="shared" si="27"/>
        <v>11</v>
      </c>
      <c r="T338" s="1">
        <f t="shared" si="28"/>
        <v>2021</v>
      </c>
      <c r="U338" s="1">
        <f t="shared" si="29"/>
        <v>2</v>
      </c>
    </row>
    <row r="339" spans="1:21" x14ac:dyDescent="0.25">
      <c r="A339" s="3" t="s">
        <v>68</v>
      </c>
      <c r="B339" s="3" t="s">
        <v>272</v>
      </c>
      <c r="C339" s="4" t="s">
        <v>69</v>
      </c>
      <c r="D339" s="5" t="s">
        <v>70</v>
      </c>
      <c r="E339" s="4" t="s">
        <v>71</v>
      </c>
      <c r="F339" s="6">
        <v>45858.91</v>
      </c>
      <c r="G339" s="4">
        <v>198886</v>
      </c>
      <c r="H339" s="4">
        <v>1586077</v>
      </c>
      <c r="I339" s="5">
        <v>28.913419709999999</v>
      </c>
      <c r="J339" s="5">
        <v>7.9748046619671999</v>
      </c>
      <c r="K339" s="5" t="s">
        <v>36</v>
      </c>
      <c r="L339" s="5">
        <v>429</v>
      </c>
      <c r="M339" s="7" t="s">
        <v>276</v>
      </c>
      <c r="N339" s="16">
        <f t="shared" si="25"/>
        <v>44515</v>
      </c>
      <c r="O339" s="7" t="s">
        <v>277</v>
      </c>
      <c r="P339" s="12" t="str">
        <f t="shared" si="26"/>
        <v>2021-11-23</v>
      </c>
      <c r="Q339" s="1" t="str">
        <f>IFERROR(VLOOKUP(K339,de_para!$A$2:$B$32,2,0),"ERR")</f>
        <v>web event</v>
      </c>
      <c r="R339" s="1">
        <v>0</v>
      </c>
      <c r="S339" s="1">
        <f t="shared" si="27"/>
        <v>11</v>
      </c>
      <c r="T339" s="1">
        <f t="shared" si="28"/>
        <v>2021</v>
      </c>
      <c r="U339" s="1">
        <f t="shared" si="29"/>
        <v>2</v>
      </c>
    </row>
    <row r="340" spans="1:21" x14ac:dyDescent="0.25">
      <c r="A340" s="3" t="s">
        <v>62</v>
      </c>
      <c r="B340" s="3" t="s">
        <v>272</v>
      </c>
      <c r="C340" s="4" t="s">
        <v>105</v>
      </c>
      <c r="D340" s="5" t="s">
        <v>106</v>
      </c>
      <c r="E340" s="4" t="s">
        <v>107</v>
      </c>
      <c r="F340" s="6">
        <v>2480.09</v>
      </c>
      <c r="G340" s="4">
        <v>63521</v>
      </c>
      <c r="H340" s="4">
        <v>86917</v>
      </c>
      <c r="I340" s="5">
        <v>28.5340037</v>
      </c>
      <c r="J340" s="5">
        <v>1.3683191385525999</v>
      </c>
      <c r="K340" s="5" t="s">
        <v>31</v>
      </c>
      <c r="L340" s="5">
        <v>81</v>
      </c>
      <c r="M340" s="7" t="s">
        <v>276</v>
      </c>
      <c r="N340" s="16">
        <f t="shared" si="25"/>
        <v>44515</v>
      </c>
      <c r="O340" s="7" t="s">
        <v>277</v>
      </c>
      <c r="P340" s="12" t="str">
        <f t="shared" si="26"/>
        <v>2021-11-23</v>
      </c>
      <c r="Q340" s="1" t="str">
        <f>IFERROR(VLOOKUP(K340,de_para!$A$2:$B$32,2,0),"ERR")</f>
        <v>web event</v>
      </c>
      <c r="R340" s="1">
        <v>0</v>
      </c>
      <c r="S340" s="1">
        <f t="shared" si="27"/>
        <v>11</v>
      </c>
      <c r="T340" s="1">
        <f t="shared" si="28"/>
        <v>2021</v>
      </c>
      <c r="U340" s="1">
        <f t="shared" si="29"/>
        <v>2</v>
      </c>
    </row>
    <row r="341" spans="1:21" x14ac:dyDescent="0.25">
      <c r="A341" s="3" t="s">
        <v>206</v>
      </c>
      <c r="B341" s="3" t="s">
        <v>272</v>
      </c>
      <c r="C341" s="4" t="s">
        <v>207</v>
      </c>
      <c r="D341" s="5" t="s">
        <v>202</v>
      </c>
      <c r="E341" s="4" t="s">
        <v>203</v>
      </c>
      <c r="F341" s="6">
        <v>2212.39</v>
      </c>
      <c r="G341" s="4">
        <v>86059</v>
      </c>
      <c r="H341" s="4">
        <v>152071</v>
      </c>
      <c r="I341" s="5">
        <v>14.54840173</v>
      </c>
      <c r="J341" s="5">
        <v>1.7670551598322</v>
      </c>
      <c r="K341" s="5" t="s">
        <v>80</v>
      </c>
      <c r="L341" s="5">
        <v>37</v>
      </c>
      <c r="M341" s="7" t="s">
        <v>276</v>
      </c>
      <c r="N341" s="16">
        <f t="shared" si="25"/>
        <v>44515</v>
      </c>
      <c r="O341" s="7" t="s">
        <v>277</v>
      </c>
      <c r="P341" s="12" t="str">
        <f t="shared" si="26"/>
        <v>2021-11-23</v>
      </c>
      <c r="Q341" s="1" t="str">
        <f>IFERROR(VLOOKUP(K341,de_para!$A$2:$B$32,2,0),"ERR")</f>
        <v>web event</v>
      </c>
      <c r="R341" s="1">
        <v>0</v>
      </c>
      <c r="S341" s="1">
        <f t="shared" si="27"/>
        <v>11</v>
      </c>
      <c r="T341" s="1">
        <f t="shared" si="28"/>
        <v>2021</v>
      </c>
      <c r="U341" s="1">
        <f t="shared" si="29"/>
        <v>2</v>
      </c>
    </row>
    <row r="342" spans="1:21" x14ac:dyDescent="0.25">
      <c r="A342" s="3" t="s">
        <v>120</v>
      </c>
      <c r="B342" s="3" t="s">
        <v>272</v>
      </c>
      <c r="C342" s="4" t="s">
        <v>121</v>
      </c>
      <c r="D342" s="5" t="s">
        <v>87</v>
      </c>
      <c r="E342" s="4" t="s">
        <v>88</v>
      </c>
      <c r="F342" s="6">
        <v>127342.71</v>
      </c>
      <c r="G342" s="4">
        <v>9826802</v>
      </c>
      <c r="H342" s="4">
        <v>28327796</v>
      </c>
      <c r="I342" s="5">
        <v>4.4953271299999997</v>
      </c>
      <c r="J342" s="5">
        <v>2.8827075176644001</v>
      </c>
      <c r="K342" s="5" t="s">
        <v>36</v>
      </c>
      <c r="L342" s="5">
        <v>1740</v>
      </c>
      <c r="M342" s="7" t="s">
        <v>276</v>
      </c>
      <c r="N342" s="16">
        <f t="shared" si="25"/>
        <v>44515</v>
      </c>
      <c r="O342" s="7" t="s">
        <v>277</v>
      </c>
      <c r="P342" s="12" t="str">
        <f t="shared" si="26"/>
        <v>2021-11-23</v>
      </c>
      <c r="Q342" s="1" t="str">
        <f>IFERROR(VLOOKUP(K342,de_para!$A$2:$B$32,2,0),"ERR")</f>
        <v>web event</v>
      </c>
      <c r="R342" s="1">
        <v>0</v>
      </c>
      <c r="S342" s="1">
        <f t="shared" si="27"/>
        <v>11</v>
      </c>
      <c r="T342" s="1">
        <f t="shared" si="28"/>
        <v>2021</v>
      </c>
      <c r="U342" s="1">
        <f t="shared" si="29"/>
        <v>2</v>
      </c>
    </row>
    <row r="343" spans="1:21" x14ac:dyDescent="0.25">
      <c r="A343" s="3" t="s">
        <v>111</v>
      </c>
      <c r="B343" s="3" t="s">
        <v>272</v>
      </c>
      <c r="C343" s="4" t="s">
        <v>112</v>
      </c>
      <c r="D343" s="5" t="s">
        <v>78</v>
      </c>
      <c r="E343" s="4" t="s">
        <v>79</v>
      </c>
      <c r="F343" s="6">
        <v>74477.539999999994</v>
      </c>
      <c r="G343" s="4">
        <v>3746453</v>
      </c>
      <c r="H343" s="4">
        <v>6694556</v>
      </c>
      <c r="I343" s="5">
        <v>11.1250903</v>
      </c>
      <c r="J343" s="5">
        <v>1.7869051073108</v>
      </c>
      <c r="K343" s="5" t="s">
        <v>80</v>
      </c>
      <c r="L343" s="5">
        <v>632</v>
      </c>
      <c r="M343" s="7" t="s">
        <v>276</v>
      </c>
      <c r="N343" s="16">
        <f t="shared" si="25"/>
        <v>44515</v>
      </c>
      <c r="O343" s="7" t="s">
        <v>277</v>
      </c>
      <c r="P343" s="12" t="str">
        <f t="shared" si="26"/>
        <v>2021-11-23</v>
      </c>
      <c r="Q343" s="1" t="str">
        <f>IFERROR(VLOOKUP(K343,de_para!$A$2:$B$32,2,0),"ERR")</f>
        <v>web event</v>
      </c>
      <c r="R343" s="1">
        <v>0</v>
      </c>
      <c r="S343" s="1">
        <f t="shared" si="27"/>
        <v>11</v>
      </c>
      <c r="T343" s="1">
        <f t="shared" si="28"/>
        <v>2021</v>
      </c>
      <c r="U343" s="1">
        <f t="shared" si="29"/>
        <v>2</v>
      </c>
    </row>
    <row r="344" spans="1:21" x14ac:dyDescent="0.25">
      <c r="A344" s="3" t="s">
        <v>81</v>
      </c>
      <c r="B344" s="3" t="s">
        <v>272</v>
      </c>
      <c r="C344" s="4" t="s">
        <v>82</v>
      </c>
      <c r="D344" s="5" t="s">
        <v>48</v>
      </c>
      <c r="E344" s="4" t="s">
        <v>49</v>
      </c>
      <c r="F344" s="6">
        <v>12904.69</v>
      </c>
      <c r="G344" s="4">
        <v>545080</v>
      </c>
      <c r="H344" s="4">
        <v>1254778</v>
      </c>
      <c r="I344" s="5">
        <v>10.28444075</v>
      </c>
      <c r="J344" s="5">
        <v>2.3020070448375001</v>
      </c>
      <c r="K344" s="5" t="s">
        <v>36</v>
      </c>
      <c r="L344" s="5">
        <v>178</v>
      </c>
      <c r="M344" s="7" t="s">
        <v>276</v>
      </c>
      <c r="N344" s="16">
        <f t="shared" si="25"/>
        <v>44515</v>
      </c>
      <c r="O344" s="7" t="s">
        <v>277</v>
      </c>
      <c r="P344" s="12" t="str">
        <f t="shared" si="26"/>
        <v>2021-11-23</v>
      </c>
      <c r="Q344" s="1" t="str">
        <f>IFERROR(VLOOKUP(K344,de_para!$A$2:$B$32,2,0),"ERR")</f>
        <v>web event</v>
      </c>
      <c r="R344" s="1">
        <v>0</v>
      </c>
      <c r="S344" s="1">
        <f t="shared" si="27"/>
        <v>11</v>
      </c>
      <c r="T344" s="1">
        <f t="shared" si="28"/>
        <v>2021</v>
      </c>
      <c r="U344" s="1">
        <f t="shared" si="29"/>
        <v>2</v>
      </c>
    </row>
    <row r="345" spans="1:21" x14ac:dyDescent="0.25">
      <c r="A345" s="3" t="s">
        <v>97</v>
      </c>
      <c r="B345" s="3" t="s">
        <v>272</v>
      </c>
      <c r="C345" s="4" t="s">
        <v>98</v>
      </c>
      <c r="D345" s="5" t="s">
        <v>87</v>
      </c>
      <c r="E345" s="4" t="s">
        <v>88</v>
      </c>
      <c r="F345" s="6">
        <v>4327.6499999999996</v>
      </c>
      <c r="G345" s="4">
        <v>288075</v>
      </c>
      <c r="H345" s="4">
        <v>538954</v>
      </c>
      <c r="I345" s="5">
        <v>8.0297205300000005</v>
      </c>
      <c r="J345" s="5">
        <v>1.8708808470016001</v>
      </c>
      <c r="K345" s="5" t="s">
        <v>36</v>
      </c>
      <c r="L345" s="5">
        <v>53</v>
      </c>
      <c r="M345" s="7" t="s">
        <v>276</v>
      </c>
      <c r="N345" s="16">
        <f t="shared" si="25"/>
        <v>44515</v>
      </c>
      <c r="O345" s="7" t="s">
        <v>277</v>
      </c>
      <c r="P345" s="12" t="str">
        <f t="shared" si="26"/>
        <v>2021-11-23</v>
      </c>
      <c r="Q345" s="1" t="str">
        <f>IFERROR(VLOOKUP(K345,de_para!$A$2:$B$32,2,0),"ERR")</f>
        <v>web event</v>
      </c>
      <c r="R345" s="1">
        <v>0</v>
      </c>
      <c r="S345" s="1">
        <f t="shared" si="27"/>
        <v>11</v>
      </c>
      <c r="T345" s="1">
        <f t="shared" si="28"/>
        <v>2021</v>
      </c>
      <c r="U345" s="1">
        <f t="shared" si="29"/>
        <v>2</v>
      </c>
    </row>
    <row r="346" spans="1:21" x14ac:dyDescent="0.25">
      <c r="A346" s="3" t="s">
        <v>64</v>
      </c>
      <c r="B346" s="3" t="s">
        <v>272</v>
      </c>
      <c r="C346" s="4" t="s">
        <v>65</v>
      </c>
      <c r="D346" s="5" t="s">
        <v>66</v>
      </c>
      <c r="E346" s="4" t="s">
        <v>67</v>
      </c>
      <c r="F346" s="6">
        <v>14212.04</v>
      </c>
      <c r="G346" s="4">
        <v>28093</v>
      </c>
      <c r="H346" s="4">
        <v>255278</v>
      </c>
      <c r="I346" s="5">
        <v>55.672795929999999</v>
      </c>
      <c r="J346" s="5">
        <v>9.0868899725910008</v>
      </c>
      <c r="K346" s="5" t="s">
        <v>36</v>
      </c>
      <c r="L346" s="5">
        <v>213</v>
      </c>
      <c r="M346" s="7" t="s">
        <v>276</v>
      </c>
      <c r="N346" s="16">
        <f t="shared" si="25"/>
        <v>44515</v>
      </c>
      <c r="O346" s="7" t="s">
        <v>277</v>
      </c>
      <c r="P346" s="12" t="str">
        <f t="shared" si="26"/>
        <v>2021-11-23</v>
      </c>
      <c r="Q346" s="1" t="str">
        <f>IFERROR(VLOOKUP(K346,de_para!$A$2:$B$32,2,0),"ERR")</f>
        <v>web event</v>
      </c>
      <c r="R346" s="1">
        <v>0</v>
      </c>
      <c r="S346" s="1">
        <f t="shared" si="27"/>
        <v>11</v>
      </c>
      <c r="T346" s="1">
        <f t="shared" si="28"/>
        <v>2021</v>
      </c>
      <c r="U346" s="1">
        <f t="shared" si="29"/>
        <v>2</v>
      </c>
    </row>
    <row r="347" spans="1:21" x14ac:dyDescent="0.25">
      <c r="A347" s="3" t="s">
        <v>195</v>
      </c>
      <c r="B347" s="3" t="s">
        <v>272</v>
      </c>
      <c r="C347" s="4" t="s">
        <v>196</v>
      </c>
      <c r="D347" s="5" t="s">
        <v>192</v>
      </c>
      <c r="E347" s="4" t="s">
        <v>193</v>
      </c>
      <c r="F347" s="6">
        <v>41648.14</v>
      </c>
      <c r="G347" s="4">
        <v>1318231</v>
      </c>
      <c r="H347" s="4">
        <v>3779637</v>
      </c>
      <c r="I347" s="5">
        <v>11.019084640000001</v>
      </c>
      <c r="J347" s="5">
        <v>2.8672038512218001</v>
      </c>
      <c r="K347" s="5" t="s">
        <v>194</v>
      </c>
      <c r="L347" s="5">
        <v>126</v>
      </c>
      <c r="M347" s="7" t="s">
        <v>276</v>
      </c>
      <c r="N347" s="16">
        <f t="shared" si="25"/>
        <v>44515</v>
      </c>
      <c r="O347" s="7" t="s">
        <v>277</v>
      </c>
      <c r="P347" s="12" t="str">
        <f t="shared" si="26"/>
        <v>2021-11-23</v>
      </c>
      <c r="Q347" s="1" t="str">
        <f>IFERROR(VLOOKUP(K347,de_para!$A$2:$B$32,2,0),"ERR")</f>
        <v>Credenciamento</v>
      </c>
      <c r="R347" s="1">
        <v>0</v>
      </c>
      <c r="S347" s="1">
        <f t="shared" si="27"/>
        <v>11</v>
      </c>
      <c r="T347" s="1">
        <f t="shared" si="28"/>
        <v>2021</v>
      </c>
      <c r="U347" s="1">
        <f t="shared" si="29"/>
        <v>2</v>
      </c>
    </row>
    <row r="348" spans="1:21" x14ac:dyDescent="0.25">
      <c r="A348" s="3" t="s">
        <v>171</v>
      </c>
      <c r="B348" s="3" t="s">
        <v>272</v>
      </c>
      <c r="C348" s="4" t="s">
        <v>172</v>
      </c>
      <c r="D348" s="5" t="s">
        <v>173</v>
      </c>
      <c r="E348" s="4" t="s">
        <v>174</v>
      </c>
      <c r="F348" s="6">
        <v>4103.5600000000004</v>
      </c>
      <c r="G348" s="4">
        <v>323493</v>
      </c>
      <c r="H348" s="4">
        <v>549591</v>
      </c>
      <c r="I348" s="5">
        <v>7.4665705999999998</v>
      </c>
      <c r="J348" s="5">
        <v>1.6989270246960999</v>
      </c>
      <c r="K348" s="5" t="s">
        <v>36</v>
      </c>
      <c r="L348" s="5">
        <v>42</v>
      </c>
      <c r="M348" s="7" t="s">
        <v>276</v>
      </c>
      <c r="N348" s="16">
        <f t="shared" si="25"/>
        <v>44515</v>
      </c>
      <c r="O348" s="7" t="s">
        <v>277</v>
      </c>
      <c r="P348" s="12" t="str">
        <f t="shared" si="26"/>
        <v>2021-11-23</v>
      </c>
      <c r="Q348" s="1" t="str">
        <f>IFERROR(VLOOKUP(K348,de_para!$A$2:$B$32,2,0),"ERR")</f>
        <v>web event</v>
      </c>
      <c r="R348" s="1">
        <v>0</v>
      </c>
      <c r="S348" s="1">
        <f t="shared" si="27"/>
        <v>11</v>
      </c>
      <c r="T348" s="1">
        <f t="shared" si="28"/>
        <v>2021</v>
      </c>
      <c r="U348" s="1">
        <f t="shared" si="29"/>
        <v>2</v>
      </c>
    </row>
    <row r="349" spans="1:21" x14ac:dyDescent="0.25">
      <c r="A349" s="3" t="s">
        <v>22</v>
      </c>
      <c r="B349" s="3" t="s">
        <v>272</v>
      </c>
      <c r="C349" s="4" t="s">
        <v>110</v>
      </c>
      <c r="D349" s="5" t="s">
        <v>106</v>
      </c>
      <c r="E349" s="4" t="s">
        <v>107</v>
      </c>
      <c r="F349" s="6">
        <v>3755.58</v>
      </c>
      <c r="G349" s="4">
        <v>121745</v>
      </c>
      <c r="H349" s="4">
        <v>168746</v>
      </c>
      <c r="I349" s="5">
        <v>22.255816429999999</v>
      </c>
      <c r="J349" s="5">
        <v>1.3860610292004001</v>
      </c>
      <c r="K349" s="5" t="s">
        <v>31</v>
      </c>
      <c r="L349" s="5">
        <v>177</v>
      </c>
      <c r="M349" s="7" t="s">
        <v>276</v>
      </c>
      <c r="N349" s="16">
        <f t="shared" si="25"/>
        <v>44515</v>
      </c>
      <c r="O349" s="7" t="s">
        <v>277</v>
      </c>
      <c r="P349" s="12" t="str">
        <f t="shared" si="26"/>
        <v>2021-11-23</v>
      </c>
      <c r="Q349" s="1" t="str">
        <f>IFERROR(VLOOKUP(K349,de_para!$A$2:$B$32,2,0),"ERR")</f>
        <v>web event</v>
      </c>
      <c r="R349" s="1">
        <v>0</v>
      </c>
      <c r="S349" s="1">
        <f t="shared" si="27"/>
        <v>11</v>
      </c>
      <c r="T349" s="1">
        <f t="shared" si="28"/>
        <v>2021</v>
      </c>
      <c r="U349" s="1">
        <f t="shared" si="29"/>
        <v>2</v>
      </c>
    </row>
    <row r="350" spans="1:21" x14ac:dyDescent="0.25">
      <c r="A350" s="3" t="s">
        <v>134</v>
      </c>
      <c r="B350" s="3" t="s">
        <v>272</v>
      </c>
      <c r="C350" s="4" t="s">
        <v>135</v>
      </c>
      <c r="D350" s="5" t="s">
        <v>78</v>
      </c>
      <c r="E350" s="4" t="s">
        <v>79</v>
      </c>
      <c r="F350" s="6">
        <v>124199.86</v>
      </c>
      <c r="G350" s="4">
        <v>2595027</v>
      </c>
      <c r="H350" s="4">
        <v>6715851</v>
      </c>
      <c r="I350" s="5">
        <v>18.49354013</v>
      </c>
      <c r="J350" s="5">
        <v>2.5879696049405001</v>
      </c>
      <c r="K350" s="5" t="s">
        <v>80</v>
      </c>
      <c r="L350" s="5">
        <v>1056</v>
      </c>
      <c r="M350" s="7" t="s">
        <v>276</v>
      </c>
      <c r="N350" s="16">
        <f t="shared" si="25"/>
        <v>44515</v>
      </c>
      <c r="O350" s="7" t="s">
        <v>277</v>
      </c>
      <c r="P350" s="12" t="str">
        <f t="shared" si="26"/>
        <v>2021-11-23</v>
      </c>
      <c r="Q350" s="1" t="str">
        <f>IFERROR(VLOOKUP(K350,de_para!$A$2:$B$32,2,0),"ERR")</f>
        <v>web event</v>
      </c>
      <c r="R350" s="1">
        <v>0</v>
      </c>
      <c r="S350" s="1">
        <f t="shared" si="27"/>
        <v>11</v>
      </c>
      <c r="T350" s="1">
        <f t="shared" si="28"/>
        <v>2021</v>
      </c>
      <c r="U350" s="1">
        <f t="shared" si="29"/>
        <v>2</v>
      </c>
    </row>
    <row r="351" spans="1:21" x14ac:dyDescent="0.25">
      <c r="A351" s="3" t="s">
        <v>233</v>
      </c>
      <c r="B351" s="3" t="s">
        <v>272</v>
      </c>
      <c r="C351" s="4" t="s">
        <v>234</v>
      </c>
      <c r="D351" s="5" t="s">
        <v>202</v>
      </c>
      <c r="E351" s="4" t="s">
        <v>203</v>
      </c>
      <c r="F351" s="6">
        <v>2213.88</v>
      </c>
      <c r="G351" s="4">
        <v>77677</v>
      </c>
      <c r="H351" s="4">
        <v>136838</v>
      </c>
      <c r="I351" s="5">
        <v>16.17883921</v>
      </c>
      <c r="J351" s="5">
        <v>1.7616282812158</v>
      </c>
      <c r="K351" s="5" t="s">
        <v>80</v>
      </c>
      <c r="L351" s="5">
        <v>20</v>
      </c>
      <c r="M351" s="7" t="s">
        <v>276</v>
      </c>
      <c r="N351" s="16">
        <f t="shared" si="25"/>
        <v>44515</v>
      </c>
      <c r="O351" s="7" t="s">
        <v>277</v>
      </c>
      <c r="P351" s="12" t="str">
        <f t="shared" si="26"/>
        <v>2021-11-23</v>
      </c>
      <c r="Q351" s="1" t="str">
        <f>IFERROR(VLOOKUP(K351,de_para!$A$2:$B$32,2,0),"ERR")</f>
        <v>web event</v>
      </c>
      <c r="R351" s="1">
        <v>0</v>
      </c>
      <c r="S351" s="1">
        <f t="shared" si="27"/>
        <v>11</v>
      </c>
      <c r="T351" s="1">
        <f t="shared" si="28"/>
        <v>2021</v>
      </c>
      <c r="U351" s="1">
        <f t="shared" si="29"/>
        <v>2</v>
      </c>
    </row>
    <row r="352" spans="1:21" x14ac:dyDescent="0.25">
      <c r="A352" s="3" t="s">
        <v>72</v>
      </c>
      <c r="B352" s="3" t="s">
        <v>272</v>
      </c>
      <c r="C352" s="4" t="s">
        <v>73</v>
      </c>
      <c r="D352" s="5" t="s">
        <v>74</v>
      </c>
      <c r="E352" s="4" t="s">
        <v>75</v>
      </c>
      <c r="F352" s="6">
        <v>110497.7</v>
      </c>
      <c r="G352" s="4">
        <v>696323</v>
      </c>
      <c r="H352" s="4">
        <v>4266157</v>
      </c>
      <c r="I352" s="5">
        <v>25.900992389999999</v>
      </c>
      <c r="J352" s="5">
        <v>6.1266926412023999</v>
      </c>
      <c r="K352" s="5" t="s">
        <v>36</v>
      </c>
      <c r="L352" s="5">
        <v>1461</v>
      </c>
      <c r="M352" s="7" t="s">
        <v>276</v>
      </c>
      <c r="N352" s="16">
        <f t="shared" si="25"/>
        <v>44515</v>
      </c>
      <c r="O352" s="7" t="s">
        <v>277</v>
      </c>
      <c r="P352" s="12" t="str">
        <f t="shared" si="26"/>
        <v>2021-11-23</v>
      </c>
      <c r="Q352" s="1" t="str">
        <f>IFERROR(VLOOKUP(K352,de_para!$A$2:$B$32,2,0),"ERR")</f>
        <v>web event</v>
      </c>
      <c r="R352" s="1">
        <v>0</v>
      </c>
      <c r="S352" s="1">
        <f t="shared" si="27"/>
        <v>11</v>
      </c>
      <c r="T352" s="1">
        <f t="shared" si="28"/>
        <v>2021</v>
      </c>
      <c r="U352" s="1">
        <f t="shared" si="29"/>
        <v>2</v>
      </c>
    </row>
    <row r="353" spans="1:21" x14ac:dyDescent="0.25">
      <c r="A353" s="3" t="s">
        <v>85</v>
      </c>
      <c r="B353" s="3" t="s">
        <v>272</v>
      </c>
      <c r="C353" s="4" t="s">
        <v>86</v>
      </c>
      <c r="D353" s="5" t="s">
        <v>87</v>
      </c>
      <c r="E353" s="4" t="s">
        <v>88</v>
      </c>
      <c r="F353" s="6">
        <v>20530.59</v>
      </c>
      <c r="G353" s="4">
        <v>669667</v>
      </c>
      <c r="H353" s="4">
        <v>1487685</v>
      </c>
      <c r="I353" s="5">
        <v>13.800360960000001</v>
      </c>
      <c r="J353" s="5">
        <v>2.2215295064562</v>
      </c>
      <c r="K353" s="5" t="s">
        <v>36</v>
      </c>
      <c r="L353" s="5">
        <v>197</v>
      </c>
      <c r="M353" s="7" t="s">
        <v>276</v>
      </c>
      <c r="N353" s="16">
        <f t="shared" si="25"/>
        <v>44515</v>
      </c>
      <c r="O353" s="7" t="s">
        <v>277</v>
      </c>
      <c r="P353" s="12" t="str">
        <f t="shared" si="26"/>
        <v>2021-11-23</v>
      </c>
      <c r="Q353" s="1" t="str">
        <f>IFERROR(VLOOKUP(K353,de_para!$A$2:$B$32,2,0),"ERR")</f>
        <v>web event</v>
      </c>
      <c r="R353" s="1">
        <v>0</v>
      </c>
      <c r="S353" s="1">
        <f t="shared" si="27"/>
        <v>11</v>
      </c>
      <c r="T353" s="1">
        <f t="shared" si="28"/>
        <v>2021</v>
      </c>
      <c r="U353" s="1">
        <f t="shared" si="29"/>
        <v>2</v>
      </c>
    </row>
    <row r="354" spans="1:21" x14ac:dyDescent="0.25">
      <c r="A354" s="3" t="s">
        <v>220</v>
      </c>
      <c r="B354" s="3" t="s">
        <v>272</v>
      </c>
      <c r="C354" s="4" t="s">
        <v>221</v>
      </c>
      <c r="D354" s="5" t="s">
        <v>222</v>
      </c>
      <c r="E354" s="4" t="s">
        <v>223</v>
      </c>
      <c r="F354" s="6">
        <v>1139.3900000000001</v>
      </c>
      <c r="G354" s="4">
        <v>149203</v>
      </c>
      <c r="H354" s="4">
        <v>190717</v>
      </c>
      <c r="I354" s="5">
        <v>5.9742445599999998</v>
      </c>
      <c r="J354" s="5">
        <v>1.2782383732231</v>
      </c>
      <c r="K354" s="5" t="s">
        <v>36</v>
      </c>
      <c r="L354" s="5">
        <v>22</v>
      </c>
      <c r="M354" s="7" t="s">
        <v>276</v>
      </c>
      <c r="N354" s="16">
        <f t="shared" si="25"/>
        <v>44515</v>
      </c>
      <c r="O354" s="7" t="s">
        <v>277</v>
      </c>
      <c r="P354" s="12" t="str">
        <f t="shared" si="26"/>
        <v>2021-11-23</v>
      </c>
      <c r="Q354" s="1" t="str">
        <f>IFERROR(VLOOKUP(K354,de_para!$A$2:$B$32,2,0),"ERR")</f>
        <v>web event</v>
      </c>
      <c r="R354" s="1">
        <v>0</v>
      </c>
      <c r="S354" s="1">
        <f t="shared" si="27"/>
        <v>11</v>
      </c>
      <c r="T354" s="1">
        <f t="shared" si="28"/>
        <v>2021</v>
      </c>
      <c r="U354" s="1">
        <f t="shared" si="29"/>
        <v>2</v>
      </c>
    </row>
    <row r="355" spans="1:21" x14ac:dyDescent="0.25">
      <c r="A355" s="3" t="s">
        <v>270</v>
      </c>
      <c r="B355" s="3" t="s">
        <v>272</v>
      </c>
      <c r="C355" s="4" t="s">
        <v>271</v>
      </c>
      <c r="D355" s="5" t="s">
        <v>237</v>
      </c>
      <c r="E355" s="4" t="s">
        <v>238</v>
      </c>
      <c r="F355" s="6">
        <v>1637.94</v>
      </c>
      <c r="G355" s="4">
        <v>30294</v>
      </c>
      <c r="H355" s="4">
        <v>45639</v>
      </c>
      <c r="I355" s="5">
        <v>35.889042269999997</v>
      </c>
      <c r="J355" s="5">
        <v>1.5065359477124001</v>
      </c>
      <c r="K355" s="5" t="s">
        <v>31</v>
      </c>
      <c r="L355" s="5">
        <v>46</v>
      </c>
      <c r="M355" s="7" t="s">
        <v>276</v>
      </c>
      <c r="N355" s="16">
        <f t="shared" si="25"/>
        <v>44515</v>
      </c>
      <c r="O355" s="7" t="s">
        <v>277</v>
      </c>
      <c r="P355" s="12" t="str">
        <f t="shared" si="26"/>
        <v>2021-11-23</v>
      </c>
      <c r="Q355" s="1" t="str">
        <f>IFERROR(VLOOKUP(K355,de_para!$A$2:$B$32,2,0),"ERR")</f>
        <v>web event</v>
      </c>
      <c r="R355" s="1">
        <v>0</v>
      </c>
      <c r="S355" s="1">
        <f t="shared" si="27"/>
        <v>11</v>
      </c>
      <c r="T355" s="1">
        <f t="shared" si="28"/>
        <v>2021</v>
      </c>
      <c r="U355" s="1">
        <f t="shared" si="29"/>
        <v>2</v>
      </c>
    </row>
    <row r="356" spans="1:21" x14ac:dyDescent="0.25">
      <c r="A356" s="3" t="s">
        <v>235</v>
      </c>
      <c r="B356" s="3" t="s">
        <v>272</v>
      </c>
      <c r="C356" s="4" t="s">
        <v>236</v>
      </c>
      <c r="D356" s="5" t="s">
        <v>237</v>
      </c>
      <c r="E356" s="4" t="s">
        <v>238</v>
      </c>
      <c r="F356" s="6">
        <v>1681.55</v>
      </c>
      <c r="G356" s="4">
        <v>25587</v>
      </c>
      <c r="H356" s="4">
        <v>41842</v>
      </c>
      <c r="I356" s="5">
        <v>40.188088520000001</v>
      </c>
      <c r="J356" s="5">
        <v>1.6352835424239001</v>
      </c>
      <c r="K356" s="5" t="s">
        <v>31</v>
      </c>
      <c r="L356" s="5">
        <v>53</v>
      </c>
      <c r="M356" s="7" t="s">
        <v>276</v>
      </c>
      <c r="N356" s="16">
        <f t="shared" si="25"/>
        <v>44515</v>
      </c>
      <c r="O356" s="7" t="s">
        <v>277</v>
      </c>
      <c r="P356" s="12" t="str">
        <f t="shared" si="26"/>
        <v>2021-11-23</v>
      </c>
      <c r="Q356" s="1" t="str">
        <f>IFERROR(VLOOKUP(K356,de_para!$A$2:$B$32,2,0),"ERR")</f>
        <v>web event</v>
      </c>
      <c r="R356" s="1">
        <v>0</v>
      </c>
      <c r="S356" s="1">
        <f t="shared" si="27"/>
        <v>11</v>
      </c>
      <c r="T356" s="1">
        <f t="shared" si="28"/>
        <v>2021</v>
      </c>
      <c r="U356" s="1">
        <f t="shared" si="29"/>
        <v>2</v>
      </c>
    </row>
    <row r="357" spans="1:21" x14ac:dyDescent="0.25">
      <c r="A357" s="3" t="s">
        <v>264</v>
      </c>
      <c r="B357" s="3" t="s">
        <v>272</v>
      </c>
      <c r="C357" s="4" t="s">
        <v>265</v>
      </c>
      <c r="D357" s="5" t="s">
        <v>262</v>
      </c>
      <c r="E357" s="4" t="s">
        <v>263</v>
      </c>
      <c r="F357" s="6">
        <v>3847.39</v>
      </c>
      <c r="G357" s="4">
        <v>201120</v>
      </c>
      <c r="H357" s="4">
        <v>314948</v>
      </c>
      <c r="I357" s="5">
        <v>12.215953109999999</v>
      </c>
      <c r="J357" s="5">
        <v>1.5659705648369</v>
      </c>
      <c r="K357" s="5" t="s">
        <v>36</v>
      </c>
      <c r="L357" s="5">
        <v>13</v>
      </c>
      <c r="M357" s="7" t="s">
        <v>276</v>
      </c>
      <c r="N357" s="16">
        <f t="shared" si="25"/>
        <v>44515</v>
      </c>
      <c r="O357" s="7" t="s">
        <v>277</v>
      </c>
      <c r="P357" s="12" t="str">
        <f t="shared" si="26"/>
        <v>2021-11-23</v>
      </c>
      <c r="Q357" s="1" t="str">
        <f>IFERROR(VLOOKUP(K357,de_para!$A$2:$B$32,2,0),"ERR")</f>
        <v>web event</v>
      </c>
      <c r="R357" s="1">
        <v>0</v>
      </c>
      <c r="S357" s="1">
        <f t="shared" si="27"/>
        <v>11</v>
      </c>
      <c r="T357" s="1">
        <f t="shared" si="28"/>
        <v>2021</v>
      </c>
      <c r="U357" s="1">
        <f t="shared" si="29"/>
        <v>2</v>
      </c>
    </row>
    <row r="358" spans="1:21" x14ac:dyDescent="0.25">
      <c r="A358" s="3" t="s">
        <v>281</v>
      </c>
      <c r="B358" s="3" t="s">
        <v>272</v>
      </c>
      <c r="C358" s="4" t="s">
        <v>282</v>
      </c>
      <c r="D358" s="5" t="s">
        <v>262</v>
      </c>
      <c r="E358" s="4" t="s">
        <v>263</v>
      </c>
      <c r="F358" s="6">
        <v>2032.16</v>
      </c>
      <c r="G358" s="4">
        <v>119882</v>
      </c>
      <c r="H358" s="4">
        <v>147054</v>
      </c>
      <c r="I358" s="5">
        <v>13.819141269999999</v>
      </c>
      <c r="J358" s="5">
        <v>1.2266562119416999</v>
      </c>
      <c r="K358" s="5" t="s">
        <v>36</v>
      </c>
      <c r="L358" s="5">
        <v>28</v>
      </c>
      <c r="M358" s="7" t="s">
        <v>276</v>
      </c>
      <c r="N358" s="16">
        <f t="shared" si="25"/>
        <v>44515</v>
      </c>
      <c r="O358" s="7" t="s">
        <v>277</v>
      </c>
      <c r="P358" s="12" t="str">
        <f t="shared" si="26"/>
        <v>2021-11-23</v>
      </c>
      <c r="Q358" s="1" t="str">
        <f>IFERROR(VLOOKUP(K358,de_para!$A$2:$B$32,2,0),"ERR")</f>
        <v>web event</v>
      </c>
      <c r="R358" s="1">
        <v>0</v>
      </c>
      <c r="S358" s="1">
        <f t="shared" si="27"/>
        <v>11</v>
      </c>
      <c r="T358" s="1">
        <f t="shared" si="28"/>
        <v>2021</v>
      </c>
      <c r="U358" s="1">
        <f t="shared" si="29"/>
        <v>2</v>
      </c>
    </row>
    <row r="359" spans="1:21" x14ac:dyDescent="0.25">
      <c r="A359" s="3" t="s">
        <v>258</v>
      </c>
      <c r="B359" s="3" t="s">
        <v>272</v>
      </c>
      <c r="C359" s="4" t="s">
        <v>259</v>
      </c>
      <c r="D359" s="5" t="s">
        <v>106</v>
      </c>
      <c r="E359" s="4" t="s">
        <v>107</v>
      </c>
      <c r="F359" s="6">
        <v>312.56</v>
      </c>
      <c r="G359" s="4">
        <v>11371</v>
      </c>
      <c r="H359" s="4">
        <v>13927</v>
      </c>
      <c r="I359" s="5">
        <v>22.442737130000001</v>
      </c>
      <c r="J359" s="5">
        <v>1.2247823410430001</v>
      </c>
      <c r="K359" s="5" t="s">
        <v>31</v>
      </c>
      <c r="L359" s="5">
        <v>8</v>
      </c>
      <c r="M359" s="7" t="s">
        <v>276</v>
      </c>
      <c r="N359" s="16">
        <f t="shared" si="25"/>
        <v>44515</v>
      </c>
      <c r="O359" s="7" t="s">
        <v>277</v>
      </c>
      <c r="P359" s="12" t="str">
        <f t="shared" si="26"/>
        <v>2021-11-23</v>
      </c>
      <c r="Q359" s="1" t="str">
        <f>IFERROR(VLOOKUP(K359,de_para!$A$2:$B$32,2,0),"ERR")</f>
        <v>web event</v>
      </c>
      <c r="R359" s="1">
        <v>0</v>
      </c>
      <c r="S359" s="1">
        <f t="shared" si="27"/>
        <v>11</v>
      </c>
      <c r="T359" s="1">
        <f t="shared" si="28"/>
        <v>2021</v>
      </c>
      <c r="U359" s="1">
        <f t="shared" si="29"/>
        <v>2</v>
      </c>
    </row>
    <row r="360" spans="1:21" x14ac:dyDescent="0.25">
      <c r="A360" s="3" t="s">
        <v>99</v>
      </c>
      <c r="B360" s="3" t="s">
        <v>272</v>
      </c>
      <c r="C360" s="4" t="s">
        <v>113</v>
      </c>
      <c r="D360" s="5" t="s">
        <v>101</v>
      </c>
      <c r="E360" s="4" t="s">
        <v>102</v>
      </c>
      <c r="F360" s="6">
        <v>13159.25</v>
      </c>
      <c r="G360" s="4">
        <v>37502</v>
      </c>
      <c r="H360" s="4">
        <v>486990</v>
      </c>
      <c r="I360" s="5">
        <v>27.021602089999998</v>
      </c>
      <c r="J360" s="5">
        <v>12.985707428936999</v>
      </c>
      <c r="K360" s="5" t="s">
        <v>36</v>
      </c>
      <c r="L360" s="5">
        <v>66</v>
      </c>
      <c r="M360" s="7" t="s">
        <v>276</v>
      </c>
      <c r="N360" s="16">
        <f t="shared" si="25"/>
        <v>44515</v>
      </c>
      <c r="O360" s="7" t="s">
        <v>277</v>
      </c>
      <c r="P360" s="12" t="str">
        <f t="shared" si="26"/>
        <v>2021-11-23</v>
      </c>
      <c r="Q360" s="1" t="str">
        <f>IFERROR(VLOOKUP(K360,de_para!$A$2:$B$32,2,0),"ERR")</f>
        <v>web event</v>
      </c>
      <c r="R360" s="1">
        <v>0</v>
      </c>
      <c r="S360" s="1">
        <f t="shared" si="27"/>
        <v>11</v>
      </c>
      <c r="T360" s="1">
        <f t="shared" si="28"/>
        <v>2021</v>
      </c>
      <c r="U360" s="1">
        <f t="shared" si="29"/>
        <v>2</v>
      </c>
    </row>
    <row r="361" spans="1:21" x14ac:dyDescent="0.25">
      <c r="A361" s="3" t="s">
        <v>206</v>
      </c>
      <c r="B361" s="3" t="s">
        <v>272</v>
      </c>
      <c r="C361" s="4" t="s">
        <v>283</v>
      </c>
      <c r="D361" s="5" t="s">
        <v>274</v>
      </c>
      <c r="E361" s="4" t="s">
        <v>275</v>
      </c>
      <c r="F361" s="6">
        <v>917.17</v>
      </c>
      <c r="G361" s="4">
        <v>36526</v>
      </c>
      <c r="H361" s="4">
        <v>45714</v>
      </c>
      <c r="I361" s="5">
        <v>20.063219149999998</v>
      </c>
      <c r="J361" s="5">
        <v>1.2515468433445001</v>
      </c>
      <c r="K361" s="5" t="s">
        <v>80</v>
      </c>
      <c r="L361" s="5">
        <v>10</v>
      </c>
      <c r="M361" s="7" t="s">
        <v>276</v>
      </c>
      <c r="N361" s="16">
        <f t="shared" si="25"/>
        <v>44515</v>
      </c>
      <c r="O361" s="7" t="s">
        <v>277</v>
      </c>
      <c r="P361" s="12" t="str">
        <f t="shared" si="26"/>
        <v>2021-11-23</v>
      </c>
      <c r="Q361" s="1" t="str">
        <f>IFERROR(VLOOKUP(K361,de_para!$A$2:$B$32,2,0),"ERR")</f>
        <v>web event</v>
      </c>
      <c r="R361" s="1">
        <v>0</v>
      </c>
      <c r="S361" s="1">
        <f t="shared" si="27"/>
        <v>11</v>
      </c>
      <c r="T361" s="1">
        <f t="shared" si="28"/>
        <v>2021</v>
      </c>
      <c r="U361" s="1">
        <f t="shared" si="29"/>
        <v>2</v>
      </c>
    </row>
    <row r="362" spans="1:21" x14ac:dyDescent="0.25">
      <c r="A362" s="3" t="s">
        <v>224</v>
      </c>
      <c r="B362" s="3" t="s">
        <v>272</v>
      </c>
      <c r="C362" s="4" t="s">
        <v>225</v>
      </c>
      <c r="D362" s="5" t="s">
        <v>222</v>
      </c>
      <c r="E362" s="4" t="s">
        <v>223</v>
      </c>
      <c r="F362" s="6">
        <v>1139.05</v>
      </c>
      <c r="G362" s="4">
        <v>159668</v>
      </c>
      <c r="H362" s="4">
        <v>210394</v>
      </c>
      <c r="I362" s="5">
        <v>5.4138901300000004</v>
      </c>
      <c r="J362" s="5">
        <v>1.3176967206954</v>
      </c>
      <c r="K362" s="5" t="s">
        <v>36</v>
      </c>
      <c r="L362" s="5">
        <v>24</v>
      </c>
      <c r="M362" s="7" t="s">
        <v>276</v>
      </c>
      <c r="N362" s="16">
        <f t="shared" si="25"/>
        <v>44515</v>
      </c>
      <c r="O362" s="7" t="s">
        <v>277</v>
      </c>
      <c r="P362" s="12" t="str">
        <f t="shared" si="26"/>
        <v>2021-11-23</v>
      </c>
      <c r="Q362" s="1" t="str">
        <f>IFERROR(VLOOKUP(K362,de_para!$A$2:$B$32,2,0),"ERR")</f>
        <v>web event</v>
      </c>
      <c r="R362" s="1">
        <v>0</v>
      </c>
      <c r="S362" s="1">
        <f t="shared" si="27"/>
        <v>11</v>
      </c>
      <c r="T362" s="1">
        <f t="shared" si="28"/>
        <v>2021</v>
      </c>
      <c r="U362" s="1">
        <f t="shared" si="29"/>
        <v>2</v>
      </c>
    </row>
    <row r="363" spans="1:21" x14ac:dyDescent="0.25">
      <c r="A363" s="3" t="s">
        <v>245</v>
      </c>
      <c r="B363" s="3" t="s">
        <v>272</v>
      </c>
      <c r="C363" s="4" t="s">
        <v>246</v>
      </c>
      <c r="D363" s="5" t="s">
        <v>247</v>
      </c>
      <c r="E363" s="4" t="s">
        <v>248</v>
      </c>
      <c r="F363" s="6">
        <v>23994.58</v>
      </c>
      <c r="G363" s="4">
        <v>1744865</v>
      </c>
      <c r="H363" s="4">
        <v>4704230</v>
      </c>
      <c r="I363" s="5">
        <v>5.1006392099999998</v>
      </c>
      <c r="J363" s="5">
        <v>2.6960423872333998</v>
      </c>
      <c r="K363" s="5" t="s">
        <v>36</v>
      </c>
      <c r="L363" s="5">
        <v>265</v>
      </c>
      <c r="M363" s="7" t="s">
        <v>276</v>
      </c>
      <c r="N363" s="16">
        <f t="shared" si="25"/>
        <v>44515</v>
      </c>
      <c r="O363" s="7" t="s">
        <v>277</v>
      </c>
      <c r="P363" s="12" t="str">
        <f t="shared" si="26"/>
        <v>2021-11-23</v>
      </c>
      <c r="Q363" s="1" t="str">
        <f>IFERROR(VLOOKUP(K363,de_para!$A$2:$B$32,2,0),"ERR")</f>
        <v>web event</v>
      </c>
      <c r="R363" s="1">
        <v>0</v>
      </c>
      <c r="S363" s="1">
        <f t="shared" si="27"/>
        <v>11</v>
      </c>
      <c r="T363" s="1">
        <f t="shared" si="28"/>
        <v>2021</v>
      </c>
      <c r="U363" s="1">
        <f t="shared" si="29"/>
        <v>2</v>
      </c>
    </row>
    <row r="364" spans="1:21" x14ac:dyDescent="0.25">
      <c r="A364" s="3" t="s">
        <v>218</v>
      </c>
      <c r="B364" s="3" t="s">
        <v>272</v>
      </c>
      <c r="C364" s="4" t="s">
        <v>219</v>
      </c>
      <c r="D364" s="5" t="s">
        <v>202</v>
      </c>
      <c r="E364" s="4" t="s">
        <v>203</v>
      </c>
      <c r="F364" s="6">
        <v>2213.0300000000002</v>
      </c>
      <c r="G364" s="4">
        <v>83818</v>
      </c>
      <c r="H364" s="4">
        <v>141771</v>
      </c>
      <c r="I364" s="5">
        <v>15.609892009999999</v>
      </c>
      <c r="J364" s="5">
        <v>1.6914147319192001</v>
      </c>
      <c r="K364" s="5" t="s">
        <v>80</v>
      </c>
      <c r="L364" s="5">
        <v>44</v>
      </c>
      <c r="M364" s="7" t="s">
        <v>276</v>
      </c>
      <c r="N364" s="16">
        <f t="shared" si="25"/>
        <v>44515</v>
      </c>
      <c r="O364" s="7" t="s">
        <v>277</v>
      </c>
      <c r="P364" s="12" t="str">
        <f t="shared" si="26"/>
        <v>2021-11-23</v>
      </c>
      <c r="Q364" s="1" t="str">
        <f>IFERROR(VLOOKUP(K364,de_para!$A$2:$B$32,2,0),"ERR")</f>
        <v>web event</v>
      </c>
      <c r="R364" s="1">
        <v>0</v>
      </c>
      <c r="S364" s="1">
        <f t="shared" si="27"/>
        <v>11</v>
      </c>
      <c r="T364" s="1">
        <f t="shared" si="28"/>
        <v>2021</v>
      </c>
      <c r="U364" s="1">
        <f t="shared" si="29"/>
        <v>2</v>
      </c>
    </row>
    <row r="365" spans="1:21" x14ac:dyDescent="0.25">
      <c r="A365" s="3" t="s">
        <v>266</v>
      </c>
      <c r="B365" s="3" t="s">
        <v>272</v>
      </c>
      <c r="C365" s="4" t="s">
        <v>267</v>
      </c>
      <c r="D365" s="5" t="s">
        <v>262</v>
      </c>
      <c r="E365" s="4" t="s">
        <v>263</v>
      </c>
      <c r="F365" s="6">
        <v>3825.73</v>
      </c>
      <c r="G365" s="4">
        <v>235516</v>
      </c>
      <c r="H365" s="4">
        <v>355853</v>
      </c>
      <c r="I365" s="5">
        <v>10.750871849999999</v>
      </c>
      <c r="J365" s="5">
        <v>1.5109504237503999</v>
      </c>
      <c r="K365" s="5" t="s">
        <v>36</v>
      </c>
      <c r="L365" s="5">
        <v>43</v>
      </c>
      <c r="M365" s="7" t="s">
        <v>276</v>
      </c>
      <c r="N365" s="16">
        <f t="shared" si="25"/>
        <v>44515</v>
      </c>
      <c r="O365" s="7" t="s">
        <v>277</v>
      </c>
      <c r="P365" s="12" t="str">
        <f t="shared" si="26"/>
        <v>2021-11-23</v>
      </c>
      <c r="Q365" s="1" t="str">
        <f>IFERROR(VLOOKUP(K365,de_para!$A$2:$B$32,2,0),"ERR")</f>
        <v>web event</v>
      </c>
      <c r="R365" s="1">
        <v>0</v>
      </c>
      <c r="S365" s="1">
        <f t="shared" si="27"/>
        <v>11</v>
      </c>
      <c r="T365" s="1">
        <f t="shared" si="28"/>
        <v>2021</v>
      </c>
      <c r="U365" s="1">
        <f t="shared" si="29"/>
        <v>2</v>
      </c>
    </row>
    <row r="366" spans="1:21" x14ac:dyDescent="0.25">
      <c r="A366" s="3" t="s">
        <v>83</v>
      </c>
      <c r="B366" s="3" t="s">
        <v>272</v>
      </c>
      <c r="C366" s="4" t="s">
        <v>84</v>
      </c>
      <c r="D366" s="5" t="s">
        <v>70</v>
      </c>
      <c r="E366" s="4" t="s">
        <v>71</v>
      </c>
      <c r="F366" s="6">
        <v>48865.9</v>
      </c>
      <c r="G366" s="4">
        <v>161955</v>
      </c>
      <c r="H366" s="4">
        <v>1417945</v>
      </c>
      <c r="I366" s="5">
        <v>34.46247915</v>
      </c>
      <c r="J366" s="5">
        <v>8.7551789077212998</v>
      </c>
      <c r="K366" s="5" t="s">
        <v>36</v>
      </c>
      <c r="L366" s="5">
        <v>297</v>
      </c>
      <c r="M366" s="7" t="s">
        <v>276</v>
      </c>
      <c r="N366" s="16">
        <f t="shared" si="25"/>
        <v>44515</v>
      </c>
      <c r="O366" s="7" t="s">
        <v>277</v>
      </c>
      <c r="P366" s="12" t="str">
        <f t="shared" si="26"/>
        <v>2021-11-23</v>
      </c>
      <c r="Q366" s="1" t="str">
        <f>IFERROR(VLOOKUP(K366,de_para!$A$2:$B$32,2,0),"ERR")</f>
        <v>web event</v>
      </c>
      <c r="R366" s="1">
        <v>0</v>
      </c>
      <c r="S366" s="1">
        <f t="shared" si="27"/>
        <v>11</v>
      </c>
      <c r="T366" s="1">
        <f t="shared" si="28"/>
        <v>2021</v>
      </c>
      <c r="U366" s="1">
        <f t="shared" si="29"/>
        <v>2</v>
      </c>
    </row>
    <row r="367" spans="1:21" x14ac:dyDescent="0.25">
      <c r="A367" s="3" t="s">
        <v>175</v>
      </c>
      <c r="B367" s="3" t="s">
        <v>272</v>
      </c>
      <c r="C367" s="4" t="s">
        <v>176</v>
      </c>
      <c r="D367" s="5" t="s">
        <v>177</v>
      </c>
      <c r="E367" s="4" t="s">
        <v>178</v>
      </c>
      <c r="F367" s="6">
        <v>16035.39</v>
      </c>
      <c r="G367" s="4">
        <v>849937</v>
      </c>
      <c r="H367" s="4">
        <v>1298212</v>
      </c>
      <c r="I367" s="5">
        <v>12.351903999999999</v>
      </c>
      <c r="J367" s="5">
        <v>1.5274214441776</v>
      </c>
      <c r="K367" s="5" t="s">
        <v>179</v>
      </c>
      <c r="L367" s="5">
        <v>9232</v>
      </c>
      <c r="M367" s="7" t="s">
        <v>276</v>
      </c>
      <c r="N367" s="16">
        <f t="shared" si="25"/>
        <v>44515</v>
      </c>
      <c r="O367" s="7" t="s">
        <v>277</v>
      </c>
      <c r="P367" s="12" t="str">
        <f t="shared" si="26"/>
        <v>2021-11-23</v>
      </c>
      <c r="Q367" s="1" t="str">
        <f>IFERROR(VLOOKUP(K367,de_para!$A$2:$B$32,2,0),"ERR")</f>
        <v>Mid funnel</v>
      </c>
      <c r="R367" s="1">
        <v>0</v>
      </c>
      <c r="S367" s="1">
        <f t="shared" si="27"/>
        <v>11</v>
      </c>
      <c r="T367" s="1">
        <f t="shared" si="28"/>
        <v>2021</v>
      </c>
      <c r="U367" s="1">
        <f t="shared" si="29"/>
        <v>2</v>
      </c>
    </row>
    <row r="368" spans="1:21" x14ac:dyDescent="0.25">
      <c r="A368" s="3" t="s">
        <v>32</v>
      </c>
      <c r="B368" s="3" t="s">
        <v>272</v>
      </c>
      <c r="C368" s="4" t="s">
        <v>33</v>
      </c>
      <c r="D368" s="5" t="s">
        <v>34</v>
      </c>
      <c r="E368" s="4" t="s">
        <v>35</v>
      </c>
      <c r="F368" s="6">
        <v>46439.5</v>
      </c>
      <c r="G368" s="4">
        <v>274636</v>
      </c>
      <c r="H368" s="4">
        <v>1896147</v>
      </c>
      <c r="I368" s="5">
        <v>24.49150831</v>
      </c>
      <c r="J368" s="5">
        <v>6.9042186749005996</v>
      </c>
      <c r="K368" s="5" t="s">
        <v>36</v>
      </c>
      <c r="L368" s="5">
        <v>586</v>
      </c>
      <c r="M368" s="7" t="s">
        <v>276</v>
      </c>
      <c r="N368" s="16">
        <f t="shared" si="25"/>
        <v>44515</v>
      </c>
      <c r="O368" s="7" t="s">
        <v>277</v>
      </c>
      <c r="P368" s="12" t="str">
        <f t="shared" si="26"/>
        <v>2021-11-23</v>
      </c>
      <c r="Q368" s="1" t="str">
        <f>IFERROR(VLOOKUP(K368,de_para!$A$2:$B$32,2,0),"ERR")</f>
        <v>web event</v>
      </c>
      <c r="R368" s="1">
        <v>0</v>
      </c>
      <c r="S368" s="1">
        <f t="shared" si="27"/>
        <v>11</v>
      </c>
      <c r="T368" s="1">
        <f t="shared" si="28"/>
        <v>2021</v>
      </c>
      <c r="U368" s="1">
        <f t="shared" si="29"/>
        <v>2</v>
      </c>
    </row>
    <row r="369" spans="1:21" x14ac:dyDescent="0.25">
      <c r="A369" s="3" t="s">
        <v>118</v>
      </c>
      <c r="B369" s="3" t="s">
        <v>284</v>
      </c>
      <c r="C369" s="4" t="s">
        <v>119</v>
      </c>
      <c r="D369" s="5" t="s">
        <v>78</v>
      </c>
      <c r="E369" s="4" t="s">
        <v>79</v>
      </c>
      <c r="F369" s="6">
        <v>77532.210000000006</v>
      </c>
      <c r="G369" s="4">
        <v>4178825</v>
      </c>
      <c r="H369" s="4">
        <v>7365781</v>
      </c>
      <c r="I369" s="5">
        <v>10.52599989</v>
      </c>
      <c r="J369" s="5">
        <v>1.7626440446775999</v>
      </c>
      <c r="K369" s="5" t="s">
        <v>80</v>
      </c>
      <c r="L369" s="5">
        <v>768</v>
      </c>
      <c r="M369" s="7" t="s">
        <v>285</v>
      </c>
      <c r="N369" s="16">
        <f t="shared" si="25"/>
        <v>44508</v>
      </c>
      <c r="O369" s="7" t="s">
        <v>286</v>
      </c>
      <c r="P369" s="12" t="str">
        <f t="shared" si="26"/>
        <v>2021-11-16</v>
      </c>
      <c r="Q369" s="1" t="str">
        <f>IFERROR(VLOOKUP(K369,de_para!$A$2:$B$32,2,0),"ERR")</f>
        <v>web event</v>
      </c>
      <c r="R369" s="1">
        <v>0</v>
      </c>
      <c r="S369" s="1">
        <f t="shared" si="27"/>
        <v>11</v>
      </c>
      <c r="T369" s="1">
        <f t="shared" si="28"/>
        <v>2021</v>
      </c>
      <c r="U369" s="1">
        <f t="shared" si="29"/>
        <v>2</v>
      </c>
    </row>
    <row r="370" spans="1:21" x14ac:dyDescent="0.25">
      <c r="A370" s="3" t="s">
        <v>72</v>
      </c>
      <c r="B370" s="3" t="s">
        <v>284</v>
      </c>
      <c r="C370" s="4" t="s">
        <v>73</v>
      </c>
      <c r="D370" s="5" t="s">
        <v>74</v>
      </c>
      <c r="E370" s="4" t="s">
        <v>75</v>
      </c>
      <c r="F370" s="6">
        <v>94665.52</v>
      </c>
      <c r="G370" s="4">
        <v>659251</v>
      </c>
      <c r="H370" s="4">
        <v>3911202</v>
      </c>
      <c r="I370" s="5">
        <v>24.20368981</v>
      </c>
      <c r="J370" s="5">
        <v>5.9327964614387998</v>
      </c>
      <c r="K370" s="5" t="s">
        <v>36</v>
      </c>
      <c r="L370" s="5">
        <v>1450</v>
      </c>
      <c r="M370" s="7" t="s">
        <v>285</v>
      </c>
      <c r="N370" s="16">
        <f t="shared" si="25"/>
        <v>44508</v>
      </c>
      <c r="O370" s="7" t="s">
        <v>286</v>
      </c>
      <c r="P370" s="12" t="str">
        <f t="shared" si="26"/>
        <v>2021-11-16</v>
      </c>
      <c r="Q370" s="1" t="str">
        <f>IFERROR(VLOOKUP(K370,de_para!$A$2:$B$32,2,0),"ERR")</f>
        <v>web event</v>
      </c>
      <c r="R370" s="1">
        <v>0</v>
      </c>
      <c r="S370" s="1">
        <f t="shared" si="27"/>
        <v>11</v>
      </c>
      <c r="T370" s="1">
        <f t="shared" si="28"/>
        <v>2021</v>
      </c>
      <c r="U370" s="1">
        <f t="shared" si="29"/>
        <v>2</v>
      </c>
    </row>
    <row r="371" spans="1:21" x14ac:dyDescent="0.25">
      <c r="A371" s="3" t="s">
        <v>68</v>
      </c>
      <c r="B371" s="3" t="s">
        <v>284</v>
      </c>
      <c r="C371" s="4" t="s">
        <v>69</v>
      </c>
      <c r="D371" s="5" t="s">
        <v>70</v>
      </c>
      <c r="E371" s="4" t="s">
        <v>71</v>
      </c>
      <c r="F371" s="6">
        <v>35633.65</v>
      </c>
      <c r="G371" s="4">
        <v>186820</v>
      </c>
      <c r="H371" s="4">
        <v>1404303</v>
      </c>
      <c r="I371" s="5">
        <v>25.374616450000001</v>
      </c>
      <c r="J371" s="5">
        <v>7.5168772080077</v>
      </c>
      <c r="K371" s="5" t="s">
        <v>36</v>
      </c>
      <c r="L371" s="5">
        <v>491</v>
      </c>
      <c r="M371" s="7" t="s">
        <v>285</v>
      </c>
      <c r="N371" s="16">
        <f t="shared" si="25"/>
        <v>44508</v>
      </c>
      <c r="O371" s="7" t="s">
        <v>286</v>
      </c>
      <c r="P371" s="12" t="str">
        <f t="shared" si="26"/>
        <v>2021-11-16</v>
      </c>
      <c r="Q371" s="1" t="str">
        <f>IFERROR(VLOOKUP(K371,de_para!$A$2:$B$32,2,0),"ERR")</f>
        <v>web event</v>
      </c>
      <c r="R371" s="1">
        <v>0</v>
      </c>
      <c r="S371" s="1">
        <f t="shared" si="27"/>
        <v>11</v>
      </c>
      <c r="T371" s="1">
        <f t="shared" si="28"/>
        <v>2021</v>
      </c>
      <c r="U371" s="1">
        <f t="shared" si="29"/>
        <v>2</v>
      </c>
    </row>
    <row r="372" spans="1:21" x14ac:dyDescent="0.25">
      <c r="A372" s="3" t="s">
        <v>108</v>
      </c>
      <c r="B372" s="3" t="s">
        <v>284</v>
      </c>
      <c r="C372" s="4" t="s">
        <v>109</v>
      </c>
      <c r="D372" s="5" t="s">
        <v>106</v>
      </c>
      <c r="E372" s="4" t="s">
        <v>107</v>
      </c>
      <c r="F372" s="6">
        <v>2856.16</v>
      </c>
      <c r="G372" s="4">
        <v>95064</v>
      </c>
      <c r="H372" s="4">
        <v>139745</v>
      </c>
      <c r="I372" s="5">
        <v>20.438369890000001</v>
      </c>
      <c r="J372" s="5">
        <v>1.4700096776908</v>
      </c>
      <c r="K372" s="5" t="s">
        <v>31</v>
      </c>
      <c r="L372" s="5">
        <v>102</v>
      </c>
      <c r="M372" s="7" t="s">
        <v>285</v>
      </c>
      <c r="N372" s="16">
        <f t="shared" si="25"/>
        <v>44508</v>
      </c>
      <c r="O372" s="7" t="s">
        <v>286</v>
      </c>
      <c r="P372" s="12" t="str">
        <f t="shared" si="26"/>
        <v>2021-11-16</v>
      </c>
      <c r="Q372" s="1" t="str">
        <f>IFERROR(VLOOKUP(K372,de_para!$A$2:$B$32,2,0),"ERR")</f>
        <v>web event</v>
      </c>
      <c r="R372" s="1">
        <v>0</v>
      </c>
      <c r="S372" s="1">
        <f t="shared" si="27"/>
        <v>11</v>
      </c>
      <c r="T372" s="1">
        <f t="shared" si="28"/>
        <v>2021</v>
      </c>
      <c r="U372" s="1">
        <f t="shared" si="29"/>
        <v>2</v>
      </c>
    </row>
    <row r="373" spans="1:21" x14ac:dyDescent="0.25">
      <c r="A373" s="3" t="s">
        <v>120</v>
      </c>
      <c r="B373" s="3" t="s">
        <v>284</v>
      </c>
      <c r="C373" s="4" t="s">
        <v>121</v>
      </c>
      <c r="D373" s="5" t="s">
        <v>87</v>
      </c>
      <c r="E373" s="4" t="s">
        <v>88</v>
      </c>
      <c r="F373" s="6">
        <v>118130.17</v>
      </c>
      <c r="G373" s="4">
        <v>9467314</v>
      </c>
      <c r="H373" s="4">
        <v>27372748</v>
      </c>
      <c r="I373" s="5">
        <v>4.3156123700000002</v>
      </c>
      <c r="J373" s="5">
        <v>2.8912897575806999</v>
      </c>
      <c r="K373" s="5" t="s">
        <v>36</v>
      </c>
      <c r="L373" s="5">
        <v>1640</v>
      </c>
      <c r="M373" s="7" t="s">
        <v>285</v>
      </c>
      <c r="N373" s="16">
        <f t="shared" si="25"/>
        <v>44508</v>
      </c>
      <c r="O373" s="7" t="s">
        <v>286</v>
      </c>
      <c r="P373" s="12" t="str">
        <f t="shared" si="26"/>
        <v>2021-11-16</v>
      </c>
      <c r="Q373" s="1" t="str">
        <f>IFERROR(VLOOKUP(K373,de_para!$A$2:$B$32,2,0),"ERR")</f>
        <v>web event</v>
      </c>
      <c r="R373" s="1">
        <v>0</v>
      </c>
      <c r="S373" s="1">
        <f t="shared" si="27"/>
        <v>11</v>
      </c>
      <c r="T373" s="1">
        <f t="shared" si="28"/>
        <v>2021</v>
      </c>
      <c r="U373" s="1">
        <f t="shared" si="29"/>
        <v>2</v>
      </c>
    </row>
    <row r="374" spans="1:21" x14ac:dyDescent="0.25">
      <c r="A374" s="3" t="s">
        <v>258</v>
      </c>
      <c r="B374" s="3" t="s">
        <v>284</v>
      </c>
      <c r="C374" s="4" t="s">
        <v>259</v>
      </c>
      <c r="D374" s="5" t="s">
        <v>106</v>
      </c>
      <c r="E374" s="4" t="s">
        <v>107</v>
      </c>
      <c r="F374" s="6">
        <v>1272.68</v>
      </c>
      <c r="G374" s="4">
        <v>40763</v>
      </c>
      <c r="H374" s="4">
        <v>61177</v>
      </c>
      <c r="I374" s="5">
        <v>20.803243049999999</v>
      </c>
      <c r="J374" s="5">
        <v>1.5007972916615999</v>
      </c>
      <c r="K374" s="5" t="s">
        <v>31</v>
      </c>
      <c r="L374" s="5">
        <v>34</v>
      </c>
      <c r="M374" s="7" t="s">
        <v>285</v>
      </c>
      <c r="N374" s="16">
        <f t="shared" si="25"/>
        <v>44508</v>
      </c>
      <c r="O374" s="7" t="s">
        <v>286</v>
      </c>
      <c r="P374" s="12" t="str">
        <f t="shared" si="26"/>
        <v>2021-11-16</v>
      </c>
      <c r="Q374" s="1" t="str">
        <f>IFERROR(VLOOKUP(K374,de_para!$A$2:$B$32,2,0),"ERR")</f>
        <v>web event</v>
      </c>
      <c r="R374" s="1">
        <v>0</v>
      </c>
      <c r="S374" s="1">
        <f t="shared" si="27"/>
        <v>11</v>
      </c>
      <c r="T374" s="1">
        <f t="shared" si="28"/>
        <v>2021</v>
      </c>
      <c r="U374" s="1">
        <f t="shared" si="29"/>
        <v>2</v>
      </c>
    </row>
    <row r="375" spans="1:21" x14ac:dyDescent="0.25">
      <c r="A375" s="3" t="s">
        <v>76</v>
      </c>
      <c r="B375" s="3" t="s">
        <v>284</v>
      </c>
      <c r="C375" s="4" t="s">
        <v>77</v>
      </c>
      <c r="D375" s="5" t="s">
        <v>78</v>
      </c>
      <c r="E375" s="4" t="s">
        <v>79</v>
      </c>
      <c r="F375" s="6">
        <v>56377.14</v>
      </c>
      <c r="G375" s="4">
        <v>1541904</v>
      </c>
      <c r="H375" s="4">
        <v>3145701</v>
      </c>
      <c r="I375" s="5">
        <v>17.921963980000001</v>
      </c>
      <c r="J375" s="5">
        <v>2.0401406313233998</v>
      </c>
      <c r="K375" s="5" t="s">
        <v>80</v>
      </c>
      <c r="L375" s="5">
        <v>560</v>
      </c>
      <c r="M375" s="7" t="s">
        <v>285</v>
      </c>
      <c r="N375" s="16">
        <f t="shared" si="25"/>
        <v>44508</v>
      </c>
      <c r="O375" s="7" t="s">
        <v>286</v>
      </c>
      <c r="P375" s="12" t="str">
        <f t="shared" si="26"/>
        <v>2021-11-16</v>
      </c>
      <c r="Q375" s="1" t="str">
        <f>IFERROR(VLOOKUP(K375,de_para!$A$2:$B$32,2,0),"ERR")</f>
        <v>web event</v>
      </c>
      <c r="R375" s="1">
        <v>0</v>
      </c>
      <c r="S375" s="1">
        <f t="shared" si="27"/>
        <v>11</v>
      </c>
      <c r="T375" s="1">
        <f t="shared" si="28"/>
        <v>2021</v>
      </c>
      <c r="U375" s="1">
        <f t="shared" si="29"/>
        <v>2</v>
      </c>
    </row>
    <row r="376" spans="1:21" x14ac:dyDescent="0.25">
      <c r="A376" s="3" t="s">
        <v>111</v>
      </c>
      <c r="B376" s="3" t="s">
        <v>284</v>
      </c>
      <c r="C376" s="4" t="s">
        <v>112</v>
      </c>
      <c r="D376" s="5" t="s">
        <v>78</v>
      </c>
      <c r="E376" s="4" t="s">
        <v>79</v>
      </c>
      <c r="F376" s="6">
        <v>63372.27</v>
      </c>
      <c r="G376" s="4">
        <v>3554599</v>
      </c>
      <c r="H376" s="4">
        <v>6774105</v>
      </c>
      <c r="I376" s="5">
        <v>9.3550764300000004</v>
      </c>
      <c r="J376" s="5">
        <v>1.9057297321019999</v>
      </c>
      <c r="K376" s="5" t="s">
        <v>80</v>
      </c>
      <c r="L376" s="5">
        <v>613</v>
      </c>
      <c r="M376" s="7" t="s">
        <v>285</v>
      </c>
      <c r="N376" s="16">
        <f t="shared" si="25"/>
        <v>44508</v>
      </c>
      <c r="O376" s="7" t="s">
        <v>286</v>
      </c>
      <c r="P376" s="12" t="str">
        <f t="shared" si="26"/>
        <v>2021-11-16</v>
      </c>
      <c r="Q376" s="1" t="str">
        <f>IFERROR(VLOOKUP(K376,de_para!$A$2:$B$32,2,0),"ERR")</f>
        <v>web event</v>
      </c>
      <c r="R376" s="1">
        <v>0</v>
      </c>
      <c r="S376" s="1">
        <f t="shared" si="27"/>
        <v>11</v>
      </c>
      <c r="T376" s="1">
        <f t="shared" si="28"/>
        <v>2021</v>
      </c>
      <c r="U376" s="1">
        <f t="shared" si="29"/>
        <v>2</v>
      </c>
    </row>
    <row r="377" spans="1:21" x14ac:dyDescent="0.25">
      <c r="A377" s="3" t="s">
        <v>64</v>
      </c>
      <c r="B377" s="3" t="s">
        <v>284</v>
      </c>
      <c r="C377" s="4" t="s">
        <v>65</v>
      </c>
      <c r="D377" s="5" t="s">
        <v>66</v>
      </c>
      <c r="E377" s="4" t="s">
        <v>67</v>
      </c>
      <c r="F377" s="6">
        <v>12390.98</v>
      </c>
      <c r="G377" s="4">
        <v>28867</v>
      </c>
      <c r="H377" s="4">
        <v>248963</v>
      </c>
      <c r="I377" s="5">
        <v>49.770367479999997</v>
      </c>
      <c r="J377" s="5">
        <v>8.6244847057193006</v>
      </c>
      <c r="K377" s="5" t="s">
        <v>36</v>
      </c>
      <c r="L377" s="5">
        <v>214</v>
      </c>
      <c r="M377" s="7" t="s">
        <v>285</v>
      </c>
      <c r="N377" s="16">
        <f t="shared" si="25"/>
        <v>44508</v>
      </c>
      <c r="O377" s="7" t="s">
        <v>286</v>
      </c>
      <c r="P377" s="12" t="str">
        <f t="shared" si="26"/>
        <v>2021-11-16</v>
      </c>
      <c r="Q377" s="1" t="str">
        <f>IFERROR(VLOOKUP(K377,de_para!$A$2:$B$32,2,0),"ERR")</f>
        <v>web event</v>
      </c>
      <c r="R377" s="1">
        <v>0</v>
      </c>
      <c r="S377" s="1">
        <f t="shared" si="27"/>
        <v>11</v>
      </c>
      <c r="T377" s="1">
        <f t="shared" si="28"/>
        <v>2021</v>
      </c>
      <c r="U377" s="1">
        <f t="shared" si="29"/>
        <v>2</v>
      </c>
    </row>
    <row r="378" spans="1:21" x14ac:dyDescent="0.25">
      <c r="A378" s="3" t="s">
        <v>95</v>
      </c>
      <c r="B378" s="3" t="s">
        <v>284</v>
      </c>
      <c r="C378" s="4" t="s">
        <v>96</v>
      </c>
      <c r="D378" s="5" t="s">
        <v>60</v>
      </c>
      <c r="E378" s="4" t="s">
        <v>61</v>
      </c>
      <c r="F378" s="6">
        <v>44995.96</v>
      </c>
      <c r="G378" s="4">
        <v>1765591</v>
      </c>
      <c r="H378" s="4">
        <v>5682857</v>
      </c>
      <c r="I378" s="5">
        <v>7.9178413299999999</v>
      </c>
      <c r="J378" s="5">
        <v>3.2186712551208001</v>
      </c>
      <c r="K378" s="5" t="s">
        <v>36</v>
      </c>
      <c r="L378" s="5">
        <v>551</v>
      </c>
      <c r="M378" s="7" t="s">
        <v>285</v>
      </c>
      <c r="N378" s="16">
        <f t="shared" si="25"/>
        <v>44508</v>
      </c>
      <c r="O378" s="7" t="s">
        <v>286</v>
      </c>
      <c r="P378" s="12" t="str">
        <f t="shared" si="26"/>
        <v>2021-11-16</v>
      </c>
      <c r="Q378" s="1" t="str">
        <f>IFERROR(VLOOKUP(K378,de_para!$A$2:$B$32,2,0),"ERR")</f>
        <v>web event</v>
      </c>
      <c r="R378" s="1">
        <v>0</v>
      </c>
      <c r="S378" s="1">
        <f t="shared" si="27"/>
        <v>11</v>
      </c>
      <c r="T378" s="1">
        <f t="shared" si="28"/>
        <v>2021</v>
      </c>
      <c r="U378" s="1">
        <f t="shared" si="29"/>
        <v>2</v>
      </c>
    </row>
    <row r="379" spans="1:21" x14ac:dyDescent="0.25">
      <c r="A379" s="3" t="s">
        <v>62</v>
      </c>
      <c r="B379" s="3" t="s">
        <v>284</v>
      </c>
      <c r="C379" s="4" t="s">
        <v>105</v>
      </c>
      <c r="D379" s="5" t="s">
        <v>106</v>
      </c>
      <c r="E379" s="4" t="s">
        <v>107</v>
      </c>
      <c r="F379" s="6">
        <v>3236.8</v>
      </c>
      <c r="G379" s="4">
        <v>112513</v>
      </c>
      <c r="H379" s="4">
        <v>173421</v>
      </c>
      <c r="I379" s="5">
        <v>18.664406270000001</v>
      </c>
      <c r="J379" s="5">
        <v>1.5413418893816999</v>
      </c>
      <c r="K379" s="5" t="s">
        <v>31</v>
      </c>
      <c r="L379" s="5">
        <v>123</v>
      </c>
      <c r="M379" s="7" t="s">
        <v>285</v>
      </c>
      <c r="N379" s="16">
        <f t="shared" si="25"/>
        <v>44508</v>
      </c>
      <c r="O379" s="7" t="s">
        <v>286</v>
      </c>
      <c r="P379" s="12" t="str">
        <f t="shared" si="26"/>
        <v>2021-11-16</v>
      </c>
      <c r="Q379" s="1" t="str">
        <f>IFERROR(VLOOKUP(K379,de_para!$A$2:$B$32,2,0),"ERR")</f>
        <v>web event</v>
      </c>
      <c r="R379" s="1">
        <v>0</v>
      </c>
      <c r="S379" s="1">
        <f t="shared" si="27"/>
        <v>11</v>
      </c>
      <c r="T379" s="1">
        <f t="shared" si="28"/>
        <v>2021</v>
      </c>
      <c r="U379" s="1">
        <f t="shared" si="29"/>
        <v>2</v>
      </c>
    </row>
    <row r="380" spans="1:21" x14ac:dyDescent="0.25">
      <c r="A380" s="3" t="s">
        <v>97</v>
      </c>
      <c r="B380" s="3" t="s">
        <v>284</v>
      </c>
      <c r="C380" s="4" t="s">
        <v>98</v>
      </c>
      <c r="D380" s="5" t="s">
        <v>87</v>
      </c>
      <c r="E380" s="4" t="s">
        <v>88</v>
      </c>
      <c r="F380" s="6">
        <v>3550.49</v>
      </c>
      <c r="G380" s="4">
        <v>261423</v>
      </c>
      <c r="H380" s="4">
        <v>414000</v>
      </c>
      <c r="I380" s="5">
        <v>8.5760628000000008</v>
      </c>
      <c r="J380" s="5">
        <v>1.5836403070884999</v>
      </c>
      <c r="K380" s="5" t="s">
        <v>36</v>
      </c>
      <c r="L380" s="5">
        <v>36</v>
      </c>
      <c r="M380" s="7" t="s">
        <v>285</v>
      </c>
      <c r="N380" s="16">
        <f t="shared" si="25"/>
        <v>44508</v>
      </c>
      <c r="O380" s="7" t="s">
        <v>286</v>
      </c>
      <c r="P380" s="12" t="str">
        <f t="shared" si="26"/>
        <v>2021-11-16</v>
      </c>
      <c r="Q380" s="1" t="str">
        <f>IFERROR(VLOOKUP(K380,de_para!$A$2:$B$32,2,0),"ERR")</f>
        <v>web event</v>
      </c>
      <c r="R380" s="1">
        <v>0</v>
      </c>
      <c r="S380" s="1">
        <f t="shared" si="27"/>
        <v>11</v>
      </c>
      <c r="T380" s="1">
        <f t="shared" si="28"/>
        <v>2021</v>
      </c>
      <c r="U380" s="1">
        <f t="shared" si="29"/>
        <v>2</v>
      </c>
    </row>
    <row r="381" spans="1:21" x14ac:dyDescent="0.25">
      <c r="A381" s="3" t="s">
        <v>171</v>
      </c>
      <c r="B381" s="3" t="s">
        <v>284</v>
      </c>
      <c r="C381" s="4" t="s">
        <v>172</v>
      </c>
      <c r="D381" s="5" t="s">
        <v>173</v>
      </c>
      <c r="E381" s="4" t="s">
        <v>174</v>
      </c>
      <c r="F381" s="6">
        <v>3376.91</v>
      </c>
      <c r="G381" s="4">
        <v>300849</v>
      </c>
      <c r="H381" s="4">
        <v>487446</v>
      </c>
      <c r="I381" s="5">
        <v>6.9277622499999998</v>
      </c>
      <c r="J381" s="5">
        <v>1.620234735698</v>
      </c>
      <c r="K381" s="5" t="s">
        <v>36</v>
      </c>
      <c r="L381" s="5">
        <v>31</v>
      </c>
      <c r="M381" s="7" t="s">
        <v>285</v>
      </c>
      <c r="N381" s="16">
        <f t="shared" si="25"/>
        <v>44508</v>
      </c>
      <c r="O381" s="7" t="s">
        <v>286</v>
      </c>
      <c r="P381" s="12" t="str">
        <f t="shared" si="26"/>
        <v>2021-11-16</v>
      </c>
      <c r="Q381" s="1" t="str">
        <f>IFERROR(VLOOKUP(K381,de_para!$A$2:$B$32,2,0),"ERR")</f>
        <v>web event</v>
      </c>
      <c r="R381" s="1">
        <v>0</v>
      </c>
      <c r="S381" s="1">
        <f t="shared" si="27"/>
        <v>11</v>
      </c>
      <c r="T381" s="1">
        <f t="shared" si="28"/>
        <v>2021</v>
      </c>
      <c r="U381" s="1">
        <f t="shared" si="29"/>
        <v>2</v>
      </c>
    </row>
    <row r="382" spans="1:21" x14ac:dyDescent="0.25">
      <c r="A382" s="3" t="s">
        <v>182</v>
      </c>
      <c r="B382" s="3" t="s">
        <v>284</v>
      </c>
      <c r="C382" s="4" t="s">
        <v>183</v>
      </c>
      <c r="D382" s="5" t="s">
        <v>184</v>
      </c>
      <c r="E382" s="4" t="s">
        <v>185</v>
      </c>
      <c r="F382" s="6">
        <v>31888.31</v>
      </c>
      <c r="G382" s="4">
        <v>341609</v>
      </c>
      <c r="H382" s="4">
        <v>1517561</v>
      </c>
      <c r="I382" s="5">
        <v>21.01286868</v>
      </c>
      <c r="J382" s="5">
        <v>4.4423917402645001</v>
      </c>
      <c r="K382" s="5" t="s">
        <v>36</v>
      </c>
      <c r="L382" s="5">
        <v>369</v>
      </c>
      <c r="M382" s="7" t="s">
        <v>285</v>
      </c>
      <c r="N382" s="16">
        <f t="shared" si="25"/>
        <v>44508</v>
      </c>
      <c r="O382" s="7" t="s">
        <v>286</v>
      </c>
      <c r="P382" s="12" t="str">
        <f t="shared" si="26"/>
        <v>2021-11-16</v>
      </c>
      <c r="Q382" s="1" t="str">
        <f>IFERROR(VLOOKUP(K382,de_para!$A$2:$B$32,2,0),"ERR")</f>
        <v>web event</v>
      </c>
      <c r="R382" s="1">
        <v>0</v>
      </c>
      <c r="S382" s="1">
        <f t="shared" si="27"/>
        <v>11</v>
      </c>
      <c r="T382" s="1">
        <f t="shared" si="28"/>
        <v>2021</v>
      </c>
      <c r="U382" s="1">
        <f t="shared" si="29"/>
        <v>2</v>
      </c>
    </row>
    <row r="383" spans="1:21" x14ac:dyDescent="0.25">
      <c r="A383" s="3" t="s">
        <v>58</v>
      </c>
      <c r="B383" s="3" t="s">
        <v>284</v>
      </c>
      <c r="C383" s="4" t="s">
        <v>59</v>
      </c>
      <c r="D383" s="5" t="s">
        <v>60</v>
      </c>
      <c r="E383" s="4" t="s">
        <v>61</v>
      </c>
      <c r="F383" s="6">
        <v>2754.17</v>
      </c>
      <c r="G383" s="4">
        <v>191705</v>
      </c>
      <c r="H383" s="4">
        <v>361053</v>
      </c>
      <c r="I383" s="5">
        <v>7.6281598500000003</v>
      </c>
      <c r="J383" s="5">
        <v>1.8833781069872999</v>
      </c>
      <c r="K383" s="5" t="s">
        <v>36</v>
      </c>
      <c r="L383" s="5">
        <v>33</v>
      </c>
      <c r="M383" s="7" t="s">
        <v>285</v>
      </c>
      <c r="N383" s="16">
        <f t="shared" si="25"/>
        <v>44508</v>
      </c>
      <c r="O383" s="7" t="s">
        <v>286</v>
      </c>
      <c r="P383" s="12" t="str">
        <f t="shared" si="26"/>
        <v>2021-11-16</v>
      </c>
      <c r="Q383" s="1" t="str">
        <f>IFERROR(VLOOKUP(K383,de_para!$A$2:$B$32,2,0),"ERR")</f>
        <v>web event</v>
      </c>
      <c r="R383" s="1">
        <v>0</v>
      </c>
      <c r="S383" s="1">
        <f t="shared" si="27"/>
        <v>11</v>
      </c>
      <c r="T383" s="1">
        <f t="shared" si="28"/>
        <v>2021</v>
      </c>
      <c r="U383" s="1">
        <f t="shared" si="29"/>
        <v>2</v>
      </c>
    </row>
    <row r="384" spans="1:21" x14ac:dyDescent="0.25">
      <c r="A384" s="3" t="s">
        <v>85</v>
      </c>
      <c r="B384" s="3" t="s">
        <v>284</v>
      </c>
      <c r="C384" s="4" t="s">
        <v>86</v>
      </c>
      <c r="D384" s="5" t="s">
        <v>87</v>
      </c>
      <c r="E384" s="4" t="s">
        <v>88</v>
      </c>
      <c r="F384" s="6">
        <v>20084.669999999998</v>
      </c>
      <c r="G384" s="4">
        <v>552713</v>
      </c>
      <c r="H384" s="4">
        <v>1201758</v>
      </c>
      <c r="I384" s="5">
        <v>16.712740830000001</v>
      </c>
      <c r="J384" s="5">
        <v>2.1742893689853999</v>
      </c>
      <c r="K384" s="5" t="s">
        <v>36</v>
      </c>
      <c r="L384" s="5">
        <v>234</v>
      </c>
      <c r="M384" s="7" t="s">
        <v>285</v>
      </c>
      <c r="N384" s="16">
        <f t="shared" si="25"/>
        <v>44508</v>
      </c>
      <c r="O384" s="7" t="s">
        <v>286</v>
      </c>
      <c r="P384" s="12" t="str">
        <f t="shared" si="26"/>
        <v>2021-11-16</v>
      </c>
      <c r="Q384" s="1" t="str">
        <f>IFERROR(VLOOKUP(K384,de_para!$A$2:$B$32,2,0),"ERR")</f>
        <v>web event</v>
      </c>
      <c r="R384" s="1">
        <v>0</v>
      </c>
      <c r="S384" s="1">
        <f t="shared" si="27"/>
        <v>11</v>
      </c>
      <c r="T384" s="1">
        <f t="shared" si="28"/>
        <v>2021</v>
      </c>
      <c r="U384" s="1">
        <f t="shared" si="29"/>
        <v>2</v>
      </c>
    </row>
    <row r="385" spans="1:21" x14ac:dyDescent="0.25">
      <c r="A385" s="3" t="s">
        <v>99</v>
      </c>
      <c r="B385" s="3" t="s">
        <v>284</v>
      </c>
      <c r="C385" s="4" t="s">
        <v>100</v>
      </c>
      <c r="D385" s="5" t="s">
        <v>101</v>
      </c>
      <c r="E385" s="4" t="s">
        <v>102</v>
      </c>
      <c r="F385" s="6">
        <v>27745.53</v>
      </c>
      <c r="G385" s="4">
        <v>42142</v>
      </c>
      <c r="H385" s="4">
        <v>572016</v>
      </c>
      <c r="I385" s="5">
        <v>48.504814549999999</v>
      </c>
      <c r="J385" s="5">
        <v>13.573537088889999</v>
      </c>
      <c r="K385" s="5" t="s">
        <v>36</v>
      </c>
      <c r="L385" s="5">
        <v>501</v>
      </c>
      <c r="M385" s="7" t="s">
        <v>285</v>
      </c>
      <c r="N385" s="16">
        <f t="shared" si="25"/>
        <v>44508</v>
      </c>
      <c r="O385" s="7" t="s">
        <v>286</v>
      </c>
      <c r="P385" s="12" t="str">
        <f t="shared" si="26"/>
        <v>2021-11-16</v>
      </c>
      <c r="Q385" s="1" t="str">
        <f>IFERROR(VLOOKUP(K385,de_para!$A$2:$B$32,2,0),"ERR")</f>
        <v>web event</v>
      </c>
      <c r="R385" s="1">
        <v>0</v>
      </c>
      <c r="S385" s="1">
        <f t="shared" si="27"/>
        <v>11</v>
      </c>
      <c r="T385" s="1">
        <f t="shared" si="28"/>
        <v>2021</v>
      </c>
      <c r="U385" s="1">
        <f t="shared" si="29"/>
        <v>2</v>
      </c>
    </row>
    <row r="386" spans="1:21" x14ac:dyDescent="0.25">
      <c r="A386" s="3" t="s">
        <v>266</v>
      </c>
      <c r="B386" s="3" t="s">
        <v>284</v>
      </c>
      <c r="C386" s="4" t="s">
        <v>267</v>
      </c>
      <c r="D386" s="5" t="s">
        <v>262</v>
      </c>
      <c r="E386" s="4" t="s">
        <v>263</v>
      </c>
      <c r="F386" s="6">
        <v>11387.36</v>
      </c>
      <c r="G386" s="4">
        <v>620586</v>
      </c>
      <c r="H386" s="4">
        <v>1347863</v>
      </c>
      <c r="I386" s="5">
        <v>8.4484550699999996</v>
      </c>
      <c r="J386" s="5">
        <v>2.1719197661565</v>
      </c>
      <c r="K386" s="5" t="s">
        <v>36</v>
      </c>
      <c r="L386" s="5">
        <v>70</v>
      </c>
      <c r="M386" s="7" t="s">
        <v>285</v>
      </c>
      <c r="N386" s="16">
        <f t="shared" si="25"/>
        <v>44508</v>
      </c>
      <c r="O386" s="7" t="s">
        <v>286</v>
      </c>
      <c r="P386" s="12" t="str">
        <f t="shared" si="26"/>
        <v>2021-11-16</v>
      </c>
      <c r="Q386" s="1" t="str">
        <f>IFERROR(VLOOKUP(K386,de_para!$A$2:$B$32,2,0),"ERR")</f>
        <v>web event</v>
      </c>
      <c r="R386" s="1">
        <v>0</v>
      </c>
      <c r="S386" s="1">
        <f t="shared" si="27"/>
        <v>11</v>
      </c>
      <c r="T386" s="1">
        <f t="shared" si="28"/>
        <v>2021</v>
      </c>
      <c r="U386" s="1">
        <f t="shared" si="29"/>
        <v>2</v>
      </c>
    </row>
    <row r="387" spans="1:21" x14ac:dyDescent="0.25">
      <c r="A387" s="3" t="s">
        <v>81</v>
      </c>
      <c r="B387" s="3" t="s">
        <v>284</v>
      </c>
      <c r="C387" s="4" t="s">
        <v>82</v>
      </c>
      <c r="D387" s="5" t="s">
        <v>48</v>
      </c>
      <c r="E387" s="4" t="s">
        <v>49</v>
      </c>
      <c r="F387" s="6">
        <v>9924.4500000000007</v>
      </c>
      <c r="G387" s="4">
        <v>523009</v>
      </c>
      <c r="H387" s="4">
        <v>1136809</v>
      </c>
      <c r="I387" s="5">
        <v>8.7300944999999999</v>
      </c>
      <c r="J387" s="5">
        <v>2.1735935710474998</v>
      </c>
      <c r="K387" s="5" t="s">
        <v>36</v>
      </c>
      <c r="L387" s="5">
        <v>78</v>
      </c>
      <c r="M387" s="7" t="s">
        <v>285</v>
      </c>
      <c r="N387" s="16">
        <f t="shared" ref="N387:N450" si="30">M387-WEEKDAY(M387,3)</f>
        <v>44508</v>
      </c>
      <c r="O387" s="7" t="s">
        <v>286</v>
      </c>
      <c r="P387" s="12" t="str">
        <f t="shared" ref="P387:P450" si="31">RIGHT(B387,10)</f>
        <v>2021-11-16</v>
      </c>
      <c r="Q387" s="1" t="str">
        <f>IFERROR(VLOOKUP(K387,de_para!$A$2:$B$32,2,0),"ERR")</f>
        <v>web event</v>
      </c>
      <c r="R387" s="1">
        <v>0</v>
      </c>
      <c r="S387" s="1">
        <f t="shared" ref="S387:S450" si="32">MONTH(P387)</f>
        <v>11</v>
      </c>
      <c r="T387" s="1">
        <f t="shared" ref="T387:T450" si="33">YEAR(P387)</f>
        <v>2021</v>
      </c>
      <c r="U387" s="1">
        <f t="shared" ref="U387:U450" si="34">IF(S387&lt;7,1,2)</f>
        <v>2</v>
      </c>
    </row>
    <row r="388" spans="1:21" x14ac:dyDescent="0.25">
      <c r="A388" s="3" t="s">
        <v>52</v>
      </c>
      <c r="B388" s="3" t="s">
        <v>284</v>
      </c>
      <c r="C388" s="4" t="s">
        <v>53</v>
      </c>
      <c r="D388" s="5" t="s">
        <v>54</v>
      </c>
      <c r="E388" s="4" t="s">
        <v>55</v>
      </c>
      <c r="F388" s="6">
        <v>9446.6200000000008</v>
      </c>
      <c r="G388" s="4">
        <v>7340</v>
      </c>
      <c r="H388" s="4">
        <v>141678</v>
      </c>
      <c r="I388" s="5">
        <v>66.676689390000007</v>
      </c>
      <c r="J388" s="5">
        <v>19.302179836512</v>
      </c>
      <c r="K388" s="5" t="s">
        <v>36</v>
      </c>
      <c r="L388" s="5">
        <v>131</v>
      </c>
      <c r="M388" s="7" t="s">
        <v>285</v>
      </c>
      <c r="N388" s="16">
        <f t="shared" si="30"/>
        <v>44508</v>
      </c>
      <c r="O388" s="7" t="s">
        <v>286</v>
      </c>
      <c r="P388" s="12" t="str">
        <f t="shared" si="31"/>
        <v>2021-11-16</v>
      </c>
      <c r="Q388" s="1" t="str">
        <f>IFERROR(VLOOKUP(K388,de_para!$A$2:$B$32,2,0),"ERR")</f>
        <v>web event</v>
      </c>
      <c r="R388" s="1">
        <v>0</v>
      </c>
      <c r="S388" s="1">
        <f t="shared" si="32"/>
        <v>11</v>
      </c>
      <c r="T388" s="1">
        <f t="shared" si="33"/>
        <v>2021</v>
      </c>
      <c r="U388" s="1">
        <f t="shared" si="34"/>
        <v>2</v>
      </c>
    </row>
    <row r="389" spans="1:21" x14ac:dyDescent="0.25">
      <c r="A389" s="3" t="s">
        <v>287</v>
      </c>
      <c r="B389" s="3" t="s">
        <v>284</v>
      </c>
      <c r="C389" s="4" t="s">
        <v>288</v>
      </c>
      <c r="D389" s="5" t="s">
        <v>216</v>
      </c>
      <c r="E389" s="4" t="s">
        <v>289</v>
      </c>
      <c r="F389" s="6">
        <v>2000</v>
      </c>
      <c r="G389" s="4">
        <v>100015</v>
      </c>
      <c r="H389" s="4">
        <v>131752</v>
      </c>
      <c r="I389" s="5">
        <v>15.180035220000001</v>
      </c>
      <c r="J389" s="5">
        <v>1.3173224016398</v>
      </c>
      <c r="K389" s="5" t="s">
        <v>130</v>
      </c>
      <c r="L389" s="5">
        <v>13947</v>
      </c>
      <c r="M389" s="7" t="s">
        <v>285</v>
      </c>
      <c r="N389" s="16">
        <f t="shared" si="30"/>
        <v>44508</v>
      </c>
      <c r="O389" s="7" t="s">
        <v>286</v>
      </c>
      <c r="P389" s="12" t="str">
        <f t="shared" si="31"/>
        <v>2021-11-16</v>
      </c>
      <c r="Q389" s="1" t="str">
        <f>IFERROR(VLOOKUP(K389,de_para!$A$2:$B$32,2,0),"ERR")</f>
        <v>Mid funnel</v>
      </c>
      <c r="R389" s="1">
        <v>0</v>
      </c>
      <c r="S389" s="1">
        <f t="shared" si="32"/>
        <v>11</v>
      </c>
      <c r="T389" s="1">
        <f t="shared" si="33"/>
        <v>2021</v>
      </c>
      <c r="U389" s="1">
        <f t="shared" si="34"/>
        <v>2</v>
      </c>
    </row>
    <row r="390" spans="1:21" x14ac:dyDescent="0.25">
      <c r="A390" s="3" t="s">
        <v>180</v>
      </c>
      <c r="B390" s="3" t="s">
        <v>284</v>
      </c>
      <c r="C390" s="4" t="s">
        <v>181</v>
      </c>
      <c r="D390" s="5" t="s">
        <v>173</v>
      </c>
      <c r="E390" s="4" t="s">
        <v>174</v>
      </c>
      <c r="F390" s="6">
        <v>28348.12</v>
      </c>
      <c r="G390" s="4">
        <v>2456886</v>
      </c>
      <c r="H390" s="4">
        <v>4598537</v>
      </c>
      <c r="I390" s="5">
        <v>6.1645953899999997</v>
      </c>
      <c r="J390" s="5">
        <v>1.8716932735178</v>
      </c>
      <c r="K390" s="5" t="s">
        <v>36</v>
      </c>
      <c r="L390" s="5">
        <v>336</v>
      </c>
      <c r="M390" s="7" t="s">
        <v>285</v>
      </c>
      <c r="N390" s="16">
        <f t="shared" si="30"/>
        <v>44508</v>
      </c>
      <c r="O390" s="7" t="s">
        <v>286</v>
      </c>
      <c r="P390" s="12" t="str">
        <f t="shared" si="31"/>
        <v>2021-11-16</v>
      </c>
      <c r="Q390" s="1" t="str">
        <f>IFERROR(VLOOKUP(K390,de_para!$A$2:$B$32,2,0),"ERR")</f>
        <v>web event</v>
      </c>
      <c r="R390" s="1">
        <v>0</v>
      </c>
      <c r="S390" s="1">
        <f t="shared" si="32"/>
        <v>11</v>
      </c>
      <c r="T390" s="1">
        <f t="shared" si="33"/>
        <v>2021</v>
      </c>
      <c r="U390" s="1">
        <f t="shared" si="34"/>
        <v>2</v>
      </c>
    </row>
    <row r="391" spans="1:21" x14ac:dyDescent="0.25">
      <c r="A391" s="3" t="s">
        <v>46</v>
      </c>
      <c r="B391" s="3" t="s">
        <v>284</v>
      </c>
      <c r="C391" s="4" t="s">
        <v>47</v>
      </c>
      <c r="D391" s="5" t="s">
        <v>48</v>
      </c>
      <c r="E391" s="4" t="s">
        <v>49</v>
      </c>
      <c r="F391" s="6">
        <v>15500.76</v>
      </c>
      <c r="G391" s="4">
        <v>635155</v>
      </c>
      <c r="H391" s="4">
        <v>1608160</v>
      </c>
      <c r="I391" s="5">
        <v>9.6388170300000002</v>
      </c>
      <c r="J391" s="5">
        <v>2.5319174059875</v>
      </c>
      <c r="K391" s="5" t="s">
        <v>36</v>
      </c>
      <c r="L391" s="5">
        <v>156</v>
      </c>
      <c r="M391" s="7" t="s">
        <v>285</v>
      </c>
      <c r="N391" s="16">
        <f t="shared" si="30"/>
        <v>44508</v>
      </c>
      <c r="O391" s="7" t="s">
        <v>286</v>
      </c>
      <c r="P391" s="12" t="str">
        <f t="shared" si="31"/>
        <v>2021-11-16</v>
      </c>
      <c r="Q391" s="1" t="str">
        <f>IFERROR(VLOOKUP(K391,de_para!$A$2:$B$32,2,0),"ERR")</f>
        <v>web event</v>
      </c>
      <c r="R391" s="1">
        <v>0</v>
      </c>
      <c r="S391" s="1">
        <f t="shared" si="32"/>
        <v>11</v>
      </c>
      <c r="T391" s="1">
        <f t="shared" si="33"/>
        <v>2021</v>
      </c>
      <c r="U391" s="1">
        <f t="shared" si="34"/>
        <v>2</v>
      </c>
    </row>
    <row r="392" spans="1:21" x14ac:dyDescent="0.25">
      <c r="A392" s="3" t="s">
        <v>89</v>
      </c>
      <c r="B392" s="3" t="s">
        <v>284</v>
      </c>
      <c r="C392" s="4" t="s">
        <v>90</v>
      </c>
      <c r="D392" s="5" t="s">
        <v>91</v>
      </c>
      <c r="E392" s="4" t="s">
        <v>92</v>
      </c>
      <c r="F392" s="6">
        <v>46829.74</v>
      </c>
      <c r="G392" s="4">
        <v>2050614</v>
      </c>
      <c r="H392" s="4">
        <v>6680241</v>
      </c>
      <c r="I392" s="5">
        <v>7.0101872099999998</v>
      </c>
      <c r="J392" s="5">
        <v>3.2576784319233001</v>
      </c>
      <c r="K392" s="5" t="s">
        <v>36</v>
      </c>
      <c r="L392" s="5">
        <v>537</v>
      </c>
      <c r="M392" s="7" t="s">
        <v>285</v>
      </c>
      <c r="N392" s="16">
        <f t="shared" si="30"/>
        <v>44508</v>
      </c>
      <c r="O392" s="7" t="s">
        <v>286</v>
      </c>
      <c r="P392" s="12" t="str">
        <f t="shared" si="31"/>
        <v>2021-11-16</v>
      </c>
      <c r="Q392" s="1" t="str">
        <f>IFERROR(VLOOKUP(K392,de_para!$A$2:$B$32,2,0),"ERR")</f>
        <v>web event</v>
      </c>
      <c r="R392" s="1">
        <v>0</v>
      </c>
      <c r="S392" s="1">
        <f t="shared" si="32"/>
        <v>11</v>
      </c>
      <c r="T392" s="1">
        <f t="shared" si="33"/>
        <v>2021</v>
      </c>
      <c r="U392" s="1">
        <f t="shared" si="34"/>
        <v>2</v>
      </c>
    </row>
    <row r="393" spans="1:21" x14ac:dyDescent="0.25">
      <c r="A393" s="3" t="s">
        <v>22</v>
      </c>
      <c r="B393" s="3" t="s">
        <v>284</v>
      </c>
      <c r="C393" s="4" t="s">
        <v>110</v>
      </c>
      <c r="D393" s="5" t="s">
        <v>106</v>
      </c>
      <c r="E393" s="4" t="s">
        <v>107</v>
      </c>
      <c r="F393" s="6">
        <v>4233.6899999999996</v>
      </c>
      <c r="G393" s="4">
        <v>175556</v>
      </c>
      <c r="H393" s="4">
        <v>247659</v>
      </c>
      <c r="I393" s="5">
        <v>17.094836040000001</v>
      </c>
      <c r="J393" s="5">
        <v>1.4107122513614001</v>
      </c>
      <c r="K393" s="5" t="s">
        <v>31</v>
      </c>
      <c r="L393" s="5">
        <v>163</v>
      </c>
      <c r="M393" s="7" t="s">
        <v>285</v>
      </c>
      <c r="N393" s="16">
        <f t="shared" si="30"/>
        <v>44508</v>
      </c>
      <c r="O393" s="7" t="s">
        <v>286</v>
      </c>
      <c r="P393" s="12" t="str">
        <f t="shared" si="31"/>
        <v>2021-11-16</v>
      </c>
      <c r="Q393" s="1" t="str">
        <f>IFERROR(VLOOKUP(K393,de_para!$A$2:$B$32,2,0),"ERR")</f>
        <v>web event</v>
      </c>
      <c r="R393" s="1">
        <v>0</v>
      </c>
      <c r="S393" s="1">
        <f t="shared" si="32"/>
        <v>11</v>
      </c>
      <c r="T393" s="1">
        <f t="shared" si="33"/>
        <v>2021</v>
      </c>
      <c r="U393" s="1">
        <f t="shared" si="34"/>
        <v>2</v>
      </c>
    </row>
    <row r="394" spans="1:21" x14ac:dyDescent="0.25">
      <c r="A394" s="3" t="s">
        <v>99</v>
      </c>
      <c r="B394" s="3" t="s">
        <v>284</v>
      </c>
      <c r="C394" s="4" t="s">
        <v>113</v>
      </c>
      <c r="D394" s="5" t="s">
        <v>101</v>
      </c>
      <c r="E394" s="4" t="s">
        <v>102</v>
      </c>
      <c r="F394" s="6">
        <v>12657.3</v>
      </c>
      <c r="G394" s="4">
        <v>45011</v>
      </c>
      <c r="H394" s="4">
        <v>542200</v>
      </c>
      <c r="I394" s="5">
        <v>23.344337880000001</v>
      </c>
      <c r="J394" s="5">
        <v>12.045944324721001</v>
      </c>
      <c r="K394" s="5" t="s">
        <v>36</v>
      </c>
      <c r="L394" s="5">
        <v>74</v>
      </c>
      <c r="M394" s="7" t="s">
        <v>285</v>
      </c>
      <c r="N394" s="16">
        <f t="shared" si="30"/>
        <v>44508</v>
      </c>
      <c r="O394" s="7" t="s">
        <v>286</v>
      </c>
      <c r="P394" s="12" t="str">
        <f t="shared" si="31"/>
        <v>2021-11-16</v>
      </c>
      <c r="Q394" s="1" t="str">
        <f>IFERROR(VLOOKUP(K394,de_para!$A$2:$B$32,2,0),"ERR")</f>
        <v>web event</v>
      </c>
      <c r="R394" s="1">
        <v>0</v>
      </c>
      <c r="S394" s="1">
        <f t="shared" si="32"/>
        <v>11</v>
      </c>
      <c r="T394" s="1">
        <f t="shared" si="33"/>
        <v>2021</v>
      </c>
      <c r="U394" s="1">
        <f t="shared" si="34"/>
        <v>2</v>
      </c>
    </row>
    <row r="395" spans="1:21" x14ac:dyDescent="0.25">
      <c r="A395" s="3" t="s">
        <v>162</v>
      </c>
      <c r="B395" s="3" t="s">
        <v>284</v>
      </c>
      <c r="C395" s="4" t="s">
        <v>163</v>
      </c>
      <c r="D395" s="5" t="s">
        <v>66</v>
      </c>
      <c r="E395" s="4" t="s">
        <v>67</v>
      </c>
      <c r="F395" s="6">
        <v>3916.45</v>
      </c>
      <c r="G395" s="4">
        <v>22442</v>
      </c>
      <c r="H395" s="4">
        <v>187916</v>
      </c>
      <c r="I395" s="5">
        <v>20.841493010000001</v>
      </c>
      <c r="J395" s="5">
        <v>8.3734070047232994</v>
      </c>
      <c r="K395" s="5" t="s">
        <v>36</v>
      </c>
      <c r="L395" s="5">
        <v>30</v>
      </c>
      <c r="M395" s="7" t="s">
        <v>285</v>
      </c>
      <c r="N395" s="16">
        <f t="shared" si="30"/>
        <v>44508</v>
      </c>
      <c r="O395" s="7" t="s">
        <v>286</v>
      </c>
      <c r="P395" s="12" t="str">
        <f t="shared" si="31"/>
        <v>2021-11-16</v>
      </c>
      <c r="Q395" s="1" t="str">
        <f>IFERROR(VLOOKUP(K395,de_para!$A$2:$B$32,2,0),"ERR")</f>
        <v>web event</v>
      </c>
      <c r="R395" s="1">
        <v>0</v>
      </c>
      <c r="S395" s="1">
        <f t="shared" si="32"/>
        <v>11</v>
      </c>
      <c r="T395" s="1">
        <f t="shared" si="33"/>
        <v>2021</v>
      </c>
      <c r="U395" s="1">
        <f t="shared" si="34"/>
        <v>2</v>
      </c>
    </row>
    <row r="396" spans="1:21" x14ac:dyDescent="0.25">
      <c r="A396" s="3" t="s">
        <v>175</v>
      </c>
      <c r="B396" s="3" t="s">
        <v>284</v>
      </c>
      <c r="C396" s="4" t="s">
        <v>176</v>
      </c>
      <c r="D396" s="5" t="s">
        <v>177</v>
      </c>
      <c r="E396" s="4" t="s">
        <v>178</v>
      </c>
      <c r="F396" s="6">
        <v>13812.94</v>
      </c>
      <c r="G396" s="4">
        <v>638168</v>
      </c>
      <c r="H396" s="4">
        <v>964690</v>
      </c>
      <c r="I396" s="5">
        <v>14.3185272</v>
      </c>
      <c r="J396" s="5">
        <v>1.5116552381191</v>
      </c>
      <c r="K396" s="5" t="s">
        <v>179</v>
      </c>
      <c r="L396" s="5">
        <v>8654</v>
      </c>
      <c r="M396" s="7" t="s">
        <v>285</v>
      </c>
      <c r="N396" s="16">
        <f t="shared" si="30"/>
        <v>44508</v>
      </c>
      <c r="O396" s="7" t="s">
        <v>286</v>
      </c>
      <c r="P396" s="12" t="str">
        <f t="shared" si="31"/>
        <v>2021-11-16</v>
      </c>
      <c r="Q396" s="1" t="str">
        <f>IFERROR(VLOOKUP(K396,de_para!$A$2:$B$32,2,0),"ERR")</f>
        <v>Mid funnel</v>
      </c>
      <c r="R396" s="1">
        <v>0</v>
      </c>
      <c r="S396" s="1">
        <f t="shared" si="32"/>
        <v>11</v>
      </c>
      <c r="T396" s="1">
        <f t="shared" si="33"/>
        <v>2021</v>
      </c>
      <c r="U396" s="1">
        <f t="shared" si="34"/>
        <v>2</v>
      </c>
    </row>
    <row r="397" spans="1:21" x14ac:dyDescent="0.25">
      <c r="A397" s="3" t="s">
        <v>167</v>
      </c>
      <c r="B397" s="3" t="s">
        <v>284</v>
      </c>
      <c r="C397" s="4" t="s">
        <v>168</v>
      </c>
      <c r="D397" s="5" t="s">
        <v>169</v>
      </c>
      <c r="E397" s="4" t="s">
        <v>170</v>
      </c>
      <c r="F397" s="6">
        <v>28127.86</v>
      </c>
      <c r="G397" s="4">
        <v>44035</v>
      </c>
      <c r="H397" s="4">
        <v>513746</v>
      </c>
      <c r="I397" s="5">
        <v>54.750518739999997</v>
      </c>
      <c r="J397" s="5">
        <v>11.666765073237</v>
      </c>
      <c r="K397" s="5" t="s">
        <v>36</v>
      </c>
      <c r="L397" s="5">
        <v>398</v>
      </c>
      <c r="M397" s="7" t="s">
        <v>285</v>
      </c>
      <c r="N397" s="16">
        <f t="shared" si="30"/>
        <v>44508</v>
      </c>
      <c r="O397" s="7" t="s">
        <v>286</v>
      </c>
      <c r="P397" s="12" t="str">
        <f t="shared" si="31"/>
        <v>2021-11-16</v>
      </c>
      <c r="Q397" s="1" t="str">
        <f>IFERROR(VLOOKUP(K397,de_para!$A$2:$B$32,2,0),"ERR")</f>
        <v>web event</v>
      </c>
      <c r="R397" s="1">
        <v>0</v>
      </c>
      <c r="S397" s="1">
        <f t="shared" si="32"/>
        <v>11</v>
      </c>
      <c r="T397" s="1">
        <f t="shared" si="33"/>
        <v>2021</v>
      </c>
      <c r="U397" s="1">
        <f t="shared" si="34"/>
        <v>2</v>
      </c>
    </row>
    <row r="398" spans="1:21" x14ac:dyDescent="0.25">
      <c r="A398" s="3" t="s">
        <v>37</v>
      </c>
      <c r="B398" s="3" t="s">
        <v>284</v>
      </c>
      <c r="C398" s="4" t="s">
        <v>38</v>
      </c>
      <c r="D398" s="5" t="s">
        <v>39</v>
      </c>
      <c r="E398" s="4" t="s">
        <v>40</v>
      </c>
      <c r="F398" s="6">
        <v>55789.96</v>
      </c>
      <c r="G398" s="4">
        <v>4591451</v>
      </c>
      <c r="H398" s="4">
        <v>9063436</v>
      </c>
      <c r="I398" s="5">
        <v>6.1554977600000003</v>
      </c>
      <c r="J398" s="5">
        <v>1.9739807742694</v>
      </c>
      <c r="K398" s="5" t="s">
        <v>36</v>
      </c>
      <c r="L398" s="5">
        <v>426</v>
      </c>
      <c r="M398" s="7" t="s">
        <v>285</v>
      </c>
      <c r="N398" s="16">
        <f t="shared" si="30"/>
        <v>44508</v>
      </c>
      <c r="O398" s="7" t="s">
        <v>286</v>
      </c>
      <c r="P398" s="12" t="str">
        <f t="shared" si="31"/>
        <v>2021-11-16</v>
      </c>
      <c r="Q398" s="1" t="str">
        <f>IFERROR(VLOOKUP(K398,de_para!$A$2:$B$32,2,0),"ERR")</f>
        <v>web event</v>
      </c>
      <c r="R398" s="1">
        <v>0</v>
      </c>
      <c r="S398" s="1">
        <f t="shared" si="32"/>
        <v>11</v>
      </c>
      <c r="T398" s="1">
        <f t="shared" si="33"/>
        <v>2021</v>
      </c>
      <c r="U398" s="1">
        <f t="shared" si="34"/>
        <v>2</v>
      </c>
    </row>
    <row r="399" spans="1:21" x14ac:dyDescent="0.25">
      <c r="A399" s="3" t="s">
        <v>290</v>
      </c>
      <c r="B399" s="3" t="s">
        <v>284</v>
      </c>
      <c r="C399" s="4" t="s">
        <v>291</v>
      </c>
      <c r="D399" s="5" t="s">
        <v>292</v>
      </c>
      <c r="E399" s="4" t="s">
        <v>293</v>
      </c>
      <c r="F399" s="6">
        <v>0</v>
      </c>
      <c r="G399" s="4">
        <v>0</v>
      </c>
      <c r="H399" s="4">
        <v>0</v>
      </c>
      <c r="I399" s="5" t="s">
        <v>45</v>
      </c>
      <c r="J399" s="5">
        <v>0</v>
      </c>
      <c r="K399" s="5" t="s">
        <v>80</v>
      </c>
      <c r="L399" s="5">
        <v>2</v>
      </c>
      <c r="M399" s="7" t="s">
        <v>285</v>
      </c>
      <c r="N399" s="16">
        <f t="shared" si="30"/>
        <v>44508</v>
      </c>
      <c r="O399" s="7" t="s">
        <v>286</v>
      </c>
      <c r="P399" s="12" t="str">
        <f t="shared" si="31"/>
        <v>2021-11-16</v>
      </c>
      <c r="Q399" s="1" t="str">
        <f>IFERROR(VLOOKUP(K399,de_para!$A$2:$B$32,2,0),"ERR")</f>
        <v>web event</v>
      </c>
      <c r="R399" s="1">
        <v>0</v>
      </c>
      <c r="S399" s="1">
        <f t="shared" si="32"/>
        <v>11</v>
      </c>
      <c r="T399" s="1">
        <f t="shared" si="33"/>
        <v>2021</v>
      </c>
      <c r="U399" s="1">
        <f t="shared" si="34"/>
        <v>2</v>
      </c>
    </row>
    <row r="400" spans="1:21" x14ac:dyDescent="0.25">
      <c r="A400" s="3" t="s">
        <v>83</v>
      </c>
      <c r="B400" s="3" t="s">
        <v>284</v>
      </c>
      <c r="C400" s="4" t="s">
        <v>84</v>
      </c>
      <c r="D400" s="5" t="s">
        <v>70</v>
      </c>
      <c r="E400" s="4" t="s">
        <v>71</v>
      </c>
      <c r="F400" s="6">
        <v>47731.51</v>
      </c>
      <c r="G400" s="4">
        <v>167577</v>
      </c>
      <c r="H400" s="4">
        <v>1514483</v>
      </c>
      <c r="I400" s="5">
        <v>31.5167024</v>
      </c>
      <c r="J400" s="5">
        <v>9.0375349839177996</v>
      </c>
      <c r="K400" s="5" t="s">
        <v>36</v>
      </c>
      <c r="L400" s="5">
        <v>364</v>
      </c>
      <c r="M400" s="7" t="s">
        <v>285</v>
      </c>
      <c r="N400" s="16">
        <f t="shared" si="30"/>
        <v>44508</v>
      </c>
      <c r="O400" s="7" t="s">
        <v>286</v>
      </c>
      <c r="P400" s="12" t="str">
        <f t="shared" si="31"/>
        <v>2021-11-16</v>
      </c>
      <c r="Q400" s="1" t="str">
        <f>IFERROR(VLOOKUP(K400,de_para!$A$2:$B$32,2,0),"ERR")</f>
        <v>web event</v>
      </c>
      <c r="R400" s="1">
        <v>0</v>
      </c>
      <c r="S400" s="1">
        <f t="shared" si="32"/>
        <v>11</v>
      </c>
      <c r="T400" s="1">
        <f t="shared" si="33"/>
        <v>2021</v>
      </c>
      <c r="U400" s="1">
        <f t="shared" si="34"/>
        <v>2</v>
      </c>
    </row>
    <row r="401" spans="1:21" x14ac:dyDescent="0.25">
      <c r="A401" s="3" t="s">
        <v>103</v>
      </c>
      <c r="B401" s="3" t="s">
        <v>284</v>
      </c>
      <c r="C401" s="4" t="s">
        <v>104</v>
      </c>
      <c r="D401" s="5" t="s">
        <v>54</v>
      </c>
      <c r="E401" s="4" t="s">
        <v>55</v>
      </c>
      <c r="F401" s="6">
        <v>33172.839999999997</v>
      </c>
      <c r="G401" s="4">
        <v>29658</v>
      </c>
      <c r="H401" s="4">
        <v>592390</v>
      </c>
      <c r="I401" s="5">
        <v>55.998311919999999</v>
      </c>
      <c r="J401" s="5">
        <v>19.974037359229001</v>
      </c>
      <c r="K401" s="5" t="s">
        <v>36</v>
      </c>
      <c r="L401" s="5">
        <v>244</v>
      </c>
      <c r="M401" s="7" t="s">
        <v>285</v>
      </c>
      <c r="N401" s="16">
        <f t="shared" si="30"/>
        <v>44508</v>
      </c>
      <c r="O401" s="7" t="s">
        <v>286</v>
      </c>
      <c r="P401" s="12" t="str">
        <f t="shared" si="31"/>
        <v>2021-11-16</v>
      </c>
      <c r="Q401" s="1" t="str">
        <f>IFERROR(VLOOKUP(K401,de_para!$A$2:$B$32,2,0),"ERR")</f>
        <v>web event</v>
      </c>
      <c r="R401" s="1">
        <v>0</v>
      </c>
      <c r="S401" s="1">
        <f t="shared" si="32"/>
        <v>11</v>
      </c>
      <c r="T401" s="1">
        <f t="shared" si="33"/>
        <v>2021</v>
      </c>
      <c r="U401" s="1">
        <f t="shared" si="34"/>
        <v>2</v>
      </c>
    </row>
    <row r="402" spans="1:21" x14ac:dyDescent="0.25">
      <c r="A402" s="3" t="s">
        <v>268</v>
      </c>
      <c r="B402" s="3" t="s">
        <v>284</v>
      </c>
      <c r="C402" s="4" t="s">
        <v>269</v>
      </c>
      <c r="D402" s="5" t="s">
        <v>169</v>
      </c>
      <c r="E402" s="4" t="s">
        <v>170</v>
      </c>
      <c r="F402" s="6">
        <v>7124.23</v>
      </c>
      <c r="G402" s="4">
        <v>33452</v>
      </c>
      <c r="H402" s="4">
        <v>301090</v>
      </c>
      <c r="I402" s="5">
        <v>23.661463349999998</v>
      </c>
      <c r="J402" s="5">
        <v>9.0006576587348999</v>
      </c>
      <c r="K402" s="5" t="s">
        <v>36</v>
      </c>
      <c r="L402" s="5">
        <v>52</v>
      </c>
      <c r="M402" s="7" t="s">
        <v>285</v>
      </c>
      <c r="N402" s="16">
        <f t="shared" si="30"/>
        <v>44508</v>
      </c>
      <c r="O402" s="7" t="s">
        <v>286</v>
      </c>
      <c r="P402" s="12" t="str">
        <f t="shared" si="31"/>
        <v>2021-11-16</v>
      </c>
      <c r="Q402" s="1" t="str">
        <f>IFERROR(VLOOKUP(K402,de_para!$A$2:$B$32,2,0),"ERR")</f>
        <v>web event</v>
      </c>
      <c r="R402" s="1">
        <v>0</v>
      </c>
      <c r="S402" s="1">
        <f t="shared" si="32"/>
        <v>11</v>
      </c>
      <c r="T402" s="1">
        <f t="shared" si="33"/>
        <v>2021</v>
      </c>
      <c r="U402" s="1">
        <f t="shared" si="34"/>
        <v>2</v>
      </c>
    </row>
    <row r="403" spans="1:21" x14ac:dyDescent="0.25">
      <c r="A403" s="3" t="s">
        <v>245</v>
      </c>
      <c r="B403" s="3" t="s">
        <v>284</v>
      </c>
      <c r="C403" s="4" t="s">
        <v>246</v>
      </c>
      <c r="D403" s="5" t="s">
        <v>247</v>
      </c>
      <c r="E403" s="4" t="s">
        <v>248</v>
      </c>
      <c r="F403" s="6">
        <v>20970.34</v>
      </c>
      <c r="G403" s="4">
        <v>1486855</v>
      </c>
      <c r="H403" s="4">
        <v>4216857</v>
      </c>
      <c r="I403" s="5">
        <v>4.9729786899999997</v>
      </c>
      <c r="J403" s="5">
        <v>2.8360916161966001</v>
      </c>
      <c r="K403" s="5" t="s">
        <v>36</v>
      </c>
      <c r="L403" s="5">
        <v>215</v>
      </c>
      <c r="M403" s="7" t="s">
        <v>285</v>
      </c>
      <c r="N403" s="16">
        <f t="shared" si="30"/>
        <v>44508</v>
      </c>
      <c r="O403" s="7" t="s">
        <v>286</v>
      </c>
      <c r="P403" s="12" t="str">
        <f t="shared" si="31"/>
        <v>2021-11-16</v>
      </c>
      <c r="Q403" s="1" t="str">
        <f>IFERROR(VLOOKUP(K403,de_para!$A$2:$B$32,2,0),"ERR")</f>
        <v>web event</v>
      </c>
      <c r="R403" s="1">
        <v>0</v>
      </c>
      <c r="S403" s="1">
        <f t="shared" si="32"/>
        <v>11</v>
      </c>
      <c r="T403" s="1">
        <f t="shared" si="33"/>
        <v>2021</v>
      </c>
      <c r="U403" s="1">
        <f t="shared" si="34"/>
        <v>2</v>
      </c>
    </row>
    <row r="404" spans="1:21" x14ac:dyDescent="0.25">
      <c r="A404" s="3" t="s">
        <v>122</v>
      </c>
      <c r="B404" s="3" t="s">
        <v>284</v>
      </c>
      <c r="C404" s="4" t="s">
        <v>123</v>
      </c>
      <c r="D404" s="5" t="s">
        <v>34</v>
      </c>
      <c r="E404" s="4" t="s">
        <v>35</v>
      </c>
      <c r="F404" s="6">
        <v>20756.54</v>
      </c>
      <c r="G404" s="4">
        <v>388653</v>
      </c>
      <c r="H404" s="4">
        <v>2191316</v>
      </c>
      <c r="I404" s="5">
        <v>9.4721801899999996</v>
      </c>
      <c r="J404" s="5">
        <v>5.6382325622084002</v>
      </c>
      <c r="K404" s="5" t="s">
        <v>36</v>
      </c>
      <c r="L404" s="5">
        <v>182</v>
      </c>
      <c r="M404" s="7" t="s">
        <v>285</v>
      </c>
      <c r="N404" s="16">
        <f t="shared" si="30"/>
        <v>44508</v>
      </c>
      <c r="O404" s="7" t="s">
        <v>286</v>
      </c>
      <c r="P404" s="12" t="str">
        <f t="shared" si="31"/>
        <v>2021-11-16</v>
      </c>
      <c r="Q404" s="1" t="str">
        <f>IFERROR(VLOOKUP(K404,de_para!$A$2:$B$32,2,0),"ERR")</f>
        <v>web event</v>
      </c>
      <c r="R404" s="1">
        <v>0</v>
      </c>
      <c r="S404" s="1">
        <f t="shared" si="32"/>
        <v>11</v>
      </c>
      <c r="T404" s="1">
        <f t="shared" si="33"/>
        <v>2021</v>
      </c>
      <c r="U404" s="1">
        <f t="shared" si="34"/>
        <v>2</v>
      </c>
    </row>
    <row r="405" spans="1:21" x14ac:dyDescent="0.25">
      <c r="A405" s="3" t="s">
        <v>260</v>
      </c>
      <c r="B405" s="3" t="s">
        <v>284</v>
      </c>
      <c r="C405" s="4" t="s">
        <v>261</v>
      </c>
      <c r="D405" s="5" t="s">
        <v>262</v>
      </c>
      <c r="E405" s="4" t="s">
        <v>263</v>
      </c>
      <c r="F405" s="6">
        <v>5593</v>
      </c>
      <c r="G405" s="4">
        <v>339905</v>
      </c>
      <c r="H405" s="4">
        <v>437074</v>
      </c>
      <c r="I405" s="5">
        <v>12.796460099999999</v>
      </c>
      <c r="J405" s="5">
        <v>1.2858710522057999</v>
      </c>
      <c r="K405" s="5" t="s">
        <v>36</v>
      </c>
      <c r="L405" s="5">
        <v>38</v>
      </c>
      <c r="M405" s="7" t="s">
        <v>285</v>
      </c>
      <c r="N405" s="16">
        <f t="shared" si="30"/>
        <v>44508</v>
      </c>
      <c r="O405" s="7" t="s">
        <v>286</v>
      </c>
      <c r="P405" s="12" t="str">
        <f t="shared" si="31"/>
        <v>2021-11-16</v>
      </c>
      <c r="Q405" s="1" t="str">
        <f>IFERROR(VLOOKUP(K405,de_para!$A$2:$B$32,2,0),"ERR")</f>
        <v>web event</v>
      </c>
      <c r="R405" s="1">
        <v>0</v>
      </c>
      <c r="S405" s="1">
        <f t="shared" si="32"/>
        <v>11</v>
      </c>
      <c r="T405" s="1">
        <f t="shared" si="33"/>
        <v>2021</v>
      </c>
      <c r="U405" s="1">
        <f t="shared" si="34"/>
        <v>2</v>
      </c>
    </row>
    <row r="406" spans="1:21" x14ac:dyDescent="0.25">
      <c r="A406" s="3" t="s">
        <v>134</v>
      </c>
      <c r="B406" s="3" t="s">
        <v>284</v>
      </c>
      <c r="C406" s="4" t="s">
        <v>135</v>
      </c>
      <c r="D406" s="5" t="s">
        <v>78</v>
      </c>
      <c r="E406" s="4" t="s">
        <v>79</v>
      </c>
      <c r="F406" s="6">
        <v>105773.15</v>
      </c>
      <c r="G406" s="4">
        <v>2423144</v>
      </c>
      <c r="H406" s="4">
        <v>6568008</v>
      </c>
      <c r="I406" s="5">
        <v>16.104296770000001</v>
      </c>
      <c r="J406" s="5">
        <v>2.7105314417963</v>
      </c>
      <c r="K406" s="5" t="s">
        <v>80</v>
      </c>
      <c r="L406" s="5">
        <v>1094</v>
      </c>
      <c r="M406" s="7" t="s">
        <v>285</v>
      </c>
      <c r="N406" s="16">
        <f t="shared" si="30"/>
        <v>44508</v>
      </c>
      <c r="O406" s="7" t="s">
        <v>286</v>
      </c>
      <c r="P406" s="12" t="str">
        <f t="shared" si="31"/>
        <v>2021-11-16</v>
      </c>
      <c r="Q406" s="1" t="str">
        <f>IFERROR(VLOOKUP(K406,de_para!$A$2:$B$32,2,0),"ERR")</f>
        <v>web event</v>
      </c>
      <c r="R406" s="1">
        <v>0</v>
      </c>
      <c r="S406" s="1">
        <f t="shared" si="32"/>
        <v>11</v>
      </c>
      <c r="T406" s="1">
        <f t="shared" si="33"/>
        <v>2021</v>
      </c>
      <c r="U406" s="1">
        <f t="shared" si="34"/>
        <v>2</v>
      </c>
    </row>
    <row r="407" spans="1:21" x14ac:dyDescent="0.25">
      <c r="A407" s="3" t="s">
        <v>32</v>
      </c>
      <c r="B407" s="3" t="s">
        <v>284</v>
      </c>
      <c r="C407" s="4" t="s">
        <v>33</v>
      </c>
      <c r="D407" s="5" t="s">
        <v>34</v>
      </c>
      <c r="E407" s="4" t="s">
        <v>35</v>
      </c>
      <c r="F407" s="6">
        <v>40885.129999999997</v>
      </c>
      <c r="G407" s="4">
        <v>269682</v>
      </c>
      <c r="H407" s="4">
        <v>1912039</v>
      </c>
      <c r="I407" s="5">
        <v>21.383000030000002</v>
      </c>
      <c r="J407" s="5">
        <v>7.0899763425071001</v>
      </c>
      <c r="K407" s="5" t="s">
        <v>36</v>
      </c>
      <c r="L407" s="5">
        <v>487</v>
      </c>
      <c r="M407" s="7" t="s">
        <v>285</v>
      </c>
      <c r="N407" s="16">
        <f t="shared" si="30"/>
        <v>44508</v>
      </c>
      <c r="O407" s="7" t="s">
        <v>286</v>
      </c>
      <c r="P407" s="12" t="str">
        <f t="shared" si="31"/>
        <v>2021-11-16</v>
      </c>
      <c r="Q407" s="1" t="str">
        <f>IFERROR(VLOOKUP(K407,de_para!$A$2:$B$32,2,0),"ERR")</f>
        <v>web event</v>
      </c>
      <c r="R407" s="1">
        <v>0</v>
      </c>
      <c r="S407" s="1">
        <f t="shared" si="32"/>
        <v>11</v>
      </c>
      <c r="T407" s="1">
        <f t="shared" si="33"/>
        <v>2021</v>
      </c>
      <c r="U407" s="1">
        <f t="shared" si="34"/>
        <v>2</v>
      </c>
    </row>
    <row r="408" spans="1:21" x14ac:dyDescent="0.25">
      <c r="A408" s="3" t="s">
        <v>93</v>
      </c>
      <c r="B408" s="3" t="s">
        <v>284</v>
      </c>
      <c r="C408" s="4" t="s">
        <v>94</v>
      </c>
      <c r="D408" s="5" t="s">
        <v>87</v>
      </c>
      <c r="E408" s="4" t="s">
        <v>88</v>
      </c>
      <c r="F408" s="6">
        <v>30528.93</v>
      </c>
      <c r="G408" s="4">
        <v>2967313</v>
      </c>
      <c r="H408" s="4">
        <v>4878215</v>
      </c>
      <c r="I408" s="5">
        <v>6.2582174000000004</v>
      </c>
      <c r="J408" s="5">
        <v>1.6439839679871999</v>
      </c>
      <c r="K408" s="5" t="s">
        <v>36</v>
      </c>
      <c r="L408" s="5">
        <v>409</v>
      </c>
      <c r="M408" s="7" t="s">
        <v>285</v>
      </c>
      <c r="N408" s="16">
        <f t="shared" si="30"/>
        <v>44508</v>
      </c>
      <c r="O408" s="7" t="s">
        <v>286</v>
      </c>
      <c r="P408" s="12" t="str">
        <f t="shared" si="31"/>
        <v>2021-11-16</v>
      </c>
      <c r="Q408" s="1" t="str">
        <f>IFERROR(VLOOKUP(K408,de_para!$A$2:$B$32,2,0),"ERR")</f>
        <v>web event</v>
      </c>
      <c r="R408" s="1">
        <v>0</v>
      </c>
      <c r="S408" s="1">
        <f t="shared" si="32"/>
        <v>11</v>
      </c>
      <c r="T408" s="1">
        <f t="shared" si="33"/>
        <v>2021</v>
      </c>
      <c r="U408" s="1">
        <f t="shared" si="34"/>
        <v>2</v>
      </c>
    </row>
    <row r="409" spans="1:21" x14ac:dyDescent="0.25">
      <c r="A409" s="3" t="s">
        <v>281</v>
      </c>
      <c r="B409" s="3" t="s">
        <v>284</v>
      </c>
      <c r="C409" s="4" t="s">
        <v>282</v>
      </c>
      <c r="D409" s="5" t="s">
        <v>262</v>
      </c>
      <c r="E409" s="4" t="s">
        <v>263</v>
      </c>
      <c r="F409" s="6">
        <v>5597.68</v>
      </c>
      <c r="G409" s="4">
        <v>373480</v>
      </c>
      <c r="H409" s="4">
        <v>533970</v>
      </c>
      <c r="I409" s="5">
        <v>10.48313576</v>
      </c>
      <c r="J409" s="5">
        <v>1.4297151119203</v>
      </c>
      <c r="K409" s="5" t="s">
        <v>36</v>
      </c>
      <c r="L409" s="5">
        <v>38</v>
      </c>
      <c r="M409" s="7" t="s">
        <v>285</v>
      </c>
      <c r="N409" s="16">
        <f t="shared" si="30"/>
        <v>44508</v>
      </c>
      <c r="O409" s="7" t="s">
        <v>286</v>
      </c>
      <c r="P409" s="12" t="str">
        <f t="shared" si="31"/>
        <v>2021-11-16</v>
      </c>
      <c r="Q409" s="1" t="str">
        <f>IFERROR(VLOOKUP(K409,de_para!$A$2:$B$32,2,0),"ERR")</f>
        <v>web event</v>
      </c>
      <c r="R409" s="1">
        <v>0</v>
      </c>
      <c r="S409" s="1">
        <f t="shared" si="32"/>
        <v>11</v>
      </c>
      <c r="T409" s="1">
        <f t="shared" si="33"/>
        <v>2021</v>
      </c>
      <c r="U409" s="1">
        <f t="shared" si="34"/>
        <v>2</v>
      </c>
    </row>
    <row r="410" spans="1:21" x14ac:dyDescent="0.25">
      <c r="A410" s="3" t="s">
        <v>264</v>
      </c>
      <c r="B410" s="3" t="s">
        <v>284</v>
      </c>
      <c r="C410" s="4" t="s">
        <v>265</v>
      </c>
      <c r="D410" s="5" t="s">
        <v>262</v>
      </c>
      <c r="E410" s="4" t="s">
        <v>263</v>
      </c>
      <c r="F410" s="6">
        <v>11373.31</v>
      </c>
      <c r="G410" s="4">
        <v>545114</v>
      </c>
      <c r="H410" s="4">
        <v>1071864</v>
      </c>
      <c r="I410" s="5">
        <v>10.610777110000001</v>
      </c>
      <c r="J410" s="5">
        <v>1.9663116338968001</v>
      </c>
      <c r="K410" s="5" t="s">
        <v>36</v>
      </c>
      <c r="L410" s="5">
        <v>32</v>
      </c>
      <c r="M410" s="7" t="s">
        <v>285</v>
      </c>
      <c r="N410" s="16">
        <f t="shared" si="30"/>
        <v>44508</v>
      </c>
      <c r="O410" s="7" t="s">
        <v>286</v>
      </c>
      <c r="P410" s="12" t="str">
        <f t="shared" si="31"/>
        <v>2021-11-16</v>
      </c>
      <c r="Q410" s="1" t="str">
        <f>IFERROR(VLOOKUP(K410,de_para!$A$2:$B$32,2,0),"ERR")</f>
        <v>web event</v>
      </c>
      <c r="R410" s="1">
        <v>0</v>
      </c>
      <c r="S410" s="1">
        <f t="shared" si="32"/>
        <v>11</v>
      </c>
      <c r="T410" s="1">
        <f t="shared" si="33"/>
        <v>2021</v>
      </c>
      <c r="U410" s="1">
        <f t="shared" si="34"/>
        <v>2</v>
      </c>
    </row>
    <row r="411" spans="1:21" x14ac:dyDescent="0.25">
      <c r="A411" s="3" t="s">
        <v>294</v>
      </c>
      <c r="B411" s="3" t="s">
        <v>295</v>
      </c>
      <c r="C411" s="4" t="s">
        <v>296</v>
      </c>
      <c r="D411" s="5" t="s">
        <v>297</v>
      </c>
      <c r="E411" s="4" t="s">
        <v>298</v>
      </c>
      <c r="F411" s="6">
        <v>0</v>
      </c>
      <c r="G411" s="4">
        <v>0</v>
      </c>
      <c r="H411" s="4">
        <v>0</v>
      </c>
      <c r="I411" s="5" t="s">
        <v>45</v>
      </c>
      <c r="J411" s="5">
        <v>0</v>
      </c>
      <c r="K411" s="5" t="s">
        <v>36</v>
      </c>
      <c r="L411" s="5">
        <v>1</v>
      </c>
      <c r="M411" s="7" t="s">
        <v>299</v>
      </c>
      <c r="N411" s="16">
        <f t="shared" si="30"/>
        <v>44501</v>
      </c>
      <c r="O411" s="7" t="s">
        <v>300</v>
      </c>
      <c r="P411" s="12" t="str">
        <f t="shared" si="31"/>
        <v>2021-11-09</v>
      </c>
      <c r="Q411" s="1" t="str">
        <f>IFERROR(VLOOKUP(K411,de_para!$A$2:$B$32,2,0),"ERR")</f>
        <v>web event</v>
      </c>
      <c r="R411" s="1">
        <v>0</v>
      </c>
      <c r="S411" s="1">
        <f t="shared" si="32"/>
        <v>11</v>
      </c>
      <c r="T411" s="1">
        <f t="shared" si="33"/>
        <v>2021</v>
      </c>
      <c r="U411" s="1">
        <f t="shared" si="34"/>
        <v>2</v>
      </c>
    </row>
    <row r="412" spans="1:21" x14ac:dyDescent="0.25">
      <c r="A412" s="3" t="s">
        <v>111</v>
      </c>
      <c r="B412" s="3" t="s">
        <v>295</v>
      </c>
      <c r="C412" s="4" t="s">
        <v>301</v>
      </c>
      <c r="D412" s="5" t="s">
        <v>292</v>
      </c>
      <c r="E412" s="4" t="s">
        <v>293</v>
      </c>
      <c r="F412" s="6">
        <v>5344.87</v>
      </c>
      <c r="G412" s="4">
        <v>693095</v>
      </c>
      <c r="H412" s="4">
        <v>812866</v>
      </c>
      <c r="I412" s="5">
        <v>6.5753396000000004</v>
      </c>
      <c r="J412" s="5">
        <v>1.1728060366905</v>
      </c>
      <c r="K412" s="5" t="s">
        <v>80</v>
      </c>
      <c r="L412" s="5">
        <v>50</v>
      </c>
      <c r="M412" s="7" t="s">
        <v>299</v>
      </c>
      <c r="N412" s="16">
        <f t="shared" si="30"/>
        <v>44501</v>
      </c>
      <c r="O412" s="7" t="s">
        <v>300</v>
      </c>
      <c r="P412" s="12" t="str">
        <f t="shared" si="31"/>
        <v>2021-11-09</v>
      </c>
      <c r="Q412" s="1" t="str">
        <f>IFERROR(VLOOKUP(K412,de_para!$A$2:$B$32,2,0),"ERR")</f>
        <v>web event</v>
      </c>
      <c r="R412" s="1">
        <v>0</v>
      </c>
      <c r="S412" s="1">
        <f t="shared" si="32"/>
        <v>11</v>
      </c>
      <c r="T412" s="1">
        <f t="shared" si="33"/>
        <v>2021</v>
      </c>
      <c r="U412" s="1">
        <f t="shared" si="34"/>
        <v>2</v>
      </c>
    </row>
    <row r="413" spans="1:21" x14ac:dyDescent="0.25">
      <c r="A413" s="3" t="s">
        <v>281</v>
      </c>
      <c r="B413" s="3" t="s">
        <v>295</v>
      </c>
      <c r="C413" s="4" t="s">
        <v>302</v>
      </c>
      <c r="D413" s="5" t="s">
        <v>303</v>
      </c>
      <c r="E413" s="4" t="s">
        <v>304</v>
      </c>
      <c r="F413" s="6">
        <v>68.75</v>
      </c>
      <c r="G413" s="4">
        <v>7902</v>
      </c>
      <c r="H413" s="4">
        <v>8123</v>
      </c>
      <c r="I413" s="5">
        <v>8.4636218099999994</v>
      </c>
      <c r="J413" s="5">
        <v>1.0279676031384</v>
      </c>
      <c r="K413" s="5" t="s">
        <v>36</v>
      </c>
      <c r="L413" s="5">
        <v>34</v>
      </c>
      <c r="M413" s="7" t="s">
        <v>299</v>
      </c>
      <c r="N413" s="16">
        <f t="shared" si="30"/>
        <v>44501</v>
      </c>
      <c r="O413" s="7" t="s">
        <v>300</v>
      </c>
      <c r="P413" s="12" t="str">
        <f t="shared" si="31"/>
        <v>2021-11-09</v>
      </c>
      <c r="Q413" s="1" t="str">
        <f>IFERROR(VLOOKUP(K413,de_para!$A$2:$B$32,2,0),"ERR")</f>
        <v>web event</v>
      </c>
      <c r="R413" s="1">
        <v>0</v>
      </c>
      <c r="S413" s="1">
        <f t="shared" si="32"/>
        <v>11</v>
      </c>
      <c r="T413" s="1">
        <f t="shared" si="33"/>
        <v>2021</v>
      </c>
      <c r="U413" s="1">
        <f t="shared" si="34"/>
        <v>2</v>
      </c>
    </row>
    <row r="414" spans="1:21" x14ac:dyDescent="0.25">
      <c r="A414" s="3" t="s">
        <v>305</v>
      </c>
      <c r="B414" s="3" t="s">
        <v>295</v>
      </c>
      <c r="C414" s="4" t="s">
        <v>306</v>
      </c>
      <c r="D414" s="5" t="s">
        <v>297</v>
      </c>
      <c r="E414" s="4" t="s">
        <v>298</v>
      </c>
      <c r="F414" s="6">
        <v>0</v>
      </c>
      <c r="G414" s="4">
        <v>0</v>
      </c>
      <c r="H414" s="4">
        <v>0</v>
      </c>
      <c r="I414" s="5" t="s">
        <v>45</v>
      </c>
      <c r="J414" s="5">
        <v>0</v>
      </c>
      <c r="K414" s="5" t="s">
        <v>36</v>
      </c>
      <c r="L414" s="5">
        <v>3</v>
      </c>
      <c r="M414" s="7" t="s">
        <v>299</v>
      </c>
      <c r="N414" s="16">
        <f t="shared" si="30"/>
        <v>44501</v>
      </c>
      <c r="O414" s="7" t="s">
        <v>300</v>
      </c>
      <c r="P414" s="12" t="str">
        <f t="shared" si="31"/>
        <v>2021-11-09</v>
      </c>
      <c r="Q414" s="1" t="str">
        <f>IFERROR(VLOOKUP(K414,de_para!$A$2:$B$32,2,0),"ERR")</f>
        <v>web event</v>
      </c>
      <c r="R414" s="1">
        <v>0</v>
      </c>
      <c r="S414" s="1">
        <f t="shared" si="32"/>
        <v>11</v>
      </c>
      <c r="T414" s="1">
        <f t="shared" si="33"/>
        <v>2021</v>
      </c>
      <c r="U414" s="1">
        <f t="shared" si="34"/>
        <v>2</v>
      </c>
    </row>
    <row r="415" spans="1:21" x14ac:dyDescent="0.25">
      <c r="A415" s="3" t="s">
        <v>134</v>
      </c>
      <c r="B415" s="3" t="s">
        <v>295</v>
      </c>
      <c r="C415" s="4" t="s">
        <v>307</v>
      </c>
      <c r="D415" s="5" t="s">
        <v>292</v>
      </c>
      <c r="E415" s="4" t="s">
        <v>293</v>
      </c>
      <c r="F415" s="6">
        <v>5259.53</v>
      </c>
      <c r="G415" s="4">
        <v>330597</v>
      </c>
      <c r="H415" s="4">
        <v>417106</v>
      </c>
      <c r="I415" s="5">
        <v>12.60957646</v>
      </c>
      <c r="J415" s="5">
        <v>1.2616750908204999</v>
      </c>
      <c r="K415" s="5" t="s">
        <v>80</v>
      </c>
      <c r="L415" s="5">
        <v>43</v>
      </c>
      <c r="M415" s="7" t="s">
        <v>299</v>
      </c>
      <c r="N415" s="16">
        <f t="shared" si="30"/>
        <v>44501</v>
      </c>
      <c r="O415" s="7" t="s">
        <v>300</v>
      </c>
      <c r="P415" s="12" t="str">
        <f t="shared" si="31"/>
        <v>2021-11-09</v>
      </c>
      <c r="Q415" s="1" t="str">
        <f>IFERROR(VLOOKUP(K415,de_para!$A$2:$B$32,2,0),"ERR")</f>
        <v>web event</v>
      </c>
      <c r="R415" s="1">
        <v>0</v>
      </c>
      <c r="S415" s="1">
        <f t="shared" si="32"/>
        <v>11</v>
      </c>
      <c r="T415" s="1">
        <f t="shared" si="33"/>
        <v>2021</v>
      </c>
      <c r="U415" s="1">
        <f t="shared" si="34"/>
        <v>2</v>
      </c>
    </row>
    <row r="416" spans="1:21" x14ac:dyDescent="0.25">
      <c r="A416" s="3" t="s">
        <v>258</v>
      </c>
      <c r="B416" s="3" t="s">
        <v>295</v>
      </c>
      <c r="C416" s="4" t="s">
        <v>259</v>
      </c>
      <c r="D416" s="5" t="s">
        <v>106</v>
      </c>
      <c r="E416" s="4" t="s">
        <v>107</v>
      </c>
      <c r="F416" s="6">
        <v>517.97</v>
      </c>
      <c r="G416" s="4">
        <v>16063</v>
      </c>
      <c r="H416" s="4">
        <v>21284</v>
      </c>
      <c r="I416" s="5">
        <v>24.336121030000001</v>
      </c>
      <c r="J416" s="5">
        <v>1.3250326838074999</v>
      </c>
      <c r="K416" s="5" t="s">
        <v>31</v>
      </c>
      <c r="L416" s="5">
        <v>17</v>
      </c>
      <c r="M416" s="7" t="s">
        <v>299</v>
      </c>
      <c r="N416" s="16">
        <f t="shared" si="30"/>
        <v>44501</v>
      </c>
      <c r="O416" s="7" t="s">
        <v>300</v>
      </c>
      <c r="P416" s="12" t="str">
        <f t="shared" si="31"/>
        <v>2021-11-09</v>
      </c>
      <c r="Q416" s="1" t="str">
        <f>IFERROR(VLOOKUP(K416,de_para!$A$2:$B$32,2,0),"ERR")</f>
        <v>web event</v>
      </c>
      <c r="R416" s="1">
        <v>0</v>
      </c>
      <c r="S416" s="1">
        <f t="shared" si="32"/>
        <v>11</v>
      </c>
      <c r="T416" s="1">
        <f t="shared" si="33"/>
        <v>2021</v>
      </c>
      <c r="U416" s="1">
        <f t="shared" si="34"/>
        <v>2</v>
      </c>
    </row>
    <row r="417" spans="1:21" x14ac:dyDescent="0.25">
      <c r="A417" s="3" t="s">
        <v>290</v>
      </c>
      <c r="B417" s="3" t="s">
        <v>295</v>
      </c>
      <c r="C417" s="4" t="s">
        <v>291</v>
      </c>
      <c r="D417" s="5" t="s">
        <v>292</v>
      </c>
      <c r="E417" s="4" t="s">
        <v>293</v>
      </c>
      <c r="F417" s="6">
        <v>4231.68</v>
      </c>
      <c r="G417" s="4">
        <v>418545</v>
      </c>
      <c r="H417" s="4">
        <v>496447</v>
      </c>
      <c r="I417" s="5">
        <v>8.5239310499999998</v>
      </c>
      <c r="J417" s="5">
        <v>1.1861257451409</v>
      </c>
      <c r="K417" s="5" t="s">
        <v>80</v>
      </c>
      <c r="L417" s="5">
        <v>39</v>
      </c>
      <c r="M417" s="7" t="s">
        <v>299</v>
      </c>
      <c r="N417" s="16">
        <f t="shared" si="30"/>
        <v>44501</v>
      </c>
      <c r="O417" s="7" t="s">
        <v>300</v>
      </c>
      <c r="P417" s="12" t="str">
        <f t="shared" si="31"/>
        <v>2021-11-09</v>
      </c>
      <c r="Q417" s="1" t="str">
        <f>IFERROR(VLOOKUP(K417,de_para!$A$2:$B$32,2,0),"ERR")</f>
        <v>web event</v>
      </c>
      <c r="R417" s="1">
        <v>0</v>
      </c>
      <c r="S417" s="1">
        <f t="shared" si="32"/>
        <v>11</v>
      </c>
      <c r="T417" s="1">
        <f t="shared" si="33"/>
        <v>2021</v>
      </c>
      <c r="U417" s="1">
        <f t="shared" si="34"/>
        <v>2</v>
      </c>
    </row>
    <row r="418" spans="1:21" x14ac:dyDescent="0.25">
      <c r="A418" s="3" t="s">
        <v>308</v>
      </c>
      <c r="B418" s="3" t="s">
        <v>295</v>
      </c>
      <c r="C418" s="4" t="s">
        <v>309</v>
      </c>
      <c r="D418" s="5" t="s">
        <v>297</v>
      </c>
      <c r="E418" s="4" t="s">
        <v>298</v>
      </c>
      <c r="F418" s="6">
        <v>0</v>
      </c>
      <c r="G418" s="4">
        <v>0</v>
      </c>
      <c r="H418" s="4">
        <v>0</v>
      </c>
      <c r="I418" s="5" t="s">
        <v>45</v>
      </c>
      <c r="J418" s="5">
        <v>0</v>
      </c>
      <c r="K418" s="5" t="s">
        <v>36</v>
      </c>
      <c r="L418" s="5">
        <v>3</v>
      </c>
      <c r="M418" s="7" t="s">
        <v>299</v>
      </c>
      <c r="N418" s="16">
        <f t="shared" si="30"/>
        <v>44501</v>
      </c>
      <c r="O418" s="7" t="s">
        <v>300</v>
      </c>
      <c r="P418" s="12" t="str">
        <f t="shared" si="31"/>
        <v>2021-11-09</v>
      </c>
      <c r="Q418" s="1" t="str">
        <f>IFERROR(VLOOKUP(K418,de_para!$A$2:$B$32,2,0),"ERR")</f>
        <v>web event</v>
      </c>
      <c r="R418" s="1">
        <v>0</v>
      </c>
      <c r="S418" s="1">
        <f t="shared" si="32"/>
        <v>11</v>
      </c>
      <c r="T418" s="1">
        <f t="shared" si="33"/>
        <v>2021</v>
      </c>
      <c r="U418" s="1">
        <f t="shared" si="34"/>
        <v>2</v>
      </c>
    </row>
    <row r="419" spans="1:21" x14ac:dyDescent="0.25">
      <c r="A419" s="3" t="s">
        <v>122</v>
      </c>
      <c r="B419" s="3" t="s">
        <v>295</v>
      </c>
      <c r="C419" s="4" t="s">
        <v>123</v>
      </c>
      <c r="D419" s="5" t="s">
        <v>34</v>
      </c>
      <c r="E419" s="4" t="s">
        <v>35</v>
      </c>
      <c r="F419" s="6">
        <v>15911.48</v>
      </c>
      <c r="G419" s="4">
        <v>392930</v>
      </c>
      <c r="H419" s="4">
        <v>1876694</v>
      </c>
      <c r="I419" s="5">
        <v>8.4784626599999999</v>
      </c>
      <c r="J419" s="5">
        <v>4.7761535133484001</v>
      </c>
      <c r="K419" s="5" t="s">
        <v>36</v>
      </c>
      <c r="L419" s="5">
        <v>222</v>
      </c>
      <c r="M419" s="7" t="s">
        <v>299</v>
      </c>
      <c r="N419" s="16">
        <f t="shared" si="30"/>
        <v>44501</v>
      </c>
      <c r="O419" s="7" t="s">
        <v>300</v>
      </c>
      <c r="P419" s="12" t="str">
        <f t="shared" si="31"/>
        <v>2021-11-09</v>
      </c>
      <c r="Q419" s="1" t="str">
        <f>IFERROR(VLOOKUP(K419,de_para!$A$2:$B$32,2,0),"ERR")</f>
        <v>web event</v>
      </c>
      <c r="R419" s="1">
        <v>0</v>
      </c>
      <c r="S419" s="1">
        <f t="shared" si="32"/>
        <v>11</v>
      </c>
      <c r="T419" s="1">
        <f t="shared" si="33"/>
        <v>2021</v>
      </c>
      <c r="U419" s="1">
        <f t="shared" si="34"/>
        <v>2</v>
      </c>
    </row>
    <row r="420" spans="1:21" x14ac:dyDescent="0.25">
      <c r="A420" s="3" t="s">
        <v>32</v>
      </c>
      <c r="B420" s="3" t="s">
        <v>295</v>
      </c>
      <c r="C420" s="4" t="s">
        <v>33</v>
      </c>
      <c r="D420" s="5" t="s">
        <v>34</v>
      </c>
      <c r="E420" s="4" t="s">
        <v>35</v>
      </c>
      <c r="F420" s="6">
        <v>29050.87</v>
      </c>
      <c r="G420" s="4">
        <v>254836</v>
      </c>
      <c r="H420" s="4">
        <v>1570041</v>
      </c>
      <c r="I420" s="5">
        <v>18.50325565</v>
      </c>
      <c r="J420" s="5">
        <v>6.1609858889639</v>
      </c>
      <c r="K420" s="5" t="s">
        <v>36</v>
      </c>
      <c r="L420" s="5">
        <v>341</v>
      </c>
      <c r="M420" s="7" t="s">
        <v>299</v>
      </c>
      <c r="N420" s="16">
        <f t="shared" si="30"/>
        <v>44501</v>
      </c>
      <c r="O420" s="7" t="s">
        <v>300</v>
      </c>
      <c r="P420" s="12" t="str">
        <f t="shared" si="31"/>
        <v>2021-11-09</v>
      </c>
      <c r="Q420" s="1" t="str">
        <f>IFERROR(VLOOKUP(K420,de_para!$A$2:$B$32,2,0),"ERR")</f>
        <v>web event</v>
      </c>
      <c r="R420" s="1">
        <v>0</v>
      </c>
      <c r="S420" s="1">
        <f t="shared" si="32"/>
        <v>11</v>
      </c>
      <c r="T420" s="1">
        <f t="shared" si="33"/>
        <v>2021</v>
      </c>
      <c r="U420" s="1">
        <f t="shared" si="34"/>
        <v>2</v>
      </c>
    </row>
    <row r="421" spans="1:21" x14ac:dyDescent="0.25">
      <c r="A421" s="3" t="s">
        <v>99</v>
      </c>
      <c r="B421" s="3" t="s">
        <v>295</v>
      </c>
      <c r="C421" s="4" t="s">
        <v>100</v>
      </c>
      <c r="D421" s="5" t="s">
        <v>101</v>
      </c>
      <c r="E421" s="4" t="s">
        <v>102</v>
      </c>
      <c r="F421" s="6">
        <v>20613.89</v>
      </c>
      <c r="G421" s="4">
        <v>46684</v>
      </c>
      <c r="H421" s="4">
        <v>500333</v>
      </c>
      <c r="I421" s="5">
        <v>41.200340570000002</v>
      </c>
      <c r="J421" s="5">
        <v>10.717440664895999</v>
      </c>
      <c r="K421" s="5" t="s">
        <v>36</v>
      </c>
      <c r="L421" s="5">
        <v>441</v>
      </c>
      <c r="M421" s="7" t="s">
        <v>299</v>
      </c>
      <c r="N421" s="16">
        <f t="shared" si="30"/>
        <v>44501</v>
      </c>
      <c r="O421" s="7" t="s">
        <v>300</v>
      </c>
      <c r="P421" s="12" t="str">
        <f t="shared" si="31"/>
        <v>2021-11-09</v>
      </c>
      <c r="Q421" s="1" t="str">
        <f>IFERROR(VLOOKUP(K421,de_para!$A$2:$B$32,2,0),"ERR")</f>
        <v>web event</v>
      </c>
      <c r="R421" s="1">
        <v>0</v>
      </c>
      <c r="S421" s="1">
        <f t="shared" si="32"/>
        <v>11</v>
      </c>
      <c r="T421" s="1">
        <f t="shared" si="33"/>
        <v>2021</v>
      </c>
      <c r="U421" s="1">
        <f t="shared" si="34"/>
        <v>2</v>
      </c>
    </row>
    <row r="422" spans="1:21" x14ac:dyDescent="0.25">
      <c r="A422" s="3" t="s">
        <v>76</v>
      </c>
      <c r="B422" s="3" t="s">
        <v>295</v>
      </c>
      <c r="C422" s="4" t="s">
        <v>77</v>
      </c>
      <c r="D422" s="5" t="s">
        <v>78</v>
      </c>
      <c r="E422" s="4" t="s">
        <v>79</v>
      </c>
      <c r="F422" s="6">
        <v>55767.519999999997</v>
      </c>
      <c r="G422" s="4">
        <v>1711747</v>
      </c>
      <c r="H422" s="4">
        <v>3600861</v>
      </c>
      <c r="I422" s="5">
        <v>15.487273739999999</v>
      </c>
      <c r="J422" s="5">
        <v>2.1036175322638</v>
      </c>
      <c r="K422" s="5" t="s">
        <v>80</v>
      </c>
      <c r="L422" s="5">
        <v>512</v>
      </c>
      <c r="M422" s="7" t="s">
        <v>299</v>
      </c>
      <c r="N422" s="16">
        <f t="shared" si="30"/>
        <v>44501</v>
      </c>
      <c r="O422" s="7" t="s">
        <v>300</v>
      </c>
      <c r="P422" s="12" t="str">
        <f t="shared" si="31"/>
        <v>2021-11-09</v>
      </c>
      <c r="Q422" s="1" t="str">
        <f>IFERROR(VLOOKUP(K422,de_para!$A$2:$B$32,2,0),"ERR")</f>
        <v>web event</v>
      </c>
      <c r="R422" s="1">
        <v>0</v>
      </c>
      <c r="S422" s="1">
        <f t="shared" si="32"/>
        <v>11</v>
      </c>
      <c r="T422" s="1">
        <f t="shared" si="33"/>
        <v>2021</v>
      </c>
      <c r="U422" s="1">
        <f t="shared" si="34"/>
        <v>2</v>
      </c>
    </row>
    <row r="423" spans="1:21" x14ac:dyDescent="0.25">
      <c r="A423" s="3" t="s">
        <v>37</v>
      </c>
      <c r="B423" s="3" t="s">
        <v>295</v>
      </c>
      <c r="C423" s="4" t="s">
        <v>38</v>
      </c>
      <c r="D423" s="5" t="s">
        <v>39</v>
      </c>
      <c r="E423" s="4" t="s">
        <v>40</v>
      </c>
      <c r="F423" s="6">
        <v>52619.32</v>
      </c>
      <c r="G423" s="4">
        <v>6179460</v>
      </c>
      <c r="H423" s="4">
        <v>10549232</v>
      </c>
      <c r="I423" s="5">
        <v>4.9879763800000001</v>
      </c>
      <c r="J423" s="5">
        <v>1.7071446372337</v>
      </c>
      <c r="K423" s="5" t="s">
        <v>36</v>
      </c>
      <c r="L423" s="5">
        <v>581</v>
      </c>
      <c r="M423" s="7" t="s">
        <v>299</v>
      </c>
      <c r="N423" s="16">
        <f t="shared" si="30"/>
        <v>44501</v>
      </c>
      <c r="O423" s="7" t="s">
        <v>300</v>
      </c>
      <c r="P423" s="12" t="str">
        <f t="shared" si="31"/>
        <v>2021-11-09</v>
      </c>
      <c r="Q423" s="1" t="str">
        <f>IFERROR(VLOOKUP(K423,de_para!$A$2:$B$32,2,0),"ERR")</f>
        <v>web event</v>
      </c>
      <c r="R423" s="1">
        <v>0</v>
      </c>
      <c r="S423" s="1">
        <f t="shared" si="32"/>
        <v>11</v>
      </c>
      <c r="T423" s="1">
        <f t="shared" si="33"/>
        <v>2021</v>
      </c>
      <c r="U423" s="1">
        <f t="shared" si="34"/>
        <v>2</v>
      </c>
    </row>
    <row r="424" spans="1:21" x14ac:dyDescent="0.25">
      <c r="A424" s="3" t="s">
        <v>182</v>
      </c>
      <c r="B424" s="3" t="s">
        <v>295</v>
      </c>
      <c r="C424" s="4" t="s">
        <v>183</v>
      </c>
      <c r="D424" s="5" t="s">
        <v>184</v>
      </c>
      <c r="E424" s="4" t="s">
        <v>185</v>
      </c>
      <c r="F424" s="6">
        <v>20157.240000000002</v>
      </c>
      <c r="G424" s="4">
        <v>311597</v>
      </c>
      <c r="H424" s="4">
        <v>1320844</v>
      </c>
      <c r="I424" s="5">
        <v>15.26087865</v>
      </c>
      <c r="J424" s="5">
        <v>4.2389496689634001</v>
      </c>
      <c r="K424" s="5" t="s">
        <v>36</v>
      </c>
      <c r="L424" s="5">
        <v>285</v>
      </c>
      <c r="M424" s="7" t="s">
        <v>299</v>
      </c>
      <c r="N424" s="16">
        <f t="shared" si="30"/>
        <v>44501</v>
      </c>
      <c r="O424" s="7" t="s">
        <v>300</v>
      </c>
      <c r="P424" s="12" t="str">
        <f t="shared" si="31"/>
        <v>2021-11-09</v>
      </c>
      <c r="Q424" s="1" t="str">
        <f>IFERROR(VLOOKUP(K424,de_para!$A$2:$B$32,2,0),"ERR")</f>
        <v>web event</v>
      </c>
      <c r="R424" s="1">
        <v>0</v>
      </c>
      <c r="S424" s="1">
        <f t="shared" si="32"/>
        <v>11</v>
      </c>
      <c r="T424" s="1">
        <f t="shared" si="33"/>
        <v>2021</v>
      </c>
      <c r="U424" s="1">
        <f t="shared" si="34"/>
        <v>2</v>
      </c>
    </row>
    <row r="425" spans="1:21" x14ac:dyDescent="0.25">
      <c r="A425" s="3" t="s">
        <v>310</v>
      </c>
      <c r="B425" s="3" t="s">
        <v>295</v>
      </c>
      <c r="C425" s="4" t="s">
        <v>311</v>
      </c>
      <c r="D425" s="5" t="s">
        <v>297</v>
      </c>
      <c r="E425" s="4" t="s">
        <v>298</v>
      </c>
      <c r="F425" s="6">
        <v>0</v>
      </c>
      <c r="G425" s="4">
        <v>0</v>
      </c>
      <c r="H425" s="4">
        <v>0</v>
      </c>
      <c r="I425" s="5" t="s">
        <v>45</v>
      </c>
      <c r="J425" s="5">
        <v>0</v>
      </c>
      <c r="K425" s="5" t="s">
        <v>36</v>
      </c>
      <c r="L425" s="5">
        <v>4</v>
      </c>
      <c r="M425" s="7" t="s">
        <v>299</v>
      </c>
      <c r="N425" s="16">
        <f t="shared" si="30"/>
        <v>44501</v>
      </c>
      <c r="O425" s="7" t="s">
        <v>300</v>
      </c>
      <c r="P425" s="12" t="str">
        <f t="shared" si="31"/>
        <v>2021-11-09</v>
      </c>
      <c r="Q425" s="1" t="str">
        <f>IFERROR(VLOOKUP(K425,de_para!$A$2:$B$32,2,0),"ERR")</f>
        <v>web event</v>
      </c>
      <c r="R425" s="1">
        <v>0</v>
      </c>
      <c r="S425" s="1">
        <f t="shared" si="32"/>
        <v>11</v>
      </c>
      <c r="T425" s="1">
        <f t="shared" si="33"/>
        <v>2021</v>
      </c>
      <c r="U425" s="1">
        <f t="shared" si="34"/>
        <v>2</v>
      </c>
    </row>
    <row r="426" spans="1:21" x14ac:dyDescent="0.25">
      <c r="A426" s="3" t="s">
        <v>171</v>
      </c>
      <c r="B426" s="3" t="s">
        <v>295</v>
      </c>
      <c r="C426" s="4" t="s">
        <v>172</v>
      </c>
      <c r="D426" s="5" t="s">
        <v>173</v>
      </c>
      <c r="E426" s="4" t="s">
        <v>174</v>
      </c>
      <c r="F426" s="6">
        <v>1762.95</v>
      </c>
      <c r="G426" s="4">
        <v>234577</v>
      </c>
      <c r="H426" s="4">
        <v>332437</v>
      </c>
      <c r="I426" s="5">
        <v>5.3031100599999998</v>
      </c>
      <c r="J426" s="5">
        <v>1.417176449524</v>
      </c>
      <c r="K426" s="5" t="s">
        <v>36</v>
      </c>
      <c r="L426" s="5">
        <v>24</v>
      </c>
      <c r="M426" s="7" t="s">
        <v>299</v>
      </c>
      <c r="N426" s="16">
        <f t="shared" si="30"/>
        <v>44501</v>
      </c>
      <c r="O426" s="7" t="s">
        <v>300</v>
      </c>
      <c r="P426" s="12" t="str">
        <f t="shared" si="31"/>
        <v>2021-11-09</v>
      </c>
      <c r="Q426" s="1" t="str">
        <f>IFERROR(VLOOKUP(K426,de_para!$A$2:$B$32,2,0),"ERR")</f>
        <v>web event</v>
      </c>
      <c r="R426" s="1">
        <v>0</v>
      </c>
      <c r="S426" s="1">
        <f t="shared" si="32"/>
        <v>11</v>
      </c>
      <c r="T426" s="1">
        <f t="shared" si="33"/>
        <v>2021</v>
      </c>
      <c r="U426" s="1">
        <f t="shared" si="34"/>
        <v>2</v>
      </c>
    </row>
    <row r="427" spans="1:21" x14ac:dyDescent="0.25">
      <c r="A427" s="3" t="s">
        <v>83</v>
      </c>
      <c r="B427" s="3" t="s">
        <v>295</v>
      </c>
      <c r="C427" s="4" t="s">
        <v>84</v>
      </c>
      <c r="D427" s="5" t="s">
        <v>70</v>
      </c>
      <c r="E427" s="4" t="s">
        <v>71</v>
      </c>
      <c r="F427" s="6">
        <v>46677.71</v>
      </c>
      <c r="G427" s="4">
        <v>175930</v>
      </c>
      <c r="H427" s="4">
        <v>1618801</v>
      </c>
      <c r="I427" s="5">
        <v>28.834742500000001</v>
      </c>
      <c r="J427" s="5">
        <v>9.2013925993292993</v>
      </c>
      <c r="K427" s="5" t="s">
        <v>36</v>
      </c>
      <c r="L427" s="5">
        <v>377</v>
      </c>
      <c r="M427" s="7" t="s">
        <v>299</v>
      </c>
      <c r="N427" s="16">
        <f t="shared" si="30"/>
        <v>44501</v>
      </c>
      <c r="O427" s="7" t="s">
        <v>300</v>
      </c>
      <c r="P427" s="12" t="str">
        <f t="shared" si="31"/>
        <v>2021-11-09</v>
      </c>
      <c r="Q427" s="1" t="str">
        <f>IFERROR(VLOOKUP(K427,de_para!$A$2:$B$32,2,0),"ERR")</f>
        <v>web event</v>
      </c>
      <c r="R427" s="1">
        <v>0</v>
      </c>
      <c r="S427" s="1">
        <f t="shared" si="32"/>
        <v>11</v>
      </c>
      <c r="T427" s="1">
        <f t="shared" si="33"/>
        <v>2021</v>
      </c>
      <c r="U427" s="1">
        <f t="shared" si="34"/>
        <v>2</v>
      </c>
    </row>
    <row r="428" spans="1:21" x14ac:dyDescent="0.25">
      <c r="A428" s="3" t="s">
        <v>81</v>
      </c>
      <c r="B428" s="3" t="s">
        <v>295</v>
      </c>
      <c r="C428" s="4" t="s">
        <v>82</v>
      </c>
      <c r="D428" s="5" t="s">
        <v>48</v>
      </c>
      <c r="E428" s="4" t="s">
        <v>49</v>
      </c>
      <c r="F428" s="6">
        <v>4386.54</v>
      </c>
      <c r="G428" s="4">
        <v>357590</v>
      </c>
      <c r="H428" s="4">
        <v>640230</v>
      </c>
      <c r="I428" s="5">
        <v>6.8515064900000002</v>
      </c>
      <c r="J428" s="5">
        <v>1.7904024161748999</v>
      </c>
      <c r="K428" s="5" t="s">
        <v>36</v>
      </c>
      <c r="L428" s="5">
        <v>56</v>
      </c>
      <c r="M428" s="7" t="s">
        <v>299</v>
      </c>
      <c r="N428" s="16">
        <f t="shared" si="30"/>
        <v>44501</v>
      </c>
      <c r="O428" s="7" t="s">
        <v>300</v>
      </c>
      <c r="P428" s="12" t="str">
        <f t="shared" si="31"/>
        <v>2021-11-09</v>
      </c>
      <c r="Q428" s="1" t="str">
        <f>IFERROR(VLOOKUP(K428,de_para!$A$2:$B$32,2,0),"ERR")</f>
        <v>web event</v>
      </c>
      <c r="R428" s="1">
        <v>0</v>
      </c>
      <c r="S428" s="1">
        <f t="shared" si="32"/>
        <v>11</v>
      </c>
      <c r="T428" s="1">
        <f t="shared" si="33"/>
        <v>2021</v>
      </c>
      <c r="U428" s="1">
        <f t="shared" si="34"/>
        <v>2</v>
      </c>
    </row>
    <row r="429" spans="1:21" x14ac:dyDescent="0.25">
      <c r="A429" s="3" t="s">
        <v>99</v>
      </c>
      <c r="B429" s="3" t="s">
        <v>295</v>
      </c>
      <c r="C429" s="4" t="s">
        <v>113</v>
      </c>
      <c r="D429" s="5" t="s">
        <v>101</v>
      </c>
      <c r="E429" s="4" t="s">
        <v>102</v>
      </c>
      <c r="F429" s="6">
        <v>12495.28</v>
      </c>
      <c r="G429" s="4">
        <v>53412</v>
      </c>
      <c r="H429" s="4">
        <v>576406</v>
      </c>
      <c r="I429" s="5">
        <v>21.677914529999999</v>
      </c>
      <c r="J429" s="5">
        <v>10.791694750243</v>
      </c>
      <c r="K429" s="5" t="s">
        <v>36</v>
      </c>
      <c r="L429" s="5">
        <v>70</v>
      </c>
      <c r="M429" s="7" t="s">
        <v>299</v>
      </c>
      <c r="N429" s="16">
        <f t="shared" si="30"/>
        <v>44501</v>
      </c>
      <c r="O429" s="7" t="s">
        <v>300</v>
      </c>
      <c r="P429" s="12" t="str">
        <f t="shared" si="31"/>
        <v>2021-11-09</v>
      </c>
      <c r="Q429" s="1" t="str">
        <f>IFERROR(VLOOKUP(K429,de_para!$A$2:$B$32,2,0),"ERR")</f>
        <v>web event</v>
      </c>
      <c r="R429" s="1">
        <v>0</v>
      </c>
      <c r="S429" s="1">
        <f t="shared" si="32"/>
        <v>11</v>
      </c>
      <c r="T429" s="1">
        <f t="shared" si="33"/>
        <v>2021</v>
      </c>
      <c r="U429" s="1">
        <f t="shared" si="34"/>
        <v>2</v>
      </c>
    </row>
    <row r="430" spans="1:21" x14ac:dyDescent="0.25">
      <c r="A430" s="3" t="s">
        <v>89</v>
      </c>
      <c r="B430" s="3" t="s">
        <v>295</v>
      </c>
      <c r="C430" s="4" t="s">
        <v>90</v>
      </c>
      <c r="D430" s="5" t="s">
        <v>91</v>
      </c>
      <c r="E430" s="4" t="s">
        <v>92</v>
      </c>
      <c r="F430" s="6">
        <v>45405.42</v>
      </c>
      <c r="G430" s="4">
        <v>2062350</v>
      </c>
      <c r="H430" s="4">
        <v>6919391</v>
      </c>
      <c r="I430" s="5">
        <v>6.5620543800000002</v>
      </c>
      <c r="J430" s="5">
        <v>3.3551002497150999</v>
      </c>
      <c r="K430" s="5" t="s">
        <v>36</v>
      </c>
      <c r="L430" s="5">
        <v>551</v>
      </c>
      <c r="M430" s="7" t="s">
        <v>299</v>
      </c>
      <c r="N430" s="16">
        <f t="shared" si="30"/>
        <v>44501</v>
      </c>
      <c r="O430" s="7" t="s">
        <v>300</v>
      </c>
      <c r="P430" s="12" t="str">
        <f t="shared" si="31"/>
        <v>2021-11-09</v>
      </c>
      <c r="Q430" s="1" t="str">
        <f>IFERROR(VLOOKUP(K430,de_para!$A$2:$B$32,2,0),"ERR")</f>
        <v>web event</v>
      </c>
      <c r="R430" s="1">
        <v>0</v>
      </c>
      <c r="S430" s="1">
        <f t="shared" si="32"/>
        <v>11</v>
      </c>
      <c r="T430" s="1">
        <f t="shared" si="33"/>
        <v>2021</v>
      </c>
      <c r="U430" s="1">
        <f t="shared" si="34"/>
        <v>2</v>
      </c>
    </row>
    <row r="431" spans="1:21" x14ac:dyDescent="0.25">
      <c r="A431" s="3" t="s">
        <v>162</v>
      </c>
      <c r="B431" s="3" t="s">
        <v>295</v>
      </c>
      <c r="C431" s="4" t="s">
        <v>163</v>
      </c>
      <c r="D431" s="5" t="s">
        <v>66</v>
      </c>
      <c r="E431" s="4" t="s">
        <v>67</v>
      </c>
      <c r="F431" s="6">
        <v>4725.95</v>
      </c>
      <c r="G431" s="4">
        <v>25145</v>
      </c>
      <c r="H431" s="4">
        <v>238276</v>
      </c>
      <c r="I431" s="5">
        <v>19.83393208</v>
      </c>
      <c r="J431" s="5">
        <v>9.4760787432889</v>
      </c>
      <c r="K431" s="5" t="s">
        <v>36</v>
      </c>
      <c r="L431" s="5">
        <v>31</v>
      </c>
      <c r="M431" s="7" t="s">
        <v>299</v>
      </c>
      <c r="N431" s="16">
        <f t="shared" si="30"/>
        <v>44501</v>
      </c>
      <c r="O431" s="7" t="s">
        <v>300</v>
      </c>
      <c r="P431" s="12" t="str">
        <f t="shared" si="31"/>
        <v>2021-11-09</v>
      </c>
      <c r="Q431" s="1" t="str">
        <f>IFERROR(VLOOKUP(K431,de_para!$A$2:$B$32,2,0),"ERR")</f>
        <v>web event</v>
      </c>
      <c r="R431" s="1">
        <v>0</v>
      </c>
      <c r="S431" s="1">
        <f t="shared" si="32"/>
        <v>11</v>
      </c>
      <c r="T431" s="1">
        <f t="shared" si="33"/>
        <v>2021</v>
      </c>
      <c r="U431" s="1">
        <f t="shared" si="34"/>
        <v>2</v>
      </c>
    </row>
    <row r="432" spans="1:21" x14ac:dyDescent="0.25">
      <c r="A432" s="3" t="s">
        <v>22</v>
      </c>
      <c r="B432" s="3" t="s">
        <v>295</v>
      </c>
      <c r="C432" s="4" t="s">
        <v>110</v>
      </c>
      <c r="D432" s="5" t="s">
        <v>106</v>
      </c>
      <c r="E432" s="4" t="s">
        <v>107</v>
      </c>
      <c r="F432" s="6">
        <v>4221.93</v>
      </c>
      <c r="G432" s="4">
        <v>201639</v>
      </c>
      <c r="H432" s="4">
        <v>284416</v>
      </c>
      <c r="I432" s="5">
        <v>14.84420708</v>
      </c>
      <c r="J432" s="5">
        <v>1.4105207821900001</v>
      </c>
      <c r="K432" s="5" t="s">
        <v>31</v>
      </c>
      <c r="L432" s="5">
        <v>189</v>
      </c>
      <c r="M432" s="7" t="s">
        <v>299</v>
      </c>
      <c r="N432" s="16">
        <f t="shared" si="30"/>
        <v>44501</v>
      </c>
      <c r="O432" s="7" t="s">
        <v>300</v>
      </c>
      <c r="P432" s="12" t="str">
        <f t="shared" si="31"/>
        <v>2021-11-09</v>
      </c>
      <c r="Q432" s="1" t="str">
        <f>IFERROR(VLOOKUP(K432,de_para!$A$2:$B$32,2,0),"ERR")</f>
        <v>web event</v>
      </c>
      <c r="R432" s="1">
        <v>0</v>
      </c>
      <c r="S432" s="1">
        <f t="shared" si="32"/>
        <v>11</v>
      </c>
      <c r="T432" s="1">
        <f t="shared" si="33"/>
        <v>2021</v>
      </c>
      <c r="U432" s="1">
        <f t="shared" si="34"/>
        <v>2</v>
      </c>
    </row>
    <row r="433" spans="1:21" x14ac:dyDescent="0.25">
      <c r="A433" s="3" t="s">
        <v>175</v>
      </c>
      <c r="B433" s="3" t="s">
        <v>295</v>
      </c>
      <c r="C433" s="4" t="s">
        <v>176</v>
      </c>
      <c r="D433" s="5" t="s">
        <v>177</v>
      </c>
      <c r="E433" s="4" t="s">
        <v>178</v>
      </c>
      <c r="F433" s="6">
        <v>13206.48</v>
      </c>
      <c r="G433" s="4">
        <v>583008</v>
      </c>
      <c r="H433" s="4">
        <v>910645</v>
      </c>
      <c r="I433" s="5">
        <v>14.50233626</v>
      </c>
      <c r="J433" s="5">
        <v>1.5619768510895</v>
      </c>
      <c r="K433" s="5" t="s">
        <v>179</v>
      </c>
      <c r="L433" s="5">
        <v>9413</v>
      </c>
      <c r="M433" s="7" t="s">
        <v>299</v>
      </c>
      <c r="N433" s="16">
        <f t="shared" si="30"/>
        <v>44501</v>
      </c>
      <c r="O433" s="7" t="s">
        <v>300</v>
      </c>
      <c r="P433" s="12" t="str">
        <f t="shared" si="31"/>
        <v>2021-11-09</v>
      </c>
      <c r="Q433" s="1" t="str">
        <f>IFERROR(VLOOKUP(K433,de_para!$A$2:$B$32,2,0),"ERR")</f>
        <v>Mid funnel</v>
      </c>
      <c r="R433" s="1">
        <v>0</v>
      </c>
      <c r="S433" s="1">
        <f t="shared" si="32"/>
        <v>11</v>
      </c>
      <c r="T433" s="1">
        <f t="shared" si="33"/>
        <v>2021</v>
      </c>
      <c r="U433" s="1">
        <f t="shared" si="34"/>
        <v>2</v>
      </c>
    </row>
    <row r="434" spans="1:21" x14ac:dyDescent="0.25">
      <c r="A434" s="3" t="s">
        <v>167</v>
      </c>
      <c r="B434" s="3" t="s">
        <v>295</v>
      </c>
      <c r="C434" s="4" t="s">
        <v>168</v>
      </c>
      <c r="D434" s="5" t="s">
        <v>169</v>
      </c>
      <c r="E434" s="4" t="s">
        <v>170</v>
      </c>
      <c r="F434" s="6">
        <v>23264.77</v>
      </c>
      <c r="G434" s="4">
        <v>47476</v>
      </c>
      <c r="H434" s="4">
        <v>460720</v>
      </c>
      <c r="I434" s="5">
        <v>50.496548879999999</v>
      </c>
      <c r="J434" s="5">
        <v>9.7042716319825004</v>
      </c>
      <c r="K434" s="5" t="s">
        <v>36</v>
      </c>
      <c r="L434" s="5">
        <v>313</v>
      </c>
      <c r="M434" s="7" t="s">
        <v>299</v>
      </c>
      <c r="N434" s="16">
        <f t="shared" si="30"/>
        <v>44501</v>
      </c>
      <c r="O434" s="7" t="s">
        <v>300</v>
      </c>
      <c r="P434" s="12" t="str">
        <f t="shared" si="31"/>
        <v>2021-11-09</v>
      </c>
      <c r="Q434" s="1" t="str">
        <f>IFERROR(VLOOKUP(K434,de_para!$A$2:$B$32,2,0),"ERR")</f>
        <v>web event</v>
      </c>
      <c r="R434" s="1">
        <v>0</v>
      </c>
      <c r="S434" s="1">
        <f t="shared" si="32"/>
        <v>11</v>
      </c>
      <c r="T434" s="1">
        <f t="shared" si="33"/>
        <v>2021</v>
      </c>
      <c r="U434" s="1">
        <f t="shared" si="34"/>
        <v>2</v>
      </c>
    </row>
    <row r="435" spans="1:21" x14ac:dyDescent="0.25">
      <c r="A435" s="3" t="s">
        <v>245</v>
      </c>
      <c r="B435" s="3" t="s">
        <v>295</v>
      </c>
      <c r="C435" s="4" t="s">
        <v>246</v>
      </c>
      <c r="D435" s="5" t="s">
        <v>247</v>
      </c>
      <c r="E435" s="4" t="s">
        <v>248</v>
      </c>
      <c r="F435" s="6">
        <v>20289.28</v>
      </c>
      <c r="G435" s="4">
        <v>1835106</v>
      </c>
      <c r="H435" s="4">
        <v>5045131</v>
      </c>
      <c r="I435" s="5">
        <v>4.0215566300000001</v>
      </c>
      <c r="J435" s="5">
        <v>2.7492313795497001</v>
      </c>
      <c r="K435" s="5" t="s">
        <v>36</v>
      </c>
      <c r="L435" s="5">
        <v>253</v>
      </c>
      <c r="M435" s="7" t="s">
        <v>299</v>
      </c>
      <c r="N435" s="16">
        <f t="shared" si="30"/>
        <v>44501</v>
      </c>
      <c r="O435" s="7" t="s">
        <v>300</v>
      </c>
      <c r="P435" s="12" t="str">
        <f t="shared" si="31"/>
        <v>2021-11-09</v>
      </c>
      <c r="Q435" s="1" t="str">
        <f>IFERROR(VLOOKUP(K435,de_para!$A$2:$B$32,2,0),"ERR")</f>
        <v>web event</v>
      </c>
      <c r="R435" s="1">
        <v>0</v>
      </c>
      <c r="S435" s="1">
        <f t="shared" si="32"/>
        <v>11</v>
      </c>
      <c r="T435" s="1">
        <f t="shared" si="33"/>
        <v>2021</v>
      </c>
      <c r="U435" s="1">
        <f t="shared" si="34"/>
        <v>2</v>
      </c>
    </row>
    <row r="436" spans="1:21" x14ac:dyDescent="0.25">
      <c r="A436" s="3" t="s">
        <v>268</v>
      </c>
      <c r="B436" s="3" t="s">
        <v>295</v>
      </c>
      <c r="C436" s="4" t="s">
        <v>269</v>
      </c>
      <c r="D436" s="5" t="s">
        <v>169</v>
      </c>
      <c r="E436" s="4" t="s">
        <v>170</v>
      </c>
      <c r="F436" s="6">
        <v>11191.04</v>
      </c>
      <c r="G436" s="4">
        <v>45926</v>
      </c>
      <c r="H436" s="4">
        <v>437733</v>
      </c>
      <c r="I436" s="5">
        <v>25.565904329999999</v>
      </c>
      <c r="J436" s="5">
        <v>9.5312676915037002</v>
      </c>
      <c r="K436" s="5" t="s">
        <v>36</v>
      </c>
      <c r="L436" s="5">
        <v>60</v>
      </c>
      <c r="M436" s="7" t="s">
        <v>299</v>
      </c>
      <c r="N436" s="16">
        <f t="shared" si="30"/>
        <v>44501</v>
      </c>
      <c r="O436" s="7" t="s">
        <v>300</v>
      </c>
      <c r="P436" s="12" t="str">
        <f t="shared" si="31"/>
        <v>2021-11-09</v>
      </c>
      <c r="Q436" s="1" t="str">
        <f>IFERROR(VLOOKUP(K436,de_para!$A$2:$B$32,2,0),"ERR")</f>
        <v>web event</v>
      </c>
      <c r="R436" s="1">
        <v>0</v>
      </c>
      <c r="S436" s="1">
        <f t="shared" si="32"/>
        <v>11</v>
      </c>
      <c r="T436" s="1">
        <f t="shared" si="33"/>
        <v>2021</v>
      </c>
      <c r="U436" s="1">
        <f t="shared" si="34"/>
        <v>2</v>
      </c>
    </row>
    <row r="437" spans="1:21" x14ac:dyDescent="0.25">
      <c r="A437" s="3" t="s">
        <v>46</v>
      </c>
      <c r="B437" s="3" t="s">
        <v>295</v>
      </c>
      <c r="C437" s="4" t="s">
        <v>47</v>
      </c>
      <c r="D437" s="5" t="s">
        <v>48</v>
      </c>
      <c r="E437" s="4" t="s">
        <v>49</v>
      </c>
      <c r="F437" s="6">
        <v>11710.98</v>
      </c>
      <c r="G437" s="4">
        <v>587248</v>
      </c>
      <c r="H437" s="4">
        <v>1403210</v>
      </c>
      <c r="I437" s="5">
        <v>8.3458498700000003</v>
      </c>
      <c r="J437" s="5">
        <v>2.3894674822222002</v>
      </c>
      <c r="K437" s="5" t="s">
        <v>36</v>
      </c>
      <c r="L437" s="5">
        <v>126</v>
      </c>
      <c r="M437" s="7" t="s">
        <v>299</v>
      </c>
      <c r="N437" s="16">
        <f t="shared" si="30"/>
        <v>44501</v>
      </c>
      <c r="O437" s="7" t="s">
        <v>300</v>
      </c>
      <c r="P437" s="12" t="str">
        <f t="shared" si="31"/>
        <v>2021-11-09</v>
      </c>
      <c r="Q437" s="1" t="str">
        <f>IFERROR(VLOOKUP(K437,de_para!$A$2:$B$32,2,0),"ERR")</f>
        <v>web event</v>
      </c>
      <c r="R437" s="1">
        <v>0</v>
      </c>
      <c r="S437" s="1">
        <f t="shared" si="32"/>
        <v>11</v>
      </c>
      <c r="T437" s="1">
        <f t="shared" si="33"/>
        <v>2021</v>
      </c>
      <c r="U437" s="1">
        <f t="shared" si="34"/>
        <v>2</v>
      </c>
    </row>
    <row r="438" spans="1:21" x14ac:dyDescent="0.25">
      <c r="A438" s="3" t="s">
        <v>93</v>
      </c>
      <c r="B438" s="3" t="s">
        <v>295</v>
      </c>
      <c r="C438" s="4" t="s">
        <v>94</v>
      </c>
      <c r="D438" s="5" t="s">
        <v>87</v>
      </c>
      <c r="E438" s="4" t="s">
        <v>88</v>
      </c>
      <c r="F438" s="6">
        <v>29921.65</v>
      </c>
      <c r="G438" s="4">
        <v>3173027</v>
      </c>
      <c r="H438" s="4">
        <v>6623145</v>
      </c>
      <c r="I438" s="5">
        <v>4.5177404399999999</v>
      </c>
      <c r="J438" s="5">
        <v>2.0873270224299998</v>
      </c>
      <c r="K438" s="5" t="s">
        <v>36</v>
      </c>
      <c r="L438" s="5">
        <v>411</v>
      </c>
      <c r="M438" s="7" t="s">
        <v>299</v>
      </c>
      <c r="N438" s="16">
        <f t="shared" si="30"/>
        <v>44501</v>
      </c>
      <c r="O438" s="7" t="s">
        <v>300</v>
      </c>
      <c r="P438" s="12" t="str">
        <f t="shared" si="31"/>
        <v>2021-11-09</v>
      </c>
      <c r="Q438" s="1" t="str">
        <f>IFERROR(VLOOKUP(K438,de_para!$A$2:$B$32,2,0),"ERR")</f>
        <v>web event</v>
      </c>
      <c r="R438" s="1">
        <v>0</v>
      </c>
      <c r="S438" s="1">
        <f t="shared" si="32"/>
        <v>11</v>
      </c>
      <c r="T438" s="1">
        <f t="shared" si="33"/>
        <v>2021</v>
      </c>
      <c r="U438" s="1">
        <f t="shared" si="34"/>
        <v>2</v>
      </c>
    </row>
    <row r="439" spans="1:21" x14ac:dyDescent="0.25">
      <c r="A439" s="3" t="s">
        <v>281</v>
      </c>
      <c r="B439" s="3" t="s">
        <v>295</v>
      </c>
      <c r="C439" s="4" t="s">
        <v>282</v>
      </c>
      <c r="D439" s="5" t="s">
        <v>262</v>
      </c>
      <c r="E439" s="4" t="s">
        <v>263</v>
      </c>
      <c r="F439" s="6">
        <v>3304.06</v>
      </c>
      <c r="G439" s="4">
        <v>309416</v>
      </c>
      <c r="H439" s="4">
        <v>396577</v>
      </c>
      <c r="I439" s="5">
        <v>8.3314463500000002</v>
      </c>
      <c r="J439" s="5">
        <v>1.2816951935259</v>
      </c>
      <c r="K439" s="5" t="s">
        <v>36</v>
      </c>
      <c r="L439" s="5">
        <v>25</v>
      </c>
      <c r="M439" s="7" t="s">
        <v>299</v>
      </c>
      <c r="N439" s="16">
        <f t="shared" si="30"/>
        <v>44501</v>
      </c>
      <c r="O439" s="7" t="s">
        <v>300</v>
      </c>
      <c r="P439" s="12" t="str">
        <f t="shared" si="31"/>
        <v>2021-11-09</v>
      </c>
      <c r="Q439" s="1" t="str">
        <f>IFERROR(VLOOKUP(K439,de_para!$A$2:$B$32,2,0),"ERR")</f>
        <v>web event</v>
      </c>
      <c r="R439" s="1">
        <v>0</v>
      </c>
      <c r="S439" s="1">
        <f t="shared" si="32"/>
        <v>11</v>
      </c>
      <c r="T439" s="1">
        <f t="shared" si="33"/>
        <v>2021</v>
      </c>
      <c r="U439" s="1">
        <f t="shared" si="34"/>
        <v>2</v>
      </c>
    </row>
    <row r="440" spans="1:21" x14ac:dyDescent="0.25">
      <c r="A440" s="3" t="s">
        <v>180</v>
      </c>
      <c r="B440" s="3" t="s">
        <v>295</v>
      </c>
      <c r="C440" s="4" t="s">
        <v>181</v>
      </c>
      <c r="D440" s="5" t="s">
        <v>173</v>
      </c>
      <c r="E440" s="4" t="s">
        <v>174</v>
      </c>
      <c r="F440" s="6">
        <v>18675.189999999999</v>
      </c>
      <c r="G440" s="4">
        <v>2234465</v>
      </c>
      <c r="H440" s="4">
        <v>3937467</v>
      </c>
      <c r="I440" s="5">
        <v>4.7429451499999997</v>
      </c>
      <c r="J440" s="5">
        <v>1.7621520140168001</v>
      </c>
      <c r="K440" s="5" t="s">
        <v>36</v>
      </c>
      <c r="L440" s="5">
        <v>373</v>
      </c>
      <c r="M440" s="7" t="s">
        <v>299</v>
      </c>
      <c r="N440" s="16">
        <f t="shared" si="30"/>
        <v>44501</v>
      </c>
      <c r="O440" s="7" t="s">
        <v>300</v>
      </c>
      <c r="P440" s="12" t="str">
        <f t="shared" si="31"/>
        <v>2021-11-09</v>
      </c>
      <c r="Q440" s="1" t="str">
        <f>IFERROR(VLOOKUP(K440,de_para!$A$2:$B$32,2,0),"ERR")</f>
        <v>web event</v>
      </c>
      <c r="R440" s="1">
        <v>0</v>
      </c>
      <c r="S440" s="1">
        <f t="shared" si="32"/>
        <v>11</v>
      </c>
      <c r="T440" s="1">
        <f t="shared" si="33"/>
        <v>2021</v>
      </c>
      <c r="U440" s="1">
        <f t="shared" si="34"/>
        <v>2</v>
      </c>
    </row>
    <row r="441" spans="1:21" x14ac:dyDescent="0.25">
      <c r="A441" s="3" t="s">
        <v>108</v>
      </c>
      <c r="B441" s="3" t="s">
        <v>295</v>
      </c>
      <c r="C441" s="4" t="s">
        <v>109</v>
      </c>
      <c r="D441" s="5" t="s">
        <v>106</v>
      </c>
      <c r="E441" s="4" t="s">
        <v>107</v>
      </c>
      <c r="F441" s="6">
        <v>2704.96</v>
      </c>
      <c r="G441" s="4">
        <v>96716</v>
      </c>
      <c r="H441" s="4">
        <v>139866</v>
      </c>
      <c r="I441" s="5">
        <v>19.339653670000001</v>
      </c>
      <c r="J441" s="5">
        <v>1.4461516191737001</v>
      </c>
      <c r="K441" s="5" t="s">
        <v>31</v>
      </c>
      <c r="L441" s="5">
        <v>99</v>
      </c>
      <c r="M441" s="7" t="s">
        <v>299</v>
      </c>
      <c r="N441" s="16">
        <f t="shared" si="30"/>
        <v>44501</v>
      </c>
      <c r="O441" s="7" t="s">
        <v>300</v>
      </c>
      <c r="P441" s="12" t="str">
        <f t="shared" si="31"/>
        <v>2021-11-09</v>
      </c>
      <c r="Q441" s="1" t="str">
        <f>IFERROR(VLOOKUP(K441,de_para!$A$2:$B$32,2,0),"ERR")</f>
        <v>web event</v>
      </c>
      <c r="R441" s="1">
        <v>0</v>
      </c>
      <c r="S441" s="1">
        <f t="shared" si="32"/>
        <v>11</v>
      </c>
      <c r="T441" s="1">
        <f t="shared" si="33"/>
        <v>2021</v>
      </c>
      <c r="U441" s="1">
        <f t="shared" si="34"/>
        <v>2</v>
      </c>
    </row>
    <row r="442" spans="1:21" x14ac:dyDescent="0.25">
      <c r="A442" s="3" t="s">
        <v>312</v>
      </c>
      <c r="B442" s="3" t="s">
        <v>295</v>
      </c>
      <c r="C442" s="4" t="s">
        <v>313</v>
      </c>
      <c r="D442" s="5" t="s">
        <v>106</v>
      </c>
      <c r="E442" s="4" t="s">
        <v>107</v>
      </c>
      <c r="F442" s="6">
        <v>1458.16</v>
      </c>
      <c r="G442" s="4">
        <v>56006</v>
      </c>
      <c r="H442" s="4">
        <v>76184</v>
      </c>
      <c r="I442" s="5">
        <v>19.139976900000001</v>
      </c>
      <c r="J442" s="5">
        <v>1.36028282684</v>
      </c>
      <c r="K442" s="5" t="s">
        <v>31</v>
      </c>
      <c r="L442" s="5">
        <v>44</v>
      </c>
      <c r="M442" s="7" t="s">
        <v>299</v>
      </c>
      <c r="N442" s="16">
        <f t="shared" si="30"/>
        <v>44501</v>
      </c>
      <c r="O442" s="7" t="s">
        <v>300</v>
      </c>
      <c r="P442" s="12" t="str">
        <f t="shared" si="31"/>
        <v>2021-11-09</v>
      </c>
      <c r="Q442" s="1" t="str">
        <f>IFERROR(VLOOKUP(K442,de_para!$A$2:$B$32,2,0),"ERR")</f>
        <v>web event</v>
      </c>
      <c r="R442" s="1">
        <v>0</v>
      </c>
      <c r="S442" s="1">
        <f t="shared" si="32"/>
        <v>11</v>
      </c>
      <c r="T442" s="1">
        <f t="shared" si="33"/>
        <v>2021</v>
      </c>
      <c r="U442" s="1">
        <f t="shared" si="34"/>
        <v>2</v>
      </c>
    </row>
    <row r="443" spans="1:21" x14ac:dyDescent="0.25">
      <c r="A443" s="3" t="s">
        <v>120</v>
      </c>
      <c r="B443" s="3" t="s">
        <v>295</v>
      </c>
      <c r="C443" s="4" t="s">
        <v>121</v>
      </c>
      <c r="D443" s="5" t="s">
        <v>87</v>
      </c>
      <c r="E443" s="4" t="s">
        <v>88</v>
      </c>
      <c r="F443" s="6">
        <v>109811.75</v>
      </c>
      <c r="G443" s="4">
        <v>9135881</v>
      </c>
      <c r="H443" s="4">
        <v>30023070</v>
      </c>
      <c r="I443" s="5">
        <v>3.6575789900000002</v>
      </c>
      <c r="J443" s="5">
        <v>3.2862807648216998</v>
      </c>
      <c r="K443" s="5" t="s">
        <v>36</v>
      </c>
      <c r="L443" s="5">
        <v>1632</v>
      </c>
      <c r="M443" s="7" t="s">
        <v>299</v>
      </c>
      <c r="N443" s="16">
        <f t="shared" si="30"/>
        <v>44501</v>
      </c>
      <c r="O443" s="7" t="s">
        <v>300</v>
      </c>
      <c r="P443" s="12" t="str">
        <f t="shared" si="31"/>
        <v>2021-11-09</v>
      </c>
      <c r="Q443" s="1" t="str">
        <f>IFERROR(VLOOKUP(K443,de_para!$A$2:$B$32,2,0),"ERR")</f>
        <v>web event</v>
      </c>
      <c r="R443" s="1">
        <v>0</v>
      </c>
      <c r="S443" s="1">
        <f t="shared" si="32"/>
        <v>11</v>
      </c>
      <c r="T443" s="1">
        <f t="shared" si="33"/>
        <v>2021</v>
      </c>
      <c r="U443" s="1">
        <f t="shared" si="34"/>
        <v>2</v>
      </c>
    </row>
    <row r="444" spans="1:21" x14ac:dyDescent="0.25">
      <c r="A444" s="3" t="s">
        <v>264</v>
      </c>
      <c r="B444" s="3" t="s">
        <v>295</v>
      </c>
      <c r="C444" s="4" t="s">
        <v>265</v>
      </c>
      <c r="D444" s="5" t="s">
        <v>262</v>
      </c>
      <c r="E444" s="4" t="s">
        <v>263</v>
      </c>
      <c r="F444" s="6">
        <v>3470.71</v>
      </c>
      <c r="G444" s="4">
        <v>230941</v>
      </c>
      <c r="H444" s="4">
        <v>347849</v>
      </c>
      <c r="I444" s="5">
        <v>9.9776339699999994</v>
      </c>
      <c r="J444" s="5">
        <v>1.5062245335389</v>
      </c>
      <c r="K444" s="5" t="s">
        <v>36</v>
      </c>
      <c r="L444" s="5">
        <v>15</v>
      </c>
      <c r="M444" s="7" t="s">
        <v>299</v>
      </c>
      <c r="N444" s="16">
        <f t="shared" si="30"/>
        <v>44501</v>
      </c>
      <c r="O444" s="7" t="s">
        <v>300</v>
      </c>
      <c r="P444" s="12" t="str">
        <f t="shared" si="31"/>
        <v>2021-11-09</v>
      </c>
      <c r="Q444" s="1" t="str">
        <f>IFERROR(VLOOKUP(K444,de_para!$A$2:$B$32,2,0),"ERR")</f>
        <v>web event</v>
      </c>
      <c r="R444" s="1">
        <v>0</v>
      </c>
      <c r="S444" s="1">
        <f t="shared" si="32"/>
        <v>11</v>
      </c>
      <c r="T444" s="1">
        <f t="shared" si="33"/>
        <v>2021</v>
      </c>
      <c r="U444" s="1">
        <f t="shared" si="34"/>
        <v>2</v>
      </c>
    </row>
    <row r="445" spans="1:21" x14ac:dyDescent="0.25">
      <c r="A445" s="3" t="s">
        <v>95</v>
      </c>
      <c r="B445" s="3" t="s">
        <v>295</v>
      </c>
      <c r="C445" s="4" t="s">
        <v>96</v>
      </c>
      <c r="D445" s="5" t="s">
        <v>60</v>
      </c>
      <c r="E445" s="4" t="s">
        <v>61</v>
      </c>
      <c r="F445" s="6">
        <v>38111.519999999997</v>
      </c>
      <c r="G445" s="4">
        <v>1783903</v>
      </c>
      <c r="H445" s="4">
        <v>5302706</v>
      </c>
      <c r="I445" s="5">
        <v>7.1871833000000001</v>
      </c>
      <c r="J445" s="5">
        <v>2.9725304570932001</v>
      </c>
      <c r="K445" s="5" t="s">
        <v>36</v>
      </c>
      <c r="L445" s="5">
        <v>468</v>
      </c>
      <c r="M445" s="7" t="s">
        <v>299</v>
      </c>
      <c r="N445" s="16">
        <f t="shared" si="30"/>
        <v>44501</v>
      </c>
      <c r="O445" s="7" t="s">
        <v>300</v>
      </c>
      <c r="P445" s="12" t="str">
        <f t="shared" si="31"/>
        <v>2021-11-09</v>
      </c>
      <c r="Q445" s="1" t="str">
        <f>IFERROR(VLOOKUP(K445,de_para!$A$2:$B$32,2,0),"ERR")</f>
        <v>web event</v>
      </c>
      <c r="R445" s="1">
        <v>0</v>
      </c>
      <c r="S445" s="1">
        <f t="shared" si="32"/>
        <v>11</v>
      </c>
      <c r="T445" s="1">
        <f t="shared" si="33"/>
        <v>2021</v>
      </c>
      <c r="U445" s="1">
        <f t="shared" si="34"/>
        <v>2</v>
      </c>
    </row>
    <row r="446" spans="1:21" x14ac:dyDescent="0.25">
      <c r="A446" s="3" t="s">
        <v>85</v>
      </c>
      <c r="B446" s="3" t="s">
        <v>295</v>
      </c>
      <c r="C446" s="4" t="s">
        <v>86</v>
      </c>
      <c r="D446" s="5" t="s">
        <v>87</v>
      </c>
      <c r="E446" s="4" t="s">
        <v>88</v>
      </c>
      <c r="F446" s="6">
        <v>23173.29</v>
      </c>
      <c r="G446" s="4">
        <v>694922</v>
      </c>
      <c r="H446" s="4">
        <v>1556470</v>
      </c>
      <c r="I446" s="5">
        <v>14.888362770000001</v>
      </c>
      <c r="J446" s="5">
        <v>2.2397765504618001</v>
      </c>
      <c r="K446" s="5" t="s">
        <v>36</v>
      </c>
      <c r="L446" s="5">
        <v>242</v>
      </c>
      <c r="M446" s="7" t="s">
        <v>299</v>
      </c>
      <c r="N446" s="16">
        <f t="shared" si="30"/>
        <v>44501</v>
      </c>
      <c r="O446" s="7" t="s">
        <v>300</v>
      </c>
      <c r="P446" s="12" t="str">
        <f t="shared" si="31"/>
        <v>2021-11-09</v>
      </c>
      <c r="Q446" s="1" t="str">
        <f>IFERROR(VLOOKUP(K446,de_para!$A$2:$B$32,2,0),"ERR")</f>
        <v>web event</v>
      </c>
      <c r="R446" s="1">
        <v>0</v>
      </c>
      <c r="S446" s="1">
        <f t="shared" si="32"/>
        <v>11</v>
      </c>
      <c r="T446" s="1">
        <f t="shared" si="33"/>
        <v>2021</v>
      </c>
      <c r="U446" s="1">
        <f t="shared" si="34"/>
        <v>2</v>
      </c>
    </row>
    <row r="447" spans="1:21" x14ac:dyDescent="0.25">
      <c r="A447" s="3" t="s">
        <v>314</v>
      </c>
      <c r="B447" s="3" t="s">
        <v>295</v>
      </c>
      <c r="C447" s="4" t="s">
        <v>315</v>
      </c>
      <c r="D447" s="5" t="s">
        <v>316</v>
      </c>
      <c r="E447" s="4" t="s">
        <v>317</v>
      </c>
      <c r="F447" s="6">
        <v>73.69</v>
      </c>
      <c r="G447" s="4">
        <v>5796</v>
      </c>
      <c r="H447" s="4">
        <v>5821</v>
      </c>
      <c r="I447" s="5">
        <v>12.65933688</v>
      </c>
      <c r="J447" s="5">
        <v>1.0043133195306999</v>
      </c>
      <c r="K447" s="5" t="s">
        <v>80</v>
      </c>
      <c r="L447" s="5">
        <v>2</v>
      </c>
      <c r="M447" s="7" t="s">
        <v>299</v>
      </c>
      <c r="N447" s="16">
        <f t="shared" si="30"/>
        <v>44501</v>
      </c>
      <c r="O447" s="7" t="s">
        <v>300</v>
      </c>
      <c r="P447" s="12" t="str">
        <f t="shared" si="31"/>
        <v>2021-11-09</v>
      </c>
      <c r="Q447" s="1" t="str">
        <f>IFERROR(VLOOKUP(K447,de_para!$A$2:$B$32,2,0),"ERR")</f>
        <v>web event</v>
      </c>
      <c r="R447" s="1">
        <v>0</v>
      </c>
      <c r="S447" s="1">
        <f t="shared" si="32"/>
        <v>11</v>
      </c>
      <c r="T447" s="1">
        <f t="shared" si="33"/>
        <v>2021</v>
      </c>
      <c r="U447" s="1">
        <f t="shared" si="34"/>
        <v>2</v>
      </c>
    </row>
    <row r="448" spans="1:21" x14ac:dyDescent="0.25">
      <c r="A448" s="3" t="s">
        <v>318</v>
      </c>
      <c r="B448" s="3" t="s">
        <v>295</v>
      </c>
      <c r="C448" s="4" t="s">
        <v>319</v>
      </c>
      <c r="D448" s="5" t="s">
        <v>320</v>
      </c>
      <c r="E448" s="4" t="s">
        <v>321</v>
      </c>
      <c r="F448" s="6">
        <v>0</v>
      </c>
      <c r="G448" s="4">
        <v>0</v>
      </c>
      <c r="H448" s="4">
        <v>0</v>
      </c>
      <c r="I448" s="5" t="s">
        <v>45</v>
      </c>
      <c r="J448" s="5">
        <v>0</v>
      </c>
      <c r="K448" s="5" t="s">
        <v>36</v>
      </c>
      <c r="L448" s="5">
        <v>5</v>
      </c>
      <c r="M448" s="7" t="s">
        <v>299</v>
      </c>
      <c r="N448" s="16">
        <f t="shared" si="30"/>
        <v>44501</v>
      </c>
      <c r="O448" s="7" t="s">
        <v>300</v>
      </c>
      <c r="P448" s="12" t="str">
        <f t="shared" si="31"/>
        <v>2021-11-09</v>
      </c>
      <c r="Q448" s="1" t="str">
        <f>IFERROR(VLOOKUP(K448,de_para!$A$2:$B$32,2,0),"ERR")</f>
        <v>web event</v>
      </c>
      <c r="R448" s="1">
        <v>0</v>
      </c>
      <c r="S448" s="1">
        <f t="shared" si="32"/>
        <v>11</v>
      </c>
      <c r="T448" s="1">
        <f t="shared" si="33"/>
        <v>2021</v>
      </c>
      <c r="U448" s="1">
        <f t="shared" si="34"/>
        <v>2</v>
      </c>
    </row>
    <row r="449" spans="1:21" x14ac:dyDescent="0.25">
      <c r="A449" s="3" t="s">
        <v>97</v>
      </c>
      <c r="B449" s="3" t="s">
        <v>295</v>
      </c>
      <c r="C449" s="4" t="s">
        <v>98</v>
      </c>
      <c r="D449" s="5" t="s">
        <v>87</v>
      </c>
      <c r="E449" s="4" t="s">
        <v>88</v>
      </c>
      <c r="F449" s="6">
        <v>3642.26</v>
      </c>
      <c r="G449" s="4">
        <v>309752</v>
      </c>
      <c r="H449" s="4">
        <v>518568</v>
      </c>
      <c r="I449" s="5">
        <v>7.0236883099999998</v>
      </c>
      <c r="J449" s="5">
        <v>1.6741393114492</v>
      </c>
      <c r="K449" s="5" t="s">
        <v>36</v>
      </c>
      <c r="L449" s="5">
        <v>78</v>
      </c>
      <c r="M449" s="7" t="s">
        <v>299</v>
      </c>
      <c r="N449" s="16">
        <f t="shared" si="30"/>
        <v>44501</v>
      </c>
      <c r="O449" s="7" t="s">
        <v>300</v>
      </c>
      <c r="P449" s="12" t="str">
        <f t="shared" si="31"/>
        <v>2021-11-09</v>
      </c>
      <c r="Q449" s="1" t="str">
        <f>IFERROR(VLOOKUP(K449,de_para!$A$2:$B$32,2,0),"ERR")</f>
        <v>web event</v>
      </c>
      <c r="R449" s="1">
        <v>0</v>
      </c>
      <c r="S449" s="1">
        <f t="shared" si="32"/>
        <v>11</v>
      </c>
      <c r="T449" s="1">
        <f t="shared" si="33"/>
        <v>2021</v>
      </c>
      <c r="U449" s="1">
        <f t="shared" si="34"/>
        <v>2</v>
      </c>
    </row>
    <row r="450" spans="1:21" x14ac:dyDescent="0.25">
      <c r="A450" s="3" t="s">
        <v>62</v>
      </c>
      <c r="B450" s="3" t="s">
        <v>295</v>
      </c>
      <c r="C450" s="4" t="s">
        <v>105</v>
      </c>
      <c r="D450" s="5" t="s">
        <v>106</v>
      </c>
      <c r="E450" s="4" t="s">
        <v>107</v>
      </c>
      <c r="F450" s="6">
        <v>2208.77</v>
      </c>
      <c r="G450" s="4">
        <v>83423</v>
      </c>
      <c r="H450" s="4">
        <v>122618</v>
      </c>
      <c r="I450" s="5">
        <v>18.013423800000002</v>
      </c>
      <c r="J450" s="5">
        <v>1.4698344581231</v>
      </c>
      <c r="K450" s="5" t="s">
        <v>31</v>
      </c>
      <c r="L450" s="5">
        <v>87</v>
      </c>
      <c r="M450" s="7" t="s">
        <v>299</v>
      </c>
      <c r="N450" s="16">
        <f t="shared" si="30"/>
        <v>44501</v>
      </c>
      <c r="O450" s="7" t="s">
        <v>300</v>
      </c>
      <c r="P450" s="12" t="str">
        <f t="shared" si="31"/>
        <v>2021-11-09</v>
      </c>
      <c r="Q450" s="1" t="str">
        <f>IFERROR(VLOOKUP(K450,de_para!$A$2:$B$32,2,0),"ERR")</f>
        <v>web event</v>
      </c>
      <c r="R450" s="1">
        <v>0</v>
      </c>
      <c r="S450" s="1">
        <f t="shared" si="32"/>
        <v>11</v>
      </c>
      <c r="T450" s="1">
        <f t="shared" si="33"/>
        <v>2021</v>
      </c>
      <c r="U450" s="1">
        <f t="shared" si="34"/>
        <v>2</v>
      </c>
    </row>
    <row r="451" spans="1:21" x14ac:dyDescent="0.25">
      <c r="A451" s="3" t="s">
        <v>72</v>
      </c>
      <c r="B451" s="3" t="s">
        <v>295</v>
      </c>
      <c r="C451" s="4" t="s">
        <v>73</v>
      </c>
      <c r="D451" s="5" t="s">
        <v>74</v>
      </c>
      <c r="E451" s="4" t="s">
        <v>75</v>
      </c>
      <c r="F451" s="6">
        <v>92792.17</v>
      </c>
      <c r="G451" s="4">
        <v>696650</v>
      </c>
      <c r="H451" s="4">
        <v>4362562</v>
      </c>
      <c r="I451" s="5">
        <v>21.270109170000001</v>
      </c>
      <c r="J451" s="5">
        <v>6.2622005311131996</v>
      </c>
      <c r="K451" s="5" t="s">
        <v>36</v>
      </c>
      <c r="L451" s="5">
        <v>1455</v>
      </c>
      <c r="M451" s="7" t="s">
        <v>299</v>
      </c>
      <c r="N451" s="16">
        <f t="shared" ref="N451:N514" si="35">M451-WEEKDAY(M451,3)</f>
        <v>44501</v>
      </c>
      <c r="O451" s="7" t="s">
        <v>300</v>
      </c>
      <c r="P451" s="12" t="str">
        <f t="shared" ref="P451:P514" si="36">RIGHT(B451,10)</f>
        <v>2021-11-09</v>
      </c>
      <c r="Q451" s="1" t="str">
        <f>IFERROR(VLOOKUP(K451,de_para!$A$2:$B$32,2,0),"ERR")</f>
        <v>web event</v>
      </c>
      <c r="R451" s="1">
        <v>0</v>
      </c>
      <c r="S451" s="1">
        <f t="shared" ref="S451:S514" si="37">MONTH(P451)</f>
        <v>11</v>
      </c>
      <c r="T451" s="1">
        <f t="shared" ref="T451:T514" si="38">YEAR(P451)</f>
        <v>2021</v>
      </c>
      <c r="U451" s="1">
        <f t="shared" ref="U451:U514" si="39">IF(S451&lt;7,1,2)</f>
        <v>2</v>
      </c>
    </row>
    <row r="452" spans="1:21" x14ac:dyDescent="0.25">
      <c r="A452" s="3" t="s">
        <v>111</v>
      </c>
      <c r="B452" s="3" t="s">
        <v>295</v>
      </c>
      <c r="C452" s="4" t="s">
        <v>112</v>
      </c>
      <c r="D452" s="5" t="s">
        <v>78</v>
      </c>
      <c r="E452" s="4" t="s">
        <v>79</v>
      </c>
      <c r="F452" s="6">
        <v>62790.83</v>
      </c>
      <c r="G452" s="4">
        <v>4401023</v>
      </c>
      <c r="H452" s="4">
        <v>7806468</v>
      </c>
      <c r="I452" s="5">
        <v>8.0434365499999991</v>
      </c>
      <c r="J452" s="5">
        <v>1.7737848677454999</v>
      </c>
      <c r="K452" s="5" t="s">
        <v>80</v>
      </c>
      <c r="L452" s="5">
        <v>560</v>
      </c>
      <c r="M452" s="7" t="s">
        <v>299</v>
      </c>
      <c r="N452" s="16">
        <f t="shared" si="35"/>
        <v>44501</v>
      </c>
      <c r="O452" s="7" t="s">
        <v>300</v>
      </c>
      <c r="P452" s="12" t="str">
        <f t="shared" si="36"/>
        <v>2021-11-09</v>
      </c>
      <c r="Q452" s="1" t="str">
        <f>IFERROR(VLOOKUP(K452,de_para!$A$2:$B$32,2,0),"ERR")</f>
        <v>web event</v>
      </c>
      <c r="R452" s="1">
        <v>0</v>
      </c>
      <c r="S452" s="1">
        <f t="shared" si="37"/>
        <v>11</v>
      </c>
      <c r="T452" s="1">
        <f t="shared" si="38"/>
        <v>2021</v>
      </c>
      <c r="U452" s="1">
        <f t="shared" si="39"/>
        <v>2</v>
      </c>
    </row>
    <row r="453" spans="1:21" x14ac:dyDescent="0.25">
      <c r="A453" s="3" t="s">
        <v>266</v>
      </c>
      <c r="B453" s="3" t="s">
        <v>295</v>
      </c>
      <c r="C453" s="4" t="s">
        <v>267</v>
      </c>
      <c r="D453" s="5" t="s">
        <v>262</v>
      </c>
      <c r="E453" s="4" t="s">
        <v>263</v>
      </c>
      <c r="F453" s="6">
        <v>3485.72</v>
      </c>
      <c r="G453" s="4">
        <v>289871</v>
      </c>
      <c r="H453" s="4">
        <v>411688</v>
      </c>
      <c r="I453" s="5">
        <v>8.4668972599999996</v>
      </c>
      <c r="J453" s="5">
        <v>1.4202455575066</v>
      </c>
      <c r="K453" s="5" t="s">
        <v>36</v>
      </c>
      <c r="L453" s="5">
        <v>13</v>
      </c>
      <c r="M453" s="7" t="s">
        <v>299</v>
      </c>
      <c r="N453" s="16">
        <f t="shared" si="35"/>
        <v>44501</v>
      </c>
      <c r="O453" s="7" t="s">
        <v>300</v>
      </c>
      <c r="P453" s="12" t="str">
        <f t="shared" si="36"/>
        <v>2021-11-09</v>
      </c>
      <c r="Q453" s="1" t="str">
        <f>IFERROR(VLOOKUP(K453,de_para!$A$2:$B$32,2,0),"ERR")</f>
        <v>web event</v>
      </c>
      <c r="R453" s="1">
        <v>0</v>
      </c>
      <c r="S453" s="1">
        <f t="shared" si="37"/>
        <v>11</v>
      </c>
      <c r="T453" s="1">
        <f t="shared" si="38"/>
        <v>2021</v>
      </c>
      <c r="U453" s="1">
        <f t="shared" si="39"/>
        <v>2</v>
      </c>
    </row>
    <row r="454" spans="1:21" x14ac:dyDescent="0.25">
      <c r="A454" s="3" t="s">
        <v>322</v>
      </c>
      <c r="B454" s="3" t="s">
        <v>295</v>
      </c>
      <c r="C454" s="4" t="s">
        <v>323</v>
      </c>
      <c r="D454" s="5" t="s">
        <v>303</v>
      </c>
      <c r="E454" s="4" t="s">
        <v>304</v>
      </c>
      <c r="F454" s="6">
        <v>0</v>
      </c>
      <c r="G454" s="4">
        <v>0</v>
      </c>
      <c r="H454" s="4">
        <v>0</v>
      </c>
      <c r="I454" s="5" t="s">
        <v>45</v>
      </c>
      <c r="J454" s="5">
        <v>0</v>
      </c>
      <c r="K454" s="5" t="s">
        <v>36</v>
      </c>
      <c r="L454" s="5">
        <v>5</v>
      </c>
      <c r="M454" s="7" t="s">
        <v>299</v>
      </c>
      <c r="N454" s="16">
        <f t="shared" si="35"/>
        <v>44501</v>
      </c>
      <c r="O454" s="7" t="s">
        <v>300</v>
      </c>
      <c r="P454" s="12" t="str">
        <f t="shared" si="36"/>
        <v>2021-11-09</v>
      </c>
      <c r="Q454" s="1" t="str">
        <f>IFERROR(VLOOKUP(K454,de_para!$A$2:$B$32,2,0),"ERR")</f>
        <v>web event</v>
      </c>
      <c r="R454" s="1">
        <v>0</v>
      </c>
      <c r="S454" s="1">
        <f t="shared" si="37"/>
        <v>11</v>
      </c>
      <c r="T454" s="1">
        <f t="shared" si="38"/>
        <v>2021</v>
      </c>
      <c r="U454" s="1">
        <f t="shared" si="39"/>
        <v>2</v>
      </c>
    </row>
    <row r="455" spans="1:21" x14ac:dyDescent="0.25">
      <c r="A455" s="3" t="s">
        <v>324</v>
      </c>
      <c r="B455" s="3" t="s">
        <v>295</v>
      </c>
      <c r="C455" s="4" t="s">
        <v>325</v>
      </c>
      <c r="D455" s="5" t="s">
        <v>303</v>
      </c>
      <c r="E455" s="4" t="s">
        <v>304</v>
      </c>
      <c r="F455" s="6">
        <v>67.88</v>
      </c>
      <c r="G455" s="4">
        <v>6652</v>
      </c>
      <c r="H455" s="4">
        <v>6880</v>
      </c>
      <c r="I455" s="5">
        <v>9.8662790699999992</v>
      </c>
      <c r="J455" s="5">
        <v>1.0342754058929999</v>
      </c>
      <c r="K455" s="5" t="s">
        <v>36</v>
      </c>
      <c r="L455" s="5">
        <v>10</v>
      </c>
      <c r="M455" s="7" t="s">
        <v>299</v>
      </c>
      <c r="N455" s="16">
        <f t="shared" si="35"/>
        <v>44501</v>
      </c>
      <c r="O455" s="7" t="s">
        <v>300</v>
      </c>
      <c r="P455" s="12" t="str">
        <f t="shared" si="36"/>
        <v>2021-11-09</v>
      </c>
      <c r="Q455" s="1" t="str">
        <f>IFERROR(VLOOKUP(K455,de_para!$A$2:$B$32,2,0),"ERR")</f>
        <v>web event</v>
      </c>
      <c r="R455" s="1">
        <v>0</v>
      </c>
      <c r="S455" s="1">
        <f t="shared" si="37"/>
        <v>11</v>
      </c>
      <c r="T455" s="1">
        <f t="shared" si="38"/>
        <v>2021</v>
      </c>
      <c r="U455" s="1">
        <f t="shared" si="39"/>
        <v>2</v>
      </c>
    </row>
    <row r="456" spans="1:21" x14ac:dyDescent="0.25">
      <c r="A456" s="3" t="s">
        <v>266</v>
      </c>
      <c r="B456" s="3" t="s">
        <v>295</v>
      </c>
      <c r="C456" s="4" t="s">
        <v>326</v>
      </c>
      <c r="D456" s="5" t="s">
        <v>303</v>
      </c>
      <c r="E456" s="4" t="s">
        <v>304</v>
      </c>
      <c r="F456" s="6">
        <v>0</v>
      </c>
      <c r="G456" s="4">
        <v>0</v>
      </c>
      <c r="H456" s="4">
        <v>0</v>
      </c>
      <c r="I456" s="5" t="s">
        <v>45</v>
      </c>
      <c r="J456" s="5">
        <v>0</v>
      </c>
      <c r="K456" s="5" t="s">
        <v>36</v>
      </c>
      <c r="L456" s="5">
        <v>8</v>
      </c>
      <c r="M456" s="7" t="s">
        <v>299</v>
      </c>
      <c r="N456" s="16">
        <f t="shared" si="35"/>
        <v>44501</v>
      </c>
      <c r="O456" s="7" t="s">
        <v>300</v>
      </c>
      <c r="P456" s="12" t="str">
        <f t="shared" si="36"/>
        <v>2021-11-09</v>
      </c>
      <c r="Q456" s="1" t="str">
        <f>IFERROR(VLOOKUP(K456,de_para!$A$2:$B$32,2,0),"ERR")</f>
        <v>web event</v>
      </c>
      <c r="R456" s="1">
        <v>0</v>
      </c>
      <c r="S456" s="1">
        <f t="shared" si="37"/>
        <v>11</v>
      </c>
      <c r="T456" s="1">
        <f t="shared" si="38"/>
        <v>2021</v>
      </c>
      <c r="U456" s="1">
        <f t="shared" si="39"/>
        <v>2</v>
      </c>
    </row>
    <row r="457" spans="1:21" x14ac:dyDescent="0.25">
      <c r="A457" s="3" t="s">
        <v>264</v>
      </c>
      <c r="B457" s="3" t="s">
        <v>295</v>
      </c>
      <c r="C457" s="4" t="s">
        <v>327</v>
      </c>
      <c r="D457" s="5" t="s">
        <v>303</v>
      </c>
      <c r="E457" s="4" t="s">
        <v>304</v>
      </c>
      <c r="F457" s="6">
        <v>0</v>
      </c>
      <c r="G457" s="4">
        <v>0</v>
      </c>
      <c r="H457" s="4">
        <v>0</v>
      </c>
      <c r="I457" s="5" t="s">
        <v>45</v>
      </c>
      <c r="J457" s="5">
        <v>0</v>
      </c>
      <c r="K457" s="5" t="s">
        <v>36</v>
      </c>
      <c r="L457" s="5">
        <v>4</v>
      </c>
      <c r="M457" s="7" t="s">
        <v>299</v>
      </c>
      <c r="N457" s="16">
        <f t="shared" si="35"/>
        <v>44501</v>
      </c>
      <c r="O457" s="7" t="s">
        <v>300</v>
      </c>
      <c r="P457" s="12" t="str">
        <f t="shared" si="36"/>
        <v>2021-11-09</v>
      </c>
      <c r="Q457" s="1" t="str">
        <f>IFERROR(VLOOKUP(K457,de_para!$A$2:$B$32,2,0),"ERR")</f>
        <v>web event</v>
      </c>
      <c r="R457" s="1">
        <v>0</v>
      </c>
      <c r="S457" s="1">
        <f t="shared" si="37"/>
        <v>11</v>
      </c>
      <c r="T457" s="1">
        <f t="shared" si="38"/>
        <v>2021</v>
      </c>
      <c r="U457" s="1">
        <f t="shared" si="39"/>
        <v>2</v>
      </c>
    </row>
    <row r="458" spans="1:21" x14ac:dyDescent="0.25">
      <c r="A458" s="3" t="s">
        <v>260</v>
      </c>
      <c r="B458" s="3" t="s">
        <v>295</v>
      </c>
      <c r="C458" s="4" t="s">
        <v>261</v>
      </c>
      <c r="D458" s="5" t="s">
        <v>262</v>
      </c>
      <c r="E458" s="4" t="s">
        <v>263</v>
      </c>
      <c r="F458" s="6">
        <v>3310.6</v>
      </c>
      <c r="G458" s="4">
        <v>308204</v>
      </c>
      <c r="H458" s="4">
        <v>375164</v>
      </c>
      <c r="I458" s="5">
        <v>8.8244074599999998</v>
      </c>
      <c r="J458" s="5">
        <v>1.2172586987839</v>
      </c>
      <c r="K458" s="5" t="s">
        <v>36</v>
      </c>
      <c r="L458" s="5">
        <v>16</v>
      </c>
      <c r="M458" s="7" t="s">
        <v>299</v>
      </c>
      <c r="N458" s="16">
        <f t="shared" si="35"/>
        <v>44501</v>
      </c>
      <c r="O458" s="7" t="s">
        <v>300</v>
      </c>
      <c r="P458" s="12" t="str">
        <f t="shared" si="36"/>
        <v>2021-11-09</v>
      </c>
      <c r="Q458" s="1" t="str">
        <f>IFERROR(VLOOKUP(K458,de_para!$A$2:$B$32,2,0),"ERR")</f>
        <v>web event</v>
      </c>
      <c r="R458" s="1">
        <v>0</v>
      </c>
      <c r="S458" s="1">
        <f t="shared" si="37"/>
        <v>11</v>
      </c>
      <c r="T458" s="1">
        <f t="shared" si="38"/>
        <v>2021</v>
      </c>
      <c r="U458" s="1">
        <f t="shared" si="39"/>
        <v>2</v>
      </c>
    </row>
    <row r="459" spans="1:21" x14ac:dyDescent="0.25">
      <c r="A459" s="3" t="s">
        <v>68</v>
      </c>
      <c r="B459" s="3" t="s">
        <v>295</v>
      </c>
      <c r="C459" s="4" t="s">
        <v>69</v>
      </c>
      <c r="D459" s="5" t="s">
        <v>70</v>
      </c>
      <c r="E459" s="4" t="s">
        <v>71</v>
      </c>
      <c r="F459" s="6">
        <v>33450.93</v>
      </c>
      <c r="G459" s="4">
        <v>194768</v>
      </c>
      <c r="H459" s="4">
        <v>1549326</v>
      </c>
      <c r="I459" s="5">
        <v>21.5906336</v>
      </c>
      <c r="J459" s="5">
        <v>7.9547256222787999</v>
      </c>
      <c r="K459" s="5" t="s">
        <v>36</v>
      </c>
      <c r="L459" s="5">
        <v>369</v>
      </c>
      <c r="M459" s="7" t="s">
        <v>299</v>
      </c>
      <c r="N459" s="16">
        <f t="shared" si="35"/>
        <v>44501</v>
      </c>
      <c r="O459" s="7" t="s">
        <v>300</v>
      </c>
      <c r="P459" s="12" t="str">
        <f t="shared" si="36"/>
        <v>2021-11-09</v>
      </c>
      <c r="Q459" s="1" t="str">
        <f>IFERROR(VLOOKUP(K459,de_para!$A$2:$B$32,2,0),"ERR")</f>
        <v>web event</v>
      </c>
      <c r="R459" s="1">
        <v>0</v>
      </c>
      <c r="S459" s="1">
        <f t="shared" si="37"/>
        <v>11</v>
      </c>
      <c r="T459" s="1">
        <f t="shared" si="38"/>
        <v>2021</v>
      </c>
      <c r="U459" s="1">
        <f t="shared" si="39"/>
        <v>2</v>
      </c>
    </row>
    <row r="460" spans="1:21" x14ac:dyDescent="0.25">
      <c r="A460" s="3" t="s">
        <v>52</v>
      </c>
      <c r="B460" s="3" t="s">
        <v>295</v>
      </c>
      <c r="C460" s="4" t="s">
        <v>53</v>
      </c>
      <c r="D460" s="5" t="s">
        <v>54</v>
      </c>
      <c r="E460" s="4" t="s">
        <v>55</v>
      </c>
      <c r="F460" s="6">
        <v>4611.29</v>
      </c>
      <c r="G460" s="4">
        <v>6001</v>
      </c>
      <c r="H460" s="4">
        <v>96595</v>
      </c>
      <c r="I460" s="5">
        <v>47.738392259999998</v>
      </c>
      <c r="J460" s="5">
        <v>16.096483919347001</v>
      </c>
      <c r="K460" s="5" t="s">
        <v>36</v>
      </c>
      <c r="L460" s="5">
        <v>64</v>
      </c>
      <c r="M460" s="7" t="s">
        <v>299</v>
      </c>
      <c r="N460" s="16">
        <f t="shared" si="35"/>
        <v>44501</v>
      </c>
      <c r="O460" s="7" t="s">
        <v>300</v>
      </c>
      <c r="P460" s="12" t="str">
        <f t="shared" si="36"/>
        <v>2021-11-09</v>
      </c>
      <c r="Q460" s="1" t="str">
        <f>IFERROR(VLOOKUP(K460,de_para!$A$2:$B$32,2,0),"ERR")</f>
        <v>web event</v>
      </c>
      <c r="R460" s="1">
        <v>0</v>
      </c>
      <c r="S460" s="1">
        <f t="shared" si="37"/>
        <v>11</v>
      </c>
      <c r="T460" s="1">
        <f t="shared" si="38"/>
        <v>2021</v>
      </c>
      <c r="U460" s="1">
        <f t="shared" si="39"/>
        <v>2</v>
      </c>
    </row>
    <row r="461" spans="1:21" x14ac:dyDescent="0.25">
      <c r="A461" s="3" t="s">
        <v>103</v>
      </c>
      <c r="B461" s="3" t="s">
        <v>295</v>
      </c>
      <c r="C461" s="4" t="s">
        <v>104</v>
      </c>
      <c r="D461" s="5" t="s">
        <v>54</v>
      </c>
      <c r="E461" s="4" t="s">
        <v>55</v>
      </c>
      <c r="F461" s="6">
        <v>30226.46</v>
      </c>
      <c r="G461" s="4">
        <v>35817</v>
      </c>
      <c r="H461" s="4">
        <v>608671</v>
      </c>
      <c r="I461" s="5">
        <v>49.659766930000004</v>
      </c>
      <c r="J461" s="5">
        <v>16.993913504759998</v>
      </c>
      <c r="K461" s="5" t="s">
        <v>36</v>
      </c>
      <c r="L461" s="5">
        <v>370</v>
      </c>
      <c r="M461" s="7" t="s">
        <v>299</v>
      </c>
      <c r="N461" s="16">
        <f t="shared" si="35"/>
        <v>44501</v>
      </c>
      <c r="O461" s="7" t="s">
        <v>300</v>
      </c>
      <c r="P461" s="12" t="str">
        <f t="shared" si="36"/>
        <v>2021-11-09</v>
      </c>
      <c r="Q461" s="1" t="str">
        <f>IFERROR(VLOOKUP(K461,de_para!$A$2:$B$32,2,0),"ERR")</f>
        <v>web event</v>
      </c>
      <c r="R461" s="1">
        <v>0</v>
      </c>
      <c r="S461" s="1">
        <f t="shared" si="37"/>
        <v>11</v>
      </c>
      <c r="T461" s="1">
        <f t="shared" si="38"/>
        <v>2021</v>
      </c>
      <c r="U461" s="1">
        <f t="shared" si="39"/>
        <v>2</v>
      </c>
    </row>
    <row r="462" spans="1:21" x14ac:dyDescent="0.25">
      <c r="A462" s="3" t="s">
        <v>134</v>
      </c>
      <c r="B462" s="3" t="s">
        <v>295</v>
      </c>
      <c r="C462" s="4" t="s">
        <v>135</v>
      </c>
      <c r="D462" s="5" t="s">
        <v>78</v>
      </c>
      <c r="E462" s="4" t="s">
        <v>79</v>
      </c>
      <c r="F462" s="6">
        <v>104772.31</v>
      </c>
      <c r="G462" s="4">
        <v>2570659</v>
      </c>
      <c r="H462" s="4">
        <v>6858864</v>
      </c>
      <c r="I462" s="5">
        <v>15.27546107</v>
      </c>
      <c r="J462" s="5">
        <v>2.6681345133679999</v>
      </c>
      <c r="K462" s="5" t="s">
        <v>80</v>
      </c>
      <c r="L462" s="5">
        <v>993</v>
      </c>
      <c r="M462" s="7" t="s">
        <v>299</v>
      </c>
      <c r="N462" s="16">
        <f t="shared" si="35"/>
        <v>44501</v>
      </c>
      <c r="O462" s="7" t="s">
        <v>300</v>
      </c>
      <c r="P462" s="12" t="str">
        <f t="shared" si="36"/>
        <v>2021-11-09</v>
      </c>
      <c r="Q462" s="1" t="str">
        <f>IFERROR(VLOOKUP(K462,de_para!$A$2:$B$32,2,0),"ERR")</f>
        <v>web event</v>
      </c>
      <c r="R462" s="1">
        <v>0</v>
      </c>
      <c r="S462" s="1">
        <f t="shared" si="37"/>
        <v>11</v>
      </c>
      <c r="T462" s="1">
        <f t="shared" si="38"/>
        <v>2021</v>
      </c>
      <c r="U462" s="1">
        <f t="shared" si="39"/>
        <v>2</v>
      </c>
    </row>
    <row r="463" spans="1:21" x14ac:dyDescent="0.25">
      <c r="A463" s="3" t="s">
        <v>64</v>
      </c>
      <c r="B463" s="3" t="s">
        <v>295</v>
      </c>
      <c r="C463" s="4" t="s">
        <v>65</v>
      </c>
      <c r="D463" s="5" t="s">
        <v>66</v>
      </c>
      <c r="E463" s="4" t="s">
        <v>67</v>
      </c>
      <c r="F463" s="6">
        <v>10920.42</v>
      </c>
      <c r="G463" s="4">
        <v>30129</v>
      </c>
      <c r="H463" s="4">
        <v>226489</v>
      </c>
      <c r="I463" s="5">
        <v>48.216116460000002</v>
      </c>
      <c r="J463" s="5">
        <v>7.5173089050417001</v>
      </c>
      <c r="K463" s="5" t="s">
        <v>36</v>
      </c>
      <c r="L463" s="5">
        <v>142</v>
      </c>
      <c r="M463" s="7" t="s">
        <v>299</v>
      </c>
      <c r="N463" s="16">
        <f t="shared" si="35"/>
        <v>44501</v>
      </c>
      <c r="O463" s="7" t="s">
        <v>300</v>
      </c>
      <c r="P463" s="12" t="str">
        <f t="shared" si="36"/>
        <v>2021-11-09</v>
      </c>
      <c r="Q463" s="1" t="str">
        <f>IFERROR(VLOOKUP(K463,de_para!$A$2:$B$32,2,0),"ERR")</f>
        <v>web event</v>
      </c>
      <c r="R463" s="1">
        <v>0</v>
      </c>
      <c r="S463" s="1">
        <f t="shared" si="37"/>
        <v>11</v>
      </c>
      <c r="T463" s="1">
        <f t="shared" si="38"/>
        <v>2021</v>
      </c>
      <c r="U463" s="1">
        <f t="shared" si="39"/>
        <v>2</v>
      </c>
    </row>
    <row r="464" spans="1:21" x14ac:dyDescent="0.25">
      <c r="A464" s="3" t="s">
        <v>58</v>
      </c>
      <c r="B464" s="3" t="s">
        <v>295</v>
      </c>
      <c r="C464" s="4" t="s">
        <v>59</v>
      </c>
      <c r="D464" s="5" t="s">
        <v>60</v>
      </c>
      <c r="E464" s="4" t="s">
        <v>61</v>
      </c>
      <c r="F464" s="6">
        <v>2754.25</v>
      </c>
      <c r="G464" s="4">
        <v>242624</v>
      </c>
      <c r="H464" s="4">
        <v>450009</v>
      </c>
      <c r="I464" s="5">
        <v>6.1204331500000002</v>
      </c>
      <c r="J464" s="5">
        <v>1.8547588037456999</v>
      </c>
      <c r="K464" s="5" t="s">
        <v>36</v>
      </c>
      <c r="L464" s="5">
        <v>33</v>
      </c>
      <c r="M464" s="7" t="s">
        <v>299</v>
      </c>
      <c r="N464" s="16">
        <f t="shared" si="35"/>
        <v>44501</v>
      </c>
      <c r="O464" s="7" t="s">
        <v>300</v>
      </c>
      <c r="P464" s="12" t="str">
        <f t="shared" si="36"/>
        <v>2021-11-09</v>
      </c>
      <c r="Q464" s="1" t="str">
        <f>IFERROR(VLOOKUP(K464,de_para!$A$2:$B$32,2,0),"ERR")</f>
        <v>web event</v>
      </c>
      <c r="R464" s="1">
        <v>0</v>
      </c>
      <c r="S464" s="1">
        <f t="shared" si="37"/>
        <v>11</v>
      </c>
      <c r="T464" s="1">
        <f t="shared" si="38"/>
        <v>2021</v>
      </c>
      <c r="U464" s="1">
        <f t="shared" si="39"/>
        <v>2</v>
      </c>
    </row>
    <row r="465" spans="1:21" x14ac:dyDescent="0.25">
      <c r="A465" s="3" t="s">
        <v>118</v>
      </c>
      <c r="B465" s="3" t="s">
        <v>295</v>
      </c>
      <c r="C465" s="4" t="s">
        <v>119</v>
      </c>
      <c r="D465" s="5" t="s">
        <v>78</v>
      </c>
      <c r="E465" s="4" t="s">
        <v>79</v>
      </c>
      <c r="F465" s="6">
        <v>76043.42</v>
      </c>
      <c r="G465" s="4">
        <v>4733726</v>
      </c>
      <c r="H465" s="4">
        <v>8421358</v>
      </c>
      <c r="I465" s="5">
        <v>9.0298286799999996</v>
      </c>
      <c r="J465" s="5">
        <v>1.7790125579723</v>
      </c>
      <c r="K465" s="5" t="s">
        <v>80</v>
      </c>
      <c r="L465" s="5">
        <v>737</v>
      </c>
      <c r="M465" s="7" t="s">
        <v>299</v>
      </c>
      <c r="N465" s="16">
        <f t="shared" si="35"/>
        <v>44501</v>
      </c>
      <c r="O465" s="7" t="s">
        <v>300</v>
      </c>
      <c r="P465" s="12" t="str">
        <f t="shared" si="36"/>
        <v>2021-11-09</v>
      </c>
      <c r="Q465" s="1" t="str">
        <f>IFERROR(VLOOKUP(K465,de_para!$A$2:$B$32,2,0),"ERR")</f>
        <v>web event</v>
      </c>
      <c r="R465" s="1">
        <v>0</v>
      </c>
      <c r="S465" s="1">
        <f t="shared" si="37"/>
        <v>11</v>
      </c>
      <c r="T465" s="1">
        <f t="shared" si="38"/>
        <v>2021</v>
      </c>
      <c r="U465" s="1">
        <f t="shared" si="39"/>
        <v>2</v>
      </c>
    </row>
    <row r="466" spans="1:21" x14ac:dyDescent="0.25">
      <c r="A466" s="3" t="s">
        <v>76</v>
      </c>
      <c r="B466" s="3" t="s">
        <v>295</v>
      </c>
      <c r="C466" s="4" t="s">
        <v>328</v>
      </c>
      <c r="D466" s="5" t="s">
        <v>292</v>
      </c>
      <c r="E466" s="4" t="s">
        <v>293</v>
      </c>
      <c r="F466" s="6">
        <v>4227.2299999999996</v>
      </c>
      <c r="G466" s="4">
        <v>332643</v>
      </c>
      <c r="H466" s="4">
        <v>410589</v>
      </c>
      <c r="I466" s="5">
        <v>10.295526669999999</v>
      </c>
      <c r="J466" s="5">
        <v>1.2343232835202</v>
      </c>
      <c r="K466" s="5" t="s">
        <v>80</v>
      </c>
      <c r="L466" s="5">
        <v>28</v>
      </c>
      <c r="M466" s="7" t="s">
        <v>299</v>
      </c>
      <c r="N466" s="16">
        <f t="shared" si="35"/>
        <v>44501</v>
      </c>
      <c r="O466" s="7" t="s">
        <v>300</v>
      </c>
      <c r="P466" s="12" t="str">
        <f t="shared" si="36"/>
        <v>2021-11-09</v>
      </c>
      <c r="Q466" s="1" t="str">
        <f>IFERROR(VLOOKUP(K466,de_para!$A$2:$B$32,2,0),"ERR")</f>
        <v>web event</v>
      </c>
      <c r="R466" s="1">
        <v>0</v>
      </c>
      <c r="S466" s="1">
        <f t="shared" si="37"/>
        <v>11</v>
      </c>
      <c r="T466" s="1">
        <f t="shared" si="38"/>
        <v>2021</v>
      </c>
      <c r="U466" s="1">
        <f t="shared" si="39"/>
        <v>2</v>
      </c>
    </row>
    <row r="467" spans="1:21" x14ac:dyDescent="0.25">
      <c r="A467" s="3" t="s">
        <v>85</v>
      </c>
      <c r="B467" s="3" t="s">
        <v>329</v>
      </c>
      <c r="C467" s="4" t="s">
        <v>86</v>
      </c>
      <c r="D467" s="5" t="s">
        <v>87</v>
      </c>
      <c r="E467" s="4" t="s">
        <v>88</v>
      </c>
      <c r="F467" s="6">
        <v>24221.01</v>
      </c>
      <c r="G467" s="4">
        <v>759493</v>
      </c>
      <c r="H467" s="4">
        <v>1758824</v>
      </c>
      <c r="I467" s="5">
        <v>13.771139120000001</v>
      </c>
      <c r="J467" s="5">
        <v>2.3157869789452001</v>
      </c>
      <c r="K467" s="5" t="s">
        <v>36</v>
      </c>
      <c r="L467" s="5">
        <v>406</v>
      </c>
      <c r="M467" s="7" t="s">
        <v>330</v>
      </c>
      <c r="N467" s="16">
        <f t="shared" si="35"/>
        <v>44494</v>
      </c>
      <c r="O467" s="7" t="s">
        <v>331</v>
      </c>
      <c r="P467" s="12" t="str">
        <f t="shared" si="36"/>
        <v>2021-11-02</v>
      </c>
      <c r="Q467" s="1" t="str">
        <f>IFERROR(VLOOKUP(K467,de_para!$A$2:$B$32,2,0),"ERR")</f>
        <v>web event</v>
      </c>
      <c r="R467" s="1">
        <v>0</v>
      </c>
      <c r="S467" s="1">
        <f t="shared" si="37"/>
        <v>11</v>
      </c>
      <c r="T467" s="1">
        <f t="shared" si="38"/>
        <v>2021</v>
      </c>
      <c r="U467" s="1">
        <f t="shared" si="39"/>
        <v>2</v>
      </c>
    </row>
    <row r="468" spans="1:21" x14ac:dyDescent="0.25">
      <c r="A468" s="3" t="s">
        <v>332</v>
      </c>
      <c r="B468" s="3" t="s">
        <v>329</v>
      </c>
      <c r="C468" s="4" t="s">
        <v>333</v>
      </c>
      <c r="D468" s="5" t="s">
        <v>334</v>
      </c>
      <c r="E468" s="4" t="s">
        <v>335</v>
      </c>
      <c r="F468" s="6">
        <v>499.99</v>
      </c>
      <c r="G468" s="4">
        <v>26428</v>
      </c>
      <c r="H468" s="4">
        <v>27453</v>
      </c>
      <c r="I468" s="5">
        <v>18.212581499999999</v>
      </c>
      <c r="J468" s="5">
        <v>1.0387846223702</v>
      </c>
      <c r="K468" s="5" t="s">
        <v>130</v>
      </c>
      <c r="L468" s="5">
        <v>3251</v>
      </c>
      <c r="M468" s="7" t="s">
        <v>330</v>
      </c>
      <c r="N468" s="16">
        <f t="shared" si="35"/>
        <v>44494</v>
      </c>
      <c r="O468" s="7" t="s">
        <v>331</v>
      </c>
      <c r="P468" s="12" t="str">
        <f t="shared" si="36"/>
        <v>2021-11-02</v>
      </c>
      <c r="Q468" s="1" t="str">
        <f>IFERROR(VLOOKUP(K468,de_para!$A$2:$B$32,2,0),"ERR")</f>
        <v>Mid funnel</v>
      </c>
      <c r="R468" s="1">
        <v>0</v>
      </c>
      <c r="S468" s="1">
        <f t="shared" si="37"/>
        <v>11</v>
      </c>
      <c r="T468" s="1">
        <f t="shared" si="38"/>
        <v>2021</v>
      </c>
      <c r="U468" s="1">
        <f t="shared" si="39"/>
        <v>2</v>
      </c>
    </row>
    <row r="469" spans="1:21" x14ac:dyDescent="0.25">
      <c r="A469" s="3" t="s">
        <v>122</v>
      </c>
      <c r="B469" s="3" t="s">
        <v>329</v>
      </c>
      <c r="C469" s="4" t="s">
        <v>123</v>
      </c>
      <c r="D469" s="5" t="s">
        <v>34</v>
      </c>
      <c r="E469" s="4" t="s">
        <v>35</v>
      </c>
      <c r="F469" s="6">
        <v>22719.75</v>
      </c>
      <c r="G469" s="4">
        <v>419600</v>
      </c>
      <c r="H469" s="4">
        <v>2330630</v>
      </c>
      <c r="I469" s="5">
        <v>9.7483298499999993</v>
      </c>
      <c r="J469" s="5">
        <v>5.5544089609152003</v>
      </c>
      <c r="K469" s="5" t="s">
        <v>36</v>
      </c>
      <c r="L469" s="5">
        <v>299</v>
      </c>
      <c r="M469" s="7" t="s">
        <v>330</v>
      </c>
      <c r="N469" s="16">
        <f t="shared" si="35"/>
        <v>44494</v>
      </c>
      <c r="O469" s="7" t="s">
        <v>331</v>
      </c>
      <c r="P469" s="12" t="str">
        <f t="shared" si="36"/>
        <v>2021-11-02</v>
      </c>
      <c r="Q469" s="1" t="str">
        <f>IFERROR(VLOOKUP(K469,de_para!$A$2:$B$32,2,0),"ERR")</f>
        <v>web event</v>
      </c>
      <c r="R469" s="1">
        <v>0</v>
      </c>
      <c r="S469" s="1">
        <f t="shared" si="37"/>
        <v>11</v>
      </c>
      <c r="T469" s="1">
        <f t="shared" si="38"/>
        <v>2021</v>
      </c>
      <c r="U469" s="1">
        <f t="shared" si="39"/>
        <v>2</v>
      </c>
    </row>
    <row r="470" spans="1:21" x14ac:dyDescent="0.25">
      <c r="A470" s="3" t="s">
        <v>118</v>
      </c>
      <c r="B470" s="3" t="s">
        <v>329</v>
      </c>
      <c r="C470" s="4" t="s">
        <v>119</v>
      </c>
      <c r="D470" s="5" t="s">
        <v>78</v>
      </c>
      <c r="E470" s="4" t="s">
        <v>79</v>
      </c>
      <c r="F470" s="6">
        <v>87274.67</v>
      </c>
      <c r="G470" s="4">
        <v>6258115</v>
      </c>
      <c r="H470" s="4">
        <v>11686147</v>
      </c>
      <c r="I470" s="5">
        <v>7.468216</v>
      </c>
      <c r="J470" s="5">
        <v>1.8673589411508</v>
      </c>
      <c r="K470" s="5" t="s">
        <v>80</v>
      </c>
      <c r="L470" s="5">
        <v>889</v>
      </c>
      <c r="M470" s="7" t="s">
        <v>330</v>
      </c>
      <c r="N470" s="16">
        <f t="shared" si="35"/>
        <v>44494</v>
      </c>
      <c r="O470" s="7" t="s">
        <v>331</v>
      </c>
      <c r="P470" s="12" t="str">
        <f t="shared" si="36"/>
        <v>2021-11-02</v>
      </c>
      <c r="Q470" s="1" t="str">
        <f>IFERROR(VLOOKUP(K470,de_para!$A$2:$B$32,2,0),"ERR")</f>
        <v>web event</v>
      </c>
      <c r="R470" s="1">
        <v>0</v>
      </c>
      <c r="S470" s="1">
        <f t="shared" si="37"/>
        <v>11</v>
      </c>
      <c r="T470" s="1">
        <f t="shared" si="38"/>
        <v>2021</v>
      </c>
      <c r="U470" s="1">
        <f t="shared" si="39"/>
        <v>2</v>
      </c>
    </row>
    <row r="471" spans="1:21" x14ac:dyDescent="0.25">
      <c r="A471" s="3" t="s">
        <v>266</v>
      </c>
      <c r="B471" s="3" t="s">
        <v>329</v>
      </c>
      <c r="C471" s="4" t="s">
        <v>326</v>
      </c>
      <c r="D471" s="5" t="s">
        <v>303</v>
      </c>
      <c r="E471" s="4" t="s">
        <v>304</v>
      </c>
      <c r="F471" s="6">
        <v>8347.19</v>
      </c>
      <c r="G471" s="4">
        <v>503376</v>
      </c>
      <c r="H471" s="4">
        <v>920256</v>
      </c>
      <c r="I471" s="5">
        <v>9.0705086399999999</v>
      </c>
      <c r="J471" s="5">
        <v>1.8281682082577999</v>
      </c>
      <c r="K471" s="5" t="s">
        <v>36</v>
      </c>
      <c r="L471" s="5">
        <v>58</v>
      </c>
      <c r="M471" s="7" t="s">
        <v>330</v>
      </c>
      <c r="N471" s="16">
        <f t="shared" si="35"/>
        <v>44494</v>
      </c>
      <c r="O471" s="7" t="s">
        <v>331</v>
      </c>
      <c r="P471" s="12" t="str">
        <f t="shared" si="36"/>
        <v>2021-11-02</v>
      </c>
      <c r="Q471" s="1" t="str">
        <f>IFERROR(VLOOKUP(K471,de_para!$A$2:$B$32,2,0),"ERR")</f>
        <v>web event</v>
      </c>
      <c r="R471" s="1">
        <v>0</v>
      </c>
      <c r="S471" s="1">
        <f t="shared" si="37"/>
        <v>11</v>
      </c>
      <c r="T471" s="1">
        <f t="shared" si="38"/>
        <v>2021</v>
      </c>
      <c r="U471" s="1">
        <f t="shared" si="39"/>
        <v>2</v>
      </c>
    </row>
    <row r="472" spans="1:21" x14ac:dyDescent="0.25">
      <c r="A472" s="3" t="s">
        <v>120</v>
      </c>
      <c r="B472" s="3" t="s">
        <v>329</v>
      </c>
      <c r="C472" s="4" t="s">
        <v>121</v>
      </c>
      <c r="D472" s="5" t="s">
        <v>87</v>
      </c>
      <c r="E472" s="4" t="s">
        <v>88</v>
      </c>
      <c r="F472" s="6">
        <v>104673.55</v>
      </c>
      <c r="G472" s="4">
        <v>9470444</v>
      </c>
      <c r="H472" s="4">
        <v>28730672</v>
      </c>
      <c r="I472" s="5">
        <v>3.6432684200000001</v>
      </c>
      <c r="J472" s="5">
        <v>3.0337196439787002</v>
      </c>
      <c r="K472" s="5" t="s">
        <v>36</v>
      </c>
      <c r="L472" s="5">
        <v>1882</v>
      </c>
      <c r="M472" s="7" t="s">
        <v>330</v>
      </c>
      <c r="N472" s="16">
        <f t="shared" si="35"/>
        <v>44494</v>
      </c>
      <c r="O472" s="7" t="s">
        <v>331</v>
      </c>
      <c r="P472" s="12" t="str">
        <f t="shared" si="36"/>
        <v>2021-11-02</v>
      </c>
      <c r="Q472" s="1" t="str">
        <f>IFERROR(VLOOKUP(K472,de_para!$A$2:$B$32,2,0),"ERR")</f>
        <v>web event</v>
      </c>
      <c r="R472" s="1">
        <v>0</v>
      </c>
      <c r="S472" s="1">
        <f t="shared" si="37"/>
        <v>11</v>
      </c>
      <c r="T472" s="1">
        <f t="shared" si="38"/>
        <v>2021</v>
      </c>
      <c r="U472" s="1">
        <f t="shared" si="39"/>
        <v>2</v>
      </c>
    </row>
    <row r="473" spans="1:21" x14ac:dyDescent="0.25">
      <c r="A473" s="3" t="s">
        <v>162</v>
      </c>
      <c r="B473" s="3" t="s">
        <v>329</v>
      </c>
      <c r="C473" s="4" t="s">
        <v>163</v>
      </c>
      <c r="D473" s="5" t="s">
        <v>66</v>
      </c>
      <c r="E473" s="4" t="s">
        <v>67</v>
      </c>
      <c r="F473" s="6">
        <v>4593.66</v>
      </c>
      <c r="G473" s="4">
        <v>26306</v>
      </c>
      <c r="H473" s="4">
        <v>223767</v>
      </c>
      <c r="I473" s="5">
        <v>20.528764299999999</v>
      </c>
      <c r="J473" s="5">
        <v>8.5063103474493005</v>
      </c>
      <c r="K473" s="5" t="s">
        <v>36</v>
      </c>
      <c r="L473" s="5">
        <v>27</v>
      </c>
      <c r="M473" s="7" t="s">
        <v>330</v>
      </c>
      <c r="N473" s="16">
        <f t="shared" si="35"/>
        <v>44494</v>
      </c>
      <c r="O473" s="7" t="s">
        <v>331</v>
      </c>
      <c r="P473" s="12" t="str">
        <f t="shared" si="36"/>
        <v>2021-11-02</v>
      </c>
      <c r="Q473" s="1" t="str">
        <f>IFERROR(VLOOKUP(K473,de_para!$A$2:$B$32,2,0),"ERR")</f>
        <v>web event</v>
      </c>
      <c r="R473" s="1">
        <v>0</v>
      </c>
      <c r="S473" s="1">
        <f t="shared" si="37"/>
        <v>11</v>
      </c>
      <c r="T473" s="1">
        <f t="shared" si="38"/>
        <v>2021</v>
      </c>
      <c r="U473" s="1">
        <f t="shared" si="39"/>
        <v>2</v>
      </c>
    </row>
    <row r="474" spans="1:21" x14ac:dyDescent="0.25">
      <c r="A474" s="3" t="s">
        <v>336</v>
      </c>
      <c r="B474" s="3" t="s">
        <v>329</v>
      </c>
      <c r="C474" s="4" t="s">
        <v>337</v>
      </c>
      <c r="D474" s="5" t="s">
        <v>297</v>
      </c>
      <c r="E474" s="4" t="s">
        <v>298</v>
      </c>
      <c r="F474" s="6">
        <v>2970</v>
      </c>
      <c r="G474" s="4">
        <v>124366</v>
      </c>
      <c r="H474" s="4">
        <v>197983</v>
      </c>
      <c r="I474" s="5">
        <v>15.00128799</v>
      </c>
      <c r="J474" s="5">
        <v>1.591938311114</v>
      </c>
      <c r="K474" s="5" t="s">
        <v>36</v>
      </c>
      <c r="L474" s="5">
        <v>15</v>
      </c>
      <c r="M474" s="7" t="s">
        <v>330</v>
      </c>
      <c r="N474" s="16">
        <f t="shared" si="35"/>
        <v>44494</v>
      </c>
      <c r="O474" s="7" t="s">
        <v>331</v>
      </c>
      <c r="P474" s="12" t="str">
        <f t="shared" si="36"/>
        <v>2021-11-02</v>
      </c>
      <c r="Q474" s="1" t="str">
        <f>IFERROR(VLOOKUP(K474,de_para!$A$2:$B$32,2,0),"ERR")</f>
        <v>web event</v>
      </c>
      <c r="R474" s="1">
        <v>0</v>
      </c>
      <c r="S474" s="1">
        <f t="shared" si="37"/>
        <v>11</v>
      </c>
      <c r="T474" s="1">
        <f t="shared" si="38"/>
        <v>2021</v>
      </c>
      <c r="U474" s="1">
        <f t="shared" si="39"/>
        <v>2</v>
      </c>
    </row>
    <row r="475" spans="1:21" x14ac:dyDescent="0.25">
      <c r="A475" s="3" t="s">
        <v>99</v>
      </c>
      <c r="B475" s="3" t="s">
        <v>329</v>
      </c>
      <c r="C475" s="4" t="s">
        <v>100</v>
      </c>
      <c r="D475" s="5" t="s">
        <v>101</v>
      </c>
      <c r="E475" s="4" t="s">
        <v>102</v>
      </c>
      <c r="F475" s="6">
        <v>42899.360000000001</v>
      </c>
      <c r="G475" s="4">
        <v>55843</v>
      </c>
      <c r="H475" s="4">
        <v>794611</v>
      </c>
      <c r="I475" s="5">
        <v>53.98787583</v>
      </c>
      <c r="J475" s="5">
        <v>14.22937521265</v>
      </c>
      <c r="K475" s="5" t="s">
        <v>36</v>
      </c>
      <c r="L475" s="5">
        <v>732</v>
      </c>
      <c r="M475" s="7" t="s">
        <v>330</v>
      </c>
      <c r="N475" s="16">
        <f t="shared" si="35"/>
        <v>44494</v>
      </c>
      <c r="O475" s="7" t="s">
        <v>331</v>
      </c>
      <c r="P475" s="12" t="str">
        <f t="shared" si="36"/>
        <v>2021-11-02</v>
      </c>
      <c r="Q475" s="1" t="str">
        <f>IFERROR(VLOOKUP(K475,de_para!$A$2:$B$32,2,0),"ERR")</f>
        <v>web event</v>
      </c>
      <c r="R475" s="1">
        <v>0</v>
      </c>
      <c r="S475" s="1">
        <f t="shared" si="37"/>
        <v>11</v>
      </c>
      <c r="T475" s="1">
        <f t="shared" si="38"/>
        <v>2021</v>
      </c>
      <c r="U475" s="1">
        <f t="shared" si="39"/>
        <v>2</v>
      </c>
    </row>
    <row r="476" spans="1:21" x14ac:dyDescent="0.25">
      <c r="A476" s="3" t="s">
        <v>245</v>
      </c>
      <c r="B476" s="3" t="s">
        <v>329</v>
      </c>
      <c r="C476" s="4" t="s">
        <v>246</v>
      </c>
      <c r="D476" s="5" t="s">
        <v>247</v>
      </c>
      <c r="E476" s="4" t="s">
        <v>248</v>
      </c>
      <c r="F476" s="6">
        <v>23048.33</v>
      </c>
      <c r="G476" s="4">
        <v>2038985</v>
      </c>
      <c r="H476" s="4">
        <v>5674040</v>
      </c>
      <c r="I476" s="5">
        <v>4.0620668899999997</v>
      </c>
      <c r="J476" s="5">
        <v>2.7827767246939001</v>
      </c>
      <c r="K476" s="5" t="s">
        <v>36</v>
      </c>
      <c r="L476" s="5">
        <v>372</v>
      </c>
      <c r="M476" s="7" t="s">
        <v>330</v>
      </c>
      <c r="N476" s="16">
        <f t="shared" si="35"/>
        <v>44494</v>
      </c>
      <c r="O476" s="7" t="s">
        <v>331</v>
      </c>
      <c r="P476" s="12" t="str">
        <f t="shared" si="36"/>
        <v>2021-11-02</v>
      </c>
      <c r="Q476" s="1" t="str">
        <f>IFERROR(VLOOKUP(K476,de_para!$A$2:$B$32,2,0),"ERR")</f>
        <v>web event</v>
      </c>
      <c r="R476" s="1">
        <v>0</v>
      </c>
      <c r="S476" s="1">
        <f t="shared" si="37"/>
        <v>11</v>
      </c>
      <c r="T476" s="1">
        <f t="shared" si="38"/>
        <v>2021</v>
      </c>
      <c r="U476" s="1">
        <f t="shared" si="39"/>
        <v>2</v>
      </c>
    </row>
    <row r="477" spans="1:21" x14ac:dyDescent="0.25">
      <c r="A477" s="3" t="s">
        <v>310</v>
      </c>
      <c r="B477" s="3" t="s">
        <v>329</v>
      </c>
      <c r="C477" s="4" t="s">
        <v>311</v>
      </c>
      <c r="D477" s="5" t="s">
        <v>297</v>
      </c>
      <c r="E477" s="4" t="s">
        <v>298</v>
      </c>
      <c r="F477" s="6">
        <v>2978.78</v>
      </c>
      <c r="G477" s="4">
        <v>126613</v>
      </c>
      <c r="H477" s="4">
        <v>175155</v>
      </c>
      <c r="I477" s="5">
        <v>17.00653707</v>
      </c>
      <c r="J477" s="5">
        <v>1.3833887515500001</v>
      </c>
      <c r="K477" s="5" t="s">
        <v>36</v>
      </c>
      <c r="L477" s="5">
        <v>13</v>
      </c>
      <c r="M477" s="7" t="s">
        <v>330</v>
      </c>
      <c r="N477" s="16">
        <f t="shared" si="35"/>
        <v>44494</v>
      </c>
      <c r="O477" s="7" t="s">
        <v>331</v>
      </c>
      <c r="P477" s="12" t="str">
        <f t="shared" si="36"/>
        <v>2021-11-02</v>
      </c>
      <c r="Q477" s="1" t="str">
        <f>IFERROR(VLOOKUP(K477,de_para!$A$2:$B$32,2,0),"ERR")</f>
        <v>web event</v>
      </c>
      <c r="R477" s="1">
        <v>0</v>
      </c>
      <c r="S477" s="1">
        <f t="shared" si="37"/>
        <v>11</v>
      </c>
      <c r="T477" s="1">
        <f t="shared" si="38"/>
        <v>2021</v>
      </c>
      <c r="U477" s="1">
        <f t="shared" si="39"/>
        <v>2</v>
      </c>
    </row>
    <row r="478" spans="1:21" x14ac:dyDescent="0.25">
      <c r="A478" s="3" t="s">
        <v>308</v>
      </c>
      <c r="B478" s="3" t="s">
        <v>329</v>
      </c>
      <c r="C478" s="4" t="s">
        <v>309</v>
      </c>
      <c r="D478" s="5" t="s">
        <v>297</v>
      </c>
      <c r="E478" s="4" t="s">
        <v>298</v>
      </c>
      <c r="F478" s="6">
        <v>2972.4</v>
      </c>
      <c r="G478" s="4">
        <v>117487</v>
      </c>
      <c r="H478" s="4">
        <v>163337</v>
      </c>
      <c r="I478" s="5">
        <v>18.19795882</v>
      </c>
      <c r="J478" s="5">
        <v>1.3902559432107</v>
      </c>
      <c r="K478" s="5" t="s">
        <v>36</v>
      </c>
      <c r="L478" s="5">
        <v>13</v>
      </c>
      <c r="M478" s="7" t="s">
        <v>330</v>
      </c>
      <c r="N478" s="16">
        <f t="shared" si="35"/>
        <v>44494</v>
      </c>
      <c r="O478" s="7" t="s">
        <v>331</v>
      </c>
      <c r="P478" s="12" t="str">
        <f t="shared" si="36"/>
        <v>2021-11-02</v>
      </c>
      <c r="Q478" s="1" t="str">
        <f>IFERROR(VLOOKUP(K478,de_para!$A$2:$B$32,2,0),"ERR")</f>
        <v>web event</v>
      </c>
      <c r="R478" s="1">
        <v>0</v>
      </c>
      <c r="S478" s="1">
        <f t="shared" si="37"/>
        <v>11</v>
      </c>
      <c r="T478" s="1">
        <f t="shared" si="38"/>
        <v>2021</v>
      </c>
      <c r="U478" s="1">
        <f t="shared" si="39"/>
        <v>2</v>
      </c>
    </row>
    <row r="479" spans="1:21" x14ac:dyDescent="0.25">
      <c r="A479" s="3" t="s">
        <v>264</v>
      </c>
      <c r="B479" s="3" t="s">
        <v>329</v>
      </c>
      <c r="C479" s="4" t="s">
        <v>327</v>
      </c>
      <c r="D479" s="5" t="s">
        <v>303</v>
      </c>
      <c r="E479" s="4" t="s">
        <v>304</v>
      </c>
      <c r="F479" s="6">
        <v>8402.65</v>
      </c>
      <c r="G479" s="4">
        <v>472642</v>
      </c>
      <c r="H479" s="4">
        <v>799609</v>
      </c>
      <c r="I479" s="5">
        <v>10.5084485</v>
      </c>
      <c r="J479" s="5">
        <v>1.6917857490446999</v>
      </c>
      <c r="K479" s="5" t="s">
        <v>36</v>
      </c>
      <c r="L479" s="5">
        <v>24</v>
      </c>
      <c r="M479" s="7" t="s">
        <v>330</v>
      </c>
      <c r="N479" s="16">
        <f t="shared" si="35"/>
        <v>44494</v>
      </c>
      <c r="O479" s="7" t="s">
        <v>331</v>
      </c>
      <c r="P479" s="12" t="str">
        <f t="shared" si="36"/>
        <v>2021-11-02</v>
      </c>
      <c r="Q479" s="1" t="str">
        <f>IFERROR(VLOOKUP(K479,de_para!$A$2:$B$32,2,0),"ERR")</f>
        <v>web event</v>
      </c>
      <c r="R479" s="1">
        <v>0</v>
      </c>
      <c r="S479" s="1">
        <f t="shared" si="37"/>
        <v>11</v>
      </c>
      <c r="T479" s="1">
        <f t="shared" si="38"/>
        <v>2021</v>
      </c>
      <c r="U479" s="1">
        <f t="shared" si="39"/>
        <v>2</v>
      </c>
    </row>
    <row r="480" spans="1:21" x14ac:dyDescent="0.25">
      <c r="A480" s="3" t="s">
        <v>175</v>
      </c>
      <c r="B480" s="3" t="s">
        <v>329</v>
      </c>
      <c r="C480" s="4" t="s">
        <v>176</v>
      </c>
      <c r="D480" s="5" t="s">
        <v>177</v>
      </c>
      <c r="E480" s="4" t="s">
        <v>178</v>
      </c>
      <c r="F480" s="6">
        <v>15446.88</v>
      </c>
      <c r="G480" s="4">
        <v>572235</v>
      </c>
      <c r="H480" s="4">
        <v>928086</v>
      </c>
      <c r="I480" s="5">
        <v>16.643802409999999</v>
      </c>
      <c r="J480" s="5">
        <v>1.6218616477496</v>
      </c>
      <c r="K480" s="5" t="s">
        <v>179</v>
      </c>
      <c r="L480" s="5">
        <v>10655</v>
      </c>
      <c r="M480" s="7" t="s">
        <v>330</v>
      </c>
      <c r="N480" s="16">
        <f t="shared" si="35"/>
        <v>44494</v>
      </c>
      <c r="O480" s="7" t="s">
        <v>331</v>
      </c>
      <c r="P480" s="12" t="str">
        <f t="shared" si="36"/>
        <v>2021-11-02</v>
      </c>
      <c r="Q480" s="1" t="str">
        <f>IFERROR(VLOOKUP(K480,de_para!$A$2:$B$32,2,0),"ERR")</f>
        <v>Mid funnel</v>
      </c>
      <c r="R480" s="1">
        <v>0</v>
      </c>
      <c r="S480" s="1">
        <f t="shared" si="37"/>
        <v>11</v>
      </c>
      <c r="T480" s="1">
        <f t="shared" si="38"/>
        <v>2021</v>
      </c>
      <c r="U480" s="1">
        <f t="shared" si="39"/>
        <v>2</v>
      </c>
    </row>
    <row r="481" spans="1:21" x14ac:dyDescent="0.25">
      <c r="A481" s="3" t="s">
        <v>76</v>
      </c>
      <c r="B481" s="3" t="s">
        <v>329</v>
      </c>
      <c r="C481" s="4" t="s">
        <v>77</v>
      </c>
      <c r="D481" s="5" t="s">
        <v>78</v>
      </c>
      <c r="E481" s="4" t="s">
        <v>79</v>
      </c>
      <c r="F481" s="6">
        <v>63746.92</v>
      </c>
      <c r="G481" s="4">
        <v>1921758</v>
      </c>
      <c r="H481" s="4">
        <v>4662887</v>
      </c>
      <c r="I481" s="5">
        <v>13.671126920000001</v>
      </c>
      <c r="J481" s="5">
        <v>2.4263653384036998</v>
      </c>
      <c r="K481" s="5" t="s">
        <v>80</v>
      </c>
      <c r="L481" s="5">
        <v>625</v>
      </c>
      <c r="M481" s="7" t="s">
        <v>330</v>
      </c>
      <c r="N481" s="16">
        <f t="shared" si="35"/>
        <v>44494</v>
      </c>
      <c r="O481" s="7" t="s">
        <v>331</v>
      </c>
      <c r="P481" s="12" t="str">
        <f t="shared" si="36"/>
        <v>2021-11-02</v>
      </c>
      <c r="Q481" s="1" t="str">
        <f>IFERROR(VLOOKUP(K481,de_para!$A$2:$B$32,2,0),"ERR")</f>
        <v>web event</v>
      </c>
      <c r="R481" s="1">
        <v>0</v>
      </c>
      <c r="S481" s="1">
        <f t="shared" si="37"/>
        <v>11</v>
      </c>
      <c r="T481" s="1">
        <f t="shared" si="38"/>
        <v>2021</v>
      </c>
      <c r="U481" s="1">
        <f t="shared" si="39"/>
        <v>2</v>
      </c>
    </row>
    <row r="482" spans="1:21" x14ac:dyDescent="0.25">
      <c r="A482" s="3" t="s">
        <v>93</v>
      </c>
      <c r="B482" s="3" t="s">
        <v>329</v>
      </c>
      <c r="C482" s="4" t="s">
        <v>94</v>
      </c>
      <c r="D482" s="5" t="s">
        <v>87</v>
      </c>
      <c r="E482" s="4" t="s">
        <v>88</v>
      </c>
      <c r="F482" s="6">
        <v>41539.050000000003</v>
      </c>
      <c r="G482" s="4">
        <v>4431944</v>
      </c>
      <c r="H482" s="4">
        <v>9599031</v>
      </c>
      <c r="I482" s="5">
        <v>4.32742117</v>
      </c>
      <c r="J482" s="5">
        <v>2.1658737114007001</v>
      </c>
      <c r="K482" s="5" t="s">
        <v>36</v>
      </c>
      <c r="L482" s="5">
        <v>690</v>
      </c>
      <c r="M482" s="7" t="s">
        <v>330</v>
      </c>
      <c r="N482" s="16">
        <f t="shared" si="35"/>
        <v>44494</v>
      </c>
      <c r="O482" s="7" t="s">
        <v>331</v>
      </c>
      <c r="P482" s="12" t="str">
        <f t="shared" si="36"/>
        <v>2021-11-02</v>
      </c>
      <c r="Q482" s="1" t="str">
        <f>IFERROR(VLOOKUP(K482,de_para!$A$2:$B$32,2,0),"ERR")</f>
        <v>web event</v>
      </c>
      <c r="R482" s="1">
        <v>0</v>
      </c>
      <c r="S482" s="1">
        <f t="shared" si="37"/>
        <v>11</v>
      </c>
      <c r="T482" s="1">
        <f t="shared" si="38"/>
        <v>2021</v>
      </c>
      <c r="U482" s="1">
        <f t="shared" si="39"/>
        <v>2</v>
      </c>
    </row>
    <row r="483" spans="1:21" x14ac:dyDescent="0.25">
      <c r="A483" s="3" t="s">
        <v>324</v>
      </c>
      <c r="B483" s="3" t="s">
        <v>329</v>
      </c>
      <c r="C483" s="4" t="s">
        <v>325</v>
      </c>
      <c r="D483" s="5" t="s">
        <v>303</v>
      </c>
      <c r="E483" s="4" t="s">
        <v>304</v>
      </c>
      <c r="F483" s="6">
        <v>10054.790000000001</v>
      </c>
      <c r="G483" s="4">
        <v>723793</v>
      </c>
      <c r="H483" s="4">
        <v>946287</v>
      </c>
      <c r="I483" s="5">
        <v>10.625518469999999</v>
      </c>
      <c r="J483" s="5">
        <v>1.3074000439352</v>
      </c>
      <c r="K483" s="5" t="s">
        <v>36</v>
      </c>
      <c r="L483" s="5">
        <v>76</v>
      </c>
      <c r="M483" s="7" t="s">
        <v>330</v>
      </c>
      <c r="N483" s="16">
        <f t="shared" si="35"/>
        <v>44494</v>
      </c>
      <c r="O483" s="7" t="s">
        <v>331</v>
      </c>
      <c r="P483" s="12" t="str">
        <f t="shared" si="36"/>
        <v>2021-11-02</v>
      </c>
      <c r="Q483" s="1" t="str">
        <f>IFERROR(VLOOKUP(K483,de_para!$A$2:$B$32,2,0),"ERR")</f>
        <v>web event</v>
      </c>
      <c r="R483" s="1">
        <v>0</v>
      </c>
      <c r="S483" s="1">
        <f t="shared" si="37"/>
        <v>11</v>
      </c>
      <c r="T483" s="1">
        <f t="shared" si="38"/>
        <v>2021</v>
      </c>
      <c r="U483" s="1">
        <f t="shared" si="39"/>
        <v>2</v>
      </c>
    </row>
    <row r="484" spans="1:21" x14ac:dyDescent="0.25">
      <c r="A484" s="3" t="s">
        <v>22</v>
      </c>
      <c r="B484" s="3" t="s">
        <v>329</v>
      </c>
      <c r="C484" s="4" t="s">
        <v>110</v>
      </c>
      <c r="D484" s="5" t="s">
        <v>106</v>
      </c>
      <c r="E484" s="4" t="s">
        <v>107</v>
      </c>
      <c r="F484" s="6">
        <v>2811.33</v>
      </c>
      <c r="G484" s="4">
        <v>131373</v>
      </c>
      <c r="H484" s="4">
        <v>196195</v>
      </c>
      <c r="I484" s="5">
        <v>14.32926425</v>
      </c>
      <c r="J484" s="5">
        <v>1.4934195002016999</v>
      </c>
      <c r="K484" s="5" t="s">
        <v>31</v>
      </c>
      <c r="L484" s="5">
        <v>139</v>
      </c>
      <c r="M484" s="7" t="s">
        <v>330</v>
      </c>
      <c r="N484" s="16">
        <f t="shared" si="35"/>
        <v>44494</v>
      </c>
      <c r="O484" s="7" t="s">
        <v>331</v>
      </c>
      <c r="P484" s="12" t="str">
        <f t="shared" si="36"/>
        <v>2021-11-02</v>
      </c>
      <c r="Q484" s="1" t="str">
        <f>IFERROR(VLOOKUP(K484,de_para!$A$2:$B$32,2,0),"ERR")</f>
        <v>web event</v>
      </c>
      <c r="R484" s="1">
        <v>0</v>
      </c>
      <c r="S484" s="1">
        <f t="shared" si="37"/>
        <v>11</v>
      </c>
      <c r="T484" s="1">
        <f t="shared" si="38"/>
        <v>2021</v>
      </c>
      <c r="U484" s="1">
        <f t="shared" si="39"/>
        <v>2</v>
      </c>
    </row>
    <row r="485" spans="1:21" x14ac:dyDescent="0.25">
      <c r="A485" s="3" t="s">
        <v>89</v>
      </c>
      <c r="B485" s="3" t="s">
        <v>329</v>
      </c>
      <c r="C485" s="4" t="s">
        <v>90</v>
      </c>
      <c r="D485" s="5" t="s">
        <v>91</v>
      </c>
      <c r="E485" s="4" t="s">
        <v>92</v>
      </c>
      <c r="F485" s="6">
        <v>51965.03</v>
      </c>
      <c r="G485" s="4">
        <v>1736811</v>
      </c>
      <c r="H485" s="4">
        <v>5963007</v>
      </c>
      <c r="I485" s="5">
        <v>8.7145679999999999</v>
      </c>
      <c r="J485" s="5">
        <v>3.4333079419694998</v>
      </c>
      <c r="K485" s="5" t="s">
        <v>36</v>
      </c>
      <c r="L485" s="5">
        <v>768</v>
      </c>
      <c r="M485" s="7" t="s">
        <v>330</v>
      </c>
      <c r="N485" s="16">
        <f t="shared" si="35"/>
        <v>44494</v>
      </c>
      <c r="O485" s="7" t="s">
        <v>331</v>
      </c>
      <c r="P485" s="12" t="str">
        <f t="shared" si="36"/>
        <v>2021-11-02</v>
      </c>
      <c r="Q485" s="1" t="str">
        <f>IFERROR(VLOOKUP(K485,de_para!$A$2:$B$32,2,0),"ERR")</f>
        <v>web event</v>
      </c>
      <c r="R485" s="1">
        <v>0</v>
      </c>
      <c r="S485" s="1">
        <f t="shared" si="37"/>
        <v>11</v>
      </c>
      <c r="T485" s="1">
        <f t="shared" si="38"/>
        <v>2021</v>
      </c>
      <c r="U485" s="1">
        <f t="shared" si="39"/>
        <v>2</v>
      </c>
    </row>
    <row r="486" spans="1:21" x14ac:dyDescent="0.25">
      <c r="A486" s="3" t="s">
        <v>294</v>
      </c>
      <c r="B486" s="3" t="s">
        <v>329</v>
      </c>
      <c r="C486" s="4" t="s">
        <v>296</v>
      </c>
      <c r="D486" s="5" t="s">
        <v>297</v>
      </c>
      <c r="E486" s="4" t="s">
        <v>298</v>
      </c>
      <c r="F486" s="6">
        <v>2964.6</v>
      </c>
      <c r="G486" s="4">
        <v>157401</v>
      </c>
      <c r="H486" s="4">
        <v>225046</v>
      </c>
      <c r="I486" s="5">
        <v>13.17330679</v>
      </c>
      <c r="J486" s="5">
        <v>1.4297621997319001</v>
      </c>
      <c r="K486" s="5" t="s">
        <v>36</v>
      </c>
      <c r="L486" s="5">
        <v>14</v>
      </c>
      <c r="M486" s="7" t="s">
        <v>330</v>
      </c>
      <c r="N486" s="16">
        <f t="shared" si="35"/>
        <v>44494</v>
      </c>
      <c r="O486" s="7" t="s">
        <v>331</v>
      </c>
      <c r="P486" s="12" t="str">
        <f t="shared" si="36"/>
        <v>2021-11-02</v>
      </c>
      <c r="Q486" s="1" t="str">
        <f>IFERROR(VLOOKUP(K486,de_para!$A$2:$B$32,2,0),"ERR")</f>
        <v>web event</v>
      </c>
      <c r="R486" s="1">
        <v>0</v>
      </c>
      <c r="S486" s="1">
        <f t="shared" si="37"/>
        <v>11</v>
      </c>
      <c r="T486" s="1">
        <f t="shared" si="38"/>
        <v>2021</v>
      </c>
      <c r="U486" s="1">
        <f t="shared" si="39"/>
        <v>2</v>
      </c>
    </row>
    <row r="487" spans="1:21" x14ac:dyDescent="0.25">
      <c r="A487" s="3" t="s">
        <v>182</v>
      </c>
      <c r="B487" s="3" t="s">
        <v>329</v>
      </c>
      <c r="C487" s="4" t="s">
        <v>183</v>
      </c>
      <c r="D487" s="5" t="s">
        <v>184</v>
      </c>
      <c r="E487" s="4" t="s">
        <v>185</v>
      </c>
      <c r="F487" s="6">
        <v>22946.59</v>
      </c>
      <c r="G487" s="4">
        <v>328150</v>
      </c>
      <c r="H487" s="4">
        <v>1487940</v>
      </c>
      <c r="I487" s="5">
        <v>15.42171727</v>
      </c>
      <c r="J487" s="5">
        <v>4.5343288130427997</v>
      </c>
      <c r="K487" s="5" t="s">
        <v>36</v>
      </c>
      <c r="L487" s="5">
        <v>410</v>
      </c>
      <c r="M487" s="7" t="s">
        <v>330</v>
      </c>
      <c r="N487" s="16">
        <f t="shared" si="35"/>
        <v>44494</v>
      </c>
      <c r="O487" s="7" t="s">
        <v>331</v>
      </c>
      <c r="P487" s="12" t="str">
        <f t="shared" si="36"/>
        <v>2021-11-02</v>
      </c>
      <c r="Q487" s="1" t="str">
        <f>IFERROR(VLOOKUP(K487,de_para!$A$2:$B$32,2,0),"ERR")</f>
        <v>web event</v>
      </c>
      <c r="R487" s="1">
        <v>0</v>
      </c>
      <c r="S487" s="1">
        <f t="shared" si="37"/>
        <v>11</v>
      </c>
      <c r="T487" s="1">
        <f t="shared" si="38"/>
        <v>2021</v>
      </c>
      <c r="U487" s="1">
        <f t="shared" si="39"/>
        <v>2</v>
      </c>
    </row>
    <row r="488" spans="1:21" x14ac:dyDescent="0.25">
      <c r="A488" s="3" t="s">
        <v>281</v>
      </c>
      <c r="B488" s="3" t="s">
        <v>329</v>
      </c>
      <c r="C488" s="4" t="s">
        <v>302</v>
      </c>
      <c r="D488" s="5" t="s">
        <v>303</v>
      </c>
      <c r="E488" s="4" t="s">
        <v>304</v>
      </c>
      <c r="F488" s="6">
        <v>10110.030000000001</v>
      </c>
      <c r="G488" s="4">
        <v>622932</v>
      </c>
      <c r="H488" s="4">
        <v>868307</v>
      </c>
      <c r="I488" s="5">
        <v>11.643381890000001</v>
      </c>
      <c r="J488" s="5">
        <v>1.3939033473958999</v>
      </c>
      <c r="K488" s="5" t="s">
        <v>36</v>
      </c>
      <c r="L488" s="5">
        <v>72</v>
      </c>
      <c r="M488" s="7" t="s">
        <v>330</v>
      </c>
      <c r="N488" s="16">
        <f t="shared" si="35"/>
        <v>44494</v>
      </c>
      <c r="O488" s="7" t="s">
        <v>331</v>
      </c>
      <c r="P488" s="12" t="str">
        <f t="shared" si="36"/>
        <v>2021-11-02</v>
      </c>
      <c r="Q488" s="1" t="str">
        <f>IFERROR(VLOOKUP(K488,de_para!$A$2:$B$32,2,0),"ERR")</f>
        <v>web event</v>
      </c>
      <c r="R488" s="1">
        <v>0</v>
      </c>
      <c r="S488" s="1">
        <f t="shared" si="37"/>
        <v>11</v>
      </c>
      <c r="T488" s="1">
        <f t="shared" si="38"/>
        <v>2021</v>
      </c>
      <c r="U488" s="1">
        <f t="shared" si="39"/>
        <v>2</v>
      </c>
    </row>
    <row r="489" spans="1:21" x14ac:dyDescent="0.25">
      <c r="A489" s="3" t="s">
        <v>52</v>
      </c>
      <c r="B489" s="3" t="s">
        <v>329</v>
      </c>
      <c r="C489" s="4" t="s">
        <v>53</v>
      </c>
      <c r="D489" s="5" t="s">
        <v>54</v>
      </c>
      <c r="E489" s="4" t="s">
        <v>55</v>
      </c>
      <c r="F489" s="6">
        <v>2887.96</v>
      </c>
      <c r="G489" s="4">
        <v>5200</v>
      </c>
      <c r="H489" s="4">
        <v>78694</v>
      </c>
      <c r="I489" s="5">
        <v>36.698604719999999</v>
      </c>
      <c r="J489" s="5">
        <v>15.133461538462001</v>
      </c>
      <c r="K489" s="5" t="s">
        <v>36</v>
      </c>
      <c r="L489" s="5">
        <v>19</v>
      </c>
      <c r="M489" s="7" t="s">
        <v>330</v>
      </c>
      <c r="N489" s="16">
        <f t="shared" si="35"/>
        <v>44494</v>
      </c>
      <c r="O489" s="7" t="s">
        <v>331</v>
      </c>
      <c r="P489" s="12" t="str">
        <f t="shared" si="36"/>
        <v>2021-11-02</v>
      </c>
      <c r="Q489" s="1" t="str">
        <f>IFERROR(VLOOKUP(K489,de_para!$A$2:$B$32,2,0),"ERR")</f>
        <v>web event</v>
      </c>
      <c r="R489" s="1">
        <v>0</v>
      </c>
      <c r="S489" s="1">
        <f t="shared" si="37"/>
        <v>11</v>
      </c>
      <c r="T489" s="1">
        <f t="shared" si="38"/>
        <v>2021</v>
      </c>
      <c r="U489" s="1">
        <f t="shared" si="39"/>
        <v>2</v>
      </c>
    </row>
    <row r="490" spans="1:21" x14ac:dyDescent="0.25">
      <c r="A490" s="3" t="s">
        <v>58</v>
      </c>
      <c r="B490" s="3" t="s">
        <v>329</v>
      </c>
      <c r="C490" s="4" t="s">
        <v>59</v>
      </c>
      <c r="D490" s="5" t="s">
        <v>60</v>
      </c>
      <c r="E490" s="4" t="s">
        <v>61</v>
      </c>
      <c r="F490" s="6">
        <v>3248.12</v>
      </c>
      <c r="G490" s="4">
        <v>292670</v>
      </c>
      <c r="H490" s="4">
        <v>535465</v>
      </c>
      <c r="I490" s="5">
        <v>6.0659800400000004</v>
      </c>
      <c r="J490" s="5">
        <v>1.8295862233914999</v>
      </c>
      <c r="K490" s="5" t="s">
        <v>36</v>
      </c>
      <c r="L490" s="5">
        <v>83</v>
      </c>
      <c r="M490" s="7" t="s">
        <v>330</v>
      </c>
      <c r="N490" s="16">
        <f t="shared" si="35"/>
        <v>44494</v>
      </c>
      <c r="O490" s="7" t="s">
        <v>331</v>
      </c>
      <c r="P490" s="12" t="str">
        <f t="shared" si="36"/>
        <v>2021-11-02</v>
      </c>
      <c r="Q490" s="1" t="str">
        <f>IFERROR(VLOOKUP(K490,de_para!$A$2:$B$32,2,0),"ERR")</f>
        <v>web event</v>
      </c>
      <c r="R490" s="1">
        <v>0</v>
      </c>
      <c r="S490" s="1">
        <f t="shared" si="37"/>
        <v>11</v>
      </c>
      <c r="T490" s="1">
        <f t="shared" si="38"/>
        <v>2021</v>
      </c>
      <c r="U490" s="1">
        <f t="shared" si="39"/>
        <v>2</v>
      </c>
    </row>
    <row r="491" spans="1:21" x14ac:dyDescent="0.25">
      <c r="A491" s="3" t="s">
        <v>46</v>
      </c>
      <c r="B491" s="3" t="s">
        <v>329</v>
      </c>
      <c r="C491" s="4" t="s">
        <v>47</v>
      </c>
      <c r="D491" s="5" t="s">
        <v>48</v>
      </c>
      <c r="E491" s="4" t="s">
        <v>49</v>
      </c>
      <c r="F491" s="6">
        <v>13344.83</v>
      </c>
      <c r="G491" s="4">
        <v>573499</v>
      </c>
      <c r="H491" s="4">
        <v>1492419</v>
      </c>
      <c r="I491" s="5">
        <v>8.9417449100000006</v>
      </c>
      <c r="J491" s="5">
        <v>2.6023044504001001</v>
      </c>
      <c r="K491" s="5" t="s">
        <v>36</v>
      </c>
      <c r="L491" s="5">
        <v>233</v>
      </c>
      <c r="M491" s="7" t="s">
        <v>330</v>
      </c>
      <c r="N491" s="16">
        <f t="shared" si="35"/>
        <v>44494</v>
      </c>
      <c r="O491" s="7" t="s">
        <v>331</v>
      </c>
      <c r="P491" s="12" t="str">
        <f t="shared" si="36"/>
        <v>2021-11-02</v>
      </c>
      <c r="Q491" s="1" t="str">
        <f>IFERROR(VLOOKUP(K491,de_para!$A$2:$B$32,2,0),"ERR")</f>
        <v>web event</v>
      </c>
      <c r="R491" s="1">
        <v>0</v>
      </c>
      <c r="S491" s="1">
        <f t="shared" si="37"/>
        <v>11</v>
      </c>
      <c r="T491" s="1">
        <f t="shared" si="38"/>
        <v>2021</v>
      </c>
      <c r="U491" s="1">
        <f t="shared" si="39"/>
        <v>2</v>
      </c>
    </row>
    <row r="492" spans="1:21" x14ac:dyDescent="0.25">
      <c r="A492" s="3" t="s">
        <v>103</v>
      </c>
      <c r="B492" s="3" t="s">
        <v>329</v>
      </c>
      <c r="C492" s="4" t="s">
        <v>104</v>
      </c>
      <c r="D492" s="5" t="s">
        <v>54</v>
      </c>
      <c r="E492" s="4" t="s">
        <v>55</v>
      </c>
      <c r="F492" s="6">
        <v>37882.370000000003</v>
      </c>
      <c r="G492" s="4">
        <v>42879</v>
      </c>
      <c r="H492" s="4">
        <v>567932</v>
      </c>
      <c r="I492" s="5">
        <v>66.702298870000007</v>
      </c>
      <c r="J492" s="5">
        <v>13.244991720889001</v>
      </c>
      <c r="K492" s="5" t="s">
        <v>36</v>
      </c>
      <c r="L492" s="5">
        <v>725</v>
      </c>
      <c r="M492" s="7" t="s">
        <v>330</v>
      </c>
      <c r="N492" s="16">
        <f t="shared" si="35"/>
        <v>44494</v>
      </c>
      <c r="O492" s="7" t="s">
        <v>331</v>
      </c>
      <c r="P492" s="12" t="str">
        <f t="shared" si="36"/>
        <v>2021-11-02</v>
      </c>
      <c r="Q492" s="1" t="str">
        <f>IFERROR(VLOOKUP(K492,de_para!$A$2:$B$32,2,0),"ERR")</f>
        <v>web event</v>
      </c>
      <c r="R492" s="1">
        <v>0</v>
      </c>
      <c r="S492" s="1">
        <f t="shared" si="37"/>
        <v>11</v>
      </c>
      <c r="T492" s="1">
        <f t="shared" si="38"/>
        <v>2021</v>
      </c>
      <c r="U492" s="1">
        <f t="shared" si="39"/>
        <v>2</v>
      </c>
    </row>
    <row r="493" spans="1:21" x14ac:dyDescent="0.25">
      <c r="A493" s="3" t="s">
        <v>305</v>
      </c>
      <c r="B493" s="3" t="s">
        <v>329</v>
      </c>
      <c r="C493" s="4" t="s">
        <v>306</v>
      </c>
      <c r="D493" s="5" t="s">
        <v>297</v>
      </c>
      <c r="E493" s="4" t="s">
        <v>298</v>
      </c>
      <c r="F493" s="6">
        <v>2966</v>
      </c>
      <c r="G493" s="4">
        <v>118975</v>
      </c>
      <c r="H493" s="4">
        <v>172833</v>
      </c>
      <c r="I493" s="5">
        <v>17.161074559999999</v>
      </c>
      <c r="J493" s="5">
        <v>1.4526833368355001</v>
      </c>
      <c r="K493" s="5" t="s">
        <v>36</v>
      </c>
      <c r="L493" s="5">
        <v>17</v>
      </c>
      <c r="M493" s="7" t="s">
        <v>330</v>
      </c>
      <c r="N493" s="16">
        <f t="shared" si="35"/>
        <v>44494</v>
      </c>
      <c r="O493" s="7" t="s">
        <v>331</v>
      </c>
      <c r="P493" s="12" t="str">
        <f t="shared" si="36"/>
        <v>2021-11-02</v>
      </c>
      <c r="Q493" s="1" t="str">
        <f>IFERROR(VLOOKUP(K493,de_para!$A$2:$B$32,2,0),"ERR")</f>
        <v>web event</v>
      </c>
      <c r="R493" s="1">
        <v>0</v>
      </c>
      <c r="S493" s="1">
        <f t="shared" si="37"/>
        <v>11</v>
      </c>
      <c r="T493" s="1">
        <f t="shared" si="38"/>
        <v>2021</v>
      </c>
      <c r="U493" s="1">
        <f t="shared" si="39"/>
        <v>2</v>
      </c>
    </row>
    <row r="494" spans="1:21" x14ac:dyDescent="0.25">
      <c r="A494" s="3" t="s">
        <v>338</v>
      </c>
      <c r="B494" s="3" t="s">
        <v>329</v>
      </c>
      <c r="C494" s="4" t="s">
        <v>339</v>
      </c>
      <c r="D494" s="5" t="s">
        <v>297</v>
      </c>
      <c r="E494" s="4" t="s">
        <v>298</v>
      </c>
      <c r="F494" s="6">
        <v>2969.47</v>
      </c>
      <c r="G494" s="4">
        <v>124442</v>
      </c>
      <c r="H494" s="4">
        <v>191120</v>
      </c>
      <c r="I494" s="5">
        <v>15.53720176</v>
      </c>
      <c r="J494" s="5">
        <v>1.5358158820976999</v>
      </c>
      <c r="K494" s="5" t="s">
        <v>36</v>
      </c>
      <c r="L494" s="5">
        <v>27</v>
      </c>
      <c r="M494" s="7" t="s">
        <v>330</v>
      </c>
      <c r="N494" s="16">
        <f t="shared" si="35"/>
        <v>44494</v>
      </c>
      <c r="O494" s="7" t="s">
        <v>331</v>
      </c>
      <c r="P494" s="12" t="str">
        <f t="shared" si="36"/>
        <v>2021-11-02</v>
      </c>
      <c r="Q494" s="1" t="str">
        <f>IFERROR(VLOOKUP(K494,de_para!$A$2:$B$32,2,0),"ERR")</f>
        <v>web event</v>
      </c>
      <c r="R494" s="1">
        <v>0</v>
      </c>
      <c r="S494" s="1">
        <f t="shared" si="37"/>
        <v>11</v>
      </c>
      <c r="T494" s="1">
        <f t="shared" si="38"/>
        <v>2021</v>
      </c>
      <c r="U494" s="1">
        <f t="shared" si="39"/>
        <v>2</v>
      </c>
    </row>
    <row r="495" spans="1:21" x14ac:dyDescent="0.25">
      <c r="A495" s="3" t="s">
        <v>108</v>
      </c>
      <c r="B495" s="3" t="s">
        <v>329</v>
      </c>
      <c r="C495" s="4" t="s">
        <v>109</v>
      </c>
      <c r="D495" s="5" t="s">
        <v>106</v>
      </c>
      <c r="E495" s="4" t="s">
        <v>107</v>
      </c>
      <c r="F495" s="6">
        <v>3246.59</v>
      </c>
      <c r="G495" s="4">
        <v>100901</v>
      </c>
      <c r="H495" s="4">
        <v>165771</v>
      </c>
      <c r="I495" s="5">
        <v>19.58478865</v>
      </c>
      <c r="J495" s="5">
        <v>1.6429074042873999</v>
      </c>
      <c r="K495" s="5" t="s">
        <v>31</v>
      </c>
      <c r="L495" s="5">
        <v>190</v>
      </c>
      <c r="M495" s="7" t="s">
        <v>330</v>
      </c>
      <c r="N495" s="16">
        <f t="shared" si="35"/>
        <v>44494</v>
      </c>
      <c r="O495" s="7" t="s">
        <v>331</v>
      </c>
      <c r="P495" s="12" t="str">
        <f t="shared" si="36"/>
        <v>2021-11-02</v>
      </c>
      <c r="Q495" s="1" t="str">
        <f>IFERROR(VLOOKUP(K495,de_para!$A$2:$B$32,2,0),"ERR")</f>
        <v>web event</v>
      </c>
      <c r="R495" s="1">
        <v>0</v>
      </c>
      <c r="S495" s="1">
        <f t="shared" si="37"/>
        <v>11</v>
      </c>
      <c r="T495" s="1">
        <f t="shared" si="38"/>
        <v>2021</v>
      </c>
      <c r="U495" s="1">
        <f t="shared" si="39"/>
        <v>2</v>
      </c>
    </row>
    <row r="496" spans="1:21" x14ac:dyDescent="0.25">
      <c r="A496" s="3" t="s">
        <v>312</v>
      </c>
      <c r="B496" s="3" t="s">
        <v>329</v>
      </c>
      <c r="C496" s="4" t="s">
        <v>313</v>
      </c>
      <c r="D496" s="5" t="s">
        <v>106</v>
      </c>
      <c r="E496" s="4" t="s">
        <v>107</v>
      </c>
      <c r="F496" s="6">
        <v>1412.88</v>
      </c>
      <c r="G496" s="4">
        <v>48420</v>
      </c>
      <c r="H496" s="4">
        <v>71867</v>
      </c>
      <c r="I496" s="5">
        <v>19.65964907</v>
      </c>
      <c r="J496" s="5">
        <v>1.4842420487401999</v>
      </c>
      <c r="K496" s="5" t="s">
        <v>31</v>
      </c>
      <c r="L496" s="5">
        <v>79</v>
      </c>
      <c r="M496" s="7" t="s">
        <v>330</v>
      </c>
      <c r="N496" s="16">
        <f t="shared" si="35"/>
        <v>44494</v>
      </c>
      <c r="O496" s="7" t="s">
        <v>331</v>
      </c>
      <c r="P496" s="12" t="str">
        <f t="shared" si="36"/>
        <v>2021-11-02</v>
      </c>
      <c r="Q496" s="1" t="str">
        <f>IFERROR(VLOOKUP(K496,de_para!$A$2:$B$32,2,0),"ERR")</f>
        <v>web event</v>
      </c>
      <c r="R496" s="1">
        <v>0</v>
      </c>
      <c r="S496" s="1">
        <f t="shared" si="37"/>
        <v>11</v>
      </c>
      <c r="T496" s="1">
        <f t="shared" si="38"/>
        <v>2021</v>
      </c>
      <c r="U496" s="1">
        <f t="shared" si="39"/>
        <v>2</v>
      </c>
    </row>
    <row r="497" spans="1:21" x14ac:dyDescent="0.25">
      <c r="A497" s="3" t="s">
        <v>68</v>
      </c>
      <c r="B497" s="3" t="s">
        <v>329</v>
      </c>
      <c r="C497" s="4" t="s">
        <v>69</v>
      </c>
      <c r="D497" s="5" t="s">
        <v>70</v>
      </c>
      <c r="E497" s="4" t="s">
        <v>71</v>
      </c>
      <c r="F497" s="6">
        <v>44538.96</v>
      </c>
      <c r="G497" s="4">
        <v>204375</v>
      </c>
      <c r="H497" s="4">
        <v>1897651</v>
      </c>
      <c r="I497" s="5">
        <v>23.470574939999999</v>
      </c>
      <c r="J497" s="5">
        <v>9.2851425076453005</v>
      </c>
      <c r="K497" s="5" t="s">
        <v>36</v>
      </c>
      <c r="L497" s="5">
        <v>490</v>
      </c>
      <c r="M497" s="7" t="s">
        <v>330</v>
      </c>
      <c r="N497" s="16">
        <f t="shared" si="35"/>
        <v>44494</v>
      </c>
      <c r="O497" s="7" t="s">
        <v>331</v>
      </c>
      <c r="P497" s="12" t="str">
        <f t="shared" si="36"/>
        <v>2021-11-02</v>
      </c>
      <c r="Q497" s="1" t="str">
        <f>IFERROR(VLOOKUP(K497,de_para!$A$2:$B$32,2,0),"ERR")</f>
        <v>web event</v>
      </c>
      <c r="R497" s="1">
        <v>0</v>
      </c>
      <c r="S497" s="1">
        <f t="shared" si="37"/>
        <v>11</v>
      </c>
      <c r="T497" s="1">
        <f t="shared" si="38"/>
        <v>2021</v>
      </c>
      <c r="U497" s="1">
        <f t="shared" si="39"/>
        <v>2</v>
      </c>
    </row>
    <row r="498" spans="1:21" x14ac:dyDescent="0.25">
      <c r="A498" s="3" t="s">
        <v>83</v>
      </c>
      <c r="B498" s="3" t="s">
        <v>329</v>
      </c>
      <c r="C498" s="4" t="s">
        <v>84</v>
      </c>
      <c r="D498" s="5" t="s">
        <v>70</v>
      </c>
      <c r="E498" s="4" t="s">
        <v>71</v>
      </c>
      <c r="F498" s="6">
        <v>52584.23</v>
      </c>
      <c r="G498" s="4">
        <v>175605</v>
      </c>
      <c r="H498" s="4">
        <v>1618130</v>
      </c>
      <c r="I498" s="5">
        <v>32.4969131</v>
      </c>
      <c r="J498" s="5">
        <v>9.2146009509979994</v>
      </c>
      <c r="K498" s="5" t="s">
        <v>36</v>
      </c>
      <c r="L498" s="5">
        <v>621</v>
      </c>
      <c r="M498" s="7" t="s">
        <v>330</v>
      </c>
      <c r="N498" s="16">
        <f t="shared" si="35"/>
        <v>44494</v>
      </c>
      <c r="O498" s="7" t="s">
        <v>331</v>
      </c>
      <c r="P498" s="12" t="str">
        <f t="shared" si="36"/>
        <v>2021-11-02</v>
      </c>
      <c r="Q498" s="1" t="str">
        <f>IFERROR(VLOOKUP(K498,de_para!$A$2:$B$32,2,0),"ERR")</f>
        <v>web event</v>
      </c>
      <c r="R498" s="1">
        <v>0</v>
      </c>
      <c r="S498" s="1">
        <f t="shared" si="37"/>
        <v>11</v>
      </c>
      <c r="T498" s="1">
        <f t="shared" si="38"/>
        <v>2021</v>
      </c>
      <c r="U498" s="1">
        <f t="shared" si="39"/>
        <v>2</v>
      </c>
    </row>
    <row r="499" spans="1:21" x14ac:dyDescent="0.25">
      <c r="A499" s="3" t="s">
        <v>111</v>
      </c>
      <c r="B499" s="3" t="s">
        <v>329</v>
      </c>
      <c r="C499" s="4" t="s">
        <v>112</v>
      </c>
      <c r="D499" s="5" t="s">
        <v>78</v>
      </c>
      <c r="E499" s="4" t="s">
        <v>79</v>
      </c>
      <c r="F499" s="6">
        <v>71340.19</v>
      </c>
      <c r="G499" s="4">
        <v>5691061</v>
      </c>
      <c r="H499" s="4">
        <v>10431067</v>
      </c>
      <c r="I499" s="5">
        <v>6.8392035099999999</v>
      </c>
      <c r="J499" s="5">
        <v>1.8328861700832</v>
      </c>
      <c r="K499" s="5" t="s">
        <v>80</v>
      </c>
      <c r="L499" s="5">
        <v>670</v>
      </c>
      <c r="M499" s="7" t="s">
        <v>330</v>
      </c>
      <c r="N499" s="16">
        <f t="shared" si="35"/>
        <v>44494</v>
      </c>
      <c r="O499" s="7" t="s">
        <v>331</v>
      </c>
      <c r="P499" s="12" t="str">
        <f t="shared" si="36"/>
        <v>2021-11-02</v>
      </c>
      <c r="Q499" s="1" t="str">
        <f>IFERROR(VLOOKUP(K499,de_para!$A$2:$B$32,2,0),"ERR")</f>
        <v>web event</v>
      </c>
      <c r="R499" s="1">
        <v>0</v>
      </c>
      <c r="S499" s="1">
        <f t="shared" si="37"/>
        <v>11</v>
      </c>
      <c r="T499" s="1">
        <f t="shared" si="38"/>
        <v>2021</v>
      </c>
      <c r="U499" s="1">
        <f t="shared" si="39"/>
        <v>2</v>
      </c>
    </row>
    <row r="500" spans="1:21" x14ac:dyDescent="0.25">
      <c r="A500" s="3" t="s">
        <v>81</v>
      </c>
      <c r="B500" s="3" t="s">
        <v>329</v>
      </c>
      <c r="C500" s="4" t="s">
        <v>82</v>
      </c>
      <c r="D500" s="5" t="s">
        <v>48</v>
      </c>
      <c r="E500" s="4" t="s">
        <v>49</v>
      </c>
      <c r="F500" s="6">
        <v>5223.8900000000003</v>
      </c>
      <c r="G500" s="4">
        <v>346860</v>
      </c>
      <c r="H500" s="4">
        <v>698347</v>
      </c>
      <c r="I500" s="5">
        <v>7.4803643500000003</v>
      </c>
      <c r="J500" s="5">
        <v>2.0133396759500002</v>
      </c>
      <c r="K500" s="5" t="s">
        <v>36</v>
      </c>
      <c r="L500" s="5">
        <v>69</v>
      </c>
      <c r="M500" s="7" t="s">
        <v>330</v>
      </c>
      <c r="N500" s="16">
        <f t="shared" si="35"/>
        <v>44494</v>
      </c>
      <c r="O500" s="7" t="s">
        <v>331</v>
      </c>
      <c r="P500" s="12" t="str">
        <f t="shared" si="36"/>
        <v>2021-11-02</v>
      </c>
      <c r="Q500" s="1" t="str">
        <f>IFERROR(VLOOKUP(K500,de_para!$A$2:$B$32,2,0),"ERR")</f>
        <v>web event</v>
      </c>
      <c r="R500" s="1">
        <v>0</v>
      </c>
      <c r="S500" s="1">
        <f t="shared" si="37"/>
        <v>11</v>
      </c>
      <c r="T500" s="1">
        <f t="shared" si="38"/>
        <v>2021</v>
      </c>
      <c r="U500" s="1">
        <f t="shared" si="39"/>
        <v>2</v>
      </c>
    </row>
    <row r="501" spans="1:21" x14ac:dyDescent="0.25">
      <c r="A501" s="3" t="s">
        <v>318</v>
      </c>
      <c r="B501" s="3" t="s">
        <v>329</v>
      </c>
      <c r="C501" s="4" t="s">
        <v>319</v>
      </c>
      <c r="D501" s="5" t="s">
        <v>320</v>
      </c>
      <c r="E501" s="4" t="s">
        <v>321</v>
      </c>
      <c r="F501" s="6">
        <v>6430.7</v>
      </c>
      <c r="G501" s="4">
        <v>17415</v>
      </c>
      <c r="H501" s="4">
        <v>92497</v>
      </c>
      <c r="I501" s="5">
        <v>69.523335889999998</v>
      </c>
      <c r="J501" s="5">
        <v>5.3113407981625</v>
      </c>
      <c r="K501" s="5" t="s">
        <v>36</v>
      </c>
      <c r="L501" s="5">
        <v>87</v>
      </c>
      <c r="M501" s="7" t="s">
        <v>330</v>
      </c>
      <c r="N501" s="16">
        <f t="shared" si="35"/>
        <v>44494</v>
      </c>
      <c r="O501" s="7" t="s">
        <v>331</v>
      </c>
      <c r="P501" s="12" t="str">
        <f t="shared" si="36"/>
        <v>2021-11-02</v>
      </c>
      <c r="Q501" s="1" t="str">
        <f>IFERROR(VLOOKUP(K501,de_para!$A$2:$B$32,2,0),"ERR")</f>
        <v>web event</v>
      </c>
      <c r="R501" s="1">
        <v>0</v>
      </c>
      <c r="S501" s="1">
        <f t="shared" si="37"/>
        <v>11</v>
      </c>
      <c r="T501" s="1">
        <f t="shared" si="38"/>
        <v>2021</v>
      </c>
      <c r="U501" s="1">
        <f t="shared" si="39"/>
        <v>2</v>
      </c>
    </row>
    <row r="502" spans="1:21" x14ac:dyDescent="0.25">
      <c r="A502" s="3" t="s">
        <v>97</v>
      </c>
      <c r="B502" s="3" t="s">
        <v>329</v>
      </c>
      <c r="C502" s="4" t="s">
        <v>98</v>
      </c>
      <c r="D502" s="5" t="s">
        <v>87</v>
      </c>
      <c r="E502" s="4" t="s">
        <v>88</v>
      </c>
      <c r="F502" s="6">
        <v>12149.12</v>
      </c>
      <c r="G502" s="4">
        <v>627581</v>
      </c>
      <c r="H502" s="4">
        <v>1474243</v>
      </c>
      <c r="I502" s="5">
        <v>8.2409209299999997</v>
      </c>
      <c r="J502" s="5">
        <v>2.3490880061696999</v>
      </c>
      <c r="K502" s="5" t="s">
        <v>36</v>
      </c>
      <c r="L502" s="5">
        <v>185</v>
      </c>
      <c r="M502" s="7" t="s">
        <v>330</v>
      </c>
      <c r="N502" s="16">
        <f t="shared" si="35"/>
        <v>44494</v>
      </c>
      <c r="O502" s="7" t="s">
        <v>331</v>
      </c>
      <c r="P502" s="12" t="str">
        <f t="shared" si="36"/>
        <v>2021-11-02</v>
      </c>
      <c r="Q502" s="1" t="str">
        <f>IFERROR(VLOOKUP(K502,de_para!$A$2:$B$32,2,0),"ERR")</f>
        <v>web event</v>
      </c>
      <c r="R502" s="1">
        <v>0</v>
      </c>
      <c r="S502" s="1">
        <f t="shared" si="37"/>
        <v>11</v>
      </c>
      <c r="T502" s="1">
        <f t="shared" si="38"/>
        <v>2021</v>
      </c>
      <c r="U502" s="1">
        <f t="shared" si="39"/>
        <v>2</v>
      </c>
    </row>
    <row r="503" spans="1:21" x14ac:dyDescent="0.25">
      <c r="A503" s="3" t="s">
        <v>64</v>
      </c>
      <c r="B503" s="3" t="s">
        <v>329</v>
      </c>
      <c r="C503" s="4" t="s">
        <v>65</v>
      </c>
      <c r="D503" s="5" t="s">
        <v>66</v>
      </c>
      <c r="E503" s="4" t="s">
        <v>67</v>
      </c>
      <c r="F503" s="6">
        <v>13346.33</v>
      </c>
      <c r="G503" s="4">
        <v>28742</v>
      </c>
      <c r="H503" s="4">
        <v>289003</v>
      </c>
      <c r="I503" s="5">
        <v>46.180593279999997</v>
      </c>
      <c r="J503" s="5">
        <v>10.055076195114999</v>
      </c>
      <c r="K503" s="5" t="s">
        <v>36</v>
      </c>
      <c r="L503" s="5">
        <v>223</v>
      </c>
      <c r="M503" s="7" t="s">
        <v>330</v>
      </c>
      <c r="N503" s="16">
        <f t="shared" si="35"/>
        <v>44494</v>
      </c>
      <c r="O503" s="7" t="s">
        <v>331</v>
      </c>
      <c r="P503" s="12" t="str">
        <f t="shared" si="36"/>
        <v>2021-11-02</v>
      </c>
      <c r="Q503" s="1" t="str">
        <f>IFERROR(VLOOKUP(K503,de_para!$A$2:$B$32,2,0),"ERR")</f>
        <v>web event</v>
      </c>
      <c r="R503" s="1">
        <v>0</v>
      </c>
      <c r="S503" s="1">
        <f t="shared" si="37"/>
        <v>11</v>
      </c>
      <c r="T503" s="1">
        <f t="shared" si="38"/>
        <v>2021</v>
      </c>
      <c r="U503" s="1">
        <f t="shared" si="39"/>
        <v>2</v>
      </c>
    </row>
    <row r="504" spans="1:21" x14ac:dyDescent="0.25">
      <c r="A504" s="3" t="s">
        <v>314</v>
      </c>
      <c r="B504" s="3" t="s">
        <v>329</v>
      </c>
      <c r="C504" s="4" t="s">
        <v>315</v>
      </c>
      <c r="D504" s="5" t="s">
        <v>316</v>
      </c>
      <c r="E504" s="4" t="s">
        <v>317</v>
      </c>
      <c r="F504" s="6">
        <v>14005.55</v>
      </c>
      <c r="G504" s="4">
        <v>884117</v>
      </c>
      <c r="H504" s="4">
        <v>1195218</v>
      </c>
      <c r="I504" s="5">
        <v>11.71798785</v>
      </c>
      <c r="J504" s="5">
        <v>1.3518776361047</v>
      </c>
      <c r="K504" s="5" t="s">
        <v>80</v>
      </c>
      <c r="L504" s="5">
        <v>100</v>
      </c>
      <c r="M504" s="7" t="s">
        <v>330</v>
      </c>
      <c r="N504" s="16">
        <f t="shared" si="35"/>
        <v>44494</v>
      </c>
      <c r="O504" s="7" t="s">
        <v>331</v>
      </c>
      <c r="P504" s="12" t="str">
        <f t="shared" si="36"/>
        <v>2021-11-02</v>
      </c>
      <c r="Q504" s="1" t="str">
        <f>IFERROR(VLOOKUP(K504,de_para!$A$2:$B$32,2,0),"ERR")</f>
        <v>web event</v>
      </c>
      <c r="R504" s="1">
        <v>0</v>
      </c>
      <c r="S504" s="1">
        <f t="shared" si="37"/>
        <v>11</v>
      </c>
      <c r="T504" s="1">
        <f t="shared" si="38"/>
        <v>2021</v>
      </c>
      <c r="U504" s="1">
        <f t="shared" si="39"/>
        <v>2</v>
      </c>
    </row>
    <row r="505" spans="1:21" x14ac:dyDescent="0.25">
      <c r="A505" s="3" t="s">
        <v>171</v>
      </c>
      <c r="B505" s="3" t="s">
        <v>329</v>
      </c>
      <c r="C505" s="4" t="s">
        <v>172</v>
      </c>
      <c r="D505" s="5" t="s">
        <v>173</v>
      </c>
      <c r="E505" s="4" t="s">
        <v>174</v>
      </c>
      <c r="F505" s="6">
        <v>1640.99</v>
      </c>
      <c r="G505" s="4">
        <v>249764</v>
      </c>
      <c r="H505" s="4">
        <v>363422</v>
      </c>
      <c r="I505" s="5">
        <v>4.5153843199999999</v>
      </c>
      <c r="J505" s="5">
        <v>1.4550615781298</v>
      </c>
      <c r="K505" s="5" t="s">
        <v>36</v>
      </c>
      <c r="L505" s="5">
        <v>35</v>
      </c>
      <c r="M505" s="7" t="s">
        <v>330</v>
      </c>
      <c r="N505" s="16">
        <f t="shared" si="35"/>
        <v>44494</v>
      </c>
      <c r="O505" s="7" t="s">
        <v>331</v>
      </c>
      <c r="P505" s="12" t="str">
        <f t="shared" si="36"/>
        <v>2021-11-02</v>
      </c>
      <c r="Q505" s="1" t="str">
        <f>IFERROR(VLOOKUP(K505,de_para!$A$2:$B$32,2,0),"ERR")</f>
        <v>web event</v>
      </c>
      <c r="R505" s="1">
        <v>0</v>
      </c>
      <c r="S505" s="1">
        <f t="shared" si="37"/>
        <v>11</v>
      </c>
      <c r="T505" s="1">
        <f t="shared" si="38"/>
        <v>2021</v>
      </c>
      <c r="U505" s="1">
        <f t="shared" si="39"/>
        <v>2</v>
      </c>
    </row>
    <row r="506" spans="1:21" x14ac:dyDescent="0.25">
      <c r="A506" s="3" t="s">
        <v>76</v>
      </c>
      <c r="B506" s="3" t="s">
        <v>329</v>
      </c>
      <c r="C506" s="4" t="s">
        <v>328</v>
      </c>
      <c r="D506" s="5" t="s">
        <v>292</v>
      </c>
      <c r="E506" s="4" t="s">
        <v>293</v>
      </c>
      <c r="F506" s="6">
        <v>5578.56</v>
      </c>
      <c r="G506" s="4">
        <v>356019</v>
      </c>
      <c r="H506" s="4">
        <v>474393</v>
      </c>
      <c r="I506" s="5">
        <v>11.75936407</v>
      </c>
      <c r="J506" s="5">
        <v>1.332493490516</v>
      </c>
      <c r="K506" s="5" t="s">
        <v>80</v>
      </c>
      <c r="L506" s="5">
        <v>47</v>
      </c>
      <c r="M506" s="7" t="s">
        <v>330</v>
      </c>
      <c r="N506" s="16">
        <f t="shared" si="35"/>
        <v>44494</v>
      </c>
      <c r="O506" s="7" t="s">
        <v>331</v>
      </c>
      <c r="P506" s="12" t="str">
        <f t="shared" si="36"/>
        <v>2021-11-02</v>
      </c>
      <c r="Q506" s="1" t="str">
        <f>IFERROR(VLOOKUP(K506,de_para!$A$2:$B$32,2,0),"ERR")</f>
        <v>web event</v>
      </c>
      <c r="R506" s="1">
        <v>0</v>
      </c>
      <c r="S506" s="1">
        <f t="shared" si="37"/>
        <v>11</v>
      </c>
      <c r="T506" s="1">
        <f t="shared" si="38"/>
        <v>2021</v>
      </c>
      <c r="U506" s="1">
        <f t="shared" si="39"/>
        <v>2</v>
      </c>
    </row>
    <row r="507" spans="1:21" x14ac:dyDescent="0.25">
      <c r="A507" s="3" t="s">
        <v>111</v>
      </c>
      <c r="B507" s="3" t="s">
        <v>329</v>
      </c>
      <c r="C507" s="4" t="s">
        <v>301</v>
      </c>
      <c r="D507" s="5" t="s">
        <v>292</v>
      </c>
      <c r="E507" s="4" t="s">
        <v>293</v>
      </c>
      <c r="F507" s="6">
        <v>6975.44</v>
      </c>
      <c r="G507" s="4">
        <v>850563</v>
      </c>
      <c r="H507" s="4">
        <v>1028619</v>
      </c>
      <c r="I507" s="5">
        <v>6.78136414</v>
      </c>
      <c r="J507" s="5">
        <v>1.2093389907626</v>
      </c>
      <c r="K507" s="5" t="s">
        <v>80</v>
      </c>
      <c r="L507" s="5">
        <v>81</v>
      </c>
      <c r="M507" s="7" t="s">
        <v>330</v>
      </c>
      <c r="N507" s="16">
        <f t="shared" si="35"/>
        <v>44494</v>
      </c>
      <c r="O507" s="7" t="s">
        <v>331</v>
      </c>
      <c r="P507" s="12" t="str">
        <f t="shared" si="36"/>
        <v>2021-11-02</v>
      </c>
      <c r="Q507" s="1" t="str">
        <f>IFERROR(VLOOKUP(K507,de_para!$A$2:$B$32,2,0),"ERR")</f>
        <v>web event</v>
      </c>
      <c r="R507" s="1">
        <v>0</v>
      </c>
      <c r="S507" s="1">
        <f t="shared" si="37"/>
        <v>11</v>
      </c>
      <c r="T507" s="1">
        <f t="shared" si="38"/>
        <v>2021</v>
      </c>
      <c r="U507" s="1">
        <f t="shared" si="39"/>
        <v>2</v>
      </c>
    </row>
    <row r="508" spans="1:21" x14ac:dyDescent="0.25">
      <c r="A508" s="3" t="s">
        <v>62</v>
      </c>
      <c r="B508" s="3" t="s">
        <v>329</v>
      </c>
      <c r="C508" s="4" t="s">
        <v>105</v>
      </c>
      <c r="D508" s="5" t="s">
        <v>106</v>
      </c>
      <c r="E508" s="4" t="s">
        <v>107</v>
      </c>
      <c r="F508" s="6">
        <v>942.19</v>
      </c>
      <c r="G508" s="4">
        <v>43050</v>
      </c>
      <c r="H508" s="4">
        <v>59534</v>
      </c>
      <c r="I508" s="5">
        <v>15.826082570000001</v>
      </c>
      <c r="J508" s="5">
        <v>1.3829036004646</v>
      </c>
      <c r="K508" s="5" t="s">
        <v>31</v>
      </c>
      <c r="L508" s="5">
        <v>68</v>
      </c>
      <c r="M508" s="7" t="s">
        <v>330</v>
      </c>
      <c r="N508" s="16">
        <f t="shared" si="35"/>
        <v>44494</v>
      </c>
      <c r="O508" s="7" t="s">
        <v>331</v>
      </c>
      <c r="P508" s="12" t="str">
        <f t="shared" si="36"/>
        <v>2021-11-02</v>
      </c>
      <c r="Q508" s="1" t="str">
        <f>IFERROR(VLOOKUP(K508,de_para!$A$2:$B$32,2,0),"ERR")</f>
        <v>web event</v>
      </c>
      <c r="R508" s="1">
        <v>0</v>
      </c>
      <c r="S508" s="1">
        <f t="shared" si="37"/>
        <v>11</v>
      </c>
      <c r="T508" s="1">
        <f t="shared" si="38"/>
        <v>2021</v>
      </c>
      <c r="U508" s="1">
        <f t="shared" si="39"/>
        <v>2</v>
      </c>
    </row>
    <row r="509" spans="1:21" x14ac:dyDescent="0.25">
      <c r="A509" s="3" t="s">
        <v>95</v>
      </c>
      <c r="B509" s="3" t="s">
        <v>329</v>
      </c>
      <c r="C509" s="4" t="s">
        <v>96</v>
      </c>
      <c r="D509" s="5" t="s">
        <v>60</v>
      </c>
      <c r="E509" s="4" t="s">
        <v>61</v>
      </c>
      <c r="F509" s="6">
        <v>43314.92</v>
      </c>
      <c r="G509" s="4">
        <v>1866385</v>
      </c>
      <c r="H509" s="4">
        <v>5756175</v>
      </c>
      <c r="I509" s="5">
        <v>7.5249484200000003</v>
      </c>
      <c r="J509" s="5">
        <v>3.0841305518422</v>
      </c>
      <c r="K509" s="5" t="s">
        <v>36</v>
      </c>
      <c r="L509" s="5">
        <v>803</v>
      </c>
      <c r="M509" s="7" t="s">
        <v>330</v>
      </c>
      <c r="N509" s="16">
        <f t="shared" si="35"/>
        <v>44494</v>
      </c>
      <c r="O509" s="7" t="s">
        <v>331</v>
      </c>
      <c r="P509" s="12" t="str">
        <f t="shared" si="36"/>
        <v>2021-11-02</v>
      </c>
      <c r="Q509" s="1" t="str">
        <f>IFERROR(VLOOKUP(K509,de_para!$A$2:$B$32,2,0),"ERR")</f>
        <v>web event</v>
      </c>
      <c r="R509" s="1">
        <v>0</v>
      </c>
      <c r="S509" s="1">
        <f t="shared" si="37"/>
        <v>11</v>
      </c>
      <c r="T509" s="1">
        <f t="shared" si="38"/>
        <v>2021</v>
      </c>
      <c r="U509" s="1">
        <f t="shared" si="39"/>
        <v>2</v>
      </c>
    </row>
    <row r="510" spans="1:21" x14ac:dyDescent="0.25">
      <c r="A510" s="3" t="s">
        <v>322</v>
      </c>
      <c r="B510" s="3" t="s">
        <v>329</v>
      </c>
      <c r="C510" s="4" t="s">
        <v>323</v>
      </c>
      <c r="D510" s="5" t="s">
        <v>303</v>
      </c>
      <c r="E510" s="4" t="s">
        <v>304</v>
      </c>
      <c r="F510" s="6">
        <v>8344.24</v>
      </c>
      <c r="G510" s="4">
        <v>550107</v>
      </c>
      <c r="H510" s="4">
        <v>958848</v>
      </c>
      <c r="I510" s="5">
        <v>8.7023595</v>
      </c>
      <c r="J510" s="5">
        <v>1.7430209032060999</v>
      </c>
      <c r="K510" s="5" t="s">
        <v>36</v>
      </c>
      <c r="L510" s="5">
        <v>96</v>
      </c>
      <c r="M510" s="7" t="s">
        <v>330</v>
      </c>
      <c r="N510" s="16">
        <f t="shared" si="35"/>
        <v>44494</v>
      </c>
      <c r="O510" s="7" t="s">
        <v>331</v>
      </c>
      <c r="P510" s="12" t="str">
        <f t="shared" si="36"/>
        <v>2021-11-02</v>
      </c>
      <c r="Q510" s="1" t="str">
        <f>IFERROR(VLOOKUP(K510,de_para!$A$2:$B$32,2,0),"ERR")</f>
        <v>web event</v>
      </c>
      <c r="R510" s="1">
        <v>0</v>
      </c>
      <c r="S510" s="1">
        <f t="shared" si="37"/>
        <v>11</v>
      </c>
      <c r="T510" s="1">
        <f t="shared" si="38"/>
        <v>2021</v>
      </c>
      <c r="U510" s="1">
        <f t="shared" si="39"/>
        <v>2</v>
      </c>
    </row>
    <row r="511" spans="1:21" x14ac:dyDescent="0.25">
      <c r="A511" s="3" t="s">
        <v>134</v>
      </c>
      <c r="B511" s="3" t="s">
        <v>329</v>
      </c>
      <c r="C511" s="4" t="s">
        <v>307</v>
      </c>
      <c r="D511" s="5" t="s">
        <v>292</v>
      </c>
      <c r="E511" s="4" t="s">
        <v>293</v>
      </c>
      <c r="F511" s="6">
        <v>6977.46</v>
      </c>
      <c r="G511" s="4">
        <v>379856</v>
      </c>
      <c r="H511" s="4">
        <v>497040</v>
      </c>
      <c r="I511" s="5">
        <v>14.03802511</v>
      </c>
      <c r="J511" s="5">
        <v>1.3084958510593001</v>
      </c>
      <c r="K511" s="5" t="s">
        <v>80</v>
      </c>
      <c r="L511" s="5">
        <v>65</v>
      </c>
      <c r="M511" s="7" t="s">
        <v>330</v>
      </c>
      <c r="N511" s="16">
        <f t="shared" si="35"/>
        <v>44494</v>
      </c>
      <c r="O511" s="7" t="s">
        <v>331</v>
      </c>
      <c r="P511" s="12" t="str">
        <f t="shared" si="36"/>
        <v>2021-11-02</v>
      </c>
      <c r="Q511" s="1" t="str">
        <f>IFERROR(VLOOKUP(K511,de_para!$A$2:$B$32,2,0),"ERR")</f>
        <v>web event</v>
      </c>
      <c r="R511" s="1">
        <v>0</v>
      </c>
      <c r="S511" s="1">
        <f t="shared" si="37"/>
        <v>11</v>
      </c>
      <c r="T511" s="1">
        <f t="shared" si="38"/>
        <v>2021</v>
      </c>
      <c r="U511" s="1">
        <f t="shared" si="39"/>
        <v>2</v>
      </c>
    </row>
    <row r="512" spans="1:21" x14ac:dyDescent="0.25">
      <c r="A512" s="3" t="s">
        <v>180</v>
      </c>
      <c r="B512" s="3" t="s">
        <v>329</v>
      </c>
      <c r="C512" s="4" t="s">
        <v>181</v>
      </c>
      <c r="D512" s="5" t="s">
        <v>173</v>
      </c>
      <c r="E512" s="4" t="s">
        <v>174</v>
      </c>
      <c r="F512" s="6">
        <v>21527</v>
      </c>
      <c r="G512" s="4">
        <v>2437249</v>
      </c>
      <c r="H512" s="4">
        <v>5049754</v>
      </c>
      <c r="I512" s="5">
        <v>4.2629799400000001</v>
      </c>
      <c r="J512" s="5">
        <v>2.0719073020441998</v>
      </c>
      <c r="K512" s="5" t="s">
        <v>36</v>
      </c>
      <c r="L512" s="5">
        <v>435</v>
      </c>
      <c r="M512" s="7" t="s">
        <v>330</v>
      </c>
      <c r="N512" s="16">
        <f t="shared" si="35"/>
        <v>44494</v>
      </c>
      <c r="O512" s="7" t="s">
        <v>331</v>
      </c>
      <c r="P512" s="12" t="str">
        <f t="shared" si="36"/>
        <v>2021-11-02</v>
      </c>
      <c r="Q512" s="1" t="str">
        <f>IFERROR(VLOOKUP(K512,de_para!$A$2:$B$32,2,0),"ERR")</f>
        <v>web event</v>
      </c>
      <c r="R512" s="1">
        <v>0</v>
      </c>
      <c r="S512" s="1">
        <f t="shared" si="37"/>
        <v>11</v>
      </c>
      <c r="T512" s="1">
        <f t="shared" si="38"/>
        <v>2021</v>
      </c>
      <c r="U512" s="1">
        <f t="shared" si="39"/>
        <v>2</v>
      </c>
    </row>
    <row r="513" spans="1:21" x14ac:dyDescent="0.25">
      <c r="A513" s="3" t="s">
        <v>32</v>
      </c>
      <c r="B513" s="3" t="s">
        <v>329</v>
      </c>
      <c r="C513" s="4" t="s">
        <v>33</v>
      </c>
      <c r="D513" s="5" t="s">
        <v>34</v>
      </c>
      <c r="E513" s="4" t="s">
        <v>35</v>
      </c>
      <c r="F513" s="6">
        <v>35641.93</v>
      </c>
      <c r="G513" s="4">
        <v>252122</v>
      </c>
      <c r="H513" s="4">
        <v>1764498</v>
      </c>
      <c r="I513" s="5">
        <v>20.19947316</v>
      </c>
      <c r="J513" s="5">
        <v>6.9985879851817998</v>
      </c>
      <c r="K513" s="5" t="s">
        <v>36</v>
      </c>
      <c r="L513" s="5">
        <v>497</v>
      </c>
      <c r="M513" s="7" t="s">
        <v>330</v>
      </c>
      <c r="N513" s="16">
        <f t="shared" si="35"/>
        <v>44494</v>
      </c>
      <c r="O513" s="7" t="s">
        <v>331</v>
      </c>
      <c r="P513" s="12" t="str">
        <f t="shared" si="36"/>
        <v>2021-11-02</v>
      </c>
      <c r="Q513" s="1" t="str">
        <f>IFERROR(VLOOKUP(K513,de_para!$A$2:$B$32,2,0),"ERR")</f>
        <v>web event</v>
      </c>
      <c r="R513" s="1">
        <v>0</v>
      </c>
      <c r="S513" s="1">
        <f t="shared" si="37"/>
        <v>11</v>
      </c>
      <c r="T513" s="1">
        <f t="shared" si="38"/>
        <v>2021</v>
      </c>
      <c r="U513" s="1">
        <f t="shared" si="39"/>
        <v>2</v>
      </c>
    </row>
    <row r="514" spans="1:21" x14ac:dyDescent="0.25">
      <c r="A514" s="3" t="s">
        <v>72</v>
      </c>
      <c r="B514" s="3" t="s">
        <v>329</v>
      </c>
      <c r="C514" s="4" t="s">
        <v>73</v>
      </c>
      <c r="D514" s="5" t="s">
        <v>74</v>
      </c>
      <c r="E514" s="4" t="s">
        <v>75</v>
      </c>
      <c r="F514" s="6">
        <v>105745.37</v>
      </c>
      <c r="G514" s="4">
        <v>700378</v>
      </c>
      <c r="H514" s="4">
        <v>5063083</v>
      </c>
      <c r="I514" s="5">
        <v>20.88556913</v>
      </c>
      <c r="J514" s="5">
        <v>7.2290720153974002</v>
      </c>
      <c r="K514" s="5" t="s">
        <v>36</v>
      </c>
      <c r="L514" s="5">
        <v>1505</v>
      </c>
      <c r="M514" s="7" t="s">
        <v>330</v>
      </c>
      <c r="N514" s="16">
        <f t="shared" si="35"/>
        <v>44494</v>
      </c>
      <c r="O514" s="7" t="s">
        <v>331</v>
      </c>
      <c r="P514" s="12" t="str">
        <f t="shared" si="36"/>
        <v>2021-11-02</v>
      </c>
      <c r="Q514" s="1" t="str">
        <f>IFERROR(VLOOKUP(K514,de_para!$A$2:$B$32,2,0),"ERR")</f>
        <v>web event</v>
      </c>
      <c r="R514" s="1">
        <v>0</v>
      </c>
      <c r="S514" s="1">
        <f t="shared" si="37"/>
        <v>11</v>
      </c>
      <c r="T514" s="1">
        <f t="shared" si="38"/>
        <v>2021</v>
      </c>
      <c r="U514" s="1">
        <f t="shared" si="39"/>
        <v>2</v>
      </c>
    </row>
    <row r="515" spans="1:21" x14ac:dyDescent="0.25">
      <c r="A515" s="3" t="s">
        <v>290</v>
      </c>
      <c r="B515" s="3" t="s">
        <v>329</v>
      </c>
      <c r="C515" s="4" t="s">
        <v>291</v>
      </c>
      <c r="D515" s="5" t="s">
        <v>292</v>
      </c>
      <c r="E515" s="4" t="s">
        <v>293</v>
      </c>
      <c r="F515" s="6">
        <v>5578.6</v>
      </c>
      <c r="G515" s="4">
        <v>486794</v>
      </c>
      <c r="H515" s="4">
        <v>630111</v>
      </c>
      <c r="I515" s="5">
        <v>8.8533607599999993</v>
      </c>
      <c r="J515" s="5">
        <v>1.2944099557513</v>
      </c>
      <c r="K515" s="5" t="s">
        <v>80</v>
      </c>
      <c r="L515" s="5">
        <v>54</v>
      </c>
      <c r="M515" s="7" t="s">
        <v>330</v>
      </c>
      <c r="N515" s="16">
        <f t="shared" ref="N515:N578" si="40">M515-WEEKDAY(M515,3)</f>
        <v>44494</v>
      </c>
      <c r="O515" s="7" t="s">
        <v>331</v>
      </c>
      <c r="P515" s="12" t="str">
        <f t="shared" ref="P515:P578" si="41">RIGHT(B515,10)</f>
        <v>2021-11-02</v>
      </c>
      <c r="Q515" s="1" t="str">
        <f>IFERROR(VLOOKUP(K515,de_para!$A$2:$B$32,2,0),"ERR")</f>
        <v>web event</v>
      </c>
      <c r="R515" s="1">
        <v>0</v>
      </c>
      <c r="S515" s="1">
        <f t="shared" ref="S515:S578" si="42">MONTH(P515)</f>
        <v>11</v>
      </c>
      <c r="T515" s="1">
        <f t="shared" ref="T515:T578" si="43">YEAR(P515)</f>
        <v>2021</v>
      </c>
      <c r="U515" s="1">
        <f t="shared" ref="U515:U578" si="44">IF(S515&lt;7,1,2)</f>
        <v>2</v>
      </c>
    </row>
    <row r="516" spans="1:21" x14ac:dyDescent="0.25">
      <c r="A516" s="3" t="s">
        <v>37</v>
      </c>
      <c r="B516" s="3" t="s">
        <v>329</v>
      </c>
      <c r="C516" s="4" t="s">
        <v>38</v>
      </c>
      <c r="D516" s="5" t="s">
        <v>39</v>
      </c>
      <c r="E516" s="4" t="s">
        <v>40</v>
      </c>
      <c r="F516" s="6">
        <v>83404.37</v>
      </c>
      <c r="G516" s="4">
        <v>6780587</v>
      </c>
      <c r="H516" s="4">
        <v>12640908</v>
      </c>
      <c r="I516" s="5">
        <v>6.5979730300000003</v>
      </c>
      <c r="J516" s="5">
        <v>1.8642793020721999</v>
      </c>
      <c r="K516" s="5" t="s">
        <v>36</v>
      </c>
      <c r="L516" s="5">
        <v>888</v>
      </c>
      <c r="M516" s="7" t="s">
        <v>330</v>
      </c>
      <c r="N516" s="16">
        <f t="shared" si="40"/>
        <v>44494</v>
      </c>
      <c r="O516" s="7" t="s">
        <v>331</v>
      </c>
      <c r="P516" s="12" t="str">
        <f t="shared" si="41"/>
        <v>2021-11-02</v>
      </c>
      <c r="Q516" s="1" t="str">
        <f>IFERROR(VLOOKUP(K516,de_para!$A$2:$B$32,2,0),"ERR")</f>
        <v>web event</v>
      </c>
      <c r="R516" s="1">
        <v>0</v>
      </c>
      <c r="S516" s="1">
        <f t="shared" si="42"/>
        <v>11</v>
      </c>
      <c r="T516" s="1">
        <f t="shared" si="43"/>
        <v>2021</v>
      </c>
      <c r="U516" s="1">
        <f t="shared" si="44"/>
        <v>2</v>
      </c>
    </row>
    <row r="517" spans="1:21" x14ac:dyDescent="0.25">
      <c r="A517" s="3" t="s">
        <v>134</v>
      </c>
      <c r="B517" s="3" t="s">
        <v>329</v>
      </c>
      <c r="C517" s="4" t="s">
        <v>135</v>
      </c>
      <c r="D517" s="5" t="s">
        <v>78</v>
      </c>
      <c r="E517" s="4" t="s">
        <v>79</v>
      </c>
      <c r="F517" s="6">
        <v>120285.88</v>
      </c>
      <c r="G517" s="4">
        <v>2845012</v>
      </c>
      <c r="H517" s="4">
        <v>8775349</v>
      </c>
      <c r="I517" s="5">
        <v>13.707247430000001</v>
      </c>
      <c r="J517" s="5">
        <v>3.08446818502</v>
      </c>
      <c r="K517" s="5" t="s">
        <v>80</v>
      </c>
      <c r="L517" s="5">
        <v>1079</v>
      </c>
      <c r="M517" s="7" t="s">
        <v>330</v>
      </c>
      <c r="N517" s="16">
        <f t="shared" si="40"/>
        <v>44494</v>
      </c>
      <c r="O517" s="7" t="s">
        <v>331</v>
      </c>
      <c r="P517" s="12" t="str">
        <f t="shared" si="41"/>
        <v>2021-11-02</v>
      </c>
      <c r="Q517" s="1" t="str">
        <f>IFERROR(VLOOKUP(K517,de_para!$A$2:$B$32,2,0),"ERR")</f>
        <v>web event</v>
      </c>
      <c r="R517" s="1">
        <v>0</v>
      </c>
      <c r="S517" s="1">
        <f t="shared" si="42"/>
        <v>11</v>
      </c>
      <c r="T517" s="1">
        <f t="shared" si="43"/>
        <v>2021</v>
      </c>
      <c r="U517" s="1">
        <f t="shared" si="44"/>
        <v>2</v>
      </c>
    </row>
    <row r="518" spans="1:21" x14ac:dyDescent="0.25">
      <c r="A518" s="3" t="s">
        <v>340</v>
      </c>
      <c r="B518" s="3" t="s">
        <v>341</v>
      </c>
      <c r="C518" s="4" t="s">
        <v>342</v>
      </c>
      <c r="D518" s="5" t="s">
        <v>343</v>
      </c>
      <c r="E518" s="4" t="s">
        <v>344</v>
      </c>
      <c r="F518" s="6">
        <v>10573.24</v>
      </c>
      <c r="G518" s="4">
        <v>446785</v>
      </c>
      <c r="H518" s="4">
        <v>555366</v>
      </c>
      <c r="I518" s="5">
        <v>19.038327880000001</v>
      </c>
      <c r="J518" s="5">
        <v>1.2430274069183</v>
      </c>
      <c r="K518" s="5" t="s">
        <v>345</v>
      </c>
      <c r="L518" s="5">
        <v>865</v>
      </c>
      <c r="M518" s="7" t="s">
        <v>346</v>
      </c>
      <c r="N518" s="16">
        <f t="shared" si="40"/>
        <v>44487</v>
      </c>
      <c r="O518" s="7" t="s">
        <v>347</v>
      </c>
      <c r="P518" s="12" t="str">
        <f t="shared" si="41"/>
        <v>2021-10-26</v>
      </c>
      <c r="Q518" s="1" t="str">
        <f>IFERROR(VLOOKUP(K518,de_para!$A$2:$B$32,2,0),"ERR")</f>
        <v>web event</v>
      </c>
      <c r="R518" s="1">
        <v>0</v>
      </c>
      <c r="S518" s="1">
        <f t="shared" si="42"/>
        <v>10</v>
      </c>
      <c r="T518" s="1">
        <f t="shared" si="43"/>
        <v>2021</v>
      </c>
      <c r="U518" s="1">
        <f t="shared" si="44"/>
        <v>2</v>
      </c>
    </row>
    <row r="519" spans="1:21" x14ac:dyDescent="0.25">
      <c r="A519" s="3" t="s">
        <v>312</v>
      </c>
      <c r="B519" s="3" t="s">
        <v>341</v>
      </c>
      <c r="C519" s="4" t="s">
        <v>313</v>
      </c>
      <c r="D519" s="5" t="s">
        <v>106</v>
      </c>
      <c r="E519" s="4" t="s">
        <v>107</v>
      </c>
      <c r="F519" s="6">
        <v>24.18</v>
      </c>
      <c r="G519" s="4">
        <v>1449</v>
      </c>
      <c r="H519" s="4">
        <v>1483</v>
      </c>
      <c r="I519" s="5">
        <v>16.30478759</v>
      </c>
      <c r="J519" s="5">
        <v>1.0234644582471</v>
      </c>
      <c r="K519" s="5" t="s">
        <v>31</v>
      </c>
      <c r="L519" s="5" t="s">
        <v>45</v>
      </c>
      <c r="M519" s="7" t="s">
        <v>346</v>
      </c>
      <c r="N519" s="16">
        <f t="shared" si="40"/>
        <v>44487</v>
      </c>
      <c r="O519" s="7" t="s">
        <v>347</v>
      </c>
      <c r="P519" s="12" t="str">
        <f t="shared" si="41"/>
        <v>2021-10-26</v>
      </c>
      <c r="Q519" s="1" t="str">
        <f>IFERROR(VLOOKUP(K519,de_para!$A$2:$B$32,2,0),"ERR")</f>
        <v>web event</v>
      </c>
      <c r="R519" s="1">
        <v>0</v>
      </c>
      <c r="S519" s="1">
        <f t="shared" si="42"/>
        <v>10</v>
      </c>
      <c r="T519" s="1">
        <f t="shared" si="43"/>
        <v>2021</v>
      </c>
      <c r="U519" s="1">
        <f t="shared" si="44"/>
        <v>2</v>
      </c>
    </row>
    <row r="520" spans="1:21" x14ac:dyDescent="0.25">
      <c r="A520" s="3" t="s">
        <v>111</v>
      </c>
      <c r="B520" s="3" t="s">
        <v>341</v>
      </c>
      <c r="C520" s="4" t="s">
        <v>112</v>
      </c>
      <c r="D520" s="5" t="s">
        <v>78</v>
      </c>
      <c r="E520" s="4" t="s">
        <v>79</v>
      </c>
      <c r="F520" s="6">
        <v>77209.440000000002</v>
      </c>
      <c r="G520" s="4">
        <v>5823412</v>
      </c>
      <c r="H520" s="4">
        <v>10349515</v>
      </c>
      <c r="I520" s="5">
        <v>7.4601988600000002</v>
      </c>
      <c r="J520" s="5">
        <v>1.7772252761783001</v>
      </c>
      <c r="K520" s="5" t="s">
        <v>80</v>
      </c>
      <c r="L520" s="5">
        <v>702</v>
      </c>
      <c r="M520" s="7" t="s">
        <v>346</v>
      </c>
      <c r="N520" s="16">
        <f t="shared" si="40"/>
        <v>44487</v>
      </c>
      <c r="O520" s="7" t="s">
        <v>347</v>
      </c>
      <c r="P520" s="12" t="str">
        <f t="shared" si="41"/>
        <v>2021-10-26</v>
      </c>
      <c r="Q520" s="1" t="str">
        <f>IFERROR(VLOOKUP(K520,de_para!$A$2:$B$32,2,0),"ERR")</f>
        <v>web event</v>
      </c>
      <c r="R520" s="1">
        <v>0</v>
      </c>
      <c r="S520" s="1">
        <f t="shared" si="42"/>
        <v>10</v>
      </c>
      <c r="T520" s="1">
        <f t="shared" si="43"/>
        <v>2021</v>
      </c>
      <c r="U520" s="1">
        <f t="shared" si="44"/>
        <v>2</v>
      </c>
    </row>
    <row r="521" spans="1:21" x14ac:dyDescent="0.25">
      <c r="A521" s="3" t="s">
        <v>64</v>
      </c>
      <c r="B521" s="3" t="s">
        <v>341</v>
      </c>
      <c r="C521" s="4" t="s">
        <v>65</v>
      </c>
      <c r="D521" s="5" t="s">
        <v>66</v>
      </c>
      <c r="E521" s="4" t="s">
        <v>67</v>
      </c>
      <c r="F521" s="6">
        <v>14756.2</v>
      </c>
      <c r="G521" s="4">
        <v>29269</v>
      </c>
      <c r="H521" s="4">
        <v>318776</v>
      </c>
      <c r="I521" s="5">
        <v>46.290184959999998</v>
      </c>
      <c r="J521" s="5">
        <v>10.891250128122</v>
      </c>
      <c r="K521" s="5" t="s">
        <v>36</v>
      </c>
      <c r="L521" s="5">
        <v>199</v>
      </c>
      <c r="M521" s="7" t="s">
        <v>346</v>
      </c>
      <c r="N521" s="16">
        <f t="shared" si="40"/>
        <v>44487</v>
      </c>
      <c r="O521" s="7" t="s">
        <v>347</v>
      </c>
      <c r="P521" s="12" t="str">
        <f t="shared" si="41"/>
        <v>2021-10-26</v>
      </c>
      <c r="Q521" s="1" t="str">
        <f>IFERROR(VLOOKUP(K521,de_para!$A$2:$B$32,2,0),"ERR")</f>
        <v>web event</v>
      </c>
      <c r="R521" s="1">
        <v>0</v>
      </c>
      <c r="S521" s="1">
        <f t="shared" si="42"/>
        <v>10</v>
      </c>
      <c r="T521" s="1">
        <f t="shared" si="43"/>
        <v>2021</v>
      </c>
      <c r="U521" s="1">
        <f t="shared" si="44"/>
        <v>2</v>
      </c>
    </row>
    <row r="522" spans="1:21" x14ac:dyDescent="0.25">
      <c r="A522" s="3" t="s">
        <v>108</v>
      </c>
      <c r="B522" s="3" t="s">
        <v>341</v>
      </c>
      <c r="C522" s="4" t="s">
        <v>109</v>
      </c>
      <c r="D522" s="5" t="s">
        <v>106</v>
      </c>
      <c r="E522" s="4" t="s">
        <v>107</v>
      </c>
      <c r="F522" s="6">
        <v>28.16</v>
      </c>
      <c r="G522" s="4">
        <v>1374</v>
      </c>
      <c r="H522" s="4">
        <v>1410</v>
      </c>
      <c r="I522" s="5">
        <v>19.971631210000002</v>
      </c>
      <c r="J522" s="5">
        <v>1.0262008733624</v>
      </c>
      <c r="K522" s="5" t="s">
        <v>31</v>
      </c>
      <c r="L522" s="5" t="s">
        <v>45</v>
      </c>
      <c r="M522" s="7" t="s">
        <v>346</v>
      </c>
      <c r="N522" s="16">
        <f t="shared" si="40"/>
        <v>44487</v>
      </c>
      <c r="O522" s="7" t="s">
        <v>347</v>
      </c>
      <c r="P522" s="12" t="str">
        <f t="shared" si="41"/>
        <v>2021-10-26</v>
      </c>
      <c r="Q522" s="1" t="str">
        <f>IFERROR(VLOOKUP(K522,de_para!$A$2:$B$32,2,0),"ERR")</f>
        <v>web event</v>
      </c>
      <c r="R522" s="1">
        <v>0</v>
      </c>
      <c r="S522" s="1">
        <f t="shared" si="42"/>
        <v>10</v>
      </c>
      <c r="T522" s="1">
        <f t="shared" si="43"/>
        <v>2021</v>
      </c>
      <c r="U522" s="1">
        <f t="shared" si="44"/>
        <v>2</v>
      </c>
    </row>
    <row r="523" spans="1:21" x14ac:dyDescent="0.25">
      <c r="A523" s="3" t="s">
        <v>68</v>
      </c>
      <c r="B523" s="3" t="s">
        <v>341</v>
      </c>
      <c r="C523" s="4" t="s">
        <v>69</v>
      </c>
      <c r="D523" s="5" t="s">
        <v>70</v>
      </c>
      <c r="E523" s="4" t="s">
        <v>71</v>
      </c>
      <c r="F523" s="6">
        <v>50840.19</v>
      </c>
      <c r="G523" s="4">
        <v>211296</v>
      </c>
      <c r="H523" s="4">
        <v>2105317</v>
      </c>
      <c r="I523" s="5">
        <v>24.148472649999999</v>
      </c>
      <c r="J523" s="5">
        <v>9.9638279948507993</v>
      </c>
      <c r="K523" s="5" t="s">
        <v>36</v>
      </c>
      <c r="L523" s="5">
        <v>492</v>
      </c>
      <c r="M523" s="7" t="s">
        <v>346</v>
      </c>
      <c r="N523" s="16">
        <f t="shared" si="40"/>
        <v>44487</v>
      </c>
      <c r="O523" s="7" t="s">
        <v>347</v>
      </c>
      <c r="P523" s="12" t="str">
        <f t="shared" si="41"/>
        <v>2021-10-26</v>
      </c>
      <c r="Q523" s="1" t="str">
        <f>IFERROR(VLOOKUP(K523,de_para!$A$2:$B$32,2,0),"ERR")</f>
        <v>web event</v>
      </c>
      <c r="R523" s="1">
        <v>0</v>
      </c>
      <c r="S523" s="1">
        <f t="shared" si="42"/>
        <v>10</v>
      </c>
      <c r="T523" s="1">
        <f t="shared" si="43"/>
        <v>2021</v>
      </c>
      <c r="U523" s="1">
        <f t="shared" si="44"/>
        <v>2</v>
      </c>
    </row>
    <row r="524" spans="1:21" x14ac:dyDescent="0.25">
      <c r="A524" s="3" t="s">
        <v>97</v>
      </c>
      <c r="B524" s="3" t="s">
        <v>341</v>
      </c>
      <c r="C524" s="4" t="s">
        <v>98</v>
      </c>
      <c r="D524" s="5" t="s">
        <v>87</v>
      </c>
      <c r="E524" s="4" t="s">
        <v>88</v>
      </c>
      <c r="F524" s="6">
        <v>18953.54</v>
      </c>
      <c r="G524" s="4">
        <v>780925</v>
      </c>
      <c r="H524" s="4">
        <v>2037110</v>
      </c>
      <c r="I524" s="5">
        <v>9.3041318299999993</v>
      </c>
      <c r="J524" s="5">
        <v>2.6085859717642998</v>
      </c>
      <c r="K524" s="5" t="s">
        <v>36</v>
      </c>
      <c r="L524" s="5">
        <v>280</v>
      </c>
      <c r="M524" s="7" t="s">
        <v>346</v>
      </c>
      <c r="N524" s="16">
        <f t="shared" si="40"/>
        <v>44487</v>
      </c>
      <c r="O524" s="7" t="s">
        <v>347</v>
      </c>
      <c r="P524" s="12" t="str">
        <f t="shared" si="41"/>
        <v>2021-10-26</v>
      </c>
      <c r="Q524" s="1" t="str">
        <f>IFERROR(VLOOKUP(K524,de_para!$A$2:$B$32,2,0),"ERR")</f>
        <v>web event</v>
      </c>
      <c r="R524" s="1">
        <v>0</v>
      </c>
      <c r="S524" s="1">
        <f t="shared" si="42"/>
        <v>10</v>
      </c>
      <c r="T524" s="1">
        <f t="shared" si="43"/>
        <v>2021</v>
      </c>
      <c r="U524" s="1">
        <f t="shared" si="44"/>
        <v>2</v>
      </c>
    </row>
    <row r="525" spans="1:21" x14ac:dyDescent="0.25">
      <c r="A525" s="3" t="s">
        <v>314</v>
      </c>
      <c r="B525" s="3" t="s">
        <v>341</v>
      </c>
      <c r="C525" s="4" t="s">
        <v>315</v>
      </c>
      <c r="D525" s="5" t="s">
        <v>316</v>
      </c>
      <c r="E525" s="4" t="s">
        <v>317</v>
      </c>
      <c r="F525" s="6">
        <v>14962.49</v>
      </c>
      <c r="G525" s="4">
        <v>945066</v>
      </c>
      <c r="H525" s="4">
        <v>1270573</v>
      </c>
      <c r="I525" s="5">
        <v>11.776175</v>
      </c>
      <c r="J525" s="5">
        <v>1.3444277965772</v>
      </c>
      <c r="K525" s="5" t="s">
        <v>80</v>
      </c>
      <c r="L525" s="5">
        <v>87</v>
      </c>
      <c r="M525" s="7" t="s">
        <v>346</v>
      </c>
      <c r="N525" s="16">
        <f t="shared" si="40"/>
        <v>44487</v>
      </c>
      <c r="O525" s="7" t="s">
        <v>347</v>
      </c>
      <c r="P525" s="12" t="str">
        <f t="shared" si="41"/>
        <v>2021-10-26</v>
      </c>
      <c r="Q525" s="1" t="str">
        <f>IFERROR(VLOOKUP(K525,de_para!$A$2:$B$32,2,0),"ERR")</f>
        <v>web event</v>
      </c>
      <c r="R525" s="1">
        <v>0</v>
      </c>
      <c r="S525" s="1">
        <f t="shared" si="42"/>
        <v>10</v>
      </c>
      <c r="T525" s="1">
        <f t="shared" si="43"/>
        <v>2021</v>
      </c>
      <c r="U525" s="1">
        <f t="shared" si="44"/>
        <v>2</v>
      </c>
    </row>
    <row r="526" spans="1:21" x14ac:dyDescent="0.25">
      <c r="A526" s="3" t="s">
        <v>281</v>
      </c>
      <c r="B526" s="3" t="s">
        <v>341</v>
      </c>
      <c r="C526" s="4" t="s">
        <v>302</v>
      </c>
      <c r="D526" s="5" t="s">
        <v>303</v>
      </c>
      <c r="E526" s="4" t="s">
        <v>304</v>
      </c>
      <c r="F526" s="6">
        <v>1625.57</v>
      </c>
      <c r="G526" s="4">
        <v>107027</v>
      </c>
      <c r="H526" s="4">
        <v>125692</v>
      </c>
      <c r="I526" s="5">
        <v>12.93296312</v>
      </c>
      <c r="J526" s="5">
        <v>1.1743952460594</v>
      </c>
      <c r="K526" s="5" t="s">
        <v>36</v>
      </c>
      <c r="L526" s="5">
        <v>16</v>
      </c>
      <c r="M526" s="7" t="s">
        <v>346</v>
      </c>
      <c r="N526" s="16">
        <f t="shared" si="40"/>
        <v>44487</v>
      </c>
      <c r="O526" s="7" t="s">
        <v>347</v>
      </c>
      <c r="P526" s="12" t="str">
        <f t="shared" si="41"/>
        <v>2021-10-26</v>
      </c>
      <c r="Q526" s="1" t="str">
        <f>IFERROR(VLOOKUP(K526,de_para!$A$2:$B$32,2,0),"ERR")</f>
        <v>web event</v>
      </c>
      <c r="R526" s="1">
        <v>0</v>
      </c>
      <c r="S526" s="1">
        <f t="shared" si="42"/>
        <v>10</v>
      </c>
      <c r="T526" s="1">
        <f t="shared" si="43"/>
        <v>2021</v>
      </c>
      <c r="U526" s="1">
        <f t="shared" si="44"/>
        <v>2</v>
      </c>
    </row>
    <row r="527" spans="1:21" x14ac:dyDescent="0.25">
      <c r="A527" s="3" t="s">
        <v>62</v>
      </c>
      <c r="B527" s="3" t="s">
        <v>341</v>
      </c>
      <c r="C527" s="4" t="s">
        <v>105</v>
      </c>
      <c r="D527" s="5" t="s">
        <v>106</v>
      </c>
      <c r="E527" s="4" t="s">
        <v>107</v>
      </c>
      <c r="F527" s="6">
        <v>27.33</v>
      </c>
      <c r="G527" s="4">
        <v>1564</v>
      </c>
      <c r="H527" s="4">
        <v>1605</v>
      </c>
      <c r="I527" s="5">
        <v>17.028037380000001</v>
      </c>
      <c r="J527" s="5">
        <v>1.0262148337596</v>
      </c>
      <c r="K527" s="5" t="s">
        <v>31</v>
      </c>
      <c r="L527" s="5" t="s">
        <v>45</v>
      </c>
      <c r="M527" s="7" t="s">
        <v>346</v>
      </c>
      <c r="N527" s="16">
        <f t="shared" si="40"/>
        <v>44487</v>
      </c>
      <c r="O527" s="7" t="s">
        <v>347</v>
      </c>
      <c r="P527" s="12" t="str">
        <f t="shared" si="41"/>
        <v>2021-10-26</v>
      </c>
      <c r="Q527" s="1" t="str">
        <f>IFERROR(VLOOKUP(K527,de_para!$A$2:$B$32,2,0),"ERR")</f>
        <v>web event</v>
      </c>
      <c r="R527" s="1">
        <v>0</v>
      </c>
      <c r="S527" s="1">
        <f t="shared" si="42"/>
        <v>10</v>
      </c>
      <c r="T527" s="1">
        <f t="shared" si="43"/>
        <v>2021</v>
      </c>
      <c r="U527" s="1">
        <f t="shared" si="44"/>
        <v>2</v>
      </c>
    </row>
    <row r="528" spans="1:21" x14ac:dyDescent="0.25">
      <c r="A528" s="3" t="s">
        <v>171</v>
      </c>
      <c r="B528" s="3" t="s">
        <v>341</v>
      </c>
      <c r="C528" s="4" t="s">
        <v>172</v>
      </c>
      <c r="D528" s="5" t="s">
        <v>173</v>
      </c>
      <c r="E528" s="4" t="s">
        <v>174</v>
      </c>
      <c r="F528" s="6">
        <v>2787.74</v>
      </c>
      <c r="G528" s="4">
        <v>233163</v>
      </c>
      <c r="H528" s="4">
        <v>388513</v>
      </c>
      <c r="I528" s="5">
        <v>7.1754098300000004</v>
      </c>
      <c r="J528" s="5">
        <v>1.6662720929135</v>
      </c>
      <c r="K528" s="5" t="s">
        <v>36</v>
      </c>
      <c r="L528" s="5">
        <v>52</v>
      </c>
      <c r="M528" s="7" t="s">
        <v>346</v>
      </c>
      <c r="N528" s="16">
        <f t="shared" si="40"/>
        <v>44487</v>
      </c>
      <c r="O528" s="7" t="s">
        <v>347</v>
      </c>
      <c r="P528" s="12" t="str">
        <f t="shared" si="41"/>
        <v>2021-10-26</v>
      </c>
      <c r="Q528" s="1" t="str">
        <f>IFERROR(VLOOKUP(K528,de_para!$A$2:$B$32,2,0),"ERR")</f>
        <v>web event</v>
      </c>
      <c r="R528" s="1">
        <v>0</v>
      </c>
      <c r="S528" s="1">
        <f t="shared" si="42"/>
        <v>10</v>
      </c>
      <c r="T528" s="1">
        <f t="shared" si="43"/>
        <v>2021</v>
      </c>
      <c r="U528" s="1">
        <f t="shared" si="44"/>
        <v>2</v>
      </c>
    </row>
    <row r="529" spans="1:21" x14ac:dyDescent="0.25">
      <c r="A529" s="3" t="s">
        <v>294</v>
      </c>
      <c r="B529" s="3" t="s">
        <v>341</v>
      </c>
      <c r="C529" s="4" t="s">
        <v>296</v>
      </c>
      <c r="D529" s="5" t="s">
        <v>297</v>
      </c>
      <c r="E529" s="4" t="s">
        <v>298</v>
      </c>
      <c r="F529" s="6">
        <v>5176.92</v>
      </c>
      <c r="G529" s="4">
        <v>200273</v>
      </c>
      <c r="H529" s="4">
        <v>357643</v>
      </c>
      <c r="I529" s="5">
        <v>14.475105060000001</v>
      </c>
      <c r="J529" s="5">
        <v>1.7857774138300999</v>
      </c>
      <c r="K529" s="5" t="s">
        <v>36</v>
      </c>
      <c r="L529" s="5">
        <v>13</v>
      </c>
      <c r="M529" s="7" t="s">
        <v>346</v>
      </c>
      <c r="N529" s="16">
        <f t="shared" si="40"/>
        <v>44487</v>
      </c>
      <c r="O529" s="7" t="s">
        <v>347</v>
      </c>
      <c r="P529" s="12" t="str">
        <f t="shared" si="41"/>
        <v>2021-10-26</v>
      </c>
      <c r="Q529" s="1" t="str">
        <f>IFERROR(VLOOKUP(K529,de_para!$A$2:$B$32,2,0),"ERR")</f>
        <v>web event</v>
      </c>
      <c r="R529" s="1">
        <v>0</v>
      </c>
      <c r="S529" s="1">
        <f t="shared" si="42"/>
        <v>10</v>
      </c>
      <c r="T529" s="1">
        <f t="shared" si="43"/>
        <v>2021</v>
      </c>
      <c r="U529" s="1">
        <f t="shared" si="44"/>
        <v>2</v>
      </c>
    </row>
    <row r="530" spans="1:21" x14ac:dyDescent="0.25">
      <c r="A530" s="3" t="s">
        <v>120</v>
      </c>
      <c r="B530" s="3" t="s">
        <v>341</v>
      </c>
      <c r="C530" s="4" t="s">
        <v>121</v>
      </c>
      <c r="D530" s="5" t="s">
        <v>87</v>
      </c>
      <c r="E530" s="4" t="s">
        <v>88</v>
      </c>
      <c r="F530" s="6">
        <v>125666</v>
      </c>
      <c r="G530" s="4">
        <v>10172910</v>
      </c>
      <c r="H530" s="4">
        <v>28748643</v>
      </c>
      <c r="I530" s="5">
        <v>4.3711976200000002</v>
      </c>
      <c r="J530" s="5">
        <v>2.8259999351217999</v>
      </c>
      <c r="K530" s="5" t="s">
        <v>36</v>
      </c>
      <c r="L530" s="5">
        <v>1948</v>
      </c>
      <c r="M530" s="7" t="s">
        <v>346</v>
      </c>
      <c r="N530" s="16">
        <f t="shared" si="40"/>
        <v>44487</v>
      </c>
      <c r="O530" s="7" t="s">
        <v>347</v>
      </c>
      <c r="P530" s="12" t="str">
        <f t="shared" si="41"/>
        <v>2021-10-26</v>
      </c>
      <c r="Q530" s="1" t="str">
        <f>IFERROR(VLOOKUP(K530,de_para!$A$2:$B$32,2,0),"ERR")</f>
        <v>web event</v>
      </c>
      <c r="R530" s="1">
        <v>0</v>
      </c>
      <c r="S530" s="1">
        <f t="shared" si="42"/>
        <v>10</v>
      </c>
      <c r="T530" s="1">
        <f t="shared" si="43"/>
        <v>2021</v>
      </c>
      <c r="U530" s="1">
        <f t="shared" si="44"/>
        <v>2</v>
      </c>
    </row>
    <row r="531" spans="1:21" x14ac:dyDescent="0.25">
      <c r="A531" s="3" t="s">
        <v>180</v>
      </c>
      <c r="B531" s="3" t="s">
        <v>341</v>
      </c>
      <c r="C531" s="4" t="s">
        <v>181</v>
      </c>
      <c r="D531" s="5" t="s">
        <v>173</v>
      </c>
      <c r="E531" s="4" t="s">
        <v>174</v>
      </c>
      <c r="F531" s="6">
        <v>33148.339999999997</v>
      </c>
      <c r="G531" s="4">
        <v>3023840</v>
      </c>
      <c r="H531" s="4">
        <v>6796258</v>
      </c>
      <c r="I531" s="5">
        <v>4.8774399099999997</v>
      </c>
      <c r="J531" s="5">
        <v>2.2475587332662998</v>
      </c>
      <c r="K531" s="5" t="s">
        <v>36</v>
      </c>
      <c r="L531" s="5">
        <v>489</v>
      </c>
      <c r="M531" s="7" t="s">
        <v>346</v>
      </c>
      <c r="N531" s="16">
        <f t="shared" si="40"/>
        <v>44487</v>
      </c>
      <c r="O531" s="7" t="s">
        <v>347</v>
      </c>
      <c r="P531" s="12" t="str">
        <f t="shared" si="41"/>
        <v>2021-10-26</v>
      </c>
      <c r="Q531" s="1" t="str">
        <f>IFERROR(VLOOKUP(K531,de_para!$A$2:$B$32,2,0),"ERR")</f>
        <v>web event</v>
      </c>
      <c r="R531" s="1">
        <v>0</v>
      </c>
      <c r="S531" s="1">
        <f t="shared" si="42"/>
        <v>10</v>
      </c>
      <c r="T531" s="1">
        <f t="shared" si="43"/>
        <v>2021</v>
      </c>
      <c r="U531" s="1">
        <f t="shared" si="44"/>
        <v>2</v>
      </c>
    </row>
    <row r="532" spans="1:21" x14ac:dyDescent="0.25">
      <c r="A532" s="3" t="s">
        <v>93</v>
      </c>
      <c r="B532" s="3" t="s">
        <v>341</v>
      </c>
      <c r="C532" s="4" t="s">
        <v>94</v>
      </c>
      <c r="D532" s="5" t="s">
        <v>87</v>
      </c>
      <c r="E532" s="4" t="s">
        <v>88</v>
      </c>
      <c r="F532" s="6">
        <v>52561</v>
      </c>
      <c r="G532" s="4">
        <v>4279528</v>
      </c>
      <c r="H532" s="4">
        <v>9865669</v>
      </c>
      <c r="I532" s="5">
        <v>5.3276670800000003</v>
      </c>
      <c r="J532" s="5">
        <v>2.3053170816969</v>
      </c>
      <c r="K532" s="5" t="s">
        <v>36</v>
      </c>
      <c r="L532" s="5">
        <v>746</v>
      </c>
      <c r="M532" s="7" t="s">
        <v>346</v>
      </c>
      <c r="N532" s="16">
        <f t="shared" si="40"/>
        <v>44487</v>
      </c>
      <c r="O532" s="7" t="s">
        <v>347</v>
      </c>
      <c r="P532" s="12" t="str">
        <f t="shared" si="41"/>
        <v>2021-10-26</v>
      </c>
      <c r="Q532" s="1" t="str">
        <f>IFERROR(VLOOKUP(K532,de_para!$A$2:$B$32,2,0),"ERR")</f>
        <v>web event</v>
      </c>
      <c r="R532" s="1">
        <v>0</v>
      </c>
      <c r="S532" s="1">
        <f t="shared" si="42"/>
        <v>10</v>
      </c>
      <c r="T532" s="1">
        <f t="shared" si="43"/>
        <v>2021</v>
      </c>
      <c r="U532" s="1">
        <f t="shared" si="44"/>
        <v>2</v>
      </c>
    </row>
    <row r="533" spans="1:21" x14ac:dyDescent="0.25">
      <c r="A533" s="3" t="s">
        <v>266</v>
      </c>
      <c r="B533" s="3" t="s">
        <v>341</v>
      </c>
      <c r="C533" s="4" t="s">
        <v>326</v>
      </c>
      <c r="D533" s="5" t="s">
        <v>303</v>
      </c>
      <c r="E533" s="4" t="s">
        <v>304</v>
      </c>
      <c r="F533" s="6">
        <v>1623.73</v>
      </c>
      <c r="G533" s="4">
        <v>130955</v>
      </c>
      <c r="H533" s="4">
        <v>177884</v>
      </c>
      <c r="I533" s="5">
        <v>9.1280272500000006</v>
      </c>
      <c r="J533" s="5">
        <v>1.3583597418961</v>
      </c>
      <c r="K533" s="5" t="s">
        <v>36</v>
      </c>
      <c r="L533" s="5">
        <v>3</v>
      </c>
      <c r="M533" s="7" t="s">
        <v>346</v>
      </c>
      <c r="N533" s="16">
        <f t="shared" si="40"/>
        <v>44487</v>
      </c>
      <c r="O533" s="7" t="s">
        <v>347</v>
      </c>
      <c r="P533" s="12" t="str">
        <f t="shared" si="41"/>
        <v>2021-10-26</v>
      </c>
      <c r="Q533" s="1" t="str">
        <f>IFERROR(VLOOKUP(K533,de_para!$A$2:$B$32,2,0),"ERR")</f>
        <v>web event</v>
      </c>
      <c r="R533" s="1">
        <v>0</v>
      </c>
      <c r="S533" s="1">
        <f t="shared" si="42"/>
        <v>10</v>
      </c>
      <c r="T533" s="1">
        <f t="shared" si="43"/>
        <v>2021</v>
      </c>
      <c r="U533" s="1">
        <f t="shared" si="44"/>
        <v>2</v>
      </c>
    </row>
    <row r="534" spans="1:21" x14ac:dyDescent="0.25">
      <c r="A534" s="3" t="s">
        <v>322</v>
      </c>
      <c r="B534" s="3" t="s">
        <v>341</v>
      </c>
      <c r="C534" s="4" t="s">
        <v>323</v>
      </c>
      <c r="D534" s="5" t="s">
        <v>303</v>
      </c>
      <c r="E534" s="4" t="s">
        <v>304</v>
      </c>
      <c r="F534" s="6">
        <v>1599.37</v>
      </c>
      <c r="G534" s="4">
        <v>111956</v>
      </c>
      <c r="H534" s="4">
        <v>159626</v>
      </c>
      <c r="I534" s="5">
        <v>10.019483040000001</v>
      </c>
      <c r="J534" s="5">
        <v>1.4257922755368</v>
      </c>
      <c r="K534" s="5" t="s">
        <v>36</v>
      </c>
      <c r="L534" s="5">
        <v>1</v>
      </c>
      <c r="M534" s="7" t="s">
        <v>346</v>
      </c>
      <c r="N534" s="16">
        <f t="shared" si="40"/>
        <v>44487</v>
      </c>
      <c r="O534" s="7" t="s">
        <v>347</v>
      </c>
      <c r="P534" s="12" t="str">
        <f t="shared" si="41"/>
        <v>2021-10-26</v>
      </c>
      <c r="Q534" s="1" t="str">
        <f>IFERROR(VLOOKUP(K534,de_para!$A$2:$B$32,2,0),"ERR")</f>
        <v>web event</v>
      </c>
      <c r="R534" s="1">
        <v>0</v>
      </c>
      <c r="S534" s="1">
        <f t="shared" si="42"/>
        <v>10</v>
      </c>
      <c r="T534" s="1">
        <f t="shared" si="43"/>
        <v>2021</v>
      </c>
      <c r="U534" s="1">
        <f t="shared" si="44"/>
        <v>2</v>
      </c>
    </row>
    <row r="535" spans="1:21" x14ac:dyDescent="0.25">
      <c r="A535" s="3" t="s">
        <v>95</v>
      </c>
      <c r="B535" s="3" t="s">
        <v>341</v>
      </c>
      <c r="C535" s="4" t="s">
        <v>96</v>
      </c>
      <c r="D535" s="5" t="s">
        <v>60</v>
      </c>
      <c r="E535" s="4" t="s">
        <v>61</v>
      </c>
      <c r="F535" s="6">
        <v>61652.67</v>
      </c>
      <c r="G535" s="4">
        <v>2060962</v>
      </c>
      <c r="H535" s="4">
        <v>6801816</v>
      </c>
      <c r="I535" s="5">
        <v>9.0641484600000002</v>
      </c>
      <c r="J535" s="5">
        <v>3.3003112138894002</v>
      </c>
      <c r="K535" s="5" t="s">
        <v>36</v>
      </c>
      <c r="L535" s="5">
        <v>858</v>
      </c>
      <c r="M535" s="7" t="s">
        <v>346</v>
      </c>
      <c r="N535" s="16">
        <f t="shared" si="40"/>
        <v>44487</v>
      </c>
      <c r="O535" s="7" t="s">
        <v>347</v>
      </c>
      <c r="P535" s="12" t="str">
        <f t="shared" si="41"/>
        <v>2021-10-26</v>
      </c>
      <c r="Q535" s="1" t="str">
        <f>IFERROR(VLOOKUP(K535,de_para!$A$2:$B$32,2,0),"ERR")</f>
        <v>web event</v>
      </c>
      <c r="R535" s="1">
        <v>0</v>
      </c>
      <c r="S535" s="1">
        <f t="shared" si="42"/>
        <v>10</v>
      </c>
      <c r="T535" s="1">
        <f t="shared" si="43"/>
        <v>2021</v>
      </c>
      <c r="U535" s="1">
        <f t="shared" si="44"/>
        <v>2</v>
      </c>
    </row>
    <row r="536" spans="1:21" x14ac:dyDescent="0.25">
      <c r="A536" s="3" t="s">
        <v>324</v>
      </c>
      <c r="B536" s="3" t="s">
        <v>341</v>
      </c>
      <c r="C536" s="4" t="s">
        <v>325</v>
      </c>
      <c r="D536" s="5" t="s">
        <v>303</v>
      </c>
      <c r="E536" s="4" t="s">
        <v>304</v>
      </c>
      <c r="F536" s="6">
        <v>1623.06</v>
      </c>
      <c r="G536" s="4">
        <v>104727</v>
      </c>
      <c r="H536" s="4">
        <v>116479</v>
      </c>
      <c r="I536" s="5">
        <v>13.93435727</v>
      </c>
      <c r="J536" s="5">
        <v>1.1122155700058001</v>
      </c>
      <c r="K536" s="5" t="s">
        <v>36</v>
      </c>
      <c r="L536" s="5">
        <v>8</v>
      </c>
      <c r="M536" s="7" t="s">
        <v>346</v>
      </c>
      <c r="N536" s="16">
        <f t="shared" si="40"/>
        <v>44487</v>
      </c>
      <c r="O536" s="7" t="s">
        <v>347</v>
      </c>
      <c r="P536" s="12" t="str">
        <f t="shared" si="41"/>
        <v>2021-10-26</v>
      </c>
      <c r="Q536" s="1" t="str">
        <f>IFERROR(VLOOKUP(K536,de_para!$A$2:$B$32,2,0),"ERR")</f>
        <v>web event</v>
      </c>
      <c r="R536" s="1">
        <v>0</v>
      </c>
      <c r="S536" s="1">
        <f t="shared" si="42"/>
        <v>10</v>
      </c>
      <c r="T536" s="1">
        <f t="shared" si="43"/>
        <v>2021</v>
      </c>
      <c r="U536" s="1">
        <f t="shared" si="44"/>
        <v>2</v>
      </c>
    </row>
    <row r="537" spans="1:21" x14ac:dyDescent="0.25">
      <c r="A537" s="3" t="s">
        <v>348</v>
      </c>
      <c r="B537" s="3" t="s">
        <v>341</v>
      </c>
      <c r="C537" s="4" t="s">
        <v>349</v>
      </c>
      <c r="D537" s="5" t="s">
        <v>350</v>
      </c>
      <c r="E537" s="4" t="s">
        <v>351</v>
      </c>
      <c r="F537" s="6">
        <v>304.67</v>
      </c>
      <c r="G537" s="4">
        <v>5076</v>
      </c>
      <c r="H537" s="4">
        <v>5387</v>
      </c>
      <c r="I537" s="5">
        <v>56.556524969999998</v>
      </c>
      <c r="J537" s="5">
        <v>1.0612687155239999</v>
      </c>
      <c r="K537" s="5" t="s">
        <v>130</v>
      </c>
      <c r="L537" s="5">
        <v>1489</v>
      </c>
      <c r="M537" s="7" t="s">
        <v>346</v>
      </c>
      <c r="N537" s="16">
        <f t="shared" si="40"/>
        <v>44487</v>
      </c>
      <c r="O537" s="7" t="s">
        <v>347</v>
      </c>
      <c r="P537" s="12" t="str">
        <f t="shared" si="41"/>
        <v>2021-10-26</v>
      </c>
      <c r="Q537" s="1" t="str">
        <f>IFERROR(VLOOKUP(K537,de_para!$A$2:$B$32,2,0),"ERR")</f>
        <v>Mid funnel</v>
      </c>
      <c r="R537" s="1">
        <v>0</v>
      </c>
      <c r="S537" s="1">
        <f t="shared" si="42"/>
        <v>10</v>
      </c>
      <c r="T537" s="1">
        <f t="shared" si="43"/>
        <v>2021</v>
      </c>
      <c r="U537" s="1">
        <f t="shared" si="44"/>
        <v>2</v>
      </c>
    </row>
    <row r="538" spans="1:21" x14ac:dyDescent="0.25">
      <c r="A538" s="3" t="s">
        <v>352</v>
      </c>
      <c r="B538" s="3" t="s">
        <v>341</v>
      </c>
      <c r="C538" s="4" t="s">
        <v>353</v>
      </c>
      <c r="D538" s="5" t="s">
        <v>354</v>
      </c>
      <c r="E538" s="4" t="s">
        <v>355</v>
      </c>
      <c r="F538" s="6">
        <v>377.85</v>
      </c>
      <c r="G538" s="4">
        <v>10929</v>
      </c>
      <c r="H538" s="4">
        <v>14388</v>
      </c>
      <c r="I538" s="5">
        <v>26.261467889999999</v>
      </c>
      <c r="J538" s="5">
        <v>1.3164973922590999</v>
      </c>
      <c r="K538" s="5" t="s">
        <v>36</v>
      </c>
      <c r="L538" s="5">
        <v>9</v>
      </c>
      <c r="M538" s="7" t="s">
        <v>346</v>
      </c>
      <c r="N538" s="16">
        <f t="shared" si="40"/>
        <v>44487</v>
      </c>
      <c r="O538" s="7" t="s">
        <v>347</v>
      </c>
      <c r="P538" s="12" t="str">
        <f t="shared" si="41"/>
        <v>2021-10-26</v>
      </c>
      <c r="Q538" s="1" t="str">
        <f>IFERROR(VLOOKUP(K538,de_para!$A$2:$B$32,2,0),"ERR")</f>
        <v>web event</v>
      </c>
      <c r="R538" s="1">
        <v>0</v>
      </c>
      <c r="S538" s="1">
        <f t="shared" si="42"/>
        <v>10</v>
      </c>
      <c r="T538" s="1">
        <f t="shared" si="43"/>
        <v>2021</v>
      </c>
      <c r="U538" s="1">
        <f t="shared" si="44"/>
        <v>2</v>
      </c>
    </row>
    <row r="539" spans="1:21" x14ac:dyDescent="0.25">
      <c r="A539" s="3" t="s">
        <v>103</v>
      </c>
      <c r="B539" s="3" t="s">
        <v>341</v>
      </c>
      <c r="C539" s="4" t="s">
        <v>104</v>
      </c>
      <c r="D539" s="5" t="s">
        <v>54</v>
      </c>
      <c r="E539" s="4" t="s">
        <v>55</v>
      </c>
      <c r="F539" s="6">
        <v>40204.239999999998</v>
      </c>
      <c r="G539" s="4">
        <v>41874</v>
      </c>
      <c r="H539" s="4">
        <v>581091</v>
      </c>
      <c r="I539" s="5">
        <v>69.187511079999993</v>
      </c>
      <c r="J539" s="5">
        <v>13.877131394182999</v>
      </c>
      <c r="K539" s="5" t="s">
        <v>36</v>
      </c>
      <c r="L539" s="5">
        <v>644</v>
      </c>
      <c r="M539" s="7" t="s">
        <v>346</v>
      </c>
      <c r="N539" s="16">
        <f t="shared" si="40"/>
        <v>44487</v>
      </c>
      <c r="O539" s="7" t="s">
        <v>347</v>
      </c>
      <c r="P539" s="12" t="str">
        <f t="shared" si="41"/>
        <v>2021-10-26</v>
      </c>
      <c r="Q539" s="1" t="str">
        <f>IFERROR(VLOOKUP(K539,de_para!$A$2:$B$32,2,0),"ERR")</f>
        <v>web event</v>
      </c>
      <c r="R539" s="1">
        <v>0</v>
      </c>
      <c r="S539" s="1">
        <f t="shared" si="42"/>
        <v>10</v>
      </c>
      <c r="T539" s="1">
        <f t="shared" si="43"/>
        <v>2021</v>
      </c>
      <c r="U539" s="1">
        <f t="shared" si="44"/>
        <v>2</v>
      </c>
    </row>
    <row r="540" spans="1:21" x14ac:dyDescent="0.25">
      <c r="A540" s="3" t="s">
        <v>318</v>
      </c>
      <c r="B540" s="3" t="s">
        <v>341</v>
      </c>
      <c r="C540" s="4" t="s">
        <v>319</v>
      </c>
      <c r="D540" s="5" t="s">
        <v>320</v>
      </c>
      <c r="E540" s="4" t="s">
        <v>321</v>
      </c>
      <c r="F540" s="6">
        <v>24257.64</v>
      </c>
      <c r="G540" s="4">
        <v>21993</v>
      </c>
      <c r="H540" s="4">
        <v>336209</v>
      </c>
      <c r="I540" s="5">
        <v>72.15047783</v>
      </c>
      <c r="J540" s="5">
        <v>15.287091347246999</v>
      </c>
      <c r="K540" s="5" t="s">
        <v>36</v>
      </c>
      <c r="L540" s="5">
        <v>204</v>
      </c>
      <c r="M540" s="7" t="s">
        <v>346</v>
      </c>
      <c r="N540" s="16">
        <f t="shared" si="40"/>
        <v>44487</v>
      </c>
      <c r="O540" s="7" t="s">
        <v>347</v>
      </c>
      <c r="P540" s="12" t="str">
        <f t="shared" si="41"/>
        <v>2021-10-26</v>
      </c>
      <c r="Q540" s="1" t="str">
        <f>IFERROR(VLOOKUP(K540,de_para!$A$2:$B$32,2,0),"ERR")</f>
        <v>web event</v>
      </c>
      <c r="R540" s="1">
        <v>0</v>
      </c>
      <c r="S540" s="1">
        <f t="shared" si="42"/>
        <v>10</v>
      </c>
      <c r="T540" s="1">
        <f t="shared" si="43"/>
        <v>2021</v>
      </c>
      <c r="U540" s="1">
        <f t="shared" si="44"/>
        <v>2</v>
      </c>
    </row>
    <row r="541" spans="1:21" x14ac:dyDescent="0.25">
      <c r="A541" s="3" t="s">
        <v>245</v>
      </c>
      <c r="B541" s="3" t="s">
        <v>341</v>
      </c>
      <c r="C541" s="4" t="s">
        <v>246</v>
      </c>
      <c r="D541" s="5" t="s">
        <v>247</v>
      </c>
      <c r="E541" s="4" t="s">
        <v>248</v>
      </c>
      <c r="F541" s="6">
        <v>26674.16</v>
      </c>
      <c r="G541" s="4">
        <v>1924748</v>
      </c>
      <c r="H541" s="4">
        <v>5455951</v>
      </c>
      <c r="I541" s="5">
        <v>4.8890028499999998</v>
      </c>
      <c r="J541" s="5">
        <v>2.8346313387519002</v>
      </c>
      <c r="K541" s="5" t="s">
        <v>36</v>
      </c>
      <c r="L541" s="5">
        <v>348</v>
      </c>
      <c r="M541" s="7" t="s">
        <v>346</v>
      </c>
      <c r="N541" s="16">
        <f t="shared" si="40"/>
        <v>44487</v>
      </c>
      <c r="O541" s="7" t="s">
        <v>347</v>
      </c>
      <c r="P541" s="12" t="str">
        <f t="shared" si="41"/>
        <v>2021-10-26</v>
      </c>
      <c r="Q541" s="1" t="str">
        <f>IFERROR(VLOOKUP(K541,de_para!$A$2:$B$32,2,0),"ERR")</f>
        <v>web event</v>
      </c>
      <c r="R541" s="1">
        <v>0</v>
      </c>
      <c r="S541" s="1">
        <f t="shared" si="42"/>
        <v>10</v>
      </c>
      <c r="T541" s="1">
        <f t="shared" si="43"/>
        <v>2021</v>
      </c>
      <c r="U541" s="1">
        <f t="shared" si="44"/>
        <v>2</v>
      </c>
    </row>
    <row r="542" spans="1:21" x14ac:dyDescent="0.25">
      <c r="A542" s="3" t="s">
        <v>264</v>
      </c>
      <c r="B542" s="3" t="s">
        <v>341</v>
      </c>
      <c r="C542" s="4" t="s">
        <v>327</v>
      </c>
      <c r="D542" s="5" t="s">
        <v>303</v>
      </c>
      <c r="E542" s="4" t="s">
        <v>304</v>
      </c>
      <c r="F542" s="6">
        <v>1612.93</v>
      </c>
      <c r="G542" s="4">
        <v>97670</v>
      </c>
      <c r="H542" s="4">
        <v>139353</v>
      </c>
      <c r="I542" s="5">
        <v>11.574418919999999</v>
      </c>
      <c r="J542" s="5">
        <v>1.4267738302446999</v>
      </c>
      <c r="K542" s="5" t="s">
        <v>36</v>
      </c>
      <c r="L542" s="5">
        <v>1</v>
      </c>
      <c r="M542" s="7" t="s">
        <v>346</v>
      </c>
      <c r="N542" s="16">
        <f t="shared" si="40"/>
        <v>44487</v>
      </c>
      <c r="O542" s="7" t="s">
        <v>347</v>
      </c>
      <c r="P542" s="12" t="str">
        <f t="shared" si="41"/>
        <v>2021-10-26</v>
      </c>
      <c r="Q542" s="1" t="str">
        <f>IFERROR(VLOOKUP(K542,de_para!$A$2:$B$32,2,0),"ERR")</f>
        <v>web event</v>
      </c>
      <c r="R542" s="1">
        <v>0</v>
      </c>
      <c r="S542" s="1">
        <f t="shared" si="42"/>
        <v>10</v>
      </c>
      <c r="T542" s="1">
        <f t="shared" si="43"/>
        <v>2021</v>
      </c>
      <c r="U542" s="1">
        <f t="shared" si="44"/>
        <v>2</v>
      </c>
    </row>
    <row r="543" spans="1:21" x14ac:dyDescent="0.25">
      <c r="A543" s="3" t="s">
        <v>52</v>
      </c>
      <c r="B543" s="3" t="s">
        <v>341</v>
      </c>
      <c r="C543" s="4" t="s">
        <v>53</v>
      </c>
      <c r="D543" s="5" t="s">
        <v>54</v>
      </c>
      <c r="E543" s="4" t="s">
        <v>55</v>
      </c>
      <c r="F543" s="6">
        <v>3428.78</v>
      </c>
      <c r="G543" s="4">
        <v>5211</v>
      </c>
      <c r="H543" s="4">
        <v>86159</v>
      </c>
      <c r="I543" s="5">
        <v>39.795958630000001</v>
      </c>
      <c r="J543" s="5">
        <v>16.534062559969001</v>
      </c>
      <c r="K543" s="5" t="s">
        <v>36</v>
      </c>
      <c r="L543" s="5">
        <v>16</v>
      </c>
      <c r="M543" s="7" t="s">
        <v>346</v>
      </c>
      <c r="N543" s="16">
        <f t="shared" si="40"/>
        <v>44487</v>
      </c>
      <c r="O543" s="7" t="s">
        <v>347</v>
      </c>
      <c r="P543" s="12" t="str">
        <f t="shared" si="41"/>
        <v>2021-10-26</v>
      </c>
      <c r="Q543" s="1" t="str">
        <f>IFERROR(VLOOKUP(K543,de_para!$A$2:$B$32,2,0),"ERR")</f>
        <v>web event</v>
      </c>
      <c r="R543" s="1">
        <v>0</v>
      </c>
      <c r="S543" s="1">
        <f t="shared" si="42"/>
        <v>10</v>
      </c>
      <c r="T543" s="1">
        <f t="shared" si="43"/>
        <v>2021</v>
      </c>
      <c r="U543" s="1">
        <f t="shared" si="44"/>
        <v>2</v>
      </c>
    </row>
    <row r="544" spans="1:21" x14ac:dyDescent="0.25">
      <c r="A544" s="3" t="s">
        <v>305</v>
      </c>
      <c r="B544" s="3" t="s">
        <v>341</v>
      </c>
      <c r="C544" s="4" t="s">
        <v>306</v>
      </c>
      <c r="D544" s="5" t="s">
        <v>297</v>
      </c>
      <c r="E544" s="4" t="s">
        <v>298</v>
      </c>
      <c r="F544" s="6">
        <v>5179.53</v>
      </c>
      <c r="G544" s="4">
        <v>198099</v>
      </c>
      <c r="H544" s="4">
        <v>317604</v>
      </c>
      <c r="I544" s="5">
        <v>16.30813844</v>
      </c>
      <c r="J544" s="5">
        <v>1.6032589765723</v>
      </c>
      <c r="K544" s="5" t="s">
        <v>36</v>
      </c>
      <c r="L544" s="5">
        <v>18</v>
      </c>
      <c r="M544" s="7" t="s">
        <v>346</v>
      </c>
      <c r="N544" s="16">
        <f t="shared" si="40"/>
        <v>44487</v>
      </c>
      <c r="O544" s="7" t="s">
        <v>347</v>
      </c>
      <c r="P544" s="12" t="str">
        <f t="shared" si="41"/>
        <v>2021-10-26</v>
      </c>
      <c r="Q544" s="1" t="str">
        <f>IFERROR(VLOOKUP(K544,de_para!$A$2:$B$32,2,0),"ERR")</f>
        <v>web event</v>
      </c>
      <c r="R544" s="1">
        <v>0</v>
      </c>
      <c r="S544" s="1">
        <f t="shared" si="42"/>
        <v>10</v>
      </c>
      <c r="T544" s="1">
        <f t="shared" si="43"/>
        <v>2021</v>
      </c>
      <c r="U544" s="1">
        <f t="shared" si="44"/>
        <v>2</v>
      </c>
    </row>
    <row r="545" spans="1:21" x14ac:dyDescent="0.25">
      <c r="A545" s="3" t="s">
        <v>356</v>
      </c>
      <c r="B545" s="3" t="s">
        <v>341</v>
      </c>
      <c r="C545" s="4" t="s">
        <v>357</v>
      </c>
      <c r="D545" s="5" t="s">
        <v>358</v>
      </c>
      <c r="E545" s="4" t="s">
        <v>359</v>
      </c>
      <c r="F545" s="6">
        <v>2585.7800000000002</v>
      </c>
      <c r="G545" s="4">
        <v>109584</v>
      </c>
      <c r="H545" s="4">
        <v>184854</v>
      </c>
      <c r="I545" s="5">
        <v>13.988228550000001</v>
      </c>
      <c r="J545" s="5">
        <v>1.6868703460359</v>
      </c>
      <c r="K545" s="5" t="s">
        <v>360</v>
      </c>
      <c r="L545" s="5">
        <v>110</v>
      </c>
      <c r="M545" s="7" t="s">
        <v>346</v>
      </c>
      <c r="N545" s="16">
        <f t="shared" si="40"/>
        <v>44487</v>
      </c>
      <c r="O545" s="7" t="s">
        <v>347</v>
      </c>
      <c r="P545" s="12" t="str">
        <f t="shared" si="41"/>
        <v>2021-10-26</v>
      </c>
      <c r="Q545" s="1" t="str">
        <f>IFERROR(VLOOKUP(K545,de_para!$A$2:$B$32,2,0),"ERR")</f>
        <v>app events</v>
      </c>
      <c r="R545" s="1">
        <v>0</v>
      </c>
      <c r="S545" s="1">
        <f t="shared" si="42"/>
        <v>10</v>
      </c>
      <c r="T545" s="1">
        <f t="shared" si="43"/>
        <v>2021</v>
      </c>
      <c r="U545" s="1">
        <f t="shared" si="44"/>
        <v>2</v>
      </c>
    </row>
    <row r="546" spans="1:21" x14ac:dyDescent="0.25">
      <c r="A546" s="3" t="s">
        <v>336</v>
      </c>
      <c r="B546" s="3" t="s">
        <v>341</v>
      </c>
      <c r="C546" s="4" t="s">
        <v>337</v>
      </c>
      <c r="D546" s="5" t="s">
        <v>297</v>
      </c>
      <c r="E546" s="4" t="s">
        <v>298</v>
      </c>
      <c r="F546" s="6">
        <v>5166.41</v>
      </c>
      <c r="G546" s="4">
        <v>186158</v>
      </c>
      <c r="H546" s="4">
        <v>345041</v>
      </c>
      <c r="I546" s="5">
        <v>14.97332201</v>
      </c>
      <c r="J546" s="5">
        <v>1.8534846743089</v>
      </c>
      <c r="K546" s="5" t="s">
        <v>36</v>
      </c>
      <c r="L546" s="5">
        <v>9</v>
      </c>
      <c r="M546" s="7" t="s">
        <v>346</v>
      </c>
      <c r="N546" s="16">
        <f t="shared" si="40"/>
        <v>44487</v>
      </c>
      <c r="O546" s="7" t="s">
        <v>347</v>
      </c>
      <c r="P546" s="12" t="str">
        <f t="shared" si="41"/>
        <v>2021-10-26</v>
      </c>
      <c r="Q546" s="1" t="str">
        <f>IFERROR(VLOOKUP(K546,de_para!$A$2:$B$32,2,0),"ERR")</f>
        <v>web event</v>
      </c>
      <c r="R546" s="1">
        <v>0</v>
      </c>
      <c r="S546" s="1">
        <f t="shared" si="42"/>
        <v>10</v>
      </c>
      <c r="T546" s="1">
        <f t="shared" si="43"/>
        <v>2021</v>
      </c>
      <c r="U546" s="1">
        <f t="shared" si="44"/>
        <v>2</v>
      </c>
    </row>
    <row r="547" spans="1:21" x14ac:dyDescent="0.25">
      <c r="A547" s="3" t="s">
        <v>72</v>
      </c>
      <c r="B547" s="3" t="s">
        <v>341</v>
      </c>
      <c r="C547" s="4" t="s">
        <v>73</v>
      </c>
      <c r="D547" s="5" t="s">
        <v>74</v>
      </c>
      <c r="E547" s="4" t="s">
        <v>75</v>
      </c>
      <c r="F547" s="6">
        <v>114499.99</v>
      </c>
      <c r="G547" s="4">
        <v>687253</v>
      </c>
      <c r="H547" s="4">
        <v>5255245</v>
      </c>
      <c r="I547" s="5">
        <v>21.787754899999999</v>
      </c>
      <c r="J547" s="5">
        <v>7.6467399924045001</v>
      </c>
      <c r="K547" s="5" t="s">
        <v>36</v>
      </c>
      <c r="L547" s="5">
        <v>1519</v>
      </c>
      <c r="M547" s="7" t="s">
        <v>346</v>
      </c>
      <c r="N547" s="16">
        <f t="shared" si="40"/>
        <v>44487</v>
      </c>
      <c r="O547" s="7" t="s">
        <v>347</v>
      </c>
      <c r="P547" s="12" t="str">
        <f t="shared" si="41"/>
        <v>2021-10-26</v>
      </c>
      <c r="Q547" s="1" t="str">
        <f>IFERROR(VLOOKUP(K547,de_para!$A$2:$B$32,2,0),"ERR")</f>
        <v>web event</v>
      </c>
      <c r="R547" s="1">
        <v>0</v>
      </c>
      <c r="S547" s="1">
        <f t="shared" si="42"/>
        <v>10</v>
      </c>
      <c r="T547" s="1">
        <f t="shared" si="43"/>
        <v>2021</v>
      </c>
      <c r="U547" s="1">
        <f t="shared" si="44"/>
        <v>2</v>
      </c>
    </row>
    <row r="548" spans="1:21" x14ac:dyDescent="0.25">
      <c r="A548" s="3" t="s">
        <v>32</v>
      </c>
      <c r="B548" s="3" t="s">
        <v>341</v>
      </c>
      <c r="C548" s="4" t="s">
        <v>33</v>
      </c>
      <c r="D548" s="5" t="s">
        <v>34</v>
      </c>
      <c r="E548" s="4" t="s">
        <v>35</v>
      </c>
      <c r="F548" s="6">
        <v>37846.239999999998</v>
      </c>
      <c r="G548" s="4">
        <v>242267</v>
      </c>
      <c r="H548" s="4">
        <v>1742915</v>
      </c>
      <c r="I548" s="5">
        <v>21.71433489</v>
      </c>
      <c r="J548" s="5">
        <v>7.1941907069472997</v>
      </c>
      <c r="K548" s="5" t="s">
        <v>36</v>
      </c>
      <c r="L548" s="5">
        <v>470</v>
      </c>
      <c r="M548" s="7" t="s">
        <v>346</v>
      </c>
      <c r="N548" s="16">
        <f t="shared" si="40"/>
        <v>44487</v>
      </c>
      <c r="O548" s="7" t="s">
        <v>347</v>
      </c>
      <c r="P548" s="12" t="str">
        <f t="shared" si="41"/>
        <v>2021-10-26</v>
      </c>
      <c r="Q548" s="1" t="str">
        <f>IFERROR(VLOOKUP(K548,de_para!$A$2:$B$32,2,0),"ERR")</f>
        <v>web event</v>
      </c>
      <c r="R548" s="1">
        <v>0</v>
      </c>
      <c r="S548" s="1">
        <f t="shared" si="42"/>
        <v>10</v>
      </c>
      <c r="T548" s="1">
        <f t="shared" si="43"/>
        <v>2021</v>
      </c>
      <c r="U548" s="1">
        <f t="shared" si="44"/>
        <v>2</v>
      </c>
    </row>
    <row r="549" spans="1:21" x14ac:dyDescent="0.25">
      <c r="A549" s="3" t="s">
        <v>76</v>
      </c>
      <c r="B549" s="3" t="s">
        <v>341</v>
      </c>
      <c r="C549" s="4" t="s">
        <v>328</v>
      </c>
      <c r="D549" s="5" t="s">
        <v>292</v>
      </c>
      <c r="E549" s="4" t="s">
        <v>293</v>
      </c>
      <c r="F549" s="6">
        <v>5600.64</v>
      </c>
      <c r="G549" s="4">
        <v>251412</v>
      </c>
      <c r="H549" s="4">
        <v>323073</v>
      </c>
      <c r="I549" s="5">
        <v>17.335524790000001</v>
      </c>
      <c r="J549" s="5">
        <v>1.2850341272493</v>
      </c>
      <c r="K549" s="5" t="s">
        <v>80</v>
      </c>
      <c r="L549" s="5">
        <v>64</v>
      </c>
      <c r="M549" s="7" t="s">
        <v>346</v>
      </c>
      <c r="N549" s="16">
        <f t="shared" si="40"/>
        <v>44487</v>
      </c>
      <c r="O549" s="7" t="s">
        <v>347</v>
      </c>
      <c r="P549" s="12" t="str">
        <f t="shared" si="41"/>
        <v>2021-10-26</v>
      </c>
      <c r="Q549" s="1" t="str">
        <f>IFERROR(VLOOKUP(K549,de_para!$A$2:$B$32,2,0),"ERR")</f>
        <v>web event</v>
      </c>
      <c r="R549" s="1">
        <v>0</v>
      </c>
      <c r="S549" s="1">
        <f t="shared" si="42"/>
        <v>10</v>
      </c>
      <c r="T549" s="1">
        <f t="shared" si="43"/>
        <v>2021</v>
      </c>
      <c r="U549" s="1">
        <f t="shared" si="44"/>
        <v>2</v>
      </c>
    </row>
    <row r="550" spans="1:21" x14ac:dyDescent="0.25">
      <c r="A550" s="3" t="s">
        <v>290</v>
      </c>
      <c r="B550" s="3" t="s">
        <v>341</v>
      </c>
      <c r="C550" s="4" t="s">
        <v>291</v>
      </c>
      <c r="D550" s="5" t="s">
        <v>292</v>
      </c>
      <c r="E550" s="4" t="s">
        <v>293</v>
      </c>
      <c r="F550" s="6">
        <v>5592.03</v>
      </c>
      <c r="G550" s="4">
        <v>373527</v>
      </c>
      <c r="H550" s="4">
        <v>487920</v>
      </c>
      <c r="I550" s="5">
        <v>11.46095671</v>
      </c>
      <c r="J550" s="5">
        <v>1.3062509537463001</v>
      </c>
      <c r="K550" s="5" t="s">
        <v>80</v>
      </c>
      <c r="L550" s="5">
        <v>39</v>
      </c>
      <c r="M550" s="7" t="s">
        <v>346</v>
      </c>
      <c r="N550" s="16">
        <f t="shared" si="40"/>
        <v>44487</v>
      </c>
      <c r="O550" s="7" t="s">
        <v>347</v>
      </c>
      <c r="P550" s="12" t="str">
        <f t="shared" si="41"/>
        <v>2021-10-26</v>
      </c>
      <c r="Q550" s="1" t="str">
        <f>IFERROR(VLOOKUP(K550,de_para!$A$2:$B$32,2,0),"ERR")</f>
        <v>web event</v>
      </c>
      <c r="R550" s="1">
        <v>0</v>
      </c>
      <c r="S550" s="1">
        <f t="shared" si="42"/>
        <v>10</v>
      </c>
      <c r="T550" s="1">
        <f t="shared" si="43"/>
        <v>2021</v>
      </c>
      <c r="U550" s="1">
        <f t="shared" si="44"/>
        <v>2</v>
      </c>
    </row>
    <row r="551" spans="1:21" x14ac:dyDescent="0.25">
      <c r="A551" s="3" t="s">
        <v>83</v>
      </c>
      <c r="B551" s="3" t="s">
        <v>341</v>
      </c>
      <c r="C551" s="4" t="s">
        <v>84</v>
      </c>
      <c r="D551" s="5" t="s">
        <v>70</v>
      </c>
      <c r="E551" s="4" t="s">
        <v>71</v>
      </c>
      <c r="F551" s="6">
        <v>59660.45</v>
      </c>
      <c r="G551" s="4">
        <v>170660</v>
      </c>
      <c r="H551" s="4">
        <v>1755899</v>
      </c>
      <c r="I551" s="5">
        <v>33.97715358</v>
      </c>
      <c r="J551" s="5">
        <v>10.288872612211</v>
      </c>
      <c r="K551" s="5" t="s">
        <v>36</v>
      </c>
      <c r="L551" s="5">
        <v>629</v>
      </c>
      <c r="M551" s="7" t="s">
        <v>346</v>
      </c>
      <c r="N551" s="16">
        <f t="shared" si="40"/>
        <v>44487</v>
      </c>
      <c r="O551" s="7" t="s">
        <v>347</v>
      </c>
      <c r="P551" s="12" t="str">
        <f t="shared" si="41"/>
        <v>2021-10-26</v>
      </c>
      <c r="Q551" s="1" t="str">
        <f>IFERROR(VLOOKUP(K551,de_para!$A$2:$B$32,2,0),"ERR")</f>
        <v>web event</v>
      </c>
      <c r="R551" s="1">
        <v>0</v>
      </c>
      <c r="S551" s="1">
        <f t="shared" si="42"/>
        <v>10</v>
      </c>
      <c r="T551" s="1">
        <f t="shared" si="43"/>
        <v>2021</v>
      </c>
      <c r="U551" s="1">
        <f t="shared" si="44"/>
        <v>2</v>
      </c>
    </row>
    <row r="552" spans="1:21" x14ac:dyDescent="0.25">
      <c r="A552" s="3" t="s">
        <v>134</v>
      </c>
      <c r="B552" s="3" t="s">
        <v>341</v>
      </c>
      <c r="C552" s="4" t="s">
        <v>307</v>
      </c>
      <c r="D552" s="5" t="s">
        <v>292</v>
      </c>
      <c r="E552" s="4" t="s">
        <v>293</v>
      </c>
      <c r="F552" s="6">
        <v>6998.19</v>
      </c>
      <c r="G552" s="4">
        <v>300504</v>
      </c>
      <c r="H552" s="4">
        <v>381670</v>
      </c>
      <c r="I552" s="5">
        <v>18.33570886</v>
      </c>
      <c r="J552" s="5">
        <v>1.2700995660623</v>
      </c>
      <c r="K552" s="5" t="s">
        <v>80</v>
      </c>
      <c r="L552" s="5">
        <v>51</v>
      </c>
      <c r="M552" s="7" t="s">
        <v>346</v>
      </c>
      <c r="N552" s="16">
        <f t="shared" si="40"/>
        <v>44487</v>
      </c>
      <c r="O552" s="7" t="s">
        <v>347</v>
      </c>
      <c r="P552" s="12" t="str">
        <f t="shared" si="41"/>
        <v>2021-10-26</v>
      </c>
      <c r="Q552" s="1" t="str">
        <f>IFERROR(VLOOKUP(K552,de_para!$A$2:$B$32,2,0),"ERR")</f>
        <v>web event</v>
      </c>
      <c r="R552" s="1">
        <v>0</v>
      </c>
      <c r="S552" s="1">
        <f t="shared" si="42"/>
        <v>10</v>
      </c>
      <c r="T552" s="1">
        <f t="shared" si="43"/>
        <v>2021</v>
      </c>
      <c r="U552" s="1">
        <f t="shared" si="44"/>
        <v>2</v>
      </c>
    </row>
    <row r="553" spans="1:21" x14ac:dyDescent="0.25">
      <c r="A553" s="3" t="s">
        <v>361</v>
      </c>
      <c r="B553" s="3" t="s">
        <v>341</v>
      </c>
      <c r="C553" s="4" t="s">
        <v>362</v>
      </c>
      <c r="D553" s="5" t="s">
        <v>354</v>
      </c>
      <c r="E553" s="4" t="s">
        <v>355</v>
      </c>
      <c r="F553" s="6">
        <v>356.32</v>
      </c>
      <c r="G553" s="4">
        <v>26901</v>
      </c>
      <c r="H553" s="4">
        <v>33178</v>
      </c>
      <c r="I553" s="5">
        <v>10.73964675</v>
      </c>
      <c r="J553" s="5">
        <v>1.2333370506673</v>
      </c>
      <c r="K553" s="5" t="s">
        <v>36</v>
      </c>
      <c r="L553" s="5">
        <v>10</v>
      </c>
      <c r="M553" s="7" t="s">
        <v>346</v>
      </c>
      <c r="N553" s="16">
        <f t="shared" si="40"/>
        <v>44487</v>
      </c>
      <c r="O553" s="7" t="s">
        <v>347</v>
      </c>
      <c r="P553" s="12" t="str">
        <f t="shared" si="41"/>
        <v>2021-10-26</v>
      </c>
      <c r="Q553" s="1" t="str">
        <f>IFERROR(VLOOKUP(K553,de_para!$A$2:$B$32,2,0),"ERR")</f>
        <v>web event</v>
      </c>
      <c r="R553" s="1">
        <v>0</v>
      </c>
      <c r="S553" s="1">
        <f t="shared" si="42"/>
        <v>10</v>
      </c>
      <c r="T553" s="1">
        <f t="shared" si="43"/>
        <v>2021</v>
      </c>
      <c r="U553" s="1">
        <f t="shared" si="44"/>
        <v>2</v>
      </c>
    </row>
    <row r="554" spans="1:21" x14ac:dyDescent="0.25">
      <c r="A554" s="3" t="s">
        <v>363</v>
      </c>
      <c r="B554" s="3" t="s">
        <v>341</v>
      </c>
      <c r="C554" s="4" t="s">
        <v>364</v>
      </c>
      <c r="D554" s="5" t="s">
        <v>354</v>
      </c>
      <c r="E554" s="4" t="s">
        <v>355</v>
      </c>
      <c r="F554" s="6">
        <v>366.37</v>
      </c>
      <c r="G554" s="4">
        <v>19188</v>
      </c>
      <c r="H554" s="4">
        <v>24412</v>
      </c>
      <c r="I554" s="5">
        <v>15.00778306</v>
      </c>
      <c r="J554" s="5">
        <v>1.2722534917657</v>
      </c>
      <c r="K554" s="5" t="s">
        <v>36</v>
      </c>
      <c r="L554" s="5">
        <v>5</v>
      </c>
      <c r="M554" s="7" t="s">
        <v>346</v>
      </c>
      <c r="N554" s="16">
        <f t="shared" si="40"/>
        <v>44487</v>
      </c>
      <c r="O554" s="7" t="s">
        <v>347</v>
      </c>
      <c r="P554" s="12" t="str">
        <f t="shared" si="41"/>
        <v>2021-10-26</v>
      </c>
      <c r="Q554" s="1" t="str">
        <f>IFERROR(VLOOKUP(K554,de_para!$A$2:$B$32,2,0),"ERR")</f>
        <v>web event</v>
      </c>
      <c r="R554" s="1">
        <v>0</v>
      </c>
      <c r="S554" s="1">
        <f t="shared" si="42"/>
        <v>10</v>
      </c>
      <c r="T554" s="1">
        <f t="shared" si="43"/>
        <v>2021</v>
      </c>
      <c r="U554" s="1">
        <f t="shared" si="44"/>
        <v>2</v>
      </c>
    </row>
    <row r="555" spans="1:21" x14ac:dyDescent="0.25">
      <c r="A555" s="3" t="s">
        <v>111</v>
      </c>
      <c r="B555" s="3" t="s">
        <v>341</v>
      </c>
      <c r="C555" s="4" t="s">
        <v>301</v>
      </c>
      <c r="D555" s="5" t="s">
        <v>292</v>
      </c>
      <c r="E555" s="4" t="s">
        <v>293</v>
      </c>
      <c r="F555" s="6">
        <v>6967.13</v>
      </c>
      <c r="G555" s="4">
        <v>694875</v>
      </c>
      <c r="H555" s="4">
        <v>822149</v>
      </c>
      <c r="I555" s="5">
        <v>8.4742911599999999</v>
      </c>
      <c r="J555" s="5">
        <v>1.1831610001799</v>
      </c>
      <c r="K555" s="5" t="s">
        <v>80</v>
      </c>
      <c r="L555" s="5">
        <v>70</v>
      </c>
      <c r="M555" s="7" t="s">
        <v>346</v>
      </c>
      <c r="N555" s="16">
        <f t="shared" si="40"/>
        <v>44487</v>
      </c>
      <c r="O555" s="7" t="s">
        <v>347</v>
      </c>
      <c r="P555" s="12" t="str">
        <f t="shared" si="41"/>
        <v>2021-10-26</v>
      </c>
      <c r="Q555" s="1" t="str">
        <f>IFERROR(VLOOKUP(K555,de_para!$A$2:$B$32,2,0),"ERR")</f>
        <v>web event</v>
      </c>
      <c r="R555" s="1">
        <v>0</v>
      </c>
      <c r="S555" s="1">
        <f t="shared" si="42"/>
        <v>10</v>
      </c>
      <c r="T555" s="1">
        <f t="shared" si="43"/>
        <v>2021</v>
      </c>
      <c r="U555" s="1">
        <f t="shared" si="44"/>
        <v>2</v>
      </c>
    </row>
    <row r="556" spans="1:21" x14ac:dyDescent="0.25">
      <c r="A556" s="3" t="s">
        <v>365</v>
      </c>
      <c r="B556" s="3" t="s">
        <v>341</v>
      </c>
      <c r="C556" s="4" t="s">
        <v>366</v>
      </c>
      <c r="D556" s="5" t="s">
        <v>367</v>
      </c>
      <c r="E556" s="4" t="s">
        <v>368</v>
      </c>
      <c r="F556" s="6">
        <v>396.85</v>
      </c>
      <c r="G556" s="4">
        <v>194880</v>
      </c>
      <c r="H556" s="4">
        <v>196550</v>
      </c>
      <c r="I556" s="5">
        <v>2.0190791099999998</v>
      </c>
      <c r="J556" s="5">
        <v>1.0085693760262999</v>
      </c>
      <c r="K556" s="5" t="s">
        <v>6</v>
      </c>
      <c r="L556" s="5">
        <v>194880</v>
      </c>
      <c r="M556" s="7" t="s">
        <v>346</v>
      </c>
      <c r="N556" s="16">
        <f t="shared" si="40"/>
        <v>44487</v>
      </c>
      <c r="O556" s="7" t="s">
        <v>347</v>
      </c>
      <c r="P556" s="12" t="str">
        <f t="shared" si="41"/>
        <v>2021-10-26</v>
      </c>
      <c r="Q556" s="1" t="str">
        <f>IFERROR(VLOOKUP(K556,de_para!$A$2:$B$32,2,0),"ERR")</f>
        <v>Top funnel</v>
      </c>
      <c r="R556" s="1">
        <v>0</v>
      </c>
      <c r="S556" s="1">
        <f t="shared" si="42"/>
        <v>10</v>
      </c>
      <c r="T556" s="1">
        <f t="shared" si="43"/>
        <v>2021</v>
      </c>
      <c r="U556" s="1">
        <f t="shared" si="44"/>
        <v>2</v>
      </c>
    </row>
    <row r="557" spans="1:21" x14ac:dyDescent="0.25">
      <c r="A557" s="3" t="s">
        <v>369</v>
      </c>
      <c r="B557" s="3" t="s">
        <v>341</v>
      </c>
      <c r="C557" s="4" t="s">
        <v>370</v>
      </c>
      <c r="D557" s="5" t="s">
        <v>354</v>
      </c>
      <c r="E557" s="4" t="s">
        <v>355</v>
      </c>
      <c r="F557" s="6">
        <v>367.07</v>
      </c>
      <c r="G557" s="4">
        <v>14081</v>
      </c>
      <c r="H557" s="4">
        <v>19194</v>
      </c>
      <c r="I557" s="5">
        <v>19.124205480000001</v>
      </c>
      <c r="J557" s="5">
        <v>1.3631134152404001</v>
      </c>
      <c r="K557" s="5" t="s">
        <v>36</v>
      </c>
      <c r="L557" s="5">
        <v>11</v>
      </c>
      <c r="M557" s="7" t="s">
        <v>346</v>
      </c>
      <c r="N557" s="16">
        <f t="shared" si="40"/>
        <v>44487</v>
      </c>
      <c r="O557" s="7" t="s">
        <v>347</v>
      </c>
      <c r="P557" s="12" t="str">
        <f t="shared" si="41"/>
        <v>2021-10-26</v>
      </c>
      <c r="Q557" s="1" t="str">
        <f>IFERROR(VLOOKUP(K557,de_para!$A$2:$B$32,2,0),"ERR")</f>
        <v>web event</v>
      </c>
      <c r="R557" s="1">
        <v>0</v>
      </c>
      <c r="S557" s="1">
        <f t="shared" si="42"/>
        <v>10</v>
      </c>
      <c r="T557" s="1">
        <f t="shared" si="43"/>
        <v>2021</v>
      </c>
      <c r="U557" s="1">
        <f t="shared" si="44"/>
        <v>2</v>
      </c>
    </row>
    <row r="558" spans="1:21" x14ac:dyDescent="0.25">
      <c r="A558" s="3" t="s">
        <v>46</v>
      </c>
      <c r="B558" s="3" t="s">
        <v>341</v>
      </c>
      <c r="C558" s="4" t="s">
        <v>47</v>
      </c>
      <c r="D558" s="5" t="s">
        <v>48</v>
      </c>
      <c r="E558" s="4" t="s">
        <v>49</v>
      </c>
      <c r="F558" s="6">
        <v>16703.349999999999</v>
      </c>
      <c r="G558" s="4">
        <v>624511</v>
      </c>
      <c r="H558" s="4">
        <v>1780210</v>
      </c>
      <c r="I558" s="5">
        <v>9.3827975400000003</v>
      </c>
      <c r="J558" s="5">
        <v>2.8505662830599001</v>
      </c>
      <c r="K558" s="5" t="s">
        <v>36</v>
      </c>
      <c r="L558" s="5">
        <v>225</v>
      </c>
      <c r="M558" s="7" t="s">
        <v>346</v>
      </c>
      <c r="N558" s="16">
        <f t="shared" si="40"/>
        <v>44487</v>
      </c>
      <c r="O558" s="7" t="s">
        <v>347</v>
      </c>
      <c r="P558" s="12" t="str">
        <f t="shared" si="41"/>
        <v>2021-10-26</v>
      </c>
      <c r="Q558" s="1" t="str">
        <f>IFERROR(VLOOKUP(K558,de_para!$A$2:$B$32,2,0),"ERR")</f>
        <v>web event</v>
      </c>
      <c r="R558" s="1">
        <v>0</v>
      </c>
      <c r="S558" s="1">
        <f t="shared" si="42"/>
        <v>10</v>
      </c>
      <c r="T558" s="1">
        <f t="shared" si="43"/>
        <v>2021</v>
      </c>
      <c r="U558" s="1">
        <f t="shared" si="44"/>
        <v>2</v>
      </c>
    </row>
    <row r="559" spans="1:21" x14ac:dyDescent="0.25">
      <c r="A559" s="3" t="s">
        <v>371</v>
      </c>
      <c r="B559" s="3" t="s">
        <v>341</v>
      </c>
      <c r="C559" s="4" t="s">
        <v>372</v>
      </c>
      <c r="D559" s="5" t="s">
        <v>354</v>
      </c>
      <c r="E559" s="4" t="s">
        <v>355</v>
      </c>
      <c r="F559" s="6">
        <v>366.87</v>
      </c>
      <c r="G559" s="4">
        <v>24602</v>
      </c>
      <c r="H559" s="4">
        <v>29534</v>
      </c>
      <c r="I559" s="5">
        <v>12.421954360000001</v>
      </c>
      <c r="J559" s="5">
        <v>1.2004715063816001</v>
      </c>
      <c r="K559" s="5" t="s">
        <v>36</v>
      </c>
      <c r="L559" s="5">
        <v>18</v>
      </c>
      <c r="M559" s="7" t="s">
        <v>346</v>
      </c>
      <c r="N559" s="16">
        <f t="shared" si="40"/>
        <v>44487</v>
      </c>
      <c r="O559" s="7" t="s">
        <v>347</v>
      </c>
      <c r="P559" s="12" t="str">
        <f t="shared" si="41"/>
        <v>2021-10-26</v>
      </c>
      <c r="Q559" s="1" t="str">
        <f>IFERROR(VLOOKUP(K559,de_para!$A$2:$B$32,2,0),"ERR")</f>
        <v>web event</v>
      </c>
      <c r="R559" s="1">
        <v>0</v>
      </c>
      <c r="S559" s="1">
        <f t="shared" si="42"/>
        <v>10</v>
      </c>
      <c r="T559" s="1">
        <f t="shared" si="43"/>
        <v>2021</v>
      </c>
      <c r="U559" s="1">
        <f t="shared" si="44"/>
        <v>2</v>
      </c>
    </row>
    <row r="560" spans="1:21" x14ac:dyDescent="0.25">
      <c r="A560" s="3" t="s">
        <v>134</v>
      </c>
      <c r="B560" s="3" t="s">
        <v>341</v>
      </c>
      <c r="C560" s="4" t="s">
        <v>135</v>
      </c>
      <c r="D560" s="5" t="s">
        <v>78</v>
      </c>
      <c r="E560" s="4" t="s">
        <v>79</v>
      </c>
      <c r="F560" s="6">
        <v>130030.19</v>
      </c>
      <c r="G560" s="4">
        <v>2957849</v>
      </c>
      <c r="H560" s="4">
        <v>9052050</v>
      </c>
      <c r="I560" s="5">
        <v>14.364722909999999</v>
      </c>
      <c r="J560" s="5">
        <v>3.0603489224770999</v>
      </c>
      <c r="K560" s="5" t="s">
        <v>80</v>
      </c>
      <c r="L560" s="5">
        <v>1177</v>
      </c>
      <c r="M560" s="7" t="s">
        <v>346</v>
      </c>
      <c r="N560" s="16">
        <f t="shared" si="40"/>
        <v>44487</v>
      </c>
      <c r="O560" s="7" t="s">
        <v>347</v>
      </c>
      <c r="P560" s="12" t="str">
        <f t="shared" si="41"/>
        <v>2021-10-26</v>
      </c>
      <c r="Q560" s="1" t="str">
        <f>IFERROR(VLOOKUP(K560,de_para!$A$2:$B$32,2,0),"ERR")</f>
        <v>web event</v>
      </c>
      <c r="R560" s="1">
        <v>0</v>
      </c>
      <c r="S560" s="1">
        <f t="shared" si="42"/>
        <v>10</v>
      </c>
      <c r="T560" s="1">
        <f t="shared" si="43"/>
        <v>2021</v>
      </c>
      <c r="U560" s="1">
        <f t="shared" si="44"/>
        <v>2</v>
      </c>
    </row>
    <row r="561" spans="1:21" x14ac:dyDescent="0.25">
      <c r="A561" s="3" t="s">
        <v>81</v>
      </c>
      <c r="B561" s="3" t="s">
        <v>341</v>
      </c>
      <c r="C561" s="4" t="s">
        <v>82</v>
      </c>
      <c r="D561" s="5" t="s">
        <v>48</v>
      </c>
      <c r="E561" s="4" t="s">
        <v>49</v>
      </c>
      <c r="F561" s="6">
        <v>3187.63</v>
      </c>
      <c r="G561" s="4">
        <v>233881</v>
      </c>
      <c r="H561" s="4">
        <v>429249</v>
      </c>
      <c r="I561" s="5">
        <v>7.4260627299999999</v>
      </c>
      <c r="J561" s="5">
        <v>1.8353307878792999</v>
      </c>
      <c r="K561" s="5" t="s">
        <v>36</v>
      </c>
      <c r="L561" s="5">
        <v>29</v>
      </c>
      <c r="M561" s="7" t="s">
        <v>346</v>
      </c>
      <c r="N561" s="16">
        <f t="shared" si="40"/>
        <v>44487</v>
      </c>
      <c r="O561" s="7" t="s">
        <v>347</v>
      </c>
      <c r="P561" s="12" t="str">
        <f t="shared" si="41"/>
        <v>2021-10-26</v>
      </c>
      <c r="Q561" s="1" t="str">
        <f>IFERROR(VLOOKUP(K561,de_para!$A$2:$B$32,2,0),"ERR")</f>
        <v>web event</v>
      </c>
      <c r="R561" s="1">
        <v>0</v>
      </c>
      <c r="S561" s="1">
        <f t="shared" si="42"/>
        <v>10</v>
      </c>
      <c r="T561" s="1">
        <f t="shared" si="43"/>
        <v>2021</v>
      </c>
      <c r="U561" s="1">
        <f t="shared" si="44"/>
        <v>2</v>
      </c>
    </row>
    <row r="562" spans="1:21" x14ac:dyDescent="0.25">
      <c r="A562" s="3" t="s">
        <v>373</v>
      </c>
      <c r="B562" s="3" t="s">
        <v>341</v>
      </c>
      <c r="C562" s="4" t="s">
        <v>374</v>
      </c>
      <c r="D562" s="5" t="s">
        <v>354</v>
      </c>
      <c r="E562" s="4" t="s">
        <v>355</v>
      </c>
      <c r="F562" s="6">
        <v>372.27</v>
      </c>
      <c r="G562" s="4">
        <v>29127</v>
      </c>
      <c r="H562" s="4">
        <v>34709</v>
      </c>
      <c r="I562" s="5">
        <v>10.72546026</v>
      </c>
      <c r="J562" s="5">
        <v>1.1916434922924</v>
      </c>
      <c r="K562" s="5" t="s">
        <v>36</v>
      </c>
      <c r="L562" s="5">
        <v>16</v>
      </c>
      <c r="M562" s="7" t="s">
        <v>346</v>
      </c>
      <c r="N562" s="16">
        <f t="shared" si="40"/>
        <v>44487</v>
      </c>
      <c r="O562" s="7" t="s">
        <v>347</v>
      </c>
      <c r="P562" s="12" t="str">
        <f t="shared" si="41"/>
        <v>2021-10-26</v>
      </c>
      <c r="Q562" s="1" t="str">
        <f>IFERROR(VLOOKUP(K562,de_para!$A$2:$B$32,2,0),"ERR")</f>
        <v>web event</v>
      </c>
      <c r="R562" s="1">
        <v>0</v>
      </c>
      <c r="S562" s="1">
        <f t="shared" si="42"/>
        <v>10</v>
      </c>
      <c r="T562" s="1">
        <f t="shared" si="43"/>
        <v>2021</v>
      </c>
      <c r="U562" s="1">
        <f t="shared" si="44"/>
        <v>2</v>
      </c>
    </row>
    <row r="563" spans="1:21" x14ac:dyDescent="0.25">
      <c r="A563" s="3" t="s">
        <v>122</v>
      </c>
      <c r="B563" s="3" t="s">
        <v>341</v>
      </c>
      <c r="C563" s="4" t="s">
        <v>123</v>
      </c>
      <c r="D563" s="5" t="s">
        <v>34</v>
      </c>
      <c r="E563" s="4" t="s">
        <v>35</v>
      </c>
      <c r="F563" s="6">
        <v>25323.23</v>
      </c>
      <c r="G563" s="4">
        <v>444866</v>
      </c>
      <c r="H563" s="4">
        <v>2476550</v>
      </c>
      <c r="I563" s="5">
        <v>10.225204420000001</v>
      </c>
      <c r="J563" s="5">
        <v>5.5669572410569002</v>
      </c>
      <c r="K563" s="5" t="s">
        <v>36</v>
      </c>
      <c r="L563" s="5">
        <v>286</v>
      </c>
      <c r="M563" s="7" t="s">
        <v>346</v>
      </c>
      <c r="N563" s="16">
        <f t="shared" si="40"/>
        <v>44487</v>
      </c>
      <c r="O563" s="7" t="s">
        <v>347</v>
      </c>
      <c r="P563" s="12" t="str">
        <f t="shared" si="41"/>
        <v>2021-10-26</v>
      </c>
      <c r="Q563" s="1" t="str">
        <f>IFERROR(VLOOKUP(K563,de_para!$A$2:$B$32,2,0),"ERR")</f>
        <v>web event</v>
      </c>
      <c r="R563" s="1">
        <v>0</v>
      </c>
      <c r="S563" s="1">
        <f t="shared" si="42"/>
        <v>10</v>
      </c>
      <c r="T563" s="1">
        <f t="shared" si="43"/>
        <v>2021</v>
      </c>
      <c r="U563" s="1">
        <f t="shared" si="44"/>
        <v>2</v>
      </c>
    </row>
    <row r="564" spans="1:21" x14ac:dyDescent="0.25">
      <c r="A564" s="3" t="s">
        <v>85</v>
      </c>
      <c r="B564" s="3" t="s">
        <v>341</v>
      </c>
      <c r="C564" s="4" t="s">
        <v>86</v>
      </c>
      <c r="D564" s="5" t="s">
        <v>87</v>
      </c>
      <c r="E564" s="4" t="s">
        <v>88</v>
      </c>
      <c r="F564" s="6">
        <v>56393.24</v>
      </c>
      <c r="G564" s="4">
        <v>1329969</v>
      </c>
      <c r="H564" s="4">
        <v>3955715</v>
      </c>
      <c r="I564" s="5">
        <v>14.25614333</v>
      </c>
      <c r="J564" s="5">
        <v>2.974291130094</v>
      </c>
      <c r="K564" s="5" t="s">
        <v>36</v>
      </c>
      <c r="L564" s="5">
        <v>714</v>
      </c>
      <c r="M564" s="7" t="s">
        <v>346</v>
      </c>
      <c r="N564" s="16">
        <f t="shared" si="40"/>
        <v>44487</v>
      </c>
      <c r="O564" s="7" t="s">
        <v>347</v>
      </c>
      <c r="P564" s="12" t="str">
        <f t="shared" si="41"/>
        <v>2021-10-26</v>
      </c>
      <c r="Q564" s="1" t="str">
        <f>IFERROR(VLOOKUP(K564,de_para!$A$2:$B$32,2,0),"ERR")</f>
        <v>web event</v>
      </c>
      <c r="R564" s="1">
        <v>0</v>
      </c>
      <c r="S564" s="1">
        <f t="shared" si="42"/>
        <v>10</v>
      </c>
      <c r="T564" s="1">
        <f t="shared" si="43"/>
        <v>2021</v>
      </c>
      <c r="U564" s="1">
        <f t="shared" si="44"/>
        <v>2</v>
      </c>
    </row>
    <row r="565" spans="1:21" x14ac:dyDescent="0.25">
      <c r="A565" s="3" t="s">
        <v>162</v>
      </c>
      <c r="B565" s="3" t="s">
        <v>341</v>
      </c>
      <c r="C565" s="4" t="s">
        <v>163</v>
      </c>
      <c r="D565" s="5" t="s">
        <v>66</v>
      </c>
      <c r="E565" s="4" t="s">
        <v>67</v>
      </c>
      <c r="F565" s="6">
        <v>4821.58</v>
      </c>
      <c r="G565" s="4">
        <v>26139</v>
      </c>
      <c r="H565" s="4">
        <v>219717</v>
      </c>
      <c r="I565" s="5">
        <v>21.944501339999999</v>
      </c>
      <c r="J565" s="5">
        <v>8.4057155973831996</v>
      </c>
      <c r="K565" s="5" t="s">
        <v>36</v>
      </c>
      <c r="L565" s="5">
        <v>31</v>
      </c>
      <c r="M565" s="7" t="s">
        <v>346</v>
      </c>
      <c r="N565" s="16">
        <f t="shared" si="40"/>
        <v>44487</v>
      </c>
      <c r="O565" s="7" t="s">
        <v>347</v>
      </c>
      <c r="P565" s="12" t="str">
        <f t="shared" si="41"/>
        <v>2021-10-26</v>
      </c>
      <c r="Q565" s="1" t="str">
        <f>IFERROR(VLOOKUP(K565,de_para!$A$2:$B$32,2,0),"ERR")</f>
        <v>web event</v>
      </c>
      <c r="R565" s="1">
        <v>0</v>
      </c>
      <c r="S565" s="1">
        <f t="shared" si="42"/>
        <v>10</v>
      </c>
      <c r="T565" s="1">
        <f t="shared" si="43"/>
        <v>2021</v>
      </c>
      <c r="U565" s="1">
        <f t="shared" si="44"/>
        <v>2</v>
      </c>
    </row>
    <row r="566" spans="1:21" x14ac:dyDescent="0.25">
      <c r="A566" s="3" t="s">
        <v>338</v>
      </c>
      <c r="B566" s="3" t="s">
        <v>341</v>
      </c>
      <c r="C566" s="4" t="s">
        <v>339</v>
      </c>
      <c r="D566" s="5" t="s">
        <v>297</v>
      </c>
      <c r="E566" s="4" t="s">
        <v>298</v>
      </c>
      <c r="F566" s="6">
        <v>5154.9399999999996</v>
      </c>
      <c r="G566" s="4">
        <v>196399</v>
      </c>
      <c r="H566" s="4">
        <v>350481</v>
      </c>
      <c r="I566" s="5">
        <v>14.708186749999999</v>
      </c>
      <c r="J566" s="5">
        <v>1.7845355628084001</v>
      </c>
      <c r="K566" s="5" t="s">
        <v>36</v>
      </c>
      <c r="L566" s="5">
        <v>6</v>
      </c>
      <c r="M566" s="7" t="s">
        <v>346</v>
      </c>
      <c r="N566" s="16">
        <f t="shared" si="40"/>
        <v>44487</v>
      </c>
      <c r="O566" s="7" t="s">
        <v>347</v>
      </c>
      <c r="P566" s="12" t="str">
        <f t="shared" si="41"/>
        <v>2021-10-26</v>
      </c>
      <c r="Q566" s="1" t="str">
        <f>IFERROR(VLOOKUP(K566,de_para!$A$2:$B$32,2,0),"ERR")</f>
        <v>web event</v>
      </c>
      <c r="R566" s="1">
        <v>0</v>
      </c>
      <c r="S566" s="1">
        <f t="shared" si="42"/>
        <v>10</v>
      </c>
      <c r="T566" s="1">
        <f t="shared" si="43"/>
        <v>2021</v>
      </c>
      <c r="U566" s="1">
        <f t="shared" si="44"/>
        <v>2</v>
      </c>
    </row>
    <row r="567" spans="1:21" x14ac:dyDescent="0.25">
      <c r="A567" s="3" t="s">
        <v>58</v>
      </c>
      <c r="B567" s="3" t="s">
        <v>341</v>
      </c>
      <c r="C567" s="4" t="s">
        <v>59</v>
      </c>
      <c r="D567" s="5" t="s">
        <v>60</v>
      </c>
      <c r="E567" s="4" t="s">
        <v>61</v>
      </c>
      <c r="F567" s="6">
        <v>4474.3900000000003</v>
      </c>
      <c r="G567" s="4">
        <v>365577</v>
      </c>
      <c r="H567" s="4">
        <v>704162</v>
      </c>
      <c r="I567" s="5">
        <v>6.3542054200000004</v>
      </c>
      <c r="J567" s="5">
        <v>1.9261660334210999</v>
      </c>
      <c r="K567" s="5" t="s">
        <v>36</v>
      </c>
      <c r="L567" s="5">
        <v>142</v>
      </c>
      <c r="M567" s="7" t="s">
        <v>346</v>
      </c>
      <c r="N567" s="16">
        <f t="shared" si="40"/>
        <v>44487</v>
      </c>
      <c r="O567" s="7" t="s">
        <v>347</v>
      </c>
      <c r="P567" s="12" t="str">
        <f t="shared" si="41"/>
        <v>2021-10-26</v>
      </c>
      <c r="Q567" s="1" t="str">
        <f>IFERROR(VLOOKUP(K567,de_para!$A$2:$B$32,2,0),"ERR")</f>
        <v>web event</v>
      </c>
      <c r="R567" s="1">
        <v>0</v>
      </c>
      <c r="S567" s="1">
        <f t="shared" si="42"/>
        <v>10</v>
      </c>
      <c r="T567" s="1">
        <f t="shared" si="43"/>
        <v>2021</v>
      </c>
      <c r="U567" s="1">
        <f t="shared" si="44"/>
        <v>2</v>
      </c>
    </row>
    <row r="568" spans="1:21" x14ac:dyDescent="0.25">
      <c r="A568" s="3" t="s">
        <v>99</v>
      </c>
      <c r="B568" s="3" t="s">
        <v>341</v>
      </c>
      <c r="C568" s="4" t="s">
        <v>100</v>
      </c>
      <c r="D568" s="5" t="s">
        <v>101</v>
      </c>
      <c r="E568" s="4" t="s">
        <v>102</v>
      </c>
      <c r="F568" s="6">
        <v>46958.2</v>
      </c>
      <c r="G568" s="4">
        <v>53462</v>
      </c>
      <c r="H568" s="4">
        <v>826440</v>
      </c>
      <c r="I568" s="5">
        <v>56.81985383</v>
      </c>
      <c r="J568" s="5">
        <v>15.458456473757</v>
      </c>
      <c r="K568" s="5" t="s">
        <v>36</v>
      </c>
      <c r="L568" s="5">
        <v>685</v>
      </c>
      <c r="M568" s="7" t="s">
        <v>346</v>
      </c>
      <c r="N568" s="16">
        <f t="shared" si="40"/>
        <v>44487</v>
      </c>
      <c r="O568" s="7" t="s">
        <v>347</v>
      </c>
      <c r="P568" s="12" t="str">
        <f t="shared" si="41"/>
        <v>2021-10-26</v>
      </c>
      <c r="Q568" s="1" t="str">
        <f>IFERROR(VLOOKUP(K568,de_para!$A$2:$B$32,2,0),"ERR")</f>
        <v>web event</v>
      </c>
      <c r="R568" s="1">
        <v>0</v>
      </c>
      <c r="S568" s="1">
        <f t="shared" si="42"/>
        <v>10</v>
      </c>
      <c r="T568" s="1">
        <f t="shared" si="43"/>
        <v>2021</v>
      </c>
      <c r="U568" s="1">
        <f t="shared" si="44"/>
        <v>2</v>
      </c>
    </row>
    <row r="569" spans="1:21" x14ac:dyDescent="0.25">
      <c r="A569" s="3" t="s">
        <v>22</v>
      </c>
      <c r="B569" s="3" t="s">
        <v>341</v>
      </c>
      <c r="C569" s="4" t="s">
        <v>110</v>
      </c>
      <c r="D569" s="5" t="s">
        <v>106</v>
      </c>
      <c r="E569" s="4" t="s">
        <v>107</v>
      </c>
      <c r="F569" s="6">
        <v>86.71</v>
      </c>
      <c r="G569" s="4">
        <v>3615</v>
      </c>
      <c r="H569" s="4">
        <v>3674</v>
      </c>
      <c r="I569" s="5">
        <v>23.600979859999999</v>
      </c>
      <c r="J569" s="5">
        <v>1.0163208852006</v>
      </c>
      <c r="K569" s="5" t="s">
        <v>31</v>
      </c>
      <c r="L569" s="5">
        <v>1</v>
      </c>
      <c r="M569" s="7" t="s">
        <v>346</v>
      </c>
      <c r="N569" s="16">
        <f t="shared" si="40"/>
        <v>44487</v>
      </c>
      <c r="O569" s="7" t="s">
        <v>347</v>
      </c>
      <c r="P569" s="12" t="str">
        <f t="shared" si="41"/>
        <v>2021-10-26</v>
      </c>
      <c r="Q569" s="1" t="str">
        <f>IFERROR(VLOOKUP(K569,de_para!$A$2:$B$32,2,0),"ERR")</f>
        <v>web event</v>
      </c>
      <c r="R569" s="1">
        <v>0</v>
      </c>
      <c r="S569" s="1">
        <f t="shared" si="42"/>
        <v>10</v>
      </c>
      <c r="T569" s="1">
        <f t="shared" si="43"/>
        <v>2021</v>
      </c>
      <c r="U569" s="1">
        <f t="shared" si="44"/>
        <v>2</v>
      </c>
    </row>
    <row r="570" spans="1:21" x14ac:dyDescent="0.25">
      <c r="A570" s="3" t="s">
        <v>37</v>
      </c>
      <c r="B570" s="3" t="s">
        <v>341</v>
      </c>
      <c r="C570" s="4" t="s">
        <v>38</v>
      </c>
      <c r="D570" s="5" t="s">
        <v>39</v>
      </c>
      <c r="E570" s="4" t="s">
        <v>40</v>
      </c>
      <c r="F570" s="6">
        <v>154447.1</v>
      </c>
      <c r="G570" s="4">
        <v>10233414</v>
      </c>
      <c r="H570" s="4">
        <v>20981283</v>
      </c>
      <c r="I570" s="5">
        <v>7.3611847299999997</v>
      </c>
      <c r="J570" s="5">
        <v>2.0502720792884999</v>
      </c>
      <c r="K570" s="5" t="s">
        <v>36</v>
      </c>
      <c r="L570" s="5">
        <v>1388</v>
      </c>
      <c r="M570" s="7" t="s">
        <v>346</v>
      </c>
      <c r="N570" s="16">
        <f t="shared" si="40"/>
        <v>44487</v>
      </c>
      <c r="O570" s="7" t="s">
        <v>347</v>
      </c>
      <c r="P570" s="12" t="str">
        <f t="shared" si="41"/>
        <v>2021-10-26</v>
      </c>
      <c r="Q570" s="1" t="str">
        <f>IFERROR(VLOOKUP(K570,de_para!$A$2:$B$32,2,0),"ERR")</f>
        <v>web event</v>
      </c>
      <c r="R570" s="1">
        <v>0</v>
      </c>
      <c r="S570" s="1">
        <f t="shared" si="42"/>
        <v>10</v>
      </c>
      <c r="T570" s="1">
        <f t="shared" si="43"/>
        <v>2021</v>
      </c>
      <c r="U570" s="1">
        <f t="shared" si="44"/>
        <v>2</v>
      </c>
    </row>
    <row r="571" spans="1:21" x14ac:dyDescent="0.25">
      <c r="A571" s="3" t="s">
        <v>182</v>
      </c>
      <c r="B571" s="3" t="s">
        <v>341</v>
      </c>
      <c r="C571" s="4" t="s">
        <v>183</v>
      </c>
      <c r="D571" s="5" t="s">
        <v>184</v>
      </c>
      <c r="E571" s="4" t="s">
        <v>185</v>
      </c>
      <c r="F571" s="6">
        <v>24941.82</v>
      </c>
      <c r="G571" s="4">
        <v>321601</v>
      </c>
      <c r="H571" s="4">
        <v>1441864</v>
      </c>
      <c r="I571" s="5">
        <v>17.298316620000001</v>
      </c>
      <c r="J571" s="5">
        <v>4.4833940192971999</v>
      </c>
      <c r="K571" s="5" t="s">
        <v>36</v>
      </c>
      <c r="L571" s="5">
        <v>399</v>
      </c>
      <c r="M571" s="7" t="s">
        <v>346</v>
      </c>
      <c r="N571" s="16">
        <f t="shared" si="40"/>
        <v>44487</v>
      </c>
      <c r="O571" s="7" t="s">
        <v>347</v>
      </c>
      <c r="P571" s="12" t="str">
        <f t="shared" si="41"/>
        <v>2021-10-26</v>
      </c>
      <c r="Q571" s="1" t="str">
        <f>IFERROR(VLOOKUP(K571,de_para!$A$2:$B$32,2,0),"ERR")</f>
        <v>web event</v>
      </c>
      <c r="R571" s="1">
        <v>0</v>
      </c>
      <c r="S571" s="1">
        <f t="shared" si="42"/>
        <v>10</v>
      </c>
      <c r="T571" s="1">
        <f t="shared" si="43"/>
        <v>2021</v>
      </c>
      <c r="U571" s="1">
        <f t="shared" si="44"/>
        <v>2</v>
      </c>
    </row>
    <row r="572" spans="1:21" x14ac:dyDescent="0.25">
      <c r="A572" s="3" t="s">
        <v>89</v>
      </c>
      <c r="B572" s="3" t="s">
        <v>341</v>
      </c>
      <c r="C572" s="4" t="s">
        <v>90</v>
      </c>
      <c r="D572" s="5" t="s">
        <v>91</v>
      </c>
      <c r="E572" s="4" t="s">
        <v>92</v>
      </c>
      <c r="F572" s="6">
        <v>56013.98</v>
      </c>
      <c r="G572" s="4">
        <v>1906899</v>
      </c>
      <c r="H572" s="4">
        <v>5933215</v>
      </c>
      <c r="I572" s="5">
        <v>9.4407467100000009</v>
      </c>
      <c r="J572" s="5">
        <v>3.1114469093539001</v>
      </c>
      <c r="K572" s="5" t="s">
        <v>36</v>
      </c>
      <c r="L572" s="5">
        <v>769</v>
      </c>
      <c r="M572" s="7" t="s">
        <v>346</v>
      </c>
      <c r="N572" s="16">
        <f t="shared" si="40"/>
        <v>44487</v>
      </c>
      <c r="O572" s="7" t="s">
        <v>347</v>
      </c>
      <c r="P572" s="12" t="str">
        <f t="shared" si="41"/>
        <v>2021-10-26</v>
      </c>
      <c r="Q572" s="1" t="str">
        <f>IFERROR(VLOOKUP(K572,de_para!$A$2:$B$32,2,0),"ERR")</f>
        <v>web event</v>
      </c>
      <c r="R572" s="1">
        <v>0</v>
      </c>
      <c r="S572" s="1">
        <f t="shared" si="42"/>
        <v>10</v>
      </c>
      <c r="T572" s="1">
        <f t="shared" si="43"/>
        <v>2021</v>
      </c>
      <c r="U572" s="1">
        <f t="shared" si="44"/>
        <v>2</v>
      </c>
    </row>
    <row r="573" spans="1:21" x14ac:dyDescent="0.25">
      <c r="A573" s="3" t="s">
        <v>118</v>
      </c>
      <c r="B573" s="3" t="s">
        <v>341</v>
      </c>
      <c r="C573" s="4" t="s">
        <v>119</v>
      </c>
      <c r="D573" s="5" t="s">
        <v>78</v>
      </c>
      <c r="E573" s="4" t="s">
        <v>79</v>
      </c>
      <c r="F573" s="6">
        <v>94810.62</v>
      </c>
      <c r="G573" s="4">
        <v>5728210</v>
      </c>
      <c r="H573" s="4">
        <v>10332099</v>
      </c>
      <c r="I573" s="5">
        <v>9.1763174200000002</v>
      </c>
      <c r="J573" s="5">
        <v>1.8037221051603001</v>
      </c>
      <c r="K573" s="5" t="s">
        <v>80</v>
      </c>
      <c r="L573" s="5">
        <v>905</v>
      </c>
      <c r="M573" s="7" t="s">
        <v>346</v>
      </c>
      <c r="N573" s="16">
        <f t="shared" si="40"/>
        <v>44487</v>
      </c>
      <c r="O573" s="7" t="s">
        <v>347</v>
      </c>
      <c r="P573" s="12" t="str">
        <f t="shared" si="41"/>
        <v>2021-10-26</v>
      </c>
      <c r="Q573" s="1" t="str">
        <f>IFERROR(VLOOKUP(K573,de_para!$A$2:$B$32,2,0),"ERR")</f>
        <v>web event</v>
      </c>
      <c r="R573" s="1">
        <v>0</v>
      </c>
      <c r="S573" s="1">
        <f t="shared" si="42"/>
        <v>10</v>
      </c>
      <c r="T573" s="1">
        <f t="shared" si="43"/>
        <v>2021</v>
      </c>
      <c r="U573" s="1">
        <f t="shared" si="44"/>
        <v>2</v>
      </c>
    </row>
    <row r="574" spans="1:21" x14ac:dyDescent="0.25">
      <c r="A574" s="3" t="s">
        <v>175</v>
      </c>
      <c r="B574" s="3" t="s">
        <v>341</v>
      </c>
      <c r="C574" s="4" t="s">
        <v>176</v>
      </c>
      <c r="D574" s="5" t="s">
        <v>177</v>
      </c>
      <c r="E574" s="4" t="s">
        <v>178</v>
      </c>
      <c r="F574" s="6">
        <v>16549.64</v>
      </c>
      <c r="G574" s="4">
        <v>556836</v>
      </c>
      <c r="H574" s="4">
        <v>939052</v>
      </c>
      <c r="I574" s="5">
        <v>17.623773759999999</v>
      </c>
      <c r="J574" s="5">
        <v>1.6864067696772</v>
      </c>
      <c r="K574" s="5" t="s">
        <v>179</v>
      </c>
      <c r="L574" s="5">
        <v>11093</v>
      </c>
      <c r="M574" s="7" t="s">
        <v>346</v>
      </c>
      <c r="N574" s="16">
        <f t="shared" si="40"/>
        <v>44487</v>
      </c>
      <c r="O574" s="7" t="s">
        <v>347</v>
      </c>
      <c r="P574" s="12" t="str">
        <f t="shared" si="41"/>
        <v>2021-10-26</v>
      </c>
      <c r="Q574" s="1" t="str">
        <f>IFERROR(VLOOKUP(K574,de_para!$A$2:$B$32,2,0),"ERR")</f>
        <v>Mid funnel</v>
      </c>
      <c r="R574" s="1">
        <v>0</v>
      </c>
      <c r="S574" s="1">
        <f t="shared" si="42"/>
        <v>10</v>
      </c>
      <c r="T574" s="1">
        <f t="shared" si="43"/>
        <v>2021</v>
      </c>
      <c r="U574" s="1">
        <f t="shared" si="44"/>
        <v>2</v>
      </c>
    </row>
    <row r="575" spans="1:21" x14ac:dyDescent="0.25">
      <c r="A575" s="3" t="s">
        <v>76</v>
      </c>
      <c r="B575" s="3" t="s">
        <v>341</v>
      </c>
      <c r="C575" s="4" t="s">
        <v>77</v>
      </c>
      <c r="D575" s="5" t="s">
        <v>78</v>
      </c>
      <c r="E575" s="4" t="s">
        <v>79</v>
      </c>
      <c r="F575" s="6">
        <v>68854.98</v>
      </c>
      <c r="G575" s="4">
        <v>1801990</v>
      </c>
      <c r="H575" s="4">
        <v>4100445</v>
      </c>
      <c r="I575" s="5">
        <v>16.792075010000001</v>
      </c>
      <c r="J575" s="5">
        <v>2.2755092980537999</v>
      </c>
      <c r="K575" s="5" t="s">
        <v>80</v>
      </c>
      <c r="L575" s="5">
        <v>679</v>
      </c>
      <c r="M575" s="7" t="s">
        <v>346</v>
      </c>
      <c r="N575" s="16">
        <f t="shared" si="40"/>
        <v>44487</v>
      </c>
      <c r="O575" s="7" t="s">
        <v>347</v>
      </c>
      <c r="P575" s="12" t="str">
        <f t="shared" si="41"/>
        <v>2021-10-26</v>
      </c>
      <c r="Q575" s="1" t="str">
        <f>IFERROR(VLOOKUP(K575,de_para!$A$2:$B$32,2,0),"ERR")</f>
        <v>web event</v>
      </c>
      <c r="R575" s="1">
        <v>0</v>
      </c>
      <c r="S575" s="1">
        <f t="shared" si="42"/>
        <v>10</v>
      </c>
      <c r="T575" s="1">
        <f t="shared" si="43"/>
        <v>2021</v>
      </c>
      <c r="U575" s="1">
        <f t="shared" si="44"/>
        <v>2</v>
      </c>
    </row>
    <row r="576" spans="1:21" x14ac:dyDescent="0.25">
      <c r="A576" s="3" t="s">
        <v>308</v>
      </c>
      <c r="B576" s="3" t="s">
        <v>341</v>
      </c>
      <c r="C576" s="4" t="s">
        <v>309</v>
      </c>
      <c r="D576" s="5" t="s">
        <v>297</v>
      </c>
      <c r="E576" s="4" t="s">
        <v>298</v>
      </c>
      <c r="F576" s="6">
        <v>5171.82</v>
      </c>
      <c r="G576" s="4">
        <v>203698</v>
      </c>
      <c r="H576" s="4">
        <v>323190</v>
      </c>
      <c r="I576" s="5">
        <v>16.002413440000002</v>
      </c>
      <c r="J576" s="5">
        <v>1.5866135160874999</v>
      </c>
      <c r="K576" s="5" t="s">
        <v>36</v>
      </c>
      <c r="L576" s="5">
        <v>18</v>
      </c>
      <c r="M576" s="7" t="s">
        <v>346</v>
      </c>
      <c r="N576" s="16">
        <f t="shared" si="40"/>
        <v>44487</v>
      </c>
      <c r="O576" s="7" t="s">
        <v>347</v>
      </c>
      <c r="P576" s="12" t="str">
        <f t="shared" si="41"/>
        <v>2021-10-26</v>
      </c>
      <c r="Q576" s="1" t="str">
        <f>IFERROR(VLOOKUP(K576,de_para!$A$2:$B$32,2,0),"ERR")</f>
        <v>web event</v>
      </c>
      <c r="R576" s="1">
        <v>0</v>
      </c>
      <c r="S576" s="1">
        <f t="shared" si="42"/>
        <v>10</v>
      </c>
      <c r="T576" s="1">
        <f t="shared" si="43"/>
        <v>2021</v>
      </c>
      <c r="U576" s="1">
        <f t="shared" si="44"/>
        <v>2</v>
      </c>
    </row>
    <row r="577" spans="1:21" x14ac:dyDescent="0.25">
      <c r="A577" s="3" t="s">
        <v>310</v>
      </c>
      <c r="B577" s="3" t="s">
        <v>341</v>
      </c>
      <c r="C577" s="4" t="s">
        <v>311</v>
      </c>
      <c r="D577" s="5" t="s">
        <v>297</v>
      </c>
      <c r="E577" s="4" t="s">
        <v>298</v>
      </c>
      <c r="F577" s="6">
        <v>5168</v>
      </c>
      <c r="G577" s="4">
        <v>188180</v>
      </c>
      <c r="H577" s="4">
        <v>301745</v>
      </c>
      <c r="I577" s="5">
        <v>17.127044359999999</v>
      </c>
      <c r="J577" s="5">
        <v>1.6034913380806</v>
      </c>
      <c r="K577" s="5" t="s">
        <v>36</v>
      </c>
      <c r="L577" s="5">
        <v>7</v>
      </c>
      <c r="M577" s="7" t="s">
        <v>346</v>
      </c>
      <c r="N577" s="16">
        <f t="shared" si="40"/>
        <v>44487</v>
      </c>
      <c r="O577" s="7" t="s">
        <v>347</v>
      </c>
      <c r="P577" s="12" t="str">
        <f t="shared" si="41"/>
        <v>2021-10-26</v>
      </c>
      <c r="Q577" s="1" t="str">
        <f>IFERROR(VLOOKUP(K577,de_para!$A$2:$B$32,2,0),"ERR")</f>
        <v>web event</v>
      </c>
      <c r="R577" s="1">
        <v>0</v>
      </c>
      <c r="S577" s="1">
        <f t="shared" si="42"/>
        <v>10</v>
      </c>
      <c r="T577" s="1">
        <f t="shared" si="43"/>
        <v>2021</v>
      </c>
      <c r="U577" s="1">
        <f t="shared" si="44"/>
        <v>2</v>
      </c>
    </row>
    <row r="578" spans="1:21" x14ac:dyDescent="0.25">
      <c r="A578" s="3" t="s">
        <v>171</v>
      </c>
      <c r="B578" s="3" t="s">
        <v>375</v>
      </c>
      <c r="C578" s="4" t="s">
        <v>172</v>
      </c>
      <c r="D578" s="5" t="s">
        <v>173</v>
      </c>
      <c r="E578" s="4" t="s">
        <v>174</v>
      </c>
      <c r="F578" s="6">
        <v>2477.42</v>
      </c>
      <c r="G578" s="4">
        <v>243388</v>
      </c>
      <c r="H578" s="4">
        <v>397857</v>
      </c>
      <c r="I578" s="5">
        <v>6.2269106699999996</v>
      </c>
      <c r="J578" s="5">
        <v>1.6346615280951</v>
      </c>
      <c r="K578" s="5" t="s">
        <v>36</v>
      </c>
      <c r="L578" s="5">
        <v>47</v>
      </c>
      <c r="M578" s="7" t="s">
        <v>376</v>
      </c>
      <c r="N578" s="16">
        <f t="shared" si="40"/>
        <v>44480</v>
      </c>
      <c r="O578" s="7" t="s">
        <v>377</v>
      </c>
      <c r="P578" s="12" t="str">
        <f t="shared" si="41"/>
        <v>2021-10-19</v>
      </c>
      <c r="Q578" s="1" t="str">
        <f>IFERROR(VLOOKUP(K578,de_para!$A$2:$B$32,2,0),"ERR")</f>
        <v>web event</v>
      </c>
      <c r="R578" s="1">
        <v>0</v>
      </c>
      <c r="S578" s="1">
        <f t="shared" si="42"/>
        <v>10</v>
      </c>
      <c r="T578" s="1">
        <f t="shared" si="43"/>
        <v>2021</v>
      </c>
      <c r="U578" s="1">
        <f t="shared" si="44"/>
        <v>2</v>
      </c>
    </row>
    <row r="579" spans="1:21" x14ac:dyDescent="0.25">
      <c r="A579" s="3" t="s">
        <v>180</v>
      </c>
      <c r="B579" s="3" t="s">
        <v>375</v>
      </c>
      <c r="C579" s="4" t="s">
        <v>181</v>
      </c>
      <c r="D579" s="5" t="s">
        <v>173</v>
      </c>
      <c r="E579" s="4" t="s">
        <v>174</v>
      </c>
      <c r="F579" s="6">
        <v>27109.51</v>
      </c>
      <c r="G579" s="4">
        <v>2550176</v>
      </c>
      <c r="H579" s="4">
        <v>5261526</v>
      </c>
      <c r="I579" s="5">
        <v>5.1524044499999997</v>
      </c>
      <c r="J579" s="5">
        <v>2.0632011280790001</v>
      </c>
      <c r="K579" s="5" t="s">
        <v>36</v>
      </c>
      <c r="L579" s="5">
        <v>518</v>
      </c>
      <c r="M579" s="7" t="s">
        <v>376</v>
      </c>
      <c r="N579" s="16">
        <f t="shared" ref="N579:N642" si="45">M579-WEEKDAY(M579,3)</f>
        <v>44480</v>
      </c>
      <c r="O579" s="7" t="s">
        <v>377</v>
      </c>
      <c r="P579" s="12" t="str">
        <f t="shared" ref="P579:P642" si="46">RIGHT(B579,10)</f>
        <v>2021-10-19</v>
      </c>
      <c r="Q579" s="1" t="str">
        <f>IFERROR(VLOOKUP(K579,de_para!$A$2:$B$32,2,0),"ERR")</f>
        <v>web event</v>
      </c>
      <c r="R579" s="1">
        <v>0</v>
      </c>
      <c r="S579" s="1">
        <f t="shared" ref="S579:S642" si="47">MONTH(P579)</f>
        <v>10</v>
      </c>
      <c r="T579" s="1">
        <f t="shared" ref="T579:T642" si="48">YEAR(P579)</f>
        <v>2021</v>
      </c>
      <c r="U579" s="1">
        <f t="shared" ref="U579:U642" si="49">IF(S579&lt;7,1,2)</f>
        <v>2</v>
      </c>
    </row>
    <row r="580" spans="1:21" x14ac:dyDescent="0.25">
      <c r="A580" s="3" t="s">
        <v>373</v>
      </c>
      <c r="B580" s="3" t="s">
        <v>375</v>
      </c>
      <c r="C580" s="4" t="s">
        <v>374</v>
      </c>
      <c r="D580" s="5" t="s">
        <v>354</v>
      </c>
      <c r="E580" s="4" t="s">
        <v>355</v>
      </c>
      <c r="F580" s="6">
        <v>3959.67</v>
      </c>
      <c r="G580" s="4">
        <v>326262</v>
      </c>
      <c r="H580" s="4">
        <v>504810</v>
      </c>
      <c r="I580" s="5">
        <v>7.8438818599999998</v>
      </c>
      <c r="J580" s="5">
        <v>1.5472534343563999</v>
      </c>
      <c r="K580" s="5" t="s">
        <v>36</v>
      </c>
      <c r="L580" s="5">
        <v>28</v>
      </c>
      <c r="M580" s="7" t="s">
        <v>376</v>
      </c>
      <c r="N580" s="16">
        <f t="shared" si="45"/>
        <v>44480</v>
      </c>
      <c r="O580" s="7" t="s">
        <v>377</v>
      </c>
      <c r="P580" s="12" t="str">
        <f t="shared" si="46"/>
        <v>2021-10-19</v>
      </c>
      <c r="Q580" s="1" t="str">
        <f>IFERROR(VLOOKUP(K580,de_para!$A$2:$B$32,2,0),"ERR")</f>
        <v>web event</v>
      </c>
      <c r="R580" s="1">
        <v>0</v>
      </c>
      <c r="S580" s="1">
        <f t="shared" si="47"/>
        <v>10</v>
      </c>
      <c r="T580" s="1">
        <f t="shared" si="48"/>
        <v>2021</v>
      </c>
      <c r="U580" s="1">
        <f t="shared" si="49"/>
        <v>2</v>
      </c>
    </row>
    <row r="581" spans="1:21" x14ac:dyDescent="0.25">
      <c r="A581" s="3" t="s">
        <v>162</v>
      </c>
      <c r="B581" s="3" t="s">
        <v>375</v>
      </c>
      <c r="C581" s="4" t="s">
        <v>163</v>
      </c>
      <c r="D581" s="5" t="s">
        <v>66</v>
      </c>
      <c r="E581" s="4" t="s">
        <v>67</v>
      </c>
      <c r="F581" s="6">
        <v>4400.67</v>
      </c>
      <c r="G581" s="4">
        <v>27495</v>
      </c>
      <c r="H581" s="4">
        <v>225367</v>
      </c>
      <c r="I581" s="5">
        <v>19.526683139999999</v>
      </c>
      <c r="J581" s="5">
        <v>8.1966539370794997</v>
      </c>
      <c r="K581" s="5" t="s">
        <v>36</v>
      </c>
      <c r="L581" s="5">
        <v>32</v>
      </c>
      <c r="M581" s="7" t="s">
        <v>376</v>
      </c>
      <c r="N581" s="16">
        <f t="shared" si="45"/>
        <v>44480</v>
      </c>
      <c r="O581" s="7" t="s">
        <v>377</v>
      </c>
      <c r="P581" s="12" t="str">
        <f t="shared" si="46"/>
        <v>2021-10-19</v>
      </c>
      <c r="Q581" s="1" t="str">
        <f>IFERROR(VLOOKUP(K581,de_para!$A$2:$B$32,2,0),"ERR")</f>
        <v>web event</v>
      </c>
      <c r="R581" s="1">
        <v>0</v>
      </c>
      <c r="S581" s="1">
        <f t="shared" si="47"/>
        <v>10</v>
      </c>
      <c r="T581" s="1">
        <f t="shared" si="48"/>
        <v>2021</v>
      </c>
      <c r="U581" s="1">
        <f t="shared" si="49"/>
        <v>2</v>
      </c>
    </row>
    <row r="582" spans="1:21" x14ac:dyDescent="0.25">
      <c r="A582" s="3" t="s">
        <v>81</v>
      </c>
      <c r="B582" s="3" t="s">
        <v>375</v>
      </c>
      <c r="C582" s="4" t="s">
        <v>82</v>
      </c>
      <c r="D582" s="5" t="s">
        <v>48</v>
      </c>
      <c r="E582" s="4" t="s">
        <v>49</v>
      </c>
      <c r="F582" s="6">
        <v>2413.25</v>
      </c>
      <c r="G582" s="4">
        <v>226628</v>
      </c>
      <c r="H582" s="4">
        <v>387087</v>
      </c>
      <c r="I582" s="5">
        <v>6.2343865799999998</v>
      </c>
      <c r="J582" s="5">
        <v>1.7080281342110999</v>
      </c>
      <c r="K582" s="5" t="s">
        <v>36</v>
      </c>
      <c r="L582" s="5">
        <v>35</v>
      </c>
      <c r="M582" s="7" t="s">
        <v>376</v>
      </c>
      <c r="N582" s="16">
        <f t="shared" si="45"/>
        <v>44480</v>
      </c>
      <c r="O582" s="7" t="s">
        <v>377</v>
      </c>
      <c r="P582" s="12" t="str">
        <f t="shared" si="46"/>
        <v>2021-10-19</v>
      </c>
      <c r="Q582" s="1" t="str">
        <f>IFERROR(VLOOKUP(K582,de_para!$A$2:$B$32,2,0),"ERR")</f>
        <v>web event</v>
      </c>
      <c r="R582" s="1">
        <v>0</v>
      </c>
      <c r="S582" s="1">
        <f t="shared" si="47"/>
        <v>10</v>
      </c>
      <c r="T582" s="1">
        <f t="shared" si="48"/>
        <v>2021</v>
      </c>
      <c r="U582" s="1">
        <f t="shared" si="49"/>
        <v>2</v>
      </c>
    </row>
    <row r="583" spans="1:21" x14ac:dyDescent="0.25">
      <c r="A583" s="3" t="s">
        <v>245</v>
      </c>
      <c r="B583" s="3" t="s">
        <v>375</v>
      </c>
      <c r="C583" s="4" t="s">
        <v>246</v>
      </c>
      <c r="D583" s="5" t="s">
        <v>247</v>
      </c>
      <c r="E583" s="4" t="s">
        <v>248</v>
      </c>
      <c r="F583" s="6">
        <v>20603.96</v>
      </c>
      <c r="G583" s="4">
        <v>1661633</v>
      </c>
      <c r="H583" s="4">
        <v>4730252</v>
      </c>
      <c r="I583" s="5">
        <v>4.35578485</v>
      </c>
      <c r="J583" s="5">
        <v>2.8467489511823998</v>
      </c>
      <c r="K583" s="5" t="s">
        <v>36</v>
      </c>
      <c r="L583" s="5">
        <v>347</v>
      </c>
      <c r="M583" s="7" t="s">
        <v>376</v>
      </c>
      <c r="N583" s="16">
        <f t="shared" si="45"/>
        <v>44480</v>
      </c>
      <c r="O583" s="7" t="s">
        <v>377</v>
      </c>
      <c r="P583" s="12" t="str">
        <f t="shared" si="46"/>
        <v>2021-10-19</v>
      </c>
      <c r="Q583" s="1" t="str">
        <f>IFERROR(VLOOKUP(K583,de_para!$A$2:$B$32,2,0),"ERR")</f>
        <v>web event</v>
      </c>
      <c r="R583" s="1">
        <v>0</v>
      </c>
      <c r="S583" s="1">
        <f t="shared" si="47"/>
        <v>10</v>
      </c>
      <c r="T583" s="1">
        <f t="shared" si="48"/>
        <v>2021</v>
      </c>
      <c r="U583" s="1">
        <f t="shared" si="49"/>
        <v>2</v>
      </c>
    </row>
    <row r="584" spans="1:21" x14ac:dyDescent="0.25">
      <c r="A584" s="3" t="s">
        <v>89</v>
      </c>
      <c r="B584" s="3" t="s">
        <v>375</v>
      </c>
      <c r="C584" s="4" t="s">
        <v>90</v>
      </c>
      <c r="D584" s="5" t="s">
        <v>91</v>
      </c>
      <c r="E584" s="4" t="s">
        <v>92</v>
      </c>
      <c r="F584" s="6">
        <v>49477.09</v>
      </c>
      <c r="G584" s="4">
        <v>1635519</v>
      </c>
      <c r="H584" s="4">
        <v>4649256</v>
      </c>
      <c r="I584" s="5">
        <v>10.64193712</v>
      </c>
      <c r="J584" s="5">
        <v>2.8426792962967999</v>
      </c>
      <c r="K584" s="5" t="s">
        <v>36</v>
      </c>
      <c r="L584" s="5">
        <v>641</v>
      </c>
      <c r="M584" s="7" t="s">
        <v>376</v>
      </c>
      <c r="N584" s="16">
        <f t="shared" si="45"/>
        <v>44480</v>
      </c>
      <c r="O584" s="7" t="s">
        <v>377</v>
      </c>
      <c r="P584" s="12" t="str">
        <f t="shared" si="46"/>
        <v>2021-10-19</v>
      </c>
      <c r="Q584" s="1" t="str">
        <f>IFERROR(VLOOKUP(K584,de_para!$A$2:$B$32,2,0),"ERR")</f>
        <v>web event</v>
      </c>
      <c r="R584" s="1">
        <v>0</v>
      </c>
      <c r="S584" s="1">
        <f t="shared" si="47"/>
        <v>10</v>
      </c>
      <c r="T584" s="1">
        <f t="shared" si="48"/>
        <v>2021</v>
      </c>
      <c r="U584" s="1">
        <f t="shared" si="49"/>
        <v>2</v>
      </c>
    </row>
    <row r="585" spans="1:21" x14ac:dyDescent="0.25">
      <c r="A585" s="3" t="s">
        <v>371</v>
      </c>
      <c r="B585" s="3" t="s">
        <v>375</v>
      </c>
      <c r="C585" s="4" t="s">
        <v>372</v>
      </c>
      <c r="D585" s="5" t="s">
        <v>354</v>
      </c>
      <c r="E585" s="4" t="s">
        <v>355</v>
      </c>
      <c r="F585" s="6">
        <v>3950.26</v>
      </c>
      <c r="G585" s="4">
        <v>291765</v>
      </c>
      <c r="H585" s="4">
        <v>455737</v>
      </c>
      <c r="I585" s="5">
        <v>8.6678501000000008</v>
      </c>
      <c r="J585" s="5">
        <v>1.5620002399191</v>
      </c>
      <c r="K585" s="5" t="s">
        <v>36</v>
      </c>
      <c r="L585" s="5">
        <v>45</v>
      </c>
      <c r="M585" s="7" t="s">
        <v>376</v>
      </c>
      <c r="N585" s="16">
        <f t="shared" si="45"/>
        <v>44480</v>
      </c>
      <c r="O585" s="7" t="s">
        <v>377</v>
      </c>
      <c r="P585" s="12" t="str">
        <f t="shared" si="46"/>
        <v>2021-10-19</v>
      </c>
      <c r="Q585" s="1" t="str">
        <f>IFERROR(VLOOKUP(K585,de_para!$A$2:$B$32,2,0),"ERR")</f>
        <v>web event</v>
      </c>
      <c r="R585" s="1">
        <v>0</v>
      </c>
      <c r="S585" s="1">
        <f t="shared" si="47"/>
        <v>10</v>
      </c>
      <c r="T585" s="1">
        <f t="shared" si="48"/>
        <v>2021</v>
      </c>
      <c r="U585" s="1">
        <f t="shared" si="49"/>
        <v>2</v>
      </c>
    </row>
    <row r="586" spans="1:21" x14ac:dyDescent="0.25">
      <c r="A586" s="3" t="s">
        <v>93</v>
      </c>
      <c r="B586" s="3" t="s">
        <v>375</v>
      </c>
      <c r="C586" s="4" t="s">
        <v>94</v>
      </c>
      <c r="D586" s="5" t="s">
        <v>87</v>
      </c>
      <c r="E586" s="4" t="s">
        <v>88</v>
      </c>
      <c r="F586" s="6">
        <v>56606.27</v>
      </c>
      <c r="G586" s="4">
        <v>4637519</v>
      </c>
      <c r="H586" s="4">
        <v>10797200</v>
      </c>
      <c r="I586" s="5">
        <v>5.2426805099999996</v>
      </c>
      <c r="J586" s="5">
        <v>2.3282276579352001</v>
      </c>
      <c r="K586" s="5" t="s">
        <v>36</v>
      </c>
      <c r="L586" s="5">
        <v>908</v>
      </c>
      <c r="M586" s="7" t="s">
        <v>376</v>
      </c>
      <c r="N586" s="16">
        <f t="shared" si="45"/>
        <v>44480</v>
      </c>
      <c r="O586" s="7" t="s">
        <v>377</v>
      </c>
      <c r="P586" s="12" t="str">
        <f t="shared" si="46"/>
        <v>2021-10-19</v>
      </c>
      <c r="Q586" s="1" t="str">
        <f>IFERROR(VLOOKUP(K586,de_para!$A$2:$B$32,2,0),"ERR")</f>
        <v>web event</v>
      </c>
      <c r="R586" s="1">
        <v>0</v>
      </c>
      <c r="S586" s="1">
        <f t="shared" si="47"/>
        <v>10</v>
      </c>
      <c r="T586" s="1">
        <f t="shared" si="48"/>
        <v>2021</v>
      </c>
      <c r="U586" s="1">
        <f t="shared" si="49"/>
        <v>2</v>
      </c>
    </row>
    <row r="587" spans="1:21" x14ac:dyDescent="0.25">
      <c r="A587" s="3" t="s">
        <v>111</v>
      </c>
      <c r="B587" s="3" t="s">
        <v>375</v>
      </c>
      <c r="C587" s="4" t="s">
        <v>112</v>
      </c>
      <c r="D587" s="5" t="s">
        <v>78</v>
      </c>
      <c r="E587" s="4" t="s">
        <v>79</v>
      </c>
      <c r="F587" s="6">
        <v>58369.94</v>
      </c>
      <c r="G587" s="4">
        <v>4626244</v>
      </c>
      <c r="H587" s="4">
        <v>8176821</v>
      </c>
      <c r="I587" s="5">
        <v>7.1384637099999999</v>
      </c>
      <c r="J587" s="5">
        <v>1.7674858913624001</v>
      </c>
      <c r="K587" s="5" t="s">
        <v>80</v>
      </c>
      <c r="L587" s="5">
        <v>681</v>
      </c>
      <c r="M587" s="7" t="s">
        <v>376</v>
      </c>
      <c r="N587" s="16">
        <f t="shared" si="45"/>
        <v>44480</v>
      </c>
      <c r="O587" s="7" t="s">
        <v>377</v>
      </c>
      <c r="P587" s="12" t="str">
        <f t="shared" si="46"/>
        <v>2021-10-19</v>
      </c>
      <c r="Q587" s="1" t="str">
        <f>IFERROR(VLOOKUP(K587,de_para!$A$2:$B$32,2,0),"ERR")</f>
        <v>web event</v>
      </c>
      <c r="R587" s="1">
        <v>0</v>
      </c>
      <c r="S587" s="1">
        <f t="shared" si="47"/>
        <v>10</v>
      </c>
      <c r="T587" s="1">
        <f t="shared" si="48"/>
        <v>2021</v>
      </c>
      <c r="U587" s="1">
        <f t="shared" si="49"/>
        <v>2</v>
      </c>
    </row>
    <row r="588" spans="1:21" x14ac:dyDescent="0.25">
      <c r="A588" s="3" t="s">
        <v>369</v>
      </c>
      <c r="B588" s="3" t="s">
        <v>375</v>
      </c>
      <c r="C588" s="4" t="s">
        <v>370</v>
      </c>
      <c r="D588" s="5" t="s">
        <v>354</v>
      </c>
      <c r="E588" s="4" t="s">
        <v>355</v>
      </c>
      <c r="F588" s="6">
        <v>3938.49</v>
      </c>
      <c r="G588" s="4">
        <v>103707</v>
      </c>
      <c r="H588" s="4">
        <v>274858</v>
      </c>
      <c r="I588" s="5">
        <v>14.32918089</v>
      </c>
      <c r="J588" s="5">
        <v>2.6503321858698001</v>
      </c>
      <c r="K588" s="5" t="s">
        <v>36</v>
      </c>
      <c r="L588" s="5">
        <v>37</v>
      </c>
      <c r="M588" s="7" t="s">
        <v>376</v>
      </c>
      <c r="N588" s="16">
        <f t="shared" si="45"/>
        <v>44480</v>
      </c>
      <c r="O588" s="7" t="s">
        <v>377</v>
      </c>
      <c r="P588" s="12" t="str">
        <f t="shared" si="46"/>
        <v>2021-10-19</v>
      </c>
      <c r="Q588" s="1" t="str">
        <f>IFERROR(VLOOKUP(K588,de_para!$A$2:$B$32,2,0),"ERR")</f>
        <v>web event</v>
      </c>
      <c r="R588" s="1">
        <v>0</v>
      </c>
      <c r="S588" s="1">
        <f t="shared" si="47"/>
        <v>10</v>
      </c>
      <c r="T588" s="1">
        <f t="shared" si="48"/>
        <v>2021</v>
      </c>
      <c r="U588" s="1">
        <f t="shared" si="49"/>
        <v>2</v>
      </c>
    </row>
    <row r="589" spans="1:21" x14ac:dyDescent="0.25">
      <c r="A589" s="3" t="s">
        <v>32</v>
      </c>
      <c r="B589" s="3" t="s">
        <v>375</v>
      </c>
      <c r="C589" s="4" t="s">
        <v>33</v>
      </c>
      <c r="D589" s="5" t="s">
        <v>34</v>
      </c>
      <c r="E589" s="4" t="s">
        <v>35</v>
      </c>
      <c r="F589" s="6">
        <v>28132.41</v>
      </c>
      <c r="G589" s="4">
        <v>216184</v>
      </c>
      <c r="H589" s="4">
        <v>1337725</v>
      </c>
      <c r="I589" s="5">
        <v>21.030039810000002</v>
      </c>
      <c r="J589" s="5">
        <v>6.1879001221182</v>
      </c>
      <c r="K589" s="5" t="s">
        <v>36</v>
      </c>
      <c r="L589" s="5">
        <v>416</v>
      </c>
      <c r="M589" s="7" t="s">
        <v>376</v>
      </c>
      <c r="N589" s="16">
        <f t="shared" si="45"/>
        <v>44480</v>
      </c>
      <c r="O589" s="7" t="s">
        <v>377</v>
      </c>
      <c r="P589" s="12" t="str">
        <f t="shared" si="46"/>
        <v>2021-10-19</v>
      </c>
      <c r="Q589" s="1" t="str">
        <f>IFERROR(VLOOKUP(K589,de_para!$A$2:$B$32,2,0),"ERR")</f>
        <v>web event</v>
      </c>
      <c r="R589" s="1">
        <v>0</v>
      </c>
      <c r="S589" s="1">
        <f t="shared" si="47"/>
        <v>10</v>
      </c>
      <c r="T589" s="1">
        <f t="shared" si="48"/>
        <v>2021</v>
      </c>
      <c r="U589" s="1">
        <f t="shared" si="49"/>
        <v>2</v>
      </c>
    </row>
    <row r="590" spans="1:21" x14ac:dyDescent="0.25">
      <c r="A590" s="3" t="s">
        <v>175</v>
      </c>
      <c r="B590" s="3" t="s">
        <v>375</v>
      </c>
      <c r="C590" s="4" t="s">
        <v>176</v>
      </c>
      <c r="D590" s="5" t="s">
        <v>177</v>
      </c>
      <c r="E590" s="4" t="s">
        <v>178</v>
      </c>
      <c r="F590" s="6">
        <v>15110.96</v>
      </c>
      <c r="G590" s="4">
        <v>515439</v>
      </c>
      <c r="H590" s="4">
        <v>806136</v>
      </c>
      <c r="I590" s="5">
        <v>18.744926410000001</v>
      </c>
      <c r="J590" s="5">
        <v>1.5639794427663001</v>
      </c>
      <c r="K590" s="5" t="s">
        <v>179</v>
      </c>
      <c r="L590" s="5">
        <v>10791</v>
      </c>
      <c r="M590" s="7" t="s">
        <v>376</v>
      </c>
      <c r="N590" s="16">
        <f t="shared" si="45"/>
        <v>44480</v>
      </c>
      <c r="O590" s="7" t="s">
        <v>377</v>
      </c>
      <c r="P590" s="12" t="str">
        <f t="shared" si="46"/>
        <v>2021-10-19</v>
      </c>
      <c r="Q590" s="1" t="str">
        <f>IFERROR(VLOOKUP(K590,de_para!$A$2:$B$32,2,0),"ERR")</f>
        <v>Mid funnel</v>
      </c>
      <c r="R590" s="1">
        <v>0</v>
      </c>
      <c r="S590" s="1">
        <f t="shared" si="47"/>
        <v>10</v>
      </c>
      <c r="T590" s="1">
        <f t="shared" si="48"/>
        <v>2021</v>
      </c>
      <c r="U590" s="1">
        <f t="shared" si="49"/>
        <v>2</v>
      </c>
    </row>
    <row r="591" spans="1:21" x14ac:dyDescent="0.25">
      <c r="A591" s="3" t="s">
        <v>103</v>
      </c>
      <c r="B591" s="3" t="s">
        <v>375</v>
      </c>
      <c r="C591" s="4" t="s">
        <v>104</v>
      </c>
      <c r="D591" s="5" t="s">
        <v>54</v>
      </c>
      <c r="E591" s="4" t="s">
        <v>55</v>
      </c>
      <c r="F591" s="6">
        <v>35199.449999999997</v>
      </c>
      <c r="G591" s="4">
        <v>43166</v>
      </c>
      <c r="H591" s="4">
        <v>540885</v>
      </c>
      <c r="I591" s="5">
        <v>65.077511860000001</v>
      </c>
      <c r="J591" s="5">
        <v>12.530347959042</v>
      </c>
      <c r="K591" s="5" t="s">
        <v>36</v>
      </c>
      <c r="L591" s="5">
        <v>576</v>
      </c>
      <c r="M591" s="7" t="s">
        <v>376</v>
      </c>
      <c r="N591" s="16">
        <f t="shared" si="45"/>
        <v>44480</v>
      </c>
      <c r="O591" s="7" t="s">
        <v>377</v>
      </c>
      <c r="P591" s="12" t="str">
        <f t="shared" si="46"/>
        <v>2021-10-19</v>
      </c>
      <c r="Q591" s="1" t="str">
        <f>IFERROR(VLOOKUP(K591,de_para!$A$2:$B$32,2,0),"ERR")</f>
        <v>web event</v>
      </c>
      <c r="R591" s="1">
        <v>0</v>
      </c>
      <c r="S591" s="1">
        <f t="shared" si="47"/>
        <v>10</v>
      </c>
      <c r="T591" s="1">
        <f t="shared" si="48"/>
        <v>2021</v>
      </c>
      <c r="U591" s="1">
        <f t="shared" si="49"/>
        <v>2</v>
      </c>
    </row>
    <row r="592" spans="1:21" x14ac:dyDescent="0.25">
      <c r="A592" s="3" t="s">
        <v>95</v>
      </c>
      <c r="B592" s="3" t="s">
        <v>375</v>
      </c>
      <c r="C592" s="4" t="s">
        <v>96</v>
      </c>
      <c r="D592" s="5" t="s">
        <v>60</v>
      </c>
      <c r="E592" s="4" t="s">
        <v>61</v>
      </c>
      <c r="F592" s="6">
        <v>54285.47</v>
      </c>
      <c r="G592" s="4">
        <v>2138533</v>
      </c>
      <c r="H592" s="4">
        <v>5933356</v>
      </c>
      <c r="I592" s="5">
        <v>9.1492015599999998</v>
      </c>
      <c r="J592" s="5">
        <v>2.7744982191063001</v>
      </c>
      <c r="K592" s="5" t="s">
        <v>36</v>
      </c>
      <c r="L592" s="5">
        <v>945</v>
      </c>
      <c r="M592" s="7" t="s">
        <v>376</v>
      </c>
      <c r="N592" s="16">
        <f t="shared" si="45"/>
        <v>44480</v>
      </c>
      <c r="O592" s="7" t="s">
        <v>377</v>
      </c>
      <c r="P592" s="12" t="str">
        <f t="shared" si="46"/>
        <v>2021-10-19</v>
      </c>
      <c r="Q592" s="1" t="str">
        <f>IFERROR(VLOOKUP(K592,de_para!$A$2:$B$32,2,0),"ERR")</f>
        <v>web event</v>
      </c>
      <c r="R592" s="1">
        <v>0</v>
      </c>
      <c r="S592" s="1">
        <f t="shared" si="47"/>
        <v>10</v>
      </c>
      <c r="T592" s="1">
        <f t="shared" si="48"/>
        <v>2021</v>
      </c>
      <c r="U592" s="1">
        <f t="shared" si="49"/>
        <v>2</v>
      </c>
    </row>
    <row r="593" spans="1:21" x14ac:dyDescent="0.25">
      <c r="A593" s="3" t="s">
        <v>361</v>
      </c>
      <c r="B593" s="3" t="s">
        <v>375</v>
      </c>
      <c r="C593" s="4" t="s">
        <v>362</v>
      </c>
      <c r="D593" s="5" t="s">
        <v>354</v>
      </c>
      <c r="E593" s="4" t="s">
        <v>355</v>
      </c>
      <c r="F593" s="6">
        <v>3956.59</v>
      </c>
      <c r="G593" s="4">
        <v>291955</v>
      </c>
      <c r="H593" s="4">
        <v>451652</v>
      </c>
      <c r="I593" s="5">
        <v>8.7602623299999998</v>
      </c>
      <c r="J593" s="5">
        <v>1.5469918309327999</v>
      </c>
      <c r="K593" s="5" t="s">
        <v>36</v>
      </c>
      <c r="L593" s="5">
        <v>29</v>
      </c>
      <c r="M593" s="7" t="s">
        <v>376</v>
      </c>
      <c r="N593" s="16">
        <f t="shared" si="45"/>
        <v>44480</v>
      </c>
      <c r="O593" s="7" t="s">
        <v>377</v>
      </c>
      <c r="P593" s="12" t="str">
        <f t="shared" si="46"/>
        <v>2021-10-19</v>
      </c>
      <c r="Q593" s="1" t="str">
        <f>IFERROR(VLOOKUP(K593,de_para!$A$2:$B$32,2,0),"ERR")</f>
        <v>web event</v>
      </c>
      <c r="R593" s="1">
        <v>0</v>
      </c>
      <c r="S593" s="1">
        <f t="shared" si="47"/>
        <v>10</v>
      </c>
      <c r="T593" s="1">
        <f t="shared" si="48"/>
        <v>2021</v>
      </c>
      <c r="U593" s="1">
        <f t="shared" si="49"/>
        <v>2</v>
      </c>
    </row>
    <row r="594" spans="1:21" x14ac:dyDescent="0.25">
      <c r="A594" s="3" t="s">
        <v>52</v>
      </c>
      <c r="B594" s="3" t="s">
        <v>375</v>
      </c>
      <c r="C594" s="4" t="s">
        <v>53</v>
      </c>
      <c r="D594" s="5" t="s">
        <v>54</v>
      </c>
      <c r="E594" s="4" t="s">
        <v>55</v>
      </c>
      <c r="F594" s="6">
        <v>2970.91</v>
      </c>
      <c r="G594" s="4">
        <v>5741</v>
      </c>
      <c r="H594" s="4">
        <v>83019</v>
      </c>
      <c r="I594" s="5">
        <v>35.785904430000002</v>
      </c>
      <c r="J594" s="5">
        <v>14.460721128723</v>
      </c>
      <c r="K594" s="5" t="s">
        <v>36</v>
      </c>
      <c r="L594" s="5">
        <v>28</v>
      </c>
      <c r="M594" s="7" t="s">
        <v>376</v>
      </c>
      <c r="N594" s="16">
        <f t="shared" si="45"/>
        <v>44480</v>
      </c>
      <c r="O594" s="7" t="s">
        <v>377</v>
      </c>
      <c r="P594" s="12" t="str">
        <f t="shared" si="46"/>
        <v>2021-10-19</v>
      </c>
      <c r="Q594" s="1" t="str">
        <f>IFERROR(VLOOKUP(K594,de_para!$A$2:$B$32,2,0),"ERR")</f>
        <v>web event</v>
      </c>
      <c r="R594" s="1">
        <v>0</v>
      </c>
      <c r="S594" s="1">
        <f t="shared" si="47"/>
        <v>10</v>
      </c>
      <c r="T594" s="1">
        <f t="shared" si="48"/>
        <v>2021</v>
      </c>
      <c r="U594" s="1">
        <f t="shared" si="49"/>
        <v>2</v>
      </c>
    </row>
    <row r="595" spans="1:21" x14ac:dyDescent="0.25">
      <c r="A595" s="3" t="s">
        <v>356</v>
      </c>
      <c r="B595" s="3" t="s">
        <v>375</v>
      </c>
      <c r="C595" s="4" t="s">
        <v>357</v>
      </c>
      <c r="D595" s="5" t="s">
        <v>358</v>
      </c>
      <c r="E595" s="4" t="s">
        <v>359</v>
      </c>
      <c r="F595" s="6">
        <v>2811.84</v>
      </c>
      <c r="G595" s="4">
        <v>92733</v>
      </c>
      <c r="H595" s="4">
        <v>156506</v>
      </c>
      <c r="I595" s="5">
        <v>17.966339949999998</v>
      </c>
      <c r="J595" s="5">
        <v>1.6877055632838001</v>
      </c>
      <c r="K595" s="5" t="s">
        <v>360</v>
      </c>
      <c r="L595" s="5">
        <v>140</v>
      </c>
      <c r="M595" s="7" t="s">
        <v>376</v>
      </c>
      <c r="N595" s="16">
        <f t="shared" si="45"/>
        <v>44480</v>
      </c>
      <c r="O595" s="7" t="s">
        <v>377</v>
      </c>
      <c r="P595" s="12" t="str">
        <f t="shared" si="46"/>
        <v>2021-10-19</v>
      </c>
      <c r="Q595" s="1" t="str">
        <f>IFERROR(VLOOKUP(K595,de_para!$A$2:$B$32,2,0),"ERR")</f>
        <v>app events</v>
      </c>
      <c r="R595" s="1">
        <v>0</v>
      </c>
      <c r="S595" s="1">
        <f t="shared" si="47"/>
        <v>10</v>
      </c>
      <c r="T595" s="1">
        <f t="shared" si="48"/>
        <v>2021</v>
      </c>
      <c r="U595" s="1">
        <f t="shared" si="49"/>
        <v>2</v>
      </c>
    </row>
    <row r="596" spans="1:21" x14ac:dyDescent="0.25">
      <c r="A596" s="3" t="s">
        <v>318</v>
      </c>
      <c r="B596" s="3" t="s">
        <v>375</v>
      </c>
      <c r="C596" s="4" t="s">
        <v>319</v>
      </c>
      <c r="D596" s="5" t="s">
        <v>320</v>
      </c>
      <c r="E596" s="4" t="s">
        <v>321</v>
      </c>
      <c r="F596" s="6">
        <v>24850.23</v>
      </c>
      <c r="G596" s="4">
        <v>23407</v>
      </c>
      <c r="H596" s="4">
        <v>352790</v>
      </c>
      <c r="I596" s="5">
        <v>70.439156440000005</v>
      </c>
      <c r="J596" s="5">
        <v>15.071987012432</v>
      </c>
      <c r="K596" s="5" t="s">
        <v>36</v>
      </c>
      <c r="L596" s="5">
        <v>202</v>
      </c>
      <c r="M596" s="7" t="s">
        <v>376</v>
      </c>
      <c r="N596" s="16">
        <f t="shared" si="45"/>
        <v>44480</v>
      </c>
      <c r="O596" s="7" t="s">
        <v>377</v>
      </c>
      <c r="P596" s="12" t="str">
        <f t="shared" si="46"/>
        <v>2021-10-19</v>
      </c>
      <c r="Q596" s="1" t="str">
        <f>IFERROR(VLOOKUP(K596,de_para!$A$2:$B$32,2,0),"ERR")</f>
        <v>web event</v>
      </c>
      <c r="R596" s="1">
        <v>0</v>
      </c>
      <c r="S596" s="1">
        <f t="shared" si="47"/>
        <v>10</v>
      </c>
      <c r="T596" s="1">
        <f t="shared" si="48"/>
        <v>2021</v>
      </c>
      <c r="U596" s="1">
        <f t="shared" si="49"/>
        <v>2</v>
      </c>
    </row>
    <row r="597" spans="1:21" x14ac:dyDescent="0.25">
      <c r="A597" s="3" t="s">
        <v>85</v>
      </c>
      <c r="B597" s="3" t="s">
        <v>375</v>
      </c>
      <c r="C597" s="4" t="s">
        <v>86</v>
      </c>
      <c r="D597" s="5" t="s">
        <v>87</v>
      </c>
      <c r="E597" s="4" t="s">
        <v>88</v>
      </c>
      <c r="F597" s="6">
        <v>52337.75</v>
      </c>
      <c r="G597" s="4">
        <v>1381833</v>
      </c>
      <c r="H597" s="4">
        <v>4071276</v>
      </c>
      <c r="I597" s="5">
        <v>12.8553677</v>
      </c>
      <c r="J597" s="5">
        <v>2.9462865628479999</v>
      </c>
      <c r="K597" s="5" t="s">
        <v>36</v>
      </c>
      <c r="L597" s="5">
        <v>734</v>
      </c>
      <c r="M597" s="7" t="s">
        <v>376</v>
      </c>
      <c r="N597" s="16">
        <f t="shared" si="45"/>
        <v>44480</v>
      </c>
      <c r="O597" s="7" t="s">
        <v>377</v>
      </c>
      <c r="P597" s="12" t="str">
        <f t="shared" si="46"/>
        <v>2021-10-19</v>
      </c>
      <c r="Q597" s="1" t="str">
        <f>IFERROR(VLOOKUP(K597,de_para!$A$2:$B$32,2,0),"ERR")</f>
        <v>web event</v>
      </c>
      <c r="R597" s="1">
        <v>0</v>
      </c>
      <c r="S597" s="1">
        <f t="shared" si="47"/>
        <v>10</v>
      </c>
      <c r="T597" s="1">
        <f t="shared" si="48"/>
        <v>2021</v>
      </c>
      <c r="U597" s="1">
        <f t="shared" si="49"/>
        <v>2</v>
      </c>
    </row>
    <row r="598" spans="1:21" x14ac:dyDescent="0.25">
      <c r="A598" s="3" t="s">
        <v>378</v>
      </c>
      <c r="B598" s="3" t="s">
        <v>375</v>
      </c>
      <c r="C598" s="4" t="s">
        <v>379</v>
      </c>
      <c r="D598" s="5" t="s">
        <v>380</v>
      </c>
      <c r="E598" s="4" t="s">
        <v>381</v>
      </c>
      <c r="F598" s="6">
        <v>273.52</v>
      </c>
      <c r="G598" s="4">
        <v>23791</v>
      </c>
      <c r="H598" s="4">
        <v>24407</v>
      </c>
      <c r="I598" s="5">
        <v>11.206621050000001</v>
      </c>
      <c r="J598" s="5">
        <v>1.0258921440880999</v>
      </c>
      <c r="K598" s="5" t="s">
        <v>36</v>
      </c>
      <c r="L598" s="5">
        <v>22</v>
      </c>
      <c r="M598" s="7" t="s">
        <v>376</v>
      </c>
      <c r="N598" s="16">
        <f t="shared" si="45"/>
        <v>44480</v>
      </c>
      <c r="O598" s="7" t="s">
        <v>377</v>
      </c>
      <c r="P598" s="12" t="str">
        <f t="shared" si="46"/>
        <v>2021-10-19</v>
      </c>
      <c r="Q598" s="1" t="str">
        <f>IFERROR(VLOOKUP(K598,de_para!$A$2:$B$32,2,0),"ERR")</f>
        <v>web event</v>
      </c>
      <c r="R598" s="1">
        <v>0</v>
      </c>
      <c r="S598" s="1">
        <f t="shared" si="47"/>
        <v>10</v>
      </c>
      <c r="T598" s="1">
        <f t="shared" si="48"/>
        <v>2021</v>
      </c>
      <c r="U598" s="1">
        <f t="shared" si="49"/>
        <v>2</v>
      </c>
    </row>
    <row r="599" spans="1:21" x14ac:dyDescent="0.25">
      <c r="A599" s="3" t="s">
        <v>382</v>
      </c>
      <c r="B599" s="3" t="s">
        <v>375</v>
      </c>
      <c r="C599" s="4" t="s">
        <v>383</v>
      </c>
      <c r="D599" s="5" t="s">
        <v>380</v>
      </c>
      <c r="E599" s="4" t="s">
        <v>381</v>
      </c>
      <c r="F599" s="6">
        <v>232.11</v>
      </c>
      <c r="G599" s="4">
        <v>16980</v>
      </c>
      <c r="H599" s="4">
        <v>19484</v>
      </c>
      <c r="I599" s="5">
        <v>11.912851570000001</v>
      </c>
      <c r="J599" s="5">
        <v>1.1474676089517</v>
      </c>
      <c r="K599" s="5" t="s">
        <v>36</v>
      </c>
      <c r="L599" s="5">
        <v>11</v>
      </c>
      <c r="M599" s="7" t="s">
        <v>376</v>
      </c>
      <c r="N599" s="16">
        <f t="shared" si="45"/>
        <v>44480</v>
      </c>
      <c r="O599" s="7" t="s">
        <v>377</v>
      </c>
      <c r="P599" s="12" t="str">
        <f t="shared" si="46"/>
        <v>2021-10-19</v>
      </c>
      <c r="Q599" s="1" t="str">
        <f>IFERROR(VLOOKUP(K599,de_para!$A$2:$B$32,2,0),"ERR")</f>
        <v>web event</v>
      </c>
      <c r="R599" s="1">
        <v>0</v>
      </c>
      <c r="S599" s="1">
        <f t="shared" si="47"/>
        <v>10</v>
      </c>
      <c r="T599" s="1">
        <f t="shared" si="48"/>
        <v>2021</v>
      </c>
      <c r="U599" s="1">
        <f t="shared" si="49"/>
        <v>2</v>
      </c>
    </row>
    <row r="600" spans="1:21" x14ac:dyDescent="0.25">
      <c r="A600" s="3" t="s">
        <v>83</v>
      </c>
      <c r="B600" s="3" t="s">
        <v>375</v>
      </c>
      <c r="C600" s="4" t="s">
        <v>84</v>
      </c>
      <c r="D600" s="5" t="s">
        <v>70</v>
      </c>
      <c r="E600" s="4" t="s">
        <v>71</v>
      </c>
      <c r="F600" s="6">
        <v>52659.25</v>
      </c>
      <c r="G600" s="4">
        <v>163129</v>
      </c>
      <c r="H600" s="4">
        <v>1573745</v>
      </c>
      <c r="I600" s="5">
        <v>33.4611071</v>
      </c>
      <c r="J600" s="5">
        <v>9.6472423664706994</v>
      </c>
      <c r="K600" s="5" t="s">
        <v>36</v>
      </c>
      <c r="L600" s="5">
        <v>620</v>
      </c>
      <c r="M600" s="7" t="s">
        <v>376</v>
      </c>
      <c r="N600" s="16">
        <f t="shared" si="45"/>
        <v>44480</v>
      </c>
      <c r="O600" s="7" t="s">
        <v>377</v>
      </c>
      <c r="P600" s="12" t="str">
        <f t="shared" si="46"/>
        <v>2021-10-19</v>
      </c>
      <c r="Q600" s="1" t="str">
        <f>IFERROR(VLOOKUP(K600,de_para!$A$2:$B$32,2,0),"ERR")</f>
        <v>web event</v>
      </c>
      <c r="R600" s="1">
        <v>0</v>
      </c>
      <c r="S600" s="1">
        <f t="shared" si="47"/>
        <v>10</v>
      </c>
      <c r="T600" s="1">
        <f t="shared" si="48"/>
        <v>2021</v>
      </c>
      <c r="U600" s="1">
        <f t="shared" si="49"/>
        <v>2</v>
      </c>
    </row>
    <row r="601" spans="1:21" x14ac:dyDescent="0.25">
      <c r="A601" s="3" t="s">
        <v>352</v>
      </c>
      <c r="B601" s="3" t="s">
        <v>375</v>
      </c>
      <c r="C601" s="4" t="s">
        <v>353</v>
      </c>
      <c r="D601" s="5" t="s">
        <v>354</v>
      </c>
      <c r="E601" s="4" t="s">
        <v>355</v>
      </c>
      <c r="F601" s="6">
        <v>3954.47</v>
      </c>
      <c r="G601" s="4">
        <v>104984</v>
      </c>
      <c r="H601" s="4">
        <v>220015</v>
      </c>
      <c r="I601" s="5">
        <v>17.97363816</v>
      </c>
      <c r="J601" s="5">
        <v>2.0957002971880998</v>
      </c>
      <c r="K601" s="5" t="s">
        <v>36</v>
      </c>
      <c r="L601" s="5">
        <v>36</v>
      </c>
      <c r="M601" s="7" t="s">
        <v>376</v>
      </c>
      <c r="N601" s="16">
        <f t="shared" si="45"/>
        <v>44480</v>
      </c>
      <c r="O601" s="7" t="s">
        <v>377</v>
      </c>
      <c r="P601" s="12" t="str">
        <f t="shared" si="46"/>
        <v>2021-10-19</v>
      </c>
      <c r="Q601" s="1" t="str">
        <f>IFERROR(VLOOKUP(K601,de_para!$A$2:$B$32,2,0),"ERR")</f>
        <v>web event</v>
      </c>
      <c r="R601" s="1">
        <v>0</v>
      </c>
      <c r="S601" s="1">
        <f t="shared" si="47"/>
        <v>10</v>
      </c>
      <c r="T601" s="1">
        <f t="shared" si="48"/>
        <v>2021</v>
      </c>
      <c r="U601" s="1">
        <f t="shared" si="49"/>
        <v>2</v>
      </c>
    </row>
    <row r="602" spans="1:21" x14ac:dyDescent="0.25">
      <c r="A602" s="3" t="s">
        <v>72</v>
      </c>
      <c r="B602" s="3" t="s">
        <v>375</v>
      </c>
      <c r="C602" s="4" t="s">
        <v>73</v>
      </c>
      <c r="D602" s="5" t="s">
        <v>74</v>
      </c>
      <c r="E602" s="4" t="s">
        <v>75</v>
      </c>
      <c r="F602" s="6">
        <v>86529.39</v>
      </c>
      <c r="G602" s="4">
        <v>685022</v>
      </c>
      <c r="H602" s="4">
        <v>4443357</v>
      </c>
      <c r="I602" s="5">
        <v>19.473877519999998</v>
      </c>
      <c r="J602" s="5">
        <v>6.4864442309881998</v>
      </c>
      <c r="K602" s="5" t="s">
        <v>36</v>
      </c>
      <c r="L602" s="5">
        <v>1327</v>
      </c>
      <c r="M602" s="7" t="s">
        <v>376</v>
      </c>
      <c r="N602" s="16">
        <f t="shared" si="45"/>
        <v>44480</v>
      </c>
      <c r="O602" s="7" t="s">
        <v>377</v>
      </c>
      <c r="P602" s="12" t="str">
        <f t="shared" si="46"/>
        <v>2021-10-19</v>
      </c>
      <c r="Q602" s="1" t="str">
        <f>IFERROR(VLOOKUP(K602,de_para!$A$2:$B$32,2,0),"ERR")</f>
        <v>web event</v>
      </c>
      <c r="R602" s="1">
        <v>0</v>
      </c>
      <c r="S602" s="1">
        <f t="shared" si="47"/>
        <v>10</v>
      </c>
      <c r="T602" s="1">
        <f t="shared" si="48"/>
        <v>2021</v>
      </c>
      <c r="U602" s="1">
        <f t="shared" si="49"/>
        <v>2</v>
      </c>
    </row>
    <row r="603" spans="1:21" x14ac:dyDescent="0.25">
      <c r="A603" s="3" t="s">
        <v>37</v>
      </c>
      <c r="B603" s="3" t="s">
        <v>375</v>
      </c>
      <c r="C603" s="4" t="s">
        <v>38</v>
      </c>
      <c r="D603" s="5" t="s">
        <v>39</v>
      </c>
      <c r="E603" s="4" t="s">
        <v>40</v>
      </c>
      <c r="F603" s="6">
        <v>230132.21</v>
      </c>
      <c r="G603" s="4">
        <v>14548352</v>
      </c>
      <c r="H603" s="4">
        <v>33930010</v>
      </c>
      <c r="I603" s="5">
        <v>6.7825565000000001</v>
      </c>
      <c r="J603" s="5">
        <v>2.3322236085572001</v>
      </c>
      <c r="K603" s="5" t="s">
        <v>36</v>
      </c>
      <c r="L603" s="5">
        <v>1969</v>
      </c>
      <c r="M603" s="7" t="s">
        <v>376</v>
      </c>
      <c r="N603" s="16">
        <f t="shared" si="45"/>
        <v>44480</v>
      </c>
      <c r="O603" s="7" t="s">
        <v>377</v>
      </c>
      <c r="P603" s="12" t="str">
        <f t="shared" si="46"/>
        <v>2021-10-19</v>
      </c>
      <c r="Q603" s="1" t="str">
        <f>IFERROR(VLOOKUP(K603,de_para!$A$2:$B$32,2,0),"ERR")</f>
        <v>web event</v>
      </c>
      <c r="R603" s="1">
        <v>0</v>
      </c>
      <c r="S603" s="1">
        <f t="shared" si="47"/>
        <v>10</v>
      </c>
      <c r="T603" s="1">
        <f t="shared" si="48"/>
        <v>2021</v>
      </c>
      <c r="U603" s="1">
        <f t="shared" si="49"/>
        <v>2</v>
      </c>
    </row>
    <row r="604" spans="1:21" x14ac:dyDescent="0.25">
      <c r="A604" s="3" t="s">
        <v>363</v>
      </c>
      <c r="B604" s="3" t="s">
        <v>375</v>
      </c>
      <c r="C604" s="4" t="s">
        <v>364</v>
      </c>
      <c r="D604" s="5" t="s">
        <v>354</v>
      </c>
      <c r="E604" s="4" t="s">
        <v>355</v>
      </c>
      <c r="F604" s="6">
        <v>3954.77</v>
      </c>
      <c r="G604" s="4">
        <v>160627</v>
      </c>
      <c r="H604" s="4">
        <v>307291</v>
      </c>
      <c r="I604" s="5">
        <v>12.86978792</v>
      </c>
      <c r="J604" s="5">
        <v>1.9130718994939</v>
      </c>
      <c r="K604" s="5" t="s">
        <v>36</v>
      </c>
      <c r="L604" s="5">
        <v>41</v>
      </c>
      <c r="M604" s="7" t="s">
        <v>376</v>
      </c>
      <c r="N604" s="16">
        <f t="shared" si="45"/>
        <v>44480</v>
      </c>
      <c r="O604" s="7" t="s">
        <v>377</v>
      </c>
      <c r="P604" s="12" t="str">
        <f t="shared" si="46"/>
        <v>2021-10-19</v>
      </c>
      <c r="Q604" s="1" t="str">
        <f>IFERROR(VLOOKUP(K604,de_para!$A$2:$B$32,2,0),"ERR")</f>
        <v>web event</v>
      </c>
      <c r="R604" s="1">
        <v>0</v>
      </c>
      <c r="S604" s="1">
        <f t="shared" si="47"/>
        <v>10</v>
      </c>
      <c r="T604" s="1">
        <f t="shared" si="48"/>
        <v>2021</v>
      </c>
      <c r="U604" s="1">
        <f t="shared" si="49"/>
        <v>2</v>
      </c>
    </row>
    <row r="605" spans="1:21" x14ac:dyDescent="0.25">
      <c r="A605" s="3" t="s">
        <v>99</v>
      </c>
      <c r="B605" s="3" t="s">
        <v>375</v>
      </c>
      <c r="C605" s="4" t="s">
        <v>100</v>
      </c>
      <c r="D605" s="5" t="s">
        <v>101</v>
      </c>
      <c r="E605" s="4" t="s">
        <v>102</v>
      </c>
      <c r="F605" s="6">
        <v>41256.32</v>
      </c>
      <c r="G605" s="4">
        <v>55919</v>
      </c>
      <c r="H605" s="4">
        <v>821280</v>
      </c>
      <c r="I605" s="5">
        <v>50.23417105</v>
      </c>
      <c r="J605" s="5">
        <v>14.686957921278999</v>
      </c>
      <c r="K605" s="5" t="s">
        <v>36</v>
      </c>
      <c r="L605" s="5">
        <v>711</v>
      </c>
      <c r="M605" s="7" t="s">
        <v>376</v>
      </c>
      <c r="N605" s="16">
        <f t="shared" si="45"/>
        <v>44480</v>
      </c>
      <c r="O605" s="7" t="s">
        <v>377</v>
      </c>
      <c r="P605" s="12" t="str">
        <f t="shared" si="46"/>
        <v>2021-10-19</v>
      </c>
      <c r="Q605" s="1" t="str">
        <f>IFERROR(VLOOKUP(K605,de_para!$A$2:$B$32,2,0),"ERR")</f>
        <v>web event</v>
      </c>
      <c r="R605" s="1">
        <v>0</v>
      </c>
      <c r="S605" s="1">
        <f t="shared" si="47"/>
        <v>10</v>
      </c>
      <c r="T605" s="1">
        <f t="shared" si="48"/>
        <v>2021</v>
      </c>
      <c r="U605" s="1">
        <f t="shared" si="49"/>
        <v>2</v>
      </c>
    </row>
    <row r="606" spans="1:21" x14ac:dyDescent="0.25">
      <c r="A606" s="3" t="s">
        <v>97</v>
      </c>
      <c r="B606" s="3" t="s">
        <v>375</v>
      </c>
      <c r="C606" s="4" t="s">
        <v>98</v>
      </c>
      <c r="D606" s="5" t="s">
        <v>87</v>
      </c>
      <c r="E606" s="4" t="s">
        <v>88</v>
      </c>
      <c r="F606" s="6">
        <v>22312.23</v>
      </c>
      <c r="G606" s="4">
        <v>991953</v>
      </c>
      <c r="H606" s="4">
        <v>2680424</v>
      </c>
      <c r="I606" s="5">
        <v>8.3241420000000002</v>
      </c>
      <c r="J606" s="5">
        <v>2.7021683487020001</v>
      </c>
      <c r="K606" s="5" t="s">
        <v>36</v>
      </c>
      <c r="L606" s="5">
        <v>349</v>
      </c>
      <c r="M606" s="7" t="s">
        <v>376</v>
      </c>
      <c r="N606" s="16">
        <f t="shared" si="45"/>
        <v>44480</v>
      </c>
      <c r="O606" s="7" t="s">
        <v>377</v>
      </c>
      <c r="P606" s="12" t="str">
        <f t="shared" si="46"/>
        <v>2021-10-19</v>
      </c>
      <c r="Q606" s="1" t="str">
        <f>IFERROR(VLOOKUP(K606,de_para!$A$2:$B$32,2,0),"ERR")</f>
        <v>web event</v>
      </c>
      <c r="R606" s="1">
        <v>0</v>
      </c>
      <c r="S606" s="1">
        <f t="shared" si="47"/>
        <v>10</v>
      </c>
      <c r="T606" s="1">
        <f t="shared" si="48"/>
        <v>2021</v>
      </c>
      <c r="U606" s="1">
        <f t="shared" si="49"/>
        <v>2</v>
      </c>
    </row>
    <row r="607" spans="1:21" x14ac:dyDescent="0.25">
      <c r="A607" s="3" t="s">
        <v>64</v>
      </c>
      <c r="B607" s="3" t="s">
        <v>375</v>
      </c>
      <c r="C607" s="4" t="s">
        <v>65</v>
      </c>
      <c r="D607" s="5" t="s">
        <v>66</v>
      </c>
      <c r="E607" s="4" t="s">
        <v>67</v>
      </c>
      <c r="F607" s="6">
        <v>13527.16</v>
      </c>
      <c r="G607" s="4">
        <v>29255</v>
      </c>
      <c r="H607" s="4">
        <v>317031</v>
      </c>
      <c r="I607" s="5">
        <v>42.668256419999999</v>
      </c>
      <c r="J607" s="5">
        <v>10.836814219791</v>
      </c>
      <c r="K607" s="5" t="s">
        <v>36</v>
      </c>
      <c r="L607" s="5">
        <v>201</v>
      </c>
      <c r="M607" s="7" t="s">
        <v>376</v>
      </c>
      <c r="N607" s="16">
        <f t="shared" si="45"/>
        <v>44480</v>
      </c>
      <c r="O607" s="7" t="s">
        <v>377</v>
      </c>
      <c r="P607" s="12" t="str">
        <f t="shared" si="46"/>
        <v>2021-10-19</v>
      </c>
      <c r="Q607" s="1" t="str">
        <f>IFERROR(VLOOKUP(K607,de_para!$A$2:$B$32,2,0),"ERR")</f>
        <v>web event</v>
      </c>
      <c r="R607" s="1">
        <v>0</v>
      </c>
      <c r="S607" s="1">
        <f t="shared" si="47"/>
        <v>10</v>
      </c>
      <c r="T607" s="1">
        <f t="shared" si="48"/>
        <v>2021</v>
      </c>
      <c r="U607" s="1">
        <f t="shared" si="49"/>
        <v>2</v>
      </c>
    </row>
    <row r="608" spans="1:21" x14ac:dyDescent="0.25">
      <c r="A608" s="3" t="s">
        <v>182</v>
      </c>
      <c r="B608" s="3" t="s">
        <v>375</v>
      </c>
      <c r="C608" s="4" t="s">
        <v>183</v>
      </c>
      <c r="D608" s="5" t="s">
        <v>184</v>
      </c>
      <c r="E608" s="4" t="s">
        <v>185</v>
      </c>
      <c r="F608" s="6">
        <v>22695.4</v>
      </c>
      <c r="G608" s="4">
        <v>321139</v>
      </c>
      <c r="H608" s="4">
        <v>1401105</v>
      </c>
      <c r="I608" s="5">
        <v>16.198214979999999</v>
      </c>
      <c r="J608" s="5">
        <v>4.3629238429464996</v>
      </c>
      <c r="K608" s="5" t="s">
        <v>36</v>
      </c>
      <c r="L608" s="5">
        <v>348</v>
      </c>
      <c r="M608" s="7" t="s">
        <v>376</v>
      </c>
      <c r="N608" s="16">
        <f t="shared" si="45"/>
        <v>44480</v>
      </c>
      <c r="O608" s="7" t="s">
        <v>377</v>
      </c>
      <c r="P608" s="12" t="str">
        <f t="shared" si="46"/>
        <v>2021-10-19</v>
      </c>
      <c r="Q608" s="1" t="str">
        <f>IFERROR(VLOOKUP(K608,de_para!$A$2:$B$32,2,0),"ERR")</f>
        <v>web event</v>
      </c>
      <c r="R608" s="1">
        <v>0</v>
      </c>
      <c r="S608" s="1">
        <f t="shared" si="47"/>
        <v>10</v>
      </c>
      <c r="T608" s="1">
        <f t="shared" si="48"/>
        <v>2021</v>
      </c>
      <c r="U608" s="1">
        <f t="shared" si="49"/>
        <v>2</v>
      </c>
    </row>
    <row r="609" spans="1:21" x14ac:dyDescent="0.25">
      <c r="A609" s="3" t="s">
        <v>111</v>
      </c>
      <c r="B609" s="3" t="s">
        <v>375</v>
      </c>
      <c r="C609" s="4" t="s">
        <v>301</v>
      </c>
      <c r="D609" s="5" t="s">
        <v>292</v>
      </c>
      <c r="E609" s="4" t="s">
        <v>293</v>
      </c>
      <c r="F609" s="6">
        <v>1000.37</v>
      </c>
      <c r="G609" s="4">
        <v>63416</v>
      </c>
      <c r="H609" s="4">
        <v>68726</v>
      </c>
      <c r="I609" s="5">
        <v>14.5559177</v>
      </c>
      <c r="J609" s="5">
        <v>1.0837328119087</v>
      </c>
      <c r="K609" s="5" t="s">
        <v>80</v>
      </c>
      <c r="L609" s="5">
        <v>9</v>
      </c>
      <c r="M609" s="7" t="s">
        <v>376</v>
      </c>
      <c r="N609" s="16">
        <f t="shared" si="45"/>
        <v>44480</v>
      </c>
      <c r="O609" s="7" t="s">
        <v>377</v>
      </c>
      <c r="P609" s="12" t="str">
        <f t="shared" si="46"/>
        <v>2021-10-19</v>
      </c>
      <c r="Q609" s="1" t="str">
        <f>IFERROR(VLOOKUP(K609,de_para!$A$2:$B$32,2,0),"ERR")</f>
        <v>web event</v>
      </c>
      <c r="R609" s="1">
        <v>0</v>
      </c>
      <c r="S609" s="1">
        <f t="shared" si="47"/>
        <v>10</v>
      </c>
      <c r="T609" s="1">
        <f t="shared" si="48"/>
        <v>2021</v>
      </c>
      <c r="U609" s="1">
        <f t="shared" si="49"/>
        <v>2</v>
      </c>
    </row>
    <row r="610" spans="1:21" x14ac:dyDescent="0.25">
      <c r="A610" s="3" t="s">
        <v>134</v>
      </c>
      <c r="B610" s="3" t="s">
        <v>375</v>
      </c>
      <c r="C610" s="4" t="s">
        <v>135</v>
      </c>
      <c r="D610" s="5" t="s">
        <v>78</v>
      </c>
      <c r="E610" s="4" t="s">
        <v>79</v>
      </c>
      <c r="F610" s="6">
        <v>97215.31</v>
      </c>
      <c r="G610" s="4">
        <v>2420106</v>
      </c>
      <c r="H610" s="4">
        <v>7194861</v>
      </c>
      <c r="I610" s="5">
        <v>13.51177042</v>
      </c>
      <c r="J610" s="5">
        <v>2.9729528376030001</v>
      </c>
      <c r="K610" s="5" t="s">
        <v>80</v>
      </c>
      <c r="L610" s="5">
        <v>1098</v>
      </c>
      <c r="M610" s="7" t="s">
        <v>376</v>
      </c>
      <c r="N610" s="16">
        <f t="shared" si="45"/>
        <v>44480</v>
      </c>
      <c r="O610" s="7" t="s">
        <v>377</v>
      </c>
      <c r="P610" s="12" t="str">
        <f t="shared" si="46"/>
        <v>2021-10-19</v>
      </c>
      <c r="Q610" s="1" t="str">
        <f>IFERROR(VLOOKUP(K610,de_para!$A$2:$B$32,2,0),"ERR")</f>
        <v>web event</v>
      </c>
      <c r="R610" s="1">
        <v>0</v>
      </c>
      <c r="S610" s="1">
        <f t="shared" si="47"/>
        <v>10</v>
      </c>
      <c r="T610" s="1">
        <f t="shared" si="48"/>
        <v>2021</v>
      </c>
      <c r="U610" s="1">
        <f t="shared" si="49"/>
        <v>2</v>
      </c>
    </row>
    <row r="611" spans="1:21" x14ac:dyDescent="0.25">
      <c r="A611" s="3" t="s">
        <v>120</v>
      </c>
      <c r="B611" s="3" t="s">
        <v>375</v>
      </c>
      <c r="C611" s="4" t="s">
        <v>121</v>
      </c>
      <c r="D611" s="5" t="s">
        <v>87</v>
      </c>
      <c r="E611" s="4" t="s">
        <v>88</v>
      </c>
      <c r="F611" s="6">
        <v>96132.54</v>
      </c>
      <c r="G611" s="4">
        <v>8285910</v>
      </c>
      <c r="H611" s="4">
        <v>23829066</v>
      </c>
      <c r="I611" s="5">
        <v>4.0342554799999997</v>
      </c>
      <c r="J611" s="5">
        <v>2.8758538289699001</v>
      </c>
      <c r="K611" s="5" t="s">
        <v>36</v>
      </c>
      <c r="L611" s="5">
        <v>1823</v>
      </c>
      <c r="M611" s="7" t="s">
        <v>376</v>
      </c>
      <c r="N611" s="16">
        <f t="shared" si="45"/>
        <v>44480</v>
      </c>
      <c r="O611" s="7" t="s">
        <v>377</v>
      </c>
      <c r="P611" s="12" t="str">
        <f t="shared" si="46"/>
        <v>2021-10-19</v>
      </c>
      <c r="Q611" s="1" t="str">
        <f>IFERROR(VLOOKUP(K611,de_para!$A$2:$B$32,2,0),"ERR")</f>
        <v>web event</v>
      </c>
      <c r="R611" s="1">
        <v>0</v>
      </c>
      <c r="S611" s="1">
        <f t="shared" si="47"/>
        <v>10</v>
      </c>
      <c r="T611" s="1">
        <f t="shared" si="48"/>
        <v>2021</v>
      </c>
      <c r="U611" s="1">
        <f t="shared" si="49"/>
        <v>2</v>
      </c>
    </row>
    <row r="612" spans="1:21" x14ac:dyDescent="0.25">
      <c r="A612" s="3" t="s">
        <v>348</v>
      </c>
      <c r="B612" s="3" t="s">
        <v>375</v>
      </c>
      <c r="C612" s="4" t="s">
        <v>349</v>
      </c>
      <c r="D612" s="5" t="s">
        <v>350</v>
      </c>
      <c r="E612" s="4" t="s">
        <v>351</v>
      </c>
      <c r="F612" s="6">
        <v>295.33</v>
      </c>
      <c r="G612" s="4">
        <v>3791</v>
      </c>
      <c r="H612" s="4">
        <v>3859</v>
      </c>
      <c r="I612" s="5">
        <v>76.53018917</v>
      </c>
      <c r="J612" s="5">
        <v>1.0179372197309</v>
      </c>
      <c r="K612" s="5" t="s">
        <v>130</v>
      </c>
      <c r="L612" s="5">
        <v>2023</v>
      </c>
      <c r="M612" s="7" t="s">
        <v>376</v>
      </c>
      <c r="N612" s="16">
        <f t="shared" si="45"/>
        <v>44480</v>
      </c>
      <c r="O612" s="7" t="s">
        <v>377</v>
      </c>
      <c r="P612" s="12" t="str">
        <f t="shared" si="46"/>
        <v>2021-10-19</v>
      </c>
      <c r="Q612" s="1" t="str">
        <f>IFERROR(VLOOKUP(K612,de_para!$A$2:$B$32,2,0),"ERR")</f>
        <v>Mid funnel</v>
      </c>
      <c r="R612" s="1">
        <v>0</v>
      </c>
      <c r="S612" s="1">
        <f t="shared" si="47"/>
        <v>10</v>
      </c>
      <c r="T612" s="1">
        <f t="shared" si="48"/>
        <v>2021</v>
      </c>
      <c r="U612" s="1">
        <f t="shared" si="49"/>
        <v>2</v>
      </c>
    </row>
    <row r="613" spans="1:21" x14ac:dyDescent="0.25">
      <c r="A613" s="3" t="s">
        <v>118</v>
      </c>
      <c r="B613" s="3" t="s">
        <v>375</v>
      </c>
      <c r="C613" s="4" t="s">
        <v>119</v>
      </c>
      <c r="D613" s="5" t="s">
        <v>78</v>
      </c>
      <c r="E613" s="4" t="s">
        <v>79</v>
      </c>
      <c r="F613" s="6">
        <v>71806.100000000006</v>
      </c>
      <c r="G613" s="4">
        <v>4250507</v>
      </c>
      <c r="H613" s="4">
        <v>8067633</v>
      </c>
      <c r="I613" s="5">
        <v>8.9005164200000007</v>
      </c>
      <c r="J613" s="5">
        <v>1.8980401632088</v>
      </c>
      <c r="K613" s="5" t="s">
        <v>80</v>
      </c>
      <c r="L613" s="5">
        <v>783</v>
      </c>
      <c r="M613" s="7" t="s">
        <v>376</v>
      </c>
      <c r="N613" s="16">
        <f t="shared" si="45"/>
        <v>44480</v>
      </c>
      <c r="O613" s="7" t="s">
        <v>377</v>
      </c>
      <c r="P613" s="12" t="str">
        <f t="shared" si="46"/>
        <v>2021-10-19</v>
      </c>
      <c r="Q613" s="1" t="str">
        <f>IFERROR(VLOOKUP(K613,de_para!$A$2:$B$32,2,0),"ERR")</f>
        <v>web event</v>
      </c>
      <c r="R613" s="1">
        <v>0</v>
      </c>
      <c r="S613" s="1">
        <f t="shared" si="47"/>
        <v>10</v>
      </c>
      <c r="T613" s="1">
        <f t="shared" si="48"/>
        <v>2021</v>
      </c>
      <c r="U613" s="1">
        <f t="shared" si="49"/>
        <v>2</v>
      </c>
    </row>
    <row r="614" spans="1:21" x14ac:dyDescent="0.25">
      <c r="A614" s="3" t="s">
        <v>58</v>
      </c>
      <c r="B614" s="3" t="s">
        <v>375</v>
      </c>
      <c r="C614" s="4" t="s">
        <v>59</v>
      </c>
      <c r="D614" s="5" t="s">
        <v>60</v>
      </c>
      <c r="E614" s="4" t="s">
        <v>61</v>
      </c>
      <c r="F614" s="6">
        <v>6397.37</v>
      </c>
      <c r="G614" s="4">
        <v>454382</v>
      </c>
      <c r="H614" s="4">
        <v>834134</v>
      </c>
      <c r="I614" s="5">
        <v>7.6694751700000001</v>
      </c>
      <c r="J614" s="5">
        <v>1.8357549374755</v>
      </c>
      <c r="K614" s="5" t="s">
        <v>36</v>
      </c>
      <c r="L614" s="5">
        <v>100</v>
      </c>
      <c r="M614" s="7" t="s">
        <v>376</v>
      </c>
      <c r="N614" s="16">
        <f t="shared" si="45"/>
        <v>44480</v>
      </c>
      <c r="O614" s="7" t="s">
        <v>377</v>
      </c>
      <c r="P614" s="12" t="str">
        <f t="shared" si="46"/>
        <v>2021-10-19</v>
      </c>
      <c r="Q614" s="1" t="str">
        <f>IFERROR(VLOOKUP(K614,de_para!$A$2:$B$32,2,0),"ERR")</f>
        <v>web event</v>
      </c>
      <c r="R614" s="1">
        <v>0</v>
      </c>
      <c r="S614" s="1">
        <f t="shared" si="47"/>
        <v>10</v>
      </c>
      <c r="T614" s="1">
        <f t="shared" si="48"/>
        <v>2021</v>
      </c>
      <c r="U614" s="1">
        <f t="shared" si="49"/>
        <v>2</v>
      </c>
    </row>
    <row r="615" spans="1:21" x14ac:dyDescent="0.25">
      <c r="A615" s="3" t="s">
        <v>384</v>
      </c>
      <c r="B615" s="3" t="s">
        <v>375</v>
      </c>
      <c r="C615" s="4" t="s">
        <v>385</v>
      </c>
      <c r="D615" s="5" t="s">
        <v>380</v>
      </c>
      <c r="E615" s="4" t="s">
        <v>381</v>
      </c>
      <c r="F615" s="6">
        <v>262.85000000000002</v>
      </c>
      <c r="G615" s="4">
        <v>28568</v>
      </c>
      <c r="H615" s="4">
        <v>31055</v>
      </c>
      <c r="I615" s="5">
        <v>8.4640154600000006</v>
      </c>
      <c r="J615" s="5">
        <v>1.0870554466536</v>
      </c>
      <c r="K615" s="5" t="s">
        <v>36</v>
      </c>
      <c r="L615" s="5">
        <v>15</v>
      </c>
      <c r="M615" s="7" t="s">
        <v>376</v>
      </c>
      <c r="N615" s="16">
        <f t="shared" si="45"/>
        <v>44480</v>
      </c>
      <c r="O615" s="7" t="s">
        <v>377</v>
      </c>
      <c r="P615" s="12" t="str">
        <f t="shared" si="46"/>
        <v>2021-10-19</v>
      </c>
      <c r="Q615" s="1" t="str">
        <f>IFERROR(VLOOKUP(K615,de_para!$A$2:$B$32,2,0),"ERR")</f>
        <v>web event</v>
      </c>
      <c r="R615" s="1">
        <v>0</v>
      </c>
      <c r="S615" s="1">
        <f t="shared" si="47"/>
        <v>10</v>
      </c>
      <c r="T615" s="1">
        <f t="shared" si="48"/>
        <v>2021</v>
      </c>
      <c r="U615" s="1">
        <f t="shared" si="49"/>
        <v>2</v>
      </c>
    </row>
    <row r="616" spans="1:21" x14ac:dyDescent="0.25">
      <c r="A616" s="3" t="s">
        <v>76</v>
      </c>
      <c r="B616" s="3" t="s">
        <v>375</v>
      </c>
      <c r="C616" s="4" t="s">
        <v>77</v>
      </c>
      <c r="D616" s="5" t="s">
        <v>78</v>
      </c>
      <c r="E616" s="4" t="s">
        <v>79</v>
      </c>
      <c r="F616" s="6">
        <v>50899.97</v>
      </c>
      <c r="G616" s="4">
        <v>1611705</v>
      </c>
      <c r="H616" s="4">
        <v>3050815</v>
      </c>
      <c r="I616" s="5">
        <v>16.684056559999998</v>
      </c>
      <c r="J616" s="5">
        <v>1.892911543986</v>
      </c>
      <c r="K616" s="5" t="s">
        <v>80</v>
      </c>
      <c r="L616" s="5">
        <v>566</v>
      </c>
      <c r="M616" s="7" t="s">
        <v>376</v>
      </c>
      <c r="N616" s="16">
        <f t="shared" si="45"/>
        <v>44480</v>
      </c>
      <c r="O616" s="7" t="s">
        <v>377</v>
      </c>
      <c r="P616" s="12" t="str">
        <f t="shared" si="46"/>
        <v>2021-10-19</v>
      </c>
      <c r="Q616" s="1" t="str">
        <f>IFERROR(VLOOKUP(K616,de_para!$A$2:$B$32,2,0),"ERR")</f>
        <v>web event</v>
      </c>
      <c r="R616" s="1">
        <v>0</v>
      </c>
      <c r="S616" s="1">
        <f t="shared" si="47"/>
        <v>10</v>
      </c>
      <c r="T616" s="1">
        <f t="shared" si="48"/>
        <v>2021</v>
      </c>
      <c r="U616" s="1">
        <f t="shared" si="49"/>
        <v>2</v>
      </c>
    </row>
    <row r="617" spans="1:21" x14ac:dyDescent="0.25">
      <c r="A617" s="3" t="s">
        <v>290</v>
      </c>
      <c r="B617" s="3" t="s">
        <v>375</v>
      </c>
      <c r="C617" s="4" t="s">
        <v>291</v>
      </c>
      <c r="D617" s="5" t="s">
        <v>292</v>
      </c>
      <c r="E617" s="4" t="s">
        <v>293</v>
      </c>
      <c r="F617" s="6">
        <v>799.12</v>
      </c>
      <c r="G617" s="4">
        <v>57237</v>
      </c>
      <c r="H617" s="4">
        <v>65263</v>
      </c>
      <c r="I617" s="5">
        <v>12.244610270000001</v>
      </c>
      <c r="J617" s="5">
        <v>1.1402239809913</v>
      </c>
      <c r="K617" s="5" t="s">
        <v>80</v>
      </c>
      <c r="L617" s="5">
        <v>5</v>
      </c>
      <c r="M617" s="7" t="s">
        <v>376</v>
      </c>
      <c r="N617" s="16">
        <f t="shared" si="45"/>
        <v>44480</v>
      </c>
      <c r="O617" s="7" t="s">
        <v>377</v>
      </c>
      <c r="P617" s="12" t="str">
        <f t="shared" si="46"/>
        <v>2021-10-19</v>
      </c>
      <c r="Q617" s="1" t="str">
        <f>IFERROR(VLOOKUP(K617,de_para!$A$2:$B$32,2,0),"ERR")</f>
        <v>web event</v>
      </c>
      <c r="R617" s="1">
        <v>0</v>
      </c>
      <c r="S617" s="1">
        <f t="shared" si="47"/>
        <v>10</v>
      </c>
      <c r="T617" s="1">
        <f t="shared" si="48"/>
        <v>2021</v>
      </c>
      <c r="U617" s="1">
        <f t="shared" si="49"/>
        <v>2</v>
      </c>
    </row>
    <row r="618" spans="1:21" x14ac:dyDescent="0.25">
      <c r="A618" s="3" t="s">
        <v>134</v>
      </c>
      <c r="B618" s="3" t="s">
        <v>375</v>
      </c>
      <c r="C618" s="4" t="s">
        <v>307</v>
      </c>
      <c r="D618" s="5" t="s">
        <v>292</v>
      </c>
      <c r="E618" s="4" t="s">
        <v>293</v>
      </c>
      <c r="F618" s="6">
        <v>997.04</v>
      </c>
      <c r="G618" s="4">
        <v>40874</v>
      </c>
      <c r="H618" s="4">
        <v>45808</v>
      </c>
      <c r="I618" s="5">
        <v>21.765630460000001</v>
      </c>
      <c r="J618" s="5">
        <v>1.1207124333317</v>
      </c>
      <c r="K618" s="5" t="s">
        <v>80</v>
      </c>
      <c r="L618" s="5">
        <v>8</v>
      </c>
      <c r="M618" s="7" t="s">
        <v>376</v>
      </c>
      <c r="N618" s="16">
        <f t="shared" si="45"/>
        <v>44480</v>
      </c>
      <c r="O618" s="7" t="s">
        <v>377</v>
      </c>
      <c r="P618" s="12" t="str">
        <f t="shared" si="46"/>
        <v>2021-10-19</v>
      </c>
      <c r="Q618" s="1" t="str">
        <f>IFERROR(VLOOKUP(K618,de_para!$A$2:$B$32,2,0),"ERR")</f>
        <v>web event</v>
      </c>
      <c r="R618" s="1">
        <v>0</v>
      </c>
      <c r="S618" s="1">
        <f t="shared" si="47"/>
        <v>10</v>
      </c>
      <c r="T618" s="1">
        <f t="shared" si="48"/>
        <v>2021</v>
      </c>
      <c r="U618" s="1">
        <f t="shared" si="49"/>
        <v>2</v>
      </c>
    </row>
    <row r="619" spans="1:21" x14ac:dyDescent="0.25">
      <c r="A619" s="3" t="s">
        <v>386</v>
      </c>
      <c r="B619" s="3" t="s">
        <v>375</v>
      </c>
      <c r="C619" s="4" t="s">
        <v>387</v>
      </c>
      <c r="D619" s="5" t="s">
        <v>380</v>
      </c>
      <c r="E619" s="4" t="s">
        <v>381</v>
      </c>
      <c r="F619" s="6">
        <v>229.87</v>
      </c>
      <c r="G619" s="4">
        <v>21591</v>
      </c>
      <c r="H619" s="4">
        <v>22775</v>
      </c>
      <c r="I619" s="5">
        <v>10.09308452</v>
      </c>
      <c r="J619" s="5">
        <v>1.0548376638414001</v>
      </c>
      <c r="K619" s="5" t="s">
        <v>36</v>
      </c>
      <c r="L619" s="5">
        <v>12</v>
      </c>
      <c r="M619" s="7" t="s">
        <v>376</v>
      </c>
      <c r="N619" s="16">
        <f t="shared" si="45"/>
        <v>44480</v>
      </c>
      <c r="O619" s="7" t="s">
        <v>377</v>
      </c>
      <c r="P619" s="12" t="str">
        <f t="shared" si="46"/>
        <v>2021-10-19</v>
      </c>
      <c r="Q619" s="1" t="str">
        <f>IFERROR(VLOOKUP(K619,de_para!$A$2:$B$32,2,0),"ERR")</f>
        <v>web event</v>
      </c>
      <c r="R619" s="1">
        <v>0</v>
      </c>
      <c r="S619" s="1">
        <f t="shared" si="47"/>
        <v>10</v>
      </c>
      <c r="T619" s="1">
        <f t="shared" si="48"/>
        <v>2021</v>
      </c>
      <c r="U619" s="1">
        <f t="shared" si="49"/>
        <v>2</v>
      </c>
    </row>
    <row r="620" spans="1:21" x14ac:dyDescent="0.25">
      <c r="A620" s="3" t="s">
        <v>332</v>
      </c>
      <c r="B620" s="3" t="s">
        <v>375</v>
      </c>
      <c r="C620" s="4" t="s">
        <v>333</v>
      </c>
      <c r="D620" s="5" t="s">
        <v>334</v>
      </c>
      <c r="E620" s="4" t="s">
        <v>335</v>
      </c>
      <c r="F620" s="6">
        <v>427.04</v>
      </c>
      <c r="G620" s="4">
        <v>27580</v>
      </c>
      <c r="H620" s="4">
        <v>31376</v>
      </c>
      <c r="I620" s="5">
        <v>13.610402860000001</v>
      </c>
      <c r="J620" s="5">
        <v>1.1376359680928001</v>
      </c>
      <c r="K620" s="5" t="s">
        <v>130</v>
      </c>
      <c r="L620" s="5">
        <v>4850</v>
      </c>
      <c r="M620" s="7" t="s">
        <v>376</v>
      </c>
      <c r="N620" s="16">
        <f t="shared" si="45"/>
        <v>44480</v>
      </c>
      <c r="O620" s="7" t="s">
        <v>377</v>
      </c>
      <c r="P620" s="12" t="str">
        <f t="shared" si="46"/>
        <v>2021-10-19</v>
      </c>
      <c r="Q620" s="1" t="str">
        <f>IFERROR(VLOOKUP(K620,de_para!$A$2:$B$32,2,0),"ERR")</f>
        <v>Mid funnel</v>
      </c>
      <c r="R620" s="1">
        <v>0</v>
      </c>
      <c r="S620" s="1">
        <f t="shared" si="47"/>
        <v>10</v>
      </c>
      <c r="T620" s="1">
        <f t="shared" si="48"/>
        <v>2021</v>
      </c>
      <c r="U620" s="1">
        <f t="shared" si="49"/>
        <v>2</v>
      </c>
    </row>
    <row r="621" spans="1:21" x14ac:dyDescent="0.25">
      <c r="A621" s="3" t="s">
        <v>68</v>
      </c>
      <c r="B621" s="3" t="s">
        <v>375</v>
      </c>
      <c r="C621" s="4" t="s">
        <v>69</v>
      </c>
      <c r="D621" s="5" t="s">
        <v>70</v>
      </c>
      <c r="E621" s="4" t="s">
        <v>71</v>
      </c>
      <c r="F621" s="6">
        <v>45721.27</v>
      </c>
      <c r="G621" s="4">
        <v>227189</v>
      </c>
      <c r="H621" s="4">
        <v>2089202</v>
      </c>
      <c r="I621" s="5">
        <v>21.88456167</v>
      </c>
      <c r="J621" s="5">
        <v>9.1958765609250008</v>
      </c>
      <c r="K621" s="5" t="s">
        <v>36</v>
      </c>
      <c r="L621" s="5">
        <v>440</v>
      </c>
      <c r="M621" s="7" t="s">
        <v>376</v>
      </c>
      <c r="N621" s="16">
        <f t="shared" si="45"/>
        <v>44480</v>
      </c>
      <c r="O621" s="7" t="s">
        <v>377</v>
      </c>
      <c r="P621" s="12" t="str">
        <f t="shared" si="46"/>
        <v>2021-10-19</v>
      </c>
      <c r="Q621" s="1" t="str">
        <f>IFERROR(VLOOKUP(K621,de_para!$A$2:$B$32,2,0),"ERR")</f>
        <v>web event</v>
      </c>
      <c r="R621" s="1">
        <v>0</v>
      </c>
      <c r="S621" s="1">
        <f t="shared" si="47"/>
        <v>10</v>
      </c>
      <c r="T621" s="1">
        <f t="shared" si="48"/>
        <v>2021</v>
      </c>
      <c r="U621" s="1">
        <f t="shared" si="49"/>
        <v>2</v>
      </c>
    </row>
    <row r="622" spans="1:21" x14ac:dyDescent="0.25">
      <c r="A622" s="3" t="s">
        <v>76</v>
      </c>
      <c r="B622" s="3" t="s">
        <v>375</v>
      </c>
      <c r="C622" s="4" t="s">
        <v>328</v>
      </c>
      <c r="D622" s="5" t="s">
        <v>292</v>
      </c>
      <c r="E622" s="4" t="s">
        <v>293</v>
      </c>
      <c r="F622" s="6">
        <v>799.61</v>
      </c>
      <c r="G622" s="4">
        <v>32463</v>
      </c>
      <c r="H622" s="4">
        <v>36169</v>
      </c>
      <c r="I622" s="5">
        <v>22.107605960000001</v>
      </c>
      <c r="J622" s="5">
        <v>1.1141607368388999</v>
      </c>
      <c r="K622" s="5" t="s">
        <v>80</v>
      </c>
      <c r="L622" s="5">
        <v>5</v>
      </c>
      <c r="M622" s="7" t="s">
        <v>376</v>
      </c>
      <c r="N622" s="16">
        <f t="shared" si="45"/>
        <v>44480</v>
      </c>
      <c r="O622" s="7" t="s">
        <v>377</v>
      </c>
      <c r="P622" s="12" t="str">
        <f t="shared" si="46"/>
        <v>2021-10-19</v>
      </c>
      <c r="Q622" s="1" t="str">
        <f>IFERROR(VLOOKUP(K622,de_para!$A$2:$B$32,2,0),"ERR")</f>
        <v>web event</v>
      </c>
      <c r="R622" s="1">
        <v>0</v>
      </c>
      <c r="S622" s="1">
        <f t="shared" si="47"/>
        <v>10</v>
      </c>
      <c r="T622" s="1">
        <f t="shared" si="48"/>
        <v>2021</v>
      </c>
      <c r="U622" s="1">
        <f t="shared" si="49"/>
        <v>2</v>
      </c>
    </row>
    <row r="623" spans="1:21" x14ac:dyDescent="0.25">
      <c r="A623" s="3" t="s">
        <v>365</v>
      </c>
      <c r="B623" s="3" t="s">
        <v>375</v>
      </c>
      <c r="C623" s="4" t="s">
        <v>366</v>
      </c>
      <c r="D623" s="5" t="s">
        <v>367</v>
      </c>
      <c r="E623" s="4" t="s">
        <v>368</v>
      </c>
      <c r="F623" s="6">
        <v>103.15</v>
      </c>
      <c r="G623" s="4">
        <v>62056</v>
      </c>
      <c r="H623" s="4">
        <v>62056</v>
      </c>
      <c r="I623" s="5">
        <v>1.6622083299999999</v>
      </c>
      <c r="J623" s="5">
        <v>1</v>
      </c>
      <c r="K623" s="5" t="s">
        <v>6</v>
      </c>
      <c r="L623" s="5">
        <v>62056</v>
      </c>
      <c r="M623" s="7" t="s">
        <v>376</v>
      </c>
      <c r="N623" s="16">
        <f t="shared" si="45"/>
        <v>44480</v>
      </c>
      <c r="O623" s="7" t="s">
        <v>377</v>
      </c>
      <c r="P623" s="12" t="str">
        <f t="shared" si="46"/>
        <v>2021-10-19</v>
      </c>
      <c r="Q623" s="1" t="str">
        <f>IFERROR(VLOOKUP(K623,de_para!$A$2:$B$32,2,0),"ERR")</f>
        <v>Top funnel</v>
      </c>
      <c r="R623" s="1">
        <v>0</v>
      </c>
      <c r="S623" s="1">
        <f t="shared" si="47"/>
        <v>10</v>
      </c>
      <c r="T623" s="1">
        <f t="shared" si="48"/>
        <v>2021</v>
      </c>
      <c r="U623" s="1">
        <f t="shared" si="49"/>
        <v>2</v>
      </c>
    </row>
    <row r="624" spans="1:21" x14ac:dyDescent="0.25">
      <c r="A624" s="3" t="s">
        <v>46</v>
      </c>
      <c r="B624" s="3" t="s">
        <v>375</v>
      </c>
      <c r="C624" s="4" t="s">
        <v>47</v>
      </c>
      <c r="D624" s="5" t="s">
        <v>48</v>
      </c>
      <c r="E624" s="4" t="s">
        <v>49</v>
      </c>
      <c r="F624" s="6">
        <v>14809.8</v>
      </c>
      <c r="G624" s="4">
        <v>599823</v>
      </c>
      <c r="H624" s="4">
        <v>1514089</v>
      </c>
      <c r="I624" s="5">
        <v>9.7813272500000004</v>
      </c>
      <c r="J624" s="5">
        <v>2.5242263134291001</v>
      </c>
      <c r="K624" s="5" t="s">
        <v>36</v>
      </c>
      <c r="L624" s="5">
        <v>215</v>
      </c>
      <c r="M624" s="7" t="s">
        <v>376</v>
      </c>
      <c r="N624" s="16">
        <f t="shared" si="45"/>
        <v>44480</v>
      </c>
      <c r="O624" s="7" t="s">
        <v>377</v>
      </c>
      <c r="P624" s="12" t="str">
        <f t="shared" si="46"/>
        <v>2021-10-19</v>
      </c>
      <c r="Q624" s="1" t="str">
        <f>IFERROR(VLOOKUP(K624,de_para!$A$2:$B$32,2,0),"ERR")</f>
        <v>web event</v>
      </c>
      <c r="R624" s="1">
        <v>0</v>
      </c>
      <c r="S624" s="1">
        <f t="shared" si="47"/>
        <v>10</v>
      </c>
      <c r="T624" s="1">
        <f t="shared" si="48"/>
        <v>2021</v>
      </c>
      <c r="U624" s="1">
        <f t="shared" si="49"/>
        <v>2</v>
      </c>
    </row>
    <row r="625" spans="1:21" x14ac:dyDescent="0.25">
      <c r="A625" s="3" t="s">
        <v>122</v>
      </c>
      <c r="B625" s="3" t="s">
        <v>375</v>
      </c>
      <c r="C625" s="4" t="s">
        <v>123</v>
      </c>
      <c r="D625" s="5" t="s">
        <v>34</v>
      </c>
      <c r="E625" s="4" t="s">
        <v>35</v>
      </c>
      <c r="F625" s="6">
        <v>19985.990000000002</v>
      </c>
      <c r="G625" s="4">
        <v>376116</v>
      </c>
      <c r="H625" s="4">
        <v>2022017</v>
      </c>
      <c r="I625" s="5">
        <v>9.8841849499999999</v>
      </c>
      <c r="J625" s="5">
        <v>5.3760462197832997</v>
      </c>
      <c r="K625" s="5" t="s">
        <v>36</v>
      </c>
      <c r="L625" s="5">
        <v>245</v>
      </c>
      <c r="M625" s="7" t="s">
        <v>376</v>
      </c>
      <c r="N625" s="16">
        <f t="shared" si="45"/>
        <v>44480</v>
      </c>
      <c r="O625" s="7" t="s">
        <v>377</v>
      </c>
      <c r="P625" s="12" t="str">
        <f t="shared" si="46"/>
        <v>2021-10-19</v>
      </c>
      <c r="Q625" s="1" t="str">
        <f>IFERROR(VLOOKUP(K625,de_para!$A$2:$B$32,2,0),"ERR")</f>
        <v>web event</v>
      </c>
      <c r="R625" s="1">
        <v>0</v>
      </c>
      <c r="S625" s="1">
        <f t="shared" si="47"/>
        <v>10</v>
      </c>
      <c r="T625" s="1">
        <f t="shared" si="48"/>
        <v>2021</v>
      </c>
      <c r="U625" s="1">
        <f t="shared" si="49"/>
        <v>2</v>
      </c>
    </row>
    <row r="626" spans="1:21" x14ac:dyDescent="0.25">
      <c r="A626" s="3" t="s">
        <v>340</v>
      </c>
      <c r="B626" s="3" t="s">
        <v>375</v>
      </c>
      <c r="C626" s="4" t="s">
        <v>342</v>
      </c>
      <c r="D626" s="5" t="s">
        <v>343</v>
      </c>
      <c r="E626" s="4" t="s">
        <v>344</v>
      </c>
      <c r="F626" s="6">
        <v>56287.06</v>
      </c>
      <c r="G626" s="4">
        <v>1553333</v>
      </c>
      <c r="H626" s="4">
        <v>2963320</v>
      </c>
      <c r="I626" s="5">
        <v>18.994593900000002</v>
      </c>
      <c r="J626" s="5">
        <v>1.9077171475788</v>
      </c>
      <c r="K626" s="5" t="s">
        <v>345</v>
      </c>
      <c r="L626" s="5">
        <v>4943</v>
      </c>
      <c r="M626" s="7" t="s">
        <v>376</v>
      </c>
      <c r="N626" s="16">
        <f t="shared" si="45"/>
        <v>44480</v>
      </c>
      <c r="O626" s="7" t="s">
        <v>377</v>
      </c>
      <c r="P626" s="12" t="str">
        <f t="shared" si="46"/>
        <v>2021-10-19</v>
      </c>
      <c r="Q626" s="1" t="str">
        <f>IFERROR(VLOOKUP(K626,de_para!$A$2:$B$32,2,0),"ERR")</f>
        <v>web event</v>
      </c>
      <c r="R626" s="1">
        <v>0</v>
      </c>
      <c r="S626" s="1">
        <f t="shared" si="47"/>
        <v>10</v>
      </c>
      <c r="T626" s="1">
        <f t="shared" si="48"/>
        <v>2021</v>
      </c>
      <c r="U626" s="1">
        <f t="shared" si="49"/>
        <v>2</v>
      </c>
    </row>
    <row r="627" spans="1:21" x14ac:dyDescent="0.25">
      <c r="A627" s="3" t="s">
        <v>371</v>
      </c>
      <c r="B627" s="3" t="s">
        <v>388</v>
      </c>
      <c r="C627" s="4" t="s">
        <v>372</v>
      </c>
      <c r="D627" s="5" t="s">
        <v>354</v>
      </c>
      <c r="E627" s="4" t="s">
        <v>355</v>
      </c>
      <c r="F627" s="6">
        <v>3916.76</v>
      </c>
      <c r="G627" s="4">
        <v>319328</v>
      </c>
      <c r="H627" s="4">
        <v>445136</v>
      </c>
      <c r="I627" s="5">
        <v>8.7990187300000002</v>
      </c>
      <c r="J627" s="5">
        <v>1.3939773524401</v>
      </c>
      <c r="K627" s="5" t="s">
        <v>36</v>
      </c>
      <c r="L627" s="5">
        <v>38</v>
      </c>
      <c r="M627" s="7" t="s">
        <v>389</v>
      </c>
      <c r="N627" s="16">
        <f t="shared" si="45"/>
        <v>44473</v>
      </c>
      <c r="O627" s="7" t="s">
        <v>390</v>
      </c>
      <c r="P627" s="12" t="str">
        <f t="shared" si="46"/>
        <v>2021-10-12</v>
      </c>
      <c r="Q627" s="1" t="str">
        <f>IFERROR(VLOOKUP(K627,de_para!$A$2:$B$32,2,0),"ERR")</f>
        <v>web event</v>
      </c>
      <c r="R627" s="1">
        <v>0</v>
      </c>
      <c r="S627" s="1">
        <f t="shared" si="47"/>
        <v>10</v>
      </c>
      <c r="T627" s="1">
        <f t="shared" si="48"/>
        <v>2021</v>
      </c>
      <c r="U627" s="1">
        <f t="shared" si="49"/>
        <v>2</v>
      </c>
    </row>
    <row r="628" spans="1:21" x14ac:dyDescent="0.25">
      <c r="A628" s="3" t="s">
        <v>52</v>
      </c>
      <c r="B628" s="3" t="s">
        <v>388</v>
      </c>
      <c r="C628" s="4" t="s">
        <v>53</v>
      </c>
      <c r="D628" s="5" t="s">
        <v>54</v>
      </c>
      <c r="E628" s="4" t="s">
        <v>55</v>
      </c>
      <c r="F628" s="6">
        <v>2879.07</v>
      </c>
      <c r="G628" s="4">
        <v>5316</v>
      </c>
      <c r="H628" s="4">
        <v>80182</v>
      </c>
      <c r="I628" s="5">
        <v>35.906687290000001</v>
      </c>
      <c r="J628" s="5">
        <v>15.083145221971</v>
      </c>
      <c r="K628" s="5" t="s">
        <v>36</v>
      </c>
      <c r="L628" s="5">
        <v>19</v>
      </c>
      <c r="M628" s="7" t="s">
        <v>389</v>
      </c>
      <c r="N628" s="16">
        <f t="shared" si="45"/>
        <v>44473</v>
      </c>
      <c r="O628" s="7" t="s">
        <v>390</v>
      </c>
      <c r="P628" s="12" t="str">
        <f t="shared" si="46"/>
        <v>2021-10-12</v>
      </c>
      <c r="Q628" s="1" t="str">
        <f>IFERROR(VLOOKUP(K628,de_para!$A$2:$B$32,2,0),"ERR")</f>
        <v>web event</v>
      </c>
      <c r="R628" s="1">
        <v>0</v>
      </c>
      <c r="S628" s="1">
        <f t="shared" si="47"/>
        <v>10</v>
      </c>
      <c r="T628" s="1">
        <f t="shared" si="48"/>
        <v>2021</v>
      </c>
      <c r="U628" s="1">
        <f t="shared" si="49"/>
        <v>2</v>
      </c>
    </row>
    <row r="629" spans="1:21" x14ac:dyDescent="0.25">
      <c r="A629" s="3" t="s">
        <v>363</v>
      </c>
      <c r="B629" s="3" t="s">
        <v>388</v>
      </c>
      <c r="C629" s="4" t="s">
        <v>364</v>
      </c>
      <c r="D629" s="5" t="s">
        <v>354</v>
      </c>
      <c r="E629" s="4" t="s">
        <v>355</v>
      </c>
      <c r="F629" s="6">
        <v>3895.95</v>
      </c>
      <c r="G629" s="4">
        <v>162514</v>
      </c>
      <c r="H629" s="4">
        <v>297175</v>
      </c>
      <c r="I629" s="5">
        <v>13.10995205</v>
      </c>
      <c r="J629" s="5">
        <v>1.8286116888391</v>
      </c>
      <c r="K629" s="5" t="s">
        <v>36</v>
      </c>
      <c r="L629" s="5">
        <v>44</v>
      </c>
      <c r="M629" s="7" t="s">
        <v>389</v>
      </c>
      <c r="N629" s="16">
        <f t="shared" si="45"/>
        <v>44473</v>
      </c>
      <c r="O629" s="7" t="s">
        <v>390</v>
      </c>
      <c r="P629" s="12" t="str">
        <f t="shared" si="46"/>
        <v>2021-10-12</v>
      </c>
      <c r="Q629" s="1" t="str">
        <f>IFERROR(VLOOKUP(K629,de_para!$A$2:$B$32,2,0),"ERR")</f>
        <v>web event</v>
      </c>
      <c r="R629" s="1">
        <v>0</v>
      </c>
      <c r="S629" s="1">
        <f t="shared" si="47"/>
        <v>10</v>
      </c>
      <c r="T629" s="1">
        <f t="shared" si="48"/>
        <v>2021</v>
      </c>
      <c r="U629" s="1">
        <f t="shared" si="49"/>
        <v>2</v>
      </c>
    </row>
    <row r="630" spans="1:21" x14ac:dyDescent="0.25">
      <c r="A630" s="3" t="s">
        <v>93</v>
      </c>
      <c r="B630" s="3" t="s">
        <v>388</v>
      </c>
      <c r="C630" s="4" t="s">
        <v>391</v>
      </c>
      <c r="D630" s="5" t="s">
        <v>392</v>
      </c>
      <c r="E630" s="4" t="s">
        <v>393</v>
      </c>
      <c r="F630" s="6">
        <v>1475.8</v>
      </c>
      <c r="G630" s="4">
        <v>93046</v>
      </c>
      <c r="H630" s="4">
        <v>146908</v>
      </c>
      <c r="I630" s="5">
        <v>10.04574291</v>
      </c>
      <c r="J630" s="5">
        <v>1.5788749650709999</v>
      </c>
      <c r="K630" s="5" t="s">
        <v>394</v>
      </c>
      <c r="L630" s="5">
        <v>5534</v>
      </c>
      <c r="M630" s="7" t="s">
        <v>389</v>
      </c>
      <c r="N630" s="16">
        <f t="shared" si="45"/>
        <v>44473</v>
      </c>
      <c r="O630" s="7" t="s">
        <v>390</v>
      </c>
      <c r="P630" s="12" t="str">
        <f t="shared" si="46"/>
        <v>2021-10-12</v>
      </c>
      <c r="Q630" s="1" t="str">
        <f>IFERROR(VLOOKUP(K630,de_para!$A$2:$B$32,2,0),"ERR")</f>
        <v>Mid funnel</v>
      </c>
      <c r="R630" s="1">
        <v>0</v>
      </c>
      <c r="S630" s="1">
        <f t="shared" si="47"/>
        <v>10</v>
      </c>
      <c r="T630" s="1">
        <f t="shared" si="48"/>
        <v>2021</v>
      </c>
      <c r="U630" s="1">
        <f t="shared" si="49"/>
        <v>2</v>
      </c>
    </row>
    <row r="631" spans="1:21" x14ac:dyDescent="0.25">
      <c r="A631" s="3" t="s">
        <v>340</v>
      </c>
      <c r="B631" s="3" t="s">
        <v>388</v>
      </c>
      <c r="C631" s="4" t="s">
        <v>342</v>
      </c>
      <c r="D631" s="5" t="s">
        <v>343</v>
      </c>
      <c r="E631" s="4" t="s">
        <v>344</v>
      </c>
      <c r="F631" s="6">
        <v>55956.35</v>
      </c>
      <c r="G631" s="4">
        <v>1559932</v>
      </c>
      <c r="H631" s="4">
        <v>2960611</v>
      </c>
      <c r="I631" s="5">
        <v>18.900270920000001</v>
      </c>
      <c r="J631" s="5">
        <v>1.8979102935256</v>
      </c>
      <c r="K631" s="5" t="s">
        <v>345</v>
      </c>
      <c r="L631" s="5">
        <v>4887</v>
      </c>
      <c r="M631" s="7" t="s">
        <v>389</v>
      </c>
      <c r="N631" s="16">
        <f t="shared" si="45"/>
        <v>44473</v>
      </c>
      <c r="O631" s="7" t="s">
        <v>390</v>
      </c>
      <c r="P631" s="12" t="str">
        <f t="shared" si="46"/>
        <v>2021-10-12</v>
      </c>
      <c r="Q631" s="1" t="str">
        <f>IFERROR(VLOOKUP(K631,de_para!$A$2:$B$32,2,0),"ERR")</f>
        <v>web event</v>
      </c>
      <c r="R631" s="1">
        <v>0</v>
      </c>
      <c r="S631" s="1">
        <f t="shared" si="47"/>
        <v>10</v>
      </c>
      <c r="T631" s="1">
        <f t="shared" si="48"/>
        <v>2021</v>
      </c>
      <c r="U631" s="1">
        <f t="shared" si="49"/>
        <v>2</v>
      </c>
    </row>
    <row r="632" spans="1:21" x14ac:dyDescent="0.25">
      <c r="A632" s="3" t="s">
        <v>180</v>
      </c>
      <c r="B632" s="3" t="s">
        <v>388</v>
      </c>
      <c r="C632" s="4" t="s">
        <v>181</v>
      </c>
      <c r="D632" s="5" t="s">
        <v>173</v>
      </c>
      <c r="E632" s="4" t="s">
        <v>174</v>
      </c>
      <c r="F632" s="6">
        <v>26958.36</v>
      </c>
      <c r="G632" s="4">
        <v>2860286</v>
      </c>
      <c r="H632" s="4">
        <v>5757249</v>
      </c>
      <c r="I632" s="5">
        <v>4.6825072199999997</v>
      </c>
      <c r="J632" s="5">
        <v>2.0128228435898001</v>
      </c>
      <c r="K632" s="5" t="s">
        <v>36</v>
      </c>
      <c r="L632" s="5">
        <v>401</v>
      </c>
      <c r="M632" s="7" t="s">
        <v>389</v>
      </c>
      <c r="N632" s="16">
        <f t="shared" si="45"/>
        <v>44473</v>
      </c>
      <c r="O632" s="7" t="s">
        <v>390</v>
      </c>
      <c r="P632" s="12" t="str">
        <f t="shared" si="46"/>
        <v>2021-10-12</v>
      </c>
      <c r="Q632" s="1" t="str">
        <f>IFERROR(VLOOKUP(K632,de_para!$A$2:$B$32,2,0),"ERR")</f>
        <v>web event</v>
      </c>
      <c r="R632" s="1">
        <v>0</v>
      </c>
      <c r="S632" s="1">
        <f t="shared" si="47"/>
        <v>10</v>
      </c>
      <c r="T632" s="1">
        <f t="shared" si="48"/>
        <v>2021</v>
      </c>
      <c r="U632" s="1">
        <f t="shared" si="49"/>
        <v>2</v>
      </c>
    </row>
    <row r="633" spans="1:21" x14ac:dyDescent="0.25">
      <c r="A633" s="3" t="s">
        <v>369</v>
      </c>
      <c r="B633" s="3" t="s">
        <v>388</v>
      </c>
      <c r="C633" s="4" t="s">
        <v>370</v>
      </c>
      <c r="D633" s="5" t="s">
        <v>354</v>
      </c>
      <c r="E633" s="4" t="s">
        <v>355</v>
      </c>
      <c r="F633" s="6">
        <v>3910.52</v>
      </c>
      <c r="G633" s="4">
        <v>124779</v>
      </c>
      <c r="H633" s="4">
        <v>277737</v>
      </c>
      <c r="I633" s="5">
        <v>14.07993894</v>
      </c>
      <c r="J633" s="5">
        <v>2.2258312696848002</v>
      </c>
      <c r="K633" s="5" t="s">
        <v>36</v>
      </c>
      <c r="L633" s="5">
        <v>31</v>
      </c>
      <c r="M633" s="7" t="s">
        <v>389</v>
      </c>
      <c r="N633" s="16">
        <f t="shared" si="45"/>
        <v>44473</v>
      </c>
      <c r="O633" s="7" t="s">
        <v>390</v>
      </c>
      <c r="P633" s="12" t="str">
        <f t="shared" si="46"/>
        <v>2021-10-12</v>
      </c>
      <c r="Q633" s="1" t="str">
        <f>IFERROR(VLOOKUP(K633,de_para!$A$2:$B$32,2,0),"ERR")</f>
        <v>web event</v>
      </c>
      <c r="R633" s="1">
        <v>0</v>
      </c>
      <c r="S633" s="1">
        <f t="shared" si="47"/>
        <v>10</v>
      </c>
      <c r="T633" s="1">
        <f t="shared" si="48"/>
        <v>2021</v>
      </c>
      <c r="U633" s="1">
        <f t="shared" si="49"/>
        <v>2</v>
      </c>
    </row>
    <row r="634" spans="1:21" x14ac:dyDescent="0.25">
      <c r="A634" s="3" t="s">
        <v>332</v>
      </c>
      <c r="B634" s="3" t="s">
        <v>388</v>
      </c>
      <c r="C634" s="4" t="s">
        <v>333</v>
      </c>
      <c r="D634" s="5" t="s">
        <v>334</v>
      </c>
      <c r="E634" s="4" t="s">
        <v>335</v>
      </c>
      <c r="F634" s="6">
        <v>72.959999999999994</v>
      </c>
      <c r="G634" s="4">
        <v>3851</v>
      </c>
      <c r="H634" s="4">
        <v>3933</v>
      </c>
      <c r="I634" s="5">
        <v>18.550724639999999</v>
      </c>
      <c r="J634" s="5">
        <v>1.0212931706049999</v>
      </c>
      <c r="K634" s="5" t="s">
        <v>130</v>
      </c>
      <c r="L634" s="5">
        <v>976</v>
      </c>
      <c r="M634" s="7" t="s">
        <v>389</v>
      </c>
      <c r="N634" s="16">
        <f t="shared" si="45"/>
        <v>44473</v>
      </c>
      <c r="O634" s="7" t="s">
        <v>390</v>
      </c>
      <c r="P634" s="12" t="str">
        <f t="shared" si="46"/>
        <v>2021-10-12</v>
      </c>
      <c r="Q634" s="1" t="str">
        <f>IFERROR(VLOOKUP(K634,de_para!$A$2:$B$32,2,0),"ERR")</f>
        <v>Mid funnel</v>
      </c>
      <c r="R634" s="1">
        <v>0</v>
      </c>
      <c r="S634" s="1">
        <f t="shared" si="47"/>
        <v>10</v>
      </c>
      <c r="T634" s="1">
        <f t="shared" si="48"/>
        <v>2021</v>
      </c>
      <c r="U634" s="1">
        <f t="shared" si="49"/>
        <v>2</v>
      </c>
    </row>
    <row r="635" spans="1:21" x14ac:dyDescent="0.25">
      <c r="A635" s="3" t="s">
        <v>68</v>
      </c>
      <c r="B635" s="3" t="s">
        <v>388</v>
      </c>
      <c r="C635" s="4" t="s">
        <v>69</v>
      </c>
      <c r="D635" s="5" t="s">
        <v>70</v>
      </c>
      <c r="E635" s="4" t="s">
        <v>71</v>
      </c>
      <c r="F635" s="6">
        <v>43075.78</v>
      </c>
      <c r="G635" s="4">
        <v>220622</v>
      </c>
      <c r="H635" s="4">
        <v>2078738</v>
      </c>
      <c r="I635" s="5">
        <v>20.72208234</v>
      </c>
      <c r="J635" s="5">
        <v>9.4221700465049008</v>
      </c>
      <c r="K635" s="5" t="s">
        <v>36</v>
      </c>
      <c r="L635" s="5">
        <v>472</v>
      </c>
      <c r="M635" s="7" t="s">
        <v>389</v>
      </c>
      <c r="N635" s="16">
        <f t="shared" si="45"/>
        <v>44473</v>
      </c>
      <c r="O635" s="7" t="s">
        <v>390</v>
      </c>
      <c r="P635" s="12" t="str">
        <f t="shared" si="46"/>
        <v>2021-10-12</v>
      </c>
      <c r="Q635" s="1" t="str">
        <f>IFERROR(VLOOKUP(K635,de_para!$A$2:$B$32,2,0),"ERR")</f>
        <v>web event</v>
      </c>
      <c r="R635" s="1">
        <v>0</v>
      </c>
      <c r="S635" s="1">
        <f t="shared" si="47"/>
        <v>10</v>
      </c>
      <c r="T635" s="1">
        <f t="shared" si="48"/>
        <v>2021</v>
      </c>
      <c r="U635" s="1">
        <f t="shared" si="49"/>
        <v>2</v>
      </c>
    </row>
    <row r="636" spans="1:21" x14ac:dyDescent="0.25">
      <c r="A636" s="3" t="s">
        <v>120</v>
      </c>
      <c r="B636" s="3" t="s">
        <v>388</v>
      </c>
      <c r="C636" s="4" t="s">
        <v>121</v>
      </c>
      <c r="D636" s="5" t="s">
        <v>87</v>
      </c>
      <c r="E636" s="4" t="s">
        <v>88</v>
      </c>
      <c r="F636" s="6">
        <v>102107.82</v>
      </c>
      <c r="G636" s="4">
        <v>9392887</v>
      </c>
      <c r="H636" s="4">
        <v>27631289</v>
      </c>
      <c r="I636" s="5">
        <v>3.6953694100000001</v>
      </c>
      <c r="J636" s="5">
        <v>2.9417248392321</v>
      </c>
      <c r="K636" s="5" t="s">
        <v>36</v>
      </c>
      <c r="L636" s="5">
        <v>1600</v>
      </c>
      <c r="M636" s="7" t="s">
        <v>389</v>
      </c>
      <c r="N636" s="16">
        <f t="shared" si="45"/>
        <v>44473</v>
      </c>
      <c r="O636" s="7" t="s">
        <v>390</v>
      </c>
      <c r="P636" s="12" t="str">
        <f t="shared" si="46"/>
        <v>2021-10-12</v>
      </c>
      <c r="Q636" s="1" t="str">
        <f>IFERROR(VLOOKUP(K636,de_para!$A$2:$B$32,2,0),"ERR")</f>
        <v>web event</v>
      </c>
      <c r="R636" s="1">
        <v>0</v>
      </c>
      <c r="S636" s="1">
        <f t="shared" si="47"/>
        <v>10</v>
      </c>
      <c r="T636" s="1">
        <f t="shared" si="48"/>
        <v>2021</v>
      </c>
      <c r="U636" s="1">
        <f t="shared" si="49"/>
        <v>2</v>
      </c>
    </row>
    <row r="637" spans="1:21" x14ac:dyDescent="0.25">
      <c r="A637" s="3" t="s">
        <v>134</v>
      </c>
      <c r="B637" s="3" t="s">
        <v>388</v>
      </c>
      <c r="C637" s="4" t="s">
        <v>135</v>
      </c>
      <c r="D637" s="5" t="s">
        <v>78</v>
      </c>
      <c r="E637" s="4" t="s">
        <v>79</v>
      </c>
      <c r="F637" s="6">
        <v>85875.48</v>
      </c>
      <c r="G637" s="4">
        <v>2400932</v>
      </c>
      <c r="H637" s="4">
        <v>6461658</v>
      </c>
      <c r="I637" s="5">
        <v>13.29000699</v>
      </c>
      <c r="J637" s="5">
        <v>2.6913123736948998</v>
      </c>
      <c r="K637" s="5" t="s">
        <v>80</v>
      </c>
      <c r="L637" s="5">
        <v>936</v>
      </c>
      <c r="M637" s="7" t="s">
        <v>389</v>
      </c>
      <c r="N637" s="16">
        <f t="shared" si="45"/>
        <v>44473</v>
      </c>
      <c r="O637" s="7" t="s">
        <v>390</v>
      </c>
      <c r="P637" s="12" t="str">
        <f t="shared" si="46"/>
        <v>2021-10-12</v>
      </c>
      <c r="Q637" s="1" t="str">
        <f>IFERROR(VLOOKUP(K637,de_para!$A$2:$B$32,2,0),"ERR")</f>
        <v>web event</v>
      </c>
      <c r="R637" s="1">
        <v>0</v>
      </c>
      <c r="S637" s="1">
        <f t="shared" si="47"/>
        <v>10</v>
      </c>
      <c r="T637" s="1">
        <f t="shared" si="48"/>
        <v>2021</v>
      </c>
      <c r="U637" s="1">
        <f t="shared" si="49"/>
        <v>2</v>
      </c>
    </row>
    <row r="638" spans="1:21" x14ac:dyDescent="0.25">
      <c r="A638" s="3" t="s">
        <v>245</v>
      </c>
      <c r="B638" s="3" t="s">
        <v>388</v>
      </c>
      <c r="C638" s="4" t="s">
        <v>246</v>
      </c>
      <c r="D638" s="5" t="s">
        <v>247</v>
      </c>
      <c r="E638" s="4" t="s">
        <v>248</v>
      </c>
      <c r="F638" s="6">
        <v>20615.52</v>
      </c>
      <c r="G638" s="4">
        <v>1536642</v>
      </c>
      <c r="H638" s="4">
        <v>4798756</v>
      </c>
      <c r="I638" s="5">
        <v>4.2960133799999998</v>
      </c>
      <c r="J638" s="5">
        <v>3.1228848358954</v>
      </c>
      <c r="K638" s="5" t="s">
        <v>36</v>
      </c>
      <c r="L638" s="5">
        <v>281</v>
      </c>
      <c r="M638" s="7" t="s">
        <v>389</v>
      </c>
      <c r="N638" s="16">
        <f t="shared" si="45"/>
        <v>44473</v>
      </c>
      <c r="O638" s="7" t="s">
        <v>390</v>
      </c>
      <c r="P638" s="12" t="str">
        <f t="shared" si="46"/>
        <v>2021-10-12</v>
      </c>
      <c r="Q638" s="1" t="str">
        <f>IFERROR(VLOOKUP(K638,de_para!$A$2:$B$32,2,0),"ERR")</f>
        <v>web event</v>
      </c>
      <c r="R638" s="1">
        <v>0</v>
      </c>
      <c r="S638" s="1">
        <f t="shared" si="47"/>
        <v>10</v>
      </c>
      <c r="T638" s="1">
        <f t="shared" si="48"/>
        <v>2021</v>
      </c>
      <c r="U638" s="1">
        <f t="shared" si="49"/>
        <v>2</v>
      </c>
    </row>
    <row r="639" spans="1:21" x14ac:dyDescent="0.25">
      <c r="A639" s="3" t="s">
        <v>83</v>
      </c>
      <c r="B639" s="3" t="s">
        <v>388</v>
      </c>
      <c r="C639" s="4" t="s">
        <v>84</v>
      </c>
      <c r="D639" s="5" t="s">
        <v>70</v>
      </c>
      <c r="E639" s="4" t="s">
        <v>71</v>
      </c>
      <c r="F639" s="6">
        <v>49545.2</v>
      </c>
      <c r="G639" s="4">
        <v>154445</v>
      </c>
      <c r="H639" s="4">
        <v>1612881</v>
      </c>
      <c r="I639" s="5">
        <v>30.718447300000001</v>
      </c>
      <c r="J639" s="5">
        <v>10.443076823465001</v>
      </c>
      <c r="K639" s="5" t="s">
        <v>36</v>
      </c>
      <c r="L639" s="5">
        <v>493</v>
      </c>
      <c r="M639" s="7" t="s">
        <v>389</v>
      </c>
      <c r="N639" s="16">
        <f t="shared" si="45"/>
        <v>44473</v>
      </c>
      <c r="O639" s="7" t="s">
        <v>390</v>
      </c>
      <c r="P639" s="12" t="str">
        <f t="shared" si="46"/>
        <v>2021-10-12</v>
      </c>
      <c r="Q639" s="1" t="str">
        <f>IFERROR(VLOOKUP(K639,de_para!$A$2:$B$32,2,0),"ERR")</f>
        <v>web event</v>
      </c>
      <c r="R639" s="1">
        <v>0</v>
      </c>
      <c r="S639" s="1">
        <f t="shared" si="47"/>
        <v>10</v>
      </c>
      <c r="T639" s="1">
        <f t="shared" si="48"/>
        <v>2021</v>
      </c>
      <c r="U639" s="1">
        <f t="shared" si="49"/>
        <v>2</v>
      </c>
    </row>
    <row r="640" spans="1:21" x14ac:dyDescent="0.25">
      <c r="A640" s="3" t="s">
        <v>99</v>
      </c>
      <c r="B640" s="3" t="s">
        <v>388</v>
      </c>
      <c r="C640" s="4" t="s">
        <v>100</v>
      </c>
      <c r="D640" s="5" t="s">
        <v>101</v>
      </c>
      <c r="E640" s="4" t="s">
        <v>102</v>
      </c>
      <c r="F640" s="6">
        <v>38641.480000000003</v>
      </c>
      <c r="G640" s="4">
        <v>52309</v>
      </c>
      <c r="H640" s="4">
        <v>796178</v>
      </c>
      <c r="I640" s="5">
        <v>48.533719849999997</v>
      </c>
      <c r="J640" s="5">
        <v>15.220669483263</v>
      </c>
      <c r="K640" s="5" t="s">
        <v>36</v>
      </c>
      <c r="L640" s="5">
        <v>586</v>
      </c>
      <c r="M640" s="7" t="s">
        <v>389</v>
      </c>
      <c r="N640" s="16">
        <f t="shared" si="45"/>
        <v>44473</v>
      </c>
      <c r="O640" s="7" t="s">
        <v>390</v>
      </c>
      <c r="P640" s="12" t="str">
        <f t="shared" si="46"/>
        <v>2021-10-12</v>
      </c>
      <c r="Q640" s="1" t="str">
        <f>IFERROR(VLOOKUP(K640,de_para!$A$2:$B$32,2,0),"ERR")</f>
        <v>web event</v>
      </c>
      <c r="R640" s="1">
        <v>0</v>
      </c>
      <c r="S640" s="1">
        <f t="shared" si="47"/>
        <v>10</v>
      </c>
      <c r="T640" s="1">
        <f t="shared" si="48"/>
        <v>2021</v>
      </c>
      <c r="U640" s="1">
        <f t="shared" si="49"/>
        <v>2</v>
      </c>
    </row>
    <row r="641" spans="1:21" x14ac:dyDescent="0.25">
      <c r="A641" s="3" t="s">
        <v>352</v>
      </c>
      <c r="B641" s="3" t="s">
        <v>388</v>
      </c>
      <c r="C641" s="4" t="s">
        <v>353</v>
      </c>
      <c r="D641" s="5" t="s">
        <v>354</v>
      </c>
      <c r="E641" s="4" t="s">
        <v>355</v>
      </c>
      <c r="F641" s="6">
        <v>3899.19</v>
      </c>
      <c r="G641" s="4">
        <v>102414</v>
      </c>
      <c r="H641" s="4">
        <v>228047</v>
      </c>
      <c r="I641" s="5">
        <v>17.098185900000001</v>
      </c>
      <c r="J641" s="5">
        <v>2.2267170504033</v>
      </c>
      <c r="K641" s="5" t="s">
        <v>36</v>
      </c>
      <c r="L641" s="5">
        <v>22</v>
      </c>
      <c r="M641" s="7" t="s">
        <v>389</v>
      </c>
      <c r="N641" s="16">
        <f t="shared" si="45"/>
        <v>44473</v>
      </c>
      <c r="O641" s="7" t="s">
        <v>390</v>
      </c>
      <c r="P641" s="12" t="str">
        <f t="shared" si="46"/>
        <v>2021-10-12</v>
      </c>
      <c r="Q641" s="1" t="str">
        <f>IFERROR(VLOOKUP(K641,de_para!$A$2:$B$32,2,0),"ERR")</f>
        <v>web event</v>
      </c>
      <c r="R641" s="1">
        <v>0</v>
      </c>
      <c r="S641" s="1">
        <f t="shared" si="47"/>
        <v>10</v>
      </c>
      <c r="T641" s="1">
        <f t="shared" si="48"/>
        <v>2021</v>
      </c>
      <c r="U641" s="1">
        <f t="shared" si="49"/>
        <v>2</v>
      </c>
    </row>
    <row r="642" spans="1:21" x14ac:dyDescent="0.25">
      <c r="A642" s="3" t="s">
        <v>382</v>
      </c>
      <c r="B642" s="3" t="s">
        <v>388</v>
      </c>
      <c r="C642" s="4" t="s">
        <v>383</v>
      </c>
      <c r="D642" s="5" t="s">
        <v>380</v>
      </c>
      <c r="E642" s="4" t="s">
        <v>381</v>
      </c>
      <c r="F642" s="6">
        <v>6938.45</v>
      </c>
      <c r="G642" s="4">
        <v>275033</v>
      </c>
      <c r="H642" s="4">
        <v>526838</v>
      </c>
      <c r="I642" s="5">
        <v>13.16998774</v>
      </c>
      <c r="J642" s="5">
        <v>1.9155446800928999</v>
      </c>
      <c r="K642" s="5" t="s">
        <v>36</v>
      </c>
      <c r="L642" s="5">
        <v>42</v>
      </c>
      <c r="M642" s="7" t="s">
        <v>389</v>
      </c>
      <c r="N642" s="16">
        <f t="shared" si="45"/>
        <v>44473</v>
      </c>
      <c r="O642" s="7" t="s">
        <v>390</v>
      </c>
      <c r="P642" s="12" t="str">
        <f t="shared" si="46"/>
        <v>2021-10-12</v>
      </c>
      <c r="Q642" s="1" t="str">
        <f>IFERROR(VLOOKUP(K642,de_para!$A$2:$B$32,2,0),"ERR")</f>
        <v>web event</v>
      </c>
      <c r="R642" s="1">
        <v>0</v>
      </c>
      <c r="S642" s="1">
        <f t="shared" si="47"/>
        <v>10</v>
      </c>
      <c r="T642" s="1">
        <f t="shared" si="48"/>
        <v>2021</v>
      </c>
      <c r="U642" s="1">
        <f t="shared" si="49"/>
        <v>2</v>
      </c>
    </row>
    <row r="643" spans="1:21" x14ac:dyDescent="0.25">
      <c r="A643" s="3" t="s">
        <v>58</v>
      </c>
      <c r="B643" s="3" t="s">
        <v>388</v>
      </c>
      <c r="C643" s="4" t="s">
        <v>59</v>
      </c>
      <c r="D643" s="5" t="s">
        <v>60</v>
      </c>
      <c r="E643" s="4" t="s">
        <v>61</v>
      </c>
      <c r="F643" s="6">
        <v>3380.54</v>
      </c>
      <c r="G643" s="4">
        <v>331344</v>
      </c>
      <c r="H643" s="4">
        <v>576723</v>
      </c>
      <c r="I643" s="5">
        <v>5.8616354800000003</v>
      </c>
      <c r="J643" s="5">
        <v>1.7405566420397001</v>
      </c>
      <c r="K643" s="5" t="s">
        <v>36</v>
      </c>
      <c r="L643" s="5">
        <v>52</v>
      </c>
      <c r="M643" s="7" t="s">
        <v>389</v>
      </c>
      <c r="N643" s="16">
        <f t="shared" ref="N643:N706" si="50">M643-WEEKDAY(M643,3)</f>
        <v>44473</v>
      </c>
      <c r="O643" s="7" t="s">
        <v>390</v>
      </c>
      <c r="P643" s="12" t="str">
        <f t="shared" ref="P643:P706" si="51">RIGHT(B643,10)</f>
        <v>2021-10-12</v>
      </c>
      <c r="Q643" s="1" t="str">
        <f>IFERROR(VLOOKUP(K643,de_para!$A$2:$B$32,2,0),"ERR")</f>
        <v>web event</v>
      </c>
      <c r="R643" s="1">
        <v>0</v>
      </c>
      <c r="S643" s="1">
        <f t="shared" ref="S643:S706" si="52">MONTH(P643)</f>
        <v>10</v>
      </c>
      <c r="T643" s="1">
        <f t="shared" ref="T643:T706" si="53">YEAR(P643)</f>
        <v>2021</v>
      </c>
      <c r="U643" s="1">
        <f t="shared" ref="U643:U706" si="54">IF(S643&lt;7,1,2)</f>
        <v>2</v>
      </c>
    </row>
    <row r="644" spans="1:21" x14ac:dyDescent="0.25">
      <c r="A644" s="3" t="s">
        <v>93</v>
      </c>
      <c r="B644" s="3" t="s">
        <v>388</v>
      </c>
      <c r="C644" s="4" t="s">
        <v>94</v>
      </c>
      <c r="D644" s="5" t="s">
        <v>87</v>
      </c>
      <c r="E644" s="4" t="s">
        <v>88</v>
      </c>
      <c r="F644" s="6">
        <v>57912.49</v>
      </c>
      <c r="G644" s="4">
        <v>5134744</v>
      </c>
      <c r="H644" s="4">
        <v>12413730</v>
      </c>
      <c r="I644" s="5">
        <v>4.6651965200000003</v>
      </c>
      <c r="J644" s="5">
        <v>2.4175947233202</v>
      </c>
      <c r="K644" s="5" t="s">
        <v>36</v>
      </c>
      <c r="L644" s="5">
        <v>883</v>
      </c>
      <c r="M644" s="7" t="s">
        <v>389</v>
      </c>
      <c r="N644" s="16">
        <f t="shared" si="50"/>
        <v>44473</v>
      </c>
      <c r="O644" s="7" t="s">
        <v>390</v>
      </c>
      <c r="P644" s="12" t="str">
        <f t="shared" si="51"/>
        <v>2021-10-12</v>
      </c>
      <c r="Q644" s="1" t="str">
        <f>IFERROR(VLOOKUP(K644,de_para!$A$2:$B$32,2,0),"ERR")</f>
        <v>web event</v>
      </c>
      <c r="R644" s="1">
        <v>0</v>
      </c>
      <c r="S644" s="1">
        <f t="shared" si="52"/>
        <v>10</v>
      </c>
      <c r="T644" s="1">
        <f t="shared" si="53"/>
        <v>2021</v>
      </c>
      <c r="U644" s="1">
        <f t="shared" si="54"/>
        <v>2</v>
      </c>
    </row>
    <row r="645" spans="1:21" x14ac:dyDescent="0.25">
      <c r="A645" s="3" t="s">
        <v>85</v>
      </c>
      <c r="B645" s="3" t="s">
        <v>388</v>
      </c>
      <c r="C645" s="4" t="s">
        <v>86</v>
      </c>
      <c r="D645" s="5" t="s">
        <v>87</v>
      </c>
      <c r="E645" s="4" t="s">
        <v>88</v>
      </c>
      <c r="F645" s="6">
        <v>40817.5</v>
      </c>
      <c r="G645" s="4">
        <v>1320259</v>
      </c>
      <c r="H645" s="4">
        <v>3536534</v>
      </c>
      <c r="I645" s="5">
        <v>11.541667629999999</v>
      </c>
      <c r="J645" s="5">
        <v>2.6786668373402001</v>
      </c>
      <c r="K645" s="5" t="s">
        <v>36</v>
      </c>
      <c r="L645" s="5">
        <v>546</v>
      </c>
      <c r="M645" s="7" t="s">
        <v>389</v>
      </c>
      <c r="N645" s="16">
        <f t="shared" si="50"/>
        <v>44473</v>
      </c>
      <c r="O645" s="7" t="s">
        <v>390</v>
      </c>
      <c r="P645" s="12" t="str">
        <f t="shared" si="51"/>
        <v>2021-10-12</v>
      </c>
      <c r="Q645" s="1" t="str">
        <f>IFERROR(VLOOKUP(K645,de_para!$A$2:$B$32,2,0),"ERR")</f>
        <v>web event</v>
      </c>
      <c r="R645" s="1">
        <v>0</v>
      </c>
      <c r="S645" s="1">
        <f t="shared" si="52"/>
        <v>10</v>
      </c>
      <c r="T645" s="1">
        <f t="shared" si="53"/>
        <v>2021</v>
      </c>
      <c r="U645" s="1">
        <f t="shared" si="54"/>
        <v>2</v>
      </c>
    </row>
    <row r="646" spans="1:21" x14ac:dyDescent="0.25">
      <c r="A646" s="3" t="s">
        <v>103</v>
      </c>
      <c r="B646" s="3" t="s">
        <v>388</v>
      </c>
      <c r="C646" s="4" t="s">
        <v>104</v>
      </c>
      <c r="D646" s="5" t="s">
        <v>54</v>
      </c>
      <c r="E646" s="4" t="s">
        <v>55</v>
      </c>
      <c r="F646" s="6">
        <v>33410.050000000003</v>
      </c>
      <c r="G646" s="4">
        <v>40444</v>
      </c>
      <c r="H646" s="4">
        <v>533423</v>
      </c>
      <c r="I646" s="5">
        <v>62.633313520000002</v>
      </c>
      <c r="J646" s="5">
        <v>13.189175155771</v>
      </c>
      <c r="K646" s="5" t="s">
        <v>36</v>
      </c>
      <c r="L646" s="5">
        <v>456</v>
      </c>
      <c r="M646" s="7" t="s">
        <v>389</v>
      </c>
      <c r="N646" s="16">
        <f t="shared" si="50"/>
        <v>44473</v>
      </c>
      <c r="O646" s="7" t="s">
        <v>390</v>
      </c>
      <c r="P646" s="12" t="str">
        <f t="shared" si="51"/>
        <v>2021-10-12</v>
      </c>
      <c r="Q646" s="1" t="str">
        <f>IFERROR(VLOOKUP(K646,de_para!$A$2:$B$32,2,0),"ERR")</f>
        <v>web event</v>
      </c>
      <c r="R646" s="1">
        <v>0</v>
      </c>
      <c r="S646" s="1">
        <f t="shared" si="52"/>
        <v>10</v>
      </c>
      <c r="T646" s="1">
        <f t="shared" si="53"/>
        <v>2021</v>
      </c>
      <c r="U646" s="1">
        <f t="shared" si="54"/>
        <v>2</v>
      </c>
    </row>
    <row r="647" spans="1:21" x14ac:dyDescent="0.25">
      <c r="A647" s="3" t="s">
        <v>361</v>
      </c>
      <c r="B647" s="3" t="s">
        <v>388</v>
      </c>
      <c r="C647" s="4" t="s">
        <v>362</v>
      </c>
      <c r="D647" s="5" t="s">
        <v>354</v>
      </c>
      <c r="E647" s="4" t="s">
        <v>355</v>
      </c>
      <c r="F647" s="6">
        <v>3909.17</v>
      </c>
      <c r="G647" s="4">
        <v>301332</v>
      </c>
      <c r="H647" s="4">
        <v>427767</v>
      </c>
      <c r="I647" s="5">
        <v>9.1385497200000003</v>
      </c>
      <c r="J647" s="5">
        <v>1.4195870335709</v>
      </c>
      <c r="K647" s="5" t="s">
        <v>36</v>
      </c>
      <c r="L647" s="5">
        <v>34</v>
      </c>
      <c r="M647" s="7" t="s">
        <v>389</v>
      </c>
      <c r="N647" s="16">
        <f t="shared" si="50"/>
        <v>44473</v>
      </c>
      <c r="O647" s="7" t="s">
        <v>390</v>
      </c>
      <c r="P647" s="12" t="str">
        <f t="shared" si="51"/>
        <v>2021-10-12</v>
      </c>
      <c r="Q647" s="1" t="str">
        <f>IFERROR(VLOOKUP(K647,de_para!$A$2:$B$32,2,0),"ERR")</f>
        <v>web event</v>
      </c>
      <c r="R647" s="1">
        <v>0</v>
      </c>
      <c r="S647" s="1">
        <f t="shared" si="52"/>
        <v>10</v>
      </c>
      <c r="T647" s="1">
        <f t="shared" si="53"/>
        <v>2021</v>
      </c>
      <c r="U647" s="1">
        <f t="shared" si="54"/>
        <v>2</v>
      </c>
    </row>
    <row r="648" spans="1:21" x14ac:dyDescent="0.25">
      <c r="A648" s="3" t="s">
        <v>76</v>
      </c>
      <c r="B648" s="3" t="s">
        <v>388</v>
      </c>
      <c r="C648" s="4" t="s">
        <v>77</v>
      </c>
      <c r="D648" s="5" t="s">
        <v>78</v>
      </c>
      <c r="E648" s="4" t="s">
        <v>79</v>
      </c>
      <c r="F648" s="6">
        <v>45855.26</v>
      </c>
      <c r="G648" s="4">
        <v>1547677</v>
      </c>
      <c r="H648" s="4">
        <v>3017856</v>
      </c>
      <c r="I648" s="5">
        <v>15.19464812</v>
      </c>
      <c r="J648" s="5">
        <v>1.9499262443003</v>
      </c>
      <c r="K648" s="5" t="s">
        <v>80</v>
      </c>
      <c r="L648" s="5">
        <v>549</v>
      </c>
      <c r="M648" s="7" t="s">
        <v>389</v>
      </c>
      <c r="N648" s="16">
        <f t="shared" si="50"/>
        <v>44473</v>
      </c>
      <c r="O648" s="7" t="s">
        <v>390</v>
      </c>
      <c r="P648" s="12" t="str">
        <f t="shared" si="51"/>
        <v>2021-10-12</v>
      </c>
      <c r="Q648" s="1" t="str">
        <f>IFERROR(VLOOKUP(K648,de_para!$A$2:$B$32,2,0),"ERR")</f>
        <v>web event</v>
      </c>
      <c r="R648" s="1">
        <v>0</v>
      </c>
      <c r="S648" s="1">
        <f t="shared" si="52"/>
        <v>10</v>
      </c>
      <c r="T648" s="1">
        <f t="shared" si="53"/>
        <v>2021</v>
      </c>
      <c r="U648" s="1">
        <f t="shared" si="54"/>
        <v>2</v>
      </c>
    </row>
    <row r="649" spans="1:21" x14ac:dyDescent="0.25">
      <c r="A649" s="3" t="s">
        <v>89</v>
      </c>
      <c r="B649" s="3" t="s">
        <v>388</v>
      </c>
      <c r="C649" s="4" t="s">
        <v>90</v>
      </c>
      <c r="D649" s="5" t="s">
        <v>91</v>
      </c>
      <c r="E649" s="4" t="s">
        <v>92</v>
      </c>
      <c r="F649" s="6">
        <v>47015.58</v>
      </c>
      <c r="G649" s="4">
        <v>1612194</v>
      </c>
      <c r="H649" s="4">
        <v>4738671</v>
      </c>
      <c r="I649" s="5">
        <v>9.9216805699999995</v>
      </c>
      <c r="J649" s="5">
        <v>2.9392684751339</v>
      </c>
      <c r="K649" s="5" t="s">
        <v>36</v>
      </c>
      <c r="L649" s="5">
        <v>582</v>
      </c>
      <c r="M649" s="7" t="s">
        <v>389</v>
      </c>
      <c r="N649" s="16">
        <f t="shared" si="50"/>
        <v>44473</v>
      </c>
      <c r="O649" s="7" t="s">
        <v>390</v>
      </c>
      <c r="P649" s="12" t="str">
        <f t="shared" si="51"/>
        <v>2021-10-12</v>
      </c>
      <c r="Q649" s="1" t="str">
        <f>IFERROR(VLOOKUP(K649,de_para!$A$2:$B$32,2,0),"ERR")</f>
        <v>web event</v>
      </c>
      <c r="R649" s="1">
        <v>0</v>
      </c>
      <c r="S649" s="1">
        <f t="shared" si="52"/>
        <v>10</v>
      </c>
      <c r="T649" s="1">
        <f t="shared" si="53"/>
        <v>2021</v>
      </c>
      <c r="U649" s="1">
        <f t="shared" si="54"/>
        <v>2</v>
      </c>
    </row>
    <row r="650" spans="1:21" x14ac:dyDescent="0.25">
      <c r="A650" s="3" t="s">
        <v>373</v>
      </c>
      <c r="B650" s="3" t="s">
        <v>388</v>
      </c>
      <c r="C650" s="4" t="s">
        <v>374</v>
      </c>
      <c r="D650" s="5" t="s">
        <v>354</v>
      </c>
      <c r="E650" s="4" t="s">
        <v>355</v>
      </c>
      <c r="F650" s="6">
        <v>3905.36</v>
      </c>
      <c r="G650" s="4">
        <v>346456</v>
      </c>
      <c r="H650" s="4">
        <v>471150</v>
      </c>
      <c r="I650" s="5">
        <v>8.2889950100000007</v>
      </c>
      <c r="J650" s="5">
        <v>1.3599129470986</v>
      </c>
      <c r="K650" s="5" t="s">
        <v>36</v>
      </c>
      <c r="L650" s="5">
        <v>29</v>
      </c>
      <c r="M650" s="7" t="s">
        <v>389</v>
      </c>
      <c r="N650" s="16">
        <f t="shared" si="50"/>
        <v>44473</v>
      </c>
      <c r="O650" s="7" t="s">
        <v>390</v>
      </c>
      <c r="P650" s="12" t="str">
        <f t="shared" si="51"/>
        <v>2021-10-12</v>
      </c>
      <c r="Q650" s="1" t="str">
        <f>IFERROR(VLOOKUP(K650,de_para!$A$2:$B$32,2,0),"ERR")</f>
        <v>web event</v>
      </c>
      <c r="R650" s="1">
        <v>0</v>
      </c>
      <c r="S650" s="1">
        <f t="shared" si="52"/>
        <v>10</v>
      </c>
      <c r="T650" s="1">
        <f t="shared" si="53"/>
        <v>2021</v>
      </c>
      <c r="U650" s="1">
        <f t="shared" si="54"/>
        <v>2</v>
      </c>
    </row>
    <row r="651" spans="1:21" x14ac:dyDescent="0.25">
      <c r="A651" s="3" t="s">
        <v>395</v>
      </c>
      <c r="B651" s="3" t="s">
        <v>388</v>
      </c>
      <c r="C651" s="4" t="s">
        <v>396</v>
      </c>
      <c r="D651" s="5" t="s">
        <v>397</v>
      </c>
      <c r="E651" s="4" t="s">
        <v>398</v>
      </c>
      <c r="F651" s="6">
        <v>481.59</v>
      </c>
      <c r="G651" s="4">
        <v>6395</v>
      </c>
      <c r="H651" s="4">
        <v>7523</v>
      </c>
      <c r="I651" s="5">
        <v>64.015685230000003</v>
      </c>
      <c r="J651" s="5">
        <v>1.1763878029710999</v>
      </c>
      <c r="K651" s="5" t="s">
        <v>130</v>
      </c>
      <c r="L651" s="5">
        <v>3006</v>
      </c>
      <c r="M651" s="7" t="s">
        <v>389</v>
      </c>
      <c r="N651" s="16">
        <f t="shared" si="50"/>
        <v>44473</v>
      </c>
      <c r="O651" s="7" t="s">
        <v>390</v>
      </c>
      <c r="P651" s="12" t="str">
        <f t="shared" si="51"/>
        <v>2021-10-12</v>
      </c>
      <c r="Q651" s="1" t="str">
        <f>IFERROR(VLOOKUP(K651,de_para!$A$2:$B$32,2,0),"ERR")</f>
        <v>Mid funnel</v>
      </c>
      <c r="R651" s="1">
        <v>0</v>
      </c>
      <c r="S651" s="1">
        <f t="shared" si="52"/>
        <v>10</v>
      </c>
      <c r="T651" s="1">
        <f t="shared" si="53"/>
        <v>2021</v>
      </c>
      <c r="U651" s="1">
        <f t="shared" si="54"/>
        <v>2</v>
      </c>
    </row>
    <row r="652" spans="1:21" x14ac:dyDescent="0.25">
      <c r="A652" s="3" t="s">
        <v>122</v>
      </c>
      <c r="B652" s="3" t="s">
        <v>388</v>
      </c>
      <c r="C652" s="4" t="s">
        <v>123</v>
      </c>
      <c r="D652" s="5" t="s">
        <v>34</v>
      </c>
      <c r="E652" s="4" t="s">
        <v>35</v>
      </c>
      <c r="F652" s="6">
        <v>19873.27</v>
      </c>
      <c r="G652" s="4">
        <v>408283</v>
      </c>
      <c r="H652" s="4">
        <v>2095844</v>
      </c>
      <c r="I652" s="5">
        <v>9.4822276799999994</v>
      </c>
      <c r="J652" s="5">
        <v>5.1333119429415</v>
      </c>
      <c r="K652" s="5" t="s">
        <v>36</v>
      </c>
      <c r="L652" s="5">
        <v>224</v>
      </c>
      <c r="M652" s="7" t="s">
        <v>389</v>
      </c>
      <c r="N652" s="16">
        <f t="shared" si="50"/>
        <v>44473</v>
      </c>
      <c r="O652" s="7" t="s">
        <v>390</v>
      </c>
      <c r="P652" s="12" t="str">
        <f t="shared" si="51"/>
        <v>2021-10-12</v>
      </c>
      <c r="Q652" s="1" t="str">
        <f>IFERROR(VLOOKUP(K652,de_para!$A$2:$B$32,2,0),"ERR")</f>
        <v>web event</v>
      </c>
      <c r="R652" s="1">
        <v>0</v>
      </c>
      <c r="S652" s="1">
        <f t="shared" si="52"/>
        <v>10</v>
      </c>
      <c r="T652" s="1">
        <f t="shared" si="53"/>
        <v>2021</v>
      </c>
      <c r="U652" s="1">
        <f t="shared" si="54"/>
        <v>2</v>
      </c>
    </row>
    <row r="653" spans="1:21" x14ac:dyDescent="0.25">
      <c r="A653" s="3" t="s">
        <v>318</v>
      </c>
      <c r="B653" s="3" t="s">
        <v>388</v>
      </c>
      <c r="C653" s="4" t="s">
        <v>319</v>
      </c>
      <c r="D653" s="5" t="s">
        <v>320</v>
      </c>
      <c r="E653" s="4" t="s">
        <v>321</v>
      </c>
      <c r="F653" s="6">
        <v>24356.53</v>
      </c>
      <c r="G653" s="4">
        <v>22330</v>
      </c>
      <c r="H653" s="4">
        <v>334856</v>
      </c>
      <c r="I653" s="5">
        <v>72.737325900000002</v>
      </c>
      <c r="J653" s="5">
        <v>14.99579041648</v>
      </c>
      <c r="K653" s="5" t="s">
        <v>36</v>
      </c>
      <c r="L653" s="5">
        <v>210</v>
      </c>
      <c r="M653" s="7" t="s">
        <v>389</v>
      </c>
      <c r="N653" s="16">
        <f t="shared" si="50"/>
        <v>44473</v>
      </c>
      <c r="O653" s="7" t="s">
        <v>390</v>
      </c>
      <c r="P653" s="12" t="str">
        <f t="shared" si="51"/>
        <v>2021-10-12</v>
      </c>
      <c r="Q653" s="1" t="str">
        <f>IFERROR(VLOOKUP(K653,de_para!$A$2:$B$32,2,0),"ERR")</f>
        <v>web event</v>
      </c>
      <c r="R653" s="1">
        <v>0</v>
      </c>
      <c r="S653" s="1">
        <f t="shared" si="52"/>
        <v>10</v>
      </c>
      <c r="T653" s="1">
        <f t="shared" si="53"/>
        <v>2021</v>
      </c>
      <c r="U653" s="1">
        <f t="shared" si="54"/>
        <v>2</v>
      </c>
    </row>
    <row r="654" spans="1:21" x14ac:dyDescent="0.25">
      <c r="A654" s="3" t="s">
        <v>111</v>
      </c>
      <c r="B654" s="3" t="s">
        <v>388</v>
      </c>
      <c r="C654" s="4" t="s">
        <v>112</v>
      </c>
      <c r="D654" s="5" t="s">
        <v>78</v>
      </c>
      <c r="E654" s="4" t="s">
        <v>79</v>
      </c>
      <c r="F654" s="6">
        <v>51345.62</v>
      </c>
      <c r="G654" s="4">
        <v>4263423</v>
      </c>
      <c r="H654" s="4">
        <v>6964334</v>
      </c>
      <c r="I654" s="5">
        <v>7.3726532899999997</v>
      </c>
      <c r="J654" s="5">
        <v>1.6335076299021001</v>
      </c>
      <c r="K654" s="5" t="s">
        <v>80</v>
      </c>
      <c r="L654" s="5">
        <v>561</v>
      </c>
      <c r="M654" s="7" t="s">
        <v>389</v>
      </c>
      <c r="N654" s="16">
        <f t="shared" si="50"/>
        <v>44473</v>
      </c>
      <c r="O654" s="7" t="s">
        <v>390</v>
      </c>
      <c r="P654" s="12" t="str">
        <f t="shared" si="51"/>
        <v>2021-10-12</v>
      </c>
      <c r="Q654" s="1" t="str">
        <f>IFERROR(VLOOKUP(K654,de_para!$A$2:$B$32,2,0),"ERR")</f>
        <v>web event</v>
      </c>
      <c r="R654" s="1">
        <v>0</v>
      </c>
      <c r="S654" s="1">
        <f t="shared" si="52"/>
        <v>10</v>
      </c>
      <c r="T654" s="1">
        <f t="shared" si="53"/>
        <v>2021</v>
      </c>
      <c r="U654" s="1">
        <f t="shared" si="54"/>
        <v>2</v>
      </c>
    </row>
    <row r="655" spans="1:21" x14ac:dyDescent="0.25">
      <c r="A655" s="3" t="s">
        <v>97</v>
      </c>
      <c r="B655" s="3" t="s">
        <v>388</v>
      </c>
      <c r="C655" s="4" t="s">
        <v>98</v>
      </c>
      <c r="D655" s="5" t="s">
        <v>87</v>
      </c>
      <c r="E655" s="4" t="s">
        <v>88</v>
      </c>
      <c r="F655" s="6">
        <v>20127.689999999999</v>
      </c>
      <c r="G655" s="4">
        <v>983627</v>
      </c>
      <c r="H655" s="4">
        <v>2747641</v>
      </c>
      <c r="I655" s="5">
        <v>7.3254438999999998</v>
      </c>
      <c r="J655" s="5">
        <v>2.7933769609821999</v>
      </c>
      <c r="K655" s="5" t="s">
        <v>36</v>
      </c>
      <c r="L655" s="5">
        <v>236</v>
      </c>
      <c r="M655" s="7" t="s">
        <v>389</v>
      </c>
      <c r="N655" s="16">
        <f t="shared" si="50"/>
        <v>44473</v>
      </c>
      <c r="O655" s="7" t="s">
        <v>390</v>
      </c>
      <c r="P655" s="12" t="str">
        <f t="shared" si="51"/>
        <v>2021-10-12</v>
      </c>
      <c r="Q655" s="1" t="str">
        <f>IFERROR(VLOOKUP(K655,de_para!$A$2:$B$32,2,0),"ERR")</f>
        <v>web event</v>
      </c>
      <c r="R655" s="1">
        <v>0</v>
      </c>
      <c r="S655" s="1">
        <f t="shared" si="52"/>
        <v>10</v>
      </c>
      <c r="T655" s="1">
        <f t="shared" si="53"/>
        <v>2021</v>
      </c>
      <c r="U655" s="1">
        <f t="shared" si="54"/>
        <v>2</v>
      </c>
    </row>
    <row r="656" spans="1:21" x14ac:dyDescent="0.25">
      <c r="A656" s="3" t="s">
        <v>72</v>
      </c>
      <c r="B656" s="3" t="s">
        <v>388</v>
      </c>
      <c r="C656" s="4" t="s">
        <v>73</v>
      </c>
      <c r="D656" s="5" t="s">
        <v>74</v>
      </c>
      <c r="E656" s="4" t="s">
        <v>75</v>
      </c>
      <c r="F656" s="6">
        <v>79158.38</v>
      </c>
      <c r="G656" s="4">
        <v>640176</v>
      </c>
      <c r="H656" s="4">
        <v>3985085</v>
      </c>
      <c r="I656" s="5">
        <v>19.863661629999999</v>
      </c>
      <c r="J656" s="5">
        <v>6.2249834420534</v>
      </c>
      <c r="K656" s="5" t="s">
        <v>36</v>
      </c>
      <c r="L656" s="5">
        <v>1105</v>
      </c>
      <c r="M656" s="7" t="s">
        <v>389</v>
      </c>
      <c r="N656" s="16">
        <f t="shared" si="50"/>
        <v>44473</v>
      </c>
      <c r="O656" s="7" t="s">
        <v>390</v>
      </c>
      <c r="P656" s="12" t="str">
        <f t="shared" si="51"/>
        <v>2021-10-12</v>
      </c>
      <c r="Q656" s="1" t="str">
        <f>IFERROR(VLOOKUP(K656,de_para!$A$2:$B$32,2,0),"ERR")</f>
        <v>web event</v>
      </c>
      <c r="R656" s="1">
        <v>0</v>
      </c>
      <c r="S656" s="1">
        <f t="shared" si="52"/>
        <v>10</v>
      </c>
      <c r="T656" s="1">
        <f t="shared" si="53"/>
        <v>2021</v>
      </c>
      <c r="U656" s="1">
        <f t="shared" si="54"/>
        <v>2</v>
      </c>
    </row>
    <row r="657" spans="1:21" x14ac:dyDescent="0.25">
      <c r="A657" s="3" t="s">
        <v>37</v>
      </c>
      <c r="B657" s="3" t="s">
        <v>388</v>
      </c>
      <c r="C657" s="4" t="s">
        <v>38</v>
      </c>
      <c r="D657" s="5" t="s">
        <v>39</v>
      </c>
      <c r="E657" s="4" t="s">
        <v>40</v>
      </c>
      <c r="F657" s="6">
        <v>219810.86</v>
      </c>
      <c r="G657" s="4">
        <v>14656461</v>
      </c>
      <c r="H657" s="4">
        <v>34495993</v>
      </c>
      <c r="I657" s="5">
        <v>6.3720693600000002</v>
      </c>
      <c r="J657" s="5">
        <v>2.3536372798317</v>
      </c>
      <c r="K657" s="5" t="s">
        <v>36</v>
      </c>
      <c r="L657" s="5">
        <v>1923</v>
      </c>
      <c r="M657" s="7" t="s">
        <v>389</v>
      </c>
      <c r="N657" s="16">
        <f t="shared" si="50"/>
        <v>44473</v>
      </c>
      <c r="O657" s="7" t="s">
        <v>390</v>
      </c>
      <c r="P657" s="12" t="str">
        <f t="shared" si="51"/>
        <v>2021-10-12</v>
      </c>
      <c r="Q657" s="1" t="str">
        <f>IFERROR(VLOOKUP(K657,de_para!$A$2:$B$32,2,0),"ERR")</f>
        <v>web event</v>
      </c>
      <c r="R657" s="1">
        <v>0</v>
      </c>
      <c r="S657" s="1">
        <f t="shared" si="52"/>
        <v>10</v>
      </c>
      <c r="T657" s="1">
        <f t="shared" si="53"/>
        <v>2021</v>
      </c>
      <c r="U657" s="1">
        <f t="shared" si="54"/>
        <v>2</v>
      </c>
    </row>
    <row r="658" spans="1:21" x14ac:dyDescent="0.25">
      <c r="A658" s="3" t="s">
        <v>46</v>
      </c>
      <c r="B658" s="3" t="s">
        <v>388</v>
      </c>
      <c r="C658" s="4" t="s">
        <v>47</v>
      </c>
      <c r="D658" s="5" t="s">
        <v>48</v>
      </c>
      <c r="E658" s="4" t="s">
        <v>49</v>
      </c>
      <c r="F658" s="6">
        <v>13816.81</v>
      </c>
      <c r="G658" s="4">
        <v>661173</v>
      </c>
      <c r="H658" s="4">
        <v>1646544</v>
      </c>
      <c r="I658" s="5">
        <v>8.3914004099999993</v>
      </c>
      <c r="J658" s="5">
        <v>2.4903376272170998</v>
      </c>
      <c r="K658" s="5" t="s">
        <v>36</v>
      </c>
      <c r="L658" s="5">
        <v>198</v>
      </c>
      <c r="M658" s="7" t="s">
        <v>389</v>
      </c>
      <c r="N658" s="16">
        <f t="shared" si="50"/>
        <v>44473</v>
      </c>
      <c r="O658" s="7" t="s">
        <v>390</v>
      </c>
      <c r="P658" s="12" t="str">
        <f t="shared" si="51"/>
        <v>2021-10-12</v>
      </c>
      <c r="Q658" s="1" t="str">
        <f>IFERROR(VLOOKUP(K658,de_para!$A$2:$B$32,2,0),"ERR")</f>
        <v>web event</v>
      </c>
      <c r="R658" s="1">
        <v>0</v>
      </c>
      <c r="S658" s="1">
        <f t="shared" si="52"/>
        <v>10</v>
      </c>
      <c r="T658" s="1">
        <f t="shared" si="53"/>
        <v>2021</v>
      </c>
      <c r="U658" s="1">
        <f t="shared" si="54"/>
        <v>2</v>
      </c>
    </row>
    <row r="659" spans="1:21" x14ac:dyDescent="0.25">
      <c r="A659" s="3" t="s">
        <v>399</v>
      </c>
      <c r="B659" s="3" t="s">
        <v>388</v>
      </c>
      <c r="C659" s="4" t="s">
        <v>400</v>
      </c>
      <c r="D659" s="5" t="s">
        <v>392</v>
      </c>
      <c r="E659" s="4" t="s">
        <v>393</v>
      </c>
      <c r="F659" s="6">
        <v>7.58</v>
      </c>
      <c r="G659" s="4">
        <v>457</v>
      </c>
      <c r="H659" s="4">
        <v>491</v>
      </c>
      <c r="I659" s="5">
        <v>15.43788187</v>
      </c>
      <c r="J659" s="5">
        <v>1.074398249453</v>
      </c>
      <c r="K659" s="5" t="s">
        <v>394</v>
      </c>
      <c r="L659" s="5">
        <v>28</v>
      </c>
      <c r="M659" s="7" t="s">
        <v>389</v>
      </c>
      <c r="N659" s="16">
        <f t="shared" si="50"/>
        <v>44473</v>
      </c>
      <c r="O659" s="7" t="s">
        <v>390</v>
      </c>
      <c r="P659" s="12" t="str">
        <f t="shared" si="51"/>
        <v>2021-10-12</v>
      </c>
      <c r="Q659" s="1" t="str">
        <f>IFERROR(VLOOKUP(K659,de_para!$A$2:$B$32,2,0),"ERR")</f>
        <v>Mid funnel</v>
      </c>
      <c r="R659" s="1">
        <v>0</v>
      </c>
      <c r="S659" s="1">
        <f t="shared" si="52"/>
        <v>10</v>
      </c>
      <c r="T659" s="1">
        <f t="shared" si="53"/>
        <v>2021</v>
      </c>
      <c r="U659" s="1">
        <f t="shared" si="54"/>
        <v>2</v>
      </c>
    </row>
    <row r="660" spans="1:21" x14ac:dyDescent="0.25">
      <c r="A660" s="3" t="s">
        <v>32</v>
      </c>
      <c r="B660" s="3" t="s">
        <v>388</v>
      </c>
      <c r="C660" s="4" t="s">
        <v>33</v>
      </c>
      <c r="D660" s="5" t="s">
        <v>34</v>
      </c>
      <c r="E660" s="4" t="s">
        <v>35</v>
      </c>
      <c r="F660" s="6">
        <v>24974.76</v>
      </c>
      <c r="G660" s="4">
        <v>194287</v>
      </c>
      <c r="H660" s="4">
        <v>1210811</v>
      </c>
      <c r="I660" s="5">
        <v>20.626472669999998</v>
      </c>
      <c r="J660" s="5">
        <v>6.2320741995090003</v>
      </c>
      <c r="K660" s="5" t="s">
        <v>36</v>
      </c>
      <c r="L660" s="5">
        <v>298</v>
      </c>
      <c r="M660" s="7" t="s">
        <v>389</v>
      </c>
      <c r="N660" s="16">
        <f t="shared" si="50"/>
        <v>44473</v>
      </c>
      <c r="O660" s="7" t="s">
        <v>390</v>
      </c>
      <c r="P660" s="12" t="str">
        <f t="shared" si="51"/>
        <v>2021-10-12</v>
      </c>
      <c r="Q660" s="1" t="str">
        <f>IFERROR(VLOOKUP(K660,de_para!$A$2:$B$32,2,0),"ERR")</f>
        <v>web event</v>
      </c>
      <c r="R660" s="1">
        <v>0</v>
      </c>
      <c r="S660" s="1">
        <f t="shared" si="52"/>
        <v>10</v>
      </c>
      <c r="T660" s="1">
        <f t="shared" si="53"/>
        <v>2021</v>
      </c>
      <c r="U660" s="1">
        <f t="shared" si="54"/>
        <v>2</v>
      </c>
    </row>
    <row r="661" spans="1:21" x14ac:dyDescent="0.25">
      <c r="A661" s="3" t="s">
        <v>64</v>
      </c>
      <c r="B661" s="3" t="s">
        <v>388</v>
      </c>
      <c r="C661" s="4" t="s">
        <v>65</v>
      </c>
      <c r="D661" s="5" t="s">
        <v>66</v>
      </c>
      <c r="E661" s="4" t="s">
        <v>67</v>
      </c>
      <c r="F661" s="6">
        <v>13712.65</v>
      </c>
      <c r="G661" s="4">
        <v>28849</v>
      </c>
      <c r="H661" s="4">
        <v>334228</v>
      </c>
      <c r="I661" s="5">
        <v>41.027831300000003</v>
      </c>
      <c r="J661" s="5">
        <v>11.585427571146001</v>
      </c>
      <c r="K661" s="5" t="s">
        <v>36</v>
      </c>
      <c r="L661" s="5">
        <v>197</v>
      </c>
      <c r="M661" s="7" t="s">
        <v>389</v>
      </c>
      <c r="N661" s="16">
        <f t="shared" si="50"/>
        <v>44473</v>
      </c>
      <c r="O661" s="7" t="s">
        <v>390</v>
      </c>
      <c r="P661" s="12" t="str">
        <f t="shared" si="51"/>
        <v>2021-10-12</v>
      </c>
      <c r="Q661" s="1" t="str">
        <f>IFERROR(VLOOKUP(K661,de_para!$A$2:$B$32,2,0),"ERR")</f>
        <v>web event</v>
      </c>
      <c r="R661" s="1">
        <v>0</v>
      </c>
      <c r="S661" s="1">
        <f t="shared" si="52"/>
        <v>10</v>
      </c>
      <c r="T661" s="1">
        <f t="shared" si="53"/>
        <v>2021</v>
      </c>
      <c r="U661" s="1">
        <f t="shared" si="54"/>
        <v>2</v>
      </c>
    </row>
    <row r="662" spans="1:21" x14ac:dyDescent="0.25">
      <c r="A662" s="3" t="s">
        <v>378</v>
      </c>
      <c r="B662" s="3" t="s">
        <v>388</v>
      </c>
      <c r="C662" s="4" t="s">
        <v>379</v>
      </c>
      <c r="D662" s="5" t="s">
        <v>380</v>
      </c>
      <c r="E662" s="4" t="s">
        <v>381</v>
      </c>
      <c r="F662" s="6">
        <v>6925.62</v>
      </c>
      <c r="G662" s="4">
        <v>410209</v>
      </c>
      <c r="H662" s="4">
        <v>577284</v>
      </c>
      <c r="I662" s="5">
        <v>11.996902739999999</v>
      </c>
      <c r="J662" s="5">
        <v>1.4072923802257</v>
      </c>
      <c r="K662" s="5" t="s">
        <v>36</v>
      </c>
      <c r="L662" s="5">
        <v>105</v>
      </c>
      <c r="M662" s="7" t="s">
        <v>389</v>
      </c>
      <c r="N662" s="16">
        <f t="shared" si="50"/>
        <v>44473</v>
      </c>
      <c r="O662" s="7" t="s">
        <v>390</v>
      </c>
      <c r="P662" s="12" t="str">
        <f t="shared" si="51"/>
        <v>2021-10-12</v>
      </c>
      <c r="Q662" s="1" t="str">
        <f>IFERROR(VLOOKUP(K662,de_para!$A$2:$B$32,2,0),"ERR")</f>
        <v>web event</v>
      </c>
      <c r="R662" s="1">
        <v>0</v>
      </c>
      <c r="S662" s="1">
        <f t="shared" si="52"/>
        <v>10</v>
      </c>
      <c r="T662" s="1">
        <f t="shared" si="53"/>
        <v>2021</v>
      </c>
      <c r="U662" s="1">
        <f t="shared" si="54"/>
        <v>2</v>
      </c>
    </row>
    <row r="663" spans="1:21" x14ac:dyDescent="0.25">
      <c r="A663" s="3" t="s">
        <v>162</v>
      </c>
      <c r="B663" s="3" t="s">
        <v>388</v>
      </c>
      <c r="C663" s="4" t="s">
        <v>163</v>
      </c>
      <c r="D663" s="5" t="s">
        <v>66</v>
      </c>
      <c r="E663" s="4" t="s">
        <v>67</v>
      </c>
      <c r="F663" s="6">
        <v>4709.0200000000004</v>
      </c>
      <c r="G663" s="4">
        <v>27275</v>
      </c>
      <c r="H663" s="4">
        <v>254503</v>
      </c>
      <c r="I663" s="5">
        <v>18.502807430000001</v>
      </c>
      <c r="J663" s="5">
        <v>9.3309990834097007</v>
      </c>
      <c r="K663" s="5" t="s">
        <v>36</v>
      </c>
      <c r="L663" s="5">
        <v>32</v>
      </c>
      <c r="M663" s="7" t="s">
        <v>389</v>
      </c>
      <c r="N663" s="16">
        <f t="shared" si="50"/>
        <v>44473</v>
      </c>
      <c r="O663" s="7" t="s">
        <v>390</v>
      </c>
      <c r="P663" s="12" t="str">
        <f t="shared" si="51"/>
        <v>2021-10-12</v>
      </c>
      <c r="Q663" s="1" t="str">
        <f>IFERROR(VLOOKUP(K663,de_para!$A$2:$B$32,2,0),"ERR")</f>
        <v>web event</v>
      </c>
      <c r="R663" s="1">
        <v>0</v>
      </c>
      <c r="S663" s="1">
        <f t="shared" si="52"/>
        <v>10</v>
      </c>
      <c r="T663" s="1">
        <f t="shared" si="53"/>
        <v>2021</v>
      </c>
      <c r="U663" s="1">
        <f t="shared" si="54"/>
        <v>2</v>
      </c>
    </row>
    <row r="664" spans="1:21" x14ac:dyDescent="0.25">
      <c r="A664" s="3" t="s">
        <v>386</v>
      </c>
      <c r="B664" s="3" t="s">
        <v>388</v>
      </c>
      <c r="C664" s="4" t="s">
        <v>387</v>
      </c>
      <c r="D664" s="5" t="s">
        <v>380</v>
      </c>
      <c r="E664" s="4" t="s">
        <v>381</v>
      </c>
      <c r="F664" s="6">
        <v>7108.91</v>
      </c>
      <c r="G664" s="4">
        <v>488233</v>
      </c>
      <c r="H664" s="4">
        <v>651388</v>
      </c>
      <c r="I664" s="5">
        <v>10.913480140000001</v>
      </c>
      <c r="J664" s="5">
        <v>1.3341744617836</v>
      </c>
      <c r="K664" s="5" t="s">
        <v>36</v>
      </c>
      <c r="L664" s="5">
        <v>53</v>
      </c>
      <c r="M664" s="7" t="s">
        <v>389</v>
      </c>
      <c r="N664" s="16">
        <f t="shared" si="50"/>
        <v>44473</v>
      </c>
      <c r="O664" s="7" t="s">
        <v>390</v>
      </c>
      <c r="P664" s="12" t="str">
        <f t="shared" si="51"/>
        <v>2021-10-12</v>
      </c>
      <c r="Q664" s="1" t="str">
        <f>IFERROR(VLOOKUP(K664,de_para!$A$2:$B$32,2,0),"ERR")</f>
        <v>web event</v>
      </c>
      <c r="R664" s="1">
        <v>0</v>
      </c>
      <c r="S664" s="1">
        <f t="shared" si="52"/>
        <v>10</v>
      </c>
      <c r="T664" s="1">
        <f t="shared" si="53"/>
        <v>2021</v>
      </c>
      <c r="U664" s="1">
        <f t="shared" si="54"/>
        <v>2</v>
      </c>
    </row>
    <row r="665" spans="1:21" x14ac:dyDescent="0.25">
      <c r="A665" s="3" t="s">
        <v>81</v>
      </c>
      <c r="B665" s="3" t="s">
        <v>388</v>
      </c>
      <c r="C665" s="4" t="s">
        <v>82</v>
      </c>
      <c r="D665" s="5" t="s">
        <v>48</v>
      </c>
      <c r="E665" s="4" t="s">
        <v>49</v>
      </c>
      <c r="F665" s="6">
        <v>2861.46</v>
      </c>
      <c r="G665" s="4">
        <v>279888</v>
      </c>
      <c r="H665" s="4">
        <v>531098</v>
      </c>
      <c r="I665" s="5">
        <v>5.3878192</v>
      </c>
      <c r="J665" s="5">
        <v>1.8975375864632</v>
      </c>
      <c r="K665" s="5" t="s">
        <v>36</v>
      </c>
      <c r="L665" s="5">
        <v>50</v>
      </c>
      <c r="M665" s="7" t="s">
        <v>389</v>
      </c>
      <c r="N665" s="16">
        <f t="shared" si="50"/>
        <v>44473</v>
      </c>
      <c r="O665" s="7" t="s">
        <v>390</v>
      </c>
      <c r="P665" s="12" t="str">
        <f t="shared" si="51"/>
        <v>2021-10-12</v>
      </c>
      <c r="Q665" s="1" t="str">
        <f>IFERROR(VLOOKUP(K665,de_para!$A$2:$B$32,2,0),"ERR")</f>
        <v>web event</v>
      </c>
      <c r="R665" s="1">
        <v>0</v>
      </c>
      <c r="S665" s="1">
        <f t="shared" si="52"/>
        <v>10</v>
      </c>
      <c r="T665" s="1">
        <f t="shared" si="53"/>
        <v>2021</v>
      </c>
      <c r="U665" s="1">
        <f t="shared" si="54"/>
        <v>2</v>
      </c>
    </row>
    <row r="666" spans="1:21" x14ac:dyDescent="0.25">
      <c r="A666" s="3" t="s">
        <v>171</v>
      </c>
      <c r="B666" s="3" t="s">
        <v>388</v>
      </c>
      <c r="C666" s="4" t="s">
        <v>172</v>
      </c>
      <c r="D666" s="5" t="s">
        <v>173</v>
      </c>
      <c r="E666" s="4" t="s">
        <v>174</v>
      </c>
      <c r="F666" s="6">
        <v>2756.76</v>
      </c>
      <c r="G666" s="4">
        <v>294760</v>
      </c>
      <c r="H666" s="4">
        <v>495368</v>
      </c>
      <c r="I666" s="5">
        <v>5.5650748500000002</v>
      </c>
      <c r="J666" s="5">
        <v>1.6805808115076999</v>
      </c>
      <c r="K666" s="5" t="s">
        <v>36</v>
      </c>
      <c r="L666" s="5">
        <v>28</v>
      </c>
      <c r="M666" s="7" t="s">
        <v>389</v>
      </c>
      <c r="N666" s="16">
        <f t="shared" si="50"/>
        <v>44473</v>
      </c>
      <c r="O666" s="7" t="s">
        <v>390</v>
      </c>
      <c r="P666" s="12" t="str">
        <f t="shared" si="51"/>
        <v>2021-10-12</v>
      </c>
      <c r="Q666" s="1" t="str">
        <f>IFERROR(VLOOKUP(K666,de_para!$A$2:$B$32,2,0),"ERR")</f>
        <v>web event</v>
      </c>
      <c r="R666" s="1">
        <v>0</v>
      </c>
      <c r="S666" s="1">
        <f t="shared" si="52"/>
        <v>10</v>
      </c>
      <c r="T666" s="1">
        <f t="shared" si="53"/>
        <v>2021</v>
      </c>
      <c r="U666" s="1">
        <f t="shared" si="54"/>
        <v>2</v>
      </c>
    </row>
    <row r="667" spans="1:21" x14ac:dyDescent="0.25">
      <c r="A667" s="3" t="s">
        <v>356</v>
      </c>
      <c r="B667" s="3" t="s">
        <v>388</v>
      </c>
      <c r="C667" s="4" t="s">
        <v>357</v>
      </c>
      <c r="D667" s="5" t="s">
        <v>358</v>
      </c>
      <c r="E667" s="4" t="s">
        <v>359</v>
      </c>
      <c r="F667" s="6">
        <v>2802.9</v>
      </c>
      <c r="G667" s="4">
        <v>103082</v>
      </c>
      <c r="H667" s="4">
        <v>167464</v>
      </c>
      <c r="I667" s="5">
        <v>16.73732862</v>
      </c>
      <c r="J667" s="5">
        <v>1.6245707300984</v>
      </c>
      <c r="K667" s="5" t="s">
        <v>360</v>
      </c>
      <c r="L667" s="5">
        <v>115</v>
      </c>
      <c r="M667" s="7" t="s">
        <v>389</v>
      </c>
      <c r="N667" s="16">
        <f t="shared" si="50"/>
        <v>44473</v>
      </c>
      <c r="O667" s="7" t="s">
        <v>390</v>
      </c>
      <c r="P667" s="12" t="str">
        <f t="shared" si="51"/>
        <v>2021-10-12</v>
      </c>
      <c r="Q667" s="1" t="str">
        <f>IFERROR(VLOOKUP(K667,de_para!$A$2:$B$32,2,0),"ERR")</f>
        <v>app events</v>
      </c>
      <c r="R667" s="1">
        <v>0</v>
      </c>
      <c r="S667" s="1">
        <f t="shared" si="52"/>
        <v>10</v>
      </c>
      <c r="T667" s="1">
        <f t="shared" si="53"/>
        <v>2021</v>
      </c>
      <c r="U667" s="1">
        <f t="shared" si="54"/>
        <v>2</v>
      </c>
    </row>
    <row r="668" spans="1:21" x14ac:dyDescent="0.25">
      <c r="A668" s="3" t="s">
        <v>175</v>
      </c>
      <c r="B668" s="3" t="s">
        <v>388</v>
      </c>
      <c r="C668" s="4" t="s">
        <v>176</v>
      </c>
      <c r="D668" s="5" t="s">
        <v>177</v>
      </c>
      <c r="E668" s="4" t="s">
        <v>178</v>
      </c>
      <c r="F668" s="6">
        <v>15630.33</v>
      </c>
      <c r="G668" s="4">
        <v>513055</v>
      </c>
      <c r="H668" s="4">
        <v>786914</v>
      </c>
      <c r="I668" s="5">
        <v>19.86281855</v>
      </c>
      <c r="J668" s="5">
        <v>1.5337809786475001</v>
      </c>
      <c r="K668" s="5" t="s">
        <v>179</v>
      </c>
      <c r="L668" s="5">
        <v>11616</v>
      </c>
      <c r="M668" s="7" t="s">
        <v>389</v>
      </c>
      <c r="N668" s="16">
        <f t="shared" si="50"/>
        <v>44473</v>
      </c>
      <c r="O668" s="7" t="s">
        <v>390</v>
      </c>
      <c r="P668" s="12" t="str">
        <f t="shared" si="51"/>
        <v>2021-10-12</v>
      </c>
      <c r="Q668" s="1" t="str">
        <f>IFERROR(VLOOKUP(K668,de_para!$A$2:$B$32,2,0),"ERR")</f>
        <v>Mid funnel</v>
      </c>
      <c r="R668" s="1">
        <v>0</v>
      </c>
      <c r="S668" s="1">
        <f t="shared" si="52"/>
        <v>10</v>
      </c>
      <c r="T668" s="1">
        <f t="shared" si="53"/>
        <v>2021</v>
      </c>
      <c r="U668" s="1">
        <f t="shared" si="54"/>
        <v>2</v>
      </c>
    </row>
    <row r="669" spans="1:21" x14ac:dyDescent="0.25">
      <c r="A669" s="3" t="s">
        <v>182</v>
      </c>
      <c r="B669" s="3" t="s">
        <v>388</v>
      </c>
      <c r="C669" s="4" t="s">
        <v>183</v>
      </c>
      <c r="D669" s="5" t="s">
        <v>184</v>
      </c>
      <c r="E669" s="4" t="s">
        <v>185</v>
      </c>
      <c r="F669" s="6">
        <v>23373.25</v>
      </c>
      <c r="G669" s="4">
        <v>333017</v>
      </c>
      <c r="H669" s="4">
        <v>1603687</v>
      </c>
      <c r="I669" s="5">
        <v>14.57469569</v>
      </c>
      <c r="J669" s="5">
        <v>4.8156310338511004</v>
      </c>
      <c r="K669" s="5" t="s">
        <v>36</v>
      </c>
      <c r="L669" s="5">
        <v>343</v>
      </c>
      <c r="M669" s="7" t="s">
        <v>389</v>
      </c>
      <c r="N669" s="16">
        <f t="shared" si="50"/>
        <v>44473</v>
      </c>
      <c r="O669" s="7" t="s">
        <v>390</v>
      </c>
      <c r="P669" s="12" t="str">
        <f t="shared" si="51"/>
        <v>2021-10-12</v>
      </c>
      <c r="Q669" s="1" t="str">
        <f>IFERROR(VLOOKUP(K669,de_para!$A$2:$B$32,2,0),"ERR")</f>
        <v>web event</v>
      </c>
      <c r="R669" s="1">
        <v>0</v>
      </c>
      <c r="S669" s="1">
        <f t="shared" si="52"/>
        <v>10</v>
      </c>
      <c r="T669" s="1">
        <f t="shared" si="53"/>
        <v>2021</v>
      </c>
      <c r="U669" s="1">
        <f t="shared" si="54"/>
        <v>2</v>
      </c>
    </row>
    <row r="670" spans="1:21" x14ac:dyDescent="0.25">
      <c r="A670" s="3" t="s">
        <v>384</v>
      </c>
      <c r="B670" s="3" t="s">
        <v>388</v>
      </c>
      <c r="C670" s="4" t="s">
        <v>385</v>
      </c>
      <c r="D670" s="5" t="s">
        <v>380</v>
      </c>
      <c r="E670" s="4" t="s">
        <v>381</v>
      </c>
      <c r="F670" s="6">
        <v>6940.5</v>
      </c>
      <c r="G670" s="4">
        <v>369751</v>
      </c>
      <c r="H670" s="4">
        <v>682557</v>
      </c>
      <c r="I670" s="5">
        <v>10.16838154</v>
      </c>
      <c r="J670" s="5">
        <v>1.8459909506668</v>
      </c>
      <c r="K670" s="5" t="s">
        <v>36</v>
      </c>
      <c r="L670" s="5">
        <v>22</v>
      </c>
      <c r="M670" s="7" t="s">
        <v>389</v>
      </c>
      <c r="N670" s="16">
        <f t="shared" si="50"/>
        <v>44473</v>
      </c>
      <c r="O670" s="7" t="s">
        <v>390</v>
      </c>
      <c r="P670" s="12" t="str">
        <f t="shared" si="51"/>
        <v>2021-10-12</v>
      </c>
      <c r="Q670" s="1" t="str">
        <f>IFERROR(VLOOKUP(K670,de_para!$A$2:$B$32,2,0),"ERR")</f>
        <v>web event</v>
      </c>
      <c r="R670" s="1">
        <v>0</v>
      </c>
      <c r="S670" s="1">
        <f t="shared" si="52"/>
        <v>10</v>
      </c>
      <c r="T670" s="1">
        <f t="shared" si="53"/>
        <v>2021</v>
      </c>
      <c r="U670" s="1">
        <f t="shared" si="54"/>
        <v>2</v>
      </c>
    </row>
    <row r="671" spans="1:21" x14ac:dyDescent="0.25">
      <c r="A671" s="3" t="s">
        <v>118</v>
      </c>
      <c r="B671" s="3" t="s">
        <v>388</v>
      </c>
      <c r="C671" s="4" t="s">
        <v>119</v>
      </c>
      <c r="D671" s="5" t="s">
        <v>78</v>
      </c>
      <c r="E671" s="4" t="s">
        <v>79</v>
      </c>
      <c r="F671" s="6">
        <v>63002.68</v>
      </c>
      <c r="G671" s="4">
        <v>4101585</v>
      </c>
      <c r="H671" s="4">
        <v>7159240</v>
      </c>
      <c r="I671" s="5">
        <v>8.8001910799999994</v>
      </c>
      <c r="J671" s="5">
        <v>1.7454813200263</v>
      </c>
      <c r="K671" s="5" t="s">
        <v>80</v>
      </c>
      <c r="L671" s="5">
        <v>735</v>
      </c>
      <c r="M671" s="7" t="s">
        <v>389</v>
      </c>
      <c r="N671" s="16">
        <f t="shared" si="50"/>
        <v>44473</v>
      </c>
      <c r="O671" s="7" t="s">
        <v>390</v>
      </c>
      <c r="P671" s="12" t="str">
        <f t="shared" si="51"/>
        <v>2021-10-12</v>
      </c>
      <c r="Q671" s="1" t="str">
        <f>IFERROR(VLOOKUP(K671,de_para!$A$2:$B$32,2,0),"ERR")</f>
        <v>web event</v>
      </c>
      <c r="R671" s="1">
        <v>0</v>
      </c>
      <c r="S671" s="1">
        <f t="shared" si="52"/>
        <v>10</v>
      </c>
      <c r="T671" s="1">
        <f t="shared" si="53"/>
        <v>2021</v>
      </c>
      <c r="U671" s="1">
        <f t="shared" si="54"/>
        <v>2</v>
      </c>
    </row>
    <row r="672" spans="1:21" x14ac:dyDescent="0.25">
      <c r="A672" s="3" t="s">
        <v>348</v>
      </c>
      <c r="B672" s="3" t="s">
        <v>388</v>
      </c>
      <c r="C672" s="4" t="s">
        <v>401</v>
      </c>
      <c r="D672" s="5" t="s">
        <v>350</v>
      </c>
      <c r="E672" s="4" t="s">
        <v>351</v>
      </c>
      <c r="F672" s="6">
        <v>421.25</v>
      </c>
      <c r="G672" s="4">
        <v>6867</v>
      </c>
      <c r="H672" s="4">
        <v>7155</v>
      </c>
      <c r="I672" s="5">
        <v>58.874912649999999</v>
      </c>
      <c r="J672" s="5">
        <v>1.0419397116644999</v>
      </c>
      <c r="K672" s="5" t="s">
        <v>130</v>
      </c>
      <c r="L672" s="5">
        <v>2683</v>
      </c>
      <c r="M672" s="7" t="s">
        <v>389</v>
      </c>
      <c r="N672" s="16">
        <f t="shared" si="50"/>
        <v>44473</v>
      </c>
      <c r="O672" s="7" t="s">
        <v>390</v>
      </c>
      <c r="P672" s="12" t="str">
        <f t="shared" si="51"/>
        <v>2021-10-12</v>
      </c>
      <c r="Q672" s="1" t="str">
        <f>IFERROR(VLOOKUP(K672,de_para!$A$2:$B$32,2,0),"ERR")</f>
        <v>Mid funnel</v>
      </c>
      <c r="R672" s="1">
        <v>0</v>
      </c>
      <c r="S672" s="1">
        <f t="shared" si="52"/>
        <v>10</v>
      </c>
      <c r="T672" s="1">
        <f t="shared" si="53"/>
        <v>2021</v>
      </c>
      <c r="U672" s="1">
        <f t="shared" si="54"/>
        <v>2</v>
      </c>
    </row>
    <row r="673" spans="1:21" x14ac:dyDescent="0.25">
      <c r="A673" s="3" t="s">
        <v>95</v>
      </c>
      <c r="B673" s="3" t="s">
        <v>388</v>
      </c>
      <c r="C673" s="4" t="s">
        <v>96</v>
      </c>
      <c r="D673" s="5" t="s">
        <v>60</v>
      </c>
      <c r="E673" s="4" t="s">
        <v>61</v>
      </c>
      <c r="F673" s="6">
        <v>54245.760000000002</v>
      </c>
      <c r="G673" s="4">
        <v>2324666</v>
      </c>
      <c r="H673" s="4">
        <v>6782493</v>
      </c>
      <c r="I673" s="5">
        <v>7.9979087299999998</v>
      </c>
      <c r="J673" s="5">
        <v>2.9176204237511998</v>
      </c>
      <c r="K673" s="5" t="s">
        <v>36</v>
      </c>
      <c r="L673" s="5">
        <v>858</v>
      </c>
      <c r="M673" s="7" t="s">
        <v>389</v>
      </c>
      <c r="N673" s="16">
        <f t="shared" si="50"/>
        <v>44473</v>
      </c>
      <c r="O673" s="7" t="s">
        <v>390</v>
      </c>
      <c r="P673" s="12" t="str">
        <f t="shared" si="51"/>
        <v>2021-10-12</v>
      </c>
      <c r="Q673" s="1" t="str">
        <f>IFERROR(VLOOKUP(K673,de_para!$A$2:$B$32,2,0),"ERR")</f>
        <v>web event</v>
      </c>
      <c r="R673" s="1">
        <v>0</v>
      </c>
      <c r="S673" s="1">
        <f t="shared" si="52"/>
        <v>10</v>
      </c>
      <c r="T673" s="1">
        <f t="shared" si="53"/>
        <v>2021</v>
      </c>
      <c r="U673" s="1">
        <f t="shared" si="54"/>
        <v>2</v>
      </c>
    </row>
    <row r="674" spans="1:21" x14ac:dyDescent="0.25">
      <c r="A674" s="3" t="s">
        <v>382</v>
      </c>
      <c r="B674" s="3" t="s">
        <v>402</v>
      </c>
      <c r="C674" s="4" t="s">
        <v>383</v>
      </c>
      <c r="D674" s="5" t="s">
        <v>380</v>
      </c>
      <c r="E674" s="4" t="s">
        <v>381</v>
      </c>
      <c r="F674" s="6">
        <v>166.91</v>
      </c>
      <c r="G674" s="4">
        <v>17907</v>
      </c>
      <c r="H674" s="4">
        <v>17907</v>
      </c>
      <c r="I674" s="5">
        <v>9.3209359500000009</v>
      </c>
      <c r="J674" s="5">
        <v>1</v>
      </c>
      <c r="K674" s="5" t="s">
        <v>36</v>
      </c>
      <c r="L674" s="5" t="s">
        <v>45</v>
      </c>
      <c r="M674" s="7" t="s">
        <v>403</v>
      </c>
      <c r="N674" s="16">
        <f t="shared" si="50"/>
        <v>44466</v>
      </c>
      <c r="O674" s="7" t="s">
        <v>404</v>
      </c>
      <c r="P674" s="12" t="str">
        <f t="shared" si="51"/>
        <v>2021-10-05</v>
      </c>
      <c r="Q674" s="1" t="str">
        <f>IFERROR(VLOOKUP(K674,de_para!$A$2:$B$32,2,0),"ERR")</f>
        <v>web event</v>
      </c>
      <c r="R674" s="1">
        <v>0</v>
      </c>
      <c r="S674" s="1">
        <f t="shared" si="52"/>
        <v>10</v>
      </c>
      <c r="T674" s="1">
        <f t="shared" si="53"/>
        <v>2021</v>
      </c>
      <c r="U674" s="1">
        <f t="shared" si="54"/>
        <v>2</v>
      </c>
    </row>
    <row r="675" spans="1:21" x14ac:dyDescent="0.25">
      <c r="A675" s="3" t="s">
        <v>405</v>
      </c>
      <c r="B675" s="3" t="s">
        <v>402</v>
      </c>
      <c r="C675" s="4" t="s">
        <v>406</v>
      </c>
      <c r="D675" s="5" t="s">
        <v>177</v>
      </c>
      <c r="E675" s="4" t="s">
        <v>178</v>
      </c>
      <c r="F675" s="6">
        <v>344.12</v>
      </c>
      <c r="G675" s="4">
        <v>25979</v>
      </c>
      <c r="H675" s="4">
        <v>30032</v>
      </c>
      <c r="I675" s="5">
        <v>11.458444330000001</v>
      </c>
      <c r="J675" s="5">
        <v>1.1560106239654999</v>
      </c>
      <c r="K675" s="5" t="s">
        <v>179</v>
      </c>
      <c r="L675" s="5">
        <v>213</v>
      </c>
      <c r="M675" s="7" t="s">
        <v>403</v>
      </c>
      <c r="N675" s="16">
        <f t="shared" si="50"/>
        <v>44466</v>
      </c>
      <c r="O675" s="7" t="s">
        <v>404</v>
      </c>
      <c r="P675" s="12" t="str">
        <f t="shared" si="51"/>
        <v>2021-10-05</v>
      </c>
      <c r="Q675" s="1" t="str">
        <f>IFERROR(VLOOKUP(K675,de_para!$A$2:$B$32,2,0),"ERR")</f>
        <v>Mid funnel</v>
      </c>
      <c r="R675" s="1">
        <v>0</v>
      </c>
      <c r="S675" s="1">
        <f t="shared" si="52"/>
        <v>10</v>
      </c>
      <c r="T675" s="1">
        <f t="shared" si="53"/>
        <v>2021</v>
      </c>
      <c r="U675" s="1">
        <f t="shared" si="54"/>
        <v>2</v>
      </c>
    </row>
    <row r="676" spans="1:21" x14ac:dyDescent="0.25">
      <c r="A676" s="3" t="s">
        <v>352</v>
      </c>
      <c r="B676" s="3" t="s">
        <v>402</v>
      </c>
      <c r="C676" s="4" t="s">
        <v>353</v>
      </c>
      <c r="D676" s="5" t="s">
        <v>354</v>
      </c>
      <c r="E676" s="4" t="s">
        <v>355</v>
      </c>
      <c r="F676" s="6">
        <v>2977.19</v>
      </c>
      <c r="G676" s="4">
        <v>79204</v>
      </c>
      <c r="H676" s="4">
        <v>180217</v>
      </c>
      <c r="I676" s="5">
        <v>16.520028629999999</v>
      </c>
      <c r="J676" s="5">
        <v>2.2753522549366001</v>
      </c>
      <c r="K676" s="5" t="s">
        <v>36</v>
      </c>
      <c r="L676" s="5">
        <v>13</v>
      </c>
      <c r="M676" s="7" t="s">
        <v>403</v>
      </c>
      <c r="N676" s="16">
        <f t="shared" si="50"/>
        <v>44466</v>
      </c>
      <c r="O676" s="7" t="s">
        <v>404</v>
      </c>
      <c r="P676" s="12" t="str">
        <f t="shared" si="51"/>
        <v>2021-10-05</v>
      </c>
      <c r="Q676" s="1" t="str">
        <f>IFERROR(VLOOKUP(K676,de_para!$A$2:$B$32,2,0),"ERR")</f>
        <v>web event</v>
      </c>
      <c r="R676" s="1">
        <v>0</v>
      </c>
      <c r="S676" s="1">
        <f t="shared" si="52"/>
        <v>10</v>
      </c>
      <c r="T676" s="1">
        <f t="shared" si="53"/>
        <v>2021</v>
      </c>
      <c r="U676" s="1">
        <f t="shared" si="54"/>
        <v>2</v>
      </c>
    </row>
    <row r="677" spans="1:21" x14ac:dyDescent="0.25">
      <c r="A677" s="3" t="s">
        <v>407</v>
      </c>
      <c r="B677" s="3" t="s">
        <v>402</v>
      </c>
      <c r="C677" s="4" t="s">
        <v>408</v>
      </c>
      <c r="D677" s="5" t="s">
        <v>409</v>
      </c>
      <c r="E677" s="4" t="s">
        <v>410</v>
      </c>
      <c r="F677" s="6">
        <v>1013.17</v>
      </c>
      <c r="G677" s="4">
        <v>80675</v>
      </c>
      <c r="H677" s="4">
        <v>91479</v>
      </c>
      <c r="I677" s="5">
        <v>11.07543808</v>
      </c>
      <c r="J677" s="5">
        <v>1.1339200495816999</v>
      </c>
      <c r="K677" s="5" t="s">
        <v>36</v>
      </c>
      <c r="L677" s="5">
        <v>13</v>
      </c>
      <c r="M677" s="7" t="s">
        <v>403</v>
      </c>
      <c r="N677" s="16">
        <f t="shared" si="50"/>
        <v>44466</v>
      </c>
      <c r="O677" s="7" t="s">
        <v>404</v>
      </c>
      <c r="P677" s="12" t="str">
        <f t="shared" si="51"/>
        <v>2021-10-05</v>
      </c>
      <c r="Q677" s="1" t="str">
        <f>IFERROR(VLOOKUP(K677,de_para!$A$2:$B$32,2,0),"ERR")</f>
        <v>web event</v>
      </c>
      <c r="R677" s="1">
        <v>0</v>
      </c>
      <c r="S677" s="1">
        <f t="shared" si="52"/>
        <v>10</v>
      </c>
      <c r="T677" s="1">
        <f t="shared" si="53"/>
        <v>2021</v>
      </c>
      <c r="U677" s="1">
        <f t="shared" si="54"/>
        <v>2</v>
      </c>
    </row>
    <row r="678" spans="1:21" x14ac:dyDescent="0.25">
      <c r="A678" s="3" t="s">
        <v>175</v>
      </c>
      <c r="B678" s="3" t="s">
        <v>402</v>
      </c>
      <c r="C678" s="4" t="s">
        <v>176</v>
      </c>
      <c r="D678" s="5" t="s">
        <v>177</v>
      </c>
      <c r="E678" s="4" t="s">
        <v>178</v>
      </c>
      <c r="F678" s="6">
        <v>16075.08</v>
      </c>
      <c r="G678" s="4">
        <v>632093</v>
      </c>
      <c r="H678" s="4">
        <v>963371</v>
      </c>
      <c r="I678" s="5">
        <v>16.686281820000001</v>
      </c>
      <c r="J678" s="5">
        <v>1.5240969287746999</v>
      </c>
      <c r="K678" s="5" t="s">
        <v>179</v>
      </c>
      <c r="L678" s="5">
        <v>11144</v>
      </c>
      <c r="M678" s="7" t="s">
        <v>403</v>
      </c>
      <c r="N678" s="16">
        <f t="shared" si="50"/>
        <v>44466</v>
      </c>
      <c r="O678" s="7" t="s">
        <v>404</v>
      </c>
      <c r="P678" s="12" t="str">
        <f t="shared" si="51"/>
        <v>2021-10-05</v>
      </c>
      <c r="Q678" s="1" t="str">
        <f>IFERROR(VLOOKUP(K678,de_para!$A$2:$B$32,2,0),"ERR")</f>
        <v>Mid funnel</v>
      </c>
      <c r="R678" s="1">
        <v>0</v>
      </c>
      <c r="S678" s="1">
        <f t="shared" si="52"/>
        <v>10</v>
      </c>
      <c r="T678" s="1">
        <f t="shared" si="53"/>
        <v>2021</v>
      </c>
      <c r="U678" s="1">
        <f t="shared" si="54"/>
        <v>2</v>
      </c>
    </row>
    <row r="679" spans="1:21" x14ac:dyDescent="0.25">
      <c r="A679" s="3" t="s">
        <v>356</v>
      </c>
      <c r="B679" s="3" t="s">
        <v>402</v>
      </c>
      <c r="C679" s="4" t="s">
        <v>357</v>
      </c>
      <c r="D679" s="5" t="s">
        <v>358</v>
      </c>
      <c r="E679" s="4" t="s">
        <v>359</v>
      </c>
      <c r="F679" s="6">
        <v>2131.38</v>
      </c>
      <c r="G679" s="4">
        <v>91225</v>
      </c>
      <c r="H679" s="4">
        <v>136044</v>
      </c>
      <c r="I679" s="5">
        <v>15.66684308</v>
      </c>
      <c r="J679" s="5">
        <v>1.4913017265004</v>
      </c>
      <c r="K679" s="5" t="s">
        <v>360</v>
      </c>
      <c r="L679" s="5">
        <v>46</v>
      </c>
      <c r="M679" s="7" t="s">
        <v>403</v>
      </c>
      <c r="N679" s="16">
        <f t="shared" si="50"/>
        <v>44466</v>
      </c>
      <c r="O679" s="7" t="s">
        <v>404</v>
      </c>
      <c r="P679" s="12" t="str">
        <f t="shared" si="51"/>
        <v>2021-10-05</v>
      </c>
      <c r="Q679" s="1" t="str">
        <f>IFERROR(VLOOKUP(K679,de_para!$A$2:$B$32,2,0),"ERR")</f>
        <v>app events</v>
      </c>
      <c r="R679" s="1">
        <v>0</v>
      </c>
      <c r="S679" s="1">
        <f t="shared" si="52"/>
        <v>10</v>
      </c>
      <c r="T679" s="1">
        <f t="shared" si="53"/>
        <v>2021</v>
      </c>
      <c r="U679" s="1">
        <f t="shared" si="54"/>
        <v>2</v>
      </c>
    </row>
    <row r="680" spans="1:21" x14ac:dyDescent="0.25">
      <c r="A680" s="3" t="s">
        <v>411</v>
      </c>
      <c r="B680" s="3" t="s">
        <v>402</v>
      </c>
      <c r="C680" s="4" t="s">
        <v>412</v>
      </c>
      <c r="D680" s="5" t="s">
        <v>409</v>
      </c>
      <c r="E680" s="4" t="s">
        <v>410</v>
      </c>
      <c r="F680" s="6">
        <v>1009.75</v>
      </c>
      <c r="G680" s="4">
        <v>76465</v>
      </c>
      <c r="H680" s="4">
        <v>88757</v>
      </c>
      <c r="I680" s="5">
        <v>11.37656748</v>
      </c>
      <c r="J680" s="5">
        <v>1.160753285817</v>
      </c>
      <c r="K680" s="5" t="s">
        <v>36</v>
      </c>
      <c r="L680" s="5">
        <v>7</v>
      </c>
      <c r="M680" s="7" t="s">
        <v>403</v>
      </c>
      <c r="N680" s="16">
        <f t="shared" si="50"/>
        <v>44466</v>
      </c>
      <c r="O680" s="7" t="s">
        <v>404</v>
      </c>
      <c r="P680" s="12" t="str">
        <f t="shared" si="51"/>
        <v>2021-10-05</v>
      </c>
      <c r="Q680" s="1" t="str">
        <f>IFERROR(VLOOKUP(K680,de_para!$A$2:$B$32,2,0),"ERR")</f>
        <v>web event</v>
      </c>
      <c r="R680" s="1">
        <v>0</v>
      </c>
      <c r="S680" s="1">
        <f t="shared" si="52"/>
        <v>10</v>
      </c>
      <c r="T680" s="1">
        <f t="shared" si="53"/>
        <v>2021</v>
      </c>
      <c r="U680" s="1">
        <f t="shared" si="54"/>
        <v>2</v>
      </c>
    </row>
    <row r="681" spans="1:21" x14ac:dyDescent="0.25">
      <c r="A681" s="3" t="s">
        <v>361</v>
      </c>
      <c r="B681" s="3" t="s">
        <v>402</v>
      </c>
      <c r="C681" s="4" t="s">
        <v>362</v>
      </c>
      <c r="D681" s="5" t="s">
        <v>354</v>
      </c>
      <c r="E681" s="4" t="s">
        <v>355</v>
      </c>
      <c r="F681" s="6">
        <v>2966.01</v>
      </c>
      <c r="G681" s="4">
        <v>218198</v>
      </c>
      <c r="H681" s="4">
        <v>285220</v>
      </c>
      <c r="I681" s="5">
        <v>10.399025310000001</v>
      </c>
      <c r="J681" s="5">
        <v>1.3071613855305999</v>
      </c>
      <c r="K681" s="5" t="s">
        <v>36</v>
      </c>
      <c r="L681" s="5">
        <v>12</v>
      </c>
      <c r="M681" s="7" t="s">
        <v>403</v>
      </c>
      <c r="N681" s="16">
        <f t="shared" si="50"/>
        <v>44466</v>
      </c>
      <c r="O681" s="7" t="s">
        <v>404</v>
      </c>
      <c r="P681" s="12" t="str">
        <f t="shared" si="51"/>
        <v>2021-10-05</v>
      </c>
      <c r="Q681" s="1" t="str">
        <f>IFERROR(VLOOKUP(K681,de_para!$A$2:$B$32,2,0),"ERR")</f>
        <v>web event</v>
      </c>
      <c r="R681" s="1">
        <v>0</v>
      </c>
      <c r="S681" s="1">
        <f t="shared" si="52"/>
        <v>10</v>
      </c>
      <c r="T681" s="1">
        <f t="shared" si="53"/>
        <v>2021</v>
      </c>
      <c r="U681" s="1">
        <f t="shared" si="54"/>
        <v>2</v>
      </c>
    </row>
    <row r="682" spans="1:21" x14ac:dyDescent="0.25">
      <c r="A682" s="3" t="s">
        <v>85</v>
      </c>
      <c r="B682" s="3" t="s">
        <v>402</v>
      </c>
      <c r="C682" s="4" t="s">
        <v>86</v>
      </c>
      <c r="D682" s="5" t="s">
        <v>87</v>
      </c>
      <c r="E682" s="4" t="s">
        <v>88</v>
      </c>
      <c r="F682" s="6">
        <v>32151.43</v>
      </c>
      <c r="G682" s="4">
        <v>1043387</v>
      </c>
      <c r="H682" s="4">
        <v>2550335</v>
      </c>
      <c r="I682" s="5">
        <v>12.606747739999999</v>
      </c>
      <c r="J682" s="5">
        <v>2.4442848147428</v>
      </c>
      <c r="K682" s="5" t="s">
        <v>36</v>
      </c>
      <c r="L682" s="5">
        <v>446</v>
      </c>
      <c r="M682" s="7" t="s">
        <v>403</v>
      </c>
      <c r="N682" s="16">
        <f t="shared" si="50"/>
        <v>44466</v>
      </c>
      <c r="O682" s="7" t="s">
        <v>404</v>
      </c>
      <c r="P682" s="12" t="str">
        <f t="shared" si="51"/>
        <v>2021-10-05</v>
      </c>
      <c r="Q682" s="1" t="str">
        <f>IFERROR(VLOOKUP(K682,de_para!$A$2:$B$32,2,0),"ERR")</f>
        <v>web event</v>
      </c>
      <c r="R682" s="1">
        <v>0</v>
      </c>
      <c r="S682" s="1">
        <f t="shared" si="52"/>
        <v>10</v>
      </c>
      <c r="T682" s="1">
        <f t="shared" si="53"/>
        <v>2021</v>
      </c>
      <c r="U682" s="1">
        <f t="shared" si="54"/>
        <v>2</v>
      </c>
    </row>
    <row r="683" spans="1:21" x14ac:dyDescent="0.25">
      <c r="A683" s="3" t="s">
        <v>72</v>
      </c>
      <c r="B683" s="3" t="s">
        <v>402</v>
      </c>
      <c r="C683" s="4" t="s">
        <v>73</v>
      </c>
      <c r="D683" s="5" t="s">
        <v>74</v>
      </c>
      <c r="E683" s="4" t="s">
        <v>75</v>
      </c>
      <c r="F683" s="6">
        <v>73524.800000000003</v>
      </c>
      <c r="G683" s="4">
        <v>652078</v>
      </c>
      <c r="H683" s="4">
        <v>3638181</v>
      </c>
      <c r="I683" s="5">
        <v>20.209219940000001</v>
      </c>
      <c r="J683" s="5">
        <v>5.5793647385742</v>
      </c>
      <c r="K683" s="5" t="s">
        <v>36</v>
      </c>
      <c r="L683" s="5">
        <v>1211</v>
      </c>
      <c r="M683" s="7" t="s">
        <v>403</v>
      </c>
      <c r="N683" s="16">
        <f t="shared" si="50"/>
        <v>44466</v>
      </c>
      <c r="O683" s="7" t="s">
        <v>404</v>
      </c>
      <c r="P683" s="12" t="str">
        <f t="shared" si="51"/>
        <v>2021-10-05</v>
      </c>
      <c r="Q683" s="1" t="str">
        <f>IFERROR(VLOOKUP(K683,de_para!$A$2:$B$32,2,0),"ERR")</f>
        <v>web event</v>
      </c>
      <c r="R683" s="1">
        <v>0</v>
      </c>
      <c r="S683" s="1">
        <f t="shared" si="52"/>
        <v>10</v>
      </c>
      <c r="T683" s="1">
        <f t="shared" si="53"/>
        <v>2021</v>
      </c>
      <c r="U683" s="1">
        <f t="shared" si="54"/>
        <v>2</v>
      </c>
    </row>
    <row r="684" spans="1:21" x14ac:dyDescent="0.25">
      <c r="A684" s="3" t="s">
        <v>62</v>
      </c>
      <c r="B684" s="3" t="s">
        <v>402</v>
      </c>
      <c r="C684" s="4" t="s">
        <v>413</v>
      </c>
      <c r="D684" s="5" t="s">
        <v>414</v>
      </c>
      <c r="E684" s="4" t="s">
        <v>415</v>
      </c>
      <c r="F684" s="6">
        <v>446.03</v>
      </c>
      <c r="G684" s="4">
        <v>15002</v>
      </c>
      <c r="H684" s="4">
        <v>18604</v>
      </c>
      <c r="I684" s="5">
        <v>23.974951619999999</v>
      </c>
      <c r="J684" s="5">
        <v>1.2401013198240001</v>
      </c>
      <c r="K684" s="5" t="s">
        <v>416</v>
      </c>
      <c r="L684" s="5">
        <v>47</v>
      </c>
      <c r="M684" s="7" t="s">
        <v>403</v>
      </c>
      <c r="N684" s="16">
        <f t="shared" si="50"/>
        <v>44466</v>
      </c>
      <c r="O684" s="7" t="s">
        <v>404</v>
      </c>
      <c r="P684" s="12" t="str">
        <f t="shared" si="51"/>
        <v>2021-10-05</v>
      </c>
      <c r="Q684" s="1" t="str">
        <f>IFERROR(VLOOKUP(K684,de_para!$A$2:$B$32,2,0),"ERR")</f>
        <v>web event</v>
      </c>
      <c r="R684" s="1">
        <v>0</v>
      </c>
      <c r="S684" s="1">
        <f t="shared" si="52"/>
        <v>10</v>
      </c>
      <c r="T684" s="1">
        <f t="shared" si="53"/>
        <v>2021</v>
      </c>
      <c r="U684" s="1">
        <f t="shared" si="54"/>
        <v>2</v>
      </c>
    </row>
    <row r="685" spans="1:21" x14ac:dyDescent="0.25">
      <c r="A685" s="3" t="s">
        <v>118</v>
      </c>
      <c r="B685" s="3" t="s">
        <v>402</v>
      </c>
      <c r="C685" s="4" t="s">
        <v>119</v>
      </c>
      <c r="D685" s="5" t="s">
        <v>78</v>
      </c>
      <c r="E685" s="4" t="s">
        <v>79</v>
      </c>
      <c r="F685" s="6">
        <v>60987.09</v>
      </c>
      <c r="G685" s="4">
        <v>4516103</v>
      </c>
      <c r="H685" s="4">
        <v>7700636</v>
      </c>
      <c r="I685" s="5">
        <v>7.9197471500000001</v>
      </c>
      <c r="J685" s="5">
        <v>1.7051506575469999</v>
      </c>
      <c r="K685" s="5" t="s">
        <v>80</v>
      </c>
      <c r="L685" s="5">
        <v>670</v>
      </c>
      <c r="M685" s="7" t="s">
        <v>403</v>
      </c>
      <c r="N685" s="16">
        <f t="shared" si="50"/>
        <v>44466</v>
      </c>
      <c r="O685" s="7" t="s">
        <v>404</v>
      </c>
      <c r="P685" s="12" t="str">
        <f t="shared" si="51"/>
        <v>2021-10-05</v>
      </c>
      <c r="Q685" s="1" t="str">
        <f>IFERROR(VLOOKUP(K685,de_para!$A$2:$B$32,2,0),"ERR")</f>
        <v>web event</v>
      </c>
      <c r="R685" s="1">
        <v>0</v>
      </c>
      <c r="S685" s="1">
        <f t="shared" si="52"/>
        <v>10</v>
      </c>
      <c r="T685" s="1">
        <f t="shared" si="53"/>
        <v>2021</v>
      </c>
      <c r="U685" s="1">
        <f t="shared" si="54"/>
        <v>2</v>
      </c>
    </row>
    <row r="686" spans="1:21" x14ac:dyDescent="0.25">
      <c r="A686" s="3" t="s">
        <v>182</v>
      </c>
      <c r="B686" s="3" t="s">
        <v>402</v>
      </c>
      <c r="C686" s="4" t="s">
        <v>183</v>
      </c>
      <c r="D686" s="5" t="s">
        <v>184</v>
      </c>
      <c r="E686" s="4" t="s">
        <v>185</v>
      </c>
      <c r="F686" s="6">
        <v>24339.040000000001</v>
      </c>
      <c r="G686" s="4">
        <v>355140</v>
      </c>
      <c r="H686" s="4">
        <v>1561170</v>
      </c>
      <c r="I686" s="5">
        <v>15.590256030000001</v>
      </c>
      <c r="J686" s="5">
        <v>4.3959283662780999</v>
      </c>
      <c r="K686" s="5" t="s">
        <v>36</v>
      </c>
      <c r="L686" s="5">
        <v>343</v>
      </c>
      <c r="M686" s="7" t="s">
        <v>403</v>
      </c>
      <c r="N686" s="16">
        <f t="shared" si="50"/>
        <v>44466</v>
      </c>
      <c r="O686" s="7" t="s">
        <v>404</v>
      </c>
      <c r="P686" s="12" t="str">
        <f t="shared" si="51"/>
        <v>2021-10-05</v>
      </c>
      <c r="Q686" s="1" t="str">
        <f>IFERROR(VLOOKUP(K686,de_para!$A$2:$B$32,2,0),"ERR")</f>
        <v>web event</v>
      </c>
      <c r="R686" s="1">
        <v>0</v>
      </c>
      <c r="S686" s="1">
        <f t="shared" si="52"/>
        <v>10</v>
      </c>
      <c r="T686" s="1">
        <f t="shared" si="53"/>
        <v>2021</v>
      </c>
      <c r="U686" s="1">
        <f t="shared" si="54"/>
        <v>2</v>
      </c>
    </row>
    <row r="687" spans="1:21" x14ac:dyDescent="0.25">
      <c r="A687" s="3" t="s">
        <v>99</v>
      </c>
      <c r="B687" s="3" t="s">
        <v>402</v>
      </c>
      <c r="C687" s="4" t="s">
        <v>100</v>
      </c>
      <c r="D687" s="5" t="s">
        <v>101</v>
      </c>
      <c r="E687" s="4" t="s">
        <v>102</v>
      </c>
      <c r="F687" s="6">
        <v>35950.31</v>
      </c>
      <c r="G687" s="4">
        <v>57866</v>
      </c>
      <c r="H687" s="4">
        <v>776420</v>
      </c>
      <c r="I687" s="5">
        <v>46.302658360000002</v>
      </c>
      <c r="J687" s="5">
        <v>13.417550893443</v>
      </c>
      <c r="K687" s="5" t="s">
        <v>36</v>
      </c>
      <c r="L687" s="5">
        <v>679</v>
      </c>
      <c r="M687" s="7" t="s">
        <v>403</v>
      </c>
      <c r="N687" s="16">
        <f t="shared" si="50"/>
        <v>44466</v>
      </c>
      <c r="O687" s="7" t="s">
        <v>404</v>
      </c>
      <c r="P687" s="12" t="str">
        <f t="shared" si="51"/>
        <v>2021-10-05</v>
      </c>
      <c r="Q687" s="1" t="str">
        <f>IFERROR(VLOOKUP(K687,de_para!$A$2:$B$32,2,0),"ERR")</f>
        <v>web event</v>
      </c>
      <c r="R687" s="1">
        <v>0</v>
      </c>
      <c r="S687" s="1">
        <f t="shared" si="52"/>
        <v>10</v>
      </c>
      <c r="T687" s="1">
        <f t="shared" si="53"/>
        <v>2021</v>
      </c>
      <c r="U687" s="1">
        <f t="shared" si="54"/>
        <v>2</v>
      </c>
    </row>
    <row r="688" spans="1:21" x14ac:dyDescent="0.25">
      <c r="A688" s="3" t="s">
        <v>32</v>
      </c>
      <c r="B688" s="3" t="s">
        <v>402</v>
      </c>
      <c r="C688" s="4" t="s">
        <v>33</v>
      </c>
      <c r="D688" s="5" t="s">
        <v>34</v>
      </c>
      <c r="E688" s="4" t="s">
        <v>35</v>
      </c>
      <c r="F688" s="6">
        <v>23297.38</v>
      </c>
      <c r="G688" s="4">
        <v>204689</v>
      </c>
      <c r="H688" s="4">
        <v>1137630</v>
      </c>
      <c r="I688" s="5">
        <v>20.47887274</v>
      </c>
      <c r="J688" s="5">
        <v>5.5578462936455004</v>
      </c>
      <c r="K688" s="5" t="s">
        <v>36</v>
      </c>
      <c r="L688" s="5">
        <v>335</v>
      </c>
      <c r="M688" s="7" t="s">
        <v>403</v>
      </c>
      <c r="N688" s="16">
        <f t="shared" si="50"/>
        <v>44466</v>
      </c>
      <c r="O688" s="7" t="s">
        <v>404</v>
      </c>
      <c r="P688" s="12" t="str">
        <f t="shared" si="51"/>
        <v>2021-10-05</v>
      </c>
      <c r="Q688" s="1" t="str">
        <f>IFERROR(VLOOKUP(K688,de_para!$A$2:$B$32,2,0),"ERR")</f>
        <v>web event</v>
      </c>
      <c r="R688" s="1">
        <v>0</v>
      </c>
      <c r="S688" s="1">
        <f t="shared" si="52"/>
        <v>10</v>
      </c>
      <c r="T688" s="1">
        <f t="shared" si="53"/>
        <v>2021</v>
      </c>
      <c r="U688" s="1">
        <f t="shared" si="54"/>
        <v>2</v>
      </c>
    </row>
    <row r="689" spans="1:21" x14ac:dyDescent="0.25">
      <c r="A689" s="3" t="s">
        <v>83</v>
      </c>
      <c r="B689" s="3" t="s">
        <v>402</v>
      </c>
      <c r="C689" s="4" t="s">
        <v>84</v>
      </c>
      <c r="D689" s="5" t="s">
        <v>70</v>
      </c>
      <c r="E689" s="4" t="s">
        <v>71</v>
      </c>
      <c r="F689" s="6">
        <v>46093.13</v>
      </c>
      <c r="G689" s="4">
        <v>163292</v>
      </c>
      <c r="H689" s="4">
        <v>1479425</v>
      </c>
      <c r="I689" s="5">
        <v>31.156111330000002</v>
      </c>
      <c r="J689" s="5">
        <v>9.0599968155206998</v>
      </c>
      <c r="K689" s="5" t="s">
        <v>36</v>
      </c>
      <c r="L689" s="5">
        <v>547</v>
      </c>
      <c r="M689" s="7" t="s">
        <v>403</v>
      </c>
      <c r="N689" s="16">
        <f t="shared" si="50"/>
        <v>44466</v>
      </c>
      <c r="O689" s="7" t="s">
        <v>404</v>
      </c>
      <c r="P689" s="12" t="str">
        <f t="shared" si="51"/>
        <v>2021-10-05</v>
      </c>
      <c r="Q689" s="1" t="str">
        <f>IFERROR(VLOOKUP(K689,de_para!$A$2:$B$32,2,0),"ERR")</f>
        <v>web event</v>
      </c>
      <c r="R689" s="1">
        <v>0</v>
      </c>
      <c r="S689" s="1">
        <f t="shared" si="52"/>
        <v>10</v>
      </c>
      <c r="T689" s="1">
        <f t="shared" si="53"/>
        <v>2021</v>
      </c>
      <c r="U689" s="1">
        <f t="shared" si="54"/>
        <v>2</v>
      </c>
    </row>
    <row r="690" spans="1:21" x14ac:dyDescent="0.25">
      <c r="A690" s="3" t="s">
        <v>245</v>
      </c>
      <c r="B690" s="3" t="s">
        <v>402</v>
      </c>
      <c r="C690" s="4" t="s">
        <v>246</v>
      </c>
      <c r="D690" s="5" t="s">
        <v>247</v>
      </c>
      <c r="E690" s="4" t="s">
        <v>248</v>
      </c>
      <c r="F690" s="6">
        <v>21663.05</v>
      </c>
      <c r="G690" s="4">
        <v>1790250</v>
      </c>
      <c r="H690" s="4">
        <v>5223927</v>
      </c>
      <c r="I690" s="5">
        <v>4.1468898799999998</v>
      </c>
      <c r="J690" s="5">
        <v>2.9179874319229002</v>
      </c>
      <c r="K690" s="5" t="s">
        <v>36</v>
      </c>
      <c r="L690" s="5">
        <v>322</v>
      </c>
      <c r="M690" s="7" t="s">
        <v>403</v>
      </c>
      <c r="N690" s="16">
        <f t="shared" si="50"/>
        <v>44466</v>
      </c>
      <c r="O690" s="7" t="s">
        <v>404</v>
      </c>
      <c r="P690" s="12" t="str">
        <f t="shared" si="51"/>
        <v>2021-10-05</v>
      </c>
      <c r="Q690" s="1" t="str">
        <f>IFERROR(VLOOKUP(K690,de_para!$A$2:$B$32,2,0),"ERR")</f>
        <v>web event</v>
      </c>
      <c r="R690" s="1">
        <v>0</v>
      </c>
      <c r="S690" s="1">
        <f t="shared" si="52"/>
        <v>10</v>
      </c>
      <c r="T690" s="1">
        <f t="shared" si="53"/>
        <v>2021</v>
      </c>
      <c r="U690" s="1">
        <f t="shared" si="54"/>
        <v>2</v>
      </c>
    </row>
    <row r="691" spans="1:21" x14ac:dyDescent="0.25">
      <c r="A691" s="3" t="s">
        <v>22</v>
      </c>
      <c r="B691" s="3" t="s">
        <v>402</v>
      </c>
      <c r="C691" s="4" t="s">
        <v>417</v>
      </c>
      <c r="D691" s="5" t="s">
        <v>414</v>
      </c>
      <c r="E691" s="4" t="s">
        <v>415</v>
      </c>
      <c r="F691" s="6">
        <v>630.04999999999995</v>
      </c>
      <c r="G691" s="4">
        <v>24511</v>
      </c>
      <c r="H691" s="4">
        <v>29479</v>
      </c>
      <c r="I691" s="5">
        <v>21.372841680000001</v>
      </c>
      <c r="J691" s="5">
        <v>1.2026845089960001</v>
      </c>
      <c r="K691" s="5" t="s">
        <v>416</v>
      </c>
      <c r="L691" s="5">
        <v>81</v>
      </c>
      <c r="M691" s="7" t="s">
        <v>403</v>
      </c>
      <c r="N691" s="16">
        <f t="shared" si="50"/>
        <v>44466</v>
      </c>
      <c r="O691" s="7" t="s">
        <v>404</v>
      </c>
      <c r="P691" s="12" t="str">
        <f t="shared" si="51"/>
        <v>2021-10-05</v>
      </c>
      <c r="Q691" s="1" t="str">
        <f>IFERROR(VLOOKUP(K691,de_para!$A$2:$B$32,2,0),"ERR")</f>
        <v>web event</v>
      </c>
      <c r="R691" s="1">
        <v>0</v>
      </c>
      <c r="S691" s="1">
        <f t="shared" si="52"/>
        <v>10</v>
      </c>
      <c r="T691" s="1">
        <f t="shared" si="53"/>
        <v>2021</v>
      </c>
      <c r="U691" s="1">
        <f t="shared" si="54"/>
        <v>2</v>
      </c>
    </row>
    <row r="692" spans="1:21" x14ac:dyDescent="0.25">
      <c r="A692" s="3" t="s">
        <v>89</v>
      </c>
      <c r="B692" s="3" t="s">
        <v>402</v>
      </c>
      <c r="C692" s="4" t="s">
        <v>90</v>
      </c>
      <c r="D692" s="5" t="s">
        <v>91</v>
      </c>
      <c r="E692" s="4" t="s">
        <v>92</v>
      </c>
      <c r="F692" s="6">
        <v>43241.72</v>
      </c>
      <c r="G692" s="4">
        <v>1605423</v>
      </c>
      <c r="H692" s="4">
        <v>4746304</v>
      </c>
      <c r="I692" s="5">
        <v>9.1106090099999992</v>
      </c>
      <c r="J692" s="5">
        <v>2.9564195853677999</v>
      </c>
      <c r="K692" s="5" t="s">
        <v>36</v>
      </c>
      <c r="L692" s="5">
        <v>611</v>
      </c>
      <c r="M692" s="7" t="s">
        <v>403</v>
      </c>
      <c r="N692" s="16">
        <f t="shared" si="50"/>
        <v>44466</v>
      </c>
      <c r="O692" s="7" t="s">
        <v>404</v>
      </c>
      <c r="P692" s="12" t="str">
        <f t="shared" si="51"/>
        <v>2021-10-05</v>
      </c>
      <c r="Q692" s="1" t="str">
        <f>IFERROR(VLOOKUP(K692,de_para!$A$2:$B$32,2,0),"ERR")</f>
        <v>web event</v>
      </c>
      <c r="R692" s="1">
        <v>0</v>
      </c>
      <c r="S692" s="1">
        <f t="shared" si="52"/>
        <v>10</v>
      </c>
      <c r="T692" s="1">
        <f t="shared" si="53"/>
        <v>2021</v>
      </c>
      <c r="U692" s="1">
        <f t="shared" si="54"/>
        <v>2</v>
      </c>
    </row>
    <row r="693" spans="1:21" x14ac:dyDescent="0.25">
      <c r="A693" s="3" t="s">
        <v>162</v>
      </c>
      <c r="B693" s="3" t="s">
        <v>402</v>
      </c>
      <c r="C693" s="4" t="s">
        <v>163</v>
      </c>
      <c r="D693" s="5" t="s">
        <v>66</v>
      </c>
      <c r="E693" s="4" t="s">
        <v>67</v>
      </c>
      <c r="F693" s="6">
        <v>5473.6</v>
      </c>
      <c r="G693" s="4">
        <v>30009</v>
      </c>
      <c r="H693" s="4">
        <v>282733</v>
      </c>
      <c r="I693" s="5">
        <v>19.359607830000002</v>
      </c>
      <c r="J693" s="5">
        <v>9.4216068512779998</v>
      </c>
      <c r="K693" s="5" t="s">
        <v>36</v>
      </c>
      <c r="L693" s="5">
        <v>31</v>
      </c>
      <c r="M693" s="7" t="s">
        <v>403</v>
      </c>
      <c r="N693" s="16">
        <f t="shared" si="50"/>
        <v>44466</v>
      </c>
      <c r="O693" s="7" t="s">
        <v>404</v>
      </c>
      <c r="P693" s="12" t="str">
        <f t="shared" si="51"/>
        <v>2021-10-05</v>
      </c>
      <c r="Q693" s="1" t="str">
        <f>IFERROR(VLOOKUP(K693,de_para!$A$2:$B$32,2,0),"ERR")</f>
        <v>web event</v>
      </c>
      <c r="R693" s="1">
        <v>0</v>
      </c>
      <c r="S693" s="1">
        <f t="shared" si="52"/>
        <v>10</v>
      </c>
      <c r="T693" s="1">
        <f t="shared" si="53"/>
        <v>2021</v>
      </c>
      <c r="U693" s="1">
        <f t="shared" si="54"/>
        <v>2</v>
      </c>
    </row>
    <row r="694" spans="1:21" x14ac:dyDescent="0.25">
      <c r="A694" s="3" t="s">
        <v>52</v>
      </c>
      <c r="B694" s="3" t="s">
        <v>402</v>
      </c>
      <c r="C694" s="4" t="s">
        <v>53</v>
      </c>
      <c r="D694" s="5" t="s">
        <v>54</v>
      </c>
      <c r="E694" s="4" t="s">
        <v>55</v>
      </c>
      <c r="F694" s="6">
        <v>2443.4</v>
      </c>
      <c r="G694" s="4">
        <v>5680</v>
      </c>
      <c r="H694" s="4">
        <v>70734</v>
      </c>
      <c r="I694" s="5">
        <v>34.543500999999999</v>
      </c>
      <c r="J694" s="5">
        <v>12.453169014085001</v>
      </c>
      <c r="K694" s="5" t="s">
        <v>36</v>
      </c>
      <c r="L694" s="5">
        <v>17</v>
      </c>
      <c r="M694" s="7" t="s">
        <v>403</v>
      </c>
      <c r="N694" s="16">
        <f t="shared" si="50"/>
        <v>44466</v>
      </c>
      <c r="O694" s="7" t="s">
        <v>404</v>
      </c>
      <c r="P694" s="12" t="str">
        <f t="shared" si="51"/>
        <v>2021-10-05</v>
      </c>
      <c r="Q694" s="1" t="str">
        <f>IFERROR(VLOOKUP(K694,de_para!$A$2:$B$32,2,0),"ERR")</f>
        <v>web event</v>
      </c>
      <c r="R694" s="1">
        <v>0</v>
      </c>
      <c r="S694" s="1">
        <f t="shared" si="52"/>
        <v>10</v>
      </c>
      <c r="T694" s="1">
        <f t="shared" si="53"/>
        <v>2021</v>
      </c>
      <c r="U694" s="1">
        <f t="shared" si="54"/>
        <v>2</v>
      </c>
    </row>
    <row r="695" spans="1:21" x14ac:dyDescent="0.25">
      <c r="A695" s="3" t="s">
        <v>108</v>
      </c>
      <c r="B695" s="3" t="s">
        <v>402</v>
      </c>
      <c r="C695" s="4" t="s">
        <v>418</v>
      </c>
      <c r="D695" s="5" t="s">
        <v>414</v>
      </c>
      <c r="E695" s="4" t="s">
        <v>415</v>
      </c>
      <c r="F695" s="6">
        <v>1398.5</v>
      </c>
      <c r="G695" s="4">
        <v>44809</v>
      </c>
      <c r="H695" s="4">
        <v>60264</v>
      </c>
      <c r="I695" s="5">
        <v>23.206225939999999</v>
      </c>
      <c r="J695" s="5">
        <v>1.3449083889397</v>
      </c>
      <c r="K695" s="5" t="s">
        <v>416</v>
      </c>
      <c r="L695" s="5">
        <v>136</v>
      </c>
      <c r="M695" s="7" t="s">
        <v>403</v>
      </c>
      <c r="N695" s="16">
        <f t="shared" si="50"/>
        <v>44466</v>
      </c>
      <c r="O695" s="7" t="s">
        <v>404</v>
      </c>
      <c r="P695" s="12" t="str">
        <f t="shared" si="51"/>
        <v>2021-10-05</v>
      </c>
      <c r="Q695" s="1" t="str">
        <f>IFERROR(VLOOKUP(K695,de_para!$A$2:$B$32,2,0),"ERR")</f>
        <v>web event</v>
      </c>
      <c r="R695" s="1">
        <v>0</v>
      </c>
      <c r="S695" s="1">
        <f t="shared" si="52"/>
        <v>10</v>
      </c>
      <c r="T695" s="1">
        <f t="shared" si="53"/>
        <v>2021</v>
      </c>
      <c r="U695" s="1">
        <f t="shared" si="54"/>
        <v>2</v>
      </c>
    </row>
    <row r="696" spans="1:21" x14ac:dyDescent="0.25">
      <c r="A696" s="3" t="s">
        <v>76</v>
      </c>
      <c r="B696" s="3" t="s">
        <v>402</v>
      </c>
      <c r="C696" s="4" t="s">
        <v>77</v>
      </c>
      <c r="D696" s="5" t="s">
        <v>78</v>
      </c>
      <c r="E696" s="4" t="s">
        <v>79</v>
      </c>
      <c r="F696" s="6">
        <v>44356.800000000003</v>
      </c>
      <c r="G696" s="4">
        <v>1517895</v>
      </c>
      <c r="H696" s="4">
        <v>2924890</v>
      </c>
      <c r="I696" s="5">
        <v>15.16528827</v>
      </c>
      <c r="J696" s="5">
        <v>1.9269382928332</v>
      </c>
      <c r="K696" s="5" t="s">
        <v>80</v>
      </c>
      <c r="L696" s="5">
        <v>487</v>
      </c>
      <c r="M696" s="7" t="s">
        <v>403</v>
      </c>
      <c r="N696" s="16">
        <f t="shared" si="50"/>
        <v>44466</v>
      </c>
      <c r="O696" s="7" t="s">
        <v>404</v>
      </c>
      <c r="P696" s="12" t="str">
        <f t="shared" si="51"/>
        <v>2021-10-05</v>
      </c>
      <c r="Q696" s="1" t="str">
        <f>IFERROR(VLOOKUP(K696,de_para!$A$2:$B$32,2,0),"ERR")</f>
        <v>web event</v>
      </c>
      <c r="R696" s="1">
        <v>0</v>
      </c>
      <c r="S696" s="1">
        <f t="shared" si="52"/>
        <v>10</v>
      </c>
      <c r="T696" s="1">
        <f t="shared" si="53"/>
        <v>2021</v>
      </c>
      <c r="U696" s="1">
        <f t="shared" si="54"/>
        <v>2</v>
      </c>
    </row>
    <row r="697" spans="1:21" x14ac:dyDescent="0.25">
      <c r="A697" s="3" t="s">
        <v>122</v>
      </c>
      <c r="B697" s="3" t="s">
        <v>402</v>
      </c>
      <c r="C697" s="4" t="s">
        <v>123</v>
      </c>
      <c r="D697" s="5" t="s">
        <v>34</v>
      </c>
      <c r="E697" s="4" t="s">
        <v>35</v>
      </c>
      <c r="F697" s="6">
        <v>23410.67</v>
      </c>
      <c r="G697" s="4">
        <v>448142</v>
      </c>
      <c r="H697" s="4">
        <v>2356168</v>
      </c>
      <c r="I697" s="5">
        <v>9.9359086399999992</v>
      </c>
      <c r="J697" s="5">
        <v>5.2576370882444001</v>
      </c>
      <c r="K697" s="5" t="s">
        <v>36</v>
      </c>
      <c r="L697" s="5">
        <v>327</v>
      </c>
      <c r="M697" s="7" t="s">
        <v>403</v>
      </c>
      <c r="N697" s="16">
        <f t="shared" si="50"/>
        <v>44466</v>
      </c>
      <c r="O697" s="7" t="s">
        <v>404</v>
      </c>
      <c r="P697" s="12" t="str">
        <f t="shared" si="51"/>
        <v>2021-10-05</v>
      </c>
      <c r="Q697" s="1" t="str">
        <f>IFERROR(VLOOKUP(K697,de_para!$A$2:$B$32,2,0),"ERR")</f>
        <v>web event</v>
      </c>
      <c r="R697" s="1">
        <v>0</v>
      </c>
      <c r="S697" s="1">
        <f t="shared" si="52"/>
        <v>10</v>
      </c>
      <c r="T697" s="1">
        <f t="shared" si="53"/>
        <v>2021</v>
      </c>
      <c r="U697" s="1">
        <f t="shared" si="54"/>
        <v>2</v>
      </c>
    </row>
    <row r="698" spans="1:21" x14ac:dyDescent="0.25">
      <c r="A698" s="3" t="s">
        <v>93</v>
      </c>
      <c r="B698" s="3" t="s">
        <v>402</v>
      </c>
      <c r="C698" s="4" t="s">
        <v>391</v>
      </c>
      <c r="D698" s="5" t="s">
        <v>392</v>
      </c>
      <c r="E698" s="4" t="s">
        <v>393</v>
      </c>
      <c r="F698" s="6">
        <v>1961.13</v>
      </c>
      <c r="G698" s="4">
        <v>122347</v>
      </c>
      <c r="H698" s="4">
        <v>198698</v>
      </c>
      <c r="I698" s="5">
        <v>9.8699030699999994</v>
      </c>
      <c r="J698" s="5">
        <v>1.6240528987225</v>
      </c>
      <c r="K698" s="5" t="s">
        <v>394</v>
      </c>
      <c r="L698" s="5">
        <v>7388</v>
      </c>
      <c r="M698" s="7" t="s">
        <v>403</v>
      </c>
      <c r="N698" s="16">
        <f t="shared" si="50"/>
        <v>44466</v>
      </c>
      <c r="O698" s="7" t="s">
        <v>404</v>
      </c>
      <c r="P698" s="12" t="str">
        <f t="shared" si="51"/>
        <v>2021-10-05</v>
      </c>
      <c r="Q698" s="1" t="str">
        <f>IFERROR(VLOOKUP(K698,de_para!$A$2:$B$32,2,0),"ERR")</f>
        <v>Mid funnel</v>
      </c>
      <c r="R698" s="1">
        <v>0</v>
      </c>
      <c r="S698" s="1">
        <f t="shared" si="52"/>
        <v>10</v>
      </c>
      <c r="T698" s="1">
        <f t="shared" si="53"/>
        <v>2021</v>
      </c>
      <c r="U698" s="1">
        <f t="shared" si="54"/>
        <v>2</v>
      </c>
    </row>
    <row r="699" spans="1:21" x14ac:dyDescent="0.25">
      <c r="A699" s="3" t="s">
        <v>93</v>
      </c>
      <c r="B699" s="3" t="s">
        <v>402</v>
      </c>
      <c r="C699" s="4" t="s">
        <v>94</v>
      </c>
      <c r="D699" s="5" t="s">
        <v>87</v>
      </c>
      <c r="E699" s="4" t="s">
        <v>88</v>
      </c>
      <c r="F699" s="6">
        <v>45441.279999999999</v>
      </c>
      <c r="G699" s="4">
        <v>4397794</v>
      </c>
      <c r="H699" s="4">
        <v>10106389</v>
      </c>
      <c r="I699" s="5">
        <v>4.4962923899999998</v>
      </c>
      <c r="J699" s="5">
        <v>2.2980587540026001</v>
      </c>
      <c r="K699" s="5" t="s">
        <v>36</v>
      </c>
      <c r="L699" s="5">
        <v>710</v>
      </c>
      <c r="M699" s="7" t="s">
        <v>403</v>
      </c>
      <c r="N699" s="16">
        <f t="shared" si="50"/>
        <v>44466</v>
      </c>
      <c r="O699" s="7" t="s">
        <v>404</v>
      </c>
      <c r="P699" s="12" t="str">
        <f t="shared" si="51"/>
        <v>2021-10-05</v>
      </c>
      <c r="Q699" s="1" t="str">
        <f>IFERROR(VLOOKUP(K699,de_para!$A$2:$B$32,2,0),"ERR")</f>
        <v>web event</v>
      </c>
      <c r="R699" s="1">
        <v>0</v>
      </c>
      <c r="S699" s="1">
        <f t="shared" si="52"/>
        <v>10</v>
      </c>
      <c r="T699" s="1">
        <f t="shared" si="53"/>
        <v>2021</v>
      </c>
      <c r="U699" s="1">
        <f t="shared" si="54"/>
        <v>2</v>
      </c>
    </row>
    <row r="700" spans="1:21" x14ac:dyDescent="0.25">
      <c r="A700" s="3" t="s">
        <v>373</v>
      </c>
      <c r="B700" s="3" t="s">
        <v>402</v>
      </c>
      <c r="C700" s="4" t="s">
        <v>374</v>
      </c>
      <c r="D700" s="5" t="s">
        <v>354</v>
      </c>
      <c r="E700" s="4" t="s">
        <v>355</v>
      </c>
      <c r="F700" s="6">
        <v>2971.34</v>
      </c>
      <c r="G700" s="4">
        <v>253119</v>
      </c>
      <c r="H700" s="4">
        <v>324430</v>
      </c>
      <c r="I700" s="5">
        <v>9.15864747</v>
      </c>
      <c r="J700" s="5">
        <v>1.2817291471600001</v>
      </c>
      <c r="K700" s="5" t="s">
        <v>36</v>
      </c>
      <c r="L700" s="5">
        <v>23</v>
      </c>
      <c r="M700" s="7" t="s">
        <v>403</v>
      </c>
      <c r="N700" s="16">
        <f t="shared" si="50"/>
        <v>44466</v>
      </c>
      <c r="O700" s="7" t="s">
        <v>404</v>
      </c>
      <c r="P700" s="12" t="str">
        <f t="shared" si="51"/>
        <v>2021-10-05</v>
      </c>
      <c r="Q700" s="1" t="str">
        <f>IFERROR(VLOOKUP(K700,de_para!$A$2:$B$32,2,0),"ERR")</f>
        <v>web event</v>
      </c>
      <c r="R700" s="1">
        <v>0</v>
      </c>
      <c r="S700" s="1">
        <f t="shared" si="52"/>
        <v>10</v>
      </c>
      <c r="T700" s="1">
        <f t="shared" si="53"/>
        <v>2021</v>
      </c>
      <c r="U700" s="1">
        <f t="shared" si="54"/>
        <v>2</v>
      </c>
    </row>
    <row r="701" spans="1:21" x14ac:dyDescent="0.25">
      <c r="A701" s="3" t="s">
        <v>395</v>
      </c>
      <c r="B701" s="3" t="s">
        <v>402</v>
      </c>
      <c r="C701" s="4" t="s">
        <v>396</v>
      </c>
      <c r="D701" s="5" t="s">
        <v>397</v>
      </c>
      <c r="E701" s="4" t="s">
        <v>398</v>
      </c>
      <c r="F701" s="6">
        <v>18.41</v>
      </c>
      <c r="G701" s="4">
        <v>369</v>
      </c>
      <c r="H701" s="4">
        <v>373</v>
      </c>
      <c r="I701" s="5">
        <v>49.356568359999997</v>
      </c>
      <c r="J701" s="5">
        <v>1.0108401084011001</v>
      </c>
      <c r="K701" s="5" t="s">
        <v>130</v>
      </c>
      <c r="L701" s="5">
        <v>113</v>
      </c>
      <c r="M701" s="7" t="s">
        <v>403</v>
      </c>
      <c r="N701" s="16">
        <f t="shared" si="50"/>
        <v>44466</v>
      </c>
      <c r="O701" s="7" t="s">
        <v>404</v>
      </c>
      <c r="P701" s="12" t="str">
        <f t="shared" si="51"/>
        <v>2021-10-05</v>
      </c>
      <c r="Q701" s="1" t="str">
        <f>IFERROR(VLOOKUP(K701,de_para!$A$2:$B$32,2,0),"ERR")</f>
        <v>Mid funnel</v>
      </c>
      <c r="R701" s="1">
        <v>0</v>
      </c>
      <c r="S701" s="1">
        <f t="shared" si="52"/>
        <v>10</v>
      </c>
      <c r="T701" s="1">
        <f t="shared" si="53"/>
        <v>2021</v>
      </c>
      <c r="U701" s="1">
        <f t="shared" si="54"/>
        <v>2</v>
      </c>
    </row>
    <row r="702" spans="1:21" x14ac:dyDescent="0.25">
      <c r="A702" s="3" t="s">
        <v>180</v>
      </c>
      <c r="B702" s="3" t="s">
        <v>402</v>
      </c>
      <c r="C702" s="4" t="s">
        <v>181</v>
      </c>
      <c r="D702" s="5" t="s">
        <v>173</v>
      </c>
      <c r="E702" s="4" t="s">
        <v>174</v>
      </c>
      <c r="F702" s="6">
        <v>28425.72</v>
      </c>
      <c r="G702" s="4">
        <v>2771270</v>
      </c>
      <c r="H702" s="4">
        <v>5711653</v>
      </c>
      <c r="I702" s="5">
        <v>4.9767939300000004</v>
      </c>
      <c r="J702" s="5">
        <v>2.0610236461982998</v>
      </c>
      <c r="K702" s="5" t="s">
        <v>36</v>
      </c>
      <c r="L702" s="5">
        <v>544</v>
      </c>
      <c r="M702" s="7" t="s">
        <v>403</v>
      </c>
      <c r="N702" s="16">
        <f t="shared" si="50"/>
        <v>44466</v>
      </c>
      <c r="O702" s="7" t="s">
        <v>404</v>
      </c>
      <c r="P702" s="12" t="str">
        <f t="shared" si="51"/>
        <v>2021-10-05</v>
      </c>
      <c r="Q702" s="1" t="str">
        <f>IFERROR(VLOOKUP(K702,de_para!$A$2:$B$32,2,0),"ERR")</f>
        <v>web event</v>
      </c>
      <c r="R702" s="1">
        <v>0</v>
      </c>
      <c r="S702" s="1">
        <f t="shared" si="52"/>
        <v>10</v>
      </c>
      <c r="T702" s="1">
        <f t="shared" si="53"/>
        <v>2021</v>
      </c>
      <c r="U702" s="1">
        <f t="shared" si="54"/>
        <v>2</v>
      </c>
    </row>
    <row r="703" spans="1:21" x14ac:dyDescent="0.25">
      <c r="A703" s="3" t="s">
        <v>371</v>
      </c>
      <c r="B703" s="3" t="s">
        <v>402</v>
      </c>
      <c r="C703" s="4" t="s">
        <v>372</v>
      </c>
      <c r="D703" s="5" t="s">
        <v>354</v>
      </c>
      <c r="E703" s="4" t="s">
        <v>355</v>
      </c>
      <c r="F703" s="6">
        <v>2964</v>
      </c>
      <c r="G703" s="4">
        <v>229845</v>
      </c>
      <c r="H703" s="4">
        <v>314724</v>
      </c>
      <c r="I703" s="5">
        <v>9.4177755699999999</v>
      </c>
      <c r="J703" s="5">
        <v>1.3692879984337001</v>
      </c>
      <c r="K703" s="5" t="s">
        <v>36</v>
      </c>
      <c r="L703" s="5">
        <v>14</v>
      </c>
      <c r="M703" s="7" t="s">
        <v>403</v>
      </c>
      <c r="N703" s="16">
        <f t="shared" si="50"/>
        <v>44466</v>
      </c>
      <c r="O703" s="7" t="s">
        <v>404</v>
      </c>
      <c r="P703" s="12" t="str">
        <f t="shared" si="51"/>
        <v>2021-10-05</v>
      </c>
      <c r="Q703" s="1" t="str">
        <f>IFERROR(VLOOKUP(K703,de_para!$A$2:$B$32,2,0),"ERR")</f>
        <v>web event</v>
      </c>
      <c r="R703" s="1">
        <v>0</v>
      </c>
      <c r="S703" s="1">
        <f t="shared" si="52"/>
        <v>10</v>
      </c>
      <c r="T703" s="1">
        <f t="shared" si="53"/>
        <v>2021</v>
      </c>
      <c r="U703" s="1">
        <f t="shared" si="54"/>
        <v>2</v>
      </c>
    </row>
    <row r="704" spans="1:21" x14ac:dyDescent="0.25">
      <c r="A704" s="3" t="s">
        <v>340</v>
      </c>
      <c r="B704" s="3" t="s">
        <v>402</v>
      </c>
      <c r="C704" s="4" t="s">
        <v>342</v>
      </c>
      <c r="D704" s="5" t="s">
        <v>343</v>
      </c>
      <c r="E704" s="4" t="s">
        <v>344</v>
      </c>
      <c r="F704" s="6">
        <v>55862.11</v>
      </c>
      <c r="G704" s="4">
        <v>1702731</v>
      </c>
      <c r="H704" s="4">
        <v>3128871</v>
      </c>
      <c r="I704" s="5">
        <v>17.85375939</v>
      </c>
      <c r="J704" s="5">
        <v>1.8375603662586999</v>
      </c>
      <c r="K704" s="5" t="s">
        <v>345</v>
      </c>
      <c r="L704" s="5">
        <v>4987</v>
      </c>
      <c r="M704" s="7" t="s">
        <v>403</v>
      </c>
      <c r="N704" s="16">
        <f t="shared" si="50"/>
        <v>44466</v>
      </c>
      <c r="O704" s="7" t="s">
        <v>404</v>
      </c>
      <c r="P704" s="12" t="str">
        <f t="shared" si="51"/>
        <v>2021-10-05</v>
      </c>
      <c r="Q704" s="1" t="str">
        <f>IFERROR(VLOOKUP(K704,de_para!$A$2:$B$32,2,0),"ERR")</f>
        <v>web event</v>
      </c>
      <c r="R704" s="1">
        <v>0</v>
      </c>
      <c r="S704" s="1">
        <f t="shared" si="52"/>
        <v>10</v>
      </c>
      <c r="T704" s="1">
        <f t="shared" si="53"/>
        <v>2021</v>
      </c>
      <c r="U704" s="1">
        <f t="shared" si="54"/>
        <v>2</v>
      </c>
    </row>
    <row r="705" spans="1:21" x14ac:dyDescent="0.25">
      <c r="A705" s="3" t="s">
        <v>120</v>
      </c>
      <c r="B705" s="3" t="s">
        <v>402</v>
      </c>
      <c r="C705" s="4" t="s">
        <v>121</v>
      </c>
      <c r="D705" s="5" t="s">
        <v>87</v>
      </c>
      <c r="E705" s="4" t="s">
        <v>88</v>
      </c>
      <c r="F705" s="6">
        <v>112185.97</v>
      </c>
      <c r="G705" s="4">
        <v>9782019</v>
      </c>
      <c r="H705" s="4">
        <v>27939842</v>
      </c>
      <c r="I705" s="5">
        <v>4.0152685899999998</v>
      </c>
      <c r="J705" s="5">
        <v>2.8562449122211002</v>
      </c>
      <c r="K705" s="5" t="s">
        <v>36</v>
      </c>
      <c r="L705" s="5">
        <v>1834</v>
      </c>
      <c r="M705" s="7" t="s">
        <v>403</v>
      </c>
      <c r="N705" s="16">
        <f t="shared" si="50"/>
        <v>44466</v>
      </c>
      <c r="O705" s="7" t="s">
        <v>404</v>
      </c>
      <c r="P705" s="12" t="str">
        <f t="shared" si="51"/>
        <v>2021-10-05</v>
      </c>
      <c r="Q705" s="1" t="str">
        <f>IFERROR(VLOOKUP(K705,de_para!$A$2:$B$32,2,0),"ERR")</f>
        <v>web event</v>
      </c>
      <c r="R705" s="1">
        <v>0</v>
      </c>
      <c r="S705" s="1">
        <f t="shared" si="52"/>
        <v>10</v>
      </c>
      <c r="T705" s="1">
        <f t="shared" si="53"/>
        <v>2021</v>
      </c>
      <c r="U705" s="1">
        <f t="shared" si="54"/>
        <v>2</v>
      </c>
    </row>
    <row r="706" spans="1:21" x14ac:dyDescent="0.25">
      <c r="A706" s="3" t="s">
        <v>378</v>
      </c>
      <c r="B706" s="3" t="s">
        <v>402</v>
      </c>
      <c r="C706" s="4" t="s">
        <v>379</v>
      </c>
      <c r="D706" s="5" t="s">
        <v>380</v>
      </c>
      <c r="E706" s="4" t="s">
        <v>381</v>
      </c>
      <c r="F706" s="6">
        <v>169.42</v>
      </c>
      <c r="G706" s="4">
        <v>18686</v>
      </c>
      <c r="H706" s="4">
        <v>18941</v>
      </c>
      <c r="I706" s="5">
        <v>8.9446174999999997</v>
      </c>
      <c r="J706" s="5">
        <v>1.0136465803275001</v>
      </c>
      <c r="K706" s="5" t="s">
        <v>36</v>
      </c>
      <c r="L706" s="5">
        <v>3</v>
      </c>
      <c r="M706" s="7" t="s">
        <v>403</v>
      </c>
      <c r="N706" s="16">
        <f t="shared" si="50"/>
        <v>44466</v>
      </c>
      <c r="O706" s="7" t="s">
        <v>404</v>
      </c>
      <c r="P706" s="12" t="str">
        <f t="shared" si="51"/>
        <v>2021-10-05</v>
      </c>
      <c r="Q706" s="1" t="str">
        <f>IFERROR(VLOOKUP(K706,de_para!$A$2:$B$32,2,0),"ERR")</f>
        <v>web event</v>
      </c>
      <c r="R706" s="1">
        <v>0</v>
      </c>
      <c r="S706" s="1">
        <f t="shared" si="52"/>
        <v>10</v>
      </c>
      <c r="T706" s="1">
        <f t="shared" si="53"/>
        <v>2021</v>
      </c>
      <c r="U706" s="1">
        <f t="shared" si="54"/>
        <v>2</v>
      </c>
    </row>
    <row r="707" spans="1:21" x14ac:dyDescent="0.25">
      <c r="A707" s="3" t="s">
        <v>399</v>
      </c>
      <c r="B707" s="3" t="s">
        <v>402</v>
      </c>
      <c r="C707" s="4" t="s">
        <v>400</v>
      </c>
      <c r="D707" s="5" t="s">
        <v>392</v>
      </c>
      <c r="E707" s="4" t="s">
        <v>393</v>
      </c>
      <c r="F707" s="6">
        <v>24.88</v>
      </c>
      <c r="G707" s="4">
        <v>1237</v>
      </c>
      <c r="H707" s="4">
        <v>1534</v>
      </c>
      <c r="I707" s="5">
        <v>16.2190352</v>
      </c>
      <c r="J707" s="5">
        <v>1.2400970088925001</v>
      </c>
      <c r="K707" s="5" t="s">
        <v>394</v>
      </c>
      <c r="L707" s="5">
        <v>98</v>
      </c>
      <c r="M707" s="7" t="s">
        <v>403</v>
      </c>
      <c r="N707" s="16">
        <f t="shared" ref="N707:N770" si="55">M707-WEEKDAY(M707,3)</f>
        <v>44466</v>
      </c>
      <c r="O707" s="7" t="s">
        <v>404</v>
      </c>
      <c r="P707" s="12" t="str">
        <f t="shared" ref="P707:P770" si="56">RIGHT(B707,10)</f>
        <v>2021-10-05</v>
      </c>
      <c r="Q707" s="1" t="str">
        <f>IFERROR(VLOOKUP(K707,de_para!$A$2:$B$32,2,0),"ERR")</f>
        <v>Mid funnel</v>
      </c>
      <c r="R707" s="1">
        <v>0</v>
      </c>
      <c r="S707" s="1">
        <f t="shared" ref="S707:S770" si="57">MONTH(P707)</f>
        <v>10</v>
      </c>
      <c r="T707" s="1">
        <f t="shared" ref="T707:T770" si="58">YEAR(P707)</f>
        <v>2021</v>
      </c>
      <c r="U707" s="1">
        <f t="shared" ref="U707:U770" si="59">IF(S707&lt;7,1,2)</f>
        <v>2</v>
      </c>
    </row>
    <row r="708" spans="1:21" x14ac:dyDescent="0.25">
      <c r="A708" s="3" t="s">
        <v>348</v>
      </c>
      <c r="B708" s="3" t="s">
        <v>402</v>
      </c>
      <c r="C708" s="4" t="s">
        <v>401</v>
      </c>
      <c r="D708" s="5" t="s">
        <v>350</v>
      </c>
      <c r="E708" s="4" t="s">
        <v>351</v>
      </c>
      <c r="F708" s="6">
        <v>78.739999999999995</v>
      </c>
      <c r="G708" s="4">
        <v>1300</v>
      </c>
      <c r="H708" s="4">
        <v>1312</v>
      </c>
      <c r="I708" s="5">
        <v>60.015243900000002</v>
      </c>
      <c r="J708" s="5">
        <v>1.0092307692308</v>
      </c>
      <c r="K708" s="5" t="s">
        <v>130</v>
      </c>
      <c r="L708" s="5">
        <v>758</v>
      </c>
      <c r="M708" s="7" t="s">
        <v>403</v>
      </c>
      <c r="N708" s="16">
        <f t="shared" si="55"/>
        <v>44466</v>
      </c>
      <c r="O708" s="7" t="s">
        <v>404</v>
      </c>
      <c r="P708" s="12" t="str">
        <f t="shared" si="56"/>
        <v>2021-10-05</v>
      </c>
      <c r="Q708" s="1" t="str">
        <f>IFERROR(VLOOKUP(K708,de_para!$A$2:$B$32,2,0),"ERR")</f>
        <v>Mid funnel</v>
      </c>
      <c r="R708" s="1">
        <v>0</v>
      </c>
      <c r="S708" s="1">
        <f t="shared" si="57"/>
        <v>10</v>
      </c>
      <c r="T708" s="1">
        <f t="shared" si="58"/>
        <v>2021</v>
      </c>
      <c r="U708" s="1">
        <f t="shared" si="59"/>
        <v>2</v>
      </c>
    </row>
    <row r="709" spans="1:21" x14ac:dyDescent="0.25">
      <c r="A709" s="3" t="s">
        <v>95</v>
      </c>
      <c r="B709" s="3" t="s">
        <v>402</v>
      </c>
      <c r="C709" s="4" t="s">
        <v>96</v>
      </c>
      <c r="D709" s="5" t="s">
        <v>60</v>
      </c>
      <c r="E709" s="4" t="s">
        <v>61</v>
      </c>
      <c r="F709" s="6">
        <v>50036.3</v>
      </c>
      <c r="G709" s="4">
        <v>2171620</v>
      </c>
      <c r="H709" s="4">
        <v>6137804</v>
      </c>
      <c r="I709" s="5">
        <v>8.1521501799999996</v>
      </c>
      <c r="J709" s="5">
        <v>2.8263710962322999</v>
      </c>
      <c r="K709" s="5" t="s">
        <v>36</v>
      </c>
      <c r="L709" s="5">
        <v>807</v>
      </c>
      <c r="M709" s="7" t="s">
        <v>403</v>
      </c>
      <c r="N709" s="16">
        <f t="shared" si="55"/>
        <v>44466</v>
      </c>
      <c r="O709" s="7" t="s">
        <v>404</v>
      </c>
      <c r="P709" s="12" t="str">
        <f t="shared" si="56"/>
        <v>2021-10-05</v>
      </c>
      <c r="Q709" s="1" t="str">
        <f>IFERROR(VLOOKUP(K709,de_para!$A$2:$B$32,2,0),"ERR")</f>
        <v>web event</v>
      </c>
      <c r="R709" s="1">
        <v>0</v>
      </c>
      <c r="S709" s="1">
        <f t="shared" si="57"/>
        <v>10</v>
      </c>
      <c r="T709" s="1">
        <f t="shared" si="58"/>
        <v>2021</v>
      </c>
      <c r="U709" s="1">
        <f t="shared" si="59"/>
        <v>2</v>
      </c>
    </row>
    <row r="710" spans="1:21" x14ac:dyDescent="0.25">
      <c r="A710" s="3" t="s">
        <v>81</v>
      </c>
      <c r="B710" s="3" t="s">
        <v>402</v>
      </c>
      <c r="C710" s="4" t="s">
        <v>82</v>
      </c>
      <c r="D710" s="5" t="s">
        <v>48</v>
      </c>
      <c r="E710" s="4" t="s">
        <v>49</v>
      </c>
      <c r="F710" s="6">
        <v>2741.22</v>
      </c>
      <c r="G710" s="4">
        <v>184604</v>
      </c>
      <c r="H710" s="4">
        <v>383783</v>
      </c>
      <c r="I710" s="5">
        <v>7.14263008</v>
      </c>
      <c r="J710" s="5">
        <v>2.0789527854218002</v>
      </c>
      <c r="K710" s="5" t="s">
        <v>36</v>
      </c>
      <c r="L710" s="5">
        <v>38</v>
      </c>
      <c r="M710" s="7" t="s">
        <v>403</v>
      </c>
      <c r="N710" s="16">
        <f t="shared" si="55"/>
        <v>44466</v>
      </c>
      <c r="O710" s="7" t="s">
        <v>404</v>
      </c>
      <c r="P710" s="12" t="str">
        <f t="shared" si="56"/>
        <v>2021-10-05</v>
      </c>
      <c r="Q710" s="1" t="str">
        <f>IFERROR(VLOOKUP(K710,de_para!$A$2:$B$32,2,0),"ERR")</f>
        <v>web event</v>
      </c>
      <c r="R710" s="1">
        <v>0</v>
      </c>
      <c r="S710" s="1">
        <f t="shared" si="57"/>
        <v>10</v>
      </c>
      <c r="T710" s="1">
        <f t="shared" si="58"/>
        <v>2021</v>
      </c>
      <c r="U710" s="1">
        <f t="shared" si="59"/>
        <v>2</v>
      </c>
    </row>
    <row r="711" spans="1:21" x14ac:dyDescent="0.25">
      <c r="A711" s="3" t="s">
        <v>384</v>
      </c>
      <c r="B711" s="3" t="s">
        <v>402</v>
      </c>
      <c r="C711" s="4" t="s">
        <v>385</v>
      </c>
      <c r="D711" s="5" t="s">
        <v>380</v>
      </c>
      <c r="E711" s="4" t="s">
        <v>381</v>
      </c>
      <c r="F711" s="6">
        <v>167.41</v>
      </c>
      <c r="G711" s="4">
        <v>19133</v>
      </c>
      <c r="H711" s="4">
        <v>19643</v>
      </c>
      <c r="I711" s="5">
        <v>8.5226289299999998</v>
      </c>
      <c r="J711" s="5">
        <v>1.0266555166466</v>
      </c>
      <c r="K711" s="5" t="s">
        <v>36</v>
      </c>
      <c r="L711" s="5" t="s">
        <v>45</v>
      </c>
      <c r="M711" s="7" t="s">
        <v>403</v>
      </c>
      <c r="N711" s="16">
        <f t="shared" si="55"/>
        <v>44466</v>
      </c>
      <c r="O711" s="7" t="s">
        <v>404</v>
      </c>
      <c r="P711" s="12" t="str">
        <f t="shared" si="56"/>
        <v>2021-10-05</v>
      </c>
      <c r="Q711" s="1" t="str">
        <f>IFERROR(VLOOKUP(K711,de_para!$A$2:$B$32,2,0),"ERR")</f>
        <v>web event</v>
      </c>
      <c r="R711" s="1">
        <v>0</v>
      </c>
      <c r="S711" s="1">
        <f t="shared" si="57"/>
        <v>10</v>
      </c>
      <c r="T711" s="1">
        <f t="shared" si="58"/>
        <v>2021</v>
      </c>
      <c r="U711" s="1">
        <f t="shared" si="59"/>
        <v>2</v>
      </c>
    </row>
    <row r="712" spans="1:21" x14ac:dyDescent="0.25">
      <c r="A712" s="3" t="s">
        <v>97</v>
      </c>
      <c r="B712" s="3" t="s">
        <v>402</v>
      </c>
      <c r="C712" s="4" t="s">
        <v>98</v>
      </c>
      <c r="D712" s="5" t="s">
        <v>87</v>
      </c>
      <c r="E712" s="4" t="s">
        <v>88</v>
      </c>
      <c r="F712" s="6">
        <v>14646.21</v>
      </c>
      <c r="G712" s="4">
        <v>779180</v>
      </c>
      <c r="H712" s="4">
        <v>1930037</v>
      </c>
      <c r="I712" s="5">
        <v>7.5885643600000003</v>
      </c>
      <c r="J712" s="5">
        <v>2.4770104468801</v>
      </c>
      <c r="K712" s="5" t="s">
        <v>36</v>
      </c>
      <c r="L712" s="5">
        <v>204</v>
      </c>
      <c r="M712" s="7" t="s">
        <v>403</v>
      </c>
      <c r="N712" s="16">
        <f t="shared" si="55"/>
        <v>44466</v>
      </c>
      <c r="O712" s="7" t="s">
        <v>404</v>
      </c>
      <c r="P712" s="12" t="str">
        <f t="shared" si="56"/>
        <v>2021-10-05</v>
      </c>
      <c r="Q712" s="1" t="str">
        <f>IFERROR(VLOOKUP(K712,de_para!$A$2:$B$32,2,0),"ERR")</f>
        <v>web event</v>
      </c>
      <c r="R712" s="1">
        <v>0</v>
      </c>
      <c r="S712" s="1">
        <f t="shared" si="57"/>
        <v>10</v>
      </c>
      <c r="T712" s="1">
        <f t="shared" si="58"/>
        <v>2021</v>
      </c>
      <c r="U712" s="1">
        <f t="shared" si="59"/>
        <v>2</v>
      </c>
    </row>
    <row r="713" spans="1:21" x14ac:dyDescent="0.25">
      <c r="A713" s="3" t="s">
        <v>64</v>
      </c>
      <c r="B713" s="3" t="s">
        <v>402</v>
      </c>
      <c r="C713" s="4" t="s">
        <v>65</v>
      </c>
      <c r="D713" s="5" t="s">
        <v>66</v>
      </c>
      <c r="E713" s="4" t="s">
        <v>67</v>
      </c>
      <c r="F713" s="6">
        <v>13814.99</v>
      </c>
      <c r="G713" s="4">
        <v>32283</v>
      </c>
      <c r="H713" s="4">
        <v>332685</v>
      </c>
      <c r="I713" s="5">
        <v>41.525737560000003</v>
      </c>
      <c r="J713" s="5">
        <v>10.305269027042</v>
      </c>
      <c r="K713" s="5" t="s">
        <v>36</v>
      </c>
      <c r="L713" s="5">
        <v>161</v>
      </c>
      <c r="M713" s="7" t="s">
        <v>403</v>
      </c>
      <c r="N713" s="16">
        <f t="shared" si="55"/>
        <v>44466</v>
      </c>
      <c r="O713" s="7" t="s">
        <v>404</v>
      </c>
      <c r="P713" s="12" t="str">
        <f t="shared" si="56"/>
        <v>2021-10-05</v>
      </c>
      <c r="Q713" s="1" t="str">
        <f>IFERROR(VLOOKUP(K713,de_para!$A$2:$B$32,2,0),"ERR")</f>
        <v>web event</v>
      </c>
      <c r="R713" s="1">
        <v>0</v>
      </c>
      <c r="S713" s="1">
        <f t="shared" si="57"/>
        <v>10</v>
      </c>
      <c r="T713" s="1">
        <f t="shared" si="58"/>
        <v>2021</v>
      </c>
      <c r="U713" s="1">
        <f t="shared" si="59"/>
        <v>2</v>
      </c>
    </row>
    <row r="714" spans="1:21" x14ac:dyDescent="0.25">
      <c r="A714" s="3" t="s">
        <v>171</v>
      </c>
      <c r="B714" s="3" t="s">
        <v>402</v>
      </c>
      <c r="C714" s="4" t="s">
        <v>172</v>
      </c>
      <c r="D714" s="5" t="s">
        <v>173</v>
      </c>
      <c r="E714" s="4" t="s">
        <v>174</v>
      </c>
      <c r="F714" s="6">
        <v>2614.17</v>
      </c>
      <c r="G714" s="4">
        <v>291240</v>
      </c>
      <c r="H714" s="4">
        <v>471980</v>
      </c>
      <c r="I714" s="5">
        <v>5.5387304500000001</v>
      </c>
      <c r="J714" s="5">
        <v>1.6205878313418001</v>
      </c>
      <c r="K714" s="5" t="s">
        <v>36</v>
      </c>
      <c r="L714" s="5">
        <v>47</v>
      </c>
      <c r="M714" s="7" t="s">
        <v>403</v>
      </c>
      <c r="N714" s="16">
        <f t="shared" si="55"/>
        <v>44466</v>
      </c>
      <c r="O714" s="7" t="s">
        <v>404</v>
      </c>
      <c r="P714" s="12" t="str">
        <f t="shared" si="56"/>
        <v>2021-10-05</v>
      </c>
      <c r="Q714" s="1" t="str">
        <f>IFERROR(VLOOKUP(K714,de_para!$A$2:$B$32,2,0),"ERR")</f>
        <v>web event</v>
      </c>
      <c r="R714" s="1">
        <v>0</v>
      </c>
      <c r="S714" s="1">
        <f t="shared" si="57"/>
        <v>10</v>
      </c>
      <c r="T714" s="1">
        <f t="shared" si="58"/>
        <v>2021</v>
      </c>
      <c r="U714" s="1">
        <f t="shared" si="59"/>
        <v>2</v>
      </c>
    </row>
    <row r="715" spans="1:21" x14ac:dyDescent="0.25">
      <c r="A715" s="3" t="s">
        <v>37</v>
      </c>
      <c r="B715" s="3" t="s">
        <v>402</v>
      </c>
      <c r="C715" s="4" t="s">
        <v>38</v>
      </c>
      <c r="D715" s="5" t="s">
        <v>39</v>
      </c>
      <c r="E715" s="4" t="s">
        <v>40</v>
      </c>
      <c r="F715" s="6">
        <v>219330.06</v>
      </c>
      <c r="G715" s="4">
        <v>13972874</v>
      </c>
      <c r="H715" s="4">
        <v>32643029</v>
      </c>
      <c r="I715" s="5">
        <v>6.7190474299999998</v>
      </c>
      <c r="J715" s="5">
        <v>2.3361714275818</v>
      </c>
      <c r="K715" s="5" t="s">
        <v>36</v>
      </c>
      <c r="L715" s="5">
        <v>2033</v>
      </c>
      <c r="M715" s="7" t="s">
        <v>403</v>
      </c>
      <c r="N715" s="16">
        <f t="shared" si="55"/>
        <v>44466</v>
      </c>
      <c r="O715" s="7" t="s">
        <v>404</v>
      </c>
      <c r="P715" s="12" t="str">
        <f t="shared" si="56"/>
        <v>2021-10-05</v>
      </c>
      <c r="Q715" s="1" t="str">
        <f>IFERROR(VLOOKUP(K715,de_para!$A$2:$B$32,2,0),"ERR")</f>
        <v>web event</v>
      </c>
      <c r="R715" s="1">
        <v>0</v>
      </c>
      <c r="S715" s="1">
        <f t="shared" si="57"/>
        <v>10</v>
      </c>
      <c r="T715" s="1">
        <f t="shared" si="58"/>
        <v>2021</v>
      </c>
      <c r="U715" s="1">
        <f t="shared" si="59"/>
        <v>2</v>
      </c>
    </row>
    <row r="716" spans="1:21" x14ac:dyDescent="0.25">
      <c r="A716" s="3" t="s">
        <v>46</v>
      </c>
      <c r="B716" s="3" t="s">
        <v>402</v>
      </c>
      <c r="C716" s="4" t="s">
        <v>47</v>
      </c>
      <c r="D716" s="5" t="s">
        <v>48</v>
      </c>
      <c r="E716" s="4" t="s">
        <v>49</v>
      </c>
      <c r="F716" s="6">
        <v>14712.03</v>
      </c>
      <c r="G716" s="4">
        <v>630493</v>
      </c>
      <c r="H716" s="4">
        <v>1685249</v>
      </c>
      <c r="I716" s="5">
        <v>8.7298850199999993</v>
      </c>
      <c r="J716" s="5">
        <v>2.6729067570932998</v>
      </c>
      <c r="K716" s="5" t="s">
        <v>36</v>
      </c>
      <c r="L716" s="5">
        <v>333</v>
      </c>
      <c r="M716" s="7" t="s">
        <v>403</v>
      </c>
      <c r="N716" s="16">
        <f t="shared" si="55"/>
        <v>44466</v>
      </c>
      <c r="O716" s="7" t="s">
        <v>404</v>
      </c>
      <c r="P716" s="12" t="str">
        <f t="shared" si="56"/>
        <v>2021-10-05</v>
      </c>
      <c r="Q716" s="1" t="str">
        <f>IFERROR(VLOOKUP(K716,de_para!$A$2:$B$32,2,0),"ERR")</f>
        <v>web event</v>
      </c>
      <c r="R716" s="1">
        <v>0</v>
      </c>
      <c r="S716" s="1">
        <f t="shared" si="57"/>
        <v>10</v>
      </c>
      <c r="T716" s="1">
        <f t="shared" si="58"/>
        <v>2021</v>
      </c>
      <c r="U716" s="1">
        <f t="shared" si="59"/>
        <v>2</v>
      </c>
    </row>
    <row r="717" spans="1:21" x14ac:dyDescent="0.25">
      <c r="A717" s="3" t="s">
        <v>68</v>
      </c>
      <c r="B717" s="3" t="s">
        <v>402</v>
      </c>
      <c r="C717" s="4" t="s">
        <v>69</v>
      </c>
      <c r="D717" s="5" t="s">
        <v>70</v>
      </c>
      <c r="E717" s="4" t="s">
        <v>71</v>
      </c>
      <c r="F717" s="6">
        <v>39872.94</v>
      </c>
      <c r="G717" s="4">
        <v>235392</v>
      </c>
      <c r="H717" s="4">
        <v>1897386</v>
      </c>
      <c r="I717" s="5">
        <v>21.014669659999999</v>
      </c>
      <c r="J717" s="5">
        <v>8.0605373164762995</v>
      </c>
      <c r="K717" s="5" t="s">
        <v>36</v>
      </c>
      <c r="L717" s="5">
        <v>443</v>
      </c>
      <c r="M717" s="7" t="s">
        <v>403</v>
      </c>
      <c r="N717" s="16">
        <f t="shared" si="55"/>
        <v>44466</v>
      </c>
      <c r="O717" s="7" t="s">
        <v>404</v>
      </c>
      <c r="P717" s="12" t="str">
        <f t="shared" si="56"/>
        <v>2021-10-05</v>
      </c>
      <c r="Q717" s="1" t="str">
        <f>IFERROR(VLOOKUP(K717,de_para!$A$2:$B$32,2,0),"ERR")</f>
        <v>web event</v>
      </c>
      <c r="R717" s="1">
        <v>0</v>
      </c>
      <c r="S717" s="1">
        <f t="shared" si="57"/>
        <v>10</v>
      </c>
      <c r="T717" s="1">
        <f t="shared" si="58"/>
        <v>2021</v>
      </c>
      <c r="U717" s="1">
        <f t="shared" si="59"/>
        <v>2</v>
      </c>
    </row>
    <row r="718" spans="1:21" x14ac:dyDescent="0.25">
      <c r="A718" s="3" t="s">
        <v>363</v>
      </c>
      <c r="B718" s="3" t="s">
        <v>402</v>
      </c>
      <c r="C718" s="4" t="s">
        <v>364</v>
      </c>
      <c r="D718" s="5" t="s">
        <v>354</v>
      </c>
      <c r="E718" s="4" t="s">
        <v>355</v>
      </c>
      <c r="F718" s="6">
        <v>2970.91</v>
      </c>
      <c r="G718" s="4">
        <v>93996</v>
      </c>
      <c r="H718" s="4">
        <v>206712</v>
      </c>
      <c r="I718" s="5">
        <v>14.372218350000001</v>
      </c>
      <c r="J718" s="5">
        <v>2.1991574109537</v>
      </c>
      <c r="K718" s="5" t="s">
        <v>36</v>
      </c>
      <c r="L718" s="5">
        <v>36</v>
      </c>
      <c r="M718" s="7" t="s">
        <v>403</v>
      </c>
      <c r="N718" s="16">
        <f t="shared" si="55"/>
        <v>44466</v>
      </c>
      <c r="O718" s="7" t="s">
        <v>404</v>
      </c>
      <c r="P718" s="12" t="str">
        <f t="shared" si="56"/>
        <v>2021-10-05</v>
      </c>
      <c r="Q718" s="1" t="str">
        <f>IFERROR(VLOOKUP(K718,de_para!$A$2:$B$32,2,0),"ERR")</f>
        <v>web event</v>
      </c>
      <c r="R718" s="1">
        <v>0</v>
      </c>
      <c r="S718" s="1">
        <f t="shared" si="57"/>
        <v>10</v>
      </c>
      <c r="T718" s="1">
        <f t="shared" si="58"/>
        <v>2021</v>
      </c>
      <c r="U718" s="1">
        <f t="shared" si="59"/>
        <v>2</v>
      </c>
    </row>
    <row r="719" spans="1:21" x14ac:dyDescent="0.25">
      <c r="A719" s="3" t="s">
        <v>111</v>
      </c>
      <c r="B719" s="3" t="s">
        <v>402</v>
      </c>
      <c r="C719" s="4" t="s">
        <v>112</v>
      </c>
      <c r="D719" s="5" t="s">
        <v>78</v>
      </c>
      <c r="E719" s="4" t="s">
        <v>79</v>
      </c>
      <c r="F719" s="6">
        <v>49837.43</v>
      </c>
      <c r="G719" s="4">
        <v>4871355</v>
      </c>
      <c r="H719" s="4">
        <v>7789916</v>
      </c>
      <c r="I719" s="5">
        <v>6.39768516</v>
      </c>
      <c r="J719" s="5">
        <v>1.5991271422427999</v>
      </c>
      <c r="K719" s="5" t="s">
        <v>80</v>
      </c>
      <c r="L719" s="5">
        <v>574</v>
      </c>
      <c r="M719" s="7" t="s">
        <v>403</v>
      </c>
      <c r="N719" s="16">
        <f t="shared" si="55"/>
        <v>44466</v>
      </c>
      <c r="O719" s="7" t="s">
        <v>404</v>
      </c>
      <c r="P719" s="12" t="str">
        <f t="shared" si="56"/>
        <v>2021-10-05</v>
      </c>
      <c r="Q719" s="1" t="str">
        <f>IFERROR(VLOOKUP(K719,de_para!$A$2:$B$32,2,0),"ERR")</f>
        <v>web event</v>
      </c>
      <c r="R719" s="1">
        <v>0</v>
      </c>
      <c r="S719" s="1">
        <f t="shared" si="57"/>
        <v>10</v>
      </c>
      <c r="T719" s="1">
        <f t="shared" si="58"/>
        <v>2021</v>
      </c>
      <c r="U719" s="1">
        <f t="shared" si="59"/>
        <v>2</v>
      </c>
    </row>
    <row r="720" spans="1:21" x14ac:dyDescent="0.25">
      <c r="A720" s="3" t="s">
        <v>318</v>
      </c>
      <c r="B720" s="3" t="s">
        <v>402</v>
      </c>
      <c r="C720" s="4" t="s">
        <v>319</v>
      </c>
      <c r="D720" s="5" t="s">
        <v>320</v>
      </c>
      <c r="E720" s="4" t="s">
        <v>321</v>
      </c>
      <c r="F720" s="6">
        <v>24343.45</v>
      </c>
      <c r="G720" s="4">
        <v>23384</v>
      </c>
      <c r="H720" s="4">
        <v>324995</v>
      </c>
      <c r="I720" s="5">
        <v>74.904075449999993</v>
      </c>
      <c r="J720" s="5">
        <v>13.898178241533</v>
      </c>
      <c r="K720" s="5" t="s">
        <v>36</v>
      </c>
      <c r="L720" s="5">
        <v>151</v>
      </c>
      <c r="M720" s="7" t="s">
        <v>403</v>
      </c>
      <c r="N720" s="16">
        <f t="shared" si="55"/>
        <v>44466</v>
      </c>
      <c r="O720" s="7" t="s">
        <v>404</v>
      </c>
      <c r="P720" s="12" t="str">
        <f t="shared" si="56"/>
        <v>2021-10-05</v>
      </c>
      <c r="Q720" s="1" t="str">
        <f>IFERROR(VLOOKUP(K720,de_para!$A$2:$B$32,2,0),"ERR")</f>
        <v>web event</v>
      </c>
      <c r="R720" s="1">
        <v>0</v>
      </c>
      <c r="S720" s="1">
        <f t="shared" si="57"/>
        <v>10</v>
      </c>
      <c r="T720" s="1">
        <f t="shared" si="58"/>
        <v>2021</v>
      </c>
      <c r="U720" s="1">
        <f t="shared" si="59"/>
        <v>2</v>
      </c>
    </row>
    <row r="721" spans="1:21" x14ac:dyDescent="0.25">
      <c r="A721" s="3" t="s">
        <v>419</v>
      </c>
      <c r="B721" s="3" t="s">
        <v>402</v>
      </c>
      <c r="C721" s="4" t="s">
        <v>420</v>
      </c>
      <c r="D721" s="5" t="s">
        <v>409</v>
      </c>
      <c r="E721" s="4" t="s">
        <v>410</v>
      </c>
      <c r="F721" s="6">
        <v>1043.53</v>
      </c>
      <c r="G721" s="4">
        <v>55116</v>
      </c>
      <c r="H721" s="4">
        <v>77492</v>
      </c>
      <c r="I721" s="5">
        <v>13.466293289999999</v>
      </c>
      <c r="J721" s="5">
        <v>1.4059801146672</v>
      </c>
      <c r="K721" s="5" t="s">
        <v>36</v>
      </c>
      <c r="L721" s="5">
        <v>12</v>
      </c>
      <c r="M721" s="7" t="s">
        <v>403</v>
      </c>
      <c r="N721" s="16">
        <f t="shared" si="55"/>
        <v>44466</v>
      </c>
      <c r="O721" s="7" t="s">
        <v>404</v>
      </c>
      <c r="P721" s="12" t="str">
        <f t="shared" si="56"/>
        <v>2021-10-05</v>
      </c>
      <c r="Q721" s="1" t="str">
        <f>IFERROR(VLOOKUP(K721,de_para!$A$2:$B$32,2,0),"ERR")</f>
        <v>web event</v>
      </c>
      <c r="R721" s="1">
        <v>0</v>
      </c>
      <c r="S721" s="1">
        <f t="shared" si="57"/>
        <v>10</v>
      </c>
      <c r="T721" s="1">
        <f t="shared" si="58"/>
        <v>2021</v>
      </c>
      <c r="U721" s="1">
        <f t="shared" si="59"/>
        <v>2</v>
      </c>
    </row>
    <row r="722" spans="1:21" x14ac:dyDescent="0.25">
      <c r="A722" s="3" t="s">
        <v>134</v>
      </c>
      <c r="B722" s="3" t="s">
        <v>402</v>
      </c>
      <c r="C722" s="4" t="s">
        <v>135</v>
      </c>
      <c r="D722" s="5" t="s">
        <v>78</v>
      </c>
      <c r="E722" s="4" t="s">
        <v>79</v>
      </c>
      <c r="F722" s="6">
        <v>83032.17</v>
      </c>
      <c r="G722" s="4">
        <v>2532492</v>
      </c>
      <c r="H722" s="4">
        <v>6830421</v>
      </c>
      <c r="I722" s="5">
        <v>12.15623019</v>
      </c>
      <c r="J722" s="5">
        <v>2.6971145417240998</v>
      </c>
      <c r="K722" s="5" t="s">
        <v>80</v>
      </c>
      <c r="L722" s="5">
        <v>980</v>
      </c>
      <c r="M722" s="7" t="s">
        <v>403</v>
      </c>
      <c r="N722" s="16">
        <f t="shared" si="55"/>
        <v>44466</v>
      </c>
      <c r="O722" s="7" t="s">
        <v>404</v>
      </c>
      <c r="P722" s="12" t="str">
        <f t="shared" si="56"/>
        <v>2021-10-05</v>
      </c>
      <c r="Q722" s="1" t="str">
        <f>IFERROR(VLOOKUP(K722,de_para!$A$2:$B$32,2,0),"ERR")</f>
        <v>web event</v>
      </c>
      <c r="R722" s="1">
        <v>0</v>
      </c>
      <c r="S722" s="1">
        <f t="shared" si="57"/>
        <v>10</v>
      </c>
      <c r="T722" s="1">
        <f t="shared" si="58"/>
        <v>2021</v>
      </c>
      <c r="U722" s="1">
        <f t="shared" si="59"/>
        <v>2</v>
      </c>
    </row>
    <row r="723" spans="1:21" x14ac:dyDescent="0.25">
      <c r="A723" s="3" t="s">
        <v>369</v>
      </c>
      <c r="B723" s="3" t="s">
        <v>402</v>
      </c>
      <c r="C723" s="4" t="s">
        <v>370</v>
      </c>
      <c r="D723" s="5" t="s">
        <v>354</v>
      </c>
      <c r="E723" s="4" t="s">
        <v>355</v>
      </c>
      <c r="F723" s="6">
        <v>2970.12</v>
      </c>
      <c r="G723" s="4">
        <v>85979</v>
      </c>
      <c r="H723" s="4">
        <v>197793</v>
      </c>
      <c r="I723" s="5">
        <v>15.01630492</v>
      </c>
      <c r="J723" s="5">
        <v>2.3004803498528998</v>
      </c>
      <c r="K723" s="5" t="s">
        <v>36</v>
      </c>
      <c r="L723" s="5">
        <v>26</v>
      </c>
      <c r="M723" s="7" t="s">
        <v>403</v>
      </c>
      <c r="N723" s="16">
        <f t="shared" si="55"/>
        <v>44466</v>
      </c>
      <c r="O723" s="7" t="s">
        <v>404</v>
      </c>
      <c r="P723" s="12" t="str">
        <f t="shared" si="56"/>
        <v>2021-10-05</v>
      </c>
      <c r="Q723" s="1" t="str">
        <f>IFERROR(VLOOKUP(K723,de_para!$A$2:$B$32,2,0),"ERR")</f>
        <v>web event</v>
      </c>
      <c r="R723" s="1">
        <v>0</v>
      </c>
      <c r="S723" s="1">
        <f t="shared" si="57"/>
        <v>10</v>
      </c>
      <c r="T723" s="1">
        <f t="shared" si="58"/>
        <v>2021</v>
      </c>
      <c r="U723" s="1">
        <f t="shared" si="59"/>
        <v>2</v>
      </c>
    </row>
    <row r="724" spans="1:21" x14ac:dyDescent="0.25">
      <c r="A724" s="3" t="s">
        <v>421</v>
      </c>
      <c r="B724" s="3" t="s">
        <v>402</v>
      </c>
      <c r="C724" s="4" t="s">
        <v>422</v>
      </c>
      <c r="D724" s="5" t="s">
        <v>409</v>
      </c>
      <c r="E724" s="4" t="s">
        <v>410</v>
      </c>
      <c r="F724" s="6">
        <v>1032.68</v>
      </c>
      <c r="G724" s="4">
        <v>47024</v>
      </c>
      <c r="H724" s="4">
        <v>63606</v>
      </c>
      <c r="I724" s="5">
        <v>16.235575260000001</v>
      </c>
      <c r="J724" s="5">
        <v>1.3526284450493</v>
      </c>
      <c r="K724" s="5" t="s">
        <v>36</v>
      </c>
      <c r="L724" s="5">
        <v>34</v>
      </c>
      <c r="M724" s="7" t="s">
        <v>403</v>
      </c>
      <c r="N724" s="16">
        <f t="shared" si="55"/>
        <v>44466</v>
      </c>
      <c r="O724" s="7" t="s">
        <v>404</v>
      </c>
      <c r="P724" s="12" t="str">
        <f t="shared" si="56"/>
        <v>2021-10-05</v>
      </c>
      <c r="Q724" s="1" t="str">
        <f>IFERROR(VLOOKUP(K724,de_para!$A$2:$B$32,2,0),"ERR")</f>
        <v>web event</v>
      </c>
      <c r="R724" s="1">
        <v>0</v>
      </c>
      <c r="S724" s="1">
        <f t="shared" si="57"/>
        <v>10</v>
      </c>
      <c r="T724" s="1">
        <f t="shared" si="58"/>
        <v>2021</v>
      </c>
      <c r="U724" s="1">
        <f t="shared" si="59"/>
        <v>2</v>
      </c>
    </row>
    <row r="725" spans="1:21" x14ac:dyDescent="0.25">
      <c r="A725" s="3" t="s">
        <v>103</v>
      </c>
      <c r="B725" s="3" t="s">
        <v>402</v>
      </c>
      <c r="C725" s="4" t="s">
        <v>104</v>
      </c>
      <c r="D725" s="5" t="s">
        <v>54</v>
      </c>
      <c r="E725" s="4" t="s">
        <v>55</v>
      </c>
      <c r="F725" s="6">
        <v>30648.03</v>
      </c>
      <c r="G725" s="4">
        <v>45804</v>
      </c>
      <c r="H725" s="4">
        <v>503231</v>
      </c>
      <c r="I725" s="5">
        <v>60.902507989999997</v>
      </c>
      <c r="J725" s="5">
        <v>10.986616889355</v>
      </c>
      <c r="K725" s="5" t="s">
        <v>36</v>
      </c>
      <c r="L725" s="5">
        <v>485</v>
      </c>
      <c r="M725" s="7" t="s">
        <v>403</v>
      </c>
      <c r="N725" s="16">
        <f t="shared" si="55"/>
        <v>44466</v>
      </c>
      <c r="O725" s="7" t="s">
        <v>404</v>
      </c>
      <c r="P725" s="12" t="str">
        <f t="shared" si="56"/>
        <v>2021-10-05</v>
      </c>
      <c r="Q725" s="1" t="str">
        <f>IFERROR(VLOOKUP(K725,de_para!$A$2:$B$32,2,0),"ERR")</f>
        <v>web event</v>
      </c>
      <c r="R725" s="1">
        <v>0</v>
      </c>
      <c r="S725" s="1">
        <f t="shared" si="57"/>
        <v>10</v>
      </c>
      <c r="T725" s="1">
        <f t="shared" si="58"/>
        <v>2021</v>
      </c>
      <c r="U725" s="1">
        <f t="shared" si="59"/>
        <v>2</v>
      </c>
    </row>
    <row r="726" spans="1:21" x14ac:dyDescent="0.25">
      <c r="A726" s="3" t="s">
        <v>58</v>
      </c>
      <c r="B726" s="3" t="s">
        <v>402</v>
      </c>
      <c r="C726" s="4" t="s">
        <v>59</v>
      </c>
      <c r="D726" s="5" t="s">
        <v>60</v>
      </c>
      <c r="E726" s="4" t="s">
        <v>61</v>
      </c>
      <c r="F726" s="6">
        <v>3237.74</v>
      </c>
      <c r="G726" s="4">
        <v>273916</v>
      </c>
      <c r="H726" s="4">
        <v>521612</v>
      </c>
      <c r="I726" s="5">
        <v>6.2071808199999996</v>
      </c>
      <c r="J726" s="5">
        <v>1.9042772236744001</v>
      </c>
      <c r="K726" s="5" t="s">
        <v>36</v>
      </c>
      <c r="L726" s="5">
        <v>38</v>
      </c>
      <c r="M726" s="7" t="s">
        <v>403</v>
      </c>
      <c r="N726" s="16">
        <f t="shared" si="55"/>
        <v>44466</v>
      </c>
      <c r="O726" s="7" t="s">
        <v>404</v>
      </c>
      <c r="P726" s="12" t="str">
        <f t="shared" si="56"/>
        <v>2021-10-05</v>
      </c>
      <c r="Q726" s="1" t="str">
        <f>IFERROR(VLOOKUP(K726,de_para!$A$2:$B$32,2,0),"ERR")</f>
        <v>web event</v>
      </c>
      <c r="R726" s="1">
        <v>0</v>
      </c>
      <c r="S726" s="1">
        <f t="shared" si="57"/>
        <v>10</v>
      </c>
      <c r="T726" s="1">
        <f t="shared" si="58"/>
        <v>2021</v>
      </c>
      <c r="U726" s="1">
        <f t="shared" si="59"/>
        <v>2</v>
      </c>
    </row>
    <row r="727" spans="1:21" x14ac:dyDescent="0.25">
      <c r="A727" s="3" t="s">
        <v>83</v>
      </c>
      <c r="B727" s="3" t="s">
        <v>423</v>
      </c>
      <c r="C727" s="4" t="s">
        <v>84</v>
      </c>
      <c r="D727" s="5" t="s">
        <v>70</v>
      </c>
      <c r="E727" s="4" t="s">
        <v>71</v>
      </c>
      <c r="F727" s="6">
        <v>48992.83</v>
      </c>
      <c r="G727" s="4">
        <v>150904</v>
      </c>
      <c r="H727" s="4">
        <v>1507613</v>
      </c>
      <c r="I727" s="5">
        <v>32.496953789999999</v>
      </c>
      <c r="J727" s="5">
        <v>9.9905436568944008</v>
      </c>
      <c r="K727" s="5" t="s">
        <v>36</v>
      </c>
      <c r="L727" s="5">
        <v>620</v>
      </c>
      <c r="M727" s="7" t="s">
        <v>424</v>
      </c>
      <c r="N727" s="16">
        <f t="shared" si="55"/>
        <v>44459</v>
      </c>
      <c r="O727" s="7" t="s">
        <v>425</v>
      </c>
      <c r="P727" s="12" t="str">
        <f t="shared" si="56"/>
        <v>2021-09-28</v>
      </c>
      <c r="Q727" s="1" t="str">
        <f>IFERROR(VLOOKUP(K727,de_para!$A$2:$B$32,2,0),"ERR")</f>
        <v>web event</v>
      </c>
      <c r="R727" s="1">
        <v>0</v>
      </c>
      <c r="S727" s="1">
        <f t="shared" si="57"/>
        <v>9</v>
      </c>
      <c r="T727" s="1">
        <f t="shared" si="58"/>
        <v>2021</v>
      </c>
      <c r="U727" s="1">
        <f t="shared" si="59"/>
        <v>2</v>
      </c>
    </row>
    <row r="728" spans="1:21" x14ac:dyDescent="0.25">
      <c r="A728" s="3" t="s">
        <v>399</v>
      </c>
      <c r="B728" s="3" t="s">
        <v>423</v>
      </c>
      <c r="C728" s="4" t="s">
        <v>400</v>
      </c>
      <c r="D728" s="5" t="s">
        <v>392</v>
      </c>
      <c r="E728" s="4" t="s">
        <v>393</v>
      </c>
      <c r="F728" s="6">
        <v>18.829999999999998</v>
      </c>
      <c r="G728" s="4">
        <v>1057</v>
      </c>
      <c r="H728" s="4">
        <v>1404</v>
      </c>
      <c r="I728" s="5">
        <v>13.411680909999999</v>
      </c>
      <c r="J728" s="5">
        <v>1.3282876064333</v>
      </c>
      <c r="K728" s="5" t="s">
        <v>394</v>
      </c>
      <c r="L728" s="5">
        <v>58</v>
      </c>
      <c r="M728" s="7" t="s">
        <v>424</v>
      </c>
      <c r="N728" s="16">
        <f t="shared" si="55"/>
        <v>44459</v>
      </c>
      <c r="O728" s="7" t="s">
        <v>425</v>
      </c>
      <c r="P728" s="12" t="str">
        <f t="shared" si="56"/>
        <v>2021-09-28</v>
      </c>
      <c r="Q728" s="1" t="str">
        <f>IFERROR(VLOOKUP(K728,de_para!$A$2:$B$32,2,0),"ERR")</f>
        <v>Mid funnel</v>
      </c>
      <c r="R728" s="1">
        <v>0</v>
      </c>
      <c r="S728" s="1">
        <f t="shared" si="57"/>
        <v>9</v>
      </c>
      <c r="T728" s="1">
        <f t="shared" si="58"/>
        <v>2021</v>
      </c>
      <c r="U728" s="1">
        <f t="shared" si="59"/>
        <v>2</v>
      </c>
    </row>
    <row r="729" spans="1:21" x14ac:dyDescent="0.25">
      <c r="A729" s="3" t="s">
        <v>37</v>
      </c>
      <c r="B729" s="3" t="s">
        <v>423</v>
      </c>
      <c r="C729" s="4" t="s">
        <v>38</v>
      </c>
      <c r="D729" s="5" t="s">
        <v>39</v>
      </c>
      <c r="E729" s="4" t="s">
        <v>40</v>
      </c>
      <c r="F729" s="6">
        <v>214078.45</v>
      </c>
      <c r="G729" s="4">
        <v>13008128</v>
      </c>
      <c r="H729" s="4">
        <v>28282312</v>
      </c>
      <c r="I729" s="5">
        <v>7.56934051</v>
      </c>
      <c r="J729" s="5">
        <v>2.1742030828724999</v>
      </c>
      <c r="K729" s="5" t="s">
        <v>36</v>
      </c>
      <c r="L729" s="5">
        <v>1921</v>
      </c>
      <c r="M729" s="7" t="s">
        <v>424</v>
      </c>
      <c r="N729" s="16">
        <f t="shared" si="55"/>
        <v>44459</v>
      </c>
      <c r="O729" s="7" t="s">
        <v>425</v>
      </c>
      <c r="P729" s="12" t="str">
        <f t="shared" si="56"/>
        <v>2021-09-28</v>
      </c>
      <c r="Q729" s="1" t="str">
        <f>IFERROR(VLOOKUP(K729,de_para!$A$2:$B$32,2,0),"ERR")</f>
        <v>web event</v>
      </c>
      <c r="R729" s="1">
        <v>0</v>
      </c>
      <c r="S729" s="1">
        <f t="shared" si="57"/>
        <v>9</v>
      </c>
      <c r="T729" s="1">
        <f t="shared" si="58"/>
        <v>2021</v>
      </c>
      <c r="U729" s="1">
        <f t="shared" si="59"/>
        <v>2</v>
      </c>
    </row>
    <row r="730" spans="1:21" x14ac:dyDescent="0.25">
      <c r="A730" s="3" t="s">
        <v>162</v>
      </c>
      <c r="B730" s="3" t="s">
        <v>423</v>
      </c>
      <c r="C730" s="4" t="s">
        <v>163</v>
      </c>
      <c r="D730" s="5" t="s">
        <v>66</v>
      </c>
      <c r="E730" s="4" t="s">
        <v>67</v>
      </c>
      <c r="F730" s="6">
        <v>4341.8</v>
      </c>
      <c r="G730" s="4">
        <v>24951</v>
      </c>
      <c r="H730" s="4">
        <v>231787</v>
      </c>
      <c r="I730" s="5">
        <v>18.73185295</v>
      </c>
      <c r="J730" s="5">
        <v>9.2896877880645992</v>
      </c>
      <c r="K730" s="5" t="s">
        <v>36</v>
      </c>
      <c r="L730" s="5">
        <v>22</v>
      </c>
      <c r="M730" s="7" t="s">
        <v>424</v>
      </c>
      <c r="N730" s="16">
        <f t="shared" si="55"/>
        <v>44459</v>
      </c>
      <c r="O730" s="7" t="s">
        <v>425</v>
      </c>
      <c r="P730" s="12" t="str">
        <f t="shared" si="56"/>
        <v>2021-09-28</v>
      </c>
      <c r="Q730" s="1" t="str">
        <f>IFERROR(VLOOKUP(K730,de_para!$A$2:$B$32,2,0),"ERR")</f>
        <v>web event</v>
      </c>
      <c r="R730" s="1">
        <v>0</v>
      </c>
      <c r="S730" s="1">
        <f t="shared" si="57"/>
        <v>9</v>
      </c>
      <c r="T730" s="1">
        <f t="shared" si="58"/>
        <v>2021</v>
      </c>
      <c r="U730" s="1">
        <f t="shared" si="59"/>
        <v>2</v>
      </c>
    </row>
    <row r="731" spans="1:21" x14ac:dyDescent="0.25">
      <c r="A731" s="3" t="s">
        <v>134</v>
      </c>
      <c r="B731" s="3" t="s">
        <v>423</v>
      </c>
      <c r="C731" s="4" t="s">
        <v>135</v>
      </c>
      <c r="D731" s="5" t="s">
        <v>78</v>
      </c>
      <c r="E731" s="4" t="s">
        <v>79</v>
      </c>
      <c r="F731" s="6">
        <v>86369.42</v>
      </c>
      <c r="G731" s="4">
        <v>2398070</v>
      </c>
      <c r="H731" s="4">
        <v>6859585</v>
      </c>
      <c r="I731" s="5">
        <v>12.591056160000001</v>
      </c>
      <c r="J731" s="5">
        <v>2.8604607038159999</v>
      </c>
      <c r="K731" s="5" t="s">
        <v>80</v>
      </c>
      <c r="L731" s="5">
        <v>1019</v>
      </c>
      <c r="M731" s="7" t="s">
        <v>424</v>
      </c>
      <c r="N731" s="16">
        <f t="shared" si="55"/>
        <v>44459</v>
      </c>
      <c r="O731" s="7" t="s">
        <v>425</v>
      </c>
      <c r="P731" s="12" t="str">
        <f t="shared" si="56"/>
        <v>2021-09-28</v>
      </c>
      <c r="Q731" s="1" t="str">
        <f>IFERROR(VLOOKUP(K731,de_para!$A$2:$B$32,2,0),"ERR")</f>
        <v>web event</v>
      </c>
      <c r="R731" s="1">
        <v>0</v>
      </c>
      <c r="S731" s="1">
        <f t="shared" si="57"/>
        <v>9</v>
      </c>
      <c r="T731" s="1">
        <f t="shared" si="58"/>
        <v>2021</v>
      </c>
      <c r="U731" s="1">
        <f t="shared" si="59"/>
        <v>2</v>
      </c>
    </row>
    <row r="732" spans="1:21" x14ac:dyDescent="0.25">
      <c r="A732" s="3" t="s">
        <v>108</v>
      </c>
      <c r="B732" s="3" t="s">
        <v>423</v>
      </c>
      <c r="C732" s="4" t="s">
        <v>418</v>
      </c>
      <c r="D732" s="5" t="s">
        <v>414</v>
      </c>
      <c r="E732" s="4" t="s">
        <v>415</v>
      </c>
      <c r="F732" s="6">
        <v>2047.97</v>
      </c>
      <c r="G732" s="4">
        <v>59019</v>
      </c>
      <c r="H732" s="4">
        <v>71896</v>
      </c>
      <c r="I732" s="5">
        <v>28.485173029999999</v>
      </c>
      <c r="J732" s="5">
        <v>1.2181839746522001</v>
      </c>
      <c r="K732" s="5" t="s">
        <v>416</v>
      </c>
      <c r="L732" s="5">
        <v>183</v>
      </c>
      <c r="M732" s="7" t="s">
        <v>424</v>
      </c>
      <c r="N732" s="16">
        <f t="shared" si="55"/>
        <v>44459</v>
      </c>
      <c r="O732" s="7" t="s">
        <v>425</v>
      </c>
      <c r="P732" s="12" t="str">
        <f t="shared" si="56"/>
        <v>2021-09-28</v>
      </c>
      <c r="Q732" s="1" t="str">
        <f>IFERROR(VLOOKUP(K732,de_para!$A$2:$B$32,2,0),"ERR")</f>
        <v>web event</v>
      </c>
      <c r="R732" s="1">
        <v>0</v>
      </c>
      <c r="S732" s="1">
        <f t="shared" si="57"/>
        <v>9</v>
      </c>
      <c r="T732" s="1">
        <f t="shared" si="58"/>
        <v>2021</v>
      </c>
      <c r="U732" s="1">
        <f t="shared" si="59"/>
        <v>2</v>
      </c>
    </row>
    <row r="733" spans="1:21" x14ac:dyDescent="0.25">
      <c r="A733" s="3" t="s">
        <v>171</v>
      </c>
      <c r="B733" s="3" t="s">
        <v>423</v>
      </c>
      <c r="C733" s="4" t="s">
        <v>172</v>
      </c>
      <c r="D733" s="5" t="s">
        <v>173</v>
      </c>
      <c r="E733" s="4" t="s">
        <v>174</v>
      </c>
      <c r="F733" s="6">
        <v>2884.45</v>
      </c>
      <c r="G733" s="4">
        <v>309361</v>
      </c>
      <c r="H733" s="4">
        <v>545312</v>
      </c>
      <c r="I733" s="5">
        <v>5.2895406700000001</v>
      </c>
      <c r="J733" s="5">
        <v>1.7627044132906</v>
      </c>
      <c r="K733" s="5" t="s">
        <v>36</v>
      </c>
      <c r="L733" s="5">
        <v>51</v>
      </c>
      <c r="M733" s="7" t="s">
        <v>424</v>
      </c>
      <c r="N733" s="16">
        <f t="shared" si="55"/>
        <v>44459</v>
      </c>
      <c r="O733" s="7" t="s">
        <v>425</v>
      </c>
      <c r="P733" s="12" t="str">
        <f t="shared" si="56"/>
        <v>2021-09-28</v>
      </c>
      <c r="Q733" s="1" t="str">
        <f>IFERROR(VLOOKUP(K733,de_para!$A$2:$B$32,2,0),"ERR")</f>
        <v>web event</v>
      </c>
      <c r="R733" s="1">
        <v>0</v>
      </c>
      <c r="S733" s="1">
        <f t="shared" si="57"/>
        <v>9</v>
      </c>
      <c r="T733" s="1">
        <f t="shared" si="58"/>
        <v>2021</v>
      </c>
      <c r="U733" s="1">
        <f t="shared" si="59"/>
        <v>2</v>
      </c>
    </row>
    <row r="734" spans="1:21" x14ac:dyDescent="0.25">
      <c r="A734" s="3" t="s">
        <v>58</v>
      </c>
      <c r="B734" s="3" t="s">
        <v>423</v>
      </c>
      <c r="C734" s="4" t="s">
        <v>59</v>
      </c>
      <c r="D734" s="5" t="s">
        <v>60</v>
      </c>
      <c r="E734" s="4" t="s">
        <v>61</v>
      </c>
      <c r="F734" s="6">
        <v>2844.27</v>
      </c>
      <c r="G734" s="4">
        <v>234166</v>
      </c>
      <c r="H734" s="4">
        <v>418494</v>
      </c>
      <c r="I734" s="5">
        <v>6.7964415300000001</v>
      </c>
      <c r="J734" s="5">
        <v>1.7871680773467999</v>
      </c>
      <c r="K734" s="5" t="s">
        <v>36</v>
      </c>
      <c r="L734" s="5">
        <v>45</v>
      </c>
      <c r="M734" s="7" t="s">
        <v>424</v>
      </c>
      <c r="N734" s="16">
        <f t="shared" si="55"/>
        <v>44459</v>
      </c>
      <c r="O734" s="7" t="s">
        <v>425</v>
      </c>
      <c r="P734" s="12" t="str">
        <f t="shared" si="56"/>
        <v>2021-09-28</v>
      </c>
      <c r="Q734" s="1" t="str">
        <f>IFERROR(VLOOKUP(K734,de_para!$A$2:$B$32,2,0),"ERR")</f>
        <v>web event</v>
      </c>
      <c r="R734" s="1">
        <v>0</v>
      </c>
      <c r="S734" s="1">
        <f t="shared" si="57"/>
        <v>9</v>
      </c>
      <c r="T734" s="1">
        <f t="shared" si="58"/>
        <v>2021</v>
      </c>
      <c r="U734" s="1">
        <f t="shared" si="59"/>
        <v>2</v>
      </c>
    </row>
    <row r="735" spans="1:21" x14ac:dyDescent="0.25">
      <c r="A735" s="3" t="s">
        <v>182</v>
      </c>
      <c r="B735" s="3" t="s">
        <v>423</v>
      </c>
      <c r="C735" s="4" t="s">
        <v>183</v>
      </c>
      <c r="D735" s="5" t="s">
        <v>184</v>
      </c>
      <c r="E735" s="4" t="s">
        <v>185</v>
      </c>
      <c r="F735" s="6">
        <v>25466.62</v>
      </c>
      <c r="G735" s="4">
        <v>323243</v>
      </c>
      <c r="H735" s="4">
        <v>1477891</v>
      </c>
      <c r="I735" s="5">
        <v>17.231730890000001</v>
      </c>
      <c r="J735" s="5">
        <v>4.5720742599220996</v>
      </c>
      <c r="K735" s="5" t="s">
        <v>36</v>
      </c>
      <c r="L735" s="5">
        <v>411</v>
      </c>
      <c r="M735" s="7" t="s">
        <v>424</v>
      </c>
      <c r="N735" s="16">
        <f t="shared" si="55"/>
        <v>44459</v>
      </c>
      <c r="O735" s="7" t="s">
        <v>425</v>
      </c>
      <c r="P735" s="12" t="str">
        <f t="shared" si="56"/>
        <v>2021-09-28</v>
      </c>
      <c r="Q735" s="1" t="str">
        <f>IFERROR(VLOOKUP(K735,de_para!$A$2:$B$32,2,0),"ERR")</f>
        <v>web event</v>
      </c>
      <c r="R735" s="1">
        <v>0</v>
      </c>
      <c r="S735" s="1">
        <f t="shared" si="57"/>
        <v>9</v>
      </c>
      <c r="T735" s="1">
        <f t="shared" si="58"/>
        <v>2021</v>
      </c>
      <c r="U735" s="1">
        <f t="shared" si="59"/>
        <v>2</v>
      </c>
    </row>
    <row r="736" spans="1:21" x14ac:dyDescent="0.25">
      <c r="A736" s="3" t="s">
        <v>46</v>
      </c>
      <c r="B736" s="3" t="s">
        <v>423</v>
      </c>
      <c r="C736" s="4" t="s">
        <v>47</v>
      </c>
      <c r="D736" s="5" t="s">
        <v>48</v>
      </c>
      <c r="E736" s="4" t="s">
        <v>49</v>
      </c>
      <c r="F736" s="6">
        <v>14224.91</v>
      </c>
      <c r="G736" s="4">
        <v>551780</v>
      </c>
      <c r="H736" s="4">
        <v>1433335</v>
      </c>
      <c r="I736" s="5">
        <v>9.9243442700000006</v>
      </c>
      <c r="J736" s="5">
        <v>2.5976566747617</v>
      </c>
      <c r="K736" s="5" t="s">
        <v>36</v>
      </c>
      <c r="L736" s="5">
        <v>292</v>
      </c>
      <c r="M736" s="7" t="s">
        <v>424</v>
      </c>
      <c r="N736" s="16">
        <f t="shared" si="55"/>
        <v>44459</v>
      </c>
      <c r="O736" s="7" t="s">
        <v>425</v>
      </c>
      <c r="P736" s="12" t="str">
        <f t="shared" si="56"/>
        <v>2021-09-28</v>
      </c>
      <c r="Q736" s="1" t="str">
        <f>IFERROR(VLOOKUP(K736,de_para!$A$2:$B$32,2,0),"ERR")</f>
        <v>web event</v>
      </c>
      <c r="R736" s="1">
        <v>0</v>
      </c>
      <c r="S736" s="1">
        <f t="shared" si="57"/>
        <v>9</v>
      </c>
      <c r="T736" s="1">
        <f t="shared" si="58"/>
        <v>2021</v>
      </c>
      <c r="U736" s="1">
        <f t="shared" si="59"/>
        <v>2</v>
      </c>
    </row>
    <row r="737" spans="1:21" x14ac:dyDescent="0.25">
      <c r="A737" s="3" t="s">
        <v>32</v>
      </c>
      <c r="B737" s="3" t="s">
        <v>423</v>
      </c>
      <c r="C737" s="4" t="s">
        <v>33</v>
      </c>
      <c r="D737" s="5" t="s">
        <v>34</v>
      </c>
      <c r="E737" s="4" t="s">
        <v>35</v>
      </c>
      <c r="F737" s="6">
        <v>27209.16</v>
      </c>
      <c r="G737" s="4">
        <v>197940</v>
      </c>
      <c r="H737" s="4">
        <v>1233561</v>
      </c>
      <c r="I737" s="5">
        <v>22.057409400000001</v>
      </c>
      <c r="J737" s="5">
        <v>6.2319945438011999</v>
      </c>
      <c r="K737" s="5" t="s">
        <v>36</v>
      </c>
      <c r="L737" s="5">
        <v>332</v>
      </c>
      <c r="M737" s="7" t="s">
        <v>424</v>
      </c>
      <c r="N737" s="16">
        <f t="shared" si="55"/>
        <v>44459</v>
      </c>
      <c r="O737" s="7" t="s">
        <v>425</v>
      </c>
      <c r="P737" s="12" t="str">
        <f t="shared" si="56"/>
        <v>2021-09-28</v>
      </c>
      <c r="Q737" s="1" t="str">
        <f>IFERROR(VLOOKUP(K737,de_para!$A$2:$B$32,2,0),"ERR")</f>
        <v>web event</v>
      </c>
      <c r="R737" s="1">
        <v>0</v>
      </c>
      <c r="S737" s="1">
        <f t="shared" si="57"/>
        <v>9</v>
      </c>
      <c r="T737" s="1">
        <f t="shared" si="58"/>
        <v>2021</v>
      </c>
      <c r="U737" s="1">
        <f t="shared" si="59"/>
        <v>2</v>
      </c>
    </row>
    <row r="738" spans="1:21" x14ac:dyDescent="0.25">
      <c r="A738" s="3" t="s">
        <v>369</v>
      </c>
      <c r="B738" s="3" t="s">
        <v>423</v>
      </c>
      <c r="C738" s="4" t="s">
        <v>426</v>
      </c>
      <c r="D738" s="5" t="s">
        <v>427</v>
      </c>
      <c r="E738" s="4" t="s">
        <v>428</v>
      </c>
      <c r="F738" s="6">
        <v>195.72</v>
      </c>
      <c r="G738" s="4">
        <v>12127</v>
      </c>
      <c r="H738" s="4">
        <v>13833</v>
      </c>
      <c r="I738" s="5">
        <v>14.14877467</v>
      </c>
      <c r="J738" s="5">
        <v>1.1406778263379</v>
      </c>
      <c r="K738" s="5" t="s">
        <v>36</v>
      </c>
      <c r="L738" s="5">
        <v>8</v>
      </c>
      <c r="M738" s="7" t="s">
        <v>424</v>
      </c>
      <c r="N738" s="16">
        <f t="shared" si="55"/>
        <v>44459</v>
      </c>
      <c r="O738" s="7" t="s">
        <v>425</v>
      </c>
      <c r="P738" s="12" t="str">
        <f t="shared" si="56"/>
        <v>2021-09-28</v>
      </c>
      <c r="Q738" s="1" t="str">
        <f>IFERROR(VLOOKUP(K738,de_para!$A$2:$B$32,2,0),"ERR")</f>
        <v>web event</v>
      </c>
      <c r="R738" s="1">
        <v>0</v>
      </c>
      <c r="S738" s="1">
        <f t="shared" si="57"/>
        <v>9</v>
      </c>
      <c r="T738" s="1">
        <f t="shared" si="58"/>
        <v>2021</v>
      </c>
      <c r="U738" s="1">
        <f t="shared" si="59"/>
        <v>2</v>
      </c>
    </row>
    <row r="739" spans="1:21" x14ac:dyDescent="0.25">
      <c r="A739" s="3" t="s">
        <v>118</v>
      </c>
      <c r="B739" s="3" t="s">
        <v>423</v>
      </c>
      <c r="C739" s="4" t="s">
        <v>119</v>
      </c>
      <c r="D739" s="5" t="s">
        <v>78</v>
      </c>
      <c r="E739" s="4" t="s">
        <v>79</v>
      </c>
      <c r="F739" s="6">
        <v>63707.67</v>
      </c>
      <c r="G739" s="4">
        <v>5080759</v>
      </c>
      <c r="H739" s="4">
        <v>9602076</v>
      </c>
      <c r="I739" s="5">
        <v>6.6347808500000003</v>
      </c>
      <c r="J739" s="5">
        <v>1.8898900735107</v>
      </c>
      <c r="K739" s="5" t="s">
        <v>80</v>
      </c>
      <c r="L739" s="5">
        <v>762</v>
      </c>
      <c r="M739" s="7" t="s">
        <v>424</v>
      </c>
      <c r="N739" s="16">
        <f t="shared" si="55"/>
        <v>44459</v>
      </c>
      <c r="O739" s="7" t="s">
        <v>425</v>
      </c>
      <c r="P739" s="12" t="str">
        <f t="shared" si="56"/>
        <v>2021-09-28</v>
      </c>
      <c r="Q739" s="1" t="str">
        <f>IFERROR(VLOOKUP(K739,de_para!$A$2:$B$32,2,0),"ERR")</f>
        <v>web event</v>
      </c>
      <c r="R739" s="1">
        <v>0</v>
      </c>
      <c r="S739" s="1">
        <f t="shared" si="57"/>
        <v>9</v>
      </c>
      <c r="T739" s="1">
        <f t="shared" si="58"/>
        <v>2021</v>
      </c>
      <c r="U739" s="1">
        <f t="shared" si="59"/>
        <v>2</v>
      </c>
    </row>
    <row r="740" spans="1:21" x14ac:dyDescent="0.25">
      <c r="A740" s="3" t="s">
        <v>68</v>
      </c>
      <c r="B740" s="3" t="s">
        <v>423</v>
      </c>
      <c r="C740" s="4" t="s">
        <v>69</v>
      </c>
      <c r="D740" s="5" t="s">
        <v>70</v>
      </c>
      <c r="E740" s="4" t="s">
        <v>71</v>
      </c>
      <c r="F740" s="6">
        <v>39733.15</v>
      </c>
      <c r="G740" s="4">
        <v>212657</v>
      </c>
      <c r="H740" s="4">
        <v>1786571</v>
      </c>
      <c r="I740" s="5">
        <v>22.239894190000001</v>
      </c>
      <c r="J740" s="5">
        <v>8.4011859473236008</v>
      </c>
      <c r="K740" s="5" t="s">
        <v>36</v>
      </c>
      <c r="L740" s="5">
        <v>497</v>
      </c>
      <c r="M740" s="7" t="s">
        <v>424</v>
      </c>
      <c r="N740" s="16">
        <f t="shared" si="55"/>
        <v>44459</v>
      </c>
      <c r="O740" s="7" t="s">
        <v>425</v>
      </c>
      <c r="P740" s="12" t="str">
        <f t="shared" si="56"/>
        <v>2021-09-28</v>
      </c>
      <c r="Q740" s="1" t="str">
        <f>IFERROR(VLOOKUP(K740,de_para!$A$2:$B$32,2,0),"ERR")</f>
        <v>web event</v>
      </c>
      <c r="R740" s="1">
        <v>0</v>
      </c>
      <c r="S740" s="1">
        <f t="shared" si="57"/>
        <v>9</v>
      </c>
      <c r="T740" s="1">
        <f t="shared" si="58"/>
        <v>2021</v>
      </c>
      <c r="U740" s="1">
        <f t="shared" si="59"/>
        <v>2</v>
      </c>
    </row>
    <row r="741" spans="1:21" x14ac:dyDescent="0.25">
      <c r="A741" s="3" t="s">
        <v>52</v>
      </c>
      <c r="B741" s="3" t="s">
        <v>423</v>
      </c>
      <c r="C741" s="4" t="s">
        <v>53</v>
      </c>
      <c r="D741" s="5" t="s">
        <v>54</v>
      </c>
      <c r="E741" s="4" t="s">
        <v>55</v>
      </c>
      <c r="F741" s="6">
        <v>2110.98</v>
      </c>
      <c r="G741" s="4">
        <v>4988</v>
      </c>
      <c r="H741" s="4">
        <v>67980</v>
      </c>
      <c r="I741" s="5">
        <v>31.05295675</v>
      </c>
      <c r="J741" s="5">
        <v>13.628708901363</v>
      </c>
      <c r="K741" s="5" t="s">
        <v>36</v>
      </c>
      <c r="L741" s="5">
        <v>21</v>
      </c>
      <c r="M741" s="7" t="s">
        <v>424</v>
      </c>
      <c r="N741" s="16">
        <f t="shared" si="55"/>
        <v>44459</v>
      </c>
      <c r="O741" s="7" t="s">
        <v>425</v>
      </c>
      <c r="P741" s="12" t="str">
        <f t="shared" si="56"/>
        <v>2021-09-28</v>
      </c>
      <c r="Q741" s="1" t="str">
        <f>IFERROR(VLOOKUP(K741,de_para!$A$2:$B$32,2,0),"ERR")</f>
        <v>web event</v>
      </c>
      <c r="R741" s="1">
        <v>0</v>
      </c>
      <c r="S741" s="1">
        <f t="shared" si="57"/>
        <v>9</v>
      </c>
      <c r="T741" s="1">
        <f t="shared" si="58"/>
        <v>2021</v>
      </c>
      <c r="U741" s="1">
        <f t="shared" si="59"/>
        <v>2</v>
      </c>
    </row>
    <row r="742" spans="1:21" x14ac:dyDescent="0.25">
      <c r="A742" s="3" t="s">
        <v>411</v>
      </c>
      <c r="B742" s="3" t="s">
        <v>423</v>
      </c>
      <c r="C742" s="4" t="s">
        <v>412</v>
      </c>
      <c r="D742" s="5" t="s">
        <v>409</v>
      </c>
      <c r="E742" s="4" t="s">
        <v>410</v>
      </c>
      <c r="F742" s="6">
        <v>5027.41</v>
      </c>
      <c r="G742" s="4">
        <v>359923</v>
      </c>
      <c r="H742" s="4">
        <v>533205</v>
      </c>
      <c r="I742" s="5">
        <v>9.4286625199999996</v>
      </c>
      <c r="J742" s="5">
        <v>1.4814418639542</v>
      </c>
      <c r="K742" s="5" t="s">
        <v>36</v>
      </c>
      <c r="L742" s="5">
        <v>27</v>
      </c>
      <c r="M742" s="7" t="s">
        <v>424</v>
      </c>
      <c r="N742" s="16">
        <f t="shared" si="55"/>
        <v>44459</v>
      </c>
      <c r="O742" s="7" t="s">
        <v>425</v>
      </c>
      <c r="P742" s="12" t="str">
        <f t="shared" si="56"/>
        <v>2021-09-28</v>
      </c>
      <c r="Q742" s="1" t="str">
        <f>IFERROR(VLOOKUP(K742,de_para!$A$2:$B$32,2,0),"ERR")</f>
        <v>web event</v>
      </c>
      <c r="R742" s="1">
        <v>0</v>
      </c>
      <c r="S742" s="1">
        <f t="shared" si="57"/>
        <v>9</v>
      </c>
      <c r="T742" s="1">
        <f t="shared" si="58"/>
        <v>2021</v>
      </c>
      <c r="U742" s="1">
        <f t="shared" si="59"/>
        <v>2</v>
      </c>
    </row>
    <row r="743" spans="1:21" x14ac:dyDescent="0.25">
      <c r="A743" s="3" t="s">
        <v>429</v>
      </c>
      <c r="B743" s="3" t="s">
        <v>423</v>
      </c>
      <c r="C743" s="4" t="s">
        <v>430</v>
      </c>
      <c r="D743" s="5" t="s">
        <v>427</v>
      </c>
      <c r="E743" s="4" t="s">
        <v>428</v>
      </c>
      <c r="F743" s="6">
        <v>184.01</v>
      </c>
      <c r="G743" s="4">
        <v>17481</v>
      </c>
      <c r="H743" s="4">
        <v>20231</v>
      </c>
      <c r="I743" s="5">
        <v>9.0954475800000001</v>
      </c>
      <c r="J743" s="5">
        <v>1.1573136548252001</v>
      </c>
      <c r="K743" s="5" t="s">
        <v>36</v>
      </c>
      <c r="L743" s="5">
        <v>2</v>
      </c>
      <c r="M743" s="7" t="s">
        <v>424</v>
      </c>
      <c r="N743" s="16">
        <f t="shared" si="55"/>
        <v>44459</v>
      </c>
      <c r="O743" s="7" t="s">
        <v>425</v>
      </c>
      <c r="P743" s="12" t="str">
        <f t="shared" si="56"/>
        <v>2021-09-28</v>
      </c>
      <c r="Q743" s="1" t="str">
        <f>IFERROR(VLOOKUP(K743,de_para!$A$2:$B$32,2,0),"ERR")</f>
        <v>web event</v>
      </c>
      <c r="R743" s="1">
        <v>0</v>
      </c>
      <c r="S743" s="1">
        <f t="shared" si="57"/>
        <v>9</v>
      </c>
      <c r="T743" s="1">
        <f t="shared" si="58"/>
        <v>2021</v>
      </c>
      <c r="U743" s="1">
        <f t="shared" si="59"/>
        <v>2</v>
      </c>
    </row>
    <row r="744" spans="1:21" x14ac:dyDescent="0.25">
      <c r="A744" s="3" t="s">
        <v>371</v>
      </c>
      <c r="B744" s="3" t="s">
        <v>423</v>
      </c>
      <c r="C744" s="4" t="s">
        <v>431</v>
      </c>
      <c r="D744" s="5" t="s">
        <v>427</v>
      </c>
      <c r="E744" s="4" t="s">
        <v>428</v>
      </c>
      <c r="F744" s="6">
        <v>185.02</v>
      </c>
      <c r="G744" s="4">
        <v>18987</v>
      </c>
      <c r="H744" s="4">
        <v>21008</v>
      </c>
      <c r="I744" s="5">
        <v>8.8071210999999998</v>
      </c>
      <c r="J744" s="5">
        <v>1.1064412492758</v>
      </c>
      <c r="K744" s="5" t="s">
        <v>36</v>
      </c>
      <c r="L744" s="5">
        <v>5</v>
      </c>
      <c r="M744" s="7" t="s">
        <v>424</v>
      </c>
      <c r="N744" s="16">
        <f t="shared" si="55"/>
        <v>44459</v>
      </c>
      <c r="O744" s="7" t="s">
        <v>425</v>
      </c>
      <c r="P744" s="12" t="str">
        <f t="shared" si="56"/>
        <v>2021-09-28</v>
      </c>
      <c r="Q744" s="1" t="str">
        <f>IFERROR(VLOOKUP(K744,de_para!$A$2:$B$32,2,0),"ERR")</f>
        <v>web event</v>
      </c>
      <c r="R744" s="1">
        <v>0</v>
      </c>
      <c r="S744" s="1">
        <f t="shared" si="57"/>
        <v>9</v>
      </c>
      <c r="T744" s="1">
        <f t="shared" si="58"/>
        <v>2021</v>
      </c>
      <c r="U744" s="1">
        <f t="shared" si="59"/>
        <v>2</v>
      </c>
    </row>
    <row r="745" spans="1:21" x14ac:dyDescent="0.25">
      <c r="A745" s="3" t="s">
        <v>405</v>
      </c>
      <c r="B745" s="3" t="s">
        <v>423</v>
      </c>
      <c r="C745" s="4" t="s">
        <v>406</v>
      </c>
      <c r="D745" s="5" t="s">
        <v>177</v>
      </c>
      <c r="E745" s="4" t="s">
        <v>178</v>
      </c>
      <c r="F745" s="6">
        <v>1554.82</v>
      </c>
      <c r="G745" s="4">
        <v>96218</v>
      </c>
      <c r="H745" s="4">
        <v>143324</v>
      </c>
      <c r="I745" s="5">
        <v>10.8482878</v>
      </c>
      <c r="J745" s="5">
        <v>1.4895757550562001</v>
      </c>
      <c r="K745" s="5" t="s">
        <v>179</v>
      </c>
      <c r="L745" s="5">
        <v>1040</v>
      </c>
      <c r="M745" s="7" t="s">
        <v>424</v>
      </c>
      <c r="N745" s="16">
        <f t="shared" si="55"/>
        <v>44459</v>
      </c>
      <c r="O745" s="7" t="s">
        <v>425</v>
      </c>
      <c r="P745" s="12" t="str">
        <f t="shared" si="56"/>
        <v>2021-09-28</v>
      </c>
      <c r="Q745" s="1" t="str">
        <f>IFERROR(VLOOKUP(K745,de_para!$A$2:$B$32,2,0),"ERR")</f>
        <v>Mid funnel</v>
      </c>
      <c r="R745" s="1">
        <v>0</v>
      </c>
      <c r="S745" s="1">
        <f t="shared" si="57"/>
        <v>9</v>
      </c>
      <c r="T745" s="1">
        <f t="shared" si="58"/>
        <v>2021</v>
      </c>
      <c r="U745" s="1">
        <f t="shared" si="59"/>
        <v>2</v>
      </c>
    </row>
    <row r="746" spans="1:21" x14ac:dyDescent="0.25">
      <c r="A746" s="3" t="s">
        <v>419</v>
      </c>
      <c r="B746" s="3" t="s">
        <v>423</v>
      </c>
      <c r="C746" s="4" t="s">
        <v>420</v>
      </c>
      <c r="D746" s="5" t="s">
        <v>409</v>
      </c>
      <c r="E746" s="4" t="s">
        <v>410</v>
      </c>
      <c r="F746" s="6">
        <v>5016.76</v>
      </c>
      <c r="G746" s="4">
        <v>223800</v>
      </c>
      <c r="H746" s="4">
        <v>425259</v>
      </c>
      <c r="I746" s="5">
        <v>11.796951979999999</v>
      </c>
      <c r="J746" s="5">
        <v>1.9001742627346001</v>
      </c>
      <c r="K746" s="5" t="s">
        <v>36</v>
      </c>
      <c r="L746" s="5">
        <v>25</v>
      </c>
      <c r="M746" s="7" t="s">
        <v>424</v>
      </c>
      <c r="N746" s="16">
        <f t="shared" si="55"/>
        <v>44459</v>
      </c>
      <c r="O746" s="7" t="s">
        <v>425</v>
      </c>
      <c r="P746" s="12" t="str">
        <f t="shared" si="56"/>
        <v>2021-09-28</v>
      </c>
      <c r="Q746" s="1" t="str">
        <f>IFERROR(VLOOKUP(K746,de_para!$A$2:$B$32,2,0),"ERR")</f>
        <v>web event</v>
      </c>
      <c r="R746" s="1">
        <v>0</v>
      </c>
      <c r="S746" s="1">
        <f t="shared" si="57"/>
        <v>9</v>
      </c>
      <c r="T746" s="1">
        <f t="shared" si="58"/>
        <v>2021</v>
      </c>
      <c r="U746" s="1">
        <f t="shared" si="59"/>
        <v>2</v>
      </c>
    </row>
    <row r="747" spans="1:21" x14ac:dyDescent="0.25">
      <c r="A747" s="3" t="s">
        <v>432</v>
      </c>
      <c r="B747" s="3" t="s">
        <v>423</v>
      </c>
      <c r="C747" s="4" t="s">
        <v>433</v>
      </c>
      <c r="D747" s="5" t="s">
        <v>434</v>
      </c>
      <c r="E747" s="4" t="s">
        <v>435</v>
      </c>
      <c r="F747" s="6">
        <v>0</v>
      </c>
      <c r="G747" s="4">
        <v>0</v>
      </c>
      <c r="H747" s="4">
        <v>0</v>
      </c>
      <c r="I747" s="5" t="s">
        <v>45</v>
      </c>
      <c r="J747" s="5">
        <v>0</v>
      </c>
      <c r="K747" s="5" t="s">
        <v>36</v>
      </c>
      <c r="L747" s="5">
        <v>1</v>
      </c>
      <c r="M747" s="7" t="s">
        <v>424</v>
      </c>
      <c r="N747" s="16">
        <f t="shared" si="55"/>
        <v>44459</v>
      </c>
      <c r="O747" s="7" t="s">
        <v>425</v>
      </c>
      <c r="P747" s="12" t="str">
        <f t="shared" si="56"/>
        <v>2021-09-28</v>
      </c>
      <c r="Q747" s="1" t="str">
        <f>IFERROR(VLOOKUP(K747,de_para!$A$2:$B$32,2,0),"ERR")</f>
        <v>web event</v>
      </c>
      <c r="R747" s="1">
        <v>0</v>
      </c>
      <c r="S747" s="1">
        <f t="shared" si="57"/>
        <v>9</v>
      </c>
      <c r="T747" s="1">
        <f t="shared" si="58"/>
        <v>2021</v>
      </c>
      <c r="U747" s="1">
        <f t="shared" si="59"/>
        <v>2</v>
      </c>
    </row>
    <row r="748" spans="1:21" x14ac:dyDescent="0.25">
      <c r="A748" s="3" t="s">
        <v>436</v>
      </c>
      <c r="B748" s="3" t="s">
        <v>423</v>
      </c>
      <c r="C748" s="4" t="s">
        <v>437</v>
      </c>
      <c r="D748" s="5" t="s">
        <v>427</v>
      </c>
      <c r="E748" s="4" t="s">
        <v>428</v>
      </c>
      <c r="F748" s="6">
        <v>195.12</v>
      </c>
      <c r="G748" s="4">
        <v>10868</v>
      </c>
      <c r="H748" s="4">
        <v>12818</v>
      </c>
      <c r="I748" s="5">
        <v>15.22234358</v>
      </c>
      <c r="J748" s="5">
        <v>1.1794258373205999</v>
      </c>
      <c r="K748" s="5" t="s">
        <v>36</v>
      </c>
      <c r="L748" s="5">
        <v>5</v>
      </c>
      <c r="M748" s="7" t="s">
        <v>424</v>
      </c>
      <c r="N748" s="16">
        <f t="shared" si="55"/>
        <v>44459</v>
      </c>
      <c r="O748" s="7" t="s">
        <v>425</v>
      </c>
      <c r="P748" s="12" t="str">
        <f t="shared" si="56"/>
        <v>2021-09-28</v>
      </c>
      <c r="Q748" s="1" t="str">
        <f>IFERROR(VLOOKUP(K748,de_para!$A$2:$B$32,2,0),"ERR")</f>
        <v>web event</v>
      </c>
      <c r="R748" s="1">
        <v>0</v>
      </c>
      <c r="S748" s="1">
        <f t="shared" si="57"/>
        <v>9</v>
      </c>
      <c r="T748" s="1">
        <f t="shared" si="58"/>
        <v>2021</v>
      </c>
      <c r="U748" s="1">
        <f t="shared" si="59"/>
        <v>2</v>
      </c>
    </row>
    <row r="749" spans="1:21" x14ac:dyDescent="0.25">
      <c r="A749" s="3" t="s">
        <v>111</v>
      </c>
      <c r="B749" s="3" t="s">
        <v>423</v>
      </c>
      <c r="C749" s="4" t="s">
        <v>112</v>
      </c>
      <c r="D749" s="5" t="s">
        <v>78</v>
      </c>
      <c r="E749" s="4" t="s">
        <v>79</v>
      </c>
      <c r="F749" s="6">
        <v>51904.81</v>
      </c>
      <c r="G749" s="4">
        <v>4973307</v>
      </c>
      <c r="H749" s="4">
        <v>8340201</v>
      </c>
      <c r="I749" s="5">
        <v>6.2234483300000001</v>
      </c>
      <c r="J749" s="5">
        <v>1.6769929948021001</v>
      </c>
      <c r="K749" s="5" t="s">
        <v>80</v>
      </c>
      <c r="L749" s="5">
        <v>713</v>
      </c>
      <c r="M749" s="7" t="s">
        <v>424</v>
      </c>
      <c r="N749" s="16">
        <f t="shared" si="55"/>
        <v>44459</v>
      </c>
      <c r="O749" s="7" t="s">
        <v>425</v>
      </c>
      <c r="P749" s="12" t="str">
        <f t="shared" si="56"/>
        <v>2021-09-28</v>
      </c>
      <c r="Q749" s="1" t="str">
        <f>IFERROR(VLOOKUP(K749,de_para!$A$2:$B$32,2,0),"ERR")</f>
        <v>web event</v>
      </c>
      <c r="R749" s="1">
        <v>0</v>
      </c>
      <c r="S749" s="1">
        <f t="shared" si="57"/>
        <v>9</v>
      </c>
      <c r="T749" s="1">
        <f t="shared" si="58"/>
        <v>2021</v>
      </c>
      <c r="U749" s="1">
        <f t="shared" si="59"/>
        <v>2</v>
      </c>
    </row>
    <row r="750" spans="1:21" x14ac:dyDescent="0.25">
      <c r="A750" s="3" t="s">
        <v>85</v>
      </c>
      <c r="B750" s="3" t="s">
        <v>423</v>
      </c>
      <c r="C750" s="4" t="s">
        <v>86</v>
      </c>
      <c r="D750" s="5" t="s">
        <v>87</v>
      </c>
      <c r="E750" s="4" t="s">
        <v>88</v>
      </c>
      <c r="F750" s="6">
        <v>50586.38</v>
      </c>
      <c r="G750" s="4">
        <v>1080759</v>
      </c>
      <c r="H750" s="4">
        <v>3427431</v>
      </c>
      <c r="I750" s="5">
        <v>14.75927014</v>
      </c>
      <c r="J750" s="5">
        <v>3.1713184900611999</v>
      </c>
      <c r="K750" s="5" t="s">
        <v>36</v>
      </c>
      <c r="L750" s="5">
        <v>653</v>
      </c>
      <c r="M750" s="7" t="s">
        <v>424</v>
      </c>
      <c r="N750" s="16">
        <f t="shared" si="55"/>
        <v>44459</v>
      </c>
      <c r="O750" s="7" t="s">
        <v>425</v>
      </c>
      <c r="P750" s="12" t="str">
        <f t="shared" si="56"/>
        <v>2021-09-28</v>
      </c>
      <c r="Q750" s="1" t="str">
        <f>IFERROR(VLOOKUP(K750,de_para!$A$2:$B$32,2,0),"ERR")</f>
        <v>web event</v>
      </c>
      <c r="R750" s="1">
        <v>0</v>
      </c>
      <c r="S750" s="1">
        <f t="shared" si="57"/>
        <v>9</v>
      </c>
      <c r="T750" s="1">
        <f t="shared" si="58"/>
        <v>2021</v>
      </c>
      <c r="U750" s="1">
        <f t="shared" si="59"/>
        <v>2</v>
      </c>
    </row>
    <row r="751" spans="1:21" x14ac:dyDescent="0.25">
      <c r="A751" s="3" t="s">
        <v>407</v>
      </c>
      <c r="B751" s="3" t="s">
        <v>423</v>
      </c>
      <c r="C751" s="4" t="s">
        <v>408</v>
      </c>
      <c r="D751" s="5" t="s">
        <v>409</v>
      </c>
      <c r="E751" s="4" t="s">
        <v>410</v>
      </c>
      <c r="F751" s="6">
        <v>5035.2</v>
      </c>
      <c r="G751" s="4">
        <v>344560</v>
      </c>
      <c r="H751" s="4">
        <v>503903</v>
      </c>
      <c r="I751" s="5">
        <v>9.9923993299999996</v>
      </c>
      <c r="J751" s="5">
        <v>1.4624535639656</v>
      </c>
      <c r="K751" s="5" t="s">
        <v>36</v>
      </c>
      <c r="L751" s="5">
        <v>20</v>
      </c>
      <c r="M751" s="7" t="s">
        <v>424</v>
      </c>
      <c r="N751" s="16">
        <f t="shared" si="55"/>
        <v>44459</v>
      </c>
      <c r="O751" s="7" t="s">
        <v>425</v>
      </c>
      <c r="P751" s="12" t="str">
        <f t="shared" si="56"/>
        <v>2021-09-28</v>
      </c>
      <c r="Q751" s="1" t="str">
        <f>IFERROR(VLOOKUP(K751,de_para!$A$2:$B$32,2,0),"ERR")</f>
        <v>web event</v>
      </c>
      <c r="R751" s="1">
        <v>0</v>
      </c>
      <c r="S751" s="1">
        <f t="shared" si="57"/>
        <v>9</v>
      </c>
      <c r="T751" s="1">
        <f t="shared" si="58"/>
        <v>2021</v>
      </c>
      <c r="U751" s="1">
        <f t="shared" si="59"/>
        <v>2</v>
      </c>
    </row>
    <row r="752" spans="1:21" x14ac:dyDescent="0.25">
      <c r="A752" s="3" t="s">
        <v>95</v>
      </c>
      <c r="B752" s="3" t="s">
        <v>423</v>
      </c>
      <c r="C752" s="4" t="s">
        <v>96</v>
      </c>
      <c r="D752" s="5" t="s">
        <v>60</v>
      </c>
      <c r="E752" s="4" t="s">
        <v>61</v>
      </c>
      <c r="F752" s="6">
        <v>52854.99</v>
      </c>
      <c r="G752" s="4">
        <v>1879935</v>
      </c>
      <c r="H752" s="4">
        <v>5479252</v>
      </c>
      <c r="I752" s="5">
        <v>9.6463878600000008</v>
      </c>
      <c r="J752" s="5">
        <v>2.9145965153050999</v>
      </c>
      <c r="K752" s="5" t="s">
        <v>36</v>
      </c>
      <c r="L752" s="5">
        <v>871</v>
      </c>
      <c r="M752" s="7" t="s">
        <v>424</v>
      </c>
      <c r="N752" s="16">
        <f t="shared" si="55"/>
        <v>44459</v>
      </c>
      <c r="O752" s="7" t="s">
        <v>425</v>
      </c>
      <c r="P752" s="12" t="str">
        <f t="shared" si="56"/>
        <v>2021-09-28</v>
      </c>
      <c r="Q752" s="1" t="str">
        <f>IFERROR(VLOOKUP(K752,de_para!$A$2:$B$32,2,0),"ERR")</f>
        <v>web event</v>
      </c>
      <c r="R752" s="1">
        <v>0</v>
      </c>
      <c r="S752" s="1">
        <f t="shared" si="57"/>
        <v>9</v>
      </c>
      <c r="T752" s="1">
        <f t="shared" si="58"/>
        <v>2021</v>
      </c>
      <c r="U752" s="1">
        <f t="shared" si="59"/>
        <v>2</v>
      </c>
    </row>
    <row r="753" spans="1:21" x14ac:dyDescent="0.25">
      <c r="A753" s="3" t="s">
        <v>438</v>
      </c>
      <c r="B753" s="3" t="s">
        <v>423</v>
      </c>
      <c r="C753" s="4" t="s">
        <v>439</v>
      </c>
      <c r="D753" s="5" t="s">
        <v>440</v>
      </c>
      <c r="E753" s="4" t="s">
        <v>441</v>
      </c>
      <c r="F753" s="6">
        <v>0</v>
      </c>
      <c r="G753" s="4">
        <v>0</v>
      </c>
      <c r="H753" s="4">
        <v>0</v>
      </c>
      <c r="I753" s="5" t="s">
        <v>45</v>
      </c>
      <c r="J753" s="5">
        <v>0</v>
      </c>
      <c r="K753" s="5" t="s">
        <v>36</v>
      </c>
      <c r="L753" s="5">
        <v>7</v>
      </c>
      <c r="M753" s="7" t="s">
        <v>424</v>
      </c>
      <c r="N753" s="16">
        <f t="shared" si="55"/>
        <v>44459</v>
      </c>
      <c r="O753" s="7" t="s">
        <v>425</v>
      </c>
      <c r="P753" s="12" t="str">
        <f t="shared" si="56"/>
        <v>2021-09-28</v>
      </c>
      <c r="Q753" s="1" t="str">
        <f>IFERROR(VLOOKUP(K753,de_para!$A$2:$B$32,2,0),"ERR")</f>
        <v>web event</v>
      </c>
      <c r="R753" s="1">
        <v>0</v>
      </c>
      <c r="S753" s="1">
        <f t="shared" si="57"/>
        <v>9</v>
      </c>
      <c r="T753" s="1">
        <f t="shared" si="58"/>
        <v>2021</v>
      </c>
      <c r="U753" s="1">
        <f t="shared" si="59"/>
        <v>2</v>
      </c>
    </row>
    <row r="754" spans="1:21" x14ac:dyDescent="0.25">
      <c r="A754" s="3" t="s">
        <v>89</v>
      </c>
      <c r="B754" s="3" t="s">
        <v>423</v>
      </c>
      <c r="C754" s="4" t="s">
        <v>90</v>
      </c>
      <c r="D754" s="5" t="s">
        <v>91</v>
      </c>
      <c r="E754" s="4" t="s">
        <v>92</v>
      </c>
      <c r="F754" s="6">
        <v>45225.58</v>
      </c>
      <c r="G754" s="4">
        <v>1382055</v>
      </c>
      <c r="H754" s="4">
        <v>4282890</v>
      </c>
      <c r="I754" s="5">
        <v>10.559594110000001</v>
      </c>
      <c r="J754" s="5">
        <v>3.0989287691156</v>
      </c>
      <c r="K754" s="5" t="s">
        <v>36</v>
      </c>
      <c r="L754" s="5">
        <v>630</v>
      </c>
      <c r="M754" s="7" t="s">
        <v>424</v>
      </c>
      <c r="N754" s="16">
        <f t="shared" si="55"/>
        <v>44459</v>
      </c>
      <c r="O754" s="7" t="s">
        <v>425</v>
      </c>
      <c r="P754" s="12" t="str">
        <f t="shared" si="56"/>
        <v>2021-09-28</v>
      </c>
      <c r="Q754" s="1" t="str">
        <f>IFERROR(VLOOKUP(K754,de_para!$A$2:$B$32,2,0),"ERR")</f>
        <v>web event</v>
      </c>
      <c r="R754" s="1">
        <v>0</v>
      </c>
      <c r="S754" s="1">
        <f t="shared" si="57"/>
        <v>9</v>
      </c>
      <c r="T754" s="1">
        <f t="shared" si="58"/>
        <v>2021</v>
      </c>
      <c r="U754" s="1">
        <f t="shared" si="59"/>
        <v>2</v>
      </c>
    </row>
    <row r="755" spans="1:21" x14ac:dyDescent="0.25">
      <c r="A755" s="3" t="s">
        <v>442</v>
      </c>
      <c r="B755" s="3" t="s">
        <v>423</v>
      </c>
      <c r="C755" s="4" t="s">
        <v>443</v>
      </c>
      <c r="D755" s="5" t="s">
        <v>444</v>
      </c>
      <c r="E755" s="4" t="s">
        <v>445</v>
      </c>
      <c r="F755" s="6">
        <v>1173.57</v>
      </c>
      <c r="G755" s="4">
        <v>584480</v>
      </c>
      <c r="H755" s="4">
        <v>584480</v>
      </c>
      <c r="I755" s="5">
        <v>2.0078873499999998</v>
      </c>
      <c r="J755" s="5">
        <v>1</v>
      </c>
      <c r="K755" s="5" t="s">
        <v>6</v>
      </c>
      <c r="L755" s="5">
        <v>584480</v>
      </c>
      <c r="M755" s="7" t="s">
        <v>424</v>
      </c>
      <c r="N755" s="16">
        <f t="shared" si="55"/>
        <v>44459</v>
      </c>
      <c r="O755" s="7" t="s">
        <v>425</v>
      </c>
      <c r="P755" s="12" t="str">
        <f t="shared" si="56"/>
        <v>2021-09-28</v>
      </c>
      <c r="Q755" s="1" t="str">
        <f>IFERROR(VLOOKUP(K755,de_para!$A$2:$B$32,2,0),"ERR")</f>
        <v>Top funnel</v>
      </c>
      <c r="R755" s="1">
        <v>0</v>
      </c>
      <c r="S755" s="1">
        <f t="shared" si="57"/>
        <v>9</v>
      </c>
      <c r="T755" s="1">
        <f t="shared" si="58"/>
        <v>2021</v>
      </c>
      <c r="U755" s="1">
        <f t="shared" si="59"/>
        <v>2</v>
      </c>
    </row>
    <row r="756" spans="1:21" x14ac:dyDescent="0.25">
      <c r="A756" s="3" t="s">
        <v>369</v>
      </c>
      <c r="B756" s="3" t="s">
        <v>423</v>
      </c>
      <c r="C756" s="4" t="s">
        <v>446</v>
      </c>
      <c r="D756" s="5" t="s">
        <v>447</v>
      </c>
      <c r="E756" s="4" t="s">
        <v>448</v>
      </c>
      <c r="F756" s="6">
        <v>0</v>
      </c>
      <c r="G756" s="4">
        <v>0</v>
      </c>
      <c r="H756" s="4">
        <v>0</v>
      </c>
      <c r="I756" s="5" t="s">
        <v>45</v>
      </c>
      <c r="J756" s="5">
        <v>0</v>
      </c>
      <c r="K756" s="5" t="s">
        <v>36</v>
      </c>
      <c r="L756" s="5">
        <v>1</v>
      </c>
      <c r="M756" s="7" t="s">
        <v>424</v>
      </c>
      <c r="N756" s="16">
        <f t="shared" si="55"/>
        <v>44459</v>
      </c>
      <c r="O756" s="7" t="s">
        <v>425</v>
      </c>
      <c r="P756" s="12" t="str">
        <f t="shared" si="56"/>
        <v>2021-09-28</v>
      </c>
      <c r="Q756" s="1" t="str">
        <f>IFERROR(VLOOKUP(K756,de_para!$A$2:$B$32,2,0),"ERR")</f>
        <v>web event</v>
      </c>
      <c r="R756" s="1">
        <v>0</v>
      </c>
      <c r="S756" s="1">
        <f t="shared" si="57"/>
        <v>9</v>
      </c>
      <c r="T756" s="1">
        <f t="shared" si="58"/>
        <v>2021</v>
      </c>
      <c r="U756" s="1">
        <f t="shared" si="59"/>
        <v>2</v>
      </c>
    </row>
    <row r="757" spans="1:21" x14ac:dyDescent="0.25">
      <c r="A757" s="3" t="s">
        <v>180</v>
      </c>
      <c r="B757" s="3" t="s">
        <v>423</v>
      </c>
      <c r="C757" s="4" t="s">
        <v>181</v>
      </c>
      <c r="D757" s="5" t="s">
        <v>173</v>
      </c>
      <c r="E757" s="4" t="s">
        <v>174</v>
      </c>
      <c r="F757" s="6">
        <v>29520.17</v>
      </c>
      <c r="G757" s="4">
        <v>2620744</v>
      </c>
      <c r="H757" s="4">
        <v>5679038</v>
      </c>
      <c r="I757" s="5">
        <v>5.1980934100000002</v>
      </c>
      <c r="J757" s="5">
        <v>2.1669564062724</v>
      </c>
      <c r="K757" s="5" t="s">
        <v>36</v>
      </c>
      <c r="L757" s="5">
        <v>548</v>
      </c>
      <c r="M757" s="7" t="s">
        <v>424</v>
      </c>
      <c r="N757" s="16">
        <f t="shared" si="55"/>
        <v>44459</v>
      </c>
      <c r="O757" s="7" t="s">
        <v>425</v>
      </c>
      <c r="P757" s="12" t="str">
        <f t="shared" si="56"/>
        <v>2021-09-28</v>
      </c>
      <c r="Q757" s="1" t="str">
        <f>IFERROR(VLOOKUP(K757,de_para!$A$2:$B$32,2,0),"ERR")</f>
        <v>web event</v>
      </c>
      <c r="R757" s="1">
        <v>0</v>
      </c>
      <c r="S757" s="1">
        <f t="shared" si="57"/>
        <v>9</v>
      </c>
      <c r="T757" s="1">
        <f t="shared" si="58"/>
        <v>2021</v>
      </c>
      <c r="U757" s="1">
        <f t="shared" si="59"/>
        <v>2</v>
      </c>
    </row>
    <row r="758" spans="1:21" x14ac:dyDescent="0.25">
      <c r="A758" s="3" t="s">
        <v>318</v>
      </c>
      <c r="B758" s="3" t="s">
        <v>423</v>
      </c>
      <c r="C758" s="4" t="s">
        <v>319</v>
      </c>
      <c r="D758" s="5" t="s">
        <v>320</v>
      </c>
      <c r="E758" s="4" t="s">
        <v>321</v>
      </c>
      <c r="F758" s="6">
        <v>23696.31</v>
      </c>
      <c r="G758" s="4">
        <v>19755</v>
      </c>
      <c r="H758" s="4">
        <v>340047</v>
      </c>
      <c r="I758" s="5">
        <v>69.685396429999997</v>
      </c>
      <c r="J758" s="5">
        <v>17.213211845103</v>
      </c>
      <c r="K758" s="5" t="s">
        <v>36</v>
      </c>
      <c r="L758" s="5">
        <v>175</v>
      </c>
      <c r="M758" s="7" t="s">
        <v>424</v>
      </c>
      <c r="N758" s="16">
        <f t="shared" si="55"/>
        <v>44459</v>
      </c>
      <c r="O758" s="7" t="s">
        <v>425</v>
      </c>
      <c r="P758" s="12" t="str">
        <f t="shared" si="56"/>
        <v>2021-09-28</v>
      </c>
      <c r="Q758" s="1" t="str">
        <f>IFERROR(VLOOKUP(K758,de_para!$A$2:$B$32,2,0),"ERR")</f>
        <v>web event</v>
      </c>
      <c r="R758" s="1">
        <v>0</v>
      </c>
      <c r="S758" s="1">
        <f t="shared" si="57"/>
        <v>9</v>
      </c>
      <c r="T758" s="1">
        <f t="shared" si="58"/>
        <v>2021</v>
      </c>
      <c r="U758" s="1">
        <f t="shared" si="59"/>
        <v>2</v>
      </c>
    </row>
    <row r="759" spans="1:21" x14ac:dyDescent="0.25">
      <c r="A759" s="3" t="s">
        <v>62</v>
      </c>
      <c r="B759" s="3" t="s">
        <v>423</v>
      </c>
      <c r="C759" s="4" t="s">
        <v>413</v>
      </c>
      <c r="D759" s="5" t="s">
        <v>414</v>
      </c>
      <c r="E759" s="4" t="s">
        <v>415</v>
      </c>
      <c r="F759" s="6">
        <v>1445.09</v>
      </c>
      <c r="G759" s="4">
        <v>39860</v>
      </c>
      <c r="H759" s="4">
        <v>50398</v>
      </c>
      <c r="I759" s="5">
        <v>28.67355847</v>
      </c>
      <c r="J759" s="5">
        <v>1.2643753135975999</v>
      </c>
      <c r="K759" s="5" t="s">
        <v>416</v>
      </c>
      <c r="L759" s="5">
        <v>165</v>
      </c>
      <c r="M759" s="7" t="s">
        <v>424</v>
      </c>
      <c r="N759" s="16">
        <f t="shared" si="55"/>
        <v>44459</v>
      </c>
      <c r="O759" s="7" t="s">
        <v>425</v>
      </c>
      <c r="P759" s="12" t="str">
        <f t="shared" si="56"/>
        <v>2021-09-28</v>
      </c>
      <c r="Q759" s="1" t="str">
        <f>IFERROR(VLOOKUP(K759,de_para!$A$2:$B$32,2,0),"ERR")</f>
        <v>web event</v>
      </c>
      <c r="R759" s="1">
        <v>0</v>
      </c>
      <c r="S759" s="1">
        <f t="shared" si="57"/>
        <v>9</v>
      </c>
      <c r="T759" s="1">
        <f t="shared" si="58"/>
        <v>2021</v>
      </c>
      <c r="U759" s="1">
        <f t="shared" si="59"/>
        <v>2</v>
      </c>
    </row>
    <row r="760" spans="1:21" x14ac:dyDescent="0.25">
      <c r="A760" s="3" t="s">
        <v>76</v>
      </c>
      <c r="B760" s="3" t="s">
        <v>423</v>
      </c>
      <c r="C760" s="4" t="s">
        <v>77</v>
      </c>
      <c r="D760" s="5" t="s">
        <v>78</v>
      </c>
      <c r="E760" s="4" t="s">
        <v>79</v>
      </c>
      <c r="F760" s="6">
        <v>46468.65</v>
      </c>
      <c r="G760" s="4">
        <v>1519514</v>
      </c>
      <c r="H760" s="4">
        <v>3092381</v>
      </c>
      <c r="I760" s="5">
        <v>15.026819140000001</v>
      </c>
      <c r="J760" s="5">
        <v>2.0351118844578</v>
      </c>
      <c r="K760" s="5" t="s">
        <v>80</v>
      </c>
      <c r="L760" s="5">
        <v>567</v>
      </c>
      <c r="M760" s="7" t="s">
        <v>424</v>
      </c>
      <c r="N760" s="16">
        <f t="shared" si="55"/>
        <v>44459</v>
      </c>
      <c r="O760" s="7" t="s">
        <v>425</v>
      </c>
      <c r="P760" s="12" t="str">
        <f t="shared" si="56"/>
        <v>2021-09-28</v>
      </c>
      <c r="Q760" s="1" t="str">
        <f>IFERROR(VLOOKUP(K760,de_para!$A$2:$B$32,2,0),"ERR")</f>
        <v>web event</v>
      </c>
      <c r="R760" s="1">
        <v>0</v>
      </c>
      <c r="S760" s="1">
        <f t="shared" si="57"/>
        <v>9</v>
      </c>
      <c r="T760" s="1">
        <f t="shared" si="58"/>
        <v>2021</v>
      </c>
      <c r="U760" s="1">
        <f t="shared" si="59"/>
        <v>2</v>
      </c>
    </row>
    <row r="761" spans="1:21" x14ac:dyDescent="0.25">
      <c r="A761" s="3" t="s">
        <v>245</v>
      </c>
      <c r="B761" s="3" t="s">
        <v>423</v>
      </c>
      <c r="C761" s="4" t="s">
        <v>246</v>
      </c>
      <c r="D761" s="5" t="s">
        <v>247</v>
      </c>
      <c r="E761" s="4" t="s">
        <v>248</v>
      </c>
      <c r="F761" s="6">
        <v>22605.119999999999</v>
      </c>
      <c r="G761" s="4">
        <v>2048896</v>
      </c>
      <c r="H761" s="4">
        <v>6271893</v>
      </c>
      <c r="I761" s="5">
        <v>3.6041941400000002</v>
      </c>
      <c r="J761" s="5">
        <v>3.0611085189292</v>
      </c>
      <c r="K761" s="5" t="s">
        <v>36</v>
      </c>
      <c r="L761" s="5">
        <v>412</v>
      </c>
      <c r="M761" s="7" t="s">
        <v>424</v>
      </c>
      <c r="N761" s="16">
        <f t="shared" si="55"/>
        <v>44459</v>
      </c>
      <c r="O761" s="7" t="s">
        <v>425</v>
      </c>
      <c r="P761" s="12" t="str">
        <f t="shared" si="56"/>
        <v>2021-09-28</v>
      </c>
      <c r="Q761" s="1" t="str">
        <f>IFERROR(VLOOKUP(K761,de_para!$A$2:$B$32,2,0),"ERR")</f>
        <v>web event</v>
      </c>
      <c r="R761" s="1">
        <v>0</v>
      </c>
      <c r="S761" s="1">
        <f t="shared" si="57"/>
        <v>9</v>
      </c>
      <c r="T761" s="1">
        <f t="shared" si="58"/>
        <v>2021</v>
      </c>
      <c r="U761" s="1">
        <f t="shared" si="59"/>
        <v>2</v>
      </c>
    </row>
    <row r="762" spans="1:21" x14ac:dyDescent="0.25">
      <c r="A762" s="3" t="s">
        <v>122</v>
      </c>
      <c r="B762" s="3" t="s">
        <v>423</v>
      </c>
      <c r="C762" s="4" t="s">
        <v>123</v>
      </c>
      <c r="D762" s="5" t="s">
        <v>34</v>
      </c>
      <c r="E762" s="4" t="s">
        <v>35</v>
      </c>
      <c r="F762" s="6">
        <v>21598.37</v>
      </c>
      <c r="G762" s="4">
        <v>402599</v>
      </c>
      <c r="H762" s="4">
        <v>1994939</v>
      </c>
      <c r="I762" s="5">
        <v>10.82658166</v>
      </c>
      <c r="J762" s="5">
        <v>4.9551514037541002</v>
      </c>
      <c r="K762" s="5" t="s">
        <v>36</v>
      </c>
      <c r="L762" s="5">
        <v>328</v>
      </c>
      <c r="M762" s="7" t="s">
        <v>424</v>
      </c>
      <c r="N762" s="16">
        <f t="shared" si="55"/>
        <v>44459</v>
      </c>
      <c r="O762" s="7" t="s">
        <v>425</v>
      </c>
      <c r="P762" s="12" t="str">
        <f t="shared" si="56"/>
        <v>2021-09-28</v>
      </c>
      <c r="Q762" s="1" t="str">
        <f>IFERROR(VLOOKUP(K762,de_para!$A$2:$B$32,2,0),"ERR")</f>
        <v>web event</v>
      </c>
      <c r="R762" s="1">
        <v>0</v>
      </c>
      <c r="S762" s="1">
        <f t="shared" si="57"/>
        <v>9</v>
      </c>
      <c r="T762" s="1">
        <f t="shared" si="58"/>
        <v>2021</v>
      </c>
      <c r="U762" s="1">
        <f t="shared" si="59"/>
        <v>2</v>
      </c>
    </row>
    <row r="763" spans="1:21" x14ac:dyDescent="0.25">
      <c r="A763" s="3" t="s">
        <v>120</v>
      </c>
      <c r="B763" s="3" t="s">
        <v>423</v>
      </c>
      <c r="C763" s="4" t="s">
        <v>121</v>
      </c>
      <c r="D763" s="5" t="s">
        <v>87</v>
      </c>
      <c r="E763" s="4" t="s">
        <v>88</v>
      </c>
      <c r="F763" s="6">
        <v>125155.67</v>
      </c>
      <c r="G763" s="4">
        <v>9901424</v>
      </c>
      <c r="H763" s="4">
        <v>28181078</v>
      </c>
      <c r="I763" s="5">
        <v>4.4411242900000003</v>
      </c>
      <c r="J763" s="5">
        <v>2.8461641477024</v>
      </c>
      <c r="K763" s="5" t="s">
        <v>36</v>
      </c>
      <c r="L763" s="5">
        <v>2166</v>
      </c>
      <c r="M763" s="7" t="s">
        <v>424</v>
      </c>
      <c r="N763" s="16">
        <f t="shared" si="55"/>
        <v>44459</v>
      </c>
      <c r="O763" s="7" t="s">
        <v>425</v>
      </c>
      <c r="P763" s="12" t="str">
        <f t="shared" si="56"/>
        <v>2021-09-28</v>
      </c>
      <c r="Q763" s="1" t="str">
        <f>IFERROR(VLOOKUP(K763,de_para!$A$2:$B$32,2,0),"ERR")</f>
        <v>web event</v>
      </c>
      <c r="R763" s="1">
        <v>0</v>
      </c>
      <c r="S763" s="1">
        <f t="shared" si="57"/>
        <v>9</v>
      </c>
      <c r="T763" s="1">
        <f t="shared" si="58"/>
        <v>2021</v>
      </c>
      <c r="U763" s="1">
        <f t="shared" si="59"/>
        <v>2</v>
      </c>
    </row>
    <row r="764" spans="1:21" x14ac:dyDescent="0.25">
      <c r="A764" s="3" t="s">
        <v>22</v>
      </c>
      <c r="B764" s="3" t="s">
        <v>423</v>
      </c>
      <c r="C764" s="4" t="s">
        <v>417</v>
      </c>
      <c r="D764" s="5" t="s">
        <v>414</v>
      </c>
      <c r="E764" s="4" t="s">
        <v>415</v>
      </c>
      <c r="F764" s="6">
        <v>1018.99</v>
      </c>
      <c r="G764" s="4">
        <v>34197</v>
      </c>
      <c r="H764" s="4">
        <v>40841</v>
      </c>
      <c r="I764" s="5">
        <v>24.95017262</v>
      </c>
      <c r="J764" s="5">
        <v>1.1942860484838</v>
      </c>
      <c r="K764" s="5" t="s">
        <v>416</v>
      </c>
      <c r="L764" s="5">
        <v>124</v>
      </c>
      <c r="M764" s="7" t="s">
        <v>424</v>
      </c>
      <c r="N764" s="16">
        <f t="shared" si="55"/>
        <v>44459</v>
      </c>
      <c r="O764" s="7" t="s">
        <v>425</v>
      </c>
      <c r="P764" s="12" t="str">
        <f t="shared" si="56"/>
        <v>2021-09-28</v>
      </c>
      <c r="Q764" s="1" t="str">
        <f>IFERROR(VLOOKUP(K764,de_para!$A$2:$B$32,2,0),"ERR")</f>
        <v>web event</v>
      </c>
      <c r="R764" s="1">
        <v>0</v>
      </c>
      <c r="S764" s="1">
        <f t="shared" si="57"/>
        <v>9</v>
      </c>
      <c r="T764" s="1">
        <f t="shared" si="58"/>
        <v>2021</v>
      </c>
      <c r="U764" s="1">
        <f t="shared" si="59"/>
        <v>2</v>
      </c>
    </row>
    <row r="765" spans="1:21" x14ac:dyDescent="0.25">
      <c r="A765" s="3" t="s">
        <v>449</v>
      </c>
      <c r="B765" s="3" t="s">
        <v>423</v>
      </c>
      <c r="C765" s="4" t="s">
        <v>450</v>
      </c>
      <c r="D765" s="5" t="s">
        <v>434</v>
      </c>
      <c r="E765" s="4" t="s">
        <v>435</v>
      </c>
      <c r="F765" s="6">
        <v>0</v>
      </c>
      <c r="G765" s="4">
        <v>0</v>
      </c>
      <c r="H765" s="4">
        <v>0</v>
      </c>
      <c r="I765" s="5" t="s">
        <v>45</v>
      </c>
      <c r="J765" s="5">
        <v>0</v>
      </c>
      <c r="K765" s="5" t="s">
        <v>36</v>
      </c>
      <c r="L765" s="5">
        <v>2</v>
      </c>
      <c r="M765" s="7" t="s">
        <v>424</v>
      </c>
      <c r="N765" s="16">
        <f t="shared" si="55"/>
        <v>44459</v>
      </c>
      <c r="O765" s="7" t="s">
        <v>425</v>
      </c>
      <c r="P765" s="12" t="str">
        <f t="shared" si="56"/>
        <v>2021-09-28</v>
      </c>
      <c r="Q765" s="1" t="str">
        <f>IFERROR(VLOOKUP(K765,de_para!$A$2:$B$32,2,0),"ERR")</f>
        <v>web event</v>
      </c>
      <c r="R765" s="1">
        <v>0</v>
      </c>
      <c r="S765" s="1">
        <f t="shared" si="57"/>
        <v>9</v>
      </c>
      <c r="T765" s="1">
        <f t="shared" si="58"/>
        <v>2021</v>
      </c>
      <c r="U765" s="1">
        <f t="shared" si="59"/>
        <v>2</v>
      </c>
    </row>
    <row r="766" spans="1:21" x14ac:dyDescent="0.25">
      <c r="A766" s="3" t="s">
        <v>72</v>
      </c>
      <c r="B766" s="3" t="s">
        <v>423</v>
      </c>
      <c r="C766" s="4" t="s">
        <v>73</v>
      </c>
      <c r="D766" s="5" t="s">
        <v>74</v>
      </c>
      <c r="E766" s="4" t="s">
        <v>75</v>
      </c>
      <c r="F766" s="6">
        <v>76494.149999999994</v>
      </c>
      <c r="G766" s="4">
        <v>587993</v>
      </c>
      <c r="H766" s="4">
        <v>3637863</v>
      </c>
      <c r="I766" s="5">
        <v>21.0272212</v>
      </c>
      <c r="J766" s="5">
        <v>6.1869154904904997</v>
      </c>
      <c r="K766" s="5" t="s">
        <v>36</v>
      </c>
      <c r="L766" s="5">
        <v>1265</v>
      </c>
      <c r="M766" s="7" t="s">
        <v>424</v>
      </c>
      <c r="N766" s="16">
        <f t="shared" si="55"/>
        <v>44459</v>
      </c>
      <c r="O766" s="7" t="s">
        <v>425</v>
      </c>
      <c r="P766" s="12" t="str">
        <f t="shared" si="56"/>
        <v>2021-09-28</v>
      </c>
      <c r="Q766" s="1" t="str">
        <f>IFERROR(VLOOKUP(K766,de_para!$A$2:$B$32,2,0),"ERR")</f>
        <v>web event</v>
      </c>
      <c r="R766" s="1">
        <v>0</v>
      </c>
      <c r="S766" s="1">
        <f t="shared" si="57"/>
        <v>9</v>
      </c>
      <c r="T766" s="1">
        <f t="shared" si="58"/>
        <v>2021</v>
      </c>
      <c r="U766" s="1">
        <f t="shared" si="59"/>
        <v>2</v>
      </c>
    </row>
    <row r="767" spans="1:21" x14ac:dyDescent="0.25">
      <c r="A767" s="3" t="s">
        <v>103</v>
      </c>
      <c r="B767" s="3" t="s">
        <v>423</v>
      </c>
      <c r="C767" s="4" t="s">
        <v>104</v>
      </c>
      <c r="D767" s="5" t="s">
        <v>54</v>
      </c>
      <c r="E767" s="4" t="s">
        <v>55</v>
      </c>
      <c r="F767" s="6">
        <v>32651.51</v>
      </c>
      <c r="G767" s="4">
        <v>42765</v>
      </c>
      <c r="H767" s="4">
        <v>540728</v>
      </c>
      <c r="I767" s="5">
        <v>60.384352210000003</v>
      </c>
      <c r="J767" s="5">
        <v>12.644171635683</v>
      </c>
      <c r="K767" s="5" t="s">
        <v>36</v>
      </c>
      <c r="L767" s="5">
        <v>550</v>
      </c>
      <c r="M767" s="7" t="s">
        <v>424</v>
      </c>
      <c r="N767" s="16">
        <f t="shared" si="55"/>
        <v>44459</v>
      </c>
      <c r="O767" s="7" t="s">
        <v>425</v>
      </c>
      <c r="P767" s="12" t="str">
        <f t="shared" si="56"/>
        <v>2021-09-28</v>
      </c>
      <c r="Q767" s="1" t="str">
        <f>IFERROR(VLOOKUP(K767,de_para!$A$2:$B$32,2,0),"ERR")</f>
        <v>web event</v>
      </c>
      <c r="R767" s="1">
        <v>0</v>
      </c>
      <c r="S767" s="1">
        <f t="shared" si="57"/>
        <v>9</v>
      </c>
      <c r="T767" s="1">
        <f t="shared" si="58"/>
        <v>2021</v>
      </c>
      <c r="U767" s="1">
        <f t="shared" si="59"/>
        <v>2</v>
      </c>
    </row>
    <row r="768" spans="1:21" x14ac:dyDescent="0.25">
      <c r="A768" s="3" t="s">
        <v>93</v>
      </c>
      <c r="B768" s="3" t="s">
        <v>423</v>
      </c>
      <c r="C768" s="4" t="s">
        <v>391</v>
      </c>
      <c r="D768" s="5" t="s">
        <v>392</v>
      </c>
      <c r="E768" s="4" t="s">
        <v>393</v>
      </c>
      <c r="F768" s="6">
        <v>1988.21</v>
      </c>
      <c r="G768" s="4">
        <v>139066</v>
      </c>
      <c r="H768" s="4">
        <v>222312</v>
      </c>
      <c r="I768" s="5">
        <v>8.9433318899999996</v>
      </c>
      <c r="J768" s="5">
        <v>1.5986078552630001</v>
      </c>
      <c r="K768" s="5" t="s">
        <v>394</v>
      </c>
      <c r="L768" s="5">
        <v>6088</v>
      </c>
      <c r="M768" s="7" t="s">
        <v>424</v>
      </c>
      <c r="N768" s="16">
        <f t="shared" si="55"/>
        <v>44459</v>
      </c>
      <c r="O768" s="7" t="s">
        <v>425</v>
      </c>
      <c r="P768" s="12" t="str">
        <f t="shared" si="56"/>
        <v>2021-09-28</v>
      </c>
      <c r="Q768" s="1" t="str">
        <f>IFERROR(VLOOKUP(K768,de_para!$A$2:$B$32,2,0),"ERR")</f>
        <v>Mid funnel</v>
      </c>
      <c r="R768" s="1">
        <v>0</v>
      </c>
      <c r="S768" s="1">
        <f t="shared" si="57"/>
        <v>9</v>
      </c>
      <c r="T768" s="1">
        <f t="shared" si="58"/>
        <v>2021</v>
      </c>
      <c r="U768" s="1">
        <f t="shared" si="59"/>
        <v>2</v>
      </c>
    </row>
    <row r="769" spans="1:21" x14ac:dyDescent="0.25">
      <c r="A769" s="3" t="s">
        <v>97</v>
      </c>
      <c r="B769" s="3" t="s">
        <v>423</v>
      </c>
      <c r="C769" s="4" t="s">
        <v>98</v>
      </c>
      <c r="D769" s="5" t="s">
        <v>87</v>
      </c>
      <c r="E769" s="4" t="s">
        <v>88</v>
      </c>
      <c r="F769" s="6">
        <v>9063.3799999999992</v>
      </c>
      <c r="G769" s="4">
        <v>534873</v>
      </c>
      <c r="H769" s="4">
        <v>1118832</v>
      </c>
      <c r="I769" s="5">
        <v>8.1007514999999994</v>
      </c>
      <c r="J769" s="5">
        <v>2.0917713176773001</v>
      </c>
      <c r="K769" s="5" t="s">
        <v>36</v>
      </c>
      <c r="L769" s="5">
        <v>140</v>
      </c>
      <c r="M769" s="7" t="s">
        <v>424</v>
      </c>
      <c r="N769" s="16">
        <f t="shared" si="55"/>
        <v>44459</v>
      </c>
      <c r="O769" s="7" t="s">
        <v>425</v>
      </c>
      <c r="P769" s="12" t="str">
        <f t="shared" si="56"/>
        <v>2021-09-28</v>
      </c>
      <c r="Q769" s="1" t="str">
        <f>IFERROR(VLOOKUP(K769,de_para!$A$2:$B$32,2,0),"ERR")</f>
        <v>web event</v>
      </c>
      <c r="R769" s="1">
        <v>0</v>
      </c>
      <c r="S769" s="1">
        <f t="shared" si="57"/>
        <v>9</v>
      </c>
      <c r="T769" s="1">
        <f t="shared" si="58"/>
        <v>2021</v>
      </c>
      <c r="U769" s="1">
        <f t="shared" si="59"/>
        <v>2</v>
      </c>
    </row>
    <row r="770" spans="1:21" x14ac:dyDescent="0.25">
      <c r="A770" s="3" t="s">
        <v>81</v>
      </c>
      <c r="B770" s="3" t="s">
        <v>423</v>
      </c>
      <c r="C770" s="4" t="s">
        <v>82</v>
      </c>
      <c r="D770" s="5" t="s">
        <v>48</v>
      </c>
      <c r="E770" s="4" t="s">
        <v>49</v>
      </c>
      <c r="F770" s="6">
        <v>3988.44</v>
      </c>
      <c r="G770" s="4">
        <v>262319</v>
      </c>
      <c r="H770" s="4">
        <v>522948</v>
      </c>
      <c r="I770" s="5">
        <v>7.6268386100000001</v>
      </c>
      <c r="J770" s="5">
        <v>1.9935574624789001</v>
      </c>
      <c r="K770" s="5" t="s">
        <v>36</v>
      </c>
      <c r="L770" s="5">
        <v>70</v>
      </c>
      <c r="M770" s="7" t="s">
        <v>424</v>
      </c>
      <c r="N770" s="16">
        <f t="shared" si="55"/>
        <v>44459</v>
      </c>
      <c r="O770" s="7" t="s">
        <v>425</v>
      </c>
      <c r="P770" s="12" t="str">
        <f t="shared" si="56"/>
        <v>2021-09-28</v>
      </c>
      <c r="Q770" s="1" t="str">
        <f>IFERROR(VLOOKUP(K770,de_para!$A$2:$B$32,2,0),"ERR")</f>
        <v>web event</v>
      </c>
      <c r="R770" s="1">
        <v>0</v>
      </c>
      <c r="S770" s="1">
        <f t="shared" si="57"/>
        <v>9</v>
      </c>
      <c r="T770" s="1">
        <f t="shared" si="58"/>
        <v>2021</v>
      </c>
      <c r="U770" s="1">
        <f t="shared" si="59"/>
        <v>2</v>
      </c>
    </row>
    <row r="771" spans="1:21" x14ac:dyDescent="0.25">
      <c r="A771" s="3" t="s">
        <v>175</v>
      </c>
      <c r="B771" s="3" t="s">
        <v>423</v>
      </c>
      <c r="C771" s="4" t="s">
        <v>176</v>
      </c>
      <c r="D771" s="5" t="s">
        <v>177</v>
      </c>
      <c r="E771" s="4" t="s">
        <v>178</v>
      </c>
      <c r="F771" s="6">
        <v>15541.81</v>
      </c>
      <c r="G771" s="4">
        <v>607443</v>
      </c>
      <c r="H771" s="4">
        <v>1032180</v>
      </c>
      <c r="I771" s="5">
        <v>15.05726714</v>
      </c>
      <c r="J771" s="5">
        <v>1.6992211614917001</v>
      </c>
      <c r="K771" s="5" t="s">
        <v>179</v>
      </c>
      <c r="L771" s="5">
        <v>10278</v>
      </c>
      <c r="M771" s="7" t="s">
        <v>424</v>
      </c>
      <c r="N771" s="16">
        <f t="shared" ref="N771:N834" si="60">M771-WEEKDAY(M771,3)</f>
        <v>44459</v>
      </c>
      <c r="O771" s="7" t="s">
        <v>425</v>
      </c>
      <c r="P771" s="12" t="str">
        <f t="shared" ref="P771:P834" si="61">RIGHT(B771,10)</f>
        <v>2021-09-28</v>
      </c>
      <c r="Q771" s="1" t="str">
        <f>IFERROR(VLOOKUP(K771,de_para!$A$2:$B$32,2,0),"ERR")</f>
        <v>Mid funnel</v>
      </c>
      <c r="R771" s="1">
        <v>0</v>
      </c>
      <c r="S771" s="1">
        <f t="shared" ref="S771:S834" si="62">MONTH(P771)</f>
        <v>9</v>
      </c>
      <c r="T771" s="1">
        <f t="shared" ref="T771:T834" si="63">YEAR(P771)</f>
        <v>2021</v>
      </c>
      <c r="U771" s="1">
        <f t="shared" ref="U771:U834" si="64">IF(S771&lt;7,1,2)</f>
        <v>2</v>
      </c>
    </row>
    <row r="772" spans="1:21" x14ac:dyDescent="0.25">
      <c r="A772" s="3" t="s">
        <v>340</v>
      </c>
      <c r="B772" s="3" t="s">
        <v>423</v>
      </c>
      <c r="C772" s="4" t="s">
        <v>342</v>
      </c>
      <c r="D772" s="5" t="s">
        <v>343</v>
      </c>
      <c r="E772" s="4" t="s">
        <v>344</v>
      </c>
      <c r="F772" s="6">
        <v>55887.21</v>
      </c>
      <c r="G772" s="4">
        <v>1537193</v>
      </c>
      <c r="H772" s="4">
        <v>3010833</v>
      </c>
      <c r="I772" s="5">
        <v>18.562042460000001</v>
      </c>
      <c r="J772" s="5">
        <v>1.9586564601842</v>
      </c>
      <c r="K772" s="5" t="s">
        <v>345</v>
      </c>
      <c r="L772" s="5">
        <v>5154</v>
      </c>
      <c r="M772" s="7" t="s">
        <v>424</v>
      </c>
      <c r="N772" s="16">
        <f t="shared" si="60"/>
        <v>44459</v>
      </c>
      <c r="O772" s="7" t="s">
        <v>425</v>
      </c>
      <c r="P772" s="12" t="str">
        <f t="shared" si="61"/>
        <v>2021-09-28</v>
      </c>
      <c r="Q772" s="1" t="str">
        <f>IFERROR(VLOOKUP(K772,de_para!$A$2:$B$32,2,0),"ERR")</f>
        <v>web event</v>
      </c>
      <c r="R772" s="1">
        <v>0</v>
      </c>
      <c r="S772" s="1">
        <f t="shared" si="62"/>
        <v>9</v>
      </c>
      <c r="T772" s="1">
        <f t="shared" si="63"/>
        <v>2021</v>
      </c>
      <c r="U772" s="1">
        <f t="shared" si="64"/>
        <v>2</v>
      </c>
    </row>
    <row r="773" spans="1:21" x14ac:dyDescent="0.25">
      <c r="A773" s="3" t="s">
        <v>99</v>
      </c>
      <c r="B773" s="3" t="s">
        <v>423</v>
      </c>
      <c r="C773" s="4" t="s">
        <v>100</v>
      </c>
      <c r="D773" s="5" t="s">
        <v>101</v>
      </c>
      <c r="E773" s="4" t="s">
        <v>102</v>
      </c>
      <c r="F773" s="6">
        <v>37072.519999999997</v>
      </c>
      <c r="G773" s="4">
        <v>52765</v>
      </c>
      <c r="H773" s="4">
        <v>830990</v>
      </c>
      <c r="I773" s="5">
        <v>44.612474280000001</v>
      </c>
      <c r="J773" s="5">
        <v>15.748886572539</v>
      </c>
      <c r="K773" s="5" t="s">
        <v>36</v>
      </c>
      <c r="L773" s="5">
        <v>678</v>
      </c>
      <c r="M773" s="7" t="s">
        <v>424</v>
      </c>
      <c r="N773" s="16">
        <f t="shared" si="60"/>
        <v>44459</v>
      </c>
      <c r="O773" s="7" t="s">
        <v>425</v>
      </c>
      <c r="P773" s="12" t="str">
        <f t="shared" si="61"/>
        <v>2021-09-28</v>
      </c>
      <c r="Q773" s="1" t="str">
        <f>IFERROR(VLOOKUP(K773,de_para!$A$2:$B$32,2,0),"ERR")</f>
        <v>web event</v>
      </c>
      <c r="R773" s="1">
        <v>0</v>
      </c>
      <c r="S773" s="1">
        <f t="shared" si="62"/>
        <v>9</v>
      </c>
      <c r="T773" s="1">
        <f t="shared" si="63"/>
        <v>2021</v>
      </c>
      <c r="U773" s="1">
        <f t="shared" si="64"/>
        <v>2</v>
      </c>
    </row>
    <row r="774" spans="1:21" x14ac:dyDescent="0.25">
      <c r="A774" s="3" t="s">
        <v>64</v>
      </c>
      <c r="B774" s="3" t="s">
        <v>423</v>
      </c>
      <c r="C774" s="4" t="s">
        <v>65</v>
      </c>
      <c r="D774" s="5" t="s">
        <v>66</v>
      </c>
      <c r="E774" s="4" t="s">
        <v>67</v>
      </c>
      <c r="F774" s="6">
        <v>15490.34</v>
      </c>
      <c r="G774" s="4">
        <v>31774</v>
      </c>
      <c r="H774" s="4">
        <v>363045</v>
      </c>
      <c r="I774" s="5">
        <v>42.667823550000001</v>
      </c>
      <c r="J774" s="5">
        <v>11.425851324983</v>
      </c>
      <c r="K774" s="5" t="s">
        <v>36</v>
      </c>
      <c r="L774" s="5">
        <v>201</v>
      </c>
      <c r="M774" s="7" t="s">
        <v>424</v>
      </c>
      <c r="N774" s="16">
        <f t="shared" si="60"/>
        <v>44459</v>
      </c>
      <c r="O774" s="7" t="s">
        <v>425</v>
      </c>
      <c r="P774" s="12" t="str">
        <f t="shared" si="61"/>
        <v>2021-09-28</v>
      </c>
      <c r="Q774" s="1" t="str">
        <f>IFERROR(VLOOKUP(K774,de_para!$A$2:$B$32,2,0),"ERR")</f>
        <v>web event</v>
      </c>
      <c r="R774" s="1">
        <v>0</v>
      </c>
      <c r="S774" s="1">
        <f t="shared" si="62"/>
        <v>9</v>
      </c>
      <c r="T774" s="1">
        <f t="shared" si="63"/>
        <v>2021</v>
      </c>
      <c r="U774" s="1">
        <f t="shared" si="64"/>
        <v>2</v>
      </c>
    </row>
    <row r="775" spans="1:21" x14ac:dyDescent="0.25">
      <c r="A775" s="3" t="s">
        <v>451</v>
      </c>
      <c r="B775" s="3" t="s">
        <v>423</v>
      </c>
      <c r="C775" s="4" t="s">
        <v>452</v>
      </c>
      <c r="D775" s="5" t="s">
        <v>440</v>
      </c>
      <c r="E775" s="4" t="s">
        <v>441</v>
      </c>
      <c r="F775" s="6">
        <v>0</v>
      </c>
      <c r="G775" s="4">
        <v>0</v>
      </c>
      <c r="H775" s="4">
        <v>0</v>
      </c>
      <c r="I775" s="5" t="s">
        <v>45</v>
      </c>
      <c r="J775" s="5">
        <v>0</v>
      </c>
      <c r="K775" s="5" t="s">
        <v>36</v>
      </c>
      <c r="L775" s="5">
        <v>2</v>
      </c>
      <c r="M775" s="7" t="s">
        <v>424</v>
      </c>
      <c r="N775" s="16">
        <f t="shared" si="60"/>
        <v>44459</v>
      </c>
      <c r="O775" s="7" t="s">
        <v>425</v>
      </c>
      <c r="P775" s="12" t="str">
        <f t="shared" si="61"/>
        <v>2021-09-28</v>
      </c>
      <c r="Q775" s="1" t="str">
        <f>IFERROR(VLOOKUP(K775,de_para!$A$2:$B$32,2,0),"ERR")</f>
        <v>web event</v>
      </c>
      <c r="R775" s="1">
        <v>0</v>
      </c>
      <c r="S775" s="1">
        <f t="shared" si="62"/>
        <v>9</v>
      </c>
      <c r="T775" s="1">
        <f t="shared" si="63"/>
        <v>2021</v>
      </c>
      <c r="U775" s="1">
        <f t="shared" si="64"/>
        <v>2</v>
      </c>
    </row>
    <row r="776" spans="1:21" x14ac:dyDescent="0.25">
      <c r="A776" s="3" t="s">
        <v>421</v>
      </c>
      <c r="B776" s="3" t="s">
        <v>423</v>
      </c>
      <c r="C776" s="4" t="s">
        <v>422</v>
      </c>
      <c r="D776" s="5" t="s">
        <v>409</v>
      </c>
      <c r="E776" s="4" t="s">
        <v>410</v>
      </c>
      <c r="F776" s="6">
        <v>5036.45</v>
      </c>
      <c r="G776" s="4">
        <v>167188</v>
      </c>
      <c r="H776" s="4">
        <v>322833</v>
      </c>
      <c r="I776" s="5">
        <v>15.6007905</v>
      </c>
      <c r="J776" s="5">
        <v>1.9309579634902001</v>
      </c>
      <c r="K776" s="5" t="s">
        <v>36</v>
      </c>
      <c r="L776" s="5">
        <v>43</v>
      </c>
      <c r="M776" s="7" t="s">
        <v>424</v>
      </c>
      <c r="N776" s="16">
        <f t="shared" si="60"/>
        <v>44459</v>
      </c>
      <c r="O776" s="7" t="s">
        <v>425</v>
      </c>
      <c r="P776" s="12" t="str">
        <f t="shared" si="61"/>
        <v>2021-09-28</v>
      </c>
      <c r="Q776" s="1" t="str">
        <f>IFERROR(VLOOKUP(K776,de_para!$A$2:$B$32,2,0),"ERR")</f>
        <v>web event</v>
      </c>
      <c r="R776" s="1">
        <v>0</v>
      </c>
      <c r="S776" s="1">
        <f t="shared" si="62"/>
        <v>9</v>
      </c>
      <c r="T776" s="1">
        <f t="shared" si="63"/>
        <v>2021</v>
      </c>
      <c r="U776" s="1">
        <f t="shared" si="64"/>
        <v>2</v>
      </c>
    </row>
    <row r="777" spans="1:21" x14ac:dyDescent="0.25">
      <c r="A777" s="3" t="s">
        <v>93</v>
      </c>
      <c r="B777" s="3" t="s">
        <v>423</v>
      </c>
      <c r="C777" s="4" t="s">
        <v>94</v>
      </c>
      <c r="D777" s="5" t="s">
        <v>87</v>
      </c>
      <c r="E777" s="4" t="s">
        <v>88</v>
      </c>
      <c r="F777" s="6">
        <v>28914.04</v>
      </c>
      <c r="G777" s="4">
        <v>2851150</v>
      </c>
      <c r="H777" s="4">
        <v>5711066</v>
      </c>
      <c r="I777" s="5">
        <v>5.0628096400000002</v>
      </c>
      <c r="J777" s="5">
        <v>2.0030745488661998</v>
      </c>
      <c r="K777" s="5" t="s">
        <v>36</v>
      </c>
      <c r="L777" s="5">
        <v>442</v>
      </c>
      <c r="M777" s="7" t="s">
        <v>424</v>
      </c>
      <c r="N777" s="16">
        <f t="shared" si="60"/>
        <v>44459</v>
      </c>
      <c r="O777" s="7" t="s">
        <v>425</v>
      </c>
      <c r="P777" s="12" t="str">
        <f t="shared" si="61"/>
        <v>2021-09-28</v>
      </c>
      <c r="Q777" s="1" t="str">
        <f>IFERROR(VLOOKUP(K777,de_para!$A$2:$B$32,2,0),"ERR")</f>
        <v>web event</v>
      </c>
      <c r="R777" s="1">
        <v>0</v>
      </c>
      <c r="S777" s="1">
        <f t="shared" si="62"/>
        <v>9</v>
      </c>
      <c r="T777" s="1">
        <f t="shared" si="63"/>
        <v>2021</v>
      </c>
      <c r="U777" s="1">
        <f t="shared" si="64"/>
        <v>2</v>
      </c>
    </row>
    <row r="778" spans="1:21" x14ac:dyDescent="0.25">
      <c r="A778" s="3" t="s">
        <v>32</v>
      </c>
      <c r="B778" s="3" t="s">
        <v>453</v>
      </c>
      <c r="C778" s="4" t="s">
        <v>33</v>
      </c>
      <c r="D778" s="5" t="s">
        <v>34</v>
      </c>
      <c r="E778" s="4" t="s">
        <v>35</v>
      </c>
      <c r="F778" s="6">
        <v>29985.45</v>
      </c>
      <c r="G778" s="4">
        <v>202202</v>
      </c>
      <c r="H778" s="4">
        <v>1347377</v>
      </c>
      <c r="I778" s="5">
        <v>22.254684470000001</v>
      </c>
      <c r="J778" s="5">
        <v>6.6635196486682</v>
      </c>
      <c r="K778" s="5" t="s">
        <v>36</v>
      </c>
      <c r="L778" s="5">
        <v>474</v>
      </c>
      <c r="M778" s="7" t="s">
        <v>454</v>
      </c>
      <c r="N778" s="16">
        <f t="shared" si="60"/>
        <v>44452</v>
      </c>
      <c r="O778" s="7" t="s">
        <v>455</v>
      </c>
      <c r="P778" s="12" t="str">
        <f t="shared" si="61"/>
        <v>2021-09-21</v>
      </c>
      <c r="Q778" s="1" t="str">
        <f>IFERROR(VLOOKUP(K778,de_para!$A$2:$B$32,2,0),"ERR")</f>
        <v>web event</v>
      </c>
      <c r="R778" s="1">
        <v>0</v>
      </c>
      <c r="S778" s="1">
        <f t="shared" si="62"/>
        <v>9</v>
      </c>
      <c r="T778" s="1">
        <f t="shared" si="63"/>
        <v>2021</v>
      </c>
      <c r="U778" s="1">
        <f t="shared" si="64"/>
        <v>2</v>
      </c>
    </row>
    <row r="779" spans="1:21" x14ac:dyDescent="0.25">
      <c r="A779" s="3" t="s">
        <v>64</v>
      </c>
      <c r="B779" s="3" t="s">
        <v>453</v>
      </c>
      <c r="C779" s="4" t="s">
        <v>65</v>
      </c>
      <c r="D779" s="5" t="s">
        <v>66</v>
      </c>
      <c r="E779" s="4" t="s">
        <v>67</v>
      </c>
      <c r="F779" s="6">
        <v>18915.759999999998</v>
      </c>
      <c r="G779" s="4">
        <v>34067</v>
      </c>
      <c r="H779" s="4">
        <v>447315</v>
      </c>
      <c r="I779" s="5">
        <v>42.287336660000001</v>
      </c>
      <c r="J779" s="5">
        <v>13.13044882144</v>
      </c>
      <c r="K779" s="5" t="s">
        <v>36</v>
      </c>
      <c r="L779" s="5">
        <v>298</v>
      </c>
      <c r="M779" s="7" t="s">
        <v>454</v>
      </c>
      <c r="N779" s="16">
        <f t="shared" si="60"/>
        <v>44452</v>
      </c>
      <c r="O779" s="7" t="s">
        <v>455</v>
      </c>
      <c r="P779" s="12" t="str">
        <f t="shared" si="61"/>
        <v>2021-09-21</v>
      </c>
      <c r="Q779" s="1" t="str">
        <f>IFERROR(VLOOKUP(K779,de_para!$A$2:$B$32,2,0),"ERR")</f>
        <v>web event</v>
      </c>
      <c r="R779" s="1">
        <v>0</v>
      </c>
      <c r="S779" s="1">
        <f t="shared" si="62"/>
        <v>9</v>
      </c>
      <c r="T779" s="1">
        <f t="shared" si="63"/>
        <v>2021</v>
      </c>
      <c r="U779" s="1">
        <f t="shared" si="64"/>
        <v>2</v>
      </c>
    </row>
    <row r="780" spans="1:21" x14ac:dyDescent="0.25">
      <c r="A780" s="3" t="s">
        <v>122</v>
      </c>
      <c r="B780" s="3" t="s">
        <v>453</v>
      </c>
      <c r="C780" s="4" t="s">
        <v>123</v>
      </c>
      <c r="D780" s="5" t="s">
        <v>34</v>
      </c>
      <c r="E780" s="4" t="s">
        <v>35</v>
      </c>
      <c r="F780" s="6">
        <v>22889.86</v>
      </c>
      <c r="G780" s="4">
        <v>392635</v>
      </c>
      <c r="H780" s="4">
        <v>2193363</v>
      </c>
      <c r="I780" s="5">
        <v>10.435965230000001</v>
      </c>
      <c r="J780" s="5">
        <v>5.5862645968902003</v>
      </c>
      <c r="K780" s="5" t="s">
        <v>36</v>
      </c>
      <c r="L780" s="5">
        <v>359</v>
      </c>
      <c r="M780" s="7" t="s">
        <v>454</v>
      </c>
      <c r="N780" s="16">
        <f t="shared" si="60"/>
        <v>44452</v>
      </c>
      <c r="O780" s="7" t="s">
        <v>455</v>
      </c>
      <c r="P780" s="12" t="str">
        <f t="shared" si="61"/>
        <v>2021-09-21</v>
      </c>
      <c r="Q780" s="1" t="str">
        <f>IFERROR(VLOOKUP(K780,de_para!$A$2:$B$32,2,0),"ERR")</f>
        <v>web event</v>
      </c>
      <c r="R780" s="1">
        <v>0</v>
      </c>
      <c r="S780" s="1">
        <f t="shared" si="62"/>
        <v>9</v>
      </c>
      <c r="T780" s="1">
        <f t="shared" si="63"/>
        <v>2021</v>
      </c>
      <c r="U780" s="1">
        <f t="shared" si="64"/>
        <v>2</v>
      </c>
    </row>
    <row r="781" spans="1:21" x14ac:dyDescent="0.25">
      <c r="A781" s="3" t="s">
        <v>442</v>
      </c>
      <c r="B781" s="3" t="s">
        <v>453</v>
      </c>
      <c r="C781" s="4" t="s">
        <v>443</v>
      </c>
      <c r="D781" s="5" t="s">
        <v>444</v>
      </c>
      <c r="E781" s="4" t="s">
        <v>445</v>
      </c>
      <c r="F781" s="6">
        <v>176.43</v>
      </c>
      <c r="G781" s="4">
        <v>107199</v>
      </c>
      <c r="H781" s="4">
        <v>107888</v>
      </c>
      <c r="I781" s="5">
        <v>1.6353069899999999</v>
      </c>
      <c r="J781" s="5">
        <v>1.0064272987620999</v>
      </c>
      <c r="K781" s="5" t="s">
        <v>6</v>
      </c>
      <c r="L781" s="5">
        <v>107199</v>
      </c>
      <c r="M781" s="7" t="s">
        <v>454</v>
      </c>
      <c r="N781" s="16">
        <f t="shared" si="60"/>
        <v>44452</v>
      </c>
      <c r="O781" s="7" t="s">
        <v>455</v>
      </c>
      <c r="P781" s="12" t="str">
        <f t="shared" si="61"/>
        <v>2021-09-21</v>
      </c>
      <c r="Q781" s="1" t="str">
        <f>IFERROR(VLOOKUP(K781,de_para!$A$2:$B$32,2,0),"ERR")</f>
        <v>Top funnel</v>
      </c>
      <c r="R781" s="1">
        <v>0</v>
      </c>
      <c r="S781" s="1">
        <f t="shared" si="62"/>
        <v>9</v>
      </c>
      <c r="T781" s="1">
        <f t="shared" si="63"/>
        <v>2021</v>
      </c>
      <c r="U781" s="1">
        <f t="shared" si="64"/>
        <v>2</v>
      </c>
    </row>
    <row r="782" spans="1:21" x14ac:dyDescent="0.25">
      <c r="A782" s="3" t="s">
        <v>83</v>
      </c>
      <c r="B782" s="3" t="s">
        <v>453</v>
      </c>
      <c r="C782" s="4" t="s">
        <v>84</v>
      </c>
      <c r="D782" s="5" t="s">
        <v>70</v>
      </c>
      <c r="E782" s="4" t="s">
        <v>71</v>
      </c>
      <c r="F782" s="6">
        <v>56151.38</v>
      </c>
      <c r="G782" s="4">
        <v>158500</v>
      </c>
      <c r="H782" s="4">
        <v>1750523</v>
      </c>
      <c r="I782" s="5">
        <v>32.076916439999998</v>
      </c>
      <c r="J782" s="5">
        <v>11.044309148265</v>
      </c>
      <c r="K782" s="5" t="s">
        <v>36</v>
      </c>
      <c r="L782" s="5">
        <v>705</v>
      </c>
      <c r="M782" s="7" t="s">
        <v>454</v>
      </c>
      <c r="N782" s="16">
        <f t="shared" si="60"/>
        <v>44452</v>
      </c>
      <c r="O782" s="7" t="s">
        <v>455</v>
      </c>
      <c r="P782" s="12" t="str">
        <f t="shared" si="61"/>
        <v>2021-09-21</v>
      </c>
      <c r="Q782" s="1" t="str">
        <f>IFERROR(VLOOKUP(K782,de_para!$A$2:$B$32,2,0),"ERR")</f>
        <v>web event</v>
      </c>
      <c r="R782" s="1">
        <v>0</v>
      </c>
      <c r="S782" s="1">
        <f t="shared" si="62"/>
        <v>9</v>
      </c>
      <c r="T782" s="1">
        <f t="shared" si="63"/>
        <v>2021</v>
      </c>
      <c r="U782" s="1">
        <f t="shared" si="64"/>
        <v>2</v>
      </c>
    </row>
    <row r="783" spans="1:21" x14ac:dyDescent="0.25">
      <c r="A783" s="3" t="s">
        <v>72</v>
      </c>
      <c r="B783" s="3" t="s">
        <v>453</v>
      </c>
      <c r="C783" s="4" t="s">
        <v>73</v>
      </c>
      <c r="D783" s="5" t="s">
        <v>74</v>
      </c>
      <c r="E783" s="4" t="s">
        <v>75</v>
      </c>
      <c r="F783" s="6">
        <v>82596.38</v>
      </c>
      <c r="G783" s="4">
        <v>575504</v>
      </c>
      <c r="H783" s="4">
        <v>4008236</v>
      </c>
      <c r="I783" s="5">
        <v>20.60666587</v>
      </c>
      <c r="J783" s="5">
        <v>6.9647404709611003</v>
      </c>
      <c r="K783" s="5" t="s">
        <v>36</v>
      </c>
      <c r="L783" s="5">
        <v>1368</v>
      </c>
      <c r="M783" s="7" t="s">
        <v>454</v>
      </c>
      <c r="N783" s="16">
        <f t="shared" si="60"/>
        <v>44452</v>
      </c>
      <c r="O783" s="7" t="s">
        <v>455</v>
      </c>
      <c r="P783" s="12" t="str">
        <f t="shared" si="61"/>
        <v>2021-09-21</v>
      </c>
      <c r="Q783" s="1" t="str">
        <f>IFERROR(VLOOKUP(K783,de_para!$A$2:$B$32,2,0),"ERR")</f>
        <v>web event</v>
      </c>
      <c r="R783" s="1">
        <v>0</v>
      </c>
      <c r="S783" s="1">
        <f t="shared" si="62"/>
        <v>9</v>
      </c>
      <c r="T783" s="1">
        <f t="shared" si="63"/>
        <v>2021</v>
      </c>
      <c r="U783" s="1">
        <f t="shared" si="64"/>
        <v>2</v>
      </c>
    </row>
    <row r="784" spans="1:21" x14ac:dyDescent="0.25">
      <c r="A784" s="3" t="s">
        <v>81</v>
      </c>
      <c r="B784" s="3" t="s">
        <v>453</v>
      </c>
      <c r="C784" s="4" t="s">
        <v>82</v>
      </c>
      <c r="D784" s="5" t="s">
        <v>48</v>
      </c>
      <c r="E784" s="4" t="s">
        <v>49</v>
      </c>
      <c r="F784" s="6">
        <v>4043.73</v>
      </c>
      <c r="G784" s="4">
        <v>344488</v>
      </c>
      <c r="H784" s="4">
        <v>694777</v>
      </c>
      <c r="I784" s="5">
        <v>5.8201840300000001</v>
      </c>
      <c r="J784" s="5">
        <v>2.0168394835234</v>
      </c>
      <c r="K784" s="5" t="s">
        <v>36</v>
      </c>
      <c r="L784" s="5">
        <v>55</v>
      </c>
      <c r="M784" s="7" t="s">
        <v>454</v>
      </c>
      <c r="N784" s="16">
        <f t="shared" si="60"/>
        <v>44452</v>
      </c>
      <c r="O784" s="7" t="s">
        <v>455</v>
      </c>
      <c r="P784" s="12" t="str">
        <f t="shared" si="61"/>
        <v>2021-09-21</v>
      </c>
      <c r="Q784" s="1" t="str">
        <f>IFERROR(VLOOKUP(K784,de_para!$A$2:$B$32,2,0),"ERR")</f>
        <v>web event</v>
      </c>
      <c r="R784" s="1">
        <v>0</v>
      </c>
      <c r="S784" s="1">
        <f t="shared" si="62"/>
        <v>9</v>
      </c>
      <c r="T784" s="1">
        <f t="shared" si="63"/>
        <v>2021</v>
      </c>
      <c r="U784" s="1">
        <f t="shared" si="64"/>
        <v>2</v>
      </c>
    </row>
    <row r="785" spans="1:21" x14ac:dyDescent="0.25">
      <c r="A785" s="3" t="s">
        <v>97</v>
      </c>
      <c r="B785" s="3" t="s">
        <v>453</v>
      </c>
      <c r="C785" s="4" t="s">
        <v>98</v>
      </c>
      <c r="D785" s="5" t="s">
        <v>87</v>
      </c>
      <c r="E785" s="4" t="s">
        <v>88</v>
      </c>
      <c r="F785" s="6">
        <v>9003.86</v>
      </c>
      <c r="G785" s="4">
        <v>642266</v>
      </c>
      <c r="H785" s="4">
        <v>1357585</v>
      </c>
      <c r="I785" s="5">
        <v>6.6322624399999999</v>
      </c>
      <c r="J785" s="5">
        <v>2.1137425926329998</v>
      </c>
      <c r="K785" s="5" t="s">
        <v>36</v>
      </c>
      <c r="L785" s="5">
        <v>144</v>
      </c>
      <c r="M785" s="7" t="s">
        <v>454</v>
      </c>
      <c r="N785" s="16">
        <f t="shared" si="60"/>
        <v>44452</v>
      </c>
      <c r="O785" s="7" t="s">
        <v>455</v>
      </c>
      <c r="P785" s="12" t="str">
        <f t="shared" si="61"/>
        <v>2021-09-21</v>
      </c>
      <c r="Q785" s="1" t="str">
        <f>IFERROR(VLOOKUP(K785,de_para!$A$2:$B$32,2,0),"ERR")</f>
        <v>web event</v>
      </c>
      <c r="R785" s="1">
        <v>0</v>
      </c>
      <c r="S785" s="1">
        <f t="shared" si="62"/>
        <v>9</v>
      </c>
      <c r="T785" s="1">
        <f t="shared" si="63"/>
        <v>2021</v>
      </c>
      <c r="U785" s="1">
        <f t="shared" si="64"/>
        <v>2</v>
      </c>
    </row>
    <row r="786" spans="1:21" x14ac:dyDescent="0.25">
      <c r="A786" s="3" t="s">
        <v>436</v>
      </c>
      <c r="B786" s="3" t="s">
        <v>453</v>
      </c>
      <c r="C786" s="4" t="s">
        <v>437</v>
      </c>
      <c r="D786" s="5" t="s">
        <v>427</v>
      </c>
      <c r="E786" s="4" t="s">
        <v>428</v>
      </c>
      <c r="F786" s="6">
        <v>1302.2</v>
      </c>
      <c r="G786" s="4">
        <v>42807</v>
      </c>
      <c r="H786" s="4">
        <v>84426</v>
      </c>
      <c r="I786" s="5">
        <v>15.42415843</v>
      </c>
      <c r="J786" s="5">
        <v>1.9722475296096</v>
      </c>
      <c r="K786" s="5" t="s">
        <v>36</v>
      </c>
      <c r="L786" s="5">
        <v>1</v>
      </c>
      <c r="M786" s="7" t="s">
        <v>454</v>
      </c>
      <c r="N786" s="16">
        <f t="shared" si="60"/>
        <v>44452</v>
      </c>
      <c r="O786" s="7" t="s">
        <v>455</v>
      </c>
      <c r="P786" s="12" t="str">
        <f t="shared" si="61"/>
        <v>2021-09-21</v>
      </c>
      <c r="Q786" s="1" t="str">
        <f>IFERROR(VLOOKUP(K786,de_para!$A$2:$B$32,2,0),"ERR")</f>
        <v>web event</v>
      </c>
      <c r="R786" s="1">
        <v>0</v>
      </c>
      <c r="S786" s="1">
        <f t="shared" si="62"/>
        <v>9</v>
      </c>
      <c r="T786" s="1">
        <f t="shared" si="63"/>
        <v>2021</v>
      </c>
      <c r="U786" s="1">
        <f t="shared" si="64"/>
        <v>2</v>
      </c>
    </row>
    <row r="787" spans="1:21" x14ac:dyDescent="0.25">
      <c r="A787" s="3" t="s">
        <v>371</v>
      </c>
      <c r="B787" s="3" t="s">
        <v>453</v>
      </c>
      <c r="C787" s="4" t="s">
        <v>456</v>
      </c>
      <c r="D787" s="5" t="s">
        <v>447</v>
      </c>
      <c r="E787" s="4" t="s">
        <v>448</v>
      </c>
      <c r="F787" s="6">
        <v>1271.31</v>
      </c>
      <c r="G787" s="4">
        <v>121316</v>
      </c>
      <c r="H787" s="4">
        <v>147848</v>
      </c>
      <c r="I787" s="5">
        <v>8.5987635999999998</v>
      </c>
      <c r="J787" s="5">
        <v>1.2187015727521999</v>
      </c>
      <c r="K787" s="5" t="s">
        <v>36</v>
      </c>
      <c r="L787" s="5">
        <v>18</v>
      </c>
      <c r="M787" s="7" t="s">
        <v>454</v>
      </c>
      <c r="N787" s="16">
        <f t="shared" si="60"/>
        <v>44452</v>
      </c>
      <c r="O787" s="7" t="s">
        <v>455</v>
      </c>
      <c r="P787" s="12" t="str">
        <f t="shared" si="61"/>
        <v>2021-09-21</v>
      </c>
      <c r="Q787" s="1" t="str">
        <f>IFERROR(VLOOKUP(K787,de_para!$A$2:$B$32,2,0),"ERR")</f>
        <v>web event</v>
      </c>
      <c r="R787" s="1">
        <v>0</v>
      </c>
      <c r="S787" s="1">
        <f t="shared" si="62"/>
        <v>9</v>
      </c>
      <c r="T787" s="1">
        <f t="shared" si="63"/>
        <v>2021</v>
      </c>
      <c r="U787" s="1">
        <f t="shared" si="64"/>
        <v>2</v>
      </c>
    </row>
    <row r="788" spans="1:21" x14ac:dyDescent="0.25">
      <c r="A788" s="3" t="s">
        <v>85</v>
      </c>
      <c r="B788" s="3" t="s">
        <v>453</v>
      </c>
      <c r="C788" s="4" t="s">
        <v>86</v>
      </c>
      <c r="D788" s="5" t="s">
        <v>87</v>
      </c>
      <c r="E788" s="4" t="s">
        <v>88</v>
      </c>
      <c r="F788" s="6">
        <v>54902.77</v>
      </c>
      <c r="G788" s="4">
        <v>1329940</v>
      </c>
      <c r="H788" s="4">
        <v>4266702</v>
      </c>
      <c r="I788" s="5">
        <v>12.867730160000001</v>
      </c>
      <c r="J788" s="5">
        <v>3.2081913469780998</v>
      </c>
      <c r="K788" s="5" t="s">
        <v>36</v>
      </c>
      <c r="L788" s="5">
        <v>693</v>
      </c>
      <c r="M788" s="7" t="s">
        <v>454</v>
      </c>
      <c r="N788" s="16">
        <f t="shared" si="60"/>
        <v>44452</v>
      </c>
      <c r="O788" s="7" t="s">
        <v>455</v>
      </c>
      <c r="P788" s="12" t="str">
        <f t="shared" si="61"/>
        <v>2021-09-21</v>
      </c>
      <c r="Q788" s="1" t="str">
        <f>IFERROR(VLOOKUP(K788,de_para!$A$2:$B$32,2,0),"ERR")</f>
        <v>web event</v>
      </c>
      <c r="R788" s="1">
        <v>0</v>
      </c>
      <c r="S788" s="1">
        <f t="shared" si="62"/>
        <v>9</v>
      </c>
      <c r="T788" s="1">
        <f t="shared" si="63"/>
        <v>2021</v>
      </c>
      <c r="U788" s="1">
        <f t="shared" si="64"/>
        <v>2</v>
      </c>
    </row>
    <row r="789" spans="1:21" x14ac:dyDescent="0.25">
      <c r="A789" s="3" t="s">
        <v>93</v>
      </c>
      <c r="B789" s="3" t="s">
        <v>453</v>
      </c>
      <c r="C789" s="4" t="s">
        <v>94</v>
      </c>
      <c r="D789" s="5" t="s">
        <v>87</v>
      </c>
      <c r="E789" s="4" t="s">
        <v>88</v>
      </c>
      <c r="F789" s="6">
        <v>32519.37</v>
      </c>
      <c r="G789" s="4">
        <v>3567846</v>
      </c>
      <c r="H789" s="4">
        <v>7630805</v>
      </c>
      <c r="I789" s="5">
        <v>4.2615910100000001</v>
      </c>
      <c r="J789" s="5">
        <v>2.1387708438087998</v>
      </c>
      <c r="K789" s="5" t="s">
        <v>36</v>
      </c>
      <c r="L789" s="5">
        <v>560</v>
      </c>
      <c r="M789" s="7" t="s">
        <v>454</v>
      </c>
      <c r="N789" s="16">
        <f t="shared" si="60"/>
        <v>44452</v>
      </c>
      <c r="O789" s="7" t="s">
        <v>455</v>
      </c>
      <c r="P789" s="12" t="str">
        <f t="shared" si="61"/>
        <v>2021-09-21</v>
      </c>
      <c r="Q789" s="1" t="str">
        <f>IFERROR(VLOOKUP(K789,de_para!$A$2:$B$32,2,0),"ERR")</f>
        <v>web event</v>
      </c>
      <c r="R789" s="1">
        <v>0</v>
      </c>
      <c r="S789" s="1">
        <f t="shared" si="62"/>
        <v>9</v>
      </c>
      <c r="T789" s="1">
        <f t="shared" si="63"/>
        <v>2021</v>
      </c>
      <c r="U789" s="1">
        <f t="shared" si="64"/>
        <v>2</v>
      </c>
    </row>
    <row r="790" spans="1:21" x14ac:dyDescent="0.25">
      <c r="A790" s="3" t="s">
        <v>58</v>
      </c>
      <c r="B790" s="3" t="s">
        <v>453</v>
      </c>
      <c r="C790" s="4" t="s">
        <v>59</v>
      </c>
      <c r="D790" s="5" t="s">
        <v>60</v>
      </c>
      <c r="E790" s="4" t="s">
        <v>61</v>
      </c>
      <c r="F790" s="6">
        <v>2199.7199999999998</v>
      </c>
      <c r="G790" s="4">
        <v>205279</v>
      </c>
      <c r="H790" s="4">
        <v>351033</v>
      </c>
      <c r="I790" s="5">
        <v>6.2664194000000002</v>
      </c>
      <c r="J790" s="5">
        <v>1.7100287900857001</v>
      </c>
      <c r="K790" s="5" t="s">
        <v>36</v>
      </c>
      <c r="L790" s="5">
        <v>43</v>
      </c>
      <c r="M790" s="7" t="s">
        <v>454</v>
      </c>
      <c r="N790" s="16">
        <f t="shared" si="60"/>
        <v>44452</v>
      </c>
      <c r="O790" s="7" t="s">
        <v>455</v>
      </c>
      <c r="P790" s="12" t="str">
        <f t="shared" si="61"/>
        <v>2021-09-21</v>
      </c>
      <c r="Q790" s="1" t="str">
        <f>IFERROR(VLOOKUP(K790,de_para!$A$2:$B$32,2,0),"ERR")</f>
        <v>web event</v>
      </c>
      <c r="R790" s="1">
        <v>0</v>
      </c>
      <c r="S790" s="1">
        <f t="shared" si="62"/>
        <v>9</v>
      </c>
      <c r="T790" s="1">
        <f t="shared" si="63"/>
        <v>2021</v>
      </c>
      <c r="U790" s="1">
        <f t="shared" si="64"/>
        <v>2</v>
      </c>
    </row>
    <row r="791" spans="1:21" x14ac:dyDescent="0.25">
      <c r="A791" s="3" t="s">
        <v>451</v>
      </c>
      <c r="B791" s="3" t="s">
        <v>453</v>
      </c>
      <c r="C791" s="4" t="s">
        <v>452</v>
      </c>
      <c r="D791" s="5" t="s">
        <v>440</v>
      </c>
      <c r="E791" s="4" t="s">
        <v>441</v>
      </c>
      <c r="F791" s="6">
        <v>3086.19</v>
      </c>
      <c r="G791" s="4">
        <v>133477</v>
      </c>
      <c r="H791" s="4">
        <v>231654</v>
      </c>
      <c r="I791" s="5">
        <v>13.32241187</v>
      </c>
      <c r="J791" s="5">
        <v>1.7355349610794</v>
      </c>
      <c r="K791" s="5" t="s">
        <v>36</v>
      </c>
      <c r="L791" s="5">
        <v>17</v>
      </c>
      <c r="M791" s="7" t="s">
        <v>454</v>
      </c>
      <c r="N791" s="16">
        <f t="shared" si="60"/>
        <v>44452</v>
      </c>
      <c r="O791" s="7" t="s">
        <v>455</v>
      </c>
      <c r="P791" s="12" t="str">
        <f t="shared" si="61"/>
        <v>2021-09-21</v>
      </c>
      <c r="Q791" s="1" t="str">
        <f>IFERROR(VLOOKUP(K791,de_para!$A$2:$B$32,2,0),"ERR")</f>
        <v>web event</v>
      </c>
      <c r="R791" s="1">
        <v>0</v>
      </c>
      <c r="S791" s="1">
        <f t="shared" si="62"/>
        <v>9</v>
      </c>
      <c r="T791" s="1">
        <f t="shared" si="63"/>
        <v>2021</v>
      </c>
      <c r="U791" s="1">
        <f t="shared" si="64"/>
        <v>2</v>
      </c>
    </row>
    <row r="792" spans="1:21" x14ac:dyDescent="0.25">
      <c r="A792" s="3" t="s">
        <v>361</v>
      </c>
      <c r="B792" s="3" t="s">
        <v>453</v>
      </c>
      <c r="C792" s="4" t="s">
        <v>457</v>
      </c>
      <c r="D792" s="5" t="s">
        <v>447</v>
      </c>
      <c r="E792" s="4" t="s">
        <v>448</v>
      </c>
      <c r="F792" s="6">
        <v>1272.68</v>
      </c>
      <c r="G792" s="4">
        <v>109141</v>
      </c>
      <c r="H792" s="4">
        <v>131167</v>
      </c>
      <c r="I792" s="5">
        <v>9.7027453599999998</v>
      </c>
      <c r="J792" s="5">
        <v>1.2018123345031</v>
      </c>
      <c r="K792" s="5" t="s">
        <v>36</v>
      </c>
      <c r="L792" s="5">
        <v>15</v>
      </c>
      <c r="M792" s="7" t="s">
        <v>454</v>
      </c>
      <c r="N792" s="16">
        <f t="shared" si="60"/>
        <v>44452</v>
      </c>
      <c r="O792" s="7" t="s">
        <v>455</v>
      </c>
      <c r="P792" s="12" t="str">
        <f t="shared" si="61"/>
        <v>2021-09-21</v>
      </c>
      <c r="Q792" s="1" t="str">
        <f>IFERROR(VLOOKUP(K792,de_para!$A$2:$B$32,2,0),"ERR")</f>
        <v>web event</v>
      </c>
      <c r="R792" s="1">
        <v>0</v>
      </c>
      <c r="S792" s="1">
        <f t="shared" si="62"/>
        <v>9</v>
      </c>
      <c r="T792" s="1">
        <f t="shared" si="63"/>
        <v>2021</v>
      </c>
      <c r="U792" s="1">
        <f t="shared" si="64"/>
        <v>2</v>
      </c>
    </row>
    <row r="793" spans="1:21" x14ac:dyDescent="0.25">
      <c r="A793" s="3" t="s">
        <v>369</v>
      </c>
      <c r="B793" s="3" t="s">
        <v>453</v>
      </c>
      <c r="C793" s="4" t="s">
        <v>446</v>
      </c>
      <c r="D793" s="5" t="s">
        <v>447</v>
      </c>
      <c r="E793" s="4" t="s">
        <v>448</v>
      </c>
      <c r="F793" s="6">
        <v>1259.71</v>
      </c>
      <c r="G793" s="4">
        <v>52956</v>
      </c>
      <c r="H793" s="4">
        <v>89182</v>
      </c>
      <c r="I793" s="5">
        <v>14.12515979</v>
      </c>
      <c r="J793" s="5">
        <v>1.6840773472317001</v>
      </c>
      <c r="K793" s="5" t="s">
        <v>36</v>
      </c>
      <c r="L793" s="5">
        <v>33</v>
      </c>
      <c r="M793" s="7" t="s">
        <v>454</v>
      </c>
      <c r="N793" s="16">
        <f t="shared" si="60"/>
        <v>44452</v>
      </c>
      <c r="O793" s="7" t="s">
        <v>455</v>
      </c>
      <c r="P793" s="12" t="str">
        <f t="shared" si="61"/>
        <v>2021-09-21</v>
      </c>
      <c r="Q793" s="1" t="str">
        <f>IFERROR(VLOOKUP(K793,de_para!$A$2:$B$32,2,0),"ERR")</f>
        <v>web event</v>
      </c>
      <c r="R793" s="1">
        <v>0</v>
      </c>
      <c r="S793" s="1">
        <f t="shared" si="62"/>
        <v>9</v>
      </c>
      <c r="T793" s="1">
        <f t="shared" si="63"/>
        <v>2021</v>
      </c>
      <c r="U793" s="1">
        <f t="shared" si="64"/>
        <v>2</v>
      </c>
    </row>
    <row r="794" spans="1:21" x14ac:dyDescent="0.25">
      <c r="A794" s="3" t="s">
        <v>245</v>
      </c>
      <c r="B794" s="3" t="s">
        <v>453</v>
      </c>
      <c r="C794" s="4" t="s">
        <v>246</v>
      </c>
      <c r="D794" s="5" t="s">
        <v>247</v>
      </c>
      <c r="E794" s="4" t="s">
        <v>248</v>
      </c>
      <c r="F794" s="6">
        <v>24315.03</v>
      </c>
      <c r="G794" s="4">
        <v>2252362</v>
      </c>
      <c r="H794" s="4">
        <v>7521160</v>
      </c>
      <c r="I794" s="5">
        <v>3.23288296</v>
      </c>
      <c r="J794" s="5">
        <v>3.3392323258871999</v>
      </c>
      <c r="K794" s="5" t="s">
        <v>36</v>
      </c>
      <c r="L794" s="5">
        <v>329</v>
      </c>
      <c r="M794" s="7" t="s">
        <v>454</v>
      </c>
      <c r="N794" s="16">
        <f t="shared" si="60"/>
        <v>44452</v>
      </c>
      <c r="O794" s="7" t="s">
        <v>455</v>
      </c>
      <c r="P794" s="12" t="str">
        <f t="shared" si="61"/>
        <v>2021-09-21</v>
      </c>
      <c r="Q794" s="1" t="str">
        <f>IFERROR(VLOOKUP(K794,de_para!$A$2:$B$32,2,0),"ERR")</f>
        <v>web event</v>
      </c>
      <c r="R794" s="1">
        <v>0</v>
      </c>
      <c r="S794" s="1">
        <f t="shared" si="62"/>
        <v>9</v>
      </c>
      <c r="T794" s="1">
        <f t="shared" si="63"/>
        <v>2021</v>
      </c>
      <c r="U794" s="1">
        <f t="shared" si="64"/>
        <v>2</v>
      </c>
    </row>
    <row r="795" spans="1:21" x14ac:dyDescent="0.25">
      <c r="A795" s="3" t="s">
        <v>405</v>
      </c>
      <c r="B795" s="3" t="s">
        <v>453</v>
      </c>
      <c r="C795" s="4" t="s">
        <v>406</v>
      </c>
      <c r="D795" s="5" t="s">
        <v>177</v>
      </c>
      <c r="E795" s="4" t="s">
        <v>178</v>
      </c>
      <c r="F795" s="6">
        <v>1973.12</v>
      </c>
      <c r="G795" s="4">
        <v>122089</v>
      </c>
      <c r="H795" s="4">
        <v>182375</v>
      </c>
      <c r="I795" s="5">
        <v>10.819026729999999</v>
      </c>
      <c r="J795" s="5">
        <v>1.4937873190869</v>
      </c>
      <c r="K795" s="5" t="s">
        <v>179</v>
      </c>
      <c r="L795" s="5">
        <v>1364</v>
      </c>
      <c r="M795" s="7" t="s">
        <v>454</v>
      </c>
      <c r="N795" s="16">
        <f t="shared" si="60"/>
        <v>44452</v>
      </c>
      <c r="O795" s="7" t="s">
        <v>455</v>
      </c>
      <c r="P795" s="12" t="str">
        <f t="shared" si="61"/>
        <v>2021-09-21</v>
      </c>
      <c r="Q795" s="1" t="str">
        <f>IFERROR(VLOOKUP(K795,de_para!$A$2:$B$32,2,0),"ERR")</f>
        <v>Mid funnel</v>
      </c>
      <c r="R795" s="1">
        <v>0</v>
      </c>
      <c r="S795" s="1">
        <f t="shared" si="62"/>
        <v>9</v>
      </c>
      <c r="T795" s="1">
        <f t="shared" si="63"/>
        <v>2021</v>
      </c>
      <c r="U795" s="1">
        <f t="shared" si="64"/>
        <v>2</v>
      </c>
    </row>
    <row r="796" spans="1:21" x14ac:dyDescent="0.25">
      <c r="A796" s="3" t="s">
        <v>37</v>
      </c>
      <c r="B796" s="3" t="s">
        <v>453</v>
      </c>
      <c r="C796" s="4" t="s">
        <v>38</v>
      </c>
      <c r="D796" s="5" t="s">
        <v>39</v>
      </c>
      <c r="E796" s="4" t="s">
        <v>40</v>
      </c>
      <c r="F796" s="6">
        <v>182365.31</v>
      </c>
      <c r="G796" s="4">
        <v>11899026</v>
      </c>
      <c r="H796" s="4">
        <v>26676073</v>
      </c>
      <c r="I796" s="5">
        <v>6.8362877099999997</v>
      </c>
      <c r="J796" s="5">
        <v>2.2418703009808998</v>
      </c>
      <c r="K796" s="5" t="s">
        <v>36</v>
      </c>
      <c r="L796" s="5">
        <v>1742</v>
      </c>
      <c r="M796" s="7" t="s">
        <v>454</v>
      </c>
      <c r="N796" s="16">
        <f t="shared" si="60"/>
        <v>44452</v>
      </c>
      <c r="O796" s="7" t="s">
        <v>455</v>
      </c>
      <c r="P796" s="12" t="str">
        <f t="shared" si="61"/>
        <v>2021-09-21</v>
      </c>
      <c r="Q796" s="1" t="str">
        <f>IFERROR(VLOOKUP(K796,de_para!$A$2:$B$32,2,0),"ERR")</f>
        <v>web event</v>
      </c>
      <c r="R796" s="1">
        <v>0</v>
      </c>
      <c r="S796" s="1">
        <f t="shared" si="62"/>
        <v>9</v>
      </c>
      <c r="T796" s="1">
        <f t="shared" si="63"/>
        <v>2021</v>
      </c>
      <c r="U796" s="1">
        <f t="shared" si="64"/>
        <v>2</v>
      </c>
    </row>
    <row r="797" spans="1:21" x14ac:dyDescent="0.25">
      <c r="A797" s="3" t="s">
        <v>180</v>
      </c>
      <c r="B797" s="3" t="s">
        <v>453</v>
      </c>
      <c r="C797" s="4" t="s">
        <v>181</v>
      </c>
      <c r="D797" s="5" t="s">
        <v>173</v>
      </c>
      <c r="E797" s="4" t="s">
        <v>174</v>
      </c>
      <c r="F797" s="6">
        <v>31511.42</v>
      </c>
      <c r="G797" s="4">
        <v>3314917</v>
      </c>
      <c r="H797" s="4">
        <v>7720919</v>
      </c>
      <c r="I797" s="5">
        <v>4.0813043100000002</v>
      </c>
      <c r="J797" s="5">
        <v>2.3291439876172002</v>
      </c>
      <c r="K797" s="5" t="s">
        <v>36</v>
      </c>
      <c r="L797" s="5">
        <v>535</v>
      </c>
      <c r="M797" s="7" t="s">
        <v>454</v>
      </c>
      <c r="N797" s="16">
        <f t="shared" si="60"/>
        <v>44452</v>
      </c>
      <c r="O797" s="7" t="s">
        <v>455</v>
      </c>
      <c r="P797" s="12" t="str">
        <f t="shared" si="61"/>
        <v>2021-09-21</v>
      </c>
      <c r="Q797" s="1" t="str">
        <f>IFERROR(VLOOKUP(K797,de_para!$A$2:$B$32,2,0),"ERR")</f>
        <v>web event</v>
      </c>
      <c r="R797" s="1">
        <v>0</v>
      </c>
      <c r="S797" s="1">
        <f t="shared" si="62"/>
        <v>9</v>
      </c>
      <c r="T797" s="1">
        <f t="shared" si="63"/>
        <v>2021</v>
      </c>
      <c r="U797" s="1">
        <f t="shared" si="64"/>
        <v>2</v>
      </c>
    </row>
    <row r="798" spans="1:21" x14ac:dyDescent="0.25">
      <c r="A798" s="3" t="s">
        <v>438</v>
      </c>
      <c r="B798" s="3" t="s">
        <v>453</v>
      </c>
      <c r="C798" s="4" t="s">
        <v>458</v>
      </c>
      <c r="D798" s="5" t="s">
        <v>434</v>
      </c>
      <c r="E798" s="4" t="s">
        <v>435</v>
      </c>
      <c r="F798" s="6">
        <v>1261.28</v>
      </c>
      <c r="G798" s="4">
        <v>46918</v>
      </c>
      <c r="H798" s="4">
        <v>64002</v>
      </c>
      <c r="I798" s="5">
        <v>19.706884160000001</v>
      </c>
      <c r="J798" s="5">
        <v>1.3641246429942</v>
      </c>
      <c r="K798" s="5" t="s">
        <v>36</v>
      </c>
      <c r="L798" s="5">
        <v>12</v>
      </c>
      <c r="M798" s="7" t="s">
        <v>454</v>
      </c>
      <c r="N798" s="16">
        <f t="shared" si="60"/>
        <v>44452</v>
      </c>
      <c r="O798" s="7" t="s">
        <v>455</v>
      </c>
      <c r="P798" s="12" t="str">
        <f t="shared" si="61"/>
        <v>2021-09-21</v>
      </c>
      <c r="Q798" s="1" t="str">
        <f>IFERROR(VLOOKUP(K798,de_para!$A$2:$B$32,2,0),"ERR")</f>
        <v>web event</v>
      </c>
      <c r="R798" s="1">
        <v>0</v>
      </c>
      <c r="S798" s="1">
        <f t="shared" si="62"/>
        <v>9</v>
      </c>
      <c r="T798" s="1">
        <f t="shared" si="63"/>
        <v>2021</v>
      </c>
      <c r="U798" s="1">
        <f t="shared" si="64"/>
        <v>2</v>
      </c>
    </row>
    <row r="799" spans="1:21" x14ac:dyDescent="0.25">
      <c r="A799" s="3" t="s">
        <v>99</v>
      </c>
      <c r="B799" s="3" t="s">
        <v>453</v>
      </c>
      <c r="C799" s="4" t="s">
        <v>100</v>
      </c>
      <c r="D799" s="5" t="s">
        <v>101</v>
      </c>
      <c r="E799" s="4" t="s">
        <v>102</v>
      </c>
      <c r="F799" s="6">
        <v>53171.81</v>
      </c>
      <c r="G799" s="4">
        <v>50759</v>
      </c>
      <c r="H799" s="4">
        <v>951890</v>
      </c>
      <c r="I799" s="5">
        <v>55.859195919999998</v>
      </c>
      <c r="J799" s="5">
        <v>18.753127524183</v>
      </c>
      <c r="K799" s="5" t="s">
        <v>36</v>
      </c>
      <c r="L799" s="5">
        <v>692</v>
      </c>
      <c r="M799" s="7" t="s">
        <v>454</v>
      </c>
      <c r="N799" s="16">
        <f t="shared" si="60"/>
        <v>44452</v>
      </c>
      <c r="O799" s="7" t="s">
        <v>455</v>
      </c>
      <c r="P799" s="12" t="str">
        <f t="shared" si="61"/>
        <v>2021-09-21</v>
      </c>
      <c r="Q799" s="1" t="str">
        <f>IFERROR(VLOOKUP(K799,de_para!$A$2:$B$32,2,0),"ERR")</f>
        <v>web event</v>
      </c>
      <c r="R799" s="1">
        <v>0</v>
      </c>
      <c r="S799" s="1">
        <f t="shared" si="62"/>
        <v>9</v>
      </c>
      <c r="T799" s="1">
        <f t="shared" si="63"/>
        <v>2021</v>
      </c>
      <c r="U799" s="1">
        <f t="shared" si="64"/>
        <v>2</v>
      </c>
    </row>
    <row r="800" spans="1:21" x14ac:dyDescent="0.25">
      <c r="A800" s="3" t="s">
        <v>103</v>
      </c>
      <c r="B800" s="3" t="s">
        <v>453</v>
      </c>
      <c r="C800" s="4" t="s">
        <v>104</v>
      </c>
      <c r="D800" s="5" t="s">
        <v>54</v>
      </c>
      <c r="E800" s="4" t="s">
        <v>55</v>
      </c>
      <c r="F800" s="6">
        <v>37044.519999999997</v>
      </c>
      <c r="G800" s="4">
        <v>43503</v>
      </c>
      <c r="H800" s="4">
        <v>686047</v>
      </c>
      <c r="I800" s="5">
        <v>53.997058510000002</v>
      </c>
      <c r="J800" s="5">
        <v>15.770107808657</v>
      </c>
      <c r="K800" s="5" t="s">
        <v>36</v>
      </c>
      <c r="L800" s="5">
        <v>692</v>
      </c>
      <c r="M800" s="7" t="s">
        <v>454</v>
      </c>
      <c r="N800" s="16">
        <f t="shared" si="60"/>
        <v>44452</v>
      </c>
      <c r="O800" s="7" t="s">
        <v>455</v>
      </c>
      <c r="P800" s="12" t="str">
        <f t="shared" si="61"/>
        <v>2021-09-21</v>
      </c>
      <c r="Q800" s="1" t="str">
        <f>IFERROR(VLOOKUP(K800,de_para!$A$2:$B$32,2,0),"ERR")</f>
        <v>web event</v>
      </c>
      <c r="R800" s="1">
        <v>0</v>
      </c>
      <c r="S800" s="1">
        <f t="shared" si="62"/>
        <v>9</v>
      </c>
      <c r="T800" s="1">
        <f t="shared" si="63"/>
        <v>2021</v>
      </c>
      <c r="U800" s="1">
        <f t="shared" si="64"/>
        <v>2</v>
      </c>
    </row>
    <row r="801" spans="1:21" x14ac:dyDescent="0.25">
      <c r="A801" s="3" t="s">
        <v>134</v>
      </c>
      <c r="B801" s="3" t="s">
        <v>453</v>
      </c>
      <c r="C801" s="4" t="s">
        <v>135</v>
      </c>
      <c r="D801" s="5" t="s">
        <v>78</v>
      </c>
      <c r="E801" s="4" t="s">
        <v>79</v>
      </c>
      <c r="F801" s="6">
        <v>93864.82</v>
      </c>
      <c r="G801" s="4">
        <v>2295406</v>
      </c>
      <c r="H801" s="4">
        <v>6896318</v>
      </c>
      <c r="I801" s="5">
        <v>13.61086017</v>
      </c>
      <c r="J801" s="5">
        <v>3.0044000930553998</v>
      </c>
      <c r="K801" s="5" t="s">
        <v>80</v>
      </c>
      <c r="L801" s="5">
        <v>1123</v>
      </c>
      <c r="M801" s="7" t="s">
        <v>454</v>
      </c>
      <c r="N801" s="16">
        <f t="shared" si="60"/>
        <v>44452</v>
      </c>
      <c r="O801" s="7" t="s">
        <v>455</v>
      </c>
      <c r="P801" s="12" t="str">
        <f t="shared" si="61"/>
        <v>2021-09-21</v>
      </c>
      <c r="Q801" s="1" t="str">
        <f>IFERROR(VLOOKUP(K801,de_para!$A$2:$B$32,2,0),"ERR")</f>
        <v>web event</v>
      </c>
      <c r="R801" s="1">
        <v>0</v>
      </c>
      <c r="S801" s="1">
        <f t="shared" si="62"/>
        <v>9</v>
      </c>
      <c r="T801" s="1">
        <f t="shared" si="63"/>
        <v>2021</v>
      </c>
      <c r="U801" s="1">
        <f t="shared" si="64"/>
        <v>2</v>
      </c>
    </row>
    <row r="802" spans="1:21" x14ac:dyDescent="0.25">
      <c r="A802" s="3" t="s">
        <v>340</v>
      </c>
      <c r="B802" s="3" t="s">
        <v>453</v>
      </c>
      <c r="C802" s="4" t="s">
        <v>342</v>
      </c>
      <c r="D802" s="5" t="s">
        <v>343</v>
      </c>
      <c r="E802" s="4" t="s">
        <v>344</v>
      </c>
      <c r="F802" s="6">
        <v>55574.75</v>
      </c>
      <c r="G802" s="4">
        <v>1612819</v>
      </c>
      <c r="H802" s="4">
        <v>3152171</v>
      </c>
      <c r="I802" s="5">
        <v>17.630626639999999</v>
      </c>
      <c r="J802" s="5">
        <v>1.9544480812788001</v>
      </c>
      <c r="K802" s="5" t="s">
        <v>345</v>
      </c>
      <c r="L802" s="5">
        <v>5541</v>
      </c>
      <c r="M802" s="7" t="s">
        <v>454</v>
      </c>
      <c r="N802" s="16">
        <f t="shared" si="60"/>
        <v>44452</v>
      </c>
      <c r="O802" s="7" t="s">
        <v>455</v>
      </c>
      <c r="P802" s="12" t="str">
        <f t="shared" si="61"/>
        <v>2021-09-21</v>
      </c>
      <c r="Q802" s="1" t="str">
        <f>IFERROR(VLOOKUP(K802,de_para!$A$2:$B$32,2,0),"ERR")</f>
        <v>web event</v>
      </c>
      <c r="R802" s="1">
        <v>0</v>
      </c>
      <c r="S802" s="1">
        <f t="shared" si="62"/>
        <v>9</v>
      </c>
      <c r="T802" s="1">
        <f t="shared" si="63"/>
        <v>2021</v>
      </c>
      <c r="U802" s="1">
        <f t="shared" si="64"/>
        <v>2</v>
      </c>
    </row>
    <row r="803" spans="1:21" x14ac:dyDescent="0.25">
      <c r="A803" s="3" t="s">
        <v>52</v>
      </c>
      <c r="B803" s="3" t="s">
        <v>453</v>
      </c>
      <c r="C803" s="4" t="s">
        <v>53</v>
      </c>
      <c r="D803" s="5" t="s">
        <v>54</v>
      </c>
      <c r="E803" s="4" t="s">
        <v>55</v>
      </c>
      <c r="F803" s="6">
        <v>2255.64</v>
      </c>
      <c r="G803" s="4">
        <v>5175</v>
      </c>
      <c r="H803" s="4">
        <v>75272</v>
      </c>
      <c r="I803" s="5">
        <v>29.966521419999999</v>
      </c>
      <c r="J803" s="5">
        <v>14.545314009662</v>
      </c>
      <c r="K803" s="5" t="s">
        <v>36</v>
      </c>
      <c r="L803" s="5">
        <v>18</v>
      </c>
      <c r="M803" s="7" t="s">
        <v>454</v>
      </c>
      <c r="N803" s="16">
        <f t="shared" si="60"/>
        <v>44452</v>
      </c>
      <c r="O803" s="7" t="s">
        <v>455</v>
      </c>
      <c r="P803" s="12" t="str">
        <f t="shared" si="61"/>
        <v>2021-09-21</v>
      </c>
      <c r="Q803" s="1" t="str">
        <f>IFERROR(VLOOKUP(K803,de_para!$A$2:$B$32,2,0),"ERR")</f>
        <v>web event</v>
      </c>
      <c r="R803" s="1">
        <v>0</v>
      </c>
      <c r="S803" s="1">
        <f t="shared" si="62"/>
        <v>9</v>
      </c>
      <c r="T803" s="1">
        <f t="shared" si="63"/>
        <v>2021</v>
      </c>
      <c r="U803" s="1">
        <f t="shared" si="64"/>
        <v>2</v>
      </c>
    </row>
    <row r="804" spans="1:21" x14ac:dyDescent="0.25">
      <c r="A804" s="3" t="s">
        <v>95</v>
      </c>
      <c r="B804" s="3" t="s">
        <v>453</v>
      </c>
      <c r="C804" s="4" t="s">
        <v>96</v>
      </c>
      <c r="D804" s="5" t="s">
        <v>60</v>
      </c>
      <c r="E804" s="4" t="s">
        <v>61</v>
      </c>
      <c r="F804" s="6">
        <v>64923.07</v>
      </c>
      <c r="G804" s="4">
        <v>2386481</v>
      </c>
      <c r="H804" s="4">
        <v>7633114</v>
      </c>
      <c r="I804" s="5">
        <v>8.5054500700000002</v>
      </c>
      <c r="J804" s="5">
        <v>3.1984809432800998</v>
      </c>
      <c r="K804" s="5" t="s">
        <v>36</v>
      </c>
      <c r="L804" s="5">
        <v>975</v>
      </c>
      <c r="M804" s="7" t="s">
        <v>454</v>
      </c>
      <c r="N804" s="16">
        <f t="shared" si="60"/>
        <v>44452</v>
      </c>
      <c r="O804" s="7" t="s">
        <v>455</v>
      </c>
      <c r="P804" s="12" t="str">
        <f t="shared" si="61"/>
        <v>2021-09-21</v>
      </c>
      <c r="Q804" s="1" t="str">
        <f>IFERROR(VLOOKUP(K804,de_para!$A$2:$B$32,2,0),"ERR")</f>
        <v>web event</v>
      </c>
      <c r="R804" s="1">
        <v>0</v>
      </c>
      <c r="S804" s="1">
        <f t="shared" si="62"/>
        <v>9</v>
      </c>
      <c r="T804" s="1">
        <f t="shared" si="63"/>
        <v>2021</v>
      </c>
      <c r="U804" s="1">
        <f t="shared" si="64"/>
        <v>2</v>
      </c>
    </row>
    <row r="805" spans="1:21" x14ac:dyDescent="0.25">
      <c r="A805" s="3" t="s">
        <v>318</v>
      </c>
      <c r="B805" s="3" t="s">
        <v>453</v>
      </c>
      <c r="C805" s="4" t="s">
        <v>319</v>
      </c>
      <c r="D805" s="5" t="s">
        <v>320</v>
      </c>
      <c r="E805" s="4" t="s">
        <v>321</v>
      </c>
      <c r="F805" s="6">
        <v>30726.57</v>
      </c>
      <c r="G805" s="4">
        <v>19777</v>
      </c>
      <c r="H805" s="4">
        <v>373254</v>
      </c>
      <c r="I805" s="5">
        <v>82.320805669999999</v>
      </c>
      <c r="J805" s="5">
        <v>18.873135460383001</v>
      </c>
      <c r="K805" s="5" t="s">
        <v>36</v>
      </c>
      <c r="L805" s="5">
        <v>220</v>
      </c>
      <c r="M805" s="7" t="s">
        <v>454</v>
      </c>
      <c r="N805" s="16">
        <f t="shared" si="60"/>
        <v>44452</v>
      </c>
      <c r="O805" s="7" t="s">
        <v>455</v>
      </c>
      <c r="P805" s="12" t="str">
        <f t="shared" si="61"/>
        <v>2021-09-21</v>
      </c>
      <c r="Q805" s="1" t="str">
        <f>IFERROR(VLOOKUP(K805,de_para!$A$2:$B$32,2,0),"ERR")</f>
        <v>web event</v>
      </c>
      <c r="R805" s="1">
        <v>0</v>
      </c>
      <c r="S805" s="1">
        <f t="shared" si="62"/>
        <v>9</v>
      </c>
      <c r="T805" s="1">
        <f t="shared" si="63"/>
        <v>2021</v>
      </c>
      <c r="U805" s="1">
        <f t="shared" si="64"/>
        <v>2</v>
      </c>
    </row>
    <row r="806" spans="1:21" x14ac:dyDescent="0.25">
      <c r="A806" s="3" t="s">
        <v>171</v>
      </c>
      <c r="B806" s="3" t="s">
        <v>453</v>
      </c>
      <c r="C806" s="4" t="s">
        <v>172</v>
      </c>
      <c r="D806" s="5" t="s">
        <v>173</v>
      </c>
      <c r="E806" s="4" t="s">
        <v>174</v>
      </c>
      <c r="F806" s="6">
        <v>3376.88</v>
      </c>
      <c r="G806" s="4">
        <v>417369</v>
      </c>
      <c r="H806" s="4">
        <v>758646</v>
      </c>
      <c r="I806" s="5">
        <v>4.4511933099999998</v>
      </c>
      <c r="J806" s="5">
        <v>1.8176865076227999</v>
      </c>
      <c r="K806" s="5" t="s">
        <v>36</v>
      </c>
      <c r="L806" s="5">
        <v>50</v>
      </c>
      <c r="M806" s="7" t="s">
        <v>454</v>
      </c>
      <c r="N806" s="16">
        <f t="shared" si="60"/>
        <v>44452</v>
      </c>
      <c r="O806" s="7" t="s">
        <v>455</v>
      </c>
      <c r="P806" s="12" t="str">
        <f t="shared" si="61"/>
        <v>2021-09-21</v>
      </c>
      <c r="Q806" s="1" t="str">
        <f>IFERROR(VLOOKUP(K806,de_para!$A$2:$B$32,2,0),"ERR")</f>
        <v>web event</v>
      </c>
      <c r="R806" s="1">
        <v>0</v>
      </c>
      <c r="S806" s="1">
        <f t="shared" si="62"/>
        <v>9</v>
      </c>
      <c r="T806" s="1">
        <f t="shared" si="63"/>
        <v>2021</v>
      </c>
      <c r="U806" s="1">
        <f t="shared" si="64"/>
        <v>2</v>
      </c>
    </row>
    <row r="807" spans="1:21" x14ac:dyDescent="0.25">
      <c r="A807" s="3" t="s">
        <v>459</v>
      </c>
      <c r="B807" s="3" t="s">
        <v>453</v>
      </c>
      <c r="C807" s="4" t="s">
        <v>460</v>
      </c>
      <c r="D807" s="5" t="s">
        <v>434</v>
      </c>
      <c r="E807" s="4" t="s">
        <v>435</v>
      </c>
      <c r="F807" s="6">
        <v>1291.03</v>
      </c>
      <c r="G807" s="4">
        <v>64053</v>
      </c>
      <c r="H807" s="4">
        <v>80832</v>
      </c>
      <c r="I807" s="5">
        <v>15.97176861</v>
      </c>
      <c r="J807" s="5">
        <v>1.2619549435624</v>
      </c>
      <c r="K807" s="5" t="s">
        <v>36</v>
      </c>
      <c r="L807" s="5">
        <v>28</v>
      </c>
      <c r="M807" s="7" t="s">
        <v>454</v>
      </c>
      <c r="N807" s="16">
        <f t="shared" si="60"/>
        <v>44452</v>
      </c>
      <c r="O807" s="7" t="s">
        <v>455</v>
      </c>
      <c r="P807" s="12" t="str">
        <f t="shared" si="61"/>
        <v>2021-09-21</v>
      </c>
      <c r="Q807" s="1" t="str">
        <f>IFERROR(VLOOKUP(K807,de_para!$A$2:$B$32,2,0),"ERR")</f>
        <v>web event</v>
      </c>
      <c r="R807" s="1">
        <v>0</v>
      </c>
      <c r="S807" s="1">
        <f t="shared" si="62"/>
        <v>9</v>
      </c>
      <c r="T807" s="1">
        <f t="shared" si="63"/>
        <v>2021</v>
      </c>
      <c r="U807" s="1">
        <f t="shared" si="64"/>
        <v>2</v>
      </c>
    </row>
    <row r="808" spans="1:21" x14ac:dyDescent="0.25">
      <c r="A808" s="3" t="s">
        <v>68</v>
      </c>
      <c r="B808" s="3" t="s">
        <v>453</v>
      </c>
      <c r="C808" s="4" t="s">
        <v>69</v>
      </c>
      <c r="D808" s="5" t="s">
        <v>70</v>
      </c>
      <c r="E808" s="4" t="s">
        <v>71</v>
      </c>
      <c r="F808" s="6">
        <v>39990.03</v>
      </c>
      <c r="G808" s="4">
        <v>203356</v>
      </c>
      <c r="H808" s="4">
        <v>1928956</v>
      </c>
      <c r="I808" s="5">
        <v>20.731437110000002</v>
      </c>
      <c r="J808" s="5">
        <v>9.4856114400361999</v>
      </c>
      <c r="K808" s="5" t="s">
        <v>36</v>
      </c>
      <c r="L808" s="5">
        <v>449</v>
      </c>
      <c r="M808" s="7" t="s">
        <v>454</v>
      </c>
      <c r="N808" s="16">
        <f t="shared" si="60"/>
        <v>44452</v>
      </c>
      <c r="O808" s="7" t="s">
        <v>455</v>
      </c>
      <c r="P808" s="12" t="str">
        <f t="shared" si="61"/>
        <v>2021-09-21</v>
      </c>
      <c r="Q808" s="1" t="str">
        <f>IFERROR(VLOOKUP(K808,de_para!$A$2:$B$32,2,0),"ERR")</f>
        <v>web event</v>
      </c>
      <c r="R808" s="1">
        <v>0</v>
      </c>
      <c r="S808" s="1">
        <f t="shared" si="62"/>
        <v>9</v>
      </c>
      <c r="T808" s="1">
        <f t="shared" si="63"/>
        <v>2021</v>
      </c>
      <c r="U808" s="1">
        <f t="shared" si="64"/>
        <v>2</v>
      </c>
    </row>
    <row r="809" spans="1:21" x14ac:dyDescent="0.25">
      <c r="A809" s="3" t="s">
        <v>111</v>
      </c>
      <c r="B809" s="3" t="s">
        <v>453</v>
      </c>
      <c r="C809" s="4" t="s">
        <v>112</v>
      </c>
      <c r="D809" s="5" t="s">
        <v>78</v>
      </c>
      <c r="E809" s="4" t="s">
        <v>79</v>
      </c>
      <c r="F809" s="6">
        <v>56145.120000000003</v>
      </c>
      <c r="G809" s="4">
        <v>5074108</v>
      </c>
      <c r="H809" s="4">
        <v>8718549</v>
      </c>
      <c r="I809" s="5">
        <v>6.4397321200000004</v>
      </c>
      <c r="J809" s="5">
        <v>1.7182426940852999</v>
      </c>
      <c r="K809" s="5" t="s">
        <v>80</v>
      </c>
      <c r="L809" s="5">
        <v>726</v>
      </c>
      <c r="M809" s="7" t="s">
        <v>454</v>
      </c>
      <c r="N809" s="16">
        <f t="shared" si="60"/>
        <v>44452</v>
      </c>
      <c r="O809" s="7" t="s">
        <v>455</v>
      </c>
      <c r="P809" s="12" t="str">
        <f t="shared" si="61"/>
        <v>2021-09-21</v>
      </c>
      <c r="Q809" s="1" t="str">
        <f>IFERROR(VLOOKUP(K809,de_para!$A$2:$B$32,2,0),"ERR")</f>
        <v>web event</v>
      </c>
      <c r="R809" s="1">
        <v>0</v>
      </c>
      <c r="S809" s="1">
        <f t="shared" si="62"/>
        <v>9</v>
      </c>
      <c r="T809" s="1">
        <f t="shared" si="63"/>
        <v>2021</v>
      </c>
      <c r="U809" s="1">
        <f t="shared" si="64"/>
        <v>2</v>
      </c>
    </row>
    <row r="810" spans="1:21" x14ac:dyDescent="0.25">
      <c r="A810" s="3" t="s">
        <v>352</v>
      </c>
      <c r="B810" s="3" t="s">
        <v>453</v>
      </c>
      <c r="C810" s="4" t="s">
        <v>461</v>
      </c>
      <c r="D810" s="5" t="s">
        <v>447</v>
      </c>
      <c r="E810" s="4" t="s">
        <v>448</v>
      </c>
      <c r="F810" s="6">
        <v>1272.25</v>
      </c>
      <c r="G810" s="4">
        <v>45323</v>
      </c>
      <c r="H810" s="4">
        <v>79263</v>
      </c>
      <c r="I810" s="5">
        <v>16.050994790000001</v>
      </c>
      <c r="J810" s="5">
        <v>1.7488471636917</v>
      </c>
      <c r="K810" s="5" t="s">
        <v>36</v>
      </c>
      <c r="L810" s="5">
        <v>12</v>
      </c>
      <c r="M810" s="7" t="s">
        <v>454</v>
      </c>
      <c r="N810" s="16">
        <f t="shared" si="60"/>
        <v>44452</v>
      </c>
      <c r="O810" s="7" t="s">
        <v>455</v>
      </c>
      <c r="P810" s="12" t="str">
        <f t="shared" si="61"/>
        <v>2021-09-21</v>
      </c>
      <c r="Q810" s="1" t="str">
        <f>IFERROR(VLOOKUP(K810,de_para!$A$2:$B$32,2,0),"ERR")</f>
        <v>web event</v>
      </c>
      <c r="R810" s="1">
        <v>0</v>
      </c>
      <c r="S810" s="1">
        <f t="shared" si="62"/>
        <v>9</v>
      </c>
      <c r="T810" s="1">
        <f t="shared" si="63"/>
        <v>2021</v>
      </c>
      <c r="U810" s="1">
        <f t="shared" si="64"/>
        <v>2</v>
      </c>
    </row>
    <row r="811" spans="1:21" x14ac:dyDescent="0.25">
      <c r="A811" s="3" t="s">
        <v>449</v>
      </c>
      <c r="B811" s="3" t="s">
        <v>453</v>
      </c>
      <c r="C811" s="4" t="s">
        <v>450</v>
      </c>
      <c r="D811" s="5" t="s">
        <v>434</v>
      </c>
      <c r="E811" s="4" t="s">
        <v>435</v>
      </c>
      <c r="F811" s="6">
        <v>1285.29</v>
      </c>
      <c r="G811" s="4">
        <v>53002</v>
      </c>
      <c r="H811" s="4">
        <v>74547</v>
      </c>
      <c r="I811" s="5">
        <v>17.241337680000001</v>
      </c>
      <c r="J811" s="5">
        <v>1.4064940945625</v>
      </c>
      <c r="K811" s="5" t="s">
        <v>36</v>
      </c>
      <c r="L811" s="5">
        <v>16</v>
      </c>
      <c r="M811" s="7" t="s">
        <v>454</v>
      </c>
      <c r="N811" s="16">
        <f t="shared" si="60"/>
        <v>44452</v>
      </c>
      <c r="O811" s="7" t="s">
        <v>455</v>
      </c>
      <c r="P811" s="12" t="str">
        <f t="shared" si="61"/>
        <v>2021-09-21</v>
      </c>
      <c r="Q811" s="1" t="str">
        <f>IFERROR(VLOOKUP(K811,de_para!$A$2:$B$32,2,0),"ERR")</f>
        <v>web event</v>
      </c>
      <c r="R811" s="1">
        <v>0</v>
      </c>
      <c r="S811" s="1">
        <f t="shared" si="62"/>
        <v>9</v>
      </c>
      <c r="T811" s="1">
        <f t="shared" si="63"/>
        <v>2021</v>
      </c>
      <c r="U811" s="1">
        <f t="shared" si="64"/>
        <v>2</v>
      </c>
    </row>
    <row r="812" spans="1:21" x14ac:dyDescent="0.25">
      <c r="A812" s="3" t="s">
        <v>432</v>
      </c>
      <c r="B812" s="3" t="s">
        <v>453</v>
      </c>
      <c r="C812" s="4" t="s">
        <v>433</v>
      </c>
      <c r="D812" s="5" t="s">
        <v>434</v>
      </c>
      <c r="E812" s="4" t="s">
        <v>435</v>
      </c>
      <c r="F812" s="6">
        <v>1290.3</v>
      </c>
      <c r="G812" s="4">
        <v>44804</v>
      </c>
      <c r="H812" s="4">
        <v>65992</v>
      </c>
      <c r="I812" s="5">
        <v>19.552369980000002</v>
      </c>
      <c r="J812" s="5">
        <v>1.4729042049817</v>
      </c>
      <c r="K812" s="5" t="s">
        <v>36</v>
      </c>
      <c r="L812" s="5">
        <v>29</v>
      </c>
      <c r="M812" s="7" t="s">
        <v>454</v>
      </c>
      <c r="N812" s="16">
        <f t="shared" si="60"/>
        <v>44452</v>
      </c>
      <c r="O812" s="7" t="s">
        <v>455</v>
      </c>
      <c r="P812" s="12" t="str">
        <f t="shared" si="61"/>
        <v>2021-09-21</v>
      </c>
      <c r="Q812" s="1" t="str">
        <f>IFERROR(VLOOKUP(K812,de_para!$A$2:$B$32,2,0),"ERR")</f>
        <v>web event</v>
      </c>
      <c r="R812" s="1">
        <v>0</v>
      </c>
      <c r="S812" s="1">
        <f t="shared" si="62"/>
        <v>9</v>
      </c>
      <c r="T812" s="1">
        <f t="shared" si="63"/>
        <v>2021</v>
      </c>
      <c r="U812" s="1">
        <f t="shared" si="64"/>
        <v>2</v>
      </c>
    </row>
    <row r="813" spans="1:21" x14ac:dyDescent="0.25">
      <c r="A813" s="3" t="s">
        <v>93</v>
      </c>
      <c r="B813" s="3" t="s">
        <v>453</v>
      </c>
      <c r="C813" s="4" t="s">
        <v>391</v>
      </c>
      <c r="D813" s="5" t="s">
        <v>392</v>
      </c>
      <c r="E813" s="4" t="s">
        <v>393</v>
      </c>
      <c r="F813" s="6">
        <v>1243.45</v>
      </c>
      <c r="G813" s="4">
        <v>77947</v>
      </c>
      <c r="H813" s="4">
        <v>127767</v>
      </c>
      <c r="I813" s="5">
        <v>9.7321687099999998</v>
      </c>
      <c r="J813" s="5">
        <v>1.6391522444738</v>
      </c>
      <c r="K813" s="5" t="s">
        <v>394</v>
      </c>
      <c r="L813" s="5">
        <v>4403</v>
      </c>
      <c r="M813" s="7" t="s">
        <v>454</v>
      </c>
      <c r="N813" s="16">
        <f t="shared" si="60"/>
        <v>44452</v>
      </c>
      <c r="O813" s="7" t="s">
        <v>455</v>
      </c>
      <c r="P813" s="12" t="str">
        <f t="shared" si="61"/>
        <v>2021-09-21</v>
      </c>
      <c r="Q813" s="1" t="str">
        <f>IFERROR(VLOOKUP(K813,de_para!$A$2:$B$32,2,0),"ERR")</f>
        <v>Mid funnel</v>
      </c>
      <c r="R813" s="1">
        <v>0</v>
      </c>
      <c r="S813" s="1">
        <f t="shared" si="62"/>
        <v>9</v>
      </c>
      <c r="T813" s="1">
        <f t="shared" si="63"/>
        <v>2021</v>
      </c>
      <c r="U813" s="1">
        <f t="shared" si="64"/>
        <v>2</v>
      </c>
    </row>
    <row r="814" spans="1:21" x14ac:dyDescent="0.25">
      <c r="A814" s="3" t="s">
        <v>182</v>
      </c>
      <c r="B814" s="3" t="s">
        <v>453</v>
      </c>
      <c r="C814" s="4" t="s">
        <v>183</v>
      </c>
      <c r="D814" s="5" t="s">
        <v>184</v>
      </c>
      <c r="E814" s="4" t="s">
        <v>185</v>
      </c>
      <c r="F814" s="6">
        <v>27511.95</v>
      </c>
      <c r="G814" s="4">
        <v>347637</v>
      </c>
      <c r="H814" s="4">
        <v>1865184</v>
      </c>
      <c r="I814" s="5">
        <v>14.750260559999999</v>
      </c>
      <c r="J814" s="5">
        <v>5.3653207224777999</v>
      </c>
      <c r="K814" s="5" t="s">
        <v>36</v>
      </c>
      <c r="L814" s="5">
        <v>409</v>
      </c>
      <c r="M814" s="7" t="s">
        <v>454</v>
      </c>
      <c r="N814" s="16">
        <f t="shared" si="60"/>
        <v>44452</v>
      </c>
      <c r="O814" s="7" t="s">
        <v>455</v>
      </c>
      <c r="P814" s="12" t="str">
        <f t="shared" si="61"/>
        <v>2021-09-21</v>
      </c>
      <c r="Q814" s="1" t="str">
        <f>IFERROR(VLOOKUP(K814,de_para!$A$2:$B$32,2,0),"ERR")</f>
        <v>web event</v>
      </c>
      <c r="R814" s="1">
        <v>0</v>
      </c>
      <c r="S814" s="1">
        <f t="shared" si="62"/>
        <v>9</v>
      </c>
      <c r="T814" s="1">
        <f t="shared" si="63"/>
        <v>2021</v>
      </c>
      <c r="U814" s="1">
        <f t="shared" si="64"/>
        <v>2</v>
      </c>
    </row>
    <row r="815" spans="1:21" x14ac:dyDescent="0.25">
      <c r="A815" s="3" t="s">
        <v>371</v>
      </c>
      <c r="B815" s="3" t="s">
        <v>453</v>
      </c>
      <c r="C815" s="4" t="s">
        <v>431</v>
      </c>
      <c r="D815" s="5" t="s">
        <v>427</v>
      </c>
      <c r="E815" s="4" t="s">
        <v>428</v>
      </c>
      <c r="F815" s="6">
        <v>1303.5899999999999</v>
      </c>
      <c r="G815" s="4">
        <v>91727</v>
      </c>
      <c r="H815" s="4">
        <v>136777</v>
      </c>
      <c r="I815" s="5">
        <v>9.5307690600000008</v>
      </c>
      <c r="J815" s="5">
        <v>1.491131291768</v>
      </c>
      <c r="K815" s="5" t="s">
        <v>36</v>
      </c>
      <c r="L815" s="5">
        <v>6</v>
      </c>
      <c r="M815" s="7" t="s">
        <v>454</v>
      </c>
      <c r="N815" s="16">
        <f t="shared" si="60"/>
        <v>44452</v>
      </c>
      <c r="O815" s="7" t="s">
        <v>455</v>
      </c>
      <c r="P815" s="12" t="str">
        <f t="shared" si="61"/>
        <v>2021-09-21</v>
      </c>
      <c r="Q815" s="1" t="str">
        <f>IFERROR(VLOOKUP(K815,de_para!$A$2:$B$32,2,0),"ERR")</f>
        <v>web event</v>
      </c>
      <c r="R815" s="1">
        <v>0</v>
      </c>
      <c r="S815" s="1">
        <f t="shared" si="62"/>
        <v>9</v>
      </c>
      <c r="T815" s="1">
        <f t="shared" si="63"/>
        <v>2021</v>
      </c>
      <c r="U815" s="1">
        <f t="shared" si="64"/>
        <v>2</v>
      </c>
    </row>
    <row r="816" spans="1:21" x14ac:dyDescent="0.25">
      <c r="A816" s="3" t="s">
        <v>429</v>
      </c>
      <c r="B816" s="3" t="s">
        <v>453</v>
      </c>
      <c r="C816" s="4" t="s">
        <v>430</v>
      </c>
      <c r="D816" s="5" t="s">
        <v>427</v>
      </c>
      <c r="E816" s="4" t="s">
        <v>428</v>
      </c>
      <c r="F816" s="6">
        <v>1301.17</v>
      </c>
      <c r="G816" s="4">
        <v>91596</v>
      </c>
      <c r="H816" s="4">
        <v>141038</v>
      </c>
      <c r="I816" s="5">
        <v>9.2256696799999993</v>
      </c>
      <c r="J816" s="5">
        <v>1.5397833966548999</v>
      </c>
      <c r="K816" s="5" t="s">
        <v>36</v>
      </c>
      <c r="L816" s="5">
        <v>3</v>
      </c>
      <c r="M816" s="7" t="s">
        <v>454</v>
      </c>
      <c r="N816" s="16">
        <f t="shared" si="60"/>
        <v>44452</v>
      </c>
      <c r="O816" s="7" t="s">
        <v>455</v>
      </c>
      <c r="P816" s="12" t="str">
        <f t="shared" si="61"/>
        <v>2021-09-21</v>
      </c>
      <c r="Q816" s="1" t="str">
        <f>IFERROR(VLOOKUP(K816,de_para!$A$2:$B$32,2,0),"ERR")</f>
        <v>web event</v>
      </c>
      <c r="R816" s="1">
        <v>0</v>
      </c>
      <c r="S816" s="1">
        <f t="shared" si="62"/>
        <v>9</v>
      </c>
      <c r="T816" s="1">
        <f t="shared" si="63"/>
        <v>2021</v>
      </c>
      <c r="U816" s="1">
        <f t="shared" si="64"/>
        <v>2</v>
      </c>
    </row>
    <row r="817" spans="1:21" x14ac:dyDescent="0.25">
      <c r="A817" s="3" t="s">
        <v>462</v>
      </c>
      <c r="B817" s="3" t="s">
        <v>453</v>
      </c>
      <c r="C817" s="4" t="s">
        <v>463</v>
      </c>
      <c r="D817" s="5" t="s">
        <v>464</v>
      </c>
      <c r="E817" s="4" t="s">
        <v>465</v>
      </c>
      <c r="F817" s="6">
        <v>8800</v>
      </c>
      <c r="G817" s="4">
        <v>310836</v>
      </c>
      <c r="H817" s="4">
        <v>330752</v>
      </c>
      <c r="I817" s="5">
        <v>26.606037149999999</v>
      </c>
      <c r="J817" s="5">
        <v>1.0640723725695</v>
      </c>
      <c r="K817" s="5" t="s">
        <v>6</v>
      </c>
      <c r="L817" s="5">
        <v>310836</v>
      </c>
      <c r="M817" s="7" t="s">
        <v>454</v>
      </c>
      <c r="N817" s="16">
        <f t="shared" si="60"/>
        <v>44452</v>
      </c>
      <c r="O817" s="7" t="s">
        <v>455</v>
      </c>
      <c r="P817" s="12" t="str">
        <f t="shared" si="61"/>
        <v>2021-09-21</v>
      </c>
      <c r="Q817" s="1" t="str">
        <f>IFERROR(VLOOKUP(K817,de_para!$A$2:$B$32,2,0),"ERR")</f>
        <v>Top funnel</v>
      </c>
      <c r="R817" s="1">
        <v>0</v>
      </c>
      <c r="S817" s="1">
        <f t="shared" si="62"/>
        <v>9</v>
      </c>
      <c r="T817" s="1">
        <f t="shared" si="63"/>
        <v>2021</v>
      </c>
      <c r="U817" s="1">
        <f t="shared" si="64"/>
        <v>2</v>
      </c>
    </row>
    <row r="818" spans="1:21" x14ac:dyDescent="0.25">
      <c r="A818" s="3" t="s">
        <v>466</v>
      </c>
      <c r="B818" s="3" t="s">
        <v>453</v>
      </c>
      <c r="C818" s="4" t="s">
        <v>467</v>
      </c>
      <c r="D818" s="5" t="s">
        <v>464</v>
      </c>
      <c r="E818" s="4" t="s">
        <v>468</v>
      </c>
      <c r="F818" s="6">
        <v>442.85</v>
      </c>
      <c r="G818" s="4">
        <v>215886</v>
      </c>
      <c r="H818" s="4">
        <v>221845</v>
      </c>
      <c r="I818" s="5">
        <v>1.9962135700000001</v>
      </c>
      <c r="J818" s="5">
        <v>1.0276025309654</v>
      </c>
      <c r="K818" s="5" t="s">
        <v>6</v>
      </c>
      <c r="L818" s="5">
        <v>215886</v>
      </c>
      <c r="M818" s="7" t="s">
        <v>454</v>
      </c>
      <c r="N818" s="16">
        <f t="shared" si="60"/>
        <v>44452</v>
      </c>
      <c r="O818" s="7" t="s">
        <v>455</v>
      </c>
      <c r="P818" s="12" t="str">
        <f t="shared" si="61"/>
        <v>2021-09-21</v>
      </c>
      <c r="Q818" s="1" t="str">
        <f>IFERROR(VLOOKUP(K818,de_para!$A$2:$B$32,2,0),"ERR")</f>
        <v>Top funnel</v>
      </c>
      <c r="R818" s="1">
        <v>0</v>
      </c>
      <c r="S818" s="1">
        <f t="shared" si="62"/>
        <v>9</v>
      </c>
      <c r="T818" s="1">
        <f t="shared" si="63"/>
        <v>2021</v>
      </c>
      <c r="U818" s="1">
        <f t="shared" si="64"/>
        <v>2</v>
      </c>
    </row>
    <row r="819" spans="1:21" x14ac:dyDescent="0.25">
      <c r="A819" s="3" t="s">
        <v>369</v>
      </c>
      <c r="B819" s="3" t="s">
        <v>453</v>
      </c>
      <c r="C819" s="4" t="s">
        <v>426</v>
      </c>
      <c r="D819" s="5" t="s">
        <v>427</v>
      </c>
      <c r="E819" s="4" t="s">
        <v>428</v>
      </c>
      <c r="F819" s="6">
        <v>1305.23</v>
      </c>
      <c r="G819" s="4">
        <v>42630</v>
      </c>
      <c r="H819" s="4">
        <v>81993</v>
      </c>
      <c r="I819" s="5">
        <v>15.91879795</v>
      </c>
      <c r="J819" s="5">
        <v>1.9233638282898999</v>
      </c>
      <c r="K819" s="5" t="s">
        <v>36</v>
      </c>
      <c r="L819" s="5">
        <v>5</v>
      </c>
      <c r="M819" s="7" t="s">
        <v>454</v>
      </c>
      <c r="N819" s="16">
        <f t="shared" si="60"/>
        <v>44452</v>
      </c>
      <c r="O819" s="7" t="s">
        <v>455</v>
      </c>
      <c r="P819" s="12" t="str">
        <f t="shared" si="61"/>
        <v>2021-09-21</v>
      </c>
      <c r="Q819" s="1" t="str">
        <f>IFERROR(VLOOKUP(K819,de_para!$A$2:$B$32,2,0),"ERR")</f>
        <v>web event</v>
      </c>
      <c r="R819" s="1">
        <v>0</v>
      </c>
      <c r="S819" s="1">
        <f t="shared" si="62"/>
        <v>9</v>
      </c>
      <c r="T819" s="1">
        <f t="shared" si="63"/>
        <v>2021</v>
      </c>
      <c r="U819" s="1">
        <f t="shared" si="64"/>
        <v>2</v>
      </c>
    </row>
    <row r="820" spans="1:21" x14ac:dyDescent="0.25">
      <c r="A820" s="3" t="s">
        <v>399</v>
      </c>
      <c r="B820" s="3" t="s">
        <v>453</v>
      </c>
      <c r="C820" s="4" t="s">
        <v>400</v>
      </c>
      <c r="D820" s="5" t="s">
        <v>392</v>
      </c>
      <c r="E820" s="4" t="s">
        <v>393</v>
      </c>
      <c r="F820" s="6">
        <v>14.92</v>
      </c>
      <c r="G820" s="4">
        <v>765</v>
      </c>
      <c r="H820" s="4">
        <v>865</v>
      </c>
      <c r="I820" s="5">
        <v>17.248554909999999</v>
      </c>
      <c r="J820" s="5">
        <v>1.1307189542484</v>
      </c>
      <c r="K820" s="5" t="s">
        <v>394</v>
      </c>
      <c r="L820" s="5">
        <v>52</v>
      </c>
      <c r="M820" s="7" t="s">
        <v>454</v>
      </c>
      <c r="N820" s="16">
        <f t="shared" si="60"/>
        <v>44452</v>
      </c>
      <c r="O820" s="7" t="s">
        <v>455</v>
      </c>
      <c r="P820" s="12" t="str">
        <f t="shared" si="61"/>
        <v>2021-09-21</v>
      </c>
      <c r="Q820" s="1" t="str">
        <f>IFERROR(VLOOKUP(K820,de_para!$A$2:$B$32,2,0),"ERR")</f>
        <v>Mid funnel</v>
      </c>
      <c r="R820" s="1">
        <v>0</v>
      </c>
      <c r="S820" s="1">
        <f t="shared" si="62"/>
        <v>9</v>
      </c>
      <c r="T820" s="1">
        <f t="shared" si="63"/>
        <v>2021</v>
      </c>
      <c r="U820" s="1">
        <f t="shared" si="64"/>
        <v>2</v>
      </c>
    </row>
    <row r="821" spans="1:21" x14ac:dyDescent="0.25">
      <c r="A821" s="3" t="s">
        <v>162</v>
      </c>
      <c r="B821" s="3" t="s">
        <v>453</v>
      </c>
      <c r="C821" s="4" t="s">
        <v>163</v>
      </c>
      <c r="D821" s="5" t="s">
        <v>66</v>
      </c>
      <c r="E821" s="4" t="s">
        <v>67</v>
      </c>
      <c r="F821" s="6">
        <v>2783.42</v>
      </c>
      <c r="G821" s="4">
        <v>22035</v>
      </c>
      <c r="H821" s="4">
        <v>141705</v>
      </c>
      <c r="I821" s="5">
        <v>19.642355599999998</v>
      </c>
      <c r="J821" s="5">
        <v>6.4309053778080001</v>
      </c>
      <c r="K821" s="5" t="s">
        <v>36</v>
      </c>
      <c r="L821" s="5">
        <v>21</v>
      </c>
      <c r="M821" s="7" t="s">
        <v>454</v>
      </c>
      <c r="N821" s="16">
        <f t="shared" si="60"/>
        <v>44452</v>
      </c>
      <c r="O821" s="7" t="s">
        <v>455</v>
      </c>
      <c r="P821" s="12" t="str">
        <f t="shared" si="61"/>
        <v>2021-09-21</v>
      </c>
      <c r="Q821" s="1" t="str">
        <f>IFERROR(VLOOKUP(K821,de_para!$A$2:$B$32,2,0),"ERR")</f>
        <v>web event</v>
      </c>
      <c r="R821" s="1">
        <v>0</v>
      </c>
      <c r="S821" s="1">
        <f t="shared" si="62"/>
        <v>9</v>
      </c>
      <c r="T821" s="1">
        <f t="shared" si="63"/>
        <v>2021</v>
      </c>
      <c r="U821" s="1">
        <f t="shared" si="64"/>
        <v>2</v>
      </c>
    </row>
    <row r="822" spans="1:21" x14ac:dyDescent="0.25">
      <c r="A822" s="3" t="s">
        <v>118</v>
      </c>
      <c r="B822" s="3" t="s">
        <v>453</v>
      </c>
      <c r="C822" s="4" t="s">
        <v>119</v>
      </c>
      <c r="D822" s="5" t="s">
        <v>78</v>
      </c>
      <c r="E822" s="4" t="s">
        <v>79</v>
      </c>
      <c r="F822" s="6">
        <v>68778.83</v>
      </c>
      <c r="G822" s="4">
        <v>4610275</v>
      </c>
      <c r="H822" s="4">
        <v>8611586</v>
      </c>
      <c r="I822" s="5">
        <v>7.9867785099999997</v>
      </c>
      <c r="J822" s="5">
        <v>1.8679115670974</v>
      </c>
      <c r="K822" s="5" t="s">
        <v>80</v>
      </c>
      <c r="L822" s="5">
        <v>870</v>
      </c>
      <c r="M822" s="7" t="s">
        <v>454</v>
      </c>
      <c r="N822" s="16">
        <f t="shared" si="60"/>
        <v>44452</v>
      </c>
      <c r="O822" s="7" t="s">
        <v>455</v>
      </c>
      <c r="P822" s="12" t="str">
        <f t="shared" si="61"/>
        <v>2021-09-21</v>
      </c>
      <c r="Q822" s="1" t="str">
        <f>IFERROR(VLOOKUP(K822,de_para!$A$2:$B$32,2,0),"ERR")</f>
        <v>web event</v>
      </c>
      <c r="R822" s="1">
        <v>0</v>
      </c>
      <c r="S822" s="1">
        <f t="shared" si="62"/>
        <v>9</v>
      </c>
      <c r="T822" s="1">
        <f t="shared" si="63"/>
        <v>2021</v>
      </c>
      <c r="U822" s="1">
        <f t="shared" si="64"/>
        <v>2</v>
      </c>
    </row>
    <row r="823" spans="1:21" x14ac:dyDescent="0.25">
      <c r="A823" s="3" t="s">
        <v>469</v>
      </c>
      <c r="B823" s="3" t="s">
        <v>453</v>
      </c>
      <c r="C823" s="4" t="s">
        <v>470</v>
      </c>
      <c r="D823" s="5" t="s">
        <v>471</v>
      </c>
      <c r="E823" s="4" t="s">
        <v>472</v>
      </c>
      <c r="F823" s="6">
        <v>460.86</v>
      </c>
      <c r="G823" s="4">
        <v>6847</v>
      </c>
      <c r="H823" s="4">
        <v>7717</v>
      </c>
      <c r="I823" s="5">
        <v>59.720098479999997</v>
      </c>
      <c r="J823" s="5">
        <v>1.1270629472761999</v>
      </c>
      <c r="K823" s="5" t="s">
        <v>130</v>
      </c>
      <c r="L823" s="5">
        <v>2693</v>
      </c>
      <c r="M823" s="7" t="s">
        <v>454</v>
      </c>
      <c r="N823" s="16">
        <f t="shared" si="60"/>
        <v>44452</v>
      </c>
      <c r="O823" s="7" t="s">
        <v>455</v>
      </c>
      <c r="P823" s="12" t="str">
        <f t="shared" si="61"/>
        <v>2021-09-21</v>
      </c>
      <c r="Q823" s="1" t="str">
        <f>IFERROR(VLOOKUP(K823,de_para!$A$2:$B$32,2,0),"ERR")</f>
        <v>Mid funnel</v>
      </c>
      <c r="R823" s="1">
        <v>0</v>
      </c>
      <c r="S823" s="1">
        <f t="shared" si="62"/>
        <v>9</v>
      </c>
      <c r="T823" s="1">
        <f t="shared" si="63"/>
        <v>2021</v>
      </c>
      <c r="U823" s="1">
        <f t="shared" si="64"/>
        <v>2</v>
      </c>
    </row>
    <row r="824" spans="1:21" x14ac:dyDescent="0.25">
      <c r="A824" s="3" t="s">
        <v>108</v>
      </c>
      <c r="B824" s="3" t="s">
        <v>453</v>
      </c>
      <c r="C824" s="4" t="s">
        <v>418</v>
      </c>
      <c r="D824" s="5" t="s">
        <v>414</v>
      </c>
      <c r="E824" s="4" t="s">
        <v>415</v>
      </c>
      <c r="F824" s="6">
        <v>613.57000000000005</v>
      </c>
      <c r="G824" s="4">
        <v>16802</v>
      </c>
      <c r="H824" s="4">
        <v>19955</v>
      </c>
      <c r="I824" s="5">
        <v>30.74768229</v>
      </c>
      <c r="J824" s="5">
        <v>1.187656231401</v>
      </c>
      <c r="K824" s="5" t="s">
        <v>416</v>
      </c>
      <c r="L824" s="5">
        <v>90</v>
      </c>
      <c r="M824" s="7" t="s">
        <v>454</v>
      </c>
      <c r="N824" s="16">
        <f t="shared" si="60"/>
        <v>44452</v>
      </c>
      <c r="O824" s="7" t="s">
        <v>455</v>
      </c>
      <c r="P824" s="12" t="str">
        <f t="shared" si="61"/>
        <v>2021-09-21</v>
      </c>
      <c r="Q824" s="1" t="str">
        <f>IFERROR(VLOOKUP(K824,de_para!$A$2:$B$32,2,0),"ERR")</f>
        <v>web event</v>
      </c>
      <c r="R824" s="1">
        <v>0</v>
      </c>
      <c r="S824" s="1">
        <f t="shared" si="62"/>
        <v>9</v>
      </c>
      <c r="T824" s="1">
        <f t="shared" si="63"/>
        <v>2021</v>
      </c>
      <c r="U824" s="1">
        <f t="shared" si="64"/>
        <v>2</v>
      </c>
    </row>
    <row r="825" spans="1:21" x14ac:dyDescent="0.25">
      <c r="A825" s="3" t="s">
        <v>175</v>
      </c>
      <c r="B825" s="3" t="s">
        <v>453</v>
      </c>
      <c r="C825" s="4" t="s">
        <v>176</v>
      </c>
      <c r="D825" s="5" t="s">
        <v>177</v>
      </c>
      <c r="E825" s="4" t="s">
        <v>178</v>
      </c>
      <c r="F825" s="6">
        <v>16526.03</v>
      </c>
      <c r="G825" s="4">
        <v>717044</v>
      </c>
      <c r="H825" s="4">
        <v>1249955</v>
      </c>
      <c r="I825" s="5">
        <v>13.22129997</v>
      </c>
      <c r="J825" s="5">
        <v>1.7432054378810999</v>
      </c>
      <c r="K825" s="5" t="s">
        <v>179</v>
      </c>
      <c r="L825" s="5">
        <v>10960</v>
      </c>
      <c r="M825" s="7" t="s">
        <v>454</v>
      </c>
      <c r="N825" s="16">
        <f t="shared" si="60"/>
        <v>44452</v>
      </c>
      <c r="O825" s="7" t="s">
        <v>455</v>
      </c>
      <c r="P825" s="12" t="str">
        <f t="shared" si="61"/>
        <v>2021-09-21</v>
      </c>
      <c r="Q825" s="1" t="str">
        <f>IFERROR(VLOOKUP(K825,de_para!$A$2:$B$32,2,0),"ERR")</f>
        <v>Mid funnel</v>
      </c>
      <c r="R825" s="1">
        <v>0</v>
      </c>
      <c r="S825" s="1">
        <f t="shared" si="62"/>
        <v>9</v>
      </c>
      <c r="T825" s="1">
        <f t="shared" si="63"/>
        <v>2021</v>
      </c>
      <c r="U825" s="1">
        <f t="shared" si="64"/>
        <v>2</v>
      </c>
    </row>
    <row r="826" spans="1:21" x14ac:dyDescent="0.25">
      <c r="A826" s="3" t="s">
        <v>22</v>
      </c>
      <c r="B826" s="3" t="s">
        <v>453</v>
      </c>
      <c r="C826" s="4" t="s">
        <v>417</v>
      </c>
      <c r="D826" s="5" t="s">
        <v>414</v>
      </c>
      <c r="E826" s="4" t="s">
        <v>415</v>
      </c>
      <c r="F826" s="6">
        <v>381.69</v>
      </c>
      <c r="G826" s="4">
        <v>12177</v>
      </c>
      <c r="H826" s="4">
        <v>14327</v>
      </c>
      <c r="I826" s="5">
        <v>26.641306620000002</v>
      </c>
      <c r="J826" s="5">
        <v>1.1765623716842999</v>
      </c>
      <c r="K826" s="5" t="s">
        <v>416</v>
      </c>
      <c r="L826" s="5">
        <v>68</v>
      </c>
      <c r="M826" s="7" t="s">
        <v>454</v>
      </c>
      <c r="N826" s="16">
        <f t="shared" si="60"/>
        <v>44452</v>
      </c>
      <c r="O826" s="7" t="s">
        <v>455</v>
      </c>
      <c r="P826" s="12" t="str">
        <f t="shared" si="61"/>
        <v>2021-09-21</v>
      </c>
      <c r="Q826" s="1" t="str">
        <f>IFERROR(VLOOKUP(K826,de_para!$A$2:$B$32,2,0),"ERR")</f>
        <v>web event</v>
      </c>
      <c r="R826" s="1">
        <v>0</v>
      </c>
      <c r="S826" s="1">
        <f t="shared" si="62"/>
        <v>9</v>
      </c>
      <c r="T826" s="1">
        <f t="shared" si="63"/>
        <v>2021</v>
      </c>
      <c r="U826" s="1">
        <f t="shared" si="64"/>
        <v>2</v>
      </c>
    </row>
    <row r="827" spans="1:21" x14ac:dyDescent="0.25">
      <c r="A827" s="3" t="s">
        <v>89</v>
      </c>
      <c r="B827" s="3" t="s">
        <v>453</v>
      </c>
      <c r="C827" s="4" t="s">
        <v>90</v>
      </c>
      <c r="D827" s="5" t="s">
        <v>91</v>
      </c>
      <c r="E827" s="4" t="s">
        <v>92</v>
      </c>
      <c r="F827" s="6">
        <v>49244</v>
      </c>
      <c r="G827" s="4">
        <v>1771438</v>
      </c>
      <c r="H827" s="4">
        <v>5432564</v>
      </c>
      <c r="I827" s="5">
        <v>9.0645963900000002</v>
      </c>
      <c r="J827" s="5">
        <v>3.0667536769561998</v>
      </c>
      <c r="K827" s="5" t="s">
        <v>36</v>
      </c>
      <c r="L827" s="5">
        <v>727</v>
      </c>
      <c r="M827" s="7" t="s">
        <v>454</v>
      </c>
      <c r="N827" s="16">
        <f t="shared" si="60"/>
        <v>44452</v>
      </c>
      <c r="O827" s="7" t="s">
        <v>455</v>
      </c>
      <c r="P827" s="12" t="str">
        <f t="shared" si="61"/>
        <v>2021-09-21</v>
      </c>
      <c r="Q827" s="1" t="str">
        <f>IFERROR(VLOOKUP(K827,de_para!$A$2:$B$32,2,0),"ERR")</f>
        <v>web event</v>
      </c>
      <c r="R827" s="1">
        <v>0</v>
      </c>
      <c r="S827" s="1">
        <f t="shared" si="62"/>
        <v>9</v>
      </c>
      <c r="T827" s="1">
        <f t="shared" si="63"/>
        <v>2021</v>
      </c>
      <c r="U827" s="1">
        <f t="shared" si="64"/>
        <v>2</v>
      </c>
    </row>
    <row r="828" spans="1:21" x14ac:dyDescent="0.25">
      <c r="A828" s="3" t="s">
        <v>438</v>
      </c>
      <c r="B828" s="3" t="s">
        <v>453</v>
      </c>
      <c r="C828" s="4" t="s">
        <v>439</v>
      </c>
      <c r="D828" s="5" t="s">
        <v>440</v>
      </c>
      <c r="E828" s="4" t="s">
        <v>441</v>
      </c>
      <c r="F828" s="6">
        <v>3064.14</v>
      </c>
      <c r="G828" s="4">
        <v>152324</v>
      </c>
      <c r="H828" s="4">
        <v>234503</v>
      </c>
      <c r="I828" s="5">
        <v>13.066527929999999</v>
      </c>
      <c r="J828" s="5">
        <v>1.5395013261206001</v>
      </c>
      <c r="K828" s="5" t="s">
        <v>36</v>
      </c>
      <c r="L828" s="5">
        <v>33</v>
      </c>
      <c r="M828" s="7" t="s">
        <v>454</v>
      </c>
      <c r="N828" s="16">
        <f t="shared" si="60"/>
        <v>44452</v>
      </c>
      <c r="O828" s="7" t="s">
        <v>455</v>
      </c>
      <c r="P828" s="12" t="str">
        <f t="shared" si="61"/>
        <v>2021-09-21</v>
      </c>
      <c r="Q828" s="1" t="str">
        <f>IFERROR(VLOOKUP(K828,de_para!$A$2:$B$32,2,0),"ERR")</f>
        <v>web event</v>
      </c>
      <c r="R828" s="1">
        <v>0</v>
      </c>
      <c r="S828" s="1">
        <f t="shared" si="62"/>
        <v>9</v>
      </c>
      <c r="T828" s="1">
        <f t="shared" si="63"/>
        <v>2021</v>
      </c>
      <c r="U828" s="1">
        <f t="shared" si="64"/>
        <v>2</v>
      </c>
    </row>
    <row r="829" spans="1:21" x14ac:dyDescent="0.25">
      <c r="A829" s="3" t="s">
        <v>473</v>
      </c>
      <c r="B829" s="3" t="s">
        <v>453</v>
      </c>
      <c r="C829" s="4" t="s">
        <v>474</v>
      </c>
      <c r="D829" s="5" t="s">
        <v>475</v>
      </c>
      <c r="E829" s="4" t="s">
        <v>476</v>
      </c>
      <c r="F829" s="6">
        <v>657.65</v>
      </c>
      <c r="G829" s="4">
        <v>363318</v>
      </c>
      <c r="H829" s="4">
        <v>363548</v>
      </c>
      <c r="I829" s="5">
        <v>1.80897708</v>
      </c>
      <c r="J829" s="5">
        <v>1.0006330542390001</v>
      </c>
      <c r="K829" s="5" t="s">
        <v>6</v>
      </c>
      <c r="L829" s="5">
        <v>363318</v>
      </c>
      <c r="M829" s="7" t="s">
        <v>454</v>
      </c>
      <c r="N829" s="16">
        <f t="shared" si="60"/>
        <v>44452</v>
      </c>
      <c r="O829" s="7" t="s">
        <v>455</v>
      </c>
      <c r="P829" s="12" t="str">
        <f t="shared" si="61"/>
        <v>2021-09-21</v>
      </c>
      <c r="Q829" s="1" t="str">
        <f>IFERROR(VLOOKUP(K829,de_para!$A$2:$B$32,2,0),"ERR")</f>
        <v>Top funnel</v>
      </c>
      <c r="R829" s="1">
        <v>0</v>
      </c>
      <c r="S829" s="1">
        <f t="shared" si="62"/>
        <v>9</v>
      </c>
      <c r="T829" s="1">
        <f t="shared" si="63"/>
        <v>2021</v>
      </c>
      <c r="U829" s="1">
        <f t="shared" si="64"/>
        <v>2</v>
      </c>
    </row>
    <row r="830" spans="1:21" x14ac:dyDescent="0.25">
      <c r="A830" s="3" t="s">
        <v>62</v>
      </c>
      <c r="B830" s="3" t="s">
        <v>453</v>
      </c>
      <c r="C830" s="4" t="s">
        <v>413</v>
      </c>
      <c r="D830" s="5" t="s">
        <v>414</v>
      </c>
      <c r="E830" s="4" t="s">
        <v>415</v>
      </c>
      <c r="F830" s="6">
        <v>480.5</v>
      </c>
      <c r="G830" s="4">
        <v>13411</v>
      </c>
      <c r="H830" s="4">
        <v>15535</v>
      </c>
      <c r="I830" s="5">
        <v>30.93015771</v>
      </c>
      <c r="J830" s="5">
        <v>1.1583774513459</v>
      </c>
      <c r="K830" s="5" t="s">
        <v>416</v>
      </c>
      <c r="L830" s="5">
        <v>61</v>
      </c>
      <c r="M830" s="7" t="s">
        <v>454</v>
      </c>
      <c r="N830" s="16">
        <f t="shared" si="60"/>
        <v>44452</v>
      </c>
      <c r="O830" s="7" t="s">
        <v>455</v>
      </c>
      <c r="P830" s="12" t="str">
        <f t="shared" si="61"/>
        <v>2021-09-21</v>
      </c>
      <c r="Q830" s="1" t="str">
        <f>IFERROR(VLOOKUP(K830,de_para!$A$2:$B$32,2,0),"ERR")</f>
        <v>web event</v>
      </c>
      <c r="R830" s="1">
        <v>0</v>
      </c>
      <c r="S830" s="1">
        <f t="shared" si="62"/>
        <v>9</v>
      </c>
      <c r="T830" s="1">
        <f t="shared" si="63"/>
        <v>2021</v>
      </c>
      <c r="U830" s="1">
        <f t="shared" si="64"/>
        <v>2</v>
      </c>
    </row>
    <row r="831" spans="1:21" x14ac:dyDescent="0.25">
      <c r="A831" s="3" t="s">
        <v>120</v>
      </c>
      <c r="B831" s="3" t="s">
        <v>453</v>
      </c>
      <c r="C831" s="4" t="s">
        <v>121</v>
      </c>
      <c r="D831" s="5" t="s">
        <v>87</v>
      </c>
      <c r="E831" s="4" t="s">
        <v>88</v>
      </c>
      <c r="F831" s="6">
        <v>132797.01</v>
      </c>
      <c r="G831" s="4">
        <v>11425201</v>
      </c>
      <c r="H831" s="4">
        <v>34965448</v>
      </c>
      <c r="I831" s="5">
        <v>3.7979496199999998</v>
      </c>
      <c r="J831" s="5">
        <v>3.0603792440938</v>
      </c>
      <c r="K831" s="5" t="s">
        <v>36</v>
      </c>
      <c r="L831" s="5">
        <v>2429</v>
      </c>
      <c r="M831" s="7" t="s">
        <v>454</v>
      </c>
      <c r="N831" s="16">
        <f t="shared" si="60"/>
        <v>44452</v>
      </c>
      <c r="O831" s="7" t="s">
        <v>455</v>
      </c>
      <c r="P831" s="12" t="str">
        <f t="shared" si="61"/>
        <v>2021-09-21</v>
      </c>
      <c r="Q831" s="1" t="str">
        <f>IFERROR(VLOOKUP(K831,de_para!$A$2:$B$32,2,0),"ERR")</f>
        <v>web event</v>
      </c>
      <c r="R831" s="1">
        <v>0</v>
      </c>
      <c r="S831" s="1">
        <f t="shared" si="62"/>
        <v>9</v>
      </c>
      <c r="T831" s="1">
        <f t="shared" si="63"/>
        <v>2021</v>
      </c>
      <c r="U831" s="1">
        <f t="shared" si="64"/>
        <v>2</v>
      </c>
    </row>
    <row r="832" spans="1:21" x14ac:dyDescent="0.25">
      <c r="A832" s="3" t="s">
        <v>76</v>
      </c>
      <c r="B832" s="3" t="s">
        <v>453</v>
      </c>
      <c r="C832" s="4" t="s">
        <v>77</v>
      </c>
      <c r="D832" s="5" t="s">
        <v>78</v>
      </c>
      <c r="E832" s="4" t="s">
        <v>79</v>
      </c>
      <c r="F832" s="6">
        <v>49977.24</v>
      </c>
      <c r="G832" s="4">
        <v>1440006</v>
      </c>
      <c r="H832" s="4">
        <v>3226682</v>
      </c>
      <c r="I832" s="5">
        <v>15.48874045</v>
      </c>
      <c r="J832" s="5">
        <v>2.2407420524637001</v>
      </c>
      <c r="K832" s="5" t="s">
        <v>80</v>
      </c>
      <c r="L832" s="5">
        <v>613</v>
      </c>
      <c r="M832" s="7" t="s">
        <v>454</v>
      </c>
      <c r="N832" s="16">
        <f t="shared" si="60"/>
        <v>44452</v>
      </c>
      <c r="O832" s="7" t="s">
        <v>455</v>
      </c>
      <c r="P832" s="12" t="str">
        <f t="shared" si="61"/>
        <v>2021-09-21</v>
      </c>
      <c r="Q832" s="1" t="str">
        <f>IFERROR(VLOOKUP(K832,de_para!$A$2:$B$32,2,0),"ERR")</f>
        <v>web event</v>
      </c>
      <c r="R832" s="1">
        <v>0</v>
      </c>
      <c r="S832" s="1">
        <f t="shared" si="62"/>
        <v>9</v>
      </c>
      <c r="T832" s="1">
        <f t="shared" si="63"/>
        <v>2021</v>
      </c>
      <c r="U832" s="1">
        <f t="shared" si="64"/>
        <v>2</v>
      </c>
    </row>
    <row r="833" spans="1:21" x14ac:dyDescent="0.25">
      <c r="A833" s="3" t="s">
        <v>477</v>
      </c>
      <c r="B833" s="3" t="s">
        <v>453</v>
      </c>
      <c r="C833" s="4" t="s">
        <v>478</v>
      </c>
      <c r="D833" s="5" t="s">
        <v>479</v>
      </c>
      <c r="E833" s="4" t="s">
        <v>480</v>
      </c>
      <c r="F833" s="6">
        <v>663.91</v>
      </c>
      <c r="G833" s="4">
        <v>15240</v>
      </c>
      <c r="H833" s="4">
        <v>16666</v>
      </c>
      <c r="I833" s="5">
        <v>39.836193450000003</v>
      </c>
      <c r="J833" s="5">
        <v>1.0935695538057999</v>
      </c>
      <c r="K833" s="5" t="s">
        <v>130</v>
      </c>
      <c r="L833" s="5">
        <v>4189</v>
      </c>
      <c r="M833" s="7" t="s">
        <v>454</v>
      </c>
      <c r="N833" s="16">
        <f t="shared" si="60"/>
        <v>44452</v>
      </c>
      <c r="O833" s="7" t="s">
        <v>455</v>
      </c>
      <c r="P833" s="12" t="str">
        <f t="shared" si="61"/>
        <v>2021-09-21</v>
      </c>
      <c r="Q833" s="1" t="str">
        <f>IFERROR(VLOOKUP(K833,de_para!$A$2:$B$32,2,0),"ERR")</f>
        <v>Mid funnel</v>
      </c>
      <c r="R833" s="1">
        <v>0</v>
      </c>
      <c r="S833" s="1">
        <f t="shared" si="62"/>
        <v>9</v>
      </c>
      <c r="T833" s="1">
        <f t="shared" si="63"/>
        <v>2021</v>
      </c>
      <c r="U833" s="1">
        <f t="shared" si="64"/>
        <v>2</v>
      </c>
    </row>
    <row r="834" spans="1:21" x14ac:dyDescent="0.25">
      <c r="A834" s="3" t="s">
        <v>46</v>
      </c>
      <c r="B834" s="3" t="s">
        <v>453</v>
      </c>
      <c r="C834" s="4" t="s">
        <v>47</v>
      </c>
      <c r="D834" s="5" t="s">
        <v>48</v>
      </c>
      <c r="E834" s="4" t="s">
        <v>49</v>
      </c>
      <c r="F834" s="6">
        <v>15671.43</v>
      </c>
      <c r="G834" s="4">
        <v>682605</v>
      </c>
      <c r="H834" s="4">
        <v>1856674</v>
      </c>
      <c r="I834" s="5">
        <v>8.4405932299999993</v>
      </c>
      <c r="J834" s="5">
        <v>2.7199830062774</v>
      </c>
      <c r="K834" s="5" t="s">
        <v>36</v>
      </c>
      <c r="L834" s="5">
        <v>268</v>
      </c>
      <c r="M834" s="7" t="s">
        <v>454</v>
      </c>
      <c r="N834" s="16">
        <f t="shared" si="60"/>
        <v>44452</v>
      </c>
      <c r="O834" s="7" t="s">
        <v>455</v>
      </c>
      <c r="P834" s="12" t="str">
        <f t="shared" si="61"/>
        <v>2021-09-21</v>
      </c>
      <c r="Q834" s="1" t="str">
        <f>IFERROR(VLOOKUP(K834,de_para!$A$2:$B$32,2,0),"ERR")</f>
        <v>web event</v>
      </c>
      <c r="R834" s="1">
        <v>0</v>
      </c>
      <c r="S834" s="1">
        <f t="shared" si="62"/>
        <v>9</v>
      </c>
      <c r="T834" s="1">
        <f t="shared" si="63"/>
        <v>2021</v>
      </c>
      <c r="U834" s="1">
        <f t="shared" si="64"/>
        <v>2</v>
      </c>
    </row>
    <row r="835" spans="1:21" x14ac:dyDescent="0.25">
      <c r="A835" s="3" t="s">
        <v>58</v>
      </c>
      <c r="B835" s="3" t="s">
        <v>481</v>
      </c>
      <c r="C835" s="4" t="s">
        <v>59</v>
      </c>
      <c r="D835" s="5" t="s">
        <v>60</v>
      </c>
      <c r="E835" s="4" t="s">
        <v>61</v>
      </c>
      <c r="F835" s="6">
        <v>2966.14</v>
      </c>
      <c r="G835" s="4">
        <v>283044</v>
      </c>
      <c r="H835" s="4">
        <v>527385</v>
      </c>
      <c r="I835" s="5">
        <v>5.6242403599999999</v>
      </c>
      <c r="J835" s="5">
        <v>1.8632615423750001</v>
      </c>
      <c r="K835" s="5" t="s">
        <v>36</v>
      </c>
      <c r="L835" s="5">
        <v>28</v>
      </c>
      <c r="M835" s="7" t="s">
        <v>482</v>
      </c>
      <c r="N835" s="16">
        <f t="shared" ref="N835:N898" si="65">M835-WEEKDAY(M835,3)</f>
        <v>44445</v>
      </c>
      <c r="O835" s="7" t="s">
        <v>483</v>
      </c>
      <c r="P835" s="12" t="str">
        <f t="shared" ref="P835:P898" si="66">RIGHT(B835,10)</f>
        <v>2021-09-14</v>
      </c>
      <c r="Q835" s="1" t="str">
        <f>IFERROR(VLOOKUP(K835,de_para!$A$2:$B$32,2,0),"ERR")</f>
        <v>web event</v>
      </c>
      <c r="R835" s="1">
        <v>0</v>
      </c>
      <c r="S835" s="1">
        <f t="shared" ref="S835:S898" si="67">MONTH(P835)</f>
        <v>9</v>
      </c>
      <c r="T835" s="1">
        <f t="shared" ref="T835:T898" si="68">YEAR(P835)</f>
        <v>2021</v>
      </c>
      <c r="U835" s="1">
        <f t="shared" ref="U835:U898" si="69">IF(S835&lt;7,1,2)</f>
        <v>2</v>
      </c>
    </row>
    <row r="836" spans="1:21" x14ac:dyDescent="0.25">
      <c r="A836" s="3" t="s">
        <v>64</v>
      </c>
      <c r="B836" s="3" t="s">
        <v>481</v>
      </c>
      <c r="C836" s="4" t="s">
        <v>65</v>
      </c>
      <c r="D836" s="5" t="s">
        <v>66</v>
      </c>
      <c r="E836" s="4" t="s">
        <v>67</v>
      </c>
      <c r="F836" s="6">
        <v>18898.87</v>
      </c>
      <c r="G836" s="4">
        <v>33941</v>
      </c>
      <c r="H836" s="4">
        <v>458384</v>
      </c>
      <c r="I836" s="5">
        <v>41.229340469999997</v>
      </c>
      <c r="J836" s="5">
        <v>13.505318051913999</v>
      </c>
      <c r="K836" s="5" t="s">
        <v>36</v>
      </c>
      <c r="L836" s="5">
        <v>266</v>
      </c>
      <c r="M836" s="7" t="s">
        <v>482</v>
      </c>
      <c r="N836" s="16">
        <f t="shared" si="65"/>
        <v>44445</v>
      </c>
      <c r="O836" s="7" t="s">
        <v>483</v>
      </c>
      <c r="P836" s="12" t="str">
        <f t="shared" si="66"/>
        <v>2021-09-14</v>
      </c>
      <c r="Q836" s="1" t="str">
        <f>IFERROR(VLOOKUP(K836,de_para!$A$2:$B$32,2,0),"ERR")</f>
        <v>web event</v>
      </c>
      <c r="R836" s="1">
        <v>0</v>
      </c>
      <c r="S836" s="1">
        <f t="shared" si="67"/>
        <v>9</v>
      </c>
      <c r="T836" s="1">
        <f t="shared" si="68"/>
        <v>2021</v>
      </c>
      <c r="U836" s="1">
        <f t="shared" si="69"/>
        <v>2</v>
      </c>
    </row>
    <row r="837" spans="1:21" x14ac:dyDescent="0.25">
      <c r="A837" s="3" t="s">
        <v>37</v>
      </c>
      <c r="B837" s="3" t="s">
        <v>481</v>
      </c>
      <c r="C837" s="4" t="s">
        <v>38</v>
      </c>
      <c r="D837" s="5" t="s">
        <v>39</v>
      </c>
      <c r="E837" s="4" t="s">
        <v>40</v>
      </c>
      <c r="F837" s="6">
        <v>139769.01999999999</v>
      </c>
      <c r="G837" s="4">
        <v>9132585</v>
      </c>
      <c r="H837" s="4">
        <v>19051587</v>
      </c>
      <c r="I837" s="5">
        <v>7.3363452599999999</v>
      </c>
      <c r="J837" s="5">
        <v>2.0861111065486999</v>
      </c>
      <c r="K837" s="5" t="s">
        <v>36</v>
      </c>
      <c r="L837" s="5">
        <v>1457</v>
      </c>
      <c r="M837" s="7" t="s">
        <v>482</v>
      </c>
      <c r="N837" s="16">
        <f t="shared" si="65"/>
        <v>44445</v>
      </c>
      <c r="O837" s="7" t="s">
        <v>483</v>
      </c>
      <c r="P837" s="12" t="str">
        <f t="shared" si="66"/>
        <v>2021-09-14</v>
      </c>
      <c r="Q837" s="1" t="str">
        <f>IFERROR(VLOOKUP(K837,de_para!$A$2:$B$32,2,0),"ERR")</f>
        <v>web event</v>
      </c>
      <c r="R837" s="1">
        <v>0</v>
      </c>
      <c r="S837" s="1">
        <f t="shared" si="67"/>
        <v>9</v>
      </c>
      <c r="T837" s="1">
        <f t="shared" si="68"/>
        <v>2021</v>
      </c>
      <c r="U837" s="1">
        <f t="shared" si="69"/>
        <v>2</v>
      </c>
    </row>
    <row r="838" spans="1:21" x14ac:dyDescent="0.25">
      <c r="A838" s="3" t="s">
        <v>245</v>
      </c>
      <c r="B838" s="3" t="s">
        <v>481</v>
      </c>
      <c r="C838" s="4" t="s">
        <v>246</v>
      </c>
      <c r="D838" s="5" t="s">
        <v>247</v>
      </c>
      <c r="E838" s="4" t="s">
        <v>248</v>
      </c>
      <c r="F838" s="6">
        <v>24903.89</v>
      </c>
      <c r="G838" s="4">
        <v>2505824</v>
      </c>
      <c r="H838" s="4">
        <v>7484089</v>
      </c>
      <c r="I838" s="5">
        <v>3.3275780099999999</v>
      </c>
      <c r="J838" s="5">
        <v>2.9866778353149002</v>
      </c>
      <c r="K838" s="5" t="s">
        <v>36</v>
      </c>
      <c r="L838" s="5">
        <v>310</v>
      </c>
      <c r="M838" s="7" t="s">
        <v>482</v>
      </c>
      <c r="N838" s="16">
        <f t="shared" si="65"/>
        <v>44445</v>
      </c>
      <c r="O838" s="7" t="s">
        <v>483</v>
      </c>
      <c r="P838" s="12" t="str">
        <f t="shared" si="66"/>
        <v>2021-09-14</v>
      </c>
      <c r="Q838" s="1" t="str">
        <f>IFERROR(VLOOKUP(K838,de_para!$A$2:$B$32,2,0),"ERR")</f>
        <v>web event</v>
      </c>
      <c r="R838" s="1">
        <v>0</v>
      </c>
      <c r="S838" s="1">
        <f t="shared" si="67"/>
        <v>9</v>
      </c>
      <c r="T838" s="1">
        <f t="shared" si="68"/>
        <v>2021</v>
      </c>
      <c r="U838" s="1">
        <f t="shared" si="69"/>
        <v>2</v>
      </c>
    </row>
    <row r="839" spans="1:21" x14ac:dyDescent="0.25">
      <c r="A839" s="3" t="s">
        <v>182</v>
      </c>
      <c r="B839" s="3" t="s">
        <v>481</v>
      </c>
      <c r="C839" s="4" t="s">
        <v>183</v>
      </c>
      <c r="D839" s="5" t="s">
        <v>184</v>
      </c>
      <c r="E839" s="4" t="s">
        <v>185</v>
      </c>
      <c r="F839" s="6">
        <v>28253.41</v>
      </c>
      <c r="G839" s="4">
        <v>367761</v>
      </c>
      <c r="H839" s="4">
        <v>2153618</v>
      </c>
      <c r="I839" s="5">
        <v>13.11904432</v>
      </c>
      <c r="J839" s="5">
        <v>5.8560260604033996</v>
      </c>
      <c r="K839" s="5" t="s">
        <v>36</v>
      </c>
      <c r="L839" s="5">
        <v>421</v>
      </c>
      <c r="M839" s="7" t="s">
        <v>482</v>
      </c>
      <c r="N839" s="16">
        <f t="shared" si="65"/>
        <v>44445</v>
      </c>
      <c r="O839" s="7" t="s">
        <v>483</v>
      </c>
      <c r="P839" s="12" t="str">
        <f t="shared" si="66"/>
        <v>2021-09-14</v>
      </c>
      <c r="Q839" s="1" t="str">
        <f>IFERROR(VLOOKUP(K839,de_para!$A$2:$B$32,2,0),"ERR")</f>
        <v>web event</v>
      </c>
      <c r="R839" s="1">
        <v>0</v>
      </c>
      <c r="S839" s="1">
        <f t="shared" si="67"/>
        <v>9</v>
      </c>
      <c r="T839" s="1">
        <f t="shared" si="68"/>
        <v>2021</v>
      </c>
      <c r="U839" s="1">
        <f t="shared" si="69"/>
        <v>2</v>
      </c>
    </row>
    <row r="840" spans="1:21" x14ac:dyDescent="0.25">
      <c r="A840" s="3" t="s">
        <v>318</v>
      </c>
      <c r="B840" s="3" t="s">
        <v>481</v>
      </c>
      <c r="C840" s="4" t="s">
        <v>319</v>
      </c>
      <c r="D840" s="5" t="s">
        <v>320</v>
      </c>
      <c r="E840" s="4" t="s">
        <v>321</v>
      </c>
      <c r="F840" s="6">
        <v>35050.839999999997</v>
      </c>
      <c r="G840" s="4">
        <v>21197</v>
      </c>
      <c r="H840" s="4">
        <v>399004</v>
      </c>
      <c r="I840" s="5">
        <v>87.845836129999995</v>
      </c>
      <c r="J840" s="5">
        <v>18.823607114213999</v>
      </c>
      <c r="K840" s="5" t="s">
        <v>36</v>
      </c>
      <c r="L840" s="5">
        <v>236</v>
      </c>
      <c r="M840" s="7" t="s">
        <v>482</v>
      </c>
      <c r="N840" s="16">
        <f t="shared" si="65"/>
        <v>44445</v>
      </c>
      <c r="O840" s="7" t="s">
        <v>483</v>
      </c>
      <c r="P840" s="12" t="str">
        <f t="shared" si="66"/>
        <v>2021-09-14</v>
      </c>
      <c r="Q840" s="1" t="str">
        <f>IFERROR(VLOOKUP(K840,de_para!$A$2:$B$32,2,0),"ERR")</f>
        <v>web event</v>
      </c>
      <c r="R840" s="1">
        <v>0</v>
      </c>
      <c r="S840" s="1">
        <f t="shared" si="67"/>
        <v>9</v>
      </c>
      <c r="T840" s="1">
        <f t="shared" si="68"/>
        <v>2021</v>
      </c>
      <c r="U840" s="1">
        <f t="shared" si="69"/>
        <v>2</v>
      </c>
    </row>
    <row r="841" spans="1:21" x14ac:dyDescent="0.25">
      <c r="A841" s="3" t="s">
        <v>103</v>
      </c>
      <c r="B841" s="3" t="s">
        <v>481</v>
      </c>
      <c r="C841" s="4" t="s">
        <v>104</v>
      </c>
      <c r="D841" s="5" t="s">
        <v>54</v>
      </c>
      <c r="E841" s="4" t="s">
        <v>55</v>
      </c>
      <c r="F841" s="6">
        <v>38649.22</v>
      </c>
      <c r="G841" s="4">
        <v>44096</v>
      </c>
      <c r="H841" s="4">
        <v>727498</v>
      </c>
      <c r="I841" s="5">
        <v>53.126221649999998</v>
      </c>
      <c r="J841" s="5">
        <v>16.498049709724</v>
      </c>
      <c r="K841" s="5" t="s">
        <v>36</v>
      </c>
      <c r="L841" s="5">
        <v>705</v>
      </c>
      <c r="M841" s="7" t="s">
        <v>482</v>
      </c>
      <c r="N841" s="16">
        <f t="shared" si="65"/>
        <v>44445</v>
      </c>
      <c r="O841" s="7" t="s">
        <v>483</v>
      </c>
      <c r="P841" s="12" t="str">
        <f t="shared" si="66"/>
        <v>2021-09-14</v>
      </c>
      <c r="Q841" s="1" t="str">
        <f>IFERROR(VLOOKUP(K841,de_para!$A$2:$B$32,2,0),"ERR")</f>
        <v>web event</v>
      </c>
      <c r="R841" s="1">
        <v>0</v>
      </c>
      <c r="S841" s="1">
        <f t="shared" si="67"/>
        <v>9</v>
      </c>
      <c r="T841" s="1">
        <f t="shared" si="68"/>
        <v>2021</v>
      </c>
      <c r="U841" s="1">
        <f t="shared" si="69"/>
        <v>2</v>
      </c>
    </row>
    <row r="842" spans="1:21" x14ac:dyDescent="0.25">
      <c r="A842" s="3" t="s">
        <v>72</v>
      </c>
      <c r="B842" s="3" t="s">
        <v>481</v>
      </c>
      <c r="C842" s="4" t="s">
        <v>73</v>
      </c>
      <c r="D842" s="5" t="s">
        <v>74</v>
      </c>
      <c r="E842" s="4" t="s">
        <v>75</v>
      </c>
      <c r="F842" s="6">
        <v>86172.03</v>
      </c>
      <c r="G842" s="4">
        <v>581912</v>
      </c>
      <c r="H842" s="4">
        <v>4269364</v>
      </c>
      <c r="I842" s="5">
        <v>20.183809579999998</v>
      </c>
      <c r="J842" s="5">
        <v>7.3367863182062001</v>
      </c>
      <c r="K842" s="5" t="s">
        <v>36</v>
      </c>
      <c r="L842" s="5">
        <v>1371</v>
      </c>
      <c r="M842" s="7" t="s">
        <v>482</v>
      </c>
      <c r="N842" s="16">
        <f t="shared" si="65"/>
        <v>44445</v>
      </c>
      <c r="O842" s="7" t="s">
        <v>483</v>
      </c>
      <c r="P842" s="12" t="str">
        <f t="shared" si="66"/>
        <v>2021-09-14</v>
      </c>
      <c r="Q842" s="1" t="str">
        <f>IFERROR(VLOOKUP(K842,de_para!$A$2:$B$32,2,0),"ERR")</f>
        <v>web event</v>
      </c>
      <c r="R842" s="1">
        <v>0</v>
      </c>
      <c r="S842" s="1">
        <f t="shared" si="67"/>
        <v>9</v>
      </c>
      <c r="T842" s="1">
        <f t="shared" si="68"/>
        <v>2021</v>
      </c>
      <c r="U842" s="1">
        <f t="shared" si="69"/>
        <v>2</v>
      </c>
    </row>
    <row r="843" spans="1:21" x14ac:dyDescent="0.25">
      <c r="A843" s="3" t="s">
        <v>68</v>
      </c>
      <c r="B843" s="3" t="s">
        <v>481</v>
      </c>
      <c r="C843" s="4" t="s">
        <v>69</v>
      </c>
      <c r="D843" s="5" t="s">
        <v>70</v>
      </c>
      <c r="E843" s="4" t="s">
        <v>71</v>
      </c>
      <c r="F843" s="6">
        <v>40492.15</v>
      </c>
      <c r="G843" s="4">
        <v>211224</v>
      </c>
      <c r="H843" s="4">
        <v>2035085</v>
      </c>
      <c r="I843" s="5">
        <v>19.897031330000001</v>
      </c>
      <c r="J843" s="5">
        <v>9.6347242737568006</v>
      </c>
      <c r="K843" s="5" t="s">
        <v>36</v>
      </c>
      <c r="L843" s="5">
        <v>475</v>
      </c>
      <c r="M843" s="7" t="s">
        <v>482</v>
      </c>
      <c r="N843" s="16">
        <f t="shared" si="65"/>
        <v>44445</v>
      </c>
      <c r="O843" s="7" t="s">
        <v>483</v>
      </c>
      <c r="P843" s="12" t="str">
        <f t="shared" si="66"/>
        <v>2021-09-14</v>
      </c>
      <c r="Q843" s="1" t="str">
        <f>IFERROR(VLOOKUP(K843,de_para!$A$2:$B$32,2,0),"ERR")</f>
        <v>web event</v>
      </c>
      <c r="R843" s="1">
        <v>0</v>
      </c>
      <c r="S843" s="1">
        <f t="shared" si="67"/>
        <v>9</v>
      </c>
      <c r="T843" s="1">
        <f t="shared" si="68"/>
        <v>2021</v>
      </c>
      <c r="U843" s="1">
        <f t="shared" si="69"/>
        <v>2</v>
      </c>
    </row>
    <row r="844" spans="1:21" x14ac:dyDescent="0.25">
      <c r="A844" s="3" t="s">
        <v>46</v>
      </c>
      <c r="B844" s="3" t="s">
        <v>481</v>
      </c>
      <c r="C844" s="4" t="s">
        <v>47</v>
      </c>
      <c r="D844" s="5" t="s">
        <v>48</v>
      </c>
      <c r="E844" s="4" t="s">
        <v>49</v>
      </c>
      <c r="F844" s="6">
        <v>17302.259999999998</v>
      </c>
      <c r="G844" s="4">
        <v>812032</v>
      </c>
      <c r="H844" s="4">
        <v>2252077</v>
      </c>
      <c r="I844" s="5">
        <v>7.6828012499999998</v>
      </c>
      <c r="J844" s="5">
        <v>2.7733845464217999</v>
      </c>
      <c r="K844" s="5" t="s">
        <v>36</v>
      </c>
      <c r="L844" s="5">
        <v>259</v>
      </c>
      <c r="M844" s="7" t="s">
        <v>482</v>
      </c>
      <c r="N844" s="16">
        <f t="shared" si="65"/>
        <v>44445</v>
      </c>
      <c r="O844" s="7" t="s">
        <v>483</v>
      </c>
      <c r="P844" s="12" t="str">
        <f t="shared" si="66"/>
        <v>2021-09-14</v>
      </c>
      <c r="Q844" s="1" t="str">
        <f>IFERROR(VLOOKUP(K844,de_para!$A$2:$B$32,2,0),"ERR")</f>
        <v>web event</v>
      </c>
      <c r="R844" s="1">
        <v>0</v>
      </c>
      <c r="S844" s="1">
        <f t="shared" si="67"/>
        <v>9</v>
      </c>
      <c r="T844" s="1">
        <f t="shared" si="68"/>
        <v>2021</v>
      </c>
      <c r="U844" s="1">
        <f t="shared" si="69"/>
        <v>2</v>
      </c>
    </row>
    <row r="845" spans="1:21" x14ac:dyDescent="0.25">
      <c r="A845" s="3" t="s">
        <v>52</v>
      </c>
      <c r="B845" s="3" t="s">
        <v>481</v>
      </c>
      <c r="C845" s="4" t="s">
        <v>53</v>
      </c>
      <c r="D845" s="5" t="s">
        <v>54</v>
      </c>
      <c r="E845" s="4" t="s">
        <v>55</v>
      </c>
      <c r="F845" s="6">
        <v>2423.87</v>
      </c>
      <c r="G845" s="4">
        <v>4862</v>
      </c>
      <c r="H845" s="4">
        <v>80321</v>
      </c>
      <c r="I845" s="5">
        <v>30.17728863</v>
      </c>
      <c r="J845" s="5">
        <v>16.520156314274001</v>
      </c>
      <c r="K845" s="5" t="s">
        <v>36</v>
      </c>
      <c r="L845" s="5">
        <v>20</v>
      </c>
      <c r="M845" s="7" t="s">
        <v>482</v>
      </c>
      <c r="N845" s="16">
        <f t="shared" si="65"/>
        <v>44445</v>
      </c>
      <c r="O845" s="7" t="s">
        <v>483</v>
      </c>
      <c r="P845" s="12" t="str">
        <f t="shared" si="66"/>
        <v>2021-09-14</v>
      </c>
      <c r="Q845" s="1" t="str">
        <f>IFERROR(VLOOKUP(K845,de_para!$A$2:$B$32,2,0),"ERR")</f>
        <v>web event</v>
      </c>
      <c r="R845" s="1">
        <v>0</v>
      </c>
      <c r="S845" s="1">
        <f t="shared" si="67"/>
        <v>9</v>
      </c>
      <c r="T845" s="1">
        <f t="shared" si="68"/>
        <v>2021</v>
      </c>
      <c r="U845" s="1">
        <f t="shared" si="69"/>
        <v>2</v>
      </c>
    </row>
    <row r="846" spans="1:21" x14ac:dyDescent="0.25">
      <c r="A846" s="3" t="s">
        <v>81</v>
      </c>
      <c r="B846" s="3" t="s">
        <v>481</v>
      </c>
      <c r="C846" s="4" t="s">
        <v>82</v>
      </c>
      <c r="D846" s="5" t="s">
        <v>48</v>
      </c>
      <c r="E846" s="4" t="s">
        <v>49</v>
      </c>
      <c r="F846" s="6">
        <v>2862.15</v>
      </c>
      <c r="G846" s="4">
        <v>275035</v>
      </c>
      <c r="H846" s="4">
        <v>573385</v>
      </c>
      <c r="I846" s="5">
        <v>4.9916722599999996</v>
      </c>
      <c r="J846" s="5">
        <v>2.0847710291417001</v>
      </c>
      <c r="K846" s="5" t="s">
        <v>36</v>
      </c>
      <c r="L846" s="5">
        <v>41</v>
      </c>
      <c r="M846" s="7" t="s">
        <v>482</v>
      </c>
      <c r="N846" s="16">
        <f t="shared" si="65"/>
        <v>44445</v>
      </c>
      <c r="O846" s="7" t="s">
        <v>483</v>
      </c>
      <c r="P846" s="12" t="str">
        <f t="shared" si="66"/>
        <v>2021-09-14</v>
      </c>
      <c r="Q846" s="1" t="str">
        <f>IFERROR(VLOOKUP(K846,de_para!$A$2:$B$32,2,0),"ERR")</f>
        <v>web event</v>
      </c>
      <c r="R846" s="1">
        <v>0</v>
      </c>
      <c r="S846" s="1">
        <f t="shared" si="67"/>
        <v>9</v>
      </c>
      <c r="T846" s="1">
        <f t="shared" si="68"/>
        <v>2021</v>
      </c>
      <c r="U846" s="1">
        <f t="shared" si="69"/>
        <v>2</v>
      </c>
    </row>
    <row r="847" spans="1:21" x14ac:dyDescent="0.25">
      <c r="A847" s="3" t="s">
        <v>171</v>
      </c>
      <c r="B847" s="3" t="s">
        <v>481</v>
      </c>
      <c r="C847" s="4" t="s">
        <v>172</v>
      </c>
      <c r="D847" s="5" t="s">
        <v>173</v>
      </c>
      <c r="E847" s="4" t="s">
        <v>174</v>
      </c>
      <c r="F847" s="6">
        <v>3261.92</v>
      </c>
      <c r="G847" s="4">
        <v>469763</v>
      </c>
      <c r="H847" s="4">
        <v>806860</v>
      </c>
      <c r="I847" s="5">
        <v>4.0427335600000003</v>
      </c>
      <c r="J847" s="5">
        <v>1.7175895079007999</v>
      </c>
      <c r="K847" s="5" t="s">
        <v>36</v>
      </c>
      <c r="L847" s="5">
        <v>59</v>
      </c>
      <c r="M847" s="7" t="s">
        <v>482</v>
      </c>
      <c r="N847" s="16">
        <f t="shared" si="65"/>
        <v>44445</v>
      </c>
      <c r="O847" s="7" t="s">
        <v>483</v>
      </c>
      <c r="P847" s="12" t="str">
        <f t="shared" si="66"/>
        <v>2021-09-14</v>
      </c>
      <c r="Q847" s="1" t="str">
        <f>IFERROR(VLOOKUP(K847,de_para!$A$2:$B$32,2,0),"ERR")</f>
        <v>web event</v>
      </c>
      <c r="R847" s="1">
        <v>0</v>
      </c>
      <c r="S847" s="1">
        <f t="shared" si="67"/>
        <v>9</v>
      </c>
      <c r="T847" s="1">
        <f t="shared" si="68"/>
        <v>2021</v>
      </c>
      <c r="U847" s="1">
        <f t="shared" si="69"/>
        <v>2</v>
      </c>
    </row>
    <row r="848" spans="1:21" x14ac:dyDescent="0.25">
      <c r="A848" s="3" t="s">
        <v>134</v>
      </c>
      <c r="B848" s="3" t="s">
        <v>481</v>
      </c>
      <c r="C848" s="4" t="s">
        <v>135</v>
      </c>
      <c r="D848" s="5" t="s">
        <v>78</v>
      </c>
      <c r="E848" s="4" t="s">
        <v>79</v>
      </c>
      <c r="F848" s="6">
        <v>97466.559999999998</v>
      </c>
      <c r="G848" s="4">
        <v>2579450</v>
      </c>
      <c r="H848" s="4">
        <v>7662463</v>
      </c>
      <c r="I848" s="5">
        <v>12.720003999999999</v>
      </c>
      <c r="J848" s="5">
        <v>2.9705801624377002</v>
      </c>
      <c r="K848" s="5" t="s">
        <v>80</v>
      </c>
      <c r="L848" s="5">
        <v>1311</v>
      </c>
      <c r="M848" s="7" t="s">
        <v>482</v>
      </c>
      <c r="N848" s="16">
        <f t="shared" si="65"/>
        <v>44445</v>
      </c>
      <c r="O848" s="7" t="s">
        <v>483</v>
      </c>
      <c r="P848" s="12" t="str">
        <f t="shared" si="66"/>
        <v>2021-09-14</v>
      </c>
      <c r="Q848" s="1" t="str">
        <f>IFERROR(VLOOKUP(K848,de_para!$A$2:$B$32,2,0),"ERR")</f>
        <v>web event</v>
      </c>
      <c r="R848" s="1">
        <v>0</v>
      </c>
      <c r="S848" s="1">
        <f t="shared" si="67"/>
        <v>9</v>
      </c>
      <c r="T848" s="1">
        <f t="shared" si="68"/>
        <v>2021</v>
      </c>
      <c r="U848" s="1">
        <f t="shared" si="69"/>
        <v>2</v>
      </c>
    </row>
    <row r="849" spans="1:21" x14ac:dyDescent="0.25">
      <c r="A849" s="3" t="s">
        <v>369</v>
      </c>
      <c r="B849" s="3" t="s">
        <v>481</v>
      </c>
      <c r="C849" s="4" t="s">
        <v>446</v>
      </c>
      <c r="D849" s="5" t="s">
        <v>447</v>
      </c>
      <c r="E849" s="4" t="s">
        <v>448</v>
      </c>
      <c r="F849" s="6">
        <v>3439.46</v>
      </c>
      <c r="G849" s="4">
        <v>104341</v>
      </c>
      <c r="H849" s="4">
        <v>245714</v>
      </c>
      <c r="I849" s="5">
        <v>13.9978186</v>
      </c>
      <c r="J849" s="5">
        <v>2.3549132172395999</v>
      </c>
      <c r="K849" s="5" t="s">
        <v>36</v>
      </c>
      <c r="L849" s="5">
        <v>62</v>
      </c>
      <c r="M849" s="7" t="s">
        <v>482</v>
      </c>
      <c r="N849" s="16">
        <f t="shared" si="65"/>
        <v>44445</v>
      </c>
      <c r="O849" s="7" t="s">
        <v>483</v>
      </c>
      <c r="P849" s="12" t="str">
        <f t="shared" si="66"/>
        <v>2021-09-14</v>
      </c>
      <c r="Q849" s="1" t="str">
        <f>IFERROR(VLOOKUP(K849,de_para!$A$2:$B$32,2,0),"ERR")</f>
        <v>web event</v>
      </c>
      <c r="R849" s="1">
        <v>0</v>
      </c>
      <c r="S849" s="1">
        <f t="shared" si="67"/>
        <v>9</v>
      </c>
      <c r="T849" s="1">
        <f t="shared" si="68"/>
        <v>2021</v>
      </c>
      <c r="U849" s="1">
        <f t="shared" si="69"/>
        <v>2</v>
      </c>
    </row>
    <row r="850" spans="1:21" x14ac:dyDescent="0.25">
      <c r="A850" s="3" t="s">
        <v>371</v>
      </c>
      <c r="B850" s="3" t="s">
        <v>481</v>
      </c>
      <c r="C850" s="4" t="s">
        <v>456</v>
      </c>
      <c r="D850" s="5" t="s">
        <v>447</v>
      </c>
      <c r="E850" s="4" t="s">
        <v>448</v>
      </c>
      <c r="F850" s="6">
        <v>3430.89</v>
      </c>
      <c r="G850" s="4">
        <v>312797</v>
      </c>
      <c r="H850" s="4">
        <v>430619</v>
      </c>
      <c r="I850" s="5">
        <v>7.9673446800000001</v>
      </c>
      <c r="J850" s="5">
        <v>1.376672410541</v>
      </c>
      <c r="K850" s="5" t="s">
        <v>36</v>
      </c>
      <c r="L850" s="5">
        <v>31</v>
      </c>
      <c r="M850" s="7" t="s">
        <v>482</v>
      </c>
      <c r="N850" s="16">
        <f t="shared" si="65"/>
        <v>44445</v>
      </c>
      <c r="O850" s="7" t="s">
        <v>483</v>
      </c>
      <c r="P850" s="12" t="str">
        <f t="shared" si="66"/>
        <v>2021-09-14</v>
      </c>
      <c r="Q850" s="1" t="str">
        <f>IFERROR(VLOOKUP(K850,de_para!$A$2:$B$32,2,0),"ERR")</f>
        <v>web event</v>
      </c>
      <c r="R850" s="1">
        <v>0</v>
      </c>
      <c r="S850" s="1">
        <f t="shared" si="67"/>
        <v>9</v>
      </c>
      <c r="T850" s="1">
        <f t="shared" si="68"/>
        <v>2021</v>
      </c>
      <c r="U850" s="1">
        <f t="shared" si="69"/>
        <v>2</v>
      </c>
    </row>
    <row r="851" spans="1:21" x14ac:dyDescent="0.25">
      <c r="A851" s="3" t="s">
        <v>175</v>
      </c>
      <c r="B851" s="3" t="s">
        <v>481</v>
      </c>
      <c r="C851" s="4" t="s">
        <v>176</v>
      </c>
      <c r="D851" s="5" t="s">
        <v>177</v>
      </c>
      <c r="E851" s="4" t="s">
        <v>178</v>
      </c>
      <c r="F851" s="6">
        <v>16832.599999999999</v>
      </c>
      <c r="G851" s="4">
        <v>753915</v>
      </c>
      <c r="H851" s="4">
        <v>1376707</v>
      </c>
      <c r="I851" s="5">
        <v>12.226711999999999</v>
      </c>
      <c r="J851" s="5">
        <v>1.8260772102956</v>
      </c>
      <c r="K851" s="5" t="s">
        <v>179</v>
      </c>
      <c r="L851" s="5">
        <v>12026</v>
      </c>
      <c r="M851" s="7" t="s">
        <v>482</v>
      </c>
      <c r="N851" s="16">
        <f t="shared" si="65"/>
        <v>44445</v>
      </c>
      <c r="O851" s="7" t="s">
        <v>483</v>
      </c>
      <c r="P851" s="12" t="str">
        <f t="shared" si="66"/>
        <v>2021-09-14</v>
      </c>
      <c r="Q851" s="1" t="str">
        <f>IFERROR(VLOOKUP(K851,de_para!$A$2:$B$32,2,0),"ERR")</f>
        <v>Mid funnel</v>
      </c>
      <c r="R851" s="1">
        <v>0</v>
      </c>
      <c r="S851" s="1">
        <f t="shared" si="67"/>
        <v>9</v>
      </c>
      <c r="T851" s="1">
        <f t="shared" si="68"/>
        <v>2021</v>
      </c>
      <c r="U851" s="1">
        <f t="shared" si="69"/>
        <v>2</v>
      </c>
    </row>
    <row r="852" spans="1:21" x14ac:dyDescent="0.25">
      <c r="A852" s="3" t="s">
        <v>89</v>
      </c>
      <c r="B852" s="3" t="s">
        <v>481</v>
      </c>
      <c r="C852" s="4" t="s">
        <v>90</v>
      </c>
      <c r="D852" s="5" t="s">
        <v>91</v>
      </c>
      <c r="E852" s="4" t="s">
        <v>92</v>
      </c>
      <c r="F852" s="6">
        <v>50359.81</v>
      </c>
      <c r="G852" s="4">
        <v>1899272</v>
      </c>
      <c r="H852" s="4">
        <v>5657277</v>
      </c>
      <c r="I852" s="5">
        <v>8.9017755399999992</v>
      </c>
      <c r="J852" s="5">
        <v>2.9786555058991002</v>
      </c>
      <c r="K852" s="5" t="s">
        <v>36</v>
      </c>
      <c r="L852" s="5">
        <v>730</v>
      </c>
      <c r="M852" s="7" t="s">
        <v>482</v>
      </c>
      <c r="N852" s="16">
        <f t="shared" si="65"/>
        <v>44445</v>
      </c>
      <c r="O852" s="7" t="s">
        <v>483</v>
      </c>
      <c r="P852" s="12" t="str">
        <f t="shared" si="66"/>
        <v>2021-09-14</v>
      </c>
      <c r="Q852" s="1" t="str">
        <f>IFERROR(VLOOKUP(K852,de_para!$A$2:$B$32,2,0),"ERR")</f>
        <v>web event</v>
      </c>
      <c r="R852" s="1">
        <v>0</v>
      </c>
      <c r="S852" s="1">
        <f t="shared" si="67"/>
        <v>9</v>
      </c>
      <c r="T852" s="1">
        <f t="shared" si="68"/>
        <v>2021</v>
      </c>
      <c r="U852" s="1">
        <f t="shared" si="69"/>
        <v>2</v>
      </c>
    </row>
    <row r="853" spans="1:21" x14ac:dyDescent="0.25">
      <c r="A853" s="3" t="s">
        <v>438</v>
      </c>
      <c r="B853" s="3" t="s">
        <v>481</v>
      </c>
      <c r="C853" s="4" t="s">
        <v>458</v>
      </c>
      <c r="D853" s="5" t="s">
        <v>434</v>
      </c>
      <c r="E853" s="4" t="s">
        <v>435</v>
      </c>
      <c r="F853" s="6">
        <v>3958.53</v>
      </c>
      <c r="G853" s="4">
        <v>146635</v>
      </c>
      <c r="H853" s="4">
        <v>247337</v>
      </c>
      <c r="I853" s="5">
        <v>16.004601009999998</v>
      </c>
      <c r="J853" s="5">
        <v>1.6867528216319001</v>
      </c>
      <c r="K853" s="5" t="s">
        <v>36</v>
      </c>
      <c r="L853" s="5">
        <v>46</v>
      </c>
      <c r="M853" s="7" t="s">
        <v>482</v>
      </c>
      <c r="N853" s="16">
        <f t="shared" si="65"/>
        <v>44445</v>
      </c>
      <c r="O853" s="7" t="s">
        <v>483</v>
      </c>
      <c r="P853" s="12" t="str">
        <f t="shared" si="66"/>
        <v>2021-09-14</v>
      </c>
      <c r="Q853" s="1" t="str">
        <f>IFERROR(VLOOKUP(K853,de_para!$A$2:$B$32,2,0),"ERR")</f>
        <v>web event</v>
      </c>
      <c r="R853" s="1">
        <v>0</v>
      </c>
      <c r="S853" s="1">
        <f t="shared" si="67"/>
        <v>9</v>
      </c>
      <c r="T853" s="1">
        <f t="shared" si="68"/>
        <v>2021</v>
      </c>
      <c r="U853" s="1">
        <f t="shared" si="69"/>
        <v>2</v>
      </c>
    </row>
    <row r="854" spans="1:21" x14ac:dyDescent="0.25">
      <c r="A854" s="3" t="s">
        <v>76</v>
      </c>
      <c r="B854" s="3" t="s">
        <v>481</v>
      </c>
      <c r="C854" s="4" t="s">
        <v>77</v>
      </c>
      <c r="D854" s="5" t="s">
        <v>78</v>
      </c>
      <c r="E854" s="4" t="s">
        <v>79</v>
      </c>
      <c r="F854" s="6">
        <v>51920.55</v>
      </c>
      <c r="G854" s="4">
        <v>1745021</v>
      </c>
      <c r="H854" s="4">
        <v>3896217</v>
      </c>
      <c r="I854" s="5">
        <v>13.32588765</v>
      </c>
      <c r="J854" s="5">
        <v>2.2327622418297999</v>
      </c>
      <c r="K854" s="5" t="s">
        <v>80</v>
      </c>
      <c r="L854" s="5">
        <v>709</v>
      </c>
      <c r="M854" s="7" t="s">
        <v>482</v>
      </c>
      <c r="N854" s="16">
        <f t="shared" si="65"/>
        <v>44445</v>
      </c>
      <c r="O854" s="7" t="s">
        <v>483</v>
      </c>
      <c r="P854" s="12" t="str">
        <f t="shared" si="66"/>
        <v>2021-09-14</v>
      </c>
      <c r="Q854" s="1" t="str">
        <f>IFERROR(VLOOKUP(K854,de_para!$A$2:$B$32,2,0),"ERR")</f>
        <v>web event</v>
      </c>
      <c r="R854" s="1">
        <v>0</v>
      </c>
      <c r="S854" s="1">
        <f t="shared" si="67"/>
        <v>9</v>
      </c>
      <c r="T854" s="1">
        <f t="shared" si="68"/>
        <v>2021</v>
      </c>
      <c r="U854" s="1">
        <f t="shared" si="69"/>
        <v>2</v>
      </c>
    </row>
    <row r="855" spans="1:21" x14ac:dyDescent="0.25">
      <c r="A855" s="3" t="s">
        <v>484</v>
      </c>
      <c r="B855" s="3" t="s">
        <v>481</v>
      </c>
      <c r="C855" s="4" t="s">
        <v>485</v>
      </c>
      <c r="D855" s="5" t="s">
        <v>486</v>
      </c>
      <c r="E855" s="4" t="s">
        <v>487</v>
      </c>
      <c r="F855" s="6">
        <v>0</v>
      </c>
      <c r="G855" s="4">
        <v>0</v>
      </c>
      <c r="H855" s="4">
        <v>0</v>
      </c>
      <c r="I855" s="5" t="s">
        <v>45</v>
      </c>
      <c r="J855" s="5">
        <v>0</v>
      </c>
      <c r="K855" s="5" t="s">
        <v>36</v>
      </c>
      <c r="L855" s="5">
        <v>3</v>
      </c>
      <c r="M855" s="7" t="s">
        <v>482</v>
      </c>
      <c r="N855" s="16">
        <f t="shared" si="65"/>
        <v>44445</v>
      </c>
      <c r="O855" s="7" t="s">
        <v>483</v>
      </c>
      <c r="P855" s="12" t="str">
        <f t="shared" si="66"/>
        <v>2021-09-14</v>
      </c>
      <c r="Q855" s="1" t="str">
        <f>IFERROR(VLOOKUP(K855,de_para!$A$2:$B$32,2,0),"ERR")</f>
        <v>web event</v>
      </c>
      <c r="R855" s="1">
        <v>0</v>
      </c>
      <c r="S855" s="1">
        <f t="shared" si="67"/>
        <v>9</v>
      </c>
      <c r="T855" s="1">
        <f t="shared" si="68"/>
        <v>2021</v>
      </c>
      <c r="U855" s="1">
        <f t="shared" si="69"/>
        <v>2</v>
      </c>
    </row>
    <row r="856" spans="1:21" x14ac:dyDescent="0.25">
      <c r="A856" s="3" t="s">
        <v>484</v>
      </c>
      <c r="B856" s="3" t="s">
        <v>481</v>
      </c>
      <c r="C856" s="4" t="s">
        <v>488</v>
      </c>
      <c r="D856" s="5" t="s">
        <v>489</v>
      </c>
      <c r="E856" s="4" t="s">
        <v>490</v>
      </c>
      <c r="F856" s="6">
        <v>0</v>
      </c>
      <c r="G856" s="4">
        <v>0</v>
      </c>
      <c r="H856" s="4">
        <v>0</v>
      </c>
      <c r="I856" s="5" t="s">
        <v>45</v>
      </c>
      <c r="J856" s="5">
        <v>0</v>
      </c>
      <c r="K856" s="5" t="s">
        <v>36</v>
      </c>
      <c r="L856" s="5">
        <v>7</v>
      </c>
      <c r="M856" s="7" t="s">
        <v>482</v>
      </c>
      <c r="N856" s="16">
        <f t="shared" si="65"/>
        <v>44445</v>
      </c>
      <c r="O856" s="7" t="s">
        <v>483</v>
      </c>
      <c r="P856" s="12" t="str">
        <f t="shared" si="66"/>
        <v>2021-09-14</v>
      </c>
      <c r="Q856" s="1" t="str">
        <f>IFERROR(VLOOKUP(K856,de_para!$A$2:$B$32,2,0),"ERR")</f>
        <v>web event</v>
      </c>
      <c r="R856" s="1">
        <v>0</v>
      </c>
      <c r="S856" s="1">
        <f t="shared" si="67"/>
        <v>9</v>
      </c>
      <c r="T856" s="1">
        <f t="shared" si="68"/>
        <v>2021</v>
      </c>
      <c r="U856" s="1">
        <f t="shared" si="69"/>
        <v>2</v>
      </c>
    </row>
    <row r="857" spans="1:21" x14ac:dyDescent="0.25">
      <c r="A857" s="3" t="s">
        <v>451</v>
      </c>
      <c r="B857" s="3" t="s">
        <v>481</v>
      </c>
      <c r="C857" s="4" t="s">
        <v>452</v>
      </c>
      <c r="D857" s="5" t="s">
        <v>440</v>
      </c>
      <c r="E857" s="4" t="s">
        <v>441</v>
      </c>
      <c r="F857" s="6">
        <v>3886.88</v>
      </c>
      <c r="G857" s="4">
        <v>158273</v>
      </c>
      <c r="H857" s="4">
        <v>346136</v>
      </c>
      <c r="I857" s="5">
        <v>11.22934338</v>
      </c>
      <c r="J857" s="5">
        <v>2.1869554503926998</v>
      </c>
      <c r="K857" s="5" t="s">
        <v>36</v>
      </c>
      <c r="L857" s="5">
        <v>30</v>
      </c>
      <c r="M857" s="7" t="s">
        <v>482</v>
      </c>
      <c r="N857" s="16">
        <f t="shared" si="65"/>
        <v>44445</v>
      </c>
      <c r="O857" s="7" t="s">
        <v>483</v>
      </c>
      <c r="P857" s="12" t="str">
        <f t="shared" si="66"/>
        <v>2021-09-14</v>
      </c>
      <c r="Q857" s="1" t="str">
        <f>IFERROR(VLOOKUP(K857,de_para!$A$2:$B$32,2,0),"ERR")</f>
        <v>web event</v>
      </c>
      <c r="R857" s="1">
        <v>0</v>
      </c>
      <c r="S857" s="1">
        <f t="shared" si="67"/>
        <v>9</v>
      </c>
      <c r="T857" s="1">
        <f t="shared" si="68"/>
        <v>2021</v>
      </c>
      <c r="U857" s="1">
        <f t="shared" si="69"/>
        <v>2</v>
      </c>
    </row>
    <row r="858" spans="1:21" x14ac:dyDescent="0.25">
      <c r="A858" s="3" t="s">
        <v>122</v>
      </c>
      <c r="B858" s="3" t="s">
        <v>481</v>
      </c>
      <c r="C858" s="4" t="s">
        <v>123</v>
      </c>
      <c r="D858" s="5" t="s">
        <v>34</v>
      </c>
      <c r="E858" s="4" t="s">
        <v>35</v>
      </c>
      <c r="F858" s="6">
        <v>23069.35</v>
      </c>
      <c r="G858" s="4">
        <v>379956</v>
      </c>
      <c r="H858" s="4">
        <v>2363000</v>
      </c>
      <c r="I858" s="5">
        <v>9.7627380400000003</v>
      </c>
      <c r="J858" s="5">
        <v>6.2191411637137</v>
      </c>
      <c r="K858" s="5" t="s">
        <v>36</v>
      </c>
      <c r="L858" s="5">
        <v>355</v>
      </c>
      <c r="M858" s="7" t="s">
        <v>482</v>
      </c>
      <c r="N858" s="16">
        <f t="shared" si="65"/>
        <v>44445</v>
      </c>
      <c r="O858" s="7" t="s">
        <v>483</v>
      </c>
      <c r="P858" s="12" t="str">
        <f t="shared" si="66"/>
        <v>2021-09-14</v>
      </c>
      <c r="Q858" s="1" t="str">
        <f>IFERROR(VLOOKUP(K858,de_para!$A$2:$B$32,2,0),"ERR")</f>
        <v>web event</v>
      </c>
      <c r="R858" s="1">
        <v>0</v>
      </c>
      <c r="S858" s="1">
        <f t="shared" si="67"/>
        <v>9</v>
      </c>
      <c r="T858" s="1">
        <f t="shared" si="68"/>
        <v>2021</v>
      </c>
      <c r="U858" s="1">
        <f t="shared" si="69"/>
        <v>2</v>
      </c>
    </row>
    <row r="859" spans="1:21" x14ac:dyDescent="0.25">
      <c r="A859" s="3" t="s">
        <v>438</v>
      </c>
      <c r="B859" s="3" t="s">
        <v>481</v>
      </c>
      <c r="C859" s="4" t="s">
        <v>491</v>
      </c>
      <c r="D859" s="5" t="s">
        <v>489</v>
      </c>
      <c r="E859" s="4" t="s">
        <v>490</v>
      </c>
      <c r="F859" s="6">
        <v>0</v>
      </c>
      <c r="G859" s="4">
        <v>0</v>
      </c>
      <c r="H859" s="4">
        <v>0</v>
      </c>
      <c r="I859" s="5" t="s">
        <v>45</v>
      </c>
      <c r="J859" s="5">
        <v>0</v>
      </c>
      <c r="K859" s="5" t="s">
        <v>36</v>
      </c>
      <c r="L859" s="5">
        <v>6</v>
      </c>
      <c r="M859" s="7" t="s">
        <v>482</v>
      </c>
      <c r="N859" s="16">
        <f t="shared" si="65"/>
        <v>44445</v>
      </c>
      <c r="O859" s="7" t="s">
        <v>483</v>
      </c>
      <c r="P859" s="12" t="str">
        <f t="shared" si="66"/>
        <v>2021-09-14</v>
      </c>
      <c r="Q859" s="1" t="str">
        <f>IFERROR(VLOOKUP(K859,de_para!$A$2:$B$32,2,0),"ERR")</f>
        <v>web event</v>
      </c>
      <c r="R859" s="1">
        <v>0</v>
      </c>
      <c r="S859" s="1">
        <f t="shared" si="67"/>
        <v>9</v>
      </c>
      <c r="T859" s="1">
        <f t="shared" si="68"/>
        <v>2021</v>
      </c>
      <c r="U859" s="1">
        <f t="shared" si="69"/>
        <v>2</v>
      </c>
    </row>
    <row r="860" spans="1:21" x14ac:dyDescent="0.25">
      <c r="A860" s="3" t="s">
        <v>95</v>
      </c>
      <c r="B860" s="3" t="s">
        <v>481</v>
      </c>
      <c r="C860" s="4" t="s">
        <v>96</v>
      </c>
      <c r="D860" s="5" t="s">
        <v>60</v>
      </c>
      <c r="E860" s="4" t="s">
        <v>61</v>
      </c>
      <c r="F860" s="6">
        <v>73035.62</v>
      </c>
      <c r="G860" s="4">
        <v>2782600</v>
      </c>
      <c r="H860" s="4">
        <v>9358505</v>
      </c>
      <c r="I860" s="5">
        <v>7.8041973599999999</v>
      </c>
      <c r="J860" s="5">
        <v>3.3632232444476</v>
      </c>
      <c r="K860" s="5" t="s">
        <v>36</v>
      </c>
      <c r="L860" s="5">
        <v>1203</v>
      </c>
      <c r="M860" s="7" t="s">
        <v>482</v>
      </c>
      <c r="N860" s="16">
        <f t="shared" si="65"/>
        <v>44445</v>
      </c>
      <c r="O860" s="7" t="s">
        <v>483</v>
      </c>
      <c r="P860" s="12" t="str">
        <f t="shared" si="66"/>
        <v>2021-09-14</v>
      </c>
      <c r="Q860" s="1" t="str">
        <f>IFERROR(VLOOKUP(K860,de_para!$A$2:$B$32,2,0),"ERR")</f>
        <v>web event</v>
      </c>
      <c r="R860" s="1">
        <v>0</v>
      </c>
      <c r="S860" s="1">
        <f t="shared" si="67"/>
        <v>9</v>
      </c>
      <c r="T860" s="1">
        <f t="shared" si="68"/>
        <v>2021</v>
      </c>
      <c r="U860" s="1">
        <f t="shared" si="69"/>
        <v>2</v>
      </c>
    </row>
    <row r="861" spans="1:21" x14ac:dyDescent="0.25">
      <c r="A861" s="3" t="s">
        <v>459</v>
      </c>
      <c r="B861" s="3" t="s">
        <v>481</v>
      </c>
      <c r="C861" s="4" t="s">
        <v>460</v>
      </c>
      <c r="D861" s="5" t="s">
        <v>434</v>
      </c>
      <c r="E861" s="4" t="s">
        <v>435</v>
      </c>
      <c r="F861" s="6">
        <v>3957.79</v>
      </c>
      <c r="G861" s="4">
        <v>192836</v>
      </c>
      <c r="H861" s="4">
        <v>300107</v>
      </c>
      <c r="I861" s="5">
        <v>13.18792964</v>
      </c>
      <c r="J861" s="5">
        <v>1.5562809848782999</v>
      </c>
      <c r="K861" s="5" t="s">
        <v>36</v>
      </c>
      <c r="L861" s="5">
        <v>35</v>
      </c>
      <c r="M861" s="7" t="s">
        <v>482</v>
      </c>
      <c r="N861" s="16">
        <f t="shared" si="65"/>
        <v>44445</v>
      </c>
      <c r="O861" s="7" t="s">
        <v>483</v>
      </c>
      <c r="P861" s="12" t="str">
        <f t="shared" si="66"/>
        <v>2021-09-14</v>
      </c>
      <c r="Q861" s="1" t="str">
        <f>IFERROR(VLOOKUP(K861,de_para!$A$2:$B$32,2,0),"ERR")</f>
        <v>web event</v>
      </c>
      <c r="R861" s="1">
        <v>0</v>
      </c>
      <c r="S861" s="1">
        <f t="shared" si="67"/>
        <v>9</v>
      </c>
      <c r="T861" s="1">
        <f t="shared" si="68"/>
        <v>2021</v>
      </c>
      <c r="U861" s="1">
        <f t="shared" si="69"/>
        <v>2</v>
      </c>
    </row>
    <row r="862" spans="1:21" x14ac:dyDescent="0.25">
      <c r="A862" s="3" t="s">
        <v>93</v>
      </c>
      <c r="B862" s="3" t="s">
        <v>481</v>
      </c>
      <c r="C862" s="4" t="s">
        <v>94</v>
      </c>
      <c r="D862" s="5" t="s">
        <v>87</v>
      </c>
      <c r="E862" s="4" t="s">
        <v>88</v>
      </c>
      <c r="F862" s="6">
        <v>35971.06</v>
      </c>
      <c r="G862" s="4">
        <v>3839349</v>
      </c>
      <c r="H862" s="4">
        <v>8078114</v>
      </c>
      <c r="I862" s="5">
        <v>4.4529032400000004</v>
      </c>
      <c r="J862" s="5">
        <v>2.1040322200456001</v>
      </c>
      <c r="K862" s="5" t="s">
        <v>36</v>
      </c>
      <c r="L862" s="5">
        <v>658</v>
      </c>
      <c r="M862" s="7" t="s">
        <v>482</v>
      </c>
      <c r="N862" s="16">
        <f t="shared" si="65"/>
        <v>44445</v>
      </c>
      <c r="O862" s="7" t="s">
        <v>483</v>
      </c>
      <c r="P862" s="12" t="str">
        <f t="shared" si="66"/>
        <v>2021-09-14</v>
      </c>
      <c r="Q862" s="1" t="str">
        <f>IFERROR(VLOOKUP(K862,de_para!$A$2:$B$32,2,0),"ERR")</f>
        <v>web event</v>
      </c>
      <c r="R862" s="1">
        <v>0</v>
      </c>
      <c r="S862" s="1">
        <f t="shared" si="67"/>
        <v>9</v>
      </c>
      <c r="T862" s="1">
        <f t="shared" si="68"/>
        <v>2021</v>
      </c>
      <c r="U862" s="1">
        <f t="shared" si="69"/>
        <v>2</v>
      </c>
    </row>
    <row r="863" spans="1:21" x14ac:dyDescent="0.25">
      <c r="A863" s="3" t="s">
        <v>180</v>
      </c>
      <c r="B863" s="3" t="s">
        <v>481</v>
      </c>
      <c r="C863" s="4" t="s">
        <v>181</v>
      </c>
      <c r="D863" s="5" t="s">
        <v>173</v>
      </c>
      <c r="E863" s="4" t="s">
        <v>174</v>
      </c>
      <c r="F863" s="6">
        <v>34339.56</v>
      </c>
      <c r="G863" s="4">
        <v>3874008</v>
      </c>
      <c r="H863" s="4">
        <v>9404082</v>
      </c>
      <c r="I863" s="5">
        <v>3.65155897</v>
      </c>
      <c r="J863" s="5">
        <v>2.4274813061820999</v>
      </c>
      <c r="K863" s="5" t="s">
        <v>36</v>
      </c>
      <c r="L863" s="5">
        <v>526</v>
      </c>
      <c r="M863" s="7" t="s">
        <v>482</v>
      </c>
      <c r="N863" s="16">
        <f t="shared" si="65"/>
        <v>44445</v>
      </c>
      <c r="O863" s="7" t="s">
        <v>483</v>
      </c>
      <c r="P863" s="12" t="str">
        <f t="shared" si="66"/>
        <v>2021-09-14</v>
      </c>
      <c r="Q863" s="1" t="str">
        <f>IFERROR(VLOOKUP(K863,de_para!$A$2:$B$32,2,0),"ERR")</f>
        <v>web event</v>
      </c>
      <c r="R863" s="1">
        <v>0</v>
      </c>
      <c r="S863" s="1">
        <f t="shared" si="67"/>
        <v>9</v>
      </c>
      <c r="T863" s="1">
        <f t="shared" si="68"/>
        <v>2021</v>
      </c>
      <c r="U863" s="1">
        <f t="shared" si="69"/>
        <v>2</v>
      </c>
    </row>
    <row r="864" spans="1:21" x14ac:dyDescent="0.25">
      <c r="A864" s="3" t="s">
        <v>340</v>
      </c>
      <c r="B864" s="3" t="s">
        <v>481</v>
      </c>
      <c r="C864" s="4" t="s">
        <v>342</v>
      </c>
      <c r="D864" s="5" t="s">
        <v>343</v>
      </c>
      <c r="E864" s="4" t="s">
        <v>344</v>
      </c>
      <c r="F864" s="6">
        <v>66182.899999999994</v>
      </c>
      <c r="G864" s="4">
        <v>2022101</v>
      </c>
      <c r="H864" s="4">
        <v>4140090</v>
      </c>
      <c r="I864" s="5">
        <v>15.98586021</v>
      </c>
      <c r="J864" s="5">
        <v>2.0474199854508002</v>
      </c>
      <c r="K864" s="5" t="s">
        <v>345</v>
      </c>
      <c r="L864" s="5">
        <v>6927</v>
      </c>
      <c r="M864" s="7" t="s">
        <v>482</v>
      </c>
      <c r="N864" s="16">
        <f t="shared" si="65"/>
        <v>44445</v>
      </c>
      <c r="O864" s="7" t="s">
        <v>483</v>
      </c>
      <c r="P864" s="12" t="str">
        <f t="shared" si="66"/>
        <v>2021-09-14</v>
      </c>
      <c r="Q864" s="1" t="str">
        <f>IFERROR(VLOOKUP(K864,de_para!$A$2:$B$32,2,0),"ERR")</f>
        <v>web event</v>
      </c>
      <c r="R864" s="1">
        <v>0</v>
      </c>
      <c r="S864" s="1">
        <f t="shared" si="67"/>
        <v>9</v>
      </c>
      <c r="T864" s="1">
        <f t="shared" si="68"/>
        <v>2021</v>
      </c>
      <c r="U864" s="1">
        <f t="shared" si="69"/>
        <v>2</v>
      </c>
    </row>
    <row r="865" spans="1:21" x14ac:dyDescent="0.25">
      <c r="A865" s="3" t="s">
        <v>405</v>
      </c>
      <c r="B865" s="3" t="s">
        <v>481</v>
      </c>
      <c r="C865" s="4" t="s">
        <v>406</v>
      </c>
      <c r="D865" s="5" t="s">
        <v>177</v>
      </c>
      <c r="E865" s="4" t="s">
        <v>178</v>
      </c>
      <c r="F865" s="6">
        <v>2302.9899999999998</v>
      </c>
      <c r="G865" s="4">
        <v>139919</v>
      </c>
      <c r="H865" s="4">
        <v>213755</v>
      </c>
      <c r="I865" s="5">
        <v>10.773970200000001</v>
      </c>
      <c r="J865" s="5">
        <v>1.5277053152180999</v>
      </c>
      <c r="K865" s="5" t="s">
        <v>179</v>
      </c>
      <c r="L865" s="5">
        <v>1493</v>
      </c>
      <c r="M865" s="7" t="s">
        <v>482</v>
      </c>
      <c r="N865" s="16">
        <f t="shared" si="65"/>
        <v>44445</v>
      </c>
      <c r="O865" s="7" t="s">
        <v>483</v>
      </c>
      <c r="P865" s="12" t="str">
        <f t="shared" si="66"/>
        <v>2021-09-14</v>
      </c>
      <c r="Q865" s="1" t="str">
        <f>IFERROR(VLOOKUP(K865,de_para!$A$2:$B$32,2,0),"ERR")</f>
        <v>Mid funnel</v>
      </c>
      <c r="R865" s="1">
        <v>0</v>
      </c>
      <c r="S865" s="1">
        <f t="shared" si="67"/>
        <v>9</v>
      </c>
      <c r="T865" s="1">
        <f t="shared" si="68"/>
        <v>2021</v>
      </c>
      <c r="U865" s="1">
        <f t="shared" si="69"/>
        <v>2</v>
      </c>
    </row>
    <row r="866" spans="1:21" x14ac:dyDescent="0.25">
      <c r="A866" s="3" t="s">
        <v>361</v>
      </c>
      <c r="B866" s="3" t="s">
        <v>481</v>
      </c>
      <c r="C866" s="4" t="s">
        <v>457</v>
      </c>
      <c r="D866" s="5" t="s">
        <v>447</v>
      </c>
      <c r="E866" s="4" t="s">
        <v>448</v>
      </c>
      <c r="F866" s="6">
        <v>3425.26</v>
      </c>
      <c r="G866" s="4">
        <v>301851</v>
      </c>
      <c r="H866" s="4">
        <v>413215</v>
      </c>
      <c r="I866" s="5">
        <v>8.2892925000000002</v>
      </c>
      <c r="J866" s="5">
        <v>1.3689369920921</v>
      </c>
      <c r="K866" s="5" t="s">
        <v>36</v>
      </c>
      <c r="L866" s="5">
        <v>22</v>
      </c>
      <c r="M866" s="7" t="s">
        <v>482</v>
      </c>
      <c r="N866" s="16">
        <f t="shared" si="65"/>
        <v>44445</v>
      </c>
      <c r="O866" s="7" t="s">
        <v>483</v>
      </c>
      <c r="P866" s="12" t="str">
        <f t="shared" si="66"/>
        <v>2021-09-14</v>
      </c>
      <c r="Q866" s="1" t="str">
        <f>IFERROR(VLOOKUP(K866,de_para!$A$2:$B$32,2,0),"ERR")</f>
        <v>web event</v>
      </c>
      <c r="R866" s="1">
        <v>0</v>
      </c>
      <c r="S866" s="1">
        <f t="shared" si="67"/>
        <v>9</v>
      </c>
      <c r="T866" s="1">
        <f t="shared" si="68"/>
        <v>2021</v>
      </c>
      <c r="U866" s="1">
        <f t="shared" si="69"/>
        <v>2</v>
      </c>
    </row>
    <row r="867" spans="1:21" x14ac:dyDescent="0.25">
      <c r="A867" s="3" t="s">
        <v>162</v>
      </c>
      <c r="B867" s="3" t="s">
        <v>481</v>
      </c>
      <c r="C867" s="4" t="s">
        <v>163</v>
      </c>
      <c r="D867" s="5" t="s">
        <v>66</v>
      </c>
      <c r="E867" s="4" t="s">
        <v>67</v>
      </c>
      <c r="F867" s="6">
        <v>3671.83</v>
      </c>
      <c r="G867" s="4">
        <v>24027</v>
      </c>
      <c r="H867" s="4">
        <v>194932</v>
      </c>
      <c r="I867" s="5">
        <v>18.836466049999999</v>
      </c>
      <c r="J867" s="5">
        <v>8.1130394972323003</v>
      </c>
      <c r="K867" s="5" t="s">
        <v>36</v>
      </c>
      <c r="L867" s="5">
        <v>33</v>
      </c>
      <c r="M867" s="7" t="s">
        <v>482</v>
      </c>
      <c r="N867" s="16">
        <f t="shared" si="65"/>
        <v>44445</v>
      </c>
      <c r="O867" s="7" t="s">
        <v>483</v>
      </c>
      <c r="P867" s="12" t="str">
        <f t="shared" si="66"/>
        <v>2021-09-14</v>
      </c>
      <c r="Q867" s="1" t="str">
        <f>IFERROR(VLOOKUP(K867,de_para!$A$2:$B$32,2,0),"ERR")</f>
        <v>web event</v>
      </c>
      <c r="R867" s="1">
        <v>0</v>
      </c>
      <c r="S867" s="1">
        <f t="shared" si="67"/>
        <v>9</v>
      </c>
      <c r="T867" s="1">
        <f t="shared" si="68"/>
        <v>2021</v>
      </c>
      <c r="U867" s="1">
        <f t="shared" si="69"/>
        <v>2</v>
      </c>
    </row>
    <row r="868" spans="1:21" x14ac:dyDescent="0.25">
      <c r="A868" s="3" t="s">
        <v>99</v>
      </c>
      <c r="B868" s="3" t="s">
        <v>481</v>
      </c>
      <c r="C868" s="4" t="s">
        <v>100</v>
      </c>
      <c r="D868" s="5" t="s">
        <v>101</v>
      </c>
      <c r="E868" s="4" t="s">
        <v>102</v>
      </c>
      <c r="F868" s="6">
        <v>52365.99</v>
      </c>
      <c r="G868" s="4">
        <v>56310</v>
      </c>
      <c r="H868" s="4">
        <v>989837</v>
      </c>
      <c r="I868" s="5">
        <v>52.903649790000003</v>
      </c>
      <c r="J868" s="5">
        <v>17.57835198011</v>
      </c>
      <c r="K868" s="5" t="s">
        <v>36</v>
      </c>
      <c r="L868" s="5">
        <v>759</v>
      </c>
      <c r="M868" s="7" t="s">
        <v>482</v>
      </c>
      <c r="N868" s="16">
        <f t="shared" si="65"/>
        <v>44445</v>
      </c>
      <c r="O868" s="7" t="s">
        <v>483</v>
      </c>
      <c r="P868" s="12" t="str">
        <f t="shared" si="66"/>
        <v>2021-09-14</v>
      </c>
      <c r="Q868" s="1" t="str">
        <f>IFERROR(VLOOKUP(K868,de_para!$A$2:$B$32,2,0),"ERR")</f>
        <v>web event</v>
      </c>
      <c r="R868" s="1">
        <v>0</v>
      </c>
      <c r="S868" s="1">
        <f t="shared" si="67"/>
        <v>9</v>
      </c>
      <c r="T868" s="1">
        <f t="shared" si="68"/>
        <v>2021</v>
      </c>
      <c r="U868" s="1">
        <f t="shared" si="69"/>
        <v>2</v>
      </c>
    </row>
    <row r="869" spans="1:21" x14ac:dyDescent="0.25">
      <c r="A869" s="3" t="s">
        <v>473</v>
      </c>
      <c r="B869" s="3" t="s">
        <v>481</v>
      </c>
      <c r="C869" s="4" t="s">
        <v>474</v>
      </c>
      <c r="D869" s="5" t="s">
        <v>475</v>
      </c>
      <c r="E869" s="4" t="s">
        <v>476</v>
      </c>
      <c r="F869" s="6">
        <v>192.35</v>
      </c>
      <c r="G869" s="4">
        <v>130737</v>
      </c>
      <c r="H869" s="4">
        <v>130737</v>
      </c>
      <c r="I869" s="5">
        <v>1.47127439</v>
      </c>
      <c r="J869" s="5">
        <v>1</v>
      </c>
      <c r="K869" s="5" t="s">
        <v>6</v>
      </c>
      <c r="L869" s="5">
        <v>130737</v>
      </c>
      <c r="M869" s="7" t="s">
        <v>482</v>
      </c>
      <c r="N869" s="16">
        <f t="shared" si="65"/>
        <v>44445</v>
      </c>
      <c r="O869" s="7" t="s">
        <v>483</v>
      </c>
      <c r="P869" s="12" t="str">
        <f t="shared" si="66"/>
        <v>2021-09-14</v>
      </c>
      <c r="Q869" s="1" t="str">
        <f>IFERROR(VLOOKUP(K869,de_para!$A$2:$B$32,2,0),"ERR")</f>
        <v>Top funnel</v>
      </c>
      <c r="R869" s="1">
        <v>0</v>
      </c>
      <c r="S869" s="1">
        <f t="shared" si="67"/>
        <v>9</v>
      </c>
      <c r="T869" s="1">
        <f t="shared" si="68"/>
        <v>2021</v>
      </c>
      <c r="U869" s="1">
        <f t="shared" si="69"/>
        <v>2</v>
      </c>
    </row>
    <row r="870" spans="1:21" x14ac:dyDescent="0.25">
      <c r="A870" s="3" t="s">
        <v>111</v>
      </c>
      <c r="B870" s="3" t="s">
        <v>481</v>
      </c>
      <c r="C870" s="4" t="s">
        <v>112</v>
      </c>
      <c r="D870" s="5" t="s">
        <v>78</v>
      </c>
      <c r="E870" s="4" t="s">
        <v>79</v>
      </c>
      <c r="F870" s="6">
        <v>57251.87</v>
      </c>
      <c r="G870" s="4">
        <v>5043291</v>
      </c>
      <c r="H870" s="4">
        <v>8739362</v>
      </c>
      <c r="I870" s="5">
        <v>6.5510354199999998</v>
      </c>
      <c r="J870" s="5">
        <v>1.732868874709</v>
      </c>
      <c r="K870" s="5" t="s">
        <v>80</v>
      </c>
      <c r="L870" s="5">
        <v>802</v>
      </c>
      <c r="M870" s="7" t="s">
        <v>482</v>
      </c>
      <c r="N870" s="16">
        <f t="shared" si="65"/>
        <v>44445</v>
      </c>
      <c r="O870" s="7" t="s">
        <v>483</v>
      </c>
      <c r="P870" s="12" t="str">
        <f t="shared" si="66"/>
        <v>2021-09-14</v>
      </c>
      <c r="Q870" s="1" t="str">
        <f>IFERROR(VLOOKUP(K870,de_para!$A$2:$B$32,2,0),"ERR")</f>
        <v>web event</v>
      </c>
      <c r="R870" s="1">
        <v>0</v>
      </c>
      <c r="S870" s="1">
        <f t="shared" si="67"/>
        <v>9</v>
      </c>
      <c r="T870" s="1">
        <f t="shared" si="68"/>
        <v>2021</v>
      </c>
      <c r="U870" s="1">
        <f t="shared" si="69"/>
        <v>2</v>
      </c>
    </row>
    <row r="871" spans="1:21" x14ac:dyDescent="0.25">
      <c r="A871" s="3" t="s">
        <v>466</v>
      </c>
      <c r="B871" s="3" t="s">
        <v>481</v>
      </c>
      <c r="C871" s="4" t="s">
        <v>467</v>
      </c>
      <c r="D871" s="5" t="s">
        <v>464</v>
      </c>
      <c r="E871" s="4" t="s">
        <v>468</v>
      </c>
      <c r="F871" s="6">
        <v>357.15</v>
      </c>
      <c r="G871" s="4">
        <v>208383</v>
      </c>
      <c r="H871" s="4">
        <v>208383</v>
      </c>
      <c r="I871" s="5">
        <v>1.7139114</v>
      </c>
      <c r="J871" s="5">
        <v>1</v>
      </c>
      <c r="K871" s="5" t="s">
        <v>6</v>
      </c>
      <c r="L871" s="5">
        <v>208383</v>
      </c>
      <c r="M871" s="7" t="s">
        <v>482</v>
      </c>
      <c r="N871" s="16">
        <f t="shared" si="65"/>
        <v>44445</v>
      </c>
      <c r="O871" s="7" t="s">
        <v>483</v>
      </c>
      <c r="P871" s="12" t="str">
        <f t="shared" si="66"/>
        <v>2021-09-14</v>
      </c>
      <c r="Q871" s="1" t="str">
        <f>IFERROR(VLOOKUP(K871,de_para!$A$2:$B$32,2,0),"ERR")</f>
        <v>Top funnel</v>
      </c>
      <c r="R871" s="1">
        <v>0</v>
      </c>
      <c r="S871" s="1">
        <f t="shared" si="67"/>
        <v>9</v>
      </c>
      <c r="T871" s="1">
        <f t="shared" si="68"/>
        <v>2021</v>
      </c>
      <c r="U871" s="1">
        <f t="shared" si="69"/>
        <v>2</v>
      </c>
    </row>
    <row r="872" spans="1:21" x14ac:dyDescent="0.25">
      <c r="A872" s="3" t="s">
        <v>108</v>
      </c>
      <c r="B872" s="3" t="s">
        <v>481</v>
      </c>
      <c r="C872" s="4" t="s">
        <v>418</v>
      </c>
      <c r="D872" s="5" t="s">
        <v>414</v>
      </c>
      <c r="E872" s="4" t="s">
        <v>415</v>
      </c>
      <c r="F872" s="6">
        <v>227.63</v>
      </c>
      <c r="G872" s="4">
        <v>4599</v>
      </c>
      <c r="H872" s="4">
        <v>5039</v>
      </c>
      <c r="I872" s="5">
        <v>45.173645559999997</v>
      </c>
      <c r="J872" s="5">
        <v>1.0956729723853</v>
      </c>
      <c r="K872" s="5" t="s">
        <v>416</v>
      </c>
      <c r="L872" s="5" t="s">
        <v>45</v>
      </c>
      <c r="M872" s="7" t="s">
        <v>482</v>
      </c>
      <c r="N872" s="16">
        <f t="shared" si="65"/>
        <v>44445</v>
      </c>
      <c r="O872" s="7" t="s">
        <v>483</v>
      </c>
      <c r="P872" s="12" t="str">
        <f t="shared" si="66"/>
        <v>2021-09-14</v>
      </c>
      <c r="Q872" s="1" t="str">
        <f>IFERROR(VLOOKUP(K872,de_para!$A$2:$B$32,2,0),"ERR")</f>
        <v>web event</v>
      </c>
      <c r="R872" s="1">
        <v>0</v>
      </c>
      <c r="S872" s="1">
        <f t="shared" si="67"/>
        <v>9</v>
      </c>
      <c r="T872" s="1">
        <f t="shared" si="68"/>
        <v>2021</v>
      </c>
      <c r="U872" s="1">
        <f t="shared" si="69"/>
        <v>2</v>
      </c>
    </row>
    <row r="873" spans="1:21" x14ac:dyDescent="0.25">
      <c r="A873" s="3" t="s">
        <v>83</v>
      </c>
      <c r="B873" s="3" t="s">
        <v>481</v>
      </c>
      <c r="C873" s="4" t="s">
        <v>84</v>
      </c>
      <c r="D873" s="5" t="s">
        <v>70</v>
      </c>
      <c r="E873" s="4" t="s">
        <v>71</v>
      </c>
      <c r="F873" s="6">
        <v>58099.02</v>
      </c>
      <c r="G873" s="4">
        <v>169890</v>
      </c>
      <c r="H873" s="4">
        <v>1823129</v>
      </c>
      <c r="I873" s="5">
        <v>31.867750439999998</v>
      </c>
      <c r="J873" s="5">
        <v>10.731231973630001</v>
      </c>
      <c r="K873" s="5" t="s">
        <v>36</v>
      </c>
      <c r="L873" s="5">
        <v>717</v>
      </c>
      <c r="M873" s="7" t="s">
        <v>482</v>
      </c>
      <c r="N873" s="16">
        <f t="shared" si="65"/>
        <v>44445</v>
      </c>
      <c r="O873" s="7" t="s">
        <v>483</v>
      </c>
      <c r="P873" s="12" t="str">
        <f t="shared" si="66"/>
        <v>2021-09-14</v>
      </c>
      <c r="Q873" s="1" t="str">
        <f>IFERROR(VLOOKUP(K873,de_para!$A$2:$B$32,2,0),"ERR")</f>
        <v>web event</v>
      </c>
      <c r="R873" s="1">
        <v>0</v>
      </c>
      <c r="S873" s="1">
        <f t="shared" si="67"/>
        <v>9</v>
      </c>
      <c r="T873" s="1">
        <f t="shared" si="68"/>
        <v>2021</v>
      </c>
      <c r="U873" s="1">
        <f t="shared" si="69"/>
        <v>2</v>
      </c>
    </row>
    <row r="874" spans="1:21" x14ac:dyDescent="0.25">
      <c r="A874" s="3" t="s">
        <v>22</v>
      </c>
      <c r="B874" s="3" t="s">
        <v>481</v>
      </c>
      <c r="C874" s="4" t="s">
        <v>417</v>
      </c>
      <c r="D874" s="5" t="s">
        <v>414</v>
      </c>
      <c r="E874" s="4" t="s">
        <v>415</v>
      </c>
      <c r="F874" s="6">
        <v>176.88</v>
      </c>
      <c r="G874" s="4">
        <v>4803</v>
      </c>
      <c r="H874" s="4">
        <v>5151</v>
      </c>
      <c r="I874" s="5">
        <v>34.338963309999997</v>
      </c>
      <c r="J874" s="5">
        <v>1.0724547158026001</v>
      </c>
      <c r="K874" s="5" t="s">
        <v>416</v>
      </c>
      <c r="L874" s="5">
        <v>2</v>
      </c>
      <c r="M874" s="7" t="s">
        <v>482</v>
      </c>
      <c r="N874" s="16">
        <f t="shared" si="65"/>
        <v>44445</v>
      </c>
      <c r="O874" s="7" t="s">
        <v>483</v>
      </c>
      <c r="P874" s="12" t="str">
        <f t="shared" si="66"/>
        <v>2021-09-14</v>
      </c>
      <c r="Q874" s="1" t="str">
        <f>IFERROR(VLOOKUP(K874,de_para!$A$2:$B$32,2,0),"ERR")</f>
        <v>web event</v>
      </c>
      <c r="R874" s="1">
        <v>0</v>
      </c>
      <c r="S874" s="1">
        <f t="shared" si="67"/>
        <v>9</v>
      </c>
      <c r="T874" s="1">
        <f t="shared" si="68"/>
        <v>2021</v>
      </c>
      <c r="U874" s="1">
        <f t="shared" si="69"/>
        <v>2</v>
      </c>
    </row>
    <row r="875" spans="1:21" x14ac:dyDescent="0.25">
      <c r="A875" s="3" t="s">
        <v>477</v>
      </c>
      <c r="B875" s="3" t="s">
        <v>481</v>
      </c>
      <c r="C875" s="4" t="s">
        <v>478</v>
      </c>
      <c r="D875" s="5" t="s">
        <v>479</v>
      </c>
      <c r="E875" s="4" t="s">
        <v>480</v>
      </c>
      <c r="F875" s="6">
        <v>186.09</v>
      </c>
      <c r="G875" s="4">
        <v>3431</v>
      </c>
      <c r="H875" s="4">
        <v>3507</v>
      </c>
      <c r="I875" s="5">
        <v>53.062446540000003</v>
      </c>
      <c r="J875" s="5">
        <v>1.0221509763917001</v>
      </c>
      <c r="K875" s="5" t="s">
        <v>130</v>
      </c>
      <c r="L875" s="5">
        <v>1637</v>
      </c>
      <c r="M875" s="7" t="s">
        <v>482</v>
      </c>
      <c r="N875" s="16">
        <f t="shared" si="65"/>
        <v>44445</v>
      </c>
      <c r="O875" s="7" t="s">
        <v>483</v>
      </c>
      <c r="P875" s="12" t="str">
        <f t="shared" si="66"/>
        <v>2021-09-14</v>
      </c>
      <c r="Q875" s="1" t="str">
        <f>IFERROR(VLOOKUP(K875,de_para!$A$2:$B$32,2,0),"ERR")</f>
        <v>Mid funnel</v>
      </c>
      <c r="R875" s="1">
        <v>0</v>
      </c>
      <c r="S875" s="1">
        <f t="shared" si="67"/>
        <v>9</v>
      </c>
      <c r="T875" s="1">
        <f t="shared" si="68"/>
        <v>2021</v>
      </c>
      <c r="U875" s="1">
        <f t="shared" si="69"/>
        <v>2</v>
      </c>
    </row>
    <row r="876" spans="1:21" x14ac:dyDescent="0.25">
      <c r="A876" s="3" t="s">
        <v>62</v>
      </c>
      <c r="B876" s="3" t="s">
        <v>481</v>
      </c>
      <c r="C876" s="4" t="s">
        <v>413</v>
      </c>
      <c r="D876" s="5" t="s">
        <v>414</v>
      </c>
      <c r="E876" s="4" t="s">
        <v>415</v>
      </c>
      <c r="F876" s="6">
        <v>176.69</v>
      </c>
      <c r="G876" s="4">
        <v>3335</v>
      </c>
      <c r="H876" s="4">
        <v>3666</v>
      </c>
      <c r="I876" s="5">
        <v>48.196944899999998</v>
      </c>
      <c r="J876" s="5">
        <v>1.0992503748125999</v>
      </c>
      <c r="K876" s="5" t="s">
        <v>416</v>
      </c>
      <c r="L876" s="5">
        <v>2</v>
      </c>
      <c r="M876" s="7" t="s">
        <v>482</v>
      </c>
      <c r="N876" s="16">
        <f t="shared" si="65"/>
        <v>44445</v>
      </c>
      <c r="O876" s="7" t="s">
        <v>483</v>
      </c>
      <c r="P876" s="12" t="str">
        <f t="shared" si="66"/>
        <v>2021-09-14</v>
      </c>
      <c r="Q876" s="1" t="str">
        <f>IFERROR(VLOOKUP(K876,de_para!$A$2:$B$32,2,0),"ERR")</f>
        <v>web event</v>
      </c>
      <c r="R876" s="1">
        <v>0</v>
      </c>
      <c r="S876" s="1">
        <f t="shared" si="67"/>
        <v>9</v>
      </c>
      <c r="T876" s="1">
        <f t="shared" si="68"/>
        <v>2021</v>
      </c>
      <c r="U876" s="1">
        <f t="shared" si="69"/>
        <v>2</v>
      </c>
    </row>
    <row r="877" spans="1:21" x14ac:dyDescent="0.25">
      <c r="A877" s="3" t="s">
        <v>32</v>
      </c>
      <c r="B877" s="3" t="s">
        <v>481</v>
      </c>
      <c r="C877" s="4" t="s">
        <v>33</v>
      </c>
      <c r="D877" s="5" t="s">
        <v>34</v>
      </c>
      <c r="E877" s="4" t="s">
        <v>35</v>
      </c>
      <c r="F877" s="6">
        <v>31908.32</v>
      </c>
      <c r="G877" s="4">
        <v>228374</v>
      </c>
      <c r="H877" s="4">
        <v>1518561</v>
      </c>
      <c r="I877" s="5">
        <v>21.012208269999999</v>
      </c>
      <c r="J877" s="5">
        <v>6.649447835568</v>
      </c>
      <c r="K877" s="5" t="s">
        <v>36</v>
      </c>
      <c r="L877" s="5">
        <v>413</v>
      </c>
      <c r="M877" s="7" t="s">
        <v>482</v>
      </c>
      <c r="N877" s="16">
        <f t="shared" si="65"/>
        <v>44445</v>
      </c>
      <c r="O877" s="7" t="s">
        <v>483</v>
      </c>
      <c r="P877" s="12" t="str">
        <f t="shared" si="66"/>
        <v>2021-09-14</v>
      </c>
      <c r="Q877" s="1" t="str">
        <f>IFERROR(VLOOKUP(K877,de_para!$A$2:$B$32,2,0),"ERR")</f>
        <v>web event</v>
      </c>
      <c r="R877" s="1">
        <v>0</v>
      </c>
      <c r="S877" s="1">
        <f t="shared" si="67"/>
        <v>9</v>
      </c>
      <c r="T877" s="1">
        <f t="shared" si="68"/>
        <v>2021</v>
      </c>
      <c r="U877" s="1">
        <f t="shared" si="69"/>
        <v>2</v>
      </c>
    </row>
    <row r="878" spans="1:21" x14ac:dyDescent="0.25">
      <c r="A878" s="3" t="s">
        <v>449</v>
      </c>
      <c r="B878" s="3" t="s">
        <v>481</v>
      </c>
      <c r="C878" s="4" t="s">
        <v>450</v>
      </c>
      <c r="D878" s="5" t="s">
        <v>434</v>
      </c>
      <c r="E878" s="4" t="s">
        <v>435</v>
      </c>
      <c r="F878" s="6">
        <v>3962.18</v>
      </c>
      <c r="G878" s="4">
        <v>148548</v>
      </c>
      <c r="H878" s="4">
        <v>269485</v>
      </c>
      <c r="I878" s="5">
        <v>14.702784940000001</v>
      </c>
      <c r="J878" s="5">
        <v>1.8141274200932</v>
      </c>
      <c r="K878" s="5" t="s">
        <v>36</v>
      </c>
      <c r="L878" s="5">
        <v>34</v>
      </c>
      <c r="M878" s="7" t="s">
        <v>482</v>
      </c>
      <c r="N878" s="16">
        <f t="shared" si="65"/>
        <v>44445</v>
      </c>
      <c r="O878" s="7" t="s">
        <v>483</v>
      </c>
      <c r="P878" s="12" t="str">
        <f t="shared" si="66"/>
        <v>2021-09-14</v>
      </c>
      <c r="Q878" s="1" t="str">
        <f>IFERROR(VLOOKUP(K878,de_para!$A$2:$B$32,2,0),"ERR")</f>
        <v>web event</v>
      </c>
      <c r="R878" s="1">
        <v>0</v>
      </c>
      <c r="S878" s="1">
        <f t="shared" si="67"/>
        <v>9</v>
      </c>
      <c r="T878" s="1">
        <f t="shared" si="68"/>
        <v>2021</v>
      </c>
      <c r="U878" s="1">
        <f t="shared" si="69"/>
        <v>2</v>
      </c>
    </row>
    <row r="879" spans="1:21" x14ac:dyDescent="0.25">
      <c r="A879" s="3" t="s">
        <v>118</v>
      </c>
      <c r="B879" s="3" t="s">
        <v>481</v>
      </c>
      <c r="C879" s="4" t="s">
        <v>119</v>
      </c>
      <c r="D879" s="5" t="s">
        <v>78</v>
      </c>
      <c r="E879" s="4" t="s">
        <v>79</v>
      </c>
      <c r="F879" s="6">
        <v>70243.72</v>
      </c>
      <c r="G879" s="4">
        <v>5280908</v>
      </c>
      <c r="H879" s="4">
        <v>9739624</v>
      </c>
      <c r="I879" s="5">
        <v>7.2121593199999996</v>
      </c>
      <c r="J879" s="5">
        <v>1.8443085923860001</v>
      </c>
      <c r="K879" s="5" t="s">
        <v>80</v>
      </c>
      <c r="L879" s="5">
        <v>1039</v>
      </c>
      <c r="M879" s="7" t="s">
        <v>482</v>
      </c>
      <c r="N879" s="16">
        <f t="shared" si="65"/>
        <v>44445</v>
      </c>
      <c r="O879" s="7" t="s">
        <v>483</v>
      </c>
      <c r="P879" s="12" t="str">
        <f t="shared" si="66"/>
        <v>2021-09-14</v>
      </c>
      <c r="Q879" s="1" t="str">
        <f>IFERROR(VLOOKUP(K879,de_para!$A$2:$B$32,2,0),"ERR")</f>
        <v>web event</v>
      </c>
      <c r="R879" s="1">
        <v>0</v>
      </c>
      <c r="S879" s="1">
        <f t="shared" si="67"/>
        <v>9</v>
      </c>
      <c r="T879" s="1">
        <f t="shared" si="68"/>
        <v>2021</v>
      </c>
      <c r="U879" s="1">
        <f t="shared" si="69"/>
        <v>2</v>
      </c>
    </row>
    <row r="880" spans="1:21" x14ac:dyDescent="0.25">
      <c r="A880" s="3" t="s">
        <v>97</v>
      </c>
      <c r="B880" s="3" t="s">
        <v>481</v>
      </c>
      <c r="C880" s="4" t="s">
        <v>98</v>
      </c>
      <c r="D880" s="5" t="s">
        <v>87</v>
      </c>
      <c r="E880" s="4" t="s">
        <v>88</v>
      </c>
      <c r="F880" s="6">
        <v>7856.81</v>
      </c>
      <c r="G880" s="4">
        <v>622917</v>
      </c>
      <c r="H880" s="4">
        <v>1327538</v>
      </c>
      <c r="I880" s="5">
        <v>5.9183315299999997</v>
      </c>
      <c r="J880" s="5">
        <v>2.1311635418522998</v>
      </c>
      <c r="K880" s="5" t="s">
        <v>36</v>
      </c>
      <c r="L880" s="5">
        <v>104</v>
      </c>
      <c r="M880" s="7" t="s">
        <v>482</v>
      </c>
      <c r="N880" s="16">
        <f t="shared" si="65"/>
        <v>44445</v>
      </c>
      <c r="O880" s="7" t="s">
        <v>483</v>
      </c>
      <c r="P880" s="12" t="str">
        <f t="shared" si="66"/>
        <v>2021-09-14</v>
      </c>
      <c r="Q880" s="1" t="str">
        <f>IFERROR(VLOOKUP(K880,de_para!$A$2:$B$32,2,0),"ERR")</f>
        <v>web event</v>
      </c>
      <c r="R880" s="1">
        <v>0</v>
      </c>
      <c r="S880" s="1">
        <f t="shared" si="67"/>
        <v>9</v>
      </c>
      <c r="T880" s="1">
        <f t="shared" si="68"/>
        <v>2021</v>
      </c>
      <c r="U880" s="1">
        <f t="shared" si="69"/>
        <v>2</v>
      </c>
    </row>
    <row r="881" spans="1:21" x14ac:dyDescent="0.25">
      <c r="A881" s="3" t="s">
        <v>438</v>
      </c>
      <c r="B881" s="3" t="s">
        <v>481</v>
      </c>
      <c r="C881" s="4" t="s">
        <v>439</v>
      </c>
      <c r="D881" s="5" t="s">
        <v>440</v>
      </c>
      <c r="E881" s="4" t="s">
        <v>441</v>
      </c>
      <c r="F881" s="6">
        <v>3893.73</v>
      </c>
      <c r="G881" s="4">
        <v>183911</v>
      </c>
      <c r="H881" s="4">
        <v>310977</v>
      </c>
      <c r="I881" s="5">
        <v>12.520958139999999</v>
      </c>
      <c r="J881" s="5">
        <v>1.6909102772536999</v>
      </c>
      <c r="K881" s="5" t="s">
        <v>36</v>
      </c>
      <c r="L881" s="5">
        <v>36</v>
      </c>
      <c r="M881" s="7" t="s">
        <v>482</v>
      </c>
      <c r="N881" s="16">
        <f t="shared" si="65"/>
        <v>44445</v>
      </c>
      <c r="O881" s="7" t="s">
        <v>483</v>
      </c>
      <c r="P881" s="12" t="str">
        <f t="shared" si="66"/>
        <v>2021-09-14</v>
      </c>
      <c r="Q881" s="1" t="str">
        <f>IFERROR(VLOOKUP(K881,de_para!$A$2:$B$32,2,0),"ERR")</f>
        <v>web event</v>
      </c>
      <c r="R881" s="1">
        <v>0</v>
      </c>
      <c r="S881" s="1">
        <f t="shared" si="67"/>
        <v>9</v>
      </c>
      <c r="T881" s="1">
        <f t="shared" si="68"/>
        <v>2021</v>
      </c>
      <c r="U881" s="1">
        <f t="shared" si="69"/>
        <v>2</v>
      </c>
    </row>
    <row r="882" spans="1:21" x14ac:dyDescent="0.25">
      <c r="A882" s="3" t="s">
        <v>85</v>
      </c>
      <c r="B882" s="3" t="s">
        <v>481</v>
      </c>
      <c r="C882" s="4" t="s">
        <v>86</v>
      </c>
      <c r="D882" s="5" t="s">
        <v>87</v>
      </c>
      <c r="E882" s="4" t="s">
        <v>88</v>
      </c>
      <c r="F882" s="6">
        <v>44231.63</v>
      </c>
      <c r="G882" s="4">
        <v>1447539</v>
      </c>
      <c r="H882" s="4">
        <v>3846618</v>
      </c>
      <c r="I882" s="5">
        <v>11.49883612</v>
      </c>
      <c r="J882" s="5">
        <v>2.6573501646588</v>
      </c>
      <c r="K882" s="5" t="s">
        <v>36</v>
      </c>
      <c r="L882" s="5">
        <v>613</v>
      </c>
      <c r="M882" s="7" t="s">
        <v>482</v>
      </c>
      <c r="N882" s="16">
        <f t="shared" si="65"/>
        <v>44445</v>
      </c>
      <c r="O882" s="7" t="s">
        <v>483</v>
      </c>
      <c r="P882" s="12" t="str">
        <f t="shared" si="66"/>
        <v>2021-09-14</v>
      </c>
      <c r="Q882" s="1" t="str">
        <f>IFERROR(VLOOKUP(K882,de_para!$A$2:$B$32,2,0),"ERR")</f>
        <v>web event</v>
      </c>
      <c r="R882" s="1">
        <v>0</v>
      </c>
      <c r="S882" s="1">
        <f t="shared" si="67"/>
        <v>9</v>
      </c>
      <c r="T882" s="1">
        <f t="shared" si="68"/>
        <v>2021</v>
      </c>
      <c r="U882" s="1">
        <f t="shared" si="69"/>
        <v>2</v>
      </c>
    </row>
    <row r="883" spans="1:21" x14ac:dyDescent="0.25">
      <c r="A883" s="3" t="s">
        <v>469</v>
      </c>
      <c r="B883" s="3" t="s">
        <v>481</v>
      </c>
      <c r="C883" s="4" t="s">
        <v>470</v>
      </c>
      <c r="D883" s="5" t="s">
        <v>471</v>
      </c>
      <c r="E883" s="4" t="s">
        <v>472</v>
      </c>
      <c r="F883" s="6">
        <v>139.13999999999999</v>
      </c>
      <c r="G883" s="4">
        <v>2255</v>
      </c>
      <c r="H883" s="4">
        <v>2339</v>
      </c>
      <c r="I883" s="5">
        <v>59.486960240000002</v>
      </c>
      <c r="J883" s="5">
        <v>1.0372505543237001</v>
      </c>
      <c r="K883" s="5" t="s">
        <v>130</v>
      </c>
      <c r="L883" s="5">
        <v>1234</v>
      </c>
      <c r="M883" s="7" t="s">
        <v>482</v>
      </c>
      <c r="N883" s="16">
        <f t="shared" si="65"/>
        <v>44445</v>
      </c>
      <c r="O883" s="7" t="s">
        <v>483</v>
      </c>
      <c r="P883" s="12" t="str">
        <f t="shared" si="66"/>
        <v>2021-09-14</v>
      </c>
      <c r="Q883" s="1" t="str">
        <f>IFERROR(VLOOKUP(K883,de_para!$A$2:$B$32,2,0),"ERR")</f>
        <v>Mid funnel</v>
      </c>
      <c r="R883" s="1">
        <v>0</v>
      </c>
      <c r="S883" s="1">
        <f t="shared" si="67"/>
        <v>9</v>
      </c>
      <c r="T883" s="1">
        <f t="shared" si="68"/>
        <v>2021</v>
      </c>
      <c r="U883" s="1">
        <f t="shared" si="69"/>
        <v>2</v>
      </c>
    </row>
    <row r="884" spans="1:21" x14ac:dyDescent="0.25">
      <c r="A884" s="3" t="s">
        <v>120</v>
      </c>
      <c r="B884" s="3" t="s">
        <v>481</v>
      </c>
      <c r="C884" s="4" t="s">
        <v>121</v>
      </c>
      <c r="D884" s="5" t="s">
        <v>87</v>
      </c>
      <c r="E884" s="4" t="s">
        <v>88</v>
      </c>
      <c r="F884" s="6">
        <v>153105.60000000001</v>
      </c>
      <c r="G884" s="4">
        <v>13520701</v>
      </c>
      <c r="H884" s="4">
        <v>42916167</v>
      </c>
      <c r="I884" s="5">
        <v>3.5675506600000002</v>
      </c>
      <c r="J884" s="5">
        <v>3.1741081324112002</v>
      </c>
      <c r="K884" s="5" t="s">
        <v>36</v>
      </c>
      <c r="L884" s="5">
        <v>2657</v>
      </c>
      <c r="M884" s="7" t="s">
        <v>482</v>
      </c>
      <c r="N884" s="16">
        <f t="shared" si="65"/>
        <v>44445</v>
      </c>
      <c r="O884" s="7" t="s">
        <v>483</v>
      </c>
      <c r="P884" s="12" t="str">
        <f t="shared" si="66"/>
        <v>2021-09-14</v>
      </c>
      <c r="Q884" s="1" t="str">
        <f>IFERROR(VLOOKUP(K884,de_para!$A$2:$B$32,2,0),"ERR")</f>
        <v>web event</v>
      </c>
      <c r="R884" s="1">
        <v>0</v>
      </c>
      <c r="S884" s="1">
        <f t="shared" si="67"/>
        <v>9</v>
      </c>
      <c r="T884" s="1">
        <f t="shared" si="68"/>
        <v>2021</v>
      </c>
      <c r="U884" s="1">
        <f t="shared" si="69"/>
        <v>2</v>
      </c>
    </row>
    <row r="885" spans="1:21" x14ac:dyDescent="0.25">
      <c r="A885" s="3" t="s">
        <v>432</v>
      </c>
      <c r="B885" s="3" t="s">
        <v>481</v>
      </c>
      <c r="C885" s="4" t="s">
        <v>433</v>
      </c>
      <c r="D885" s="5" t="s">
        <v>434</v>
      </c>
      <c r="E885" s="4" t="s">
        <v>435</v>
      </c>
      <c r="F885" s="6">
        <v>3930.44</v>
      </c>
      <c r="G885" s="4">
        <v>141295</v>
      </c>
      <c r="H885" s="4">
        <v>253020</v>
      </c>
      <c r="I885" s="5">
        <v>15.53410798</v>
      </c>
      <c r="J885" s="5">
        <v>1.7907215400403</v>
      </c>
      <c r="K885" s="5" t="s">
        <v>36</v>
      </c>
      <c r="L885" s="5">
        <v>37</v>
      </c>
      <c r="M885" s="7" t="s">
        <v>482</v>
      </c>
      <c r="N885" s="16">
        <f t="shared" si="65"/>
        <v>44445</v>
      </c>
      <c r="O885" s="7" t="s">
        <v>483</v>
      </c>
      <c r="P885" s="12" t="str">
        <f t="shared" si="66"/>
        <v>2021-09-14</v>
      </c>
      <c r="Q885" s="1" t="str">
        <f>IFERROR(VLOOKUP(K885,de_para!$A$2:$B$32,2,0),"ERR")</f>
        <v>web event</v>
      </c>
      <c r="R885" s="1">
        <v>0</v>
      </c>
      <c r="S885" s="1">
        <f t="shared" si="67"/>
        <v>9</v>
      </c>
      <c r="T885" s="1">
        <f t="shared" si="68"/>
        <v>2021</v>
      </c>
      <c r="U885" s="1">
        <f t="shared" si="69"/>
        <v>2</v>
      </c>
    </row>
    <row r="886" spans="1:21" x14ac:dyDescent="0.25">
      <c r="A886" s="3" t="s">
        <v>352</v>
      </c>
      <c r="B886" s="3" t="s">
        <v>481</v>
      </c>
      <c r="C886" s="4" t="s">
        <v>461</v>
      </c>
      <c r="D886" s="5" t="s">
        <v>447</v>
      </c>
      <c r="E886" s="4" t="s">
        <v>448</v>
      </c>
      <c r="F886" s="6">
        <v>3425.51</v>
      </c>
      <c r="G886" s="4">
        <v>98565</v>
      </c>
      <c r="H886" s="4">
        <v>230750</v>
      </c>
      <c r="I886" s="5">
        <v>14.84511376</v>
      </c>
      <c r="J886" s="5">
        <v>2.3410947090751999</v>
      </c>
      <c r="K886" s="5" t="s">
        <v>36</v>
      </c>
      <c r="L886" s="5">
        <v>36</v>
      </c>
      <c r="M886" s="7" t="s">
        <v>482</v>
      </c>
      <c r="N886" s="16">
        <f t="shared" si="65"/>
        <v>44445</v>
      </c>
      <c r="O886" s="7" t="s">
        <v>483</v>
      </c>
      <c r="P886" s="12" t="str">
        <f t="shared" si="66"/>
        <v>2021-09-14</v>
      </c>
      <c r="Q886" s="1" t="str">
        <f>IFERROR(VLOOKUP(K886,de_para!$A$2:$B$32,2,0),"ERR")</f>
        <v>web event</v>
      </c>
      <c r="R886" s="1">
        <v>0</v>
      </c>
      <c r="S886" s="1">
        <f t="shared" si="67"/>
        <v>9</v>
      </c>
      <c r="T886" s="1">
        <f t="shared" si="68"/>
        <v>2021</v>
      </c>
      <c r="U886" s="1">
        <f t="shared" si="69"/>
        <v>2</v>
      </c>
    </row>
    <row r="887" spans="1:21" x14ac:dyDescent="0.25">
      <c r="A887" s="3" t="s">
        <v>120</v>
      </c>
      <c r="B887" s="3" t="s">
        <v>492</v>
      </c>
      <c r="C887" s="4" t="s">
        <v>121</v>
      </c>
      <c r="D887" s="5" t="s">
        <v>87</v>
      </c>
      <c r="E887" s="4" t="s">
        <v>88</v>
      </c>
      <c r="F887" s="6">
        <v>179444.69</v>
      </c>
      <c r="G887" s="4">
        <v>15929745</v>
      </c>
      <c r="H887" s="4">
        <v>51176956</v>
      </c>
      <c r="I887" s="5">
        <v>3.5063572399999998</v>
      </c>
      <c r="J887" s="5">
        <v>3.2126663672268001</v>
      </c>
      <c r="K887" s="5" t="s">
        <v>36</v>
      </c>
      <c r="L887" s="5">
        <v>2712</v>
      </c>
      <c r="M887" s="7" t="s">
        <v>493</v>
      </c>
      <c r="N887" s="16">
        <f t="shared" si="65"/>
        <v>44438</v>
      </c>
      <c r="O887" s="7" t="s">
        <v>494</v>
      </c>
      <c r="P887" s="12" t="str">
        <f t="shared" si="66"/>
        <v>2021-09-07</v>
      </c>
      <c r="Q887" s="1" t="str">
        <f>IFERROR(VLOOKUP(K887,de_para!$A$2:$B$32,2,0),"ERR")</f>
        <v>web event</v>
      </c>
      <c r="R887" s="1">
        <v>0</v>
      </c>
      <c r="S887" s="1">
        <f t="shared" si="67"/>
        <v>9</v>
      </c>
      <c r="T887" s="1">
        <f t="shared" si="68"/>
        <v>2021</v>
      </c>
      <c r="U887" s="1">
        <f t="shared" si="69"/>
        <v>2</v>
      </c>
    </row>
    <row r="888" spans="1:21" x14ac:dyDescent="0.25">
      <c r="A888" s="3" t="s">
        <v>76</v>
      </c>
      <c r="B888" s="3" t="s">
        <v>492</v>
      </c>
      <c r="C888" s="4" t="s">
        <v>77</v>
      </c>
      <c r="D888" s="5" t="s">
        <v>78</v>
      </c>
      <c r="E888" s="4" t="s">
        <v>79</v>
      </c>
      <c r="F888" s="6">
        <v>50217.9</v>
      </c>
      <c r="G888" s="4">
        <v>1634574</v>
      </c>
      <c r="H888" s="4">
        <v>3827158</v>
      </c>
      <c r="I888" s="5">
        <v>13.12145984</v>
      </c>
      <c r="J888" s="5">
        <v>2.3413794664543</v>
      </c>
      <c r="K888" s="5" t="s">
        <v>80</v>
      </c>
      <c r="L888" s="5">
        <v>577</v>
      </c>
      <c r="M888" s="7" t="s">
        <v>493</v>
      </c>
      <c r="N888" s="16">
        <f t="shared" si="65"/>
        <v>44438</v>
      </c>
      <c r="O888" s="7" t="s">
        <v>494</v>
      </c>
      <c r="P888" s="12" t="str">
        <f t="shared" si="66"/>
        <v>2021-09-07</v>
      </c>
      <c r="Q888" s="1" t="str">
        <f>IFERROR(VLOOKUP(K888,de_para!$A$2:$B$32,2,0),"ERR")</f>
        <v>web event</v>
      </c>
      <c r="R888" s="1">
        <v>0</v>
      </c>
      <c r="S888" s="1">
        <f t="shared" si="67"/>
        <v>9</v>
      </c>
      <c r="T888" s="1">
        <f t="shared" si="68"/>
        <v>2021</v>
      </c>
      <c r="U888" s="1">
        <f t="shared" si="69"/>
        <v>2</v>
      </c>
    </row>
    <row r="889" spans="1:21" x14ac:dyDescent="0.25">
      <c r="A889" s="3" t="s">
        <v>122</v>
      </c>
      <c r="B889" s="3" t="s">
        <v>492</v>
      </c>
      <c r="C889" s="4" t="s">
        <v>123</v>
      </c>
      <c r="D889" s="5" t="s">
        <v>34</v>
      </c>
      <c r="E889" s="4" t="s">
        <v>35</v>
      </c>
      <c r="F889" s="6">
        <v>24320.22</v>
      </c>
      <c r="G889" s="4">
        <v>385316</v>
      </c>
      <c r="H889" s="4">
        <v>2384832</v>
      </c>
      <c r="I889" s="5">
        <v>10.197875570000001</v>
      </c>
      <c r="J889" s="5">
        <v>6.1892887915373</v>
      </c>
      <c r="K889" s="5" t="s">
        <v>36</v>
      </c>
      <c r="L889" s="5">
        <v>306</v>
      </c>
      <c r="M889" s="7" t="s">
        <v>493</v>
      </c>
      <c r="N889" s="16">
        <f t="shared" si="65"/>
        <v>44438</v>
      </c>
      <c r="O889" s="7" t="s">
        <v>494</v>
      </c>
      <c r="P889" s="12" t="str">
        <f t="shared" si="66"/>
        <v>2021-09-07</v>
      </c>
      <c r="Q889" s="1" t="str">
        <f>IFERROR(VLOOKUP(K889,de_para!$A$2:$B$32,2,0),"ERR")</f>
        <v>web event</v>
      </c>
      <c r="R889" s="1">
        <v>0</v>
      </c>
      <c r="S889" s="1">
        <f t="shared" si="67"/>
        <v>9</v>
      </c>
      <c r="T889" s="1">
        <f t="shared" si="68"/>
        <v>2021</v>
      </c>
      <c r="U889" s="1">
        <f t="shared" si="69"/>
        <v>2</v>
      </c>
    </row>
    <row r="890" spans="1:21" x14ac:dyDescent="0.25">
      <c r="A890" s="3" t="s">
        <v>99</v>
      </c>
      <c r="B890" s="3" t="s">
        <v>492</v>
      </c>
      <c r="C890" s="4" t="s">
        <v>100</v>
      </c>
      <c r="D890" s="5" t="s">
        <v>101</v>
      </c>
      <c r="E890" s="4" t="s">
        <v>102</v>
      </c>
      <c r="F890" s="6">
        <v>54770.9</v>
      </c>
      <c r="G890" s="4">
        <v>56924</v>
      </c>
      <c r="H890" s="4">
        <v>1052663</v>
      </c>
      <c r="I890" s="5">
        <v>52.030801879999999</v>
      </c>
      <c r="J890" s="5">
        <v>18.492428501159001</v>
      </c>
      <c r="K890" s="5" t="s">
        <v>36</v>
      </c>
      <c r="L890" s="5">
        <v>591</v>
      </c>
      <c r="M890" s="7" t="s">
        <v>493</v>
      </c>
      <c r="N890" s="16">
        <f t="shared" si="65"/>
        <v>44438</v>
      </c>
      <c r="O890" s="7" t="s">
        <v>494</v>
      </c>
      <c r="P890" s="12" t="str">
        <f t="shared" si="66"/>
        <v>2021-09-07</v>
      </c>
      <c r="Q890" s="1" t="str">
        <f>IFERROR(VLOOKUP(K890,de_para!$A$2:$B$32,2,0),"ERR")</f>
        <v>web event</v>
      </c>
      <c r="R890" s="1">
        <v>0</v>
      </c>
      <c r="S890" s="1">
        <f t="shared" si="67"/>
        <v>9</v>
      </c>
      <c r="T890" s="1">
        <f t="shared" si="68"/>
        <v>2021</v>
      </c>
      <c r="U890" s="1">
        <f t="shared" si="69"/>
        <v>2</v>
      </c>
    </row>
    <row r="891" spans="1:21" x14ac:dyDescent="0.25">
      <c r="A891" s="3" t="s">
        <v>72</v>
      </c>
      <c r="B891" s="3" t="s">
        <v>492</v>
      </c>
      <c r="C891" s="4" t="s">
        <v>73</v>
      </c>
      <c r="D891" s="5" t="s">
        <v>74</v>
      </c>
      <c r="E891" s="4" t="s">
        <v>75</v>
      </c>
      <c r="F891" s="6">
        <v>75427.27</v>
      </c>
      <c r="G891" s="4">
        <v>591293</v>
      </c>
      <c r="H891" s="4">
        <v>3932265</v>
      </c>
      <c r="I891" s="5">
        <v>19.181634500000001</v>
      </c>
      <c r="J891" s="5">
        <v>6.6502816708468</v>
      </c>
      <c r="K891" s="5" t="s">
        <v>36</v>
      </c>
      <c r="L891" s="5">
        <v>1184</v>
      </c>
      <c r="M891" s="7" t="s">
        <v>493</v>
      </c>
      <c r="N891" s="16">
        <f t="shared" si="65"/>
        <v>44438</v>
      </c>
      <c r="O891" s="7" t="s">
        <v>494</v>
      </c>
      <c r="P891" s="12" t="str">
        <f t="shared" si="66"/>
        <v>2021-09-07</v>
      </c>
      <c r="Q891" s="1" t="str">
        <f>IFERROR(VLOOKUP(K891,de_para!$A$2:$B$32,2,0),"ERR")</f>
        <v>web event</v>
      </c>
      <c r="R891" s="1">
        <v>0</v>
      </c>
      <c r="S891" s="1">
        <f t="shared" si="67"/>
        <v>9</v>
      </c>
      <c r="T891" s="1">
        <f t="shared" si="68"/>
        <v>2021</v>
      </c>
      <c r="U891" s="1">
        <f t="shared" si="69"/>
        <v>2</v>
      </c>
    </row>
    <row r="892" spans="1:21" x14ac:dyDescent="0.25">
      <c r="A892" s="3" t="s">
        <v>118</v>
      </c>
      <c r="B892" s="3" t="s">
        <v>492</v>
      </c>
      <c r="C892" s="4" t="s">
        <v>119</v>
      </c>
      <c r="D892" s="5" t="s">
        <v>78</v>
      </c>
      <c r="E892" s="4" t="s">
        <v>79</v>
      </c>
      <c r="F892" s="6">
        <v>66702.070000000007</v>
      </c>
      <c r="G892" s="4">
        <v>5523592</v>
      </c>
      <c r="H892" s="4">
        <v>9845960</v>
      </c>
      <c r="I892" s="5">
        <v>6.77456236</v>
      </c>
      <c r="J892" s="5">
        <v>1.7825284706039</v>
      </c>
      <c r="K892" s="5" t="s">
        <v>80</v>
      </c>
      <c r="L892" s="5">
        <v>988</v>
      </c>
      <c r="M892" s="7" t="s">
        <v>493</v>
      </c>
      <c r="N892" s="16">
        <f t="shared" si="65"/>
        <v>44438</v>
      </c>
      <c r="O892" s="7" t="s">
        <v>494</v>
      </c>
      <c r="P892" s="12" t="str">
        <f t="shared" si="66"/>
        <v>2021-09-07</v>
      </c>
      <c r="Q892" s="1" t="str">
        <f>IFERROR(VLOOKUP(K892,de_para!$A$2:$B$32,2,0),"ERR")</f>
        <v>web event</v>
      </c>
      <c r="R892" s="1">
        <v>0</v>
      </c>
      <c r="S892" s="1">
        <f t="shared" si="67"/>
        <v>9</v>
      </c>
      <c r="T892" s="1">
        <f t="shared" si="68"/>
        <v>2021</v>
      </c>
      <c r="U892" s="1">
        <f t="shared" si="69"/>
        <v>2</v>
      </c>
    </row>
    <row r="893" spans="1:21" x14ac:dyDescent="0.25">
      <c r="A893" s="3" t="s">
        <v>182</v>
      </c>
      <c r="B893" s="3" t="s">
        <v>492</v>
      </c>
      <c r="C893" s="4" t="s">
        <v>183</v>
      </c>
      <c r="D893" s="5" t="s">
        <v>184</v>
      </c>
      <c r="E893" s="4" t="s">
        <v>185</v>
      </c>
      <c r="F893" s="6">
        <v>25440.86</v>
      </c>
      <c r="G893" s="4">
        <v>375641</v>
      </c>
      <c r="H893" s="4">
        <v>2037571</v>
      </c>
      <c r="I893" s="5">
        <v>12.48587657</v>
      </c>
      <c r="J893" s="5">
        <v>5.4242508139419998</v>
      </c>
      <c r="K893" s="5" t="s">
        <v>36</v>
      </c>
      <c r="L893" s="5">
        <v>302</v>
      </c>
      <c r="M893" s="7" t="s">
        <v>493</v>
      </c>
      <c r="N893" s="16">
        <f t="shared" si="65"/>
        <v>44438</v>
      </c>
      <c r="O893" s="7" t="s">
        <v>494</v>
      </c>
      <c r="P893" s="12" t="str">
        <f t="shared" si="66"/>
        <v>2021-09-07</v>
      </c>
      <c r="Q893" s="1" t="str">
        <f>IFERROR(VLOOKUP(K893,de_para!$A$2:$B$32,2,0),"ERR")</f>
        <v>web event</v>
      </c>
      <c r="R893" s="1">
        <v>0</v>
      </c>
      <c r="S893" s="1">
        <f t="shared" si="67"/>
        <v>9</v>
      </c>
      <c r="T893" s="1">
        <f t="shared" si="68"/>
        <v>2021</v>
      </c>
      <c r="U893" s="1">
        <f t="shared" si="69"/>
        <v>2</v>
      </c>
    </row>
    <row r="894" spans="1:21" x14ac:dyDescent="0.25">
      <c r="A894" s="3" t="s">
        <v>484</v>
      </c>
      <c r="B894" s="3" t="s">
        <v>492</v>
      </c>
      <c r="C894" s="4" t="s">
        <v>488</v>
      </c>
      <c r="D894" s="5" t="s">
        <v>489</v>
      </c>
      <c r="E894" s="4" t="s">
        <v>490</v>
      </c>
      <c r="F894" s="6">
        <v>2877.83</v>
      </c>
      <c r="G894" s="4">
        <v>179227</v>
      </c>
      <c r="H894" s="4">
        <v>248865</v>
      </c>
      <c r="I894" s="5">
        <v>11.56381974</v>
      </c>
      <c r="J894" s="5">
        <v>1.3885463685717001</v>
      </c>
      <c r="K894" s="5" t="s">
        <v>36</v>
      </c>
      <c r="L894" s="5">
        <v>33</v>
      </c>
      <c r="M894" s="7" t="s">
        <v>493</v>
      </c>
      <c r="N894" s="16">
        <f t="shared" si="65"/>
        <v>44438</v>
      </c>
      <c r="O894" s="7" t="s">
        <v>494</v>
      </c>
      <c r="P894" s="12" t="str">
        <f t="shared" si="66"/>
        <v>2021-09-07</v>
      </c>
      <c r="Q894" s="1" t="str">
        <f>IFERROR(VLOOKUP(K894,de_para!$A$2:$B$32,2,0),"ERR")</f>
        <v>web event</v>
      </c>
      <c r="R894" s="1">
        <v>0</v>
      </c>
      <c r="S894" s="1">
        <f t="shared" si="67"/>
        <v>9</v>
      </c>
      <c r="T894" s="1">
        <f t="shared" si="68"/>
        <v>2021</v>
      </c>
      <c r="U894" s="1">
        <f t="shared" si="69"/>
        <v>2</v>
      </c>
    </row>
    <row r="895" spans="1:21" x14ac:dyDescent="0.25">
      <c r="A895" s="3" t="s">
        <v>46</v>
      </c>
      <c r="B895" s="3" t="s">
        <v>492</v>
      </c>
      <c r="C895" s="4" t="s">
        <v>47</v>
      </c>
      <c r="D895" s="5" t="s">
        <v>48</v>
      </c>
      <c r="E895" s="4" t="s">
        <v>49</v>
      </c>
      <c r="F895" s="6">
        <v>15863.42</v>
      </c>
      <c r="G895" s="4">
        <v>878917</v>
      </c>
      <c r="H895" s="4">
        <v>2242919</v>
      </c>
      <c r="I895" s="5">
        <v>7.0726673599999996</v>
      </c>
      <c r="J895" s="5">
        <v>2.5519121828341</v>
      </c>
      <c r="K895" s="5" t="s">
        <v>36</v>
      </c>
      <c r="L895" s="5">
        <v>209</v>
      </c>
      <c r="M895" s="7" t="s">
        <v>493</v>
      </c>
      <c r="N895" s="16">
        <f t="shared" si="65"/>
        <v>44438</v>
      </c>
      <c r="O895" s="7" t="s">
        <v>494</v>
      </c>
      <c r="P895" s="12" t="str">
        <f t="shared" si="66"/>
        <v>2021-09-07</v>
      </c>
      <c r="Q895" s="1" t="str">
        <f>IFERROR(VLOOKUP(K895,de_para!$A$2:$B$32,2,0),"ERR")</f>
        <v>web event</v>
      </c>
      <c r="R895" s="1">
        <v>0</v>
      </c>
      <c r="S895" s="1">
        <f t="shared" si="67"/>
        <v>9</v>
      </c>
      <c r="T895" s="1">
        <f t="shared" si="68"/>
        <v>2021</v>
      </c>
      <c r="U895" s="1">
        <f t="shared" si="69"/>
        <v>2</v>
      </c>
    </row>
    <row r="896" spans="1:21" x14ac:dyDescent="0.25">
      <c r="A896" s="3" t="s">
        <v>438</v>
      </c>
      <c r="B896" s="3" t="s">
        <v>492</v>
      </c>
      <c r="C896" s="4" t="s">
        <v>458</v>
      </c>
      <c r="D896" s="5" t="s">
        <v>434</v>
      </c>
      <c r="E896" s="4" t="s">
        <v>435</v>
      </c>
      <c r="F896" s="6">
        <v>3854.18</v>
      </c>
      <c r="G896" s="4">
        <v>149976</v>
      </c>
      <c r="H896" s="4">
        <v>292839</v>
      </c>
      <c r="I896" s="5">
        <v>13.161429999999999</v>
      </c>
      <c r="J896" s="5">
        <v>1.9525724115859</v>
      </c>
      <c r="K896" s="5" t="s">
        <v>36</v>
      </c>
      <c r="L896" s="5">
        <v>20</v>
      </c>
      <c r="M896" s="7" t="s">
        <v>493</v>
      </c>
      <c r="N896" s="16">
        <f t="shared" si="65"/>
        <v>44438</v>
      </c>
      <c r="O896" s="7" t="s">
        <v>494</v>
      </c>
      <c r="P896" s="12" t="str">
        <f t="shared" si="66"/>
        <v>2021-09-07</v>
      </c>
      <c r="Q896" s="1" t="str">
        <f>IFERROR(VLOOKUP(K896,de_para!$A$2:$B$32,2,0),"ERR")</f>
        <v>web event</v>
      </c>
      <c r="R896" s="1">
        <v>0</v>
      </c>
      <c r="S896" s="1">
        <f t="shared" si="67"/>
        <v>9</v>
      </c>
      <c r="T896" s="1">
        <f t="shared" si="68"/>
        <v>2021</v>
      </c>
      <c r="U896" s="1">
        <f t="shared" si="69"/>
        <v>2</v>
      </c>
    </row>
    <row r="897" spans="1:21" x14ac:dyDescent="0.25">
      <c r="A897" s="3" t="s">
        <v>52</v>
      </c>
      <c r="B897" s="3" t="s">
        <v>492</v>
      </c>
      <c r="C897" s="4" t="s">
        <v>53</v>
      </c>
      <c r="D897" s="5" t="s">
        <v>54</v>
      </c>
      <c r="E897" s="4" t="s">
        <v>55</v>
      </c>
      <c r="F897" s="6">
        <v>2306.6</v>
      </c>
      <c r="G897" s="4">
        <v>4801</v>
      </c>
      <c r="H897" s="4">
        <v>76450</v>
      </c>
      <c r="I897" s="5">
        <v>30.171353830000001</v>
      </c>
      <c r="J897" s="5">
        <v>15.923765882108</v>
      </c>
      <c r="K897" s="5" t="s">
        <v>36</v>
      </c>
      <c r="L897" s="5">
        <v>17</v>
      </c>
      <c r="M897" s="7" t="s">
        <v>493</v>
      </c>
      <c r="N897" s="16">
        <f t="shared" si="65"/>
        <v>44438</v>
      </c>
      <c r="O897" s="7" t="s">
        <v>494</v>
      </c>
      <c r="P897" s="12" t="str">
        <f t="shared" si="66"/>
        <v>2021-09-07</v>
      </c>
      <c r="Q897" s="1" t="str">
        <f>IFERROR(VLOOKUP(K897,de_para!$A$2:$B$32,2,0),"ERR")</f>
        <v>web event</v>
      </c>
      <c r="R897" s="1">
        <v>0</v>
      </c>
      <c r="S897" s="1">
        <f t="shared" si="67"/>
        <v>9</v>
      </c>
      <c r="T897" s="1">
        <f t="shared" si="68"/>
        <v>2021</v>
      </c>
      <c r="U897" s="1">
        <f t="shared" si="69"/>
        <v>2</v>
      </c>
    </row>
    <row r="898" spans="1:21" x14ac:dyDescent="0.25">
      <c r="A898" s="3" t="s">
        <v>438</v>
      </c>
      <c r="B898" s="3" t="s">
        <v>492</v>
      </c>
      <c r="C898" s="4" t="s">
        <v>439</v>
      </c>
      <c r="D898" s="5" t="s">
        <v>440</v>
      </c>
      <c r="E898" s="4" t="s">
        <v>441</v>
      </c>
      <c r="F898" s="6">
        <v>857.3</v>
      </c>
      <c r="G898" s="4">
        <v>67472</v>
      </c>
      <c r="H898" s="4">
        <v>83905</v>
      </c>
      <c r="I898" s="5">
        <v>10.217507899999999</v>
      </c>
      <c r="J898" s="5">
        <v>1.2435528811951999</v>
      </c>
      <c r="K898" s="5" t="s">
        <v>36</v>
      </c>
      <c r="L898" s="5">
        <v>4</v>
      </c>
      <c r="M898" s="7" t="s">
        <v>493</v>
      </c>
      <c r="N898" s="16">
        <f t="shared" si="65"/>
        <v>44438</v>
      </c>
      <c r="O898" s="7" t="s">
        <v>494</v>
      </c>
      <c r="P898" s="12" t="str">
        <f t="shared" si="66"/>
        <v>2021-09-07</v>
      </c>
      <c r="Q898" s="1" t="str">
        <f>IFERROR(VLOOKUP(K898,de_para!$A$2:$B$32,2,0),"ERR")</f>
        <v>web event</v>
      </c>
      <c r="R898" s="1">
        <v>0</v>
      </c>
      <c r="S898" s="1">
        <f t="shared" si="67"/>
        <v>9</v>
      </c>
      <c r="T898" s="1">
        <f t="shared" si="68"/>
        <v>2021</v>
      </c>
      <c r="U898" s="1">
        <f t="shared" si="69"/>
        <v>2</v>
      </c>
    </row>
    <row r="899" spans="1:21" x14ac:dyDescent="0.25">
      <c r="A899" s="3" t="s">
        <v>432</v>
      </c>
      <c r="B899" s="3" t="s">
        <v>492</v>
      </c>
      <c r="C899" s="4" t="s">
        <v>433</v>
      </c>
      <c r="D899" s="5" t="s">
        <v>434</v>
      </c>
      <c r="E899" s="4" t="s">
        <v>435</v>
      </c>
      <c r="F899" s="6">
        <v>3869.57</v>
      </c>
      <c r="G899" s="4">
        <v>140216</v>
      </c>
      <c r="H899" s="4">
        <v>300872</v>
      </c>
      <c r="I899" s="5">
        <v>12.86118349</v>
      </c>
      <c r="J899" s="5">
        <v>2.1457750898614001</v>
      </c>
      <c r="K899" s="5" t="s">
        <v>36</v>
      </c>
      <c r="L899" s="5">
        <v>24</v>
      </c>
      <c r="M899" s="7" t="s">
        <v>493</v>
      </c>
      <c r="N899" s="16">
        <f t="shared" ref="N899:N962" si="70">M899-WEEKDAY(M899,3)</f>
        <v>44438</v>
      </c>
      <c r="O899" s="7" t="s">
        <v>494</v>
      </c>
      <c r="P899" s="12" t="str">
        <f t="shared" ref="P899:P962" si="71">RIGHT(B899,10)</f>
        <v>2021-09-07</v>
      </c>
      <c r="Q899" s="1" t="str">
        <f>IFERROR(VLOOKUP(K899,de_para!$A$2:$B$32,2,0),"ERR")</f>
        <v>web event</v>
      </c>
      <c r="R899" s="1">
        <v>0</v>
      </c>
      <c r="S899" s="1">
        <f t="shared" ref="S899:S962" si="72">MONTH(P899)</f>
        <v>9</v>
      </c>
      <c r="T899" s="1">
        <f t="shared" ref="T899:T962" si="73">YEAR(P899)</f>
        <v>2021</v>
      </c>
      <c r="U899" s="1">
        <f t="shared" ref="U899:U962" si="74">IF(S899&lt;7,1,2)</f>
        <v>2</v>
      </c>
    </row>
    <row r="900" spans="1:21" x14ac:dyDescent="0.25">
      <c r="A900" s="3" t="s">
        <v>103</v>
      </c>
      <c r="B900" s="3" t="s">
        <v>492</v>
      </c>
      <c r="C900" s="4" t="s">
        <v>104</v>
      </c>
      <c r="D900" s="5" t="s">
        <v>54</v>
      </c>
      <c r="E900" s="4" t="s">
        <v>55</v>
      </c>
      <c r="F900" s="6">
        <v>40100.449999999997</v>
      </c>
      <c r="G900" s="4">
        <v>50215</v>
      </c>
      <c r="H900" s="4">
        <v>760541</v>
      </c>
      <c r="I900" s="5">
        <v>52.726217259999999</v>
      </c>
      <c r="J900" s="5">
        <v>15.145693517872999</v>
      </c>
      <c r="K900" s="5" t="s">
        <v>36</v>
      </c>
      <c r="L900" s="5">
        <v>597</v>
      </c>
      <c r="M900" s="7" t="s">
        <v>493</v>
      </c>
      <c r="N900" s="16">
        <f t="shared" si="70"/>
        <v>44438</v>
      </c>
      <c r="O900" s="7" t="s">
        <v>494</v>
      </c>
      <c r="P900" s="12" t="str">
        <f t="shared" si="71"/>
        <v>2021-09-07</v>
      </c>
      <c r="Q900" s="1" t="str">
        <f>IFERROR(VLOOKUP(K900,de_para!$A$2:$B$32,2,0),"ERR")</f>
        <v>web event</v>
      </c>
      <c r="R900" s="1">
        <v>0</v>
      </c>
      <c r="S900" s="1">
        <f t="shared" si="72"/>
        <v>9</v>
      </c>
      <c r="T900" s="1">
        <f t="shared" si="73"/>
        <v>2021</v>
      </c>
      <c r="U900" s="1">
        <f t="shared" si="74"/>
        <v>2</v>
      </c>
    </row>
    <row r="901" spans="1:21" x14ac:dyDescent="0.25">
      <c r="A901" s="3" t="s">
        <v>449</v>
      </c>
      <c r="B901" s="3" t="s">
        <v>492</v>
      </c>
      <c r="C901" s="4" t="s">
        <v>450</v>
      </c>
      <c r="D901" s="5" t="s">
        <v>434</v>
      </c>
      <c r="E901" s="4" t="s">
        <v>435</v>
      </c>
      <c r="F901" s="6">
        <v>3851.98</v>
      </c>
      <c r="G901" s="4">
        <v>137306</v>
      </c>
      <c r="H901" s="4">
        <v>287966</v>
      </c>
      <c r="I901" s="5">
        <v>13.37650973</v>
      </c>
      <c r="J901" s="5">
        <v>2.0972572210973999</v>
      </c>
      <c r="K901" s="5" t="s">
        <v>36</v>
      </c>
      <c r="L901" s="5">
        <v>21</v>
      </c>
      <c r="M901" s="7" t="s">
        <v>493</v>
      </c>
      <c r="N901" s="16">
        <f t="shared" si="70"/>
        <v>44438</v>
      </c>
      <c r="O901" s="7" t="s">
        <v>494</v>
      </c>
      <c r="P901" s="12" t="str">
        <f t="shared" si="71"/>
        <v>2021-09-07</v>
      </c>
      <c r="Q901" s="1" t="str">
        <f>IFERROR(VLOOKUP(K901,de_para!$A$2:$B$32,2,0),"ERR")</f>
        <v>web event</v>
      </c>
      <c r="R901" s="1">
        <v>0</v>
      </c>
      <c r="S901" s="1">
        <f t="shared" si="72"/>
        <v>9</v>
      </c>
      <c r="T901" s="1">
        <f t="shared" si="73"/>
        <v>2021</v>
      </c>
      <c r="U901" s="1">
        <f t="shared" si="74"/>
        <v>2</v>
      </c>
    </row>
    <row r="902" spans="1:21" x14ac:dyDescent="0.25">
      <c r="A902" s="3" t="s">
        <v>451</v>
      </c>
      <c r="B902" s="3" t="s">
        <v>492</v>
      </c>
      <c r="C902" s="4" t="s">
        <v>452</v>
      </c>
      <c r="D902" s="5" t="s">
        <v>440</v>
      </c>
      <c r="E902" s="4" t="s">
        <v>441</v>
      </c>
      <c r="F902" s="6">
        <v>859.96</v>
      </c>
      <c r="G902" s="4">
        <v>49698</v>
      </c>
      <c r="H902" s="4">
        <v>73204</v>
      </c>
      <c r="I902" s="5">
        <v>11.74744549</v>
      </c>
      <c r="J902" s="5">
        <v>1.4729767797497</v>
      </c>
      <c r="K902" s="5" t="s">
        <v>36</v>
      </c>
      <c r="L902" s="5">
        <v>2</v>
      </c>
      <c r="M902" s="7" t="s">
        <v>493</v>
      </c>
      <c r="N902" s="16">
        <f t="shared" si="70"/>
        <v>44438</v>
      </c>
      <c r="O902" s="7" t="s">
        <v>494</v>
      </c>
      <c r="P902" s="12" t="str">
        <f t="shared" si="71"/>
        <v>2021-09-07</v>
      </c>
      <c r="Q902" s="1" t="str">
        <f>IFERROR(VLOOKUP(K902,de_para!$A$2:$B$32,2,0),"ERR")</f>
        <v>web event</v>
      </c>
      <c r="R902" s="1">
        <v>0</v>
      </c>
      <c r="S902" s="1">
        <f t="shared" si="72"/>
        <v>9</v>
      </c>
      <c r="T902" s="1">
        <f t="shared" si="73"/>
        <v>2021</v>
      </c>
      <c r="U902" s="1">
        <f t="shared" si="74"/>
        <v>2</v>
      </c>
    </row>
    <row r="903" spans="1:21" x14ac:dyDescent="0.25">
      <c r="A903" s="3" t="s">
        <v>484</v>
      </c>
      <c r="B903" s="3" t="s">
        <v>492</v>
      </c>
      <c r="C903" s="4" t="s">
        <v>485</v>
      </c>
      <c r="D903" s="5" t="s">
        <v>486</v>
      </c>
      <c r="E903" s="4" t="s">
        <v>487</v>
      </c>
      <c r="F903" s="6">
        <v>2885.69</v>
      </c>
      <c r="G903" s="4">
        <v>231860</v>
      </c>
      <c r="H903" s="4">
        <v>278328</v>
      </c>
      <c r="I903" s="5">
        <v>10.367947170000001</v>
      </c>
      <c r="J903" s="5">
        <v>1.200414042957</v>
      </c>
      <c r="K903" s="5" t="s">
        <v>36</v>
      </c>
      <c r="L903" s="5">
        <v>38</v>
      </c>
      <c r="M903" s="7" t="s">
        <v>493</v>
      </c>
      <c r="N903" s="16">
        <f t="shared" si="70"/>
        <v>44438</v>
      </c>
      <c r="O903" s="7" t="s">
        <v>494</v>
      </c>
      <c r="P903" s="12" t="str">
        <f t="shared" si="71"/>
        <v>2021-09-07</v>
      </c>
      <c r="Q903" s="1" t="str">
        <f>IFERROR(VLOOKUP(K903,de_para!$A$2:$B$32,2,0),"ERR")</f>
        <v>web event</v>
      </c>
      <c r="R903" s="1">
        <v>0</v>
      </c>
      <c r="S903" s="1">
        <f t="shared" si="72"/>
        <v>9</v>
      </c>
      <c r="T903" s="1">
        <f t="shared" si="73"/>
        <v>2021</v>
      </c>
      <c r="U903" s="1">
        <f t="shared" si="74"/>
        <v>2</v>
      </c>
    </row>
    <row r="904" spans="1:21" x14ac:dyDescent="0.25">
      <c r="A904" s="3" t="s">
        <v>134</v>
      </c>
      <c r="B904" s="3" t="s">
        <v>492</v>
      </c>
      <c r="C904" s="4" t="s">
        <v>135</v>
      </c>
      <c r="D904" s="5" t="s">
        <v>78</v>
      </c>
      <c r="E904" s="4" t="s">
        <v>79</v>
      </c>
      <c r="F904" s="6">
        <v>94872.83</v>
      </c>
      <c r="G904" s="4">
        <v>2459005</v>
      </c>
      <c r="H904" s="4">
        <v>7400855</v>
      </c>
      <c r="I904" s="5">
        <v>12.81917157</v>
      </c>
      <c r="J904" s="5">
        <v>3.0096949782534002</v>
      </c>
      <c r="K904" s="5" t="s">
        <v>80</v>
      </c>
      <c r="L904" s="5">
        <v>1203</v>
      </c>
      <c r="M904" s="7" t="s">
        <v>493</v>
      </c>
      <c r="N904" s="16">
        <f t="shared" si="70"/>
        <v>44438</v>
      </c>
      <c r="O904" s="7" t="s">
        <v>494</v>
      </c>
      <c r="P904" s="12" t="str">
        <f t="shared" si="71"/>
        <v>2021-09-07</v>
      </c>
      <c r="Q904" s="1" t="str">
        <f>IFERROR(VLOOKUP(K904,de_para!$A$2:$B$32,2,0),"ERR")</f>
        <v>web event</v>
      </c>
      <c r="R904" s="1">
        <v>0</v>
      </c>
      <c r="S904" s="1">
        <f t="shared" si="72"/>
        <v>9</v>
      </c>
      <c r="T904" s="1">
        <f t="shared" si="73"/>
        <v>2021</v>
      </c>
      <c r="U904" s="1">
        <f t="shared" si="74"/>
        <v>2</v>
      </c>
    </row>
    <row r="905" spans="1:21" x14ac:dyDescent="0.25">
      <c r="A905" s="3" t="s">
        <v>64</v>
      </c>
      <c r="B905" s="3" t="s">
        <v>492</v>
      </c>
      <c r="C905" s="4" t="s">
        <v>65</v>
      </c>
      <c r="D905" s="5" t="s">
        <v>66</v>
      </c>
      <c r="E905" s="4" t="s">
        <v>67</v>
      </c>
      <c r="F905" s="6">
        <v>18735.560000000001</v>
      </c>
      <c r="G905" s="4">
        <v>35526</v>
      </c>
      <c r="H905" s="4">
        <v>479798</v>
      </c>
      <c r="I905" s="5">
        <v>39.04884972</v>
      </c>
      <c r="J905" s="5">
        <v>13.505545234475999</v>
      </c>
      <c r="K905" s="5" t="s">
        <v>36</v>
      </c>
      <c r="L905" s="5">
        <v>206</v>
      </c>
      <c r="M905" s="7" t="s">
        <v>493</v>
      </c>
      <c r="N905" s="16">
        <f t="shared" si="70"/>
        <v>44438</v>
      </c>
      <c r="O905" s="7" t="s">
        <v>494</v>
      </c>
      <c r="P905" s="12" t="str">
        <f t="shared" si="71"/>
        <v>2021-09-07</v>
      </c>
      <c r="Q905" s="1" t="str">
        <f>IFERROR(VLOOKUP(K905,de_para!$A$2:$B$32,2,0),"ERR")</f>
        <v>web event</v>
      </c>
      <c r="R905" s="1">
        <v>0</v>
      </c>
      <c r="S905" s="1">
        <f t="shared" si="72"/>
        <v>9</v>
      </c>
      <c r="T905" s="1">
        <f t="shared" si="73"/>
        <v>2021</v>
      </c>
      <c r="U905" s="1">
        <f t="shared" si="74"/>
        <v>2</v>
      </c>
    </row>
    <row r="906" spans="1:21" x14ac:dyDescent="0.25">
      <c r="A906" s="3" t="s">
        <v>438</v>
      </c>
      <c r="B906" s="3" t="s">
        <v>492</v>
      </c>
      <c r="C906" s="4" t="s">
        <v>491</v>
      </c>
      <c r="D906" s="5" t="s">
        <v>489</v>
      </c>
      <c r="E906" s="4" t="s">
        <v>490</v>
      </c>
      <c r="F906" s="6">
        <v>2876.31</v>
      </c>
      <c r="G906" s="4">
        <v>125947</v>
      </c>
      <c r="H906" s="4">
        <v>193740</v>
      </c>
      <c r="I906" s="5">
        <v>14.84623723</v>
      </c>
      <c r="J906" s="5">
        <v>1.5382660960562999</v>
      </c>
      <c r="K906" s="5" t="s">
        <v>36</v>
      </c>
      <c r="L906" s="5">
        <v>25</v>
      </c>
      <c r="M906" s="7" t="s">
        <v>493</v>
      </c>
      <c r="N906" s="16">
        <f t="shared" si="70"/>
        <v>44438</v>
      </c>
      <c r="O906" s="7" t="s">
        <v>494</v>
      </c>
      <c r="P906" s="12" t="str">
        <f t="shared" si="71"/>
        <v>2021-09-07</v>
      </c>
      <c r="Q906" s="1" t="str">
        <f>IFERROR(VLOOKUP(K906,de_para!$A$2:$B$32,2,0),"ERR")</f>
        <v>web event</v>
      </c>
      <c r="R906" s="1">
        <v>0</v>
      </c>
      <c r="S906" s="1">
        <f t="shared" si="72"/>
        <v>9</v>
      </c>
      <c r="T906" s="1">
        <f t="shared" si="73"/>
        <v>2021</v>
      </c>
      <c r="U906" s="1">
        <f t="shared" si="74"/>
        <v>2</v>
      </c>
    </row>
    <row r="907" spans="1:21" x14ac:dyDescent="0.25">
      <c r="A907" s="3" t="s">
        <v>459</v>
      </c>
      <c r="B907" s="3" t="s">
        <v>492</v>
      </c>
      <c r="C907" s="4" t="s">
        <v>460</v>
      </c>
      <c r="D907" s="5" t="s">
        <v>434</v>
      </c>
      <c r="E907" s="4" t="s">
        <v>435</v>
      </c>
      <c r="F907" s="6">
        <v>3856.14</v>
      </c>
      <c r="G907" s="4">
        <v>175168</v>
      </c>
      <c r="H907" s="4">
        <v>303285</v>
      </c>
      <c r="I907" s="5">
        <v>12.714575399999999</v>
      </c>
      <c r="J907" s="5">
        <v>1.7313950036536001</v>
      </c>
      <c r="K907" s="5" t="s">
        <v>36</v>
      </c>
      <c r="L907" s="5">
        <v>15</v>
      </c>
      <c r="M907" s="7" t="s">
        <v>493</v>
      </c>
      <c r="N907" s="16">
        <f t="shared" si="70"/>
        <v>44438</v>
      </c>
      <c r="O907" s="7" t="s">
        <v>494</v>
      </c>
      <c r="P907" s="12" t="str">
        <f t="shared" si="71"/>
        <v>2021-09-07</v>
      </c>
      <c r="Q907" s="1" t="str">
        <f>IFERROR(VLOOKUP(K907,de_para!$A$2:$B$32,2,0),"ERR")</f>
        <v>web event</v>
      </c>
      <c r="R907" s="1">
        <v>0</v>
      </c>
      <c r="S907" s="1">
        <f t="shared" si="72"/>
        <v>9</v>
      </c>
      <c r="T907" s="1">
        <f t="shared" si="73"/>
        <v>2021</v>
      </c>
      <c r="U907" s="1">
        <f t="shared" si="74"/>
        <v>2</v>
      </c>
    </row>
    <row r="908" spans="1:21" x14ac:dyDescent="0.25">
      <c r="A908" s="3" t="s">
        <v>438</v>
      </c>
      <c r="B908" s="3" t="s">
        <v>492</v>
      </c>
      <c r="C908" s="4" t="s">
        <v>495</v>
      </c>
      <c r="D908" s="5" t="s">
        <v>486</v>
      </c>
      <c r="E908" s="4" t="s">
        <v>487</v>
      </c>
      <c r="F908" s="6">
        <v>2883.12</v>
      </c>
      <c r="G908" s="4">
        <v>187508</v>
      </c>
      <c r="H908" s="4">
        <v>253031</v>
      </c>
      <c r="I908" s="5">
        <v>11.394335079999999</v>
      </c>
      <c r="J908" s="5">
        <v>1.3494410905134999</v>
      </c>
      <c r="K908" s="5" t="s">
        <v>36</v>
      </c>
      <c r="L908" s="5">
        <v>31</v>
      </c>
      <c r="M908" s="7" t="s">
        <v>493</v>
      </c>
      <c r="N908" s="16">
        <f t="shared" si="70"/>
        <v>44438</v>
      </c>
      <c r="O908" s="7" t="s">
        <v>494</v>
      </c>
      <c r="P908" s="12" t="str">
        <f t="shared" si="71"/>
        <v>2021-09-07</v>
      </c>
      <c r="Q908" s="1" t="str">
        <f>IFERROR(VLOOKUP(K908,de_para!$A$2:$B$32,2,0),"ERR")</f>
        <v>web event</v>
      </c>
      <c r="R908" s="1">
        <v>0</v>
      </c>
      <c r="S908" s="1">
        <f t="shared" si="72"/>
        <v>9</v>
      </c>
      <c r="T908" s="1">
        <f t="shared" si="73"/>
        <v>2021</v>
      </c>
      <c r="U908" s="1">
        <f t="shared" si="74"/>
        <v>2</v>
      </c>
    </row>
    <row r="909" spans="1:21" x14ac:dyDescent="0.25">
      <c r="A909" s="3" t="s">
        <v>340</v>
      </c>
      <c r="B909" s="3" t="s">
        <v>492</v>
      </c>
      <c r="C909" s="4" t="s">
        <v>342</v>
      </c>
      <c r="D909" s="5" t="s">
        <v>343</v>
      </c>
      <c r="E909" s="4" t="s">
        <v>344</v>
      </c>
      <c r="F909" s="6">
        <v>69690.83</v>
      </c>
      <c r="G909" s="4">
        <v>2163149</v>
      </c>
      <c r="H909" s="4">
        <v>4468850</v>
      </c>
      <c r="I909" s="5">
        <v>15.59480179</v>
      </c>
      <c r="J909" s="5">
        <v>2.0659002223148</v>
      </c>
      <c r="K909" s="5" t="s">
        <v>345</v>
      </c>
      <c r="L909" s="5">
        <v>8093</v>
      </c>
      <c r="M909" s="7" t="s">
        <v>493</v>
      </c>
      <c r="N909" s="16">
        <f t="shared" si="70"/>
        <v>44438</v>
      </c>
      <c r="O909" s="7" t="s">
        <v>494</v>
      </c>
      <c r="P909" s="12" t="str">
        <f t="shared" si="71"/>
        <v>2021-09-07</v>
      </c>
      <c r="Q909" s="1" t="str">
        <f>IFERROR(VLOOKUP(K909,de_para!$A$2:$B$32,2,0),"ERR")</f>
        <v>web event</v>
      </c>
      <c r="R909" s="1">
        <v>0</v>
      </c>
      <c r="S909" s="1">
        <f t="shared" si="72"/>
        <v>9</v>
      </c>
      <c r="T909" s="1">
        <f t="shared" si="73"/>
        <v>2021</v>
      </c>
      <c r="U909" s="1">
        <f t="shared" si="74"/>
        <v>2</v>
      </c>
    </row>
    <row r="910" spans="1:21" x14ac:dyDescent="0.25">
      <c r="A910" s="3" t="s">
        <v>58</v>
      </c>
      <c r="B910" s="3" t="s">
        <v>492</v>
      </c>
      <c r="C910" s="4" t="s">
        <v>59</v>
      </c>
      <c r="D910" s="5" t="s">
        <v>60</v>
      </c>
      <c r="E910" s="4" t="s">
        <v>61</v>
      </c>
      <c r="F910" s="6">
        <v>4674.58</v>
      </c>
      <c r="G910" s="4">
        <v>425424</v>
      </c>
      <c r="H910" s="4">
        <v>851209</v>
      </c>
      <c r="I910" s="5">
        <v>5.4916947499999997</v>
      </c>
      <c r="J910" s="5">
        <v>2.0008485651961001</v>
      </c>
      <c r="K910" s="5" t="s">
        <v>36</v>
      </c>
      <c r="L910" s="5">
        <v>65</v>
      </c>
      <c r="M910" s="7" t="s">
        <v>493</v>
      </c>
      <c r="N910" s="16">
        <f t="shared" si="70"/>
        <v>44438</v>
      </c>
      <c r="O910" s="7" t="s">
        <v>494</v>
      </c>
      <c r="P910" s="12" t="str">
        <f t="shared" si="71"/>
        <v>2021-09-07</v>
      </c>
      <c r="Q910" s="1" t="str">
        <f>IFERROR(VLOOKUP(K910,de_para!$A$2:$B$32,2,0),"ERR")</f>
        <v>web event</v>
      </c>
      <c r="R910" s="1">
        <v>0</v>
      </c>
      <c r="S910" s="1">
        <f t="shared" si="72"/>
        <v>9</v>
      </c>
      <c r="T910" s="1">
        <f t="shared" si="73"/>
        <v>2021</v>
      </c>
      <c r="U910" s="1">
        <f t="shared" si="74"/>
        <v>2</v>
      </c>
    </row>
    <row r="911" spans="1:21" x14ac:dyDescent="0.25">
      <c r="A911" s="3" t="s">
        <v>111</v>
      </c>
      <c r="B911" s="3" t="s">
        <v>492</v>
      </c>
      <c r="C911" s="4" t="s">
        <v>112</v>
      </c>
      <c r="D911" s="5" t="s">
        <v>78</v>
      </c>
      <c r="E911" s="4" t="s">
        <v>79</v>
      </c>
      <c r="F911" s="6">
        <v>55576.19</v>
      </c>
      <c r="G911" s="4">
        <v>4317468</v>
      </c>
      <c r="H911" s="4">
        <v>7026108</v>
      </c>
      <c r="I911" s="5">
        <v>7.90995385</v>
      </c>
      <c r="J911" s="5">
        <v>1.6273677071838999</v>
      </c>
      <c r="K911" s="5" t="s">
        <v>80</v>
      </c>
      <c r="L911" s="5">
        <v>615</v>
      </c>
      <c r="M911" s="7" t="s">
        <v>493</v>
      </c>
      <c r="N911" s="16">
        <f t="shared" si="70"/>
        <v>44438</v>
      </c>
      <c r="O911" s="7" t="s">
        <v>494</v>
      </c>
      <c r="P911" s="12" t="str">
        <f t="shared" si="71"/>
        <v>2021-09-07</v>
      </c>
      <c r="Q911" s="1" t="str">
        <f>IFERROR(VLOOKUP(K911,de_para!$A$2:$B$32,2,0),"ERR")</f>
        <v>web event</v>
      </c>
      <c r="R911" s="1">
        <v>0</v>
      </c>
      <c r="S911" s="1">
        <f t="shared" si="72"/>
        <v>9</v>
      </c>
      <c r="T911" s="1">
        <f t="shared" si="73"/>
        <v>2021</v>
      </c>
      <c r="U911" s="1">
        <f t="shared" si="74"/>
        <v>2</v>
      </c>
    </row>
    <row r="912" spans="1:21" x14ac:dyDescent="0.25">
      <c r="A912" s="3" t="s">
        <v>97</v>
      </c>
      <c r="B912" s="3" t="s">
        <v>492</v>
      </c>
      <c r="C912" s="4" t="s">
        <v>98</v>
      </c>
      <c r="D912" s="5" t="s">
        <v>87</v>
      </c>
      <c r="E912" s="4" t="s">
        <v>88</v>
      </c>
      <c r="F912" s="6">
        <v>7017.65</v>
      </c>
      <c r="G912" s="4">
        <v>620614</v>
      </c>
      <c r="H912" s="4">
        <v>1263378</v>
      </c>
      <c r="I912" s="5">
        <v>5.5546716800000002</v>
      </c>
      <c r="J912" s="5">
        <v>2.0356904613818001</v>
      </c>
      <c r="K912" s="5" t="s">
        <v>36</v>
      </c>
      <c r="L912" s="5">
        <v>96</v>
      </c>
      <c r="M912" s="7" t="s">
        <v>493</v>
      </c>
      <c r="N912" s="16">
        <f t="shared" si="70"/>
        <v>44438</v>
      </c>
      <c r="O912" s="7" t="s">
        <v>494</v>
      </c>
      <c r="P912" s="12" t="str">
        <f t="shared" si="71"/>
        <v>2021-09-07</v>
      </c>
      <c r="Q912" s="1" t="str">
        <f>IFERROR(VLOOKUP(K912,de_para!$A$2:$B$32,2,0),"ERR")</f>
        <v>web event</v>
      </c>
      <c r="R912" s="1">
        <v>0</v>
      </c>
      <c r="S912" s="1">
        <f t="shared" si="72"/>
        <v>9</v>
      </c>
      <c r="T912" s="1">
        <f t="shared" si="73"/>
        <v>2021</v>
      </c>
      <c r="U912" s="1">
        <f t="shared" si="74"/>
        <v>2</v>
      </c>
    </row>
    <row r="913" spans="1:21" x14ac:dyDescent="0.25">
      <c r="A913" s="3" t="s">
        <v>171</v>
      </c>
      <c r="B913" s="3" t="s">
        <v>492</v>
      </c>
      <c r="C913" s="4" t="s">
        <v>172</v>
      </c>
      <c r="D913" s="5" t="s">
        <v>173</v>
      </c>
      <c r="E913" s="4" t="s">
        <v>174</v>
      </c>
      <c r="F913" s="6">
        <v>2802.44</v>
      </c>
      <c r="G913" s="4">
        <v>454392</v>
      </c>
      <c r="H913" s="4">
        <v>774706</v>
      </c>
      <c r="I913" s="5">
        <v>3.6174238999999999</v>
      </c>
      <c r="J913" s="5">
        <v>1.7049287839575</v>
      </c>
      <c r="K913" s="5" t="s">
        <v>36</v>
      </c>
      <c r="L913" s="5">
        <v>24</v>
      </c>
      <c r="M913" s="7" t="s">
        <v>493</v>
      </c>
      <c r="N913" s="16">
        <f t="shared" si="70"/>
        <v>44438</v>
      </c>
      <c r="O913" s="7" t="s">
        <v>494</v>
      </c>
      <c r="P913" s="12" t="str">
        <f t="shared" si="71"/>
        <v>2021-09-07</v>
      </c>
      <c r="Q913" s="1" t="str">
        <f>IFERROR(VLOOKUP(K913,de_para!$A$2:$B$32,2,0),"ERR")</f>
        <v>web event</v>
      </c>
      <c r="R913" s="1">
        <v>0</v>
      </c>
      <c r="S913" s="1">
        <f t="shared" si="72"/>
        <v>9</v>
      </c>
      <c r="T913" s="1">
        <f t="shared" si="73"/>
        <v>2021</v>
      </c>
      <c r="U913" s="1">
        <f t="shared" si="74"/>
        <v>2</v>
      </c>
    </row>
    <row r="914" spans="1:21" x14ac:dyDescent="0.25">
      <c r="A914" s="3" t="s">
        <v>245</v>
      </c>
      <c r="B914" s="3" t="s">
        <v>492</v>
      </c>
      <c r="C914" s="4" t="s">
        <v>246</v>
      </c>
      <c r="D914" s="5" t="s">
        <v>247</v>
      </c>
      <c r="E914" s="4" t="s">
        <v>248</v>
      </c>
      <c r="F914" s="6">
        <v>24177.78</v>
      </c>
      <c r="G914" s="4">
        <v>2524255</v>
      </c>
      <c r="H914" s="4">
        <v>7574081</v>
      </c>
      <c r="I914" s="5">
        <v>3.1921734100000001</v>
      </c>
      <c r="J914" s="5">
        <v>3.0005213419404999</v>
      </c>
      <c r="K914" s="5" t="s">
        <v>36</v>
      </c>
      <c r="L914" s="5">
        <v>353</v>
      </c>
      <c r="M914" s="7" t="s">
        <v>493</v>
      </c>
      <c r="N914" s="16">
        <f t="shared" si="70"/>
        <v>44438</v>
      </c>
      <c r="O914" s="7" t="s">
        <v>494</v>
      </c>
      <c r="P914" s="12" t="str">
        <f t="shared" si="71"/>
        <v>2021-09-07</v>
      </c>
      <c r="Q914" s="1" t="str">
        <f>IFERROR(VLOOKUP(K914,de_para!$A$2:$B$32,2,0),"ERR")</f>
        <v>web event</v>
      </c>
      <c r="R914" s="1">
        <v>0</v>
      </c>
      <c r="S914" s="1">
        <f t="shared" si="72"/>
        <v>9</v>
      </c>
      <c r="T914" s="1">
        <f t="shared" si="73"/>
        <v>2021</v>
      </c>
      <c r="U914" s="1">
        <f t="shared" si="74"/>
        <v>2</v>
      </c>
    </row>
    <row r="915" spans="1:21" x14ac:dyDescent="0.25">
      <c r="A915" s="3" t="s">
        <v>162</v>
      </c>
      <c r="B915" s="3" t="s">
        <v>492</v>
      </c>
      <c r="C915" s="4" t="s">
        <v>163</v>
      </c>
      <c r="D915" s="5" t="s">
        <v>66</v>
      </c>
      <c r="E915" s="4" t="s">
        <v>67</v>
      </c>
      <c r="F915" s="6">
        <v>3473.78</v>
      </c>
      <c r="G915" s="4">
        <v>23470</v>
      </c>
      <c r="H915" s="4">
        <v>194550</v>
      </c>
      <c r="I915" s="5">
        <v>17.85546132</v>
      </c>
      <c r="J915" s="5">
        <v>8.2893054963784003</v>
      </c>
      <c r="K915" s="5" t="s">
        <v>36</v>
      </c>
      <c r="L915" s="5">
        <v>19</v>
      </c>
      <c r="M915" s="7" t="s">
        <v>493</v>
      </c>
      <c r="N915" s="16">
        <f t="shared" si="70"/>
        <v>44438</v>
      </c>
      <c r="O915" s="7" t="s">
        <v>494</v>
      </c>
      <c r="P915" s="12" t="str">
        <f t="shared" si="71"/>
        <v>2021-09-07</v>
      </c>
      <c r="Q915" s="1" t="str">
        <f>IFERROR(VLOOKUP(K915,de_para!$A$2:$B$32,2,0),"ERR")</f>
        <v>web event</v>
      </c>
      <c r="R915" s="1">
        <v>0</v>
      </c>
      <c r="S915" s="1">
        <f t="shared" si="72"/>
        <v>9</v>
      </c>
      <c r="T915" s="1">
        <f t="shared" si="73"/>
        <v>2021</v>
      </c>
      <c r="U915" s="1">
        <f t="shared" si="74"/>
        <v>2</v>
      </c>
    </row>
    <row r="916" spans="1:21" x14ac:dyDescent="0.25">
      <c r="A916" s="3" t="s">
        <v>175</v>
      </c>
      <c r="B916" s="3" t="s">
        <v>492</v>
      </c>
      <c r="C916" s="4" t="s">
        <v>176</v>
      </c>
      <c r="D916" s="5" t="s">
        <v>177</v>
      </c>
      <c r="E916" s="4" t="s">
        <v>178</v>
      </c>
      <c r="F916" s="6">
        <v>15914.34</v>
      </c>
      <c r="G916" s="4">
        <v>807758</v>
      </c>
      <c r="H916" s="4">
        <v>1447500</v>
      </c>
      <c r="I916" s="5">
        <v>10.994362690000001</v>
      </c>
      <c r="J916" s="5">
        <v>1.7919971080446999</v>
      </c>
      <c r="K916" s="5" t="s">
        <v>179</v>
      </c>
      <c r="L916" s="5">
        <v>12283</v>
      </c>
      <c r="M916" s="7" t="s">
        <v>493</v>
      </c>
      <c r="N916" s="16">
        <f t="shared" si="70"/>
        <v>44438</v>
      </c>
      <c r="O916" s="7" t="s">
        <v>494</v>
      </c>
      <c r="P916" s="12" t="str">
        <f t="shared" si="71"/>
        <v>2021-09-07</v>
      </c>
      <c r="Q916" s="1" t="str">
        <f>IFERROR(VLOOKUP(K916,de_para!$A$2:$B$32,2,0),"ERR")</f>
        <v>Mid funnel</v>
      </c>
      <c r="R916" s="1">
        <v>0</v>
      </c>
      <c r="S916" s="1">
        <f t="shared" si="72"/>
        <v>9</v>
      </c>
      <c r="T916" s="1">
        <f t="shared" si="73"/>
        <v>2021</v>
      </c>
      <c r="U916" s="1">
        <f t="shared" si="74"/>
        <v>2</v>
      </c>
    </row>
    <row r="917" spans="1:21" x14ac:dyDescent="0.25">
      <c r="A917" s="3" t="s">
        <v>89</v>
      </c>
      <c r="B917" s="3" t="s">
        <v>492</v>
      </c>
      <c r="C917" s="4" t="s">
        <v>90</v>
      </c>
      <c r="D917" s="5" t="s">
        <v>91</v>
      </c>
      <c r="E917" s="4" t="s">
        <v>92</v>
      </c>
      <c r="F917" s="6">
        <v>51973.3</v>
      </c>
      <c r="G917" s="4">
        <v>1689781</v>
      </c>
      <c r="H917" s="4">
        <v>5734623</v>
      </c>
      <c r="I917" s="5">
        <v>9.0630717999999995</v>
      </c>
      <c r="J917" s="5">
        <v>3.3937078236765998</v>
      </c>
      <c r="K917" s="5" t="s">
        <v>36</v>
      </c>
      <c r="L917" s="5">
        <v>701</v>
      </c>
      <c r="M917" s="7" t="s">
        <v>493</v>
      </c>
      <c r="N917" s="16">
        <f t="shared" si="70"/>
        <v>44438</v>
      </c>
      <c r="O917" s="7" t="s">
        <v>494</v>
      </c>
      <c r="P917" s="12" t="str">
        <f t="shared" si="71"/>
        <v>2021-09-07</v>
      </c>
      <c r="Q917" s="1" t="str">
        <f>IFERROR(VLOOKUP(K917,de_para!$A$2:$B$32,2,0),"ERR")</f>
        <v>web event</v>
      </c>
      <c r="R917" s="1">
        <v>0</v>
      </c>
      <c r="S917" s="1">
        <f t="shared" si="72"/>
        <v>9</v>
      </c>
      <c r="T917" s="1">
        <f t="shared" si="73"/>
        <v>2021</v>
      </c>
      <c r="U917" s="1">
        <f t="shared" si="74"/>
        <v>2</v>
      </c>
    </row>
    <row r="918" spans="1:21" x14ac:dyDescent="0.25">
      <c r="A918" s="3" t="s">
        <v>85</v>
      </c>
      <c r="B918" s="3" t="s">
        <v>492</v>
      </c>
      <c r="C918" s="4" t="s">
        <v>86</v>
      </c>
      <c r="D918" s="5" t="s">
        <v>87</v>
      </c>
      <c r="E918" s="4" t="s">
        <v>88</v>
      </c>
      <c r="F918" s="6">
        <v>33933.18</v>
      </c>
      <c r="G918" s="4">
        <v>1347077</v>
      </c>
      <c r="H918" s="4">
        <v>3069609</v>
      </c>
      <c r="I918" s="5">
        <v>11.05456102</v>
      </c>
      <c r="J918" s="5">
        <v>2.2787182915305002</v>
      </c>
      <c r="K918" s="5" t="s">
        <v>36</v>
      </c>
      <c r="L918" s="5">
        <v>537</v>
      </c>
      <c r="M918" s="7" t="s">
        <v>493</v>
      </c>
      <c r="N918" s="16">
        <f t="shared" si="70"/>
        <v>44438</v>
      </c>
      <c r="O918" s="7" t="s">
        <v>494</v>
      </c>
      <c r="P918" s="12" t="str">
        <f t="shared" si="71"/>
        <v>2021-09-07</v>
      </c>
      <c r="Q918" s="1" t="str">
        <f>IFERROR(VLOOKUP(K918,de_para!$A$2:$B$32,2,0),"ERR")</f>
        <v>web event</v>
      </c>
      <c r="R918" s="1">
        <v>0</v>
      </c>
      <c r="S918" s="1">
        <f t="shared" si="72"/>
        <v>9</v>
      </c>
      <c r="T918" s="1">
        <f t="shared" si="73"/>
        <v>2021</v>
      </c>
      <c r="U918" s="1">
        <f t="shared" si="74"/>
        <v>2</v>
      </c>
    </row>
    <row r="919" spans="1:21" x14ac:dyDescent="0.25">
      <c r="A919" s="3" t="s">
        <v>318</v>
      </c>
      <c r="B919" s="3" t="s">
        <v>492</v>
      </c>
      <c r="C919" s="4" t="s">
        <v>319</v>
      </c>
      <c r="D919" s="5" t="s">
        <v>320</v>
      </c>
      <c r="E919" s="4" t="s">
        <v>321</v>
      </c>
      <c r="F919" s="6">
        <v>55159.3</v>
      </c>
      <c r="G919" s="4">
        <v>22519</v>
      </c>
      <c r="H919" s="4">
        <v>474213</v>
      </c>
      <c r="I919" s="5">
        <v>116.31756194</v>
      </c>
      <c r="J919" s="5">
        <v>21.058350726054002</v>
      </c>
      <c r="K919" s="5" t="s">
        <v>36</v>
      </c>
      <c r="L919" s="5">
        <v>274</v>
      </c>
      <c r="M919" s="7" t="s">
        <v>493</v>
      </c>
      <c r="N919" s="16">
        <f t="shared" si="70"/>
        <v>44438</v>
      </c>
      <c r="O919" s="7" t="s">
        <v>494</v>
      </c>
      <c r="P919" s="12" t="str">
        <f t="shared" si="71"/>
        <v>2021-09-07</v>
      </c>
      <c r="Q919" s="1" t="str">
        <f>IFERROR(VLOOKUP(K919,de_para!$A$2:$B$32,2,0),"ERR")</f>
        <v>web event</v>
      </c>
      <c r="R919" s="1">
        <v>0</v>
      </c>
      <c r="S919" s="1">
        <f t="shared" si="72"/>
        <v>9</v>
      </c>
      <c r="T919" s="1">
        <f t="shared" si="73"/>
        <v>2021</v>
      </c>
      <c r="U919" s="1">
        <f t="shared" si="74"/>
        <v>2</v>
      </c>
    </row>
    <row r="920" spans="1:21" x14ac:dyDescent="0.25">
      <c r="A920" s="3" t="s">
        <v>180</v>
      </c>
      <c r="B920" s="3" t="s">
        <v>492</v>
      </c>
      <c r="C920" s="4" t="s">
        <v>181</v>
      </c>
      <c r="D920" s="5" t="s">
        <v>173</v>
      </c>
      <c r="E920" s="4" t="s">
        <v>174</v>
      </c>
      <c r="F920" s="6">
        <v>42365.5</v>
      </c>
      <c r="G920" s="4">
        <v>4654103</v>
      </c>
      <c r="H920" s="4">
        <v>12527162</v>
      </c>
      <c r="I920" s="5">
        <v>3.38189129</v>
      </c>
      <c r="J920" s="5">
        <v>2.6916383242915001</v>
      </c>
      <c r="K920" s="5" t="s">
        <v>36</v>
      </c>
      <c r="L920" s="5">
        <v>604</v>
      </c>
      <c r="M920" s="7" t="s">
        <v>493</v>
      </c>
      <c r="N920" s="16">
        <f t="shared" si="70"/>
        <v>44438</v>
      </c>
      <c r="O920" s="7" t="s">
        <v>494</v>
      </c>
      <c r="P920" s="12" t="str">
        <f t="shared" si="71"/>
        <v>2021-09-07</v>
      </c>
      <c r="Q920" s="1" t="str">
        <f>IFERROR(VLOOKUP(K920,de_para!$A$2:$B$32,2,0),"ERR")</f>
        <v>web event</v>
      </c>
      <c r="R920" s="1">
        <v>0</v>
      </c>
      <c r="S920" s="1">
        <f t="shared" si="72"/>
        <v>9</v>
      </c>
      <c r="T920" s="1">
        <f t="shared" si="73"/>
        <v>2021</v>
      </c>
      <c r="U920" s="1">
        <f t="shared" si="74"/>
        <v>2</v>
      </c>
    </row>
    <row r="921" spans="1:21" x14ac:dyDescent="0.25">
      <c r="A921" s="3" t="s">
        <v>93</v>
      </c>
      <c r="B921" s="3" t="s">
        <v>492</v>
      </c>
      <c r="C921" s="4" t="s">
        <v>94</v>
      </c>
      <c r="D921" s="5" t="s">
        <v>87</v>
      </c>
      <c r="E921" s="4" t="s">
        <v>88</v>
      </c>
      <c r="F921" s="6">
        <v>47220.77</v>
      </c>
      <c r="G921" s="4">
        <v>5349684</v>
      </c>
      <c r="H921" s="4">
        <v>11782115</v>
      </c>
      <c r="I921" s="5">
        <v>4.0078347599999997</v>
      </c>
      <c r="J921" s="5">
        <v>2.2023945713429001</v>
      </c>
      <c r="K921" s="5" t="s">
        <v>36</v>
      </c>
      <c r="L921" s="5">
        <v>735</v>
      </c>
      <c r="M921" s="7" t="s">
        <v>493</v>
      </c>
      <c r="N921" s="16">
        <f t="shared" si="70"/>
        <v>44438</v>
      </c>
      <c r="O921" s="7" t="s">
        <v>494</v>
      </c>
      <c r="P921" s="12" t="str">
        <f t="shared" si="71"/>
        <v>2021-09-07</v>
      </c>
      <c r="Q921" s="1" t="str">
        <f>IFERROR(VLOOKUP(K921,de_para!$A$2:$B$32,2,0),"ERR")</f>
        <v>web event</v>
      </c>
      <c r="R921" s="1">
        <v>0</v>
      </c>
      <c r="S921" s="1">
        <f t="shared" si="72"/>
        <v>9</v>
      </c>
      <c r="T921" s="1">
        <f t="shared" si="73"/>
        <v>2021</v>
      </c>
      <c r="U921" s="1">
        <f t="shared" si="74"/>
        <v>2</v>
      </c>
    </row>
    <row r="922" spans="1:21" x14ac:dyDescent="0.25">
      <c r="A922" s="3" t="s">
        <v>32</v>
      </c>
      <c r="B922" s="3" t="s">
        <v>492</v>
      </c>
      <c r="C922" s="4" t="s">
        <v>33</v>
      </c>
      <c r="D922" s="5" t="s">
        <v>34</v>
      </c>
      <c r="E922" s="4" t="s">
        <v>35</v>
      </c>
      <c r="F922" s="6">
        <v>30457.93</v>
      </c>
      <c r="G922" s="4">
        <v>234288</v>
      </c>
      <c r="H922" s="4">
        <v>1409589</v>
      </c>
      <c r="I922" s="5">
        <v>21.607667200000002</v>
      </c>
      <c r="J922" s="5">
        <v>6.0164797172710998</v>
      </c>
      <c r="K922" s="5" t="s">
        <v>36</v>
      </c>
      <c r="L922" s="5">
        <v>374</v>
      </c>
      <c r="M922" s="7" t="s">
        <v>493</v>
      </c>
      <c r="N922" s="16">
        <f t="shared" si="70"/>
        <v>44438</v>
      </c>
      <c r="O922" s="7" t="s">
        <v>494</v>
      </c>
      <c r="P922" s="12" t="str">
        <f t="shared" si="71"/>
        <v>2021-09-07</v>
      </c>
      <c r="Q922" s="1" t="str">
        <f>IFERROR(VLOOKUP(K922,de_para!$A$2:$B$32,2,0),"ERR")</f>
        <v>web event</v>
      </c>
      <c r="R922" s="1">
        <v>0</v>
      </c>
      <c r="S922" s="1">
        <f t="shared" si="72"/>
        <v>9</v>
      </c>
      <c r="T922" s="1">
        <f t="shared" si="73"/>
        <v>2021</v>
      </c>
      <c r="U922" s="1">
        <f t="shared" si="74"/>
        <v>2</v>
      </c>
    </row>
    <row r="923" spans="1:21" x14ac:dyDescent="0.25">
      <c r="A923" s="3" t="s">
        <v>405</v>
      </c>
      <c r="B923" s="3" t="s">
        <v>492</v>
      </c>
      <c r="C923" s="4" t="s">
        <v>406</v>
      </c>
      <c r="D923" s="5" t="s">
        <v>177</v>
      </c>
      <c r="E923" s="4" t="s">
        <v>178</v>
      </c>
      <c r="F923" s="6">
        <v>1446.87</v>
      </c>
      <c r="G923" s="4">
        <v>104671</v>
      </c>
      <c r="H923" s="4">
        <v>150045</v>
      </c>
      <c r="I923" s="5">
        <v>9.6429071299999993</v>
      </c>
      <c r="J923" s="5">
        <v>1.4334916070354</v>
      </c>
      <c r="K923" s="5" t="s">
        <v>179</v>
      </c>
      <c r="L923" s="5">
        <v>1104</v>
      </c>
      <c r="M923" s="7" t="s">
        <v>493</v>
      </c>
      <c r="N923" s="16">
        <f t="shared" si="70"/>
        <v>44438</v>
      </c>
      <c r="O923" s="7" t="s">
        <v>494</v>
      </c>
      <c r="P923" s="12" t="str">
        <f t="shared" si="71"/>
        <v>2021-09-07</v>
      </c>
      <c r="Q923" s="1" t="str">
        <f>IFERROR(VLOOKUP(K923,de_para!$A$2:$B$32,2,0),"ERR")</f>
        <v>Mid funnel</v>
      </c>
      <c r="R923" s="1">
        <v>0</v>
      </c>
      <c r="S923" s="1">
        <f t="shared" si="72"/>
        <v>9</v>
      </c>
      <c r="T923" s="1">
        <f t="shared" si="73"/>
        <v>2021</v>
      </c>
      <c r="U923" s="1">
        <f t="shared" si="74"/>
        <v>2</v>
      </c>
    </row>
    <row r="924" spans="1:21" x14ac:dyDescent="0.25">
      <c r="A924" s="3" t="s">
        <v>83</v>
      </c>
      <c r="B924" s="3" t="s">
        <v>492</v>
      </c>
      <c r="C924" s="4" t="s">
        <v>84</v>
      </c>
      <c r="D924" s="5" t="s">
        <v>70</v>
      </c>
      <c r="E924" s="4" t="s">
        <v>71</v>
      </c>
      <c r="F924" s="6">
        <v>63474.09</v>
      </c>
      <c r="G924" s="4">
        <v>178942</v>
      </c>
      <c r="H924" s="4">
        <v>1982140</v>
      </c>
      <c r="I924" s="5">
        <v>32.023010480000003</v>
      </c>
      <c r="J924" s="5">
        <v>11.076997015792999</v>
      </c>
      <c r="K924" s="5" t="s">
        <v>36</v>
      </c>
      <c r="L924" s="5">
        <v>618</v>
      </c>
      <c r="M924" s="7" t="s">
        <v>493</v>
      </c>
      <c r="N924" s="16">
        <f t="shared" si="70"/>
        <v>44438</v>
      </c>
      <c r="O924" s="7" t="s">
        <v>494</v>
      </c>
      <c r="P924" s="12" t="str">
        <f t="shared" si="71"/>
        <v>2021-09-07</v>
      </c>
      <c r="Q924" s="1" t="str">
        <f>IFERROR(VLOOKUP(K924,de_para!$A$2:$B$32,2,0),"ERR")</f>
        <v>web event</v>
      </c>
      <c r="R924" s="1">
        <v>0</v>
      </c>
      <c r="S924" s="1">
        <f t="shared" si="72"/>
        <v>9</v>
      </c>
      <c r="T924" s="1">
        <f t="shared" si="73"/>
        <v>2021</v>
      </c>
      <c r="U924" s="1">
        <f t="shared" si="74"/>
        <v>2</v>
      </c>
    </row>
    <row r="925" spans="1:21" x14ac:dyDescent="0.25">
      <c r="A925" s="3" t="s">
        <v>68</v>
      </c>
      <c r="B925" s="3" t="s">
        <v>492</v>
      </c>
      <c r="C925" s="4" t="s">
        <v>69</v>
      </c>
      <c r="D925" s="5" t="s">
        <v>70</v>
      </c>
      <c r="E925" s="4" t="s">
        <v>71</v>
      </c>
      <c r="F925" s="6">
        <v>38349.11</v>
      </c>
      <c r="G925" s="4">
        <v>211627</v>
      </c>
      <c r="H925" s="4">
        <v>1966250</v>
      </c>
      <c r="I925" s="5">
        <v>19.503679590000001</v>
      </c>
      <c r="J925" s="5">
        <v>9.2911112476196003</v>
      </c>
      <c r="K925" s="5" t="s">
        <v>36</v>
      </c>
      <c r="L925" s="5">
        <v>316</v>
      </c>
      <c r="M925" s="7" t="s">
        <v>493</v>
      </c>
      <c r="N925" s="16">
        <f t="shared" si="70"/>
        <v>44438</v>
      </c>
      <c r="O925" s="7" t="s">
        <v>494</v>
      </c>
      <c r="P925" s="12" t="str">
        <f t="shared" si="71"/>
        <v>2021-09-07</v>
      </c>
      <c r="Q925" s="1" t="str">
        <f>IFERROR(VLOOKUP(K925,de_para!$A$2:$B$32,2,0),"ERR")</f>
        <v>web event</v>
      </c>
      <c r="R925" s="1">
        <v>0</v>
      </c>
      <c r="S925" s="1">
        <f t="shared" si="72"/>
        <v>9</v>
      </c>
      <c r="T925" s="1">
        <f t="shared" si="73"/>
        <v>2021</v>
      </c>
      <c r="U925" s="1">
        <f t="shared" si="74"/>
        <v>2</v>
      </c>
    </row>
    <row r="926" spans="1:21" x14ac:dyDescent="0.25">
      <c r="A926" s="3" t="s">
        <v>95</v>
      </c>
      <c r="B926" s="3" t="s">
        <v>492</v>
      </c>
      <c r="C926" s="4" t="s">
        <v>96</v>
      </c>
      <c r="D926" s="5" t="s">
        <v>60</v>
      </c>
      <c r="E926" s="4" t="s">
        <v>61</v>
      </c>
      <c r="F926" s="6">
        <v>82439.520000000004</v>
      </c>
      <c r="G926" s="4">
        <v>2599878</v>
      </c>
      <c r="H926" s="4">
        <v>9786346</v>
      </c>
      <c r="I926" s="5">
        <v>8.4239326899999991</v>
      </c>
      <c r="J926" s="5">
        <v>3.7641558565439999</v>
      </c>
      <c r="K926" s="5" t="s">
        <v>36</v>
      </c>
      <c r="L926" s="5">
        <v>1113</v>
      </c>
      <c r="M926" s="7" t="s">
        <v>493</v>
      </c>
      <c r="N926" s="16">
        <f t="shared" si="70"/>
        <v>44438</v>
      </c>
      <c r="O926" s="7" t="s">
        <v>494</v>
      </c>
      <c r="P926" s="12" t="str">
        <f t="shared" si="71"/>
        <v>2021-09-07</v>
      </c>
      <c r="Q926" s="1" t="str">
        <f>IFERROR(VLOOKUP(K926,de_para!$A$2:$B$32,2,0),"ERR")</f>
        <v>web event</v>
      </c>
      <c r="R926" s="1">
        <v>0</v>
      </c>
      <c r="S926" s="1">
        <f t="shared" si="72"/>
        <v>9</v>
      </c>
      <c r="T926" s="1">
        <f t="shared" si="73"/>
        <v>2021</v>
      </c>
      <c r="U926" s="1">
        <f t="shared" si="74"/>
        <v>2</v>
      </c>
    </row>
    <row r="927" spans="1:21" x14ac:dyDescent="0.25">
      <c r="A927" s="3" t="s">
        <v>37</v>
      </c>
      <c r="B927" s="3" t="s">
        <v>492</v>
      </c>
      <c r="C927" s="4" t="s">
        <v>38</v>
      </c>
      <c r="D927" s="5" t="s">
        <v>39</v>
      </c>
      <c r="E927" s="4" t="s">
        <v>40</v>
      </c>
      <c r="F927" s="6">
        <v>118369.93</v>
      </c>
      <c r="G927" s="4">
        <v>8647747</v>
      </c>
      <c r="H927" s="4">
        <v>17577830</v>
      </c>
      <c r="I927" s="5">
        <v>6.7340468099999997</v>
      </c>
      <c r="J927" s="5">
        <v>2.0326485037084998</v>
      </c>
      <c r="K927" s="5" t="s">
        <v>36</v>
      </c>
      <c r="L927" s="5">
        <v>1174</v>
      </c>
      <c r="M927" s="7" t="s">
        <v>493</v>
      </c>
      <c r="N927" s="16">
        <f t="shared" si="70"/>
        <v>44438</v>
      </c>
      <c r="O927" s="7" t="s">
        <v>494</v>
      </c>
      <c r="P927" s="12" t="str">
        <f t="shared" si="71"/>
        <v>2021-09-07</v>
      </c>
      <c r="Q927" s="1" t="str">
        <f>IFERROR(VLOOKUP(K927,de_para!$A$2:$B$32,2,0),"ERR")</f>
        <v>web event</v>
      </c>
      <c r="R927" s="1">
        <v>0</v>
      </c>
      <c r="S927" s="1">
        <f t="shared" si="72"/>
        <v>9</v>
      </c>
      <c r="T927" s="1">
        <f t="shared" si="73"/>
        <v>2021</v>
      </c>
      <c r="U927" s="1">
        <f t="shared" si="74"/>
        <v>2</v>
      </c>
    </row>
    <row r="928" spans="1:21" x14ac:dyDescent="0.25">
      <c r="A928" s="3" t="s">
        <v>81</v>
      </c>
      <c r="B928" s="3" t="s">
        <v>492</v>
      </c>
      <c r="C928" s="4" t="s">
        <v>82</v>
      </c>
      <c r="D928" s="5" t="s">
        <v>48</v>
      </c>
      <c r="E928" s="4" t="s">
        <v>49</v>
      </c>
      <c r="F928" s="6">
        <v>2382.4899999999998</v>
      </c>
      <c r="G928" s="4">
        <v>280523</v>
      </c>
      <c r="H928" s="4">
        <v>496349</v>
      </c>
      <c r="I928" s="5">
        <v>4.8000298199999998</v>
      </c>
      <c r="J928" s="5">
        <v>1.7693700694773999</v>
      </c>
      <c r="K928" s="5" t="s">
        <v>36</v>
      </c>
      <c r="L928" s="5">
        <v>28</v>
      </c>
      <c r="M928" s="7" t="s">
        <v>493</v>
      </c>
      <c r="N928" s="16">
        <f t="shared" si="70"/>
        <v>44438</v>
      </c>
      <c r="O928" s="7" t="s">
        <v>494</v>
      </c>
      <c r="P928" s="12" t="str">
        <f t="shared" si="71"/>
        <v>2021-09-07</v>
      </c>
      <c r="Q928" s="1" t="str">
        <f>IFERROR(VLOOKUP(K928,de_para!$A$2:$B$32,2,0),"ERR")</f>
        <v>web event</v>
      </c>
      <c r="R928" s="1">
        <v>0</v>
      </c>
      <c r="S928" s="1">
        <f t="shared" si="72"/>
        <v>9</v>
      </c>
      <c r="T928" s="1">
        <f t="shared" si="73"/>
        <v>2021</v>
      </c>
      <c r="U928" s="1">
        <f t="shared" si="74"/>
        <v>2</v>
      </c>
    </row>
    <row r="929" spans="1:21" x14ac:dyDescent="0.25">
      <c r="A929" s="3" t="s">
        <v>340</v>
      </c>
      <c r="B929" s="3" t="s">
        <v>496</v>
      </c>
      <c r="C929" s="4" t="s">
        <v>342</v>
      </c>
      <c r="D929" s="5" t="s">
        <v>343</v>
      </c>
      <c r="E929" s="4" t="s">
        <v>344</v>
      </c>
      <c r="F929" s="6">
        <v>63588.84</v>
      </c>
      <c r="G929" s="4">
        <v>1818043</v>
      </c>
      <c r="H929" s="4">
        <v>3777544</v>
      </c>
      <c r="I929" s="5">
        <v>16.83338169</v>
      </c>
      <c r="J929" s="5">
        <v>2.0778078406286</v>
      </c>
      <c r="K929" s="5" t="s">
        <v>345</v>
      </c>
      <c r="L929" s="5">
        <v>8950</v>
      </c>
      <c r="M929" s="7" t="s">
        <v>497</v>
      </c>
      <c r="N929" s="16">
        <f t="shared" si="70"/>
        <v>44431</v>
      </c>
      <c r="O929" s="7" t="s">
        <v>498</v>
      </c>
      <c r="P929" s="12" t="str">
        <f t="shared" si="71"/>
        <v>2021-08-31</v>
      </c>
      <c r="Q929" s="1" t="str">
        <f>IFERROR(VLOOKUP(K929,de_para!$A$2:$B$32,2,0),"ERR")</f>
        <v>web event</v>
      </c>
      <c r="R929" s="1">
        <v>0</v>
      </c>
      <c r="S929" s="1">
        <f t="shared" si="72"/>
        <v>8</v>
      </c>
      <c r="T929" s="1">
        <f t="shared" si="73"/>
        <v>2021</v>
      </c>
      <c r="U929" s="1">
        <f t="shared" si="74"/>
        <v>2</v>
      </c>
    </row>
    <row r="930" spans="1:21" x14ac:dyDescent="0.25">
      <c r="A930" s="3" t="s">
        <v>459</v>
      </c>
      <c r="B930" s="3" t="s">
        <v>496</v>
      </c>
      <c r="C930" s="4" t="s">
        <v>460</v>
      </c>
      <c r="D930" s="5" t="s">
        <v>434</v>
      </c>
      <c r="E930" s="4" t="s">
        <v>435</v>
      </c>
      <c r="F930" s="6">
        <v>164.48</v>
      </c>
      <c r="G930" s="4">
        <v>9844</v>
      </c>
      <c r="H930" s="4">
        <v>10011</v>
      </c>
      <c r="I930" s="5">
        <v>16.429927079999999</v>
      </c>
      <c r="J930" s="5">
        <v>1.0169646485168999</v>
      </c>
      <c r="K930" s="5" t="s">
        <v>36</v>
      </c>
      <c r="L930" s="5" t="s">
        <v>45</v>
      </c>
      <c r="M930" s="7" t="s">
        <v>497</v>
      </c>
      <c r="N930" s="16">
        <f t="shared" si="70"/>
        <v>44431</v>
      </c>
      <c r="O930" s="7" t="s">
        <v>498</v>
      </c>
      <c r="P930" s="12" t="str">
        <f t="shared" si="71"/>
        <v>2021-08-31</v>
      </c>
      <c r="Q930" s="1" t="str">
        <f>IFERROR(VLOOKUP(K930,de_para!$A$2:$B$32,2,0),"ERR")</f>
        <v>web event</v>
      </c>
      <c r="R930" s="1">
        <v>0</v>
      </c>
      <c r="S930" s="1">
        <f t="shared" si="72"/>
        <v>8</v>
      </c>
      <c r="T930" s="1">
        <f t="shared" si="73"/>
        <v>2021</v>
      </c>
      <c r="U930" s="1">
        <f t="shared" si="74"/>
        <v>2</v>
      </c>
    </row>
    <row r="931" spans="1:21" x14ac:dyDescent="0.25">
      <c r="A931" s="3" t="s">
        <v>438</v>
      </c>
      <c r="B931" s="3" t="s">
        <v>496</v>
      </c>
      <c r="C931" s="4" t="s">
        <v>495</v>
      </c>
      <c r="D931" s="5" t="s">
        <v>486</v>
      </c>
      <c r="E931" s="4" t="s">
        <v>487</v>
      </c>
      <c r="F931" s="6">
        <v>2666.18</v>
      </c>
      <c r="G931" s="4">
        <v>152054</v>
      </c>
      <c r="H931" s="4">
        <v>229768</v>
      </c>
      <c r="I931" s="5">
        <v>11.60379165</v>
      </c>
      <c r="J931" s="5">
        <v>1.5110947426571999</v>
      </c>
      <c r="K931" s="5" t="s">
        <v>36</v>
      </c>
      <c r="L931" s="5">
        <v>20</v>
      </c>
      <c r="M931" s="7" t="s">
        <v>497</v>
      </c>
      <c r="N931" s="16">
        <f t="shared" si="70"/>
        <v>44431</v>
      </c>
      <c r="O931" s="7" t="s">
        <v>498</v>
      </c>
      <c r="P931" s="12" t="str">
        <f t="shared" si="71"/>
        <v>2021-08-31</v>
      </c>
      <c r="Q931" s="1" t="str">
        <f>IFERROR(VLOOKUP(K931,de_para!$A$2:$B$32,2,0),"ERR")</f>
        <v>web event</v>
      </c>
      <c r="R931" s="1">
        <v>0</v>
      </c>
      <c r="S931" s="1">
        <f t="shared" si="72"/>
        <v>8</v>
      </c>
      <c r="T931" s="1">
        <f t="shared" si="73"/>
        <v>2021</v>
      </c>
      <c r="U931" s="1">
        <f t="shared" si="74"/>
        <v>2</v>
      </c>
    </row>
    <row r="932" spans="1:21" x14ac:dyDescent="0.25">
      <c r="A932" s="3" t="s">
        <v>37</v>
      </c>
      <c r="B932" s="3" t="s">
        <v>496</v>
      </c>
      <c r="C932" s="4" t="s">
        <v>38</v>
      </c>
      <c r="D932" s="5" t="s">
        <v>39</v>
      </c>
      <c r="E932" s="4" t="s">
        <v>40</v>
      </c>
      <c r="F932" s="6">
        <v>59690.82</v>
      </c>
      <c r="G932" s="4">
        <v>4160332</v>
      </c>
      <c r="H932" s="4">
        <v>7194836</v>
      </c>
      <c r="I932" s="5">
        <v>8.2963419900000002</v>
      </c>
      <c r="J932" s="5">
        <v>1.7293898660011</v>
      </c>
      <c r="K932" s="5" t="s">
        <v>36</v>
      </c>
      <c r="L932" s="5">
        <v>705</v>
      </c>
      <c r="M932" s="7" t="s">
        <v>497</v>
      </c>
      <c r="N932" s="16">
        <f t="shared" si="70"/>
        <v>44431</v>
      </c>
      <c r="O932" s="7" t="s">
        <v>498</v>
      </c>
      <c r="P932" s="12" t="str">
        <f t="shared" si="71"/>
        <v>2021-08-31</v>
      </c>
      <c r="Q932" s="1" t="str">
        <f>IFERROR(VLOOKUP(K932,de_para!$A$2:$B$32,2,0),"ERR")</f>
        <v>web event</v>
      </c>
      <c r="R932" s="1">
        <v>0</v>
      </c>
      <c r="S932" s="1">
        <f t="shared" si="72"/>
        <v>8</v>
      </c>
      <c r="T932" s="1">
        <f t="shared" si="73"/>
        <v>2021</v>
      </c>
      <c r="U932" s="1">
        <f t="shared" si="74"/>
        <v>2</v>
      </c>
    </row>
    <row r="933" spans="1:21" x14ac:dyDescent="0.25">
      <c r="A933" s="3" t="s">
        <v>499</v>
      </c>
      <c r="B933" s="3" t="s">
        <v>496</v>
      </c>
      <c r="C933" s="4" t="s">
        <v>500</v>
      </c>
      <c r="D933" s="5" t="s">
        <v>501</v>
      </c>
      <c r="E933" s="4" t="s">
        <v>502</v>
      </c>
      <c r="F933" s="6">
        <v>128497.38</v>
      </c>
      <c r="G933" s="4">
        <v>29023287</v>
      </c>
      <c r="H933" s="4">
        <v>44462869</v>
      </c>
      <c r="I933" s="5">
        <v>2.889993</v>
      </c>
      <c r="J933" s="5">
        <v>1.5319722056292</v>
      </c>
      <c r="K933" s="5" t="s">
        <v>6</v>
      </c>
      <c r="L933" s="5">
        <v>29023287</v>
      </c>
      <c r="M933" s="7" t="s">
        <v>497</v>
      </c>
      <c r="N933" s="16">
        <f t="shared" si="70"/>
        <v>44431</v>
      </c>
      <c r="O933" s="7" t="s">
        <v>498</v>
      </c>
      <c r="P933" s="12" t="str">
        <f t="shared" si="71"/>
        <v>2021-08-31</v>
      </c>
      <c r="Q933" s="1" t="str">
        <f>IFERROR(VLOOKUP(K933,de_para!$A$2:$B$32,2,0),"ERR")</f>
        <v>Top funnel</v>
      </c>
      <c r="R933" s="1">
        <v>0</v>
      </c>
      <c r="S933" s="1">
        <f t="shared" si="72"/>
        <v>8</v>
      </c>
      <c r="T933" s="1">
        <f t="shared" si="73"/>
        <v>2021</v>
      </c>
      <c r="U933" s="1">
        <f t="shared" si="74"/>
        <v>2</v>
      </c>
    </row>
    <row r="934" spans="1:21" x14ac:dyDescent="0.25">
      <c r="A934" s="3" t="s">
        <v>46</v>
      </c>
      <c r="B934" s="3" t="s">
        <v>496</v>
      </c>
      <c r="C934" s="4" t="s">
        <v>47</v>
      </c>
      <c r="D934" s="5" t="s">
        <v>48</v>
      </c>
      <c r="E934" s="4" t="s">
        <v>49</v>
      </c>
      <c r="F934" s="6">
        <v>15875.1</v>
      </c>
      <c r="G934" s="4">
        <v>675048</v>
      </c>
      <c r="H934" s="4">
        <v>1648584</v>
      </c>
      <c r="I934" s="5">
        <v>9.6295366199999997</v>
      </c>
      <c r="J934" s="5">
        <v>2.4421730010310001</v>
      </c>
      <c r="K934" s="5" t="s">
        <v>36</v>
      </c>
      <c r="L934" s="5">
        <v>199</v>
      </c>
      <c r="M934" s="7" t="s">
        <v>497</v>
      </c>
      <c r="N934" s="16">
        <f t="shared" si="70"/>
        <v>44431</v>
      </c>
      <c r="O934" s="7" t="s">
        <v>498</v>
      </c>
      <c r="P934" s="12" t="str">
        <f t="shared" si="71"/>
        <v>2021-08-31</v>
      </c>
      <c r="Q934" s="1" t="str">
        <f>IFERROR(VLOOKUP(K934,de_para!$A$2:$B$32,2,0),"ERR")</f>
        <v>web event</v>
      </c>
      <c r="R934" s="1">
        <v>0</v>
      </c>
      <c r="S934" s="1">
        <f t="shared" si="72"/>
        <v>8</v>
      </c>
      <c r="T934" s="1">
        <f t="shared" si="73"/>
        <v>2021</v>
      </c>
      <c r="U934" s="1">
        <f t="shared" si="74"/>
        <v>2</v>
      </c>
    </row>
    <row r="935" spans="1:21" x14ac:dyDescent="0.25">
      <c r="A935" s="3" t="s">
        <v>58</v>
      </c>
      <c r="B935" s="3" t="s">
        <v>496</v>
      </c>
      <c r="C935" s="4" t="s">
        <v>59</v>
      </c>
      <c r="D935" s="5" t="s">
        <v>60</v>
      </c>
      <c r="E935" s="4" t="s">
        <v>61</v>
      </c>
      <c r="F935" s="6">
        <v>4332.68</v>
      </c>
      <c r="G935" s="4">
        <v>284088</v>
      </c>
      <c r="H935" s="4">
        <v>545112</v>
      </c>
      <c r="I935" s="5">
        <v>7.9482381599999998</v>
      </c>
      <c r="J935" s="5">
        <v>1.9188138886542001</v>
      </c>
      <c r="K935" s="5" t="s">
        <v>36</v>
      </c>
      <c r="L935" s="5">
        <v>56</v>
      </c>
      <c r="M935" s="7" t="s">
        <v>497</v>
      </c>
      <c r="N935" s="16">
        <f t="shared" si="70"/>
        <v>44431</v>
      </c>
      <c r="O935" s="7" t="s">
        <v>498</v>
      </c>
      <c r="P935" s="12" t="str">
        <f t="shared" si="71"/>
        <v>2021-08-31</v>
      </c>
      <c r="Q935" s="1" t="str">
        <f>IFERROR(VLOOKUP(K935,de_para!$A$2:$B$32,2,0),"ERR")</f>
        <v>web event</v>
      </c>
      <c r="R935" s="1">
        <v>0</v>
      </c>
      <c r="S935" s="1">
        <f t="shared" si="72"/>
        <v>8</v>
      </c>
      <c r="T935" s="1">
        <f t="shared" si="73"/>
        <v>2021</v>
      </c>
      <c r="U935" s="1">
        <f t="shared" si="74"/>
        <v>2</v>
      </c>
    </row>
    <row r="936" spans="1:21" x14ac:dyDescent="0.25">
      <c r="A936" s="3" t="s">
        <v>438</v>
      </c>
      <c r="B936" s="3" t="s">
        <v>496</v>
      </c>
      <c r="C936" s="4" t="s">
        <v>491</v>
      </c>
      <c r="D936" s="5" t="s">
        <v>489</v>
      </c>
      <c r="E936" s="4" t="s">
        <v>490</v>
      </c>
      <c r="F936" s="6">
        <v>2633.12</v>
      </c>
      <c r="G936" s="4">
        <v>108636</v>
      </c>
      <c r="H936" s="4">
        <v>171628</v>
      </c>
      <c r="I936" s="5">
        <v>15.34201878</v>
      </c>
      <c r="J936" s="5">
        <v>1.5798446187268</v>
      </c>
      <c r="K936" s="5" t="s">
        <v>36</v>
      </c>
      <c r="L936" s="5">
        <v>8</v>
      </c>
      <c r="M936" s="7" t="s">
        <v>497</v>
      </c>
      <c r="N936" s="16">
        <f t="shared" si="70"/>
        <v>44431</v>
      </c>
      <c r="O936" s="7" t="s">
        <v>498</v>
      </c>
      <c r="P936" s="12" t="str">
        <f t="shared" si="71"/>
        <v>2021-08-31</v>
      </c>
      <c r="Q936" s="1" t="str">
        <f>IFERROR(VLOOKUP(K936,de_para!$A$2:$B$32,2,0),"ERR")</f>
        <v>web event</v>
      </c>
      <c r="R936" s="1">
        <v>0</v>
      </c>
      <c r="S936" s="1">
        <f t="shared" si="72"/>
        <v>8</v>
      </c>
      <c r="T936" s="1">
        <f t="shared" si="73"/>
        <v>2021</v>
      </c>
      <c r="U936" s="1">
        <f t="shared" si="74"/>
        <v>2</v>
      </c>
    </row>
    <row r="937" spans="1:21" x14ac:dyDescent="0.25">
      <c r="A937" s="3" t="s">
        <v>503</v>
      </c>
      <c r="B937" s="3" t="s">
        <v>496</v>
      </c>
      <c r="C937" s="4" t="s">
        <v>504</v>
      </c>
      <c r="D937" s="5" t="s">
        <v>505</v>
      </c>
      <c r="E937" s="4" t="s">
        <v>506</v>
      </c>
      <c r="F937" s="6">
        <v>1209.02</v>
      </c>
      <c r="G937" s="4">
        <v>107229</v>
      </c>
      <c r="H937" s="4">
        <v>127154</v>
      </c>
      <c r="I937" s="5">
        <v>9.50831275</v>
      </c>
      <c r="J937" s="5">
        <v>1.1858172695819</v>
      </c>
      <c r="K937" s="5" t="s">
        <v>36</v>
      </c>
      <c r="L937" s="5">
        <v>24</v>
      </c>
      <c r="M937" s="7" t="s">
        <v>497</v>
      </c>
      <c r="N937" s="16">
        <f t="shared" si="70"/>
        <v>44431</v>
      </c>
      <c r="O937" s="7" t="s">
        <v>498</v>
      </c>
      <c r="P937" s="12" t="str">
        <f t="shared" si="71"/>
        <v>2021-08-31</v>
      </c>
      <c r="Q937" s="1" t="str">
        <f>IFERROR(VLOOKUP(K937,de_para!$A$2:$B$32,2,0),"ERR")</f>
        <v>web event</v>
      </c>
      <c r="R937" s="1">
        <v>0</v>
      </c>
      <c r="S937" s="1">
        <f t="shared" si="72"/>
        <v>8</v>
      </c>
      <c r="T937" s="1">
        <f t="shared" si="73"/>
        <v>2021</v>
      </c>
      <c r="U937" s="1">
        <f t="shared" si="74"/>
        <v>2</v>
      </c>
    </row>
    <row r="938" spans="1:21" x14ac:dyDescent="0.25">
      <c r="A938" s="3" t="s">
        <v>171</v>
      </c>
      <c r="B938" s="3" t="s">
        <v>496</v>
      </c>
      <c r="C938" s="4" t="s">
        <v>172</v>
      </c>
      <c r="D938" s="5" t="s">
        <v>173</v>
      </c>
      <c r="E938" s="4" t="s">
        <v>174</v>
      </c>
      <c r="F938" s="6">
        <v>3307.42</v>
      </c>
      <c r="G938" s="4">
        <v>366390</v>
      </c>
      <c r="H938" s="4">
        <v>664116</v>
      </c>
      <c r="I938" s="5">
        <v>4.9801841800000002</v>
      </c>
      <c r="J938" s="5">
        <v>1.8125931384589999</v>
      </c>
      <c r="K938" s="5" t="s">
        <v>36</v>
      </c>
      <c r="L938" s="5">
        <v>49</v>
      </c>
      <c r="M938" s="7" t="s">
        <v>497</v>
      </c>
      <c r="N938" s="16">
        <f t="shared" si="70"/>
        <v>44431</v>
      </c>
      <c r="O938" s="7" t="s">
        <v>498</v>
      </c>
      <c r="P938" s="12" t="str">
        <f t="shared" si="71"/>
        <v>2021-08-31</v>
      </c>
      <c r="Q938" s="1" t="str">
        <f>IFERROR(VLOOKUP(K938,de_para!$A$2:$B$32,2,0),"ERR")</f>
        <v>web event</v>
      </c>
      <c r="R938" s="1">
        <v>0</v>
      </c>
      <c r="S938" s="1">
        <f t="shared" si="72"/>
        <v>8</v>
      </c>
      <c r="T938" s="1">
        <f t="shared" si="73"/>
        <v>2021</v>
      </c>
      <c r="U938" s="1">
        <f t="shared" si="74"/>
        <v>2</v>
      </c>
    </row>
    <row r="939" spans="1:21" x14ac:dyDescent="0.25">
      <c r="A939" s="3" t="s">
        <v>438</v>
      </c>
      <c r="B939" s="3" t="s">
        <v>496</v>
      </c>
      <c r="C939" s="4" t="s">
        <v>507</v>
      </c>
      <c r="D939" s="5" t="s">
        <v>505</v>
      </c>
      <c r="E939" s="4" t="s">
        <v>506</v>
      </c>
      <c r="F939" s="6">
        <v>1288.9100000000001</v>
      </c>
      <c r="G939" s="4">
        <v>117241</v>
      </c>
      <c r="H939" s="4">
        <v>139731</v>
      </c>
      <c r="I939" s="5">
        <v>9.2242236900000005</v>
      </c>
      <c r="J939" s="5">
        <v>1.1918270912052999</v>
      </c>
      <c r="K939" s="5" t="s">
        <v>36</v>
      </c>
      <c r="L939" s="5">
        <v>26</v>
      </c>
      <c r="M939" s="7" t="s">
        <v>497</v>
      </c>
      <c r="N939" s="16">
        <f t="shared" si="70"/>
        <v>44431</v>
      </c>
      <c r="O939" s="7" t="s">
        <v>498</v>
      </c>
      <c r="P939" s="12" t="str">
        <f t="shared" si="71"/>
        <v>2021-08-31</v>
      </c>
      <c r="Q939" s="1" t="str">
        <f>IFERROR(VLOOKUP(K939,de_para!$A$2:$B$32,2,0),"ERR")</f>
        <v>web event</v>
      </c>
      <c r="R939" s="1">
        <v>0</v>
      </c>
      <c r="S939" s="1">
        <f t="shared" si="72"/>
        <v>8</v>
      </c>
      <c r="T939" s="1">
        <f t="shared" si="73"/>
        <v>2021</v>
      </c>
      <c r="U939" s="1">
        <f t="shared" si="74"/>
        <v>2</v>
      </c>
    </row>
    <row r="940" spans="1:21" x14ac:dyDescent="0.25">
      <c r="A940" s="3" t="s">
        <v>180</v>
      </c>
      <c r="B940" s="3" t="s">
        <v>496</v>
      </c>
      <c r="C940" s="4" t="s">
        <v>508</v>
      </c>
      <c r="D940" s="5" t="s">
        <v>509</v>
      </c>
      <c r="E940" s="4" t="s">
        <v>510</v>
      </c>
      <c r="F940" s="6">
        <v>2668.84</v>
      </c>
      <c r="G940" s="4">
        <v>236283</v>
      </c>
      <c r="H940" s="4">
        <v>401235</v>
      </c>
      <c r="I940" s="5">
        <v>6.6515633000000003</v>
      </c>
      <c r="J940" s="5">
        <v>1.6981120097510001</v>
      </c>
      <c r="K940" s="5" t="s">
        <v>394</v>
      </c>
      <c r="L940" s="5">
        <v>6497</v>
      </c>
      <c r="M940" s="7" t="s">
        <v>497</v>
      </c>
      <c r="N940" s="16">
        <f t="shared" si="70"/>
        <v>44431</v>
      </c>
      <c r="O940" s="7" t="s">
        <v>498</v>
      </c>
      <c r="P940" s="12" t="str">
        <f t="shared" si="71"/>
        <v>2021-08-31</v>
      </c>
      <c r="Q940" s="1" t="str">
        <f>IFERROR(VLOOKUP(K940,de_para!$A$2:$B$32,2,0),"ERR")</f>
        <v>Mid funnel</v>
      </c>
      <c r="R940" s="1">
        <v>0</v>
      </c>
      <c r="S940" s="1">
        <f t="shared" si="72"/>
        <v>8</v>
      </c>
      <c r="T940" s="1">
        <f t="shared" si="73"/>
        <v>2021</v>
      </c>
      <c r="U940" s="1">
        <f t="shared" si="74"/>
        <v>2</v>
      </c>
    </row>
    <row r="941" spans="1:21" x14ac:dyDescent="0.25">
      <c r="A941" s="3" t="s">
        <v>134</v>
      </c>
      <c r="B941" s="3" t="s">
        <v>496</v>
      </c>
      <c r="C941" s="4" t="s">
        <v>135</v>
      </c>
      <c r="D941" s="5" t="s">
        <v>78</v>
      </c>
      <c r="E941" s="4" t="s">
        <v>79</v>
      </c>
      <c r="F941" s="6">
        <v>103780.54</v>
      </c>
      <c r="G941" s="4">
        <v>2334618</v>
      </c>
      <c r="H941" s="4">
        <v>6600259</v>
      </c>
      <c r="I941" s="5">
        <v>15.723707210000001</v>
      </c>
      <c r="J941" s="5">
        <v>2.8271258938293</v>
      </c>
      <c r="K941" s="5" t="s">
        <v>80</v>
      </c>
      <c r="L941" s="5">
        <v>1159</v>
      </c>
      <c r="M941" s="7" t="s">
        <v>497</v>
      </c>
      <c r="N941" s="16">
        <f t="shared" si="70"/>
        <v>44431</v>
      </c>
      <c r="O941" s="7" t="s">
        <v>498</v>
      </c>
      <c r="P941" s="12" t="str">
        <f t="shared" si="71"/>
        <v>2021-08-31</v>
      </c>
      <c r="Q941" s="1" t="str">
        <f>IFERROR(VLOOKUP(K941,de_para!$A$2:$B$32,2,0),"ERR")</f>
        <v>web event</v>
      </c>
      <c r="R941" s="1">
        <v>0</v>
      </c>
      <c r="S941" s="1">
        <f t="shared" si="72"/>
        <v>8</v>
      </c>
      <c r="T941" s="1">
        <f t="shared" si="73"/>
        <v>2021</v>
      </c>
      <c r="U941" s="1">
        <f t="shared" si="74"/>
        <v>2</v>
      </c>
    </row>
    <row r="942" spans="1:21" x14ac:dyDescent="0.25">
      <c r="A942" s="3" t="s">
        <v>93</v>
      </c>
      <c r="B942" s="3" t="s">
        <v>496</v>
      </c>
      <c r="C942" s="4" t="s">
        <v>94</v>
      </c>
      <c r="D942" s="5" t="s">
        <v>87</v>
      </c>
      <c r="E942" s="4" t="s">
        <v>88</v>
      </c>
      <c r="F942" s="6">
        <v>50612.71</v>
      </c>
      <c r="G942" s="4">
        <v>4357981</v>
      </c>
      <c r="H942" s="4">
        <v>9100480</v>
      </c>
      <c r="I942" s="5">
        <v>5.56154291</v>
      </c>
      <c r="J942" s="5">
        <v>2.0882330602176</v>
      </c>
      <c r="K942" s="5" t="s">
        <v>36</v>
      </c>
      <c r="L942" s="5">
        <v>734</v>
      </c>
      <c r="M942" s="7" t="s">
        <v>497</v>
      </c>
      <c r="N942" s="16">
        <f t="shared" si="70"/>
        <v>44431</v>
      </c>
      <c r="O942" s="7" t="s">
        <v>498</v>
      </c>
      <c r="P942" s="12" t="str">
        <f t="shared" si="71"/>
        <v>2021-08-31</v>
      </c>
      <c r="Q942" s="1" t="str">
        <f>IFERROR(VLOOKUP(K942,de_para!$A$2:$B$32,2,0),"ERR")</f>
        <v>web event</v>
      </c>
      <c r="R942" s="1">
        <v>0</v>
      </c>
      <c r="S942" s="1">
        <f t="shared" si="72"/>
        <v>8</v>
      </c>
      <c r="T942" s="1">
        <f t="shared" si="73"/>
        <v>2021</v>
      </c>
      <c r="U942" s="1">
        <f t="shared" si="74"/>
        <v>2</v>
      </c>
    </row>
    <row r="943" spans="1:21" x14ac:dyDescent="0.25">
      <c r="A943" s="3" t="s">
        <v>89</v>
      </c>
      <c r="B943" s="3" t="s">
        <v>496</v>
      </c>
      <c r="C943" s="4" t="s">
        <v>90</v>
      </c>
      <c r="D943" s="5" t="s">
        <v>91</v>
      </c>
      <c r="E943" s="4" t="s">
        <v>92</v>
      </c>
      <c r="F943" s="6">
        <v>65277.74</v>
      </c>
      <c r="G943" s="4">
        <v>1711547</v>
      </c>
      <c r="H943" s="4">
        <v>5757999</v>
      </c>
      <c r="I943" s="5">
        <v>11.336879359999999</v>
      </c>
      <c r="J943" s="5">
        <v>3.3642073515947999</v>
      </c>
      <c r="K943" s="5" t="s">
        <v>36</v>
      </c>
      <c r="L943" s="5">
        <v>710</v>
      </c>
      <c r="M943" s="7" t="s">
        <v>497</v>
      </c>
      <c r="N943" s="16">
        <f t="shared" si="70"/>
        <v>44431</v>
      </c>
      <c r="O943" s="7" t="s">
        <v>498</v>
      </c>
      <c r="P943" s="12" t="str">
        <f t="shared" si="71"/>
        <v>2021-08-31</v>
      </c>
      <c r="Q943" s="1" t="str">
        <f>IFERROR(VLOOKUP(K943,de_para!$A$2:$B$32,2,0),"ERR")</f>
        <v>web event</v>
      </c>
      <c r="R943" s="1">
        <v>0</v>
      </c>
      <c r="S943" s="1">
        <f t="shared" si="72"/>
        <v>8</v>
      </c>
      <c r="T943" s="1">
        <f t="shared" si="73"/>
        <v>2021</v>
      </c>
      <c r="U943" s="1">
        <f t="shared" si="74"/>
        <v>2</v>
      </c>
    </row>
    <row r="944" spans="1:21" x14ac:dyDescent="0.25">
      <c r="A944" s="3" t="s">
        <v>405</v>
      </c>
      <c r="B944" s="3" t="s">
        <v>496</v>
      </c>
      <c r="C944" s="4" t="s">
        <v>406</v>
      </c>
      <c r="D944" s="5" t="s">
        <v>177</v>
      </c>
      <c r="E944" s="4" t="s">
        <v>178</v>
      </c>
      <c r="F944" s="6">
        <v>1292.04</v>
      </c>
      <c r="G944" s="4">
        <v>86492</v>
      </c>
      <c r="H944" s="4">
        <v>137866</v>
      </c>
      <c r="I944" s="5">
        <v>9.3717087600000006</v>
      </c>
      <c r="J944" s="5">
        <v>1.5939740091568999</v>
      </c>
      <c r="K944" s="5" t="s">
        <v>179</v>
      </c>
      <c r="L944" s="5">
        <v>944</v>
      </c>
      <c r="M944" s="7" t="s">
        <v>497</v>
      </c>
      <c r="N944" s="16">
        <f t="shared" si="70"/>
        <v>44431</v>
      </c>
      <c r="O944" s="7" t="s">
        <v>498</v>
      </c>
      <c r="P944" s="12" t="str">
        <f t="shared" si="71"/>
        <v>2021-08-31</v>
      </c>
      <c r="Q944" s="1" t="str">
        <f>IFERROR(VLOOKUP(K944,de_para!$A$2:$B$32,2,0),"ERR")</f>
        <v>Mid funnel</v>
      </c>
      <c r="R944" s="1">
        <v>0</v>
      </c>
      <c r="S944" s="1">
        <f t="shared" si="72"/>
        <v>8</v>
      </c>
      <c r="T944" s="1">
        <f t="shared" si="73"/>
        <v>2021</v>
      </c>
      <c r="U944" s="1">
        <f t="shared" si="74"/>
        <v>2</v>
      </c>
    </row>
    <row r="945" spans="1:21" x14ac:dyDescent="0.25">
      <c r="A945" s="3" t="s">
        <v>449</v>
      </c>
      <c r="B945" s="3" t="s">
        <v>496</v>
      </c>
      <c r="C945" s="4" t="s">
        <v>450</v>
      </c>
      <c r="D945" s="5" t="s">
        <v>434</v>
      </c>
      <c r="E945" s="4" t="s">
        <v>435</v>
      </c>
      <c r="F945" s="6">
        <v>165.54</v>
      </c>
      <c r="G945" s="4">
        <v>8990</v>
      </c>
      <c r="H945" s="4">
        <v>9337</v>
      </c>
      <c r="I945" s="5">
        <v>17.729463429999999</v>
      </c>
      <c r="J945" s="5">
        <v>1.0385984427141</v>
      </c>
      <c r="K945" s="5" t="s">
        <v>36</v>
      </c>
      <c r="L945" s="5">
        <v>2</v>
      </c>
      <c r="M945" s="7" t="s">
        <v>497</v>
      </c>
      <c r="N945" s="16">
        <f t="shared" si="70"/>
        <v>44431</v>
      </c>
      <c r="O945" s="7" t="s">
        <v>498</v>
      </c>
      <c r="P945" s="12" t="str">
        <f t="shared" si="71"/>
        <v>2021-08-31</v>
      </c>
      <c r="Q945" s="1" t="str">
        <f>IFERROR(VLOOKUP(K945,de_para!$A$2:$B$32,2,0),"ERR")</f>
        <v>web event</v>
      </c>
      <c r="R945" s="1">
        <v>0</v>
      </c>
      <c r="S945" s="1">
        <f t="shared" si="72"/>
        <v>8</v>
      </c>
      <c r="T945" s="1">
        <f t="shared" si="73"/>
        <v>2021</v>
      </c>
      <c r="U945" s="1">
        <f t="shared" si="74"/>
        <v>2</v>
      </c>
    </row>
    <row r="946" spans="1:21" x14ac:dyDescent="0.25">
      <c r="A946" s="3" t="s">
        <v>52</v>
      </c>
      <c r="B946" s="3" t="s">
        <v>496</v>
      </c>
      <c r="C946" s="4" t="s">
        <v>53</v>
      </c>
      <c r="D946" s="5" t="s">
        <v>54</v>
      </c>
      <c r="E946" s="4" t="s">
        <v>55</v>
      </c>
      <c r="F946" s="6">
        <v>2705.54</v>
      </c>
      <c r="G946" s="4">
        <v>4086</v>
      </c>
      <c r="H946" s="4">
        <v>65201</v>
      </c>
      <c r="I946" s="5">
        <v>41.495375840000001</v>
      </c>
      <c r="J946" s="5">
        <v>15.957170827215</v>
      </c>
      <c r="K946" s="5" t="s">
        <v>36</v>
      </c>
      <c r="L946" s="5">
        <v>18</v>
      </c>
      <c r="M946" s="7" t="s">
        <v>497</v>
      </c>
      <c r="N946" s="16">
        <f t="shared" si="70"/>
        <v>44431</v>
      </c>
      <c r="O946" s="7" t="s">
        <v>498</v>
      </c>
      <c r="P946" s="12" t="str">
        <f t="shared" si="71"/>
        <v>2021-08-31</v>
      </c>
      <c r="Q946" s="1" t="str">
        <f>IFERROR(VLOOKUP(K946,de_para!$A$2:$B$32,2,0),"ERR")</f>
        <v>web event</v>
      </c>
      <c r="R946" s="1">
        <v>0</v>
      </c>
      <c r="S946" s="1">
        <f t="shared" si="72"/>
        <v>8</v>
      </c>
      <c r="T946" s="1">
        <f t="shared" si="73"/>
        <v>2021</v>
      </c>
      <c r="U946" s="1">
        <f t="shared" si="74"/>
        <v>2</v>
      </c>
    </row>
    <row r="947" spans="1:21" x14ac:dyDescent="0.25">
      <c r="A947" s="3" t="s">
        <v>81</v>
      </c>
      <c r="B947" s="3" t="s">
        <v>496</v>
      </c>
      <c r="C947" s="4" t="s">
        <v>82</v>
      </c>
      <c r="D947" s="5" t="s">
        <v>48</v>
      </c>
      <c r="E947" s="4" t="s">
        <v>49</v>
      </c>
      <c r="F947" s="6">
        <v>2919.67</v>
      </c>
      <c r="G947" s="4">
        <v>238904</v>
      </c>
      <c r="H947" s="4">
        <v>434391</v>
      </c>
      <c r="I947" s="5">
        <v>6.7212948700000004</v>
      </c>
      <c r="J947" s="5">
        <v>1.8182659143422</v>
      </c>
      <c r="K947" s="5" t="s">
        <v>36</v>
      </c>
      <c r="L947" s="5">
        <v>39</v>
      </c>
      <c r="M947" s="7" t="s">
        <v>497</v>
      </c>
      <c r="N947" s="16">
        <f t="shared" si="70"/>
        <v>44431</v>
      </c>
      <c r="O947" s="7" t="s">
        <v>498</v>
      </c>
      <c r="P947" s="12" t="str">
        <f t="shared" si="71"/>
        <v>2021-08-31</v>
      </c>
      <c r="Q947" s="1" t="str">
        <f>IFERROR(VLOOKUP(K947,de_para!$A$2:$B$32,2,0),"ERR")</f>
        <v>web event</v>
      </c>
      <c r="R947" s="1">
        <v>0</v>
      </c>
      <c r="S947" s="1">
        <f t="shared" si="72"/>
        <v>8</v>
      </c>
      <c r="T947" s="1">
        <f t="shared" si="73"/>
        <v>2021</v>
      </c>
      <c r="U947" s="1">
        <f t="shared" si="74"/>
        <v>2</v>
      </c>
    </row>
    <row r="948" spans="1:21" x14ac:dyDescent="0.25">
      <c r="A948" s="3" t="s">
        <v>83</v>
      </c>
      <c r="B948" s="3" t="s">
        <v>496</v>
      </c>
      <c r="C948" s="4" t="s">
        <v>84</v>
      </c>
      <c r="D948" s="5" t="s">
        <v>70</v>
      </c>
      <c r="E948" s="4" t="s">
        <v>71</v>
      </c>
      <c r="F948" s="6">
        <v>67366.11</v>
      </c>
      <c r="G948" s="4">
        <v>177593</v>
      </c>
      <c r="H948" s="4">
        <v>1815003</v>
      </c>
      <c r="I948" s="5">
        <v>37.116252699999997</v>
      </c>
      <c r="J948" s="5">
        <v>10.220014302366</v>
      </c>
      <c r="K948" s="5" t="s">
        <v>36</v>
      </c>
      <c r="L948" s="5">
        <v>663</v>
      </c>
      <c r="M948" s="7" t="s">
        <v>497</v>
      </c>
      <c r="N948" s="16">
        <f t="shared" si="70"/>
        <v>44431</v>
      </c>
      <c r="O948" s="7" t="s">
        <v>498</v>
      </c>
      <c r="P948" s="12" t="str">
        <f t="shared" si="71"/>
        <v>2021-08-31</v>
      </c>
      <c r="Q948" s="1" t="str">
        <f>IFERROR(VLOOKUP(K948,de_para!$A$2:$B$32,2,0),"ERR")</f>
        <v>web event</v>
      </c>
      <c r="R948" s="1">
        <v>0</v>
      </c>
      <c r="S948" s="1">
        <f t="shared" si="72"/>
        <v>8</v>
      </c>
      <c r="T948" s="1">
        <f t="shared" si="73"/>
        <v>2021</v>
      </c>
      <c r="U948" s="1">
        <f t="shared" si="74"/>
        <v>2</v>
      </c>
    </row>
    <row r="949" spans="1:21" x14ac:dyDescent="0.25">
      <c r="A949" s="3" t="s">
        <v>85</v>
      </c>
      <c r="B949" s="3" t="s">
        <v>496</v>
      </c>
      <c r="C949" s="4" t="s">
        <v>86</v>
      </c>
      <c r="D949" s="5" t="s">
        <v>87</v>
      </c>
      <c r="E949" s="4" t="s">
        <v>88</v>
      </c>
      <c r="F949" s="6">
        <v>96336.89</v>
      </c>
      <c r="G949" s="4">
        <v>1885628</v>
      </c>
      <c r="H949" s="4">
        <v>6848796</v>
      </c>
      <c r="I949" s="5">
        <v>14.066251940000001</v>
      </c>
      <c r="J949" s="5">
        <v>3.6321034689768998</v>
      </c>
      <c r="K949" s="5" t="s">
        <v>36</v>
      </c>
      <c r="L949" s="5">
        <v>1189</v>
      </c>
      <c r="M949" s="7" t="s">
        <v>497</v>
      </c>
      <c r="N949" s="16">
        <f t="shared" si="70"/>
        <v>44431</v>
      </c>
      <c r="O949" s="7" t="s">
        <v>498</v>
      </c>
      <c r="P949" s="12" t="str">
        <f t="shared" si="71"/>
        <v>2021-08-31</v>
      </c>
      <c r="Q949" s="1" t="str">
        <f>IFERROR(VLOOKUP(K949,de_para!$A$2:$B$32,2,0),"ERR")</f>
        <v>web event</v>
      </c>
      <c r="R949" s="1">
        <v>0</v>
      </c>
      <c r="S949" s="1">
        <f t="shared" si="72"/>
        <v>8</v>
      </c>
      <c r="T949" s="1">
        <f t="shared" si="73"/>
        <v>2021</v>
      </c>
      <c r="U949" s="1">
        <f t="shared" si="74"/>
        <v>2</v>
      </c>
    </row>
    <row r="950" spans="1:21" x14ac:dyDescent="0.25">
      <c r="A950" s="3" t="s">
        <v>32</v>
      </c>
      <c r="B950" s="3" t="s">
        <v>496</v>
      </c>
      <c r="C950" s="4" t="s">
        <v>33</v>
      </c>
      <c r="D950" s="5" t="s">
        <v>34</v>
      </c>
      <c r="E950" s="4" t="s">
        <v>35</v>
      </c>
      <c r="F950" s="6">
        <v>24537.32</v>
      </c>
      <c r="G950" s="4">
        <v>207546</v>
      </c>
      <c r="H950" s="4">
        <v>941122</v>
      </c>
      <c r="I950" s="5">
        <v>26.07241144</v>
      </c>
      <c r="J950" s="5">
        <v>4.5345224673085003</v>
      </c>
      <c r="K950" s="5" t="s">
        <v>36</v>
      </c>
      <c r="L950" s="5">
        <v>331</v>
      </c>
      <c r="M950" s="7" t="s">
        <v>497</v>
      </c>
      <c r="N950" s="16">
        <f t="shared" si="70"/>
        <v>44431</v>
      </c>
      <c r="O950" s="7" t="s">
        <v>498</v>
      </c>
      <c r="P950" s="12" t="str">
        <f t="shared" si="71"/>
        <v>2021-08-31</v>
      </c>
      <c r="Q950" s="1" t="str">
        <f>IFERROR(VLOOKUP(K950,de_para!$A$2:$B$32,2,0),"ERR")</f>
        <v>web event</v>
      </c>
      <c r="R950" s="1">
        <v>0</v>
      </c>
      <c r="S950" s="1">
        <f t="shared" si="72"/>
        <v>8</v>
      </c>
      <c r="T950" s="1">
        <f t="shared" si="73"/>
        <v>2021</v>
      </c>
      <c r="U950" s="1">
        <f t="shared" si="74"/>
        <v>2</v>
      </c>
    </row>
    <row r="951" spans="1:21" x14ac:dyDescent="0.25">
      <c r="A951" s="3" t="s">
        <v>432</v>
      </c>
      <c r="B951" s="3" t="s">
        <v>496</v>
      </c>
      <c r="C951" s="4" t="s">
        <v>433</v>
      </c>
      <c r="D951" s="5" t="s">
        <v>434</v>
      </c>
      <c r="E951" s="4" t="s">
        <v>435</v>
      </c>
      <c r="F951" s="6">
        <v>163.16</v>
      </c>
      <c r="G951" s="4">
        <v>8841</v>
      </c>
      <c r="H951" s="4">
        <v>9291</v>
      </c>
      <c r="I951" s="5">
        <v>17.561080619999998</v>
      </c>
      <c r="J951" s="5">
        <v>1.0508992195453</v>
      </c>
      <c r="K951" s="5" t="s">
        <v>36</v>
      </c>
      <c r="L951" s="5" t="s">
        <v>45</v>
      </c>
      <c r="M951" s="7" t="s">
        <v>497</v>
      </c>
      <c r="N951" s="16">
        <f t="shared" si="70"/>
        <v>44431</v>
      </c>
      <c r="O951" s="7" t="s">
        <v>498</v>
      </c>
      <c r="P951" s="12" t="str">
        <f t="shared" si="71"/>
        <v>2021-08-31</v>
      </c>
      <c r="Q951" s="1" t="str">
        <f>IFERROR(VLOOKUP(K951,de_para!$A$2:$B$32,2,0),"ERR")</f>
        <v>web event</v>
      </c>
      <c r="R951" s="1">
        <v>0</v>
      </c>
      <c r="S951" s="1">
        <f t="shared" si="72"/>
        <v>8</v>
      </c>
      <c r="T951" s="1">
        <f t="shared" si="73"/>
        <v>2021</v>
      </c>
      <c r="U951" s="1">
        <f t="shared" si="74"/>
        <v>2</v>
      </c>
    </row>
    <row r="952" spans="1:21" x14ac:dyDescent="0.25">
      <c r="A952" s="3" t="s">
        <v>72</v>
      </c>
      <c r="B952" s="3" t="s">
        <v>496</v>
      </c>
      <c r="C952" s="4" t="s">
        <v>73</v>
      </c>
      <c r="D952" s="5" t="s">
        <v>74</v>
      </c>
      <c r="E952" s="4" t="s">
        <v>75</v>
      </c>
      <c r="F952" s="6">
        <v>62666.51</v>
      </c>
      <c r="G952" s="4">
        <v>504813</v>
      </c>
      <c r="H952" s="4">
        <v>2798042</v>
      </c>
      <c r="I952" s="5">
        <v>22.396558020000001</v>
      </c>
      <c r="J952" s="5">
        <v>5.5427296840612001</v>
      </c>
      <c r="K952" s="5" t="s">
        <v>36</v>
      </c>
      <c r="L952" s="5">
        <v>907</v>
      </c>
      <c r="M952" s="7" t="s">
        <v>497</v>
      </c>
      <c r="N952" s="16">
        <f t="shared" si="70"/>
        <v>44431</v>
      </c>
      <c r="O952" s="7" t="s">
        <v>498</v>
      </c>
      <c r="P952" s="12" t="str">
        <f t="shared" si="71"/>
        <v>2021-08-31</v>
      </c>
      <c r="Q952" s="1" t="str">
        <f>IFERROR(VLOOKUP(K952,de_para!$A$2:$B$32,2,0),"ERR")</f>
        <v>web event</v>
      </c>
      <c r="R952" s="1">
        <v>0</v>
      </c>
      <c r="S952" s="1">
        <f t="shared" si="72"/>
        <v>8</v>
      </c>
      <c r="T952" s="1">
        <f t="shared" si="73"/>
        <v>2021</v>
      </c>
      <c r="U952" s="1">
        <f t="shared" si="74"/>
        <v>2</v>
      </c>
    </row>
    <row r="953" spans="1:21" x14ac:dyDescent="0.25">
      <c r="A953" s="3" t="s">
        <v>162</v>
      </c>
      <c r="B953" s="3" t="s">
        <v>496</v>
      </c>
      <c r="C953" s="4" t="s">
        <v>163</v>
      </c>
      <c r="D953" s="5" t="s">
        <v>66</v>
      </c>
      <c r="E953" s="4" t="s">
        <v>67</v>
      </c>
      <c r="F953" s="6">
        <v>4514.87</v>
      </c>
      <c r="G953" s="4">
        <v>19615</v>
      </c>
      <c r="H953" s="4">
        <v>197174</v>
      </c>
      <c r="I953" s="5">
        <v>22.89789729</v>
      </c>
      <c r="J953" s="5">
        <v>10.052204945194999</v>
      </c>
      <c r="K953" s="5" t="s">
        <v>36</v>
      </c>
      <c r="L953" s="5">
        <v>36</v>
      </c>
      <c r="M953" s="7" t="s">
        <v>497</v>
      </c>
      <c r="N953" s="16">
        <f t="shared" si="70"/>
        <v>44431</v>
      </c>
      <c r="O953" s="7" t="s">
        <v>498</v>
      </c>
      <c r="P953" s="12" t="str">
        <f t="shared" si="71"/>
        <v>2021-08-31</v>
      </c>
      <c r="Q953" s="1" t="str">
        <f>IFERROR(VLOOKUP(K953,de_para!$A$2:$B$32,2,0),"ERR")</f>
        <v>web event</v>
      </c>
      <c r="R953" s="1">
        <v>0</v>
      </c>
      <c r="S953" s="1">
        <f t="shared" si="72"/>
        <v>8</v>
      </c>
      <c r="T953" s="1">
        <f t="shared" si="73"/>
        <v>2021</v>
      </c>
      <c r="U953" s="1">
        <f t="shared" si="74"/>
        <v>2</v>
      </c>
    </row>
    <row r="954" spans="1:21" x14ac:dyDescent="0.25">
      <c r="A954" s="3" t="s">
        <v>484</v>
      </c>
      <c r="B954" s="3" t="s">
        <v>496</v>
      </c>
      <c r="C954" s="4" t="s">
        <v>488</v>
      </c>
      <c r="D954" s="5" t="s">
        <v>489</v>
      </c>
      <c r="E954" s="4" t="s">
        <v>490</v>
      </c>
      <c r="F954" s="6">
        <v>2635.08</v>
      </c>
      <c r="G954" s="4">
        <v>91596</v>
      </c>
      <c r="H954" s="4">
        <v>159278</v>
      </c>
      <c r="I954" s="5">
        <v>16.54390437</v>
      </c>
      <c r="J954" s="5">
        <v>1.7389187300755</v>
      </c>
      <c r="K954" s="5" t="s">
        <v>36</v>
      </c>
      <c r="L954" s="5">
        <v>18</v>
      </c>
      <c r="M954" s="7" t="s">
        <v>497</v>
      </c>
      <c r="N954" s="16">
        <f t="shared" si="70"/>
        <v>44431</v>
      </c>
      <c r="O954" s="7" t="s">
        <v>498</v>
      </c>
      <c r="P954" s="12" t="str">
        <f t="shared" si="71"/>
        <v>2021-08-31</v>
      </c>
      <c r="Q954" s="1" t="str">
        <f>IFERROR(VLOOKUP(K954,de_para!$A$2:$B$32,2,0),"ERR")</f>
        <v>web event</v>
      </c>
      <c r="R954" s="1">
        <v>0</v>
      </c>
      <c r="S954" s="1">
        <f t="shared" si="72"/>
        <v>8</v>
      </c>
      <c r="T954" s="1">
        <f t="shared" si="73"/>
        <v>2021</v>
      </c>
      <c r="U954" s="1">
        <f t="shared" si="74"/>
        <v>2</v>
      </c>
    </row>
    <row r="955" spans="1:21" x14ac:dyDescent="0.25">
      <c r="A955" s="3" t="s">
        <v>175</v>
      </c>
      <c r="B955" s="3" t="s">
        <v>496</v>
      </c>
      <c r="C955" s="4" t="s">
        <v>176</v>
      </c>
      <c r="D955" s="5" t="s">
        <v>177</v>
      </c>
      <c r="E955" s="4" t="s">
        <v>178</v>
      </c>
      <c r="F955" s="6">
        <v>10997.55</v>
      </c>
      <c r="G955" s="4">
        <v>529386</v>
      </c>
      <c r="H955" s="4">
        <v>922744</v>
      </c>
      <c r="I955" s="5">
        <v>11.918311040000001</v>
      </c>
      <c r="J955" s="5">
        <v>1.7430457171138001</v>
      </c>
      <c r="K955" s="5" t="s">
        <v>179</v>
      </c>
      <c r="L955" s="5">
        <v>8725</v>
      </c>
      <c r="M955" s="7" t="s">
        <v>497</v>
      </c>
      <c r="N955" s="16">
        <f t="shared" si="70"/>
        <v>44431</v>
      </c>
      <c r="O955" s="7" t="s">
        <v>498</v>
      </c>
      <c r="P955" s="12" t="str">
        <f t="shared" si="71"/>
        <v>2021-08-31</v>
      </c>
      <c r="Q955" s="1" t="str">
        <f>IFERROR(VLOOKUP(K955,de_para!$A$2:$B$32,2,0),"ERR")</f>
        <v>Mid funnel</v>
      </c>
      <c r="R955" s="1">
        <v>0</v>
      </c>
      <c r="S955" s="1">
        <f t="shared" si="72"/>
        <v>8</v>
      </c>
      <c r="T955" s="1">
        <f t="shared" si="73"/>
        <v>2021</v>
      </c>
      <c r="U955" s="1">
        <f t="shared" si="74"/>
        <v>2</v>
      </c>
    </row>
    <row r="956" spans="1:21" x14ac:dyDescent="0.25">
      <c r="A956" s="3" t="s">
        <v>511</v>
      </c>
      <c r="B956" s="3" t="s">
        <v>496</v>
      </c>
      <c r="C956" s="4" t="s">
        <v>512</v>
      </c>
      <c r="D956" s="5" t="s">
        <v>513</v>
      </c>
      <c r="E956" s="4" t="s">
        <v>514</v>
      </c>
      <c r="F956" s="6">
        <v>15849.92</v>
      </c>
      <c r="G956" s="4">
        <v>2540465</v>
      </c>
      <c r="H956" s="4">
        <v>3343886</v>
      </c>
      <c r="I956" s="5">
        <v>4.7399702000000001</v>
      </c>
      <c r="J956" s="5">
        <v>1.3162495842297</v>
      </c>
      <c r="K956" s="5" t="s">
        <v>6</v>
      </c>
      <c r="L956" s="5">
        <v>2540465</v>
      </c>
      <c r="M956" s="7" t="s">
        <v>497</v>
      </c>
      <c r="N956" s="16">
        <f t="shared" si="70"/>
        <v>44431</v>
      </c>
      <c r="O956" s="7" t="s">
        <v>498</v>
      </c>
      <c r="P956" s="12" t="str">
        <f t="shared" si="71"/>
        <v>2021-08-31</v>
      </c>
      <c r="Q956" s="1" t="str">
        <f>IFERROR(VLOOKUP(K956,de_para!$A$2:$B$32,2,0),"ERR")</f>
        <v>Top funnel</v>
      </c>
      <c r="R956" s="1">
        <v>0</v>
      </c>
      <c r="S956" s="1">
        <f t="shared" si="72"/>
        <v>8</v>
      </c>
      <c r="T956" s="1">
        <f t="shared" si="73"/>
        <v>2021</v>
      </c>
      <c r="U956" s="1">
        <f t="shared" si="74"/>
        <v>2</v>
      </c>
    </row>
    <row r="957" spans="1:21" x14ac:dyDescent="0.25">
      <c r="A957" s="3" t="s">
        <v>103</v>
      </c>
      <c r="B957" s="3" t="s">
        <v>496</v>
      </c>
      <c r="C957" s="4" t="s">
        <v>104</v>
      </c>
      <c r="D957" s="5" t="s">
        <v>54</v>
      </c>
      <c r="E957" s="4" t="s">
        <v>55</v>
      </c>
      <c r="F957" s="6">
        <v>48481.52</v>
      </c>
      <c r="G957" s="4">
        <v>43607</v>
      </c>
      <c r="H957" s="4">
        <v>725610</v>
      </c>
      <c r="I957" s="5">
        <v>66.814845439999999</v>
      </c>
      <c r="J957" s="5">
        <v>16.639759671612001</v>
      </c>
      <c r="K957" s="5" t="s">
        <v>36</v>
      </c>
      <c r="L957" s="5">
        <v>579</v>
      </c>
      <c r="M957" s="7" t="s">
        <v>497</v>
      </c>
      <c r="N957" s="16">
        <f t="shared" si="70"/>
        <v>44431</v>
      </c>
      <c r="O957" s="7" t="s">
        <v>498</v>
      </c>
      <c r="P957" s="12" t="str">
        <f t="shared" si="71"/>
        <v>2021-08-31</v>
      </c>
      <c r="Q957" s="1" t="str">
        <f>IFERROR(VLOOKUP(K957,de_para!$A$2:$B$32,2,0),"ERR")</f>
        <v>web event</v>
      </c>
      <c r="R957" s="1">
        <v>0</v>
      </c>
      <c r="S957" s="1">
        <f t="shared" si="72"/>
        <v>8</v>
      </c>
      <c r="T957" s="1">
        <f t="shared" si="73"/>
        <v>2021</v>
      </c>
      <c r="U957" s="1">
        <f t="shared" si="74"/>
        <v>2</v>
      </c>
    </row>
    <row r="958" spans="1:21" x14ac:dyDescent="0.25">
      <c r="A958" s="3" t="s">
        <v>515</v>
      </c>
      <c r="B958" s="3" t="s">
        <v>496</v>
      </c>
      <c r="C958" s="4" t="s">
        <v>516</v>
      </c>
      <c r="D958" s="5" t="s">
        <v>513</v>
      </c>
      <c r="E958" s="4" t="s">
        <v>514</v>
      </c>
      <c r="F958" s="6">
        <v>24486.41</v>
      </c>
      <c r="G958" s="4">
        <v>3184494</v>
      </c>
      <c r="H958" s="4">
        <v>4396036</v>
      </c>
      <c r="I958" s="5">
        <v>5.5701113500000003</v>
      </c>
      <c r="J958" s="5">
        <v>1.380450394945</v>
      </c>
      <c r="K958" s="5" t="s">
        <v>6</v>
      </c>
      <c r="L958" s="5">
        <v>3184494</v>
      </c>
      <c r="M958" s="7" t="s">
        <v>497</v>
      </c>
      <c r="N958" s="16">
        <f t="shared" si="70"/>
        <v>44431</v>
      </c>
      <c r="O958" s="7" t="s">
        <v>498</v>
      </c>
      <c r="P958" s="12" t="str">
        <f t="shared" si="71"/>
        <v>2021-08-31</v>
      </c>
      <c r="Q958" s="1" t="str">
        <f>IFERROR(VLOOKUP(K958,de_para!$A$2:$B$32,2,0),"ERR")</f>
        <v>Top funnel</v>
      </c>
      <c r="R958" s="1">
        <v>0</v>
      </c>
      <c r="S958" s="1">
        <f t="shared" si="72"/>
        <v>8</v>
      </c>
      <c r="T958" s="1">
        <f t="shared" si="73"/>
        <v>2021</v>
      </c>
      <c r="U958" s="1">
        <f t="shared" si="74"/>
        <v>2</v>
      </c>
    </row>
    <row r="959" spans="1:21" x14ac:dyDescent="0.25">
      <c r="A959" s="3" t="s">
        <v>438</v>
      </c>
      <c r="B959" s="3" t="s">
        <v>496</v>
      </c>
      <c r="C959" s="4" t="s">
        <v>458</v>
      </c>
      <c r="D959" s="5" t="s">
        <v>434</v>
      </c>
      <c r="E959" s="4" t="s">
        <v>435</v>
      </c>
      <c r="F959" s="6">
        <v>164.45</v>
      </c>
      <c r="G959" s="4">
        <v>6944</v>
      </c>
      <c r="H959" s="4">
        <v>7206</v>
      </c>
      <c r="I959" s="5">
        <v>22.82126006</v>
      </c>
      <c r="J959" s="5">
        <v>1.0377304147465001</v>
      </c>
      <c r="K959" s="5" t="s">
        <v>36</v>
      </c>
      <c r="L959" s="5">
        <v>1</v>
      </c>
      <c r="M959" s="7" t="s">
        <v>497</v>
      </c>
      <c r="N959" s="16">
        <f t="shared" si="70"/>
        <v>44431</v>
      </c>
      <c r="O959" s="7" t="s">
        <v>498</v>
      </c>
      <c r="P959" s="12" t="str">
        <f t="shared" si="71"/>
        <v>2021-08-31</v>
      </c>
      <c r="Q959" s="1" t="str">
        <f>IFERROR(VLOOKUP(K959,de_para!$A$2:$B$32,2,0),"ERR")</f>
        <v>web event</v>
      </c>
      <c r="R959" s="1">
        <v>0</v>
      </c>
      <c r="S959" s="1">
        <f t="shared" si="72"/>
        <v>8</v>
      </c>
      <c r="T959" s="1">
        <f t="shared" si="73"/>
        <v>2021</v>
      </c>
      <c r="U959" s="1">
        <f t="shared" si="74"/>
        <v>2</v>
      </c>
    </row>
    <row r="960" spans="1:21" x14ac:dyDescent="0.25">
      <c r="A960" s="3" t="s">
        <v>421</v>
      </c>
      <c r="B960" s="3" t="s">
        <v>496</v>
      </c>
      <c r="C960" s="4" t="s">
        <v>517</v>
      </c>
      <c r="D960" s="5" t="s">
        <v>518</v>
      </c>
      <c r="E960" s="4" t="s">
        <v>519</v>
      </c>
      <c r="F960" s="6">
        <v>0</v>
      </c>
      <c r="G960" s="4">
        <v>0</v>
      </c>
      <c r="H960" s="4">
        <v>0</v>
      </c>
      <c r="I960" s="5" t="s">
        <v>45</v>
      </c>
      <c r="J960" s="5">
        <v>0</v>
      </c>
      <c r="K960" s="5" t="s">
        <v>36</v>
      </c>
      <c r="L960" s="5">
        <v>1</v>
      </c>
      <c r="M960" s="7" t="s">
        <v>497</v>
      </c>
      <c r="N960" s="16">
        <f t="shared" si="70"/>
        <v>44431</v>
      </c>
      <c r="O960" s="7" t="s">
        <v>498</v>
      </c>
      <c r="P960" s="12" t="str">
        <f t="shared" si="71"/>
        <v>2021-08-31</v>
      </c>
      <c r="Q960" s="1" t="str">
        <f>IFERROR(VLOOKUP(K960,de_para!$A$2:$B$32,2,0),"ERR")</f>
        <v>web event</v>
      </c>
      <c r="R960" s="1">
        <v>0</v>
      </c>
      <c r="S960" s="1">
        <f t="shared" si="72"/>
        <v>8</v>
      </c>
      <c r="T960" s="1">
        <f t="shared" si="73"/>
        <v>2021</v>
      </c>
      <c r="U960" s="1">
        <f t="shared" si="74"/>
        <v>2</v>
      </c>
    </row>
    <row r="961" spans="1:21" x14ac:dyDescent="0.25">
      <c r="A961" s="3" t="s">
        <v>484</v>
      </c>
      <c r="B961" s="3" t="s">
        <v>496</v>
      </c>
      <c r="C961" s="4" t="s">
        <v>485</v>
      </c>
      <c r="D961" s="5" t="s">
        <v>486</v>
      </c>
      <c r="E961" s="4" t="s">
        <v>487</v>
      </c>
      <c r="F961" s="6">
        <v>2625.52</v>
      </c>
      <c r="G961" s="4">
        <v>154967</v>
      </c>
      <c r="H961" s="4">
        <v>215322</v>
      </c>
      <c r="I961" s="5">
        <v>12.1934591</v>
      </c>
      <c r="J961" s="5">
        <v>1.3894700161969999</v>
      </c>
      <c r="K961" s="5" t="s">
        <v>36</v>
      </c>
      <c r="L961" s="5">
        <v>34</v>
      </c>
      <c r="M961" s="7" t="s">
        <v>497</v>
      </c>
      <c r="N961" s="16">
        <f t="shared" si="70"/>
        <v>44431</v>
      </c>
      <c r="O961" s="7" t="s">
        <v>498</v>
      </c>
      <c r="P961" s="12" t="str">
        <f t="shared" si="71"/>
        <v>2021-08-31</v>
      </c>
      <c r="Q961" s="1" t="str">
        <f>IFERROR(VLOOKUP(K961,de_para!$A$2:$B$32,2,0),"ERR")</f>
        <v>web event</v>
      </c>
      <c r="R961" s="1">
        <v>0</v>
      </c>
      <c r="S961" s="1">
        <f t="shared" si="72"/>
        <v>8</v>
      </c>
      <c r="T961" s="1">
        <f t="shared" si="73"/>
        <v>2021</v>
      </c>
      <c r="U961" s="1">
        <f t="shared" si="74"/>
        <v>2</v>
      </c>
    </row>
    <row r="962" spans="1:21" x14ac:dyDescent="0.25">
      <c r="A962" s="3" t="s">
        <v>245</v>
      </c>
      <c r="B962" s="3" t="s">
        <v>496</v>
      </c>
      <c r="C962" s="4" t="s">
        <v>246</v>
      </c>
      <c r="D962" s="5" t="s">
        <v>247</v>
      </c>
      <c r="E962" s="4" t="s">
        <v>248</v>
      </c>
      <c r="F962" s="6">
        <v>25391.79</v>
      </c>
      <c r="G962" s="4">
        <v>1766609</v>
      </c>
      <c r="H962" s="4">
        <v>5458392</v>
      </c>
      <c r="I962" s="5">
        <v>4.6518809900000004</v>
      </c>
      <c r="J962" s="5">
        <v>3.0897567033792002</v>
      </c>
      <c r="K962" s="5" t="s">
        <v>36</v>
      </c>
      <c r="L962" s="5">
        <v>324</v>
      </c>
      <c r="M962" s="7" t="s">
        <v>497</v>
      </c>
      <c r="N962" s="16">
        <f t="shared" si="70"/>
        <v>44431</v>
      </c>
      <c r="O962" s="7" t="s">
        <v>498</v>
      </c>
      <c r="P962" s="12" t="str">
        <f t="shared" si="71"/>
        <v>2021-08-31</v>
      </c>
      <c r="Q962" s="1" t="str">
        <f>IFERROR(VLOOKUP(K962,de_para!$A$2:$B$32,2,0),"ERR")</f>
        <v>web event</v>
      </c>
      <c r="R962" s="1">
        <v>0</v>
      </c>
      <c r="S962" s="1">
        <f t="shared" si="72"/>
        <v>8</v>
      </c>
      <c r="T962" s="1">
        <f t="shared" si="73"/>
        <v>2021</v>
      </c>
      <c r="U962" s="1">
        <f t="shared" si="74"/>
        <v>2</v>
      </c>
    </row>
    <row r="963" spans="1:21" x14ac:dyDescent="0.25">
      <c r="A963" s="3" t="s">
        <v>64</v>
      </c>
      <c r="B963" s="3" t="s">
        <v>496</v>
      </c>
      <c r="C963" s="4" t="s">
        <v>65</v>
      </c>
      <c r="D963" s="5" t="s">
        <v>66</v>
      </c>
      <c r="E963" s="4" t="s">
        <v>67</v>
      </c>
      <c r="F963" s="6">
        <v>21882.799999999999</v>
      </c>
      <c r="G963" s="4">
        <v>33607</v>
      </c>
      <c r="H963" s="4">
        <v>477472</v>
      </c>
      <c r="I963" s="5">
        <v>45.830540849999998</v>
      </c>
      <c r="J963" s="5">
        <v>14.207516291249</v>
      </c>
      <c r="K963" s="5" t="s">
        <v>36</v>
      </c>
      <c r="L963" s="5">
        <v>279</v>
      </c>
      <c r="M963" s="7" t="s">
        <v>497</v>
      </c>
      <c r="N963" s="16">
        <f t="shared" ref="N963:N1026" si="75">M963-WEEKDAY(M963,3)</f>
        <v>44431</v>
      </c>
      <c r="O963" s="7" t="s">
        <v>498</v>
      </c>
      <c r="P963" s="12" t="str">
        <f t="shared" ref="P963:P1026" si="76">RIGHT(B963,10)</f>
        <v>2021-08-31</v>
      </c>
      <c r="Q963" s="1" t="str">
        <f>IFERROR(VLOOKUP(K963,de_para!$A$2:$B$32,2,0),"ERR")</f>
        <v>web event</v>
      </c>
      <c r="R963" s="1">
        <v>0</v>
      </c>
      <c r="S963" s="1">
        <f t="shared" ref="S963:S1026" si="77">MONTH(P963)</f>
        <v>8</v>
      </c>
      <c r="T963" s="1">
        <f t="shared" ref="T963:T1026" si="78">YEAR(P963)</f>
        <v>2021</v>
      </c>
      <c r="U963" s="1">
        <f t="shared" ref="U963:U1026" si="79">IF(S963&lt;7,1,2)</f>
        <v>2</v>
      </c>
    </row>
    <row r="964" spans="1:21" x14ac:dyDescent="0.25">
      <c r="A964" s="3" t="s">
        <v>122</v>
      </c>
      <c r="B964" s="3" t="s">
        <v>496</v>
      </c>
      <c r="C964" s="4" t="s">
        <v>123</v>
      </c>
      <c r="D964" s="5" t="s">
        <v>34</v>
      </c>
      <c r="E964" s="4" t="s">
        <v>35</v>
      </c>
      <c r="F964" s="6">
        <v>25305.18</v>
      </c>
      <c r="G964" s="4">
        <v>360690</v>
      </c>
      <c r="H964" s="4">
        <v>2089304</v>
      </c>
      <c r="I964" s="5">
        <v>12.11177502</v>
      </c>
      <c r="J964" s="5">
        <v>5.7925198924284</v>
      </c>
      <c r="K964" s="5" t="s">
        <v>36</v>
      </c>
      <c r="L964" s="5">
        <v>342</v>
      </c>
      <c r="M964" s="7" t="s">
        <v>497</v>
      </c>
      <c r="N964" s="16">
        <f t="shared" si="75"/>
        <v>44431</v>
      </c>
      <c r="O964" s="7" t="s">
        <v>498</v>
      </c>
      <c r="P964" s="12" t="str">
        <f t="shared" si="76"/>
        <v>2021-08-31</v>
      </c>
      <c r="Q964" s="1" t="str">
        <f>IFERROR(VLOOKUP(K964,de_para!$A$2:$B$32,2,0),"ERR")</f>
        <v>web event</v>
      </c>
      <c r="R964" s="1">
        <v>0</v>
      </c>
      <c r="S964" s="1">
        <f t="shared" si="77"/>
        <v>8</v>
      </c>
      <c r="T964" s="1">
        <f t="shared" si="78"/>
        <v>2021</v>
      </c>
      <c r="U964" s="1">
        <f t="shared" si="79"/>
        <v>2</v>
      </c>
    </row>
    <row r="965" spans="1:21" x14ac:dyDescent="0.25">
      <c r="A965" s="3" t="s">
        <v>180</v>
      </c>
      <c r="B965" s="3" t="s">
        <v>496</v>
      </c>
      <c r="C965" s="4" t="s">
        <v>181</v>
      </c>
      <c r="D965" s="5" t="s">
        <v>173</v>
      </c>
      <c r="E965" s="4" t="s">
        <v>174</v>
      </c>
      <c r="F965" s="6">
        <v>49683.57</v>
      </c>
      <c r="G965" s="4">
        <v>3762049</v>
      </c>
      <c r="H965" s="4">
        <v>10159999</v>
      </c>
      <c r="I965" s="5">
        <v>4.8901156400000003</v>
      </c>
      <c r="J965" s="5">
        <v>2.7006556799234001</v>
      </c>
      <c r="K965" s="5" t="s">
        <v>36</v>
      </c>
      <c r="L965" s="5">
        <v>748</v>
      </c>
      <c r="M965" s="7" t="s">
        <v>497</v>
      </c>
      <c r="N965" s="16">
        <f t="shared" si="75"/>
        <v>44431</v>
      </c>
      <c r="O965" s="7" t="s">
        <v>498</v>
      </c>
      <c r="P965" s="12" t="str">
        <f t="shared" si="76"/>
        <v>2021-08-31</v>
      </c>
      <c r="Q965" s="1" t="str">
        <f>IFERROR(VLOOKUP(K965,de_para!$A$2:$B$32,2,0),"ERR")</f>
        <v>web event</v>
      </c>
      <c r="R965" s="1">
        <v>0</v>
      </c>
      <c r="S965" s="1">
        <f t="shared" si="77"/>
        <v>8</v>
      </c>
      <c r="T965" s="1">
        <f t="shared" si="78"/>
        <v>2021</v>
      </c>
      <c r="U965" s="1">
        <f t="shared" si="79"/>
        <v>2</v>
      </c>
    </row>
    <row r="966" spans="1:21" x14ac:dyDescent="0.25">
      <c r="A966" s="3" t="s">
        <v>118</v>
      </c>
      <c r="B966" s="3" t="s">
        <v>496</v>
      </c>
      <c r="C966" s="4" t="s">
        <v>119</v>
      </c>
      <c r="D966" s="5" t="s">
        <v>78</v>
      </c>
      <c r="E966" s="4" t="s">
        <v>79</v>
      </c>
      <c r="F966" s="6">
        <v>60480.68</v>
      </c>
      <c r="G966" s="4">
        <v>3995480</v>
      </c>
      <c r="H966" s="4">
        <v>6678007</v>
      </c>
      <c r="I966" s="5">
        <v>9.0566961100000007</v>
      </c>
      <c r="J966" s="5">
        <v>1.6713904211759001</v>
      </c>
      <c r="K966" s="5" t="s">
        <v>80</v>
      </c>
      <c r="L966" s="5">
        <v>814</v>
      </c>
      <c r="M966" s="7" t="s">
        <v>497</v>
      </c>
      <c r="N966" s="16">
        <f t="shared" si="75"/>
        <v>44431</v>
      </c>
      <c r="O966" s="7" t="s">
        <v>498</v>
      </c>
      <c r="P966" s="12" t="str">
        <f t="shared" si="76"/>
        <v>2021-08-31</v>
      </c>
      <c r="Q966" s="1" t="str">
        <f>IFERROR(VLOOKUP(K966,de_para!$A$2:$B$32,2,0),"ERR")</f>
        <v>web event</v>
      </c>
      <c r="R966" s="1">
        <v>0</v>
      </c>
      <c r="S966" s="1">
        <f t="shared" si="77"/>
        <v>8</v>
      </c>
      <c r="T966" s="1">
        <f t="shared" si="78"/>
        <v>2021</v>
      </c>
      <c r="U966" s="1">
        <f t="shared" si="79"/>
        <v>2</v>
      </c>
    </row>
    <row r="967" spans="1:21" x14ac:dyDescent="0.25">
      <c r="A967" s="3" t="s">
        <v>68</v>
      </c>
      <c r="B967" s="3" t="s">
        <v>496</v>
      </c>
      <c r="C967" s="4" t="s">
        <v>69</v>
      </c>
      <c r="D967" s="5" t="s">
        <v>70</v>
      </c>
      <c r="E967" s="4" t="s">
        <v>71</v>
      </c>
      <c r="F967" s="6">
        <v>37135.050000000003</v>
      </c>
      <c r="G967" s="4">
        <v>177881</v>
      </c>
      <c r="H967" s="4">
        <v>1544966</v>
      </c>
      <c r="I967" s="5">
        <v>24.036160020000001</v>
      </c>
      <c r="J967" s="5">
        <v>8.6853907949697007</v>
      </c>
      <c r="K967" s="5" t="s">
        <v>36</v>
      </c>
      <c r="L967" s="5">
        <v>322</v>
      </c>
      <c r="M967" s="7" t="s">
        <v>497</v>
      </c>
      <c r="N967" s="16">
        <f t="shared" si="75"/>
        <v>44431</v>
      </c>
      <c r="O967" s="7" t="s">
        <v>498</v>
      </c>
      <c r="P967" s="12" t="str">
        <f t="shared" si="76"/>
        <v>2021-08-31</v>
      </c>
      <c r="Q967" s="1" t="str">
        <f>IFERROR(VLOOKUP(K967,de_para!$A$2:$B$32,2,0),"ERR")</f>
        <v>web event</v>
      </c>
      <c r="R967" s="1">
        <v>0</v>
      </c>
      <c r="S967" s="1">
        <f t="shared" si="77"/>
        <v>8</v>
      </c>
      <c r="T967" s="1">
        <f t="shared" si="78"/>
        <v>2021</v>
      </c>
      <c r="U967" s="1">
        <f t="shared" si="79"/>
        <v>2</v>
      </c>
    </row>
    <row r="968" spans="1:21" x14ac:dyDescent="0.25">
      <c r="A968" s="3" t="s">
        <v>97</v>
      </c>
      <c r="B968" s="3" t="s">
        <v>496</v>
      </c>
      <c r="C968" s="4" t="s">
        <v>98</v>
      </c>
      <c r="D968" s="5" t="s">
        <v>87</v>
      </c>
      <c r="E968" s="4" t="s">
        <v>88</v>
      </c>
      <c r="F968" s="6">
        <v>11130.39</v>
      </c>
      <c r="G968" s="4">
        <v>662884</v>
      </c>
      <c r="H968" s="4">
        <v>1388852</v>
      </c>
      <c r="I968" s="5">
        <v>8.0140936499999995</v>
      </c>
      <c r="J968" s="5">
        <v>2.0951659717236</v>
      </c>
      <c r="K968" s="5" t="s">
        <v>36</v>
      </c>
      <c r="L968" s="5">
        <v>139</v>
      </c>
      <c r="M968" s="7" t="s">
        <v>497</v>
      </c>
      <c r="N968" s="16">
        <f t="shared" si="75"/>
        <v>44431</v>
      </c>
      <c r="O968" s="7" t="s">
        <v>498</v>
      </c>
      <c r="P968" s="12" t="str">
        <f t="shared" si="76"/>
        <v>2021-08-31</v>
      </c>
      <c r="Q968" s="1" t="str">
        <f>IFERROR(VLOOKUP(K968,de_para!$A$2:$B$32,2,0),"ERR")</f>
        <v>web event</v>
      </c>
      <c r="R968" s="1">
        <v>0</v>
      </c>
      <c r="S968" s="1">
        <f t="shared" si="77"/>
        <v>8</v>
      </c>
      <c r="T968" s="1">
        <f t="shared" si="78"/>
        <v>2021</v>
      </c>
      <c r="U968" s="1">
        <f t="shared" si="79"/>
        <v>2</v>
      </c>
    </row>
    <row r="969" spans="1:21" x14ac:dyDescent="0.25">
      <c r="A969" s="3" t="s">
        <v>120</v>
      </c>
      <c r="B969" s="3" t="s">
        <v>496</v>
      </c>
      <c r="C969" s="4" t="s">
        <v>121</v>
      </c>
      <c r="D969" s="5" t="s">
        <v>87</v>
      </c>
      <c r="E969" s="4" t="s">
        <v>88</v>
      </c>
      <c r="F969" s="6">
        <v>199769.01</v>
      </c>
      <c r="G969" s="4">
        <v>13088317</v>
      </c>
      <c r="H969" s="4">
        <v>41288547</v>
      </c>
      <c r="I969" s="5">
        <v>4.83836377</v>
      </c>
      <c r="J969" s="5">
        <v>3.1546108640248001</v>
      </c>
      <c r="K969" s="5" t="s">
        <v>36</v>
      </c>
      <c r="L969" s="5">
        <v>3029</v>
      </c>
      <c r="M969" s="7" t="s">
        <v>497</v>
      </c>
      <c r="N969" s="16">
        <f t="shared" si="75"/>
        <v>44431</v>
      </c>
      <c r="O969" s="7" t="s">
        <v>498</v>
      </c>
      <c r="P969" s="12" t="str">
        <f t="shared" si="76"/>
        <v>2021-08-31</v>
      </c>
      <c r="Q969" s="1" t="str">
        <f>IFERROR(VLOOKUP(K969,de_para!$A$2:$B$32,2,0),"ERR")</f>
        <v>web event</v>
      </c>
      <c r="R969" s="1">
        <v>0</v>
      </c>
      <c r="S969" s="1">
        <f t="shared" si="77"/>
        <v>8</v>
      </c>
      <c r="T969" s="1">
        <f t="shared" si="78"/>
        <v>2021</v>
      </c>
      <c r="U969" s="1">
        <f t="shared" si="79"/>
        <v>2</v>
      </c>
    </row>
    <row r="970" spans="1:21" x14ac:dyDescent="0.25">
      <c r="A970" s="3" t="s">
        <v>99</v>
      </c>
      <c r="B970" s="3" t="s">
        <v>496</v>
      </c>
      <c r="C970" s="4" t="s">
        <v>100</v>
      </c>
      <c r="D970" s="5" t="s">
        <v>101</v>
      </c>
      <c r="E970" s="4" t="s">
        <v>102</v>
      </c>
      <c r="F970" s="6">
        <v>70617.62</v>
      </c>
      <c r="G970" s="4">
        <v>52542</v>
      </c>
      <c r="H970" s="4">
        <v>883294</v>
      </c>
      <c r="I970" s="5">
        <v>79.948035419999997</v>
      </c>
      <c r="J970" s="5">
        <v>16.811198660119999</v>
      </c>
      <c r="K970" s="5" t="s">
        <v>36</v>
      </c>
      <c r="L970" s="5">
        <v>606</v>
      </c>
      <c r="M970" s="7" t="s">
        <v>497</v>
      </c>
      <c r="N970" s="16">
        <f t="shared" si="75"/>
        <v>44431</v>
      </c>
      <c r="O970" s="7" t="s">
        <v>498</v>
      </c>
      <c r="P970" s="12" t="str">
        <f t="shared" si="76"/>
        <v>2021-08-31</v>
      </c>
      <c r="Q970" s="1" t="str">
        <f>IFERROR(VLOOKUP(K970,de_para!$A$2:$B$32,2,0),"ERR")</f>
        <v>web event</v>
      </c>
      <c r="R970" s="1">
        <v>0</v>
      </c>
      <c r="S970" s="1">
        <f t="shared" si="77"/>
        <v>8</v>
      </c>
      <c r="T970" s="1">
        <f t="shared" si="78"/>
        <v>2021</v>
      </c>
      <c r="U970" s="1">
        <f t="shared" si="79"/>
        <v>2</v>
      </c>
    </row>
    <row r="971" spans="1:21" x14ac:dyDescent="0.25">
      <c r="A971" s="3" t="s">
        <v>111</v>
      </c>
      <c r="B971" s="3" t="s">
        <v>496</v>
      </c>
      <c r="C971" s="4" t="s">
        <v>112</v>
      </c>
      <c r="D971" s="5" t="s">
        <v>78</v>
      </c>
      <c r="E971" s="4" t="s">
        <v>79</v>
      </c>
      <c r="F971" s="6">
        <v>62076.21</v>
      </c>
      <c r="G971" s="4">
        <v>4068173</v>
      </c>
      <c r="H971" s="4">
        <v>6866670</v>
      </c>
      <c r="I971" s="5">
        <v>9.0402203700000001</v>
      </c>
      <c r="J971" s="5">
        <v>1.6879001950015</v>
      </c>
      <c r="K971" s="5" t="s">
        <v>80</v>
      </c>
      <c r="L971" s="5">
        <v>652</v>
      </c>
      <c r="M971" s="7" t="s">
        <v>497</v>
      </c>
      <c r="N971" s="16">
        <f t="shared" si="75"/>
        <v>44431</v>
      </c>
      <c r="O971" s="7" t="s">
        <v>498</v>
      </c>
      <c r="P971" s="12" t="str">
        <f t="shared" si="76"/>
        <v>2021-08-31</v>
      </c>
      <c r="Q971" s="1" t="str">
        <f>IFERROR(VLOOKUP(K971,de_para!$A$2:$B$32,2,0),"ERR")</f>
        <v>web event</v>
      </c>
      <c r="R971" s="1">
        <v>0</v>
      </c>
      <c r="S971" s="1">
        <f t="shared" si="77"/>
        <v>8</v>
      </c>
      <c r="T971" s="1">
        <f t="shared" si="78"/>
        <v>2021</v>
      </c>
      <c r="U971" s="1">
        <f t="shared" si="79"/>
        <v>2</v>
      </c>
    </row>
    <row r="972" spans="1:21" x14ac:dyDescent="0.25">
      <c r="A972" s="3" t="s">
        <v>76</v>
      </c>
      <c r="B972" s="3" t="s">
        <v>496</v>
      </c>
      <c r="C972" s="4" t="s">
        <v>77</v>
      </c>
      <c r="D972" s="5" t="s">
        <v>78</v>
      </c>
      <c r="E972" s="4" t="s">
        <v>79</v>
      </c>
      <c r="F972" s="6">
        <v>55488.43</v>
      </c>
      <c r="G972" s="4">
        <v>1584555</v>
      </c>
      <c r="H972" s="4">
        <v>3539699</v>
      </c>
      <c r="I972" s="5">
        <v>15.67603065</v>
      </c>
      <c r="J972" s="5">
        <v>2.2338757569159999</v>
      </c>
      <c r="K972" s="5" t="s">
        <v>80</v>
      </c>
      <c r="L972" s="5">
        <v>618</v>
      </c>
      <c r="M972" s="7" t="s">
        <v>497</v>
      </c>
      <c r="N972" s="16">
        <f t="shared" si="75"/>
        <v>44431</v>
      </c>
      <c r="O972" s="7" t="s">
        <v>498</v>
      </c>
      <c r="P972" s="12" t="str">
        <f t="shared" si="76"/>
        <v>2021-08-31</v>
      </c>
      <c r="Q972" s="1" t="str">
        <f>IFERROR(VLOOKUP(K972,de_para!$A$2:$B$32,2,0),"ERR")</f>
        <v>web event</v>
      </c>
      <c r="R972" s="1">
        <v>0</v>
      </c>
      <c r="S972" s="1">
        <f t="shared" si="77"/>
        <v>8</v>
      </c>
      <c r="T972" s="1">
        <f t="shared" si="78"/>
        <v>2021</v>
      </c>
      <c r="U972" s="1">
        <f t="shared" si="79"/>
        <v>2</v>
      </c>
    </row>
    <row r="973" spans="1:21" x14ac:dyDescent="0.25">
      <c r="A973" s="3" t="s">
        <v>95</v>
      </c>
      <c r="B973" s="3" t="s">
        <v>496</v>
      </c>
      <c r="C973" s="4" t="s">
        <v>96</v>
      </c>
      <c r="D973" s="5" t="s">
        <v>60</v>
      </c>
      <c r="E973" s="4" t="s">
        <v>61</v>
      </c>
      <c r="F973" s="6">
        <v>96331.72</v>
      </c>
      <c r="G973" s="4">
        <v>2294193</v>
      </c>
      <c r="H973" s="4">
        <v>8154915</v>
      </c>
      <c r="I973" s="5">
        <v>11.812719080000001</v>
      </c>
      <c r="J973" s="5">
        <v>3.5545897838585998</v>
      </c>
      <c r="K973" s="5" t="s">
        <v>36</v>
      </c>
      <c r="L973" s="5">
        <v>1238</v>
      </c>
      <c r="M973" s="7" t="s">
        <v>497</v>
      </c>
      <c r="N973" s="16">
        <f t="shared" si="75"/>
        <v>44431</v>
      </c>
      <c r="O973" s="7" t="s">
        <v>498</v>
      </c>
      <c r="P973" s="12" t="str">
        <f t="shared" si="76"/>
        <v>2021-08-31</v>
      </c>
      <c r="Q973" s="1" t="str">
        <f>IFERROR(VLOOKUP(K973,de_para!$A$2:$B$32,2,0),"ERR")</f>
        <v>web event</v>
      </c>
      <c r="R973" s="1">
        <v>0</v>
      </c>
      <c r="S973" s="1">
        <f t="shared" si="77"/>
        <v>8</v>
      </c>
      <c r="T973" s="1">
        <f t="shared" si="78"/>
        <v>2021</v>
      </c>
      <c r="U973" s="1">
        <f t="shared" si="79"/>
        <v>2</v>
      </c>
    </row>
    <row r="974" spans="1:21" x14ac:dyDescent="0.25">
      <c r="A974" s="3" t="s">
        <v>318</v>
      </c>
      <c r="B974" s="3" t="s">
        <v>496</v>
      </c>
      <c r="C974" s="4" t="s">
        <v>319</v>
      </c>
      <c r="D974" s="5" t="s">
        <v>320</v>
      </c>
      <c r="E974" s="4" t="s">
        <v>321</v>
      </c>
      <c r="F974" s="6">
        <v>55256.91</v>
      </c>
      <c r="G974" s="4">
        <v>20360</v>
      </c>
      <c r="H974" s="4">
        <v>426550</v>
      </c>
      <c r="I974" s="5">
        <v>129.54380495000001</v>
      </c>
      <c r="J974" s="5">
        <v>20.950392927307998</v>
      </c>
      <c r="K974" s="5" t="s">
        <v>36</v>
      </c>
      <c r="L974" s="5">
        <v>273</v>
      </c>
      <c r="M974" s="7" t="s">
        <v>497</v>
      </c>
      <c r="N974" s="16">
        <f t="shared" si="75"/>
        <v>44431</v>
      </c>
      <c r="O974" s="7" t="s">
        <v>498</v>
      </c>
      <c r="P974" s="12" t="str">
        <f t="shared" si="76"/>
        <v>2021-08-31</v>
      </c>
      <c r="Q974" s="1" t="str">
        <f>IFERROR(VLOOKUP(K974,de_para!$A$2:$B$32,2,0),"ERR")</f>
        <v>web event</v>
      </c>
      <c r="R974" s="1">
        <v>0</v>
      </c>
      <c r="S974" s="1">
        <f t="shared" si="77"/>
        <v>8</v>
      </c>
      <c r="T974" s="1">
        <f t="shared" si="78"/>
        <v>2021</v>
      </c>
      <c r="U974" s="1">
        <f t="shared" si="79"/>
        <v>2</v>
      </c>
    </row>
    <row r="975" spans="1:21" x14ac:dyDescent="0.25">
      <c r="A975" s="3" t="s">
        <v>245</v>
      </c>
      <c r="B975" s="3" t="s">
        <v>496</v>
      </c>
      <c r="C975" s="4" t="s">
        <v>520</v>
      </c>
      <c r="D975" s="5" t="s">
        <v>521</v>
      </c>
      <c r="E975" s="4" t="s">
        <v>522</v>
      </c>
      <c r="F975" s="6">
        <v>2696.61</v>
      </c>
      <c r="G975" s="4">
        <v>194135</v>
      </c>
      <c r="H975" s="4">
        <v>827665</v>
      </c>
      <c r="I975" s="5">
        <v>3.2580935499999999</v>
      </c>
      <c r="J975" s="5">
        <v>4.2633476704354996</v>
      </c>
      <c r="K975" s="5" t="s">
        <v>394</v>
      </c>
      <c r="L975" s="5">
        <v>6219</v>
      </c>
      <c r="M975" s="7" t="s">
        <v>497</v>
      </c>
      <c r="N975" s="16">
        <f t="shared" si="75"/>
        <v>44431</v>
      </c>
      <c r="O975" s="7" t="s">
        <v>498</v>
      </c>
      <c r="P975" s="12" t="str">
        <f t="shared" si="76"/>
        <v>2021-08-31</v>
      </c>
      <c r="Q975" s="1" t="str">
        <f>IFERROR(VLOOKUP(K975,de_para!$A$2:$B$32,2,0),"ERR")</f>
        <v>Mid funnel</v>
      </c>
      <c r="R975" s="1">
        <v>0</v>
      </c>
      <c r="S975" s="1">
        <f t="shared" si="77"/>
        <v>8</v>
      </c>
      <c r="T975" s="1">
        <f t="shared" si="78"/>
        <v>2021</v>
      </c>
      <c r="U975" s="1">
        <f t="shared" si="79"/>
        <v>2</v>
      </c>
    </row>
    <row r="976" spans="1:21" x14ac:dyDescent="0.25">
      <c r="A976" s="3" t="s">
        <v>182</v>
      </c>
      <c r="B976" s="3" t="s">
        <v>496</v>
      </c>
      <c r="C976" s="4" t="s">
        <v>183</v>
      </c>
      <c r="D976" s="5" t="s">
        <v>184</v>
      </c>
      <c r="E976" s="4" t="s">
        <v>185</v>
      </c>
      <c r="F976" s="6">
        <v>26526.6</v>
      </c>
      <c r="G976" s="4">
        <v>315317</v>
      </c>
      <c r="H976" s="4">
        <v>1682834</v>
      </c>
      <c r="I976" s="5">
        <v>15.76305209</v>
      </c>
      <c r="J976" s="5">
        <v>5.3369593139602003</v>
      </c>
      <c r="K976" s="5" t="s">
        <v>36</v>
      </c>
      <c r="L976" s="5">
        <v>358</v>
      </c>
      <c r="M976" s="7" t="s">
        <v>497</v>
      </c>
      <c r="N976" s="16">
        <f t="shared" si="75"/>
        <v>44431</v>
      </c>
      <c r="O976" s="7" t="s">
        <v>498</v>
      </c>
      <c r="P976" s="12" t="str">
        <f t="shared" si="76"/>
        <v>2021-08-31</v>
      </c>
      <c r="Q976" s="1" t="str">
        <f>IFERROR(VLOOKUP(K976,de_para!$A$2:$B$32,2,0),"ERR")</f>
        <v>web event</v>
      </c>
      <c r="R976" s="1">
        <v>0</v>
      </c>
      <c r="S976" s="1">
        <f t="shared" si="77"/>
        <v>8</v>
      </c>
      <c r="T976" s="1">
        <f t="shared" si="78"/>
        <v>2021</v>
      </c>
      <c r="U976" s="1">
        <f t="shared" si="79"/>
        <v>2</v>
      </c>
    </row>
    <row r="977" spans="1:21" x14ac:dyDescent="0.25">
      <c r="A977" s="3" t="s">
        <v>523</v>
      </c>
      <c r="B977" s="3" t="s">
        <v>496</v>
      </c>
      <c r="C977" s="4" t="s">
        <v>524</v>
      </c>
      <c r="D977" s="5" t="s">
        <v>518</v>
      </c>
      <c r="E977" s="4" t="s">
        <v>519</v>
      </c>
      <c r="F977" s="6">
        <v>0</v>
      </c>
      <c r="G977" s="4">
        <v>0</v>
      </c>
      <c r="H977" s="4">
        <v>0</v>
      </c>
      <c r="I977" s="5" t="s">
        <v>45</v>
      </c>
      <c r="J977" s="5">
        <v>0</v>
      </c>
      <c r="K977" s="5" t="s">
        <v>36</v>
      </c>
      <c r="L977" s="5">
        <v>7</v>
      </c>
      <c r="M977" s="7" t="s">
        <v>497</v>
      </c>
      <c r="N977" s="16">
        <f t="shared" si="75"/>
        <v>44431</v>
      </c>
      <c r="O977" s="7" t="s">
        <v>498</v>
      </c>
      <c r="P977" s="12" t="str">
        <f t="shared" si="76"/>
        <v>2021-08-31</v>
      </c>
      <c r="Q977" s="1" t="str">
        <f>IFERROR(VLOOKUP(K977,de_para!$A$2:$B$32,2,0),"ERR")</f>
        <v>web event</v>
      </c>
      <c r="R977" s="1">
        <v>0</v>
      </c>
      <c r="S977" s="1">
        <f t="shared" si="77"/>
        <v>8</v>
      </c>
      <c r="T977" s="1">
        <f t="shared" si="78"/>
        <v>2021</v>
      </c>
      <c r="U977" s="1">
        <f t="shared" si="79"/>
        <v>2</v>
      </c>
    </row>
    <row r="978" spans="1:21" x14ac:dyDescent="0.25">
      <c r="A978" s="3" t="s">
        <v>162</v>
      </c>
      <c r="B978" s="3" t="s">
        <v>525</v>
      </c>
      <c r="C978" s="4" t="s">
        <v>163</v>
      </c>
      <c r="D978" s="5" t="s">
        <v>66</v>
      </c>
      <c r="E978" s="4" t="s">
        <v>67</v>
      </c>
      <c r="F978" s="6">
        <v>5538.62</v>
      </c>
      <c r="G978" s="4">
        <v>19331</v>
      </c>
      <c r="H978" s="4">
        <v>238103</v>
      </c>
      <c r="I978" s="5">
        <v>23.261445680000001</v>
      </c>
      <c r="J978" s="5">
        <v>12.317158967461999</v>
      </c>
      <c r="K978" s="5" t="s">
        <v>36</v>
      </c>
      <c r="L978" s="5">
        <v>37</v>
      </c>
      <c r="M978" s="7" t="s">
        <v>526</v>
      </c>
      <c r="N978" s="16">
        <f t="shared" si="75"/>
        <v>44424</v>
      </c>
      <c r="O978" s="7" t="s">
        <v>527</v>
      </c>
      <c r="P978" s="12" t="str">
        <f t="shared" si="76"/>
        <v>2021-08-24</v>
      </c>
      <c r="Q978" s="1" t="str">
        <f>IFERROR(VLOOKUP(K978,de_para!$A$2:$B$32,2,0),"ERR")</f>
        <v>web event</v>
      </c>
      <c r="R978" s="1">
        <v>0</v>
      </c>
      <c r="S978" s="1">
        <f t="shared" si="77"/>
        <v>8</v>
      </c>
      <c r="T978" s="1">
        <f t="shared" si="78"/>
        <v>2021</v>
      </c>
      <c r="U978" s="1">
        <f t="shared" si="79"/>
        <v>2</v>
      </c>
    </row>
    <row r="979" spans="1:21" x14ac:dyDescent="0.25">
      <c r="A979" s="3" t="s">
        <v>528</v>
      </c>
      <c r="B979" s="3" t="s">
        <v>525</v>
      </c>
      <c r="C979" s="4" t="s">
        <v>529</v>
      </c>
      <c r="D979" s="5" t="s">
        <v>530</v>
      </c>
      <c r="E979" s="4" t="s">
        <v>531</v>
      </c>
      <c r="F979" s="6">
        <v>0</v>
      </c>
      <c r="G979" s="4">
        <v>0</v>
      </c>
      <c r="H979" s="4">
        <v>0</v>
      </c>
      <c r="I979" s="5" t="s">
        <v>45</v>
      </c>
      <c r="J979" s="5">
        <v>0</v>
      </c>
      <c r="K979" s="5" t="s">
        <v>36</v>
      </c>
      <c r="L979" s="5">
        <v>1</v>
      </c>
      <c r="M979" s="7" t="s">
        <v>526</v>
      </c>
      <c r="N979" s="16">
        <f t="shared" si="75"/>
        <v>44424</v>
      </c>
      <c r="O979" s="7" t="s">
        <v>527</v>
      </c>
      <c r="P979" s="12" t="str">
        <f t="shared" si="76"/>
        <v>2021-08-24</v>
      </c>
      <c r="Q979" s="1" t="str">
        <f>IFERROR(VLOOKUP(K979,de_para!$A$2:$B$32,2,0),"ERR")</f>
        <v>web event</v>
      </c>
      <c r="R979" s="1">
        <v>0</v>
      </c>
      <c r="S979" s="1">
        <f t="shared" si="77"/>
        <v>8</v>
      </c>
      <c r="T979" s="1">
        <f t="shared" si="78"/>
        <v>2021</v>
      </c>
      <c r="U979" s="1">
        <f t="shared" si="79"/>
        <v>2</v>
      </c>
    </row>
    <row r="980" spans="1:21" x14ac:dyDescent="0.25">
      <c r="A980" s="3" t="s">
        <v>532</v>
      </c>
      <c r="B980" s="3" t="s">
        <v>525</v>
      </c>
      <c r="C980" s="4" t="s">
        <v>533</v>
      </c>
      <c r="D980" s="5" t="s">
        <v>534</v>
      </c>
      <c r="E980" s="4" t="s">
        <v>535</v>
      </c>
      <c r="F980" s="6">
        <v>1282.22</v>
      </c>
      <c r="G980" s="4">
        <v>105071</v>
      </c>
      <c r="H980" s="4">
        <v>113948</v>
      </c>
      <c r="I980" s="5">
        <v>11.252676660000001</v>
      </c>
      <c r="J980" s="5">
        <v>1.0844857286977001</v>
      </c>
      <c r="K980" s="5" t="s">
        <v>36</v>
      </c>
      <c r="L980" s="5">
        <v>18</v>
      </c>
      <c r="M980" s="7" t="s">
        <v>526</v>
      </c>
      <c r="N980" s="16">
        <f t="shared" si="75"/>
        <v>44424</v>
      </c>
      <c r="O980" s="7" t="s">
        <v>527</v>
      </c>
      <c r="P980" s="12" t="str">
        <f t="shared" si="76"/>
        <v>2021-08-24</v>
      </c>
      <c r="Q980" s="1" t="str">
        <f>IFERROR(VLOOKUP(K980,de_para!$A$2:$B$32,2,0),"ERR")</f>
        <v>web event</v>
      </c>
      <c r="R980" s="1">
        <v>0</v>
      </c>
      <c r="S980" s="1">
        <f t="shared" si="77"/>
        <v>8</v>
      </c>
      <c r="T980" s="1">
        <f t="shared" si="78"/>
        <v>2021</v>
      </c>
      <c r="U980" s="1">
        <f t="shared" si="79"/>
        <v>2</v>
      </c>
    </row>
    <row r="981" spans="1:21" x14ac:dyDescent="0.25">
      <c r="A981" s="3" t="s">
        <v>536</v>
      </c>
      <c r="B981" s="3" t="s">
        <v>525</v>
      </c>
      <c r="C981" s="4" t="s">
        <v>537</v>
      </c>
      <c r="D981" s="5" t="s">
        <v>538</v>
      </c>
      <c r="E981" s="4" t="s">
        <v>539</v>
      </c>
      <c r="F981" s="6">
        <v>0</v>
      </c>
      <c r="G981" s="4">
        <v>0</v>
      </c>
      <c r="H981" s="4">
        <v>0</v>
      </c>
      <c r="I981" s="5" t="s">
        <v>45</v>
      </c>
      <c r="J981" s="5">
        <v>0</v>
      </c>
      <c r="K981" s="5" t="s">
        <v>36</v>
      </c>
      <c r="L981" s="5">
        <v>6</v>
      </c>
      <c r="M981" s="7" t="s">
        <v>526</v>
      </c>
      <c r="N981" s="16">
        <f t="shared" si="75"/>
        <v>44424</v>
      </c>
      <c r="O981" s="7" t="s">
        <v>527</v>
      </c>
      <c r="P981" s="12" t="str">
        <f t="shared" si="76"/>
        <v>2021-08-24</v>
      </c>
      <c r="Q981" s="1" t="str">
        <f>IFERROR(VLOOKUP(K981,de_para!$A$2:$B$32,2,0),"ERR")</f>
        <v>web event</v>
      </c>
      <c r="R981" s="1">
        <v>0</v>
      </c>
      <c r="S981" s="1">
        <f t="shared" si="77"/>
        <v>8</v>
      </c>
      <c r="T981" s="1">
        <f t="shared" si="78"/>
        <v>2021</v>
      </c>
      <c r="U981" s="1">
        <f t="shared" si="79"/>
        <v>2</v>
      </c>
    </row>
    <row r="982" spans="1:21" x14ac:dyDescent="0.25">
      <c r="A982" s="3" t="s">
        <v>540</v>
      </c>
      <c r="B982" s="3" t="s">
        <v>525</v>
      </c>
      <c r="C982" s="4" t="s">
        <v>541</v>
      </c>
      <c r="D982" s="5" t="s">
        <v>530</v>
      </c>
      <c r="E982" s="4" t="s">
        <v>531</v>
      </c>
      <c r="F982" s="6">
        <v>0</v>
      </c>
      <c r="G982" s="4">
        <v>0</v>
      </c>
      <c r="H982" s="4">
        <v>0</v>
      </c>
      <c r="I982" s="5" t="s">
        <v>45</v>
      </c>
      <c r="J982" s="5">
        <v>0</v>
      </c>
      <c r="K982" s="5" t="s">
        <v>36</v>
      </c>
      <c r="L982" s="5">
        <v>3</v>
      </c>
      <c r="M982" s="7" t="s">
        <v>526</v>
      </c>
      <c r="N982" s="16">
        <f t="shared" si="75"/>
        <v>44424</v>
      </c>
      <c r="O982" s="7" t="s">
        <v>527</v>
      </c>
      <c r="P982" s="12" t="str">
        <f t="shared" si="76"/>
        <v>2021-08-24</v>
      </c>
      <c r="Q982" s="1" t="str">
        <f>IFERROR(VLOOKUP(K982,de_para!$A$2:$B$32,2,0),"ERR")</f>
        <v>web event</v>
      </c>
      <c r="R982" s="1">
        <v>0</v>
      </c>
      <c r="S982" s="1">
        <f t="shared" si="77"/>
        <v>8</v>
      </c>
      <c r="T982" s="1">
        <f t="shared" si="78"/>
        <v>2021</v>
      </c>
      <c r="U982" s="1">
        <f t="shared" si="79"/>
        <v>2</v>
      </c>
    </row>
    <row r="983" spans="1:21" x14ac:dyDescent="0.25">
      <c r="A983" s="3" t="s">
        <v>318</v>
      </c>
      <c r="B983" s="3" t="s">
        <v>525</v>
      </c>
      <c r="C983" s="4" t="s">
        <v>319</v>
      </c>
      <c r="D983" s="5" t="s">
        <v>320</v>
      </c>
      <c r="E983" s="4" t="s">
        <v>321</v>
      </c>
      <c r="F983" s="6">
        <v>36600.949999999997</v>
      </c>
      <c r="G983" s="4">
        <v>19174</v>
      </c>
      <c r="H983" s="4">
        <v>365232</v>
      </c>
      <c r="I983" s="5">
        <v>100.21287839</v>
      </c>
      <c r="J983" s="5">
        <v>19.048294565557999</v>
      </c>
      <c r="K983" s="5" t="s">
        <v>36</v>
      </c>
      <c r="L983" s="5">
        <v>246</v>
      </c>
      <c r="M983" s="7" t="s">
        <v>526</v>
      </c>
      <c r="N983" s="16">
        <f t="shared" si="75"/>
        <v>44424</v>
      </c>
      <c r="O983" s="7" t="s">
        <v>527</v>
      </c>
      <c r="P983" s="12" t="str">
        <f t="shared" si="76"/>
        <v>2021-08-24</v>
      </c>
      <c r="Q983" s="1" t="str">
        <f>IFERROR(VLOOKUP(K983,de_para!$A$2:$B$32,2,0),"ERR")</f>
        <v>web event</v>
      </c>
      <c r="R983" s="1">
        <v>0</v>
      </c>
      <c r="S983" s="1">
        <f t="shared" si="77"/>
        <v>8</v>
      </c>
      <c r="T983" s="1">
        <f t="shared" si="78"/>
        <v>2021</v>
      </c>
      <c r="U983" s="1">
        <f t="shared" si="79"/>
        <v>2</v>
      </c>
    </row>
    <row r="984" spans="1:21" x14ac:dyDescent="0.25">
      <c r="A984" s="3" t="s">
        <v>523</v>
      </c>
      <c r="B984" s="3" t="s">
        <v>525</v>
      </c>
      <c r="C984" s="4" t="s">
        <v>524</v>
      </c>
      <c r="D984" s="5" t="s">
        <v>518</v>
      </c>
      <c r="E984" s="4" t="s">
        <v>519</v>
      </c>
      <c r="F984" s="6">
        <v>2386.62</v>
      </c>
      <c r="G984" s="4">
        <v>157835</v>
      </c>
      <c r="H984" s="4">
        <v>236931</v>
      </c>
      <c r="I984" s="5">
        <v>10.07305925</v>
      </c>
      <c r="J984" s="5">
        <v>1.5011309278677001</v>
      </c>
      <c r="K984" s="5" t="s">
        <v>36</v>
      </c>
      <c r="L984" s="5">
        <v>17</v>
      </c>
      <c r="M984" s="7" t="s">
        <v>526</v>
      </c>
      <c r="N984" s="16">
        <f t="shared" si="75"/>
        <v>44424</v>
      </c>
      <c r="O984" s="7" t="s">
        <v>527</v>
      </c>
      <c r="P984" s="12" t="str">
        <f t="shared" si="76"/>
        <v>2021-08-24</v>
      </c>
      <c r="Q984" s="1" t="str">
        <f>IFERROR(VLOOKUP(K984,de_para!$A$2:$B$32,2,0),"ERR")</f>
        <v>web event</v>
      </c>
      <c r="R984" s="1">
        <v>0</v>
      </c>
      <c r="S984" s="1">
        <f t="shared" si="77"/>
        <v>8</v>
      </c>
      <c r="T984" s="1">
        <f t="shared" si="78"/>
        <v>2021</v>
      </c>
      <c r="U984" s="1">
        <f t="shared" si="79"/>
        <v>2</v>
      </c>
    </row>
    <row r="985" spans="1:21" x14ac:dyDescent="0.25">
      <c r="A985" s="3" t="s">
        <v>515</v>
      </c>
      <c r="B985" s="3" t="s">
        <v>525</v>
      </c>
      <c r="C985" s="4" t="s">
        <v>516</v>
      </c>
      <c r="D985" s="5" t="s">
        <v>513</v>
      </c>
      <c r="E985" s="4" t="s">
        <v>514</v>
      </c>
      <c r="F985" s="6">
        <v>5465.23</v>
      </c>
      <c r="G985" s="4">
        <v>943283</v>
      </c>
      <c r="H985" s="4">
        <v>981291</v>
      </c>
      <c r="I985" s="5">
        <v>5.5694284400000003</v>
      </c>
      <c r="J985" s="5">
        <v>1.0402933160037999</v>
      </c>
      <c r="K985" s="5" t="s">
        <v>6</v>
      </c>
      <c r="L985" s="5">
        <v>943283</v>
      </c>
      <c r="M985" s="7" t="s">
        <v>526</v>
      </c>
      <c r="N985" s="16">
        <f t="shared" si="75"/>
        <v>44424</v>
      </c>
      <c r="O985" s="7" t="s">
        <v>527</v>
      </c>
      <c r="P985" s="12" t="str">
        <f t="shared" si="76"/>
        <v>2021-08-24</v>
      </c>
      <c r="Q985" s="1" t="str">
        <f>IFERROR(VLOOKUP(K985,de_para!$A$2:$B$32,2,0),"ERR")</f>
        <v>Top funnel</v>
      </c>
      <c r="R985" s="1">
        <v>0</v>
      </c>
      <c r="S985" s="1">
        <f t="shared" si="77"/>
        <v>8</v>
      </c>
      <c r="T985" s="1">
        <f t="shared" si="78"/>
        <v>2021</v>
      </c>
      <c r="U985" s="1">
        <f t="shared" si="79"/>
        <v>2</v>
      </c>
    </row>
    <row r="986" spans="1:21" x14ac:dyDescent="0.25">
      <c r="A986" s="3" t="s">
        <v>103</v>
      </c>
      <c r="B986" s="3" t="s">
        <v>525</v>
      </c>
      <c r="C986" s="4" t="s">
        <v>104</v>
      </c>
      <c r="D986" s="5" t="s">
        <v>54</v>
      </c>
      <c r="E986" s="4" t="s">
        <v>55</v>
      </c>
      <c r="F986" s="6">
        <v>59951.81</v>
      </c>
      <c r="G986" s="4">
        <v>43324</v>
      </c>
      <c r="H986" s="4">
        <v>861068</v>
      </c>
      <c r="I986" s="5">
        <v>69.624942509999997</v>
      </c>
      <c r="J986" s="5">
        <v>19.875080786630999</v>
      </c>
      <c r="K986" s="5" t="s">
        <v>36</v>
      </c>
      <c r="L986" s="5">
        <v>663</v>
      </c>
      <c r="M986" s="7" t="s">
        <v>526</v>
      </c>
      <c r="N986" s="16">
        <f t="shared" si="75"/>
        <v>44424</v>
      </c>
      <c r="O986" s="7" t="s">
        <v>527</v>
      </c>
      <c r="P986" s="12" t="str">
        <f t="shared" si="76"/>
        <v>2021-08-24</v>
      </c>
      <c r="Q986" s="1" t="str">
        <f>IFERROR(VLOOKUP(K986,de_para!$A$2:$B$32,2,0),"ERR")</f>
        <v>web event</v>
      </c>
      <c r="R986" s="1">
        <v>0</v>
      </c>
      <c r="S986" s="1">
        <f t="shared" si="77"/>
        <v>8</v>
      </c>
      <c r="T986" s="1">
        <f t="shared" si="78"/>
        <v>2021</v>
      </c>
      <c r="U986" s="1">
        <f t="shared" si="79"/>
        <v>2</v>
      </c>
    </row>
    <row r="987" spans="1:21" x14ac:dyDescent="0.25">
      <c r="A987" s="3" t="s">
        <v>76</v>
      </c>
      <c r="B987" s="3" t="s">
        <v>525</v>
      </c>
      <c r="C987" s="4" t="s">
        <v>77</v>
      </c>
      <c r="D987" s="5" t="s">
        <v>78</v>
      </c>
      <c r="E987" s="4" t="s">
        <v>79</v>
      </c>
      <c r="F987" s="6">
        <v>81005.47</v>
      </c>
      <c r="G987" s="4">
        <v>1975122</v>
      </c>
      <c r="H987" s="4">
        <v>4858896</v>
      </c>
      <c r="I987" s="5">
        <v>16.671579309999998</v>
      </c>
      <c r="J987" s="5">
        <v>2.4600485438368001</v>
      </c>
      <c r="K987" s="5" t="s">
        <v>80</v>
      </c>
      <c r="L987" s="5">
        <v>808</v>
      </c>
      <c r="M987" s="7" t="s">
        <v>526</v>
      </c>
      <c r="N987" s="16">
        <f t="shared" si="75"/>
        <v>44424</v>
      </c>
      <c r="O987" s="7" t="s">
        <v>527</v>
      </c>
      <c r="P987" s="12" t="str">
        <f t="shared" si="76"/>
        <v>2021-08-24</v>
      </c>
      <c r="Q987" s="1" t="str">
        <f>IFERROR(VLOOKUP(K987,de_para!$A$2:$B$32,2,0),"ERR")</f>
        <v>web event</v>
      </c>
      <c r="R987" s="1">
        <v>0</v>
      </c>
      <c r="S987" s="1">
        <f t="shared" si="77"/>
        <v>8</v>
      </c>
      <c r="T987" s="1">
        <f t="shared" si="78"/>
        <v>2021</v>
      </c>
      <c r="U987" s="1">
        <f t="shared" si="79"/>
        <v>2</v>
      </c>
    </row>
    <row r="988" spans="1:21" x14ac:dyDescent="0.25">
      <c r="A988" s="3" t="s">
        <v>511</v>
      </c>
      <c r="B988" s="3" t="s">
        <v>525</v>
      </c>
      <c r="C988" s="4" t="s">
        <v>512</v>
      </c>
      <c r="D988" s="5" t="s">
        <v>513</v>
      </c>
      <c r="E988" s="4" t="s">
        <v>514</v>
      </c>
      <c r="F988" s="6">
        <v>4144.7700000000004</v>
      </c>
      <c r="G988" s="4">
        <v>874417</v>
      </c>
      <c r="H988" s="4">
        <v>874417</v>
      </c>
      <c r="I988" s="5">
        <v>4.7400382199999997</v>
      </c>
      <c r="J988" s="5">
        <v>1</v>
      </c>
      <c r="K988" s="5" t="s">
        <v>6</v>
      </c>
      <c r="L988" s="5">
        <v>874417</v>
      </c>
      <c r="M988" s="7" t="s">
        <v>526</v>
      </c>
      <c r="N988" s="16">
        <f t="shared" si="75"/>
        <v>44424</v>
      </c>
      <c r="O988" s="7" t="s">
        <v>527</v>
      </c>
      <c r="P988" s="12" t="str">
        <f t="shared" si="76"/>
        <v>2021-08-24</v>
      </c>
      <c r="Q988" s="1" t="str">
        <f>IFERROR(VLOOKUP(K988,de_para!$A$2:$B$32,2,0),"ERR")</f>
        <v>Top funnel</v>
      </c>
      <c r="R988" s="1">
        <v>0</v>
      </c>
      <c r="S988" s="1">
        <f t="shared" si="77"/>
        <v>8</v>
      </c>
      <c r="T988" s="1">
        <f t="shared" si="78"/>
        <v>2021</v>
      </c>
      <c r="U988" s="1">
        <f t="shared" si="79"/>
        <v>2</v>
      </c>
    </row>
    <row r="989" spans="1:21" x14ac:dyDescent="0.25">
      <c r="A989" s="3" t="s">
        <v>111</v>
      </c>
      <c r="B989" s="3" t="s">
        <v>525</v>
      </c>
      <c r="C989" s="4" t="s">
        <v>112</v>
      </c>
      <c r="D989" s="5" t="s">
        <v>78</v>
      </c>
      <c r="E989" s="4" t="s">
        <v>79</v>
      </c>
      <c r="F989" s="6">
        <v>88761.99</v>
      </c>
      <c r="G989" s="4">
        <v>5645832</v>
      </c>
      <c r="H989" s="4">
        <v>10488584</v>
      </c>
      <c r="I989" s="5">
        <v>8.4627238499999997</v>
      </c>
      <c r="J989" s="5">
        <v>1.857757014378</v>
      </c>
      <c r="K989" s="5" t="s">
        <v>80</v>
      </c>
      <c r="L989" s="5">
        <v>971</v>
      </c>
      <c r="M989" s="7" t="s">
        <v>526</v>
      </c>
      <c r="N989" s="16">
        <f t="shared" si="75"/>
        <v>44424</v>
      </c>
      <c r="O989" s="7" t="s">
        <v>527</v>
      </c>
      <c r="P989" s="12" t="str">
        <f t="shared" si="76"/>
        <v>2021-08-24</v>
      </c>
      <c r="Q989" s="1" t="str">
        <f>IFERROR(VLOOKUP(K989,de_para!$A$2:$B$32,2,0),"ERR")</f>
        <v>web event</v>
      </c>
      <c r="R989" s="1">
        <v>0</v>
      </c>
      <c r="S989" s="1">
        <f t="shared" si="77"/>
        <v>8</v>
      </c>
      <c r="T989" s="1">
        <f t="shared" si="78"/>
        <v>2021</v>
      </c>
      <c r="U989" s="1">
        <f t="shared" si="79"/>
        <v>2</v>
      </c>
    </row>
    <row r="990" spans="1:21" x14ac:dyDescent="0.25">
      <c r="A990" s="3" t="s">
        <v>64</v>
      </c>
      <c r="B990" s="3" t="s">
        <v>525</v>
      </c>
      <c r="C990" s="4" t="s">
        <v>65</v>
      </c>
      <c r="D990" s="5" t="s">
        <v>66</v>
      </c>
      <c r="E990" s="4" t="s">
        <v>67</v>
      </c>
      <c r="F990" s="6">
        <v>26771.53</v>
      </c>
      <c r="G990" s="4">
        <v>35269</v>
      </c>
      <c r="H990" s="4">
        <v>557205</v>
      </c>
      <c r="I990" s="5">
        <v>48.046105109999999</v>
      </c>
      <c r="J990" s="5">
        <v>15.798718421276</v>
      </c>
      <c r="K990" s="5" t="s">
        <v>36</v>
      </c>
      <c r="L990" s="5">
        <v>304</v>
      </c>
      <c r="M990" s="7" t="s">
        <v>526</v>
      </c>
      <c r="N990" s="16">
        <f t="shared" si="75"/>
        <v>44424</v>
      </c>
      <c r="O990" s="7" t="s">
        <v>527</v>
      </c>
      <c r="P990" s="12" t="str">
        <f t="shared" si="76"/>
        <v>2021-08-24</v>
      </c>
      <c r="Q990" s="1" t="str">
        <f>IFERROR(VLOOKUP(K990,de_para!$A$2:$B$32,2,0),"ERR")</f>
        <v>web event</v>
      </c>
      <c r="R990" s="1">
        <v>0</v>
      </c>
      <c r="S990" s="1">
        <f t="shared" si="77"/>
        <v>8</v>
      </c>
      <c r="T990" s="1">
        <f t="shared" si="78"/>
        <v>2021</v>
      </c>
      <c r="U990" s="1">
        <f t="shared" si="79"/>
        <v>2</v>
      </c>
    </row>
    <row r="991" spans="1:21" x14ac:dyDescent="0.25">
      <c r="A991" s="3" t="s">
        <v>175</v>
      </c>
      <c r="B991" s="3" t="s">
        <v>525</v>
      </c>
      <c r="C991" s="4" t="s">
        <v>176</v>
      </c>
      <c r="D991" s="5" t="s">
        <v>177</v>
      </c>
      <c r="E991" s="4" t="s">
        <v>178</v>
      </c>
      <c r="F991" s="6">
        <v>9213</v>
      </c>
      <c r="G991" s="4">
        <v>373465</v>
      </c>
      <c r="H991" s="4">
        <v>634320</v>
      </c>
      <c r="I991" s="5">
        <v>14.52421491</v>
      </c>
      <c r="J991" s="5">
        <v>1.6984724137469001</v>
      </c>
      <c r="K991" s="5" t="s">
        <v>179</v>
      </c>
      <c r="L991" s="5">
        <v>7458</v>
      </c>
      <c r="M991" s="7" t="s">
        <v>526</v>
      </c>
      <c r="N991" s="16">
        <f t="shared" si="75"/>
        <v>44424</v>
      </c>
      <c r="O991" s="7" t="s">
        <v>527</v>
      </c>
      <c r="P991" s="12" t="str">
        <f t="shared" si="76"/>
        <v>2021-08-24</v>
      </c>
      <c r="Q991" s="1" t="str">
        <f>IFERROR(VLOOKUP(K991,de_para!$A$2:$B$32,2,0),"ERR")</f>
        <v>Mid funnel</v>
      </c>
      <c r="R991" s="1">
        <v>0</v>
      </c>
      <c r="S991" s="1">
        <f t="shared" si="77"/>
        <v>8</v>
      </c>
      <c r="T991" s="1">
        <f t="shared" si="78"/>
        <v>2021</v>
      </c>
      <c r="U991" s="1">
        <f t="shared" si="79"/>
        <v>2</v>
      </c>
    </row>
    <row r="992" spans="1:21" x14ac:dyDescent="0.25">
      <c r="A992" s="3" t="s">
        <v>542</v>
      </c>
      <c r="B992" s="3" t="s">
        <v>525</v>
      </c>
      <c r="C992" s="4" t="s">
        <v>543</v>
      </c>
      <c r="D992" s="5" t="s">
        <v>544</v>
      </c>
      <c r="E992" s="4" t="s">
        <v>545</v>
      </c>
      <c r="F992" s="6">
        <v>1052.8499999999999</v>
      </c>
      <c r="G992" s="4">
        <v>68452</v>
      </c>
      <c r="H992" s="4">
        <v>75484</v>
      </c>
      <c r="I992" s="5">
        <v>13.94798898</v>
      </c>
      <c r="J992" s="5">
        <v>1.1027289195348999</v>
      </c>
      <c r="K992" s="5" t="s">
        <v>36</v>
      </c>
      <c r="L992" s="5">
        <v>7</v>
      </c>
      <c r="M992" s="7" t="s">
        <v>526</v>
      </c>
      <c r="N992" s="16">
        <f t="shared" si="75"/>
        <v>44424</v>
      </c>
      <c r="O992" s="7" t="s">
        <v>527</v>
      </c>
      <c r="P992" s="12" t="str">
        <f t="shared" si="76"/>
        <v>2021-08-24</v>
      </c>
      <c r="Q992" s="1" t="str">
        <f>IFERROR(VLOOKUP(K992,de_para!$A$2:$B$32,2,0),"ERR")</f>
        <v>web event</v>
      </c>
      <c r="R992" s="1">
        <v>0</v>
      </c>
      <c r="S992" s="1">
        <f t="shared" si="77"/>
        <v>8</v>
      </c>
      <c r="T992" s="1">
        <f t="shared" si="78"/>
        <v>2021</v>
      </c>
      <c r="U992" s="1">
        <f t="shared" si="79"/>
        <v>2</v>
      </c>
    </row>
    <row r="993" spans="1:21" x14ac:dyDescent="0.25">
      <c r="A993" s="3" t="s">
        <v>546</v>
      </c>
      <c r="B993" s="3" t="s">
        <v>525</v>
      </c>
      <c r="C993" s="4" t="s">
        <v>547</v>
      </c>
      <c r="D993" s="5" t="s">
        <v>518</v>
      </c>
      <c r="E993" s="4" t="s">
        <v>519</v>
      </c>
      <c r="F993" s="6">
        <v>2404.7800000000002</v>
      </c>
      <c r="G993" s="4">
        <v>282862</v>
      </c>
      <c r="H993" s="4">
        <v>331944</v>
      </c>
      <c r="I993" s="5">
        <v>7.2445352200000004</v>
      </c>
      <c r="J993" s="5">
        <v>1.1735192425989001</v>
      </c>
      <c r="K993" s="5" t="s">
        <v>36</v>
      </c>
      <c r="L993" s="5">
        <v>21</v>
      </c>
      <c r="M993" s="7" t="s">
        <v>526</v>
      </c>
      <c r="N993" s="16">
        <f t="shared" si="75"/>
        <v>44424</v>
      </c>
      <c r="O993" s="7" t="s">
        <v>527</v>
      </c>
      <c r="P993" s="12" t="str">
        <f t="shared" si="76"/>
        <v>2021-08-24</v>
      </c>
      <c r="Q993" s="1" t="str">
        <f>IFERROR(VLOOKUP(K993,de_para!$A$2:$B$32,2,0),"ERR")</f>
        <v>web event</v>
      </c>
      <c r="R993" s="1">
        <v>0</v>
      </c>
      <c r="S993" s="1">
        <f t="shared" si="77"/>
        <v>8</v>
      </c>
      <c r="T993" s="1">
        <f t="shared" si="78"/>
        <v>2021</v>
      </c>
      <c r="U993" s="1">
        <f t="shared" si="79"/>
        <v>2</v>
      </c>
    </row>
    <row r="994" spans="1:21" x14ac:dyDescent="0.25">
      <c r="A994" s="3" t="s">
        <v>548</v>
      </c>
      <c r="B994" s="3" t="s">
        <v>525</v>
      </c>
      <c r="C994" s="4" t="s">
        <v>549</v>
      </c>
      <c r="D994" s="5" t="s">
        <v>538</v>
      </c>
      <c r="E994" s="4" t="s">
        <v>539</v>
      </c>
      <c r="F994" s="6">
        <v>0</v>
      </c>
      <c r="G994" s="4">
        <v>0</v>
      </c>
      <c r="H994" s="4">
        <v>0</v>
      </c>
      <c r="I994" s="5" t="s">
        <v>45</v>
      </c>
      <c r="J994" s="5">
        <v>0</v>
      </c>
      <c r="K994" s="5" t="s">
        <v>36</v>
      </c>
      <c r="L994" s="5">
        <v>9</v>
      </c>
      <c r="M994" s="7" t="s">
        <v>526</v>
      </c>
      <c r="N994" s="16">
        <f t="shared" si="75"/>
        <v>44424</v>
      </c>
      <c r="O994" s="7" t="s">
        <v>527</v>
      </c>
      <c r="P994" s="12" t="str">
        <f t="shared" si="76"/>
        <v>2021-08-24</v>
      </c>
      <c r="Q994" s="1" t="str">
        <f>IFERROR(VLOOKUP(K994,de_para!$A$2:$B$32,2,0),"ERR")</f>
        <v>web event</v>
      </c>
      <c r="R994" s="1">
        <v>0</v>
      </c>
      <c r="S994" s="1">
        <f t="shared" si="77"/>
        <v>8</v>
      </c>
      <c r="T994" s="1">
        <f t="shared" si="78"/>
        <v>2021</v>
      </c>
      <c r="U994" s="1">
        <f t="shared" si="79"/>
        <v>2</v>
      </c>
    </row>
    <row r="995" spans="1:21" x14ac:dyDescent="0.25">
      <c r="A995" s="3" t="s">
        <v>83</v>
      </c>
      <c r="B995" s="3" t="s">
        <v>525</v>
      </c>
      <c r="C995" s="4" t="s">
        <v>84</v>
      </c>
      <c r="D995" s="5" t="s">
        <v>70</v>
      </c>
      <c r="E995" s="4" t="s">
        <v>71</v>
      </c>
      <c r="F995" s="6">
        <v>80789.210000000006</v>
      </c>
      <c r="G995" s="4">
        <v>191983</v>
      </c>
      <c r="H995" s="4">
        <v>2251383</v>
      </c>
      <c r="I995" s="5">
        <v>35.884258699999997</v>
      </c>
      <c r="J995" s="5">
        <v>11.726991452368001</v>
      </c>
      <c r="K995" s="5" t="s">
        <v>36</v>
      </c>
      <c r="L995" s="5">
        <v>780</v>
      </c>
      <c r="M995" s="7" t="s">
        <v>526</v>
      </c>
      <c r="N995" s="16">
        <f t="shared" si="75"/>
        <v>44424</v>
      </c>
      <c r="O995" s="7" t="s">
        <v>527</v>
      </c>
      <c r="P995" s="12" t="str">
        <f t="shared" si="76"/>
        <v>2021-08-24</v>
      </c>
      <c r="Q995" s="1" t="str">
        <f>IFERROR(VLOOKUP(K995,de_para!$A$2:$B$32,2,0),"ERR")</f>
        <v>web event</v>
      </c>
      <c r="R995" s="1">
        <v>0</v>
      </c>
      <c r="S995" s="1">
        <f t="shared" si="77"/>
        <v>8</v>
      </c>
      <c r="T995" s="1">
        <f t="shared" si="78"/>
        <v>2021</v>
      </c>
      <c r="U995" s="1">
        <f t="shared" si="79"/>
        <v>2</v>
      </c>
    </row>
    <row r="996" spans="1:21" x14ac:dyDescent="0.25">
      <c r="A996" s="3" t="s">
        <v>171</v>
      </c>
      <c r="B996" s="3" t="s">
        <v>525</v>
      </c>
      <c r="C996" s="4" t="s">
        <v>172</v>
      </c>
      <c r="D996" s="5" t="s">
        <v>173</v>
      </c>
      <c r="E996" s="4" t="s">
        <v>174</v>
      </c>
      <c r="F996" s="6">
        <v>3191.75</v>
      </c>
      <c r="G996" s="4">
        <v>317800</v>
      </c>
      <c r="H996" s="4">
        <v>525809</v>
      </c>
      <c r="I996" s="5">
        <v>6.0701699700000002</v>
      </c>
      <c r="J996" s="5">
        <v>1.6545280050346001</v>
      </c>
      <c r="K996" s="5" t="s">
        <v>36</v>
      </c>
      <c r="L996" s="5">
        <v>61</v>
      </c>
      <c r="M996" s="7" t="s">
        <v>526</v>
      </c>
      <c r="N996" s="16">
        <f t="shared" si="75"/>
        <v>44424</v>
      </c>
      <c r="O996" s="7" t="s">
        <v>527</v>
      </c>
      <c r="P996" s="12" t="str">
        <f t="shared" si="76"/>
        <v>2021-08-24</v>
      </c>
      <c r="Q996" s="1" t="str">
        <f>IFERROR(VLOOKUP(K996,de_para!$A$2:$B$32,2,0),"ERR")</f>
        <v>web event</v>
      </c>
      <c r="R996" s="1">
        <v>0</v>
      </c>
      <c r="S996" s="1">
        <f t="shared" si="77"/>
        <v>8</v>
      </c>
      <c r="T996" s="1">
        <f t="shared" si="78"/>
        <v>2021</v>
      </c>
      <c r="U996" s="1">
        <f t="shared" si="79"/>
        <v>2</v>
      </c>
    </row>
    <row r="997" spans="1:21" x14ac:dyDescent="0.25">
      <c r="A997" s="3" t="s">
        <v>52</v>
      </c>
      <c r="B997" s="3" t="s">
        <v>525</v>
      </c>
      <c r="C997" s="4" t="s">
        <v>53</v>
      </c>
      <c r="D997" s="5" t="s">
        <v>54</v>
      </c>
      <c r="E997" s="4" t="s">
        <v>55</v>
      </c>
      <c r="F997" s="6">
        <v>3343.78</v>
      </c>
      <c r="G997" s="4">
        <v>4072</v>
      </c>
      <c r="H997" s="4">
        <v>76002</v>
      </c>
      <c r="I997" s="5">
        <v>43.995947479999998</v>
      </c>
      <c r="J997" s="5">
        <v>18.664538310413</v>
      </c>
      <c r="K997" s="5" t="s">
        <v>36</v>
      </c>
      <c r="L997" s="5">
        <v>14</v>
      </c>
      <c r="M997" s="7" t="s">
        <v>526</v>
      </c>
      <c r="N997" s="16">
        <f t="shared" si="75"/>
        <v>44424</v>
      </c>
      <c r="O997" s="7" t="s">
        <v>527</v>
      </c>
      <c r="P997" s="12" t="str">
        <f t="shared" si="76"/>
        <v>2021-08-24</v>
      </c>
      <c r="Q997" s="1" t="str">
        <f>IFERROR(VLOOKUP(K997,de_para!$A$2:$B$32,2,0),"ERR")</f>
        <v>web event</v>
      </c>
      <c r="R997" s="1">
        <v>0</v>
      </c>
      <c r="S997" s="1">
        <f t="shared" si="77"/>
        <v>8</v>
      </c>
      <c r="T997" s="1">
        <f t="shared" si="78"/>
        <v>2021</v>
      </c>
      <c r="U997" s="1">
        <f t="shared" si="79"/>
        <v>2</v>
      </c>
    </row>
    <row r="998" spans="1:21" x14ac:dyDescent="0.25">
      <c r="A998" s="3" t="s">
        <v>180</v>
      </c>
      <c r="B998" s="3" t="s">
        <v>525</v>
      </c>
      <c r="C998" s="4" t="s">
        <v>508</v>
      </c>
      <c r="D998" s="5" t="s">
        <v>509</v>
      </c>
      <c r="E998" s="4" t="s">
        <v>510</v>
      </c>
      <c r="F998" s="6">
        <v>3562.02</v>
      </c>
      <c r="G998" s="4">
        <v>268005</v>
      </c>
      <c r="H998" s="4">
        <v>490949</v>
      </c>
      <c r="I998" s="5">
        <v>7.2553768300000003</v>
      </c>
      <c r="J998" s="5">
        <v>1.8318650771441001</v>
      </c>
      <c r="K998" s="5" t="s">
        <v>394</v>
      </c>
      <c r="L998" s="5">
        <v>8687</v>
      </c>
      <c r="M998" s="7" t="s">
        <v>526</v>
      </c>
      <c r="N998" s="16">
        <f t="shared" si="75"/>
        <v>44424</v>
      </c>
      <c r="O998" s="7" t="s">
        <v>527</v>
      </c>
      <c r="P998" s="12" t="str">
        <f t="shared" si="76"/>
        <v>2021-08-24</v>
      </c>
      <c r="Q998" s="1" t="str">
        <f>IFERROR(VLOOKUP(K998,de_para!$A$2:$B$32,2,0),"ERR")</f>
        <v>Mid funnel</v>
      </c>
      <c r="R998" s="1">
        <v>0</v>
      </c>
      <c r="S998" s="1">
        <f t="shared" si="77"/>
        <v>8</v>
      </c>
      <c r="T998" s="1">
        <f t="shared" si="78"/>
        <v>2021</v>
      </c>
      <c r="U998" s="1">
        <f t="shared" si="79"/>
        <v>2</v>
      </c>
    </row>
    <row r="999" spans="1:21" x14ac:dyDescent="0.25">
      <c r="A999" s="3" t="s">
        <v>81</v>
      </c>
      <c r="B999" s="3" t="s">
        <v>525</v>
      </c>
      <c r="C999" s="4" t="s">
        <v>82</v>
      </c>
      <c r="D999" s="5" t="s">
        <v>48</v>
      </c>
      <c r="E999" s="4" t="s">
        <v>49</v>
      </c>
      <c r="F999" s="6">
        <v>3204.92</v>
      </c>
      <c r="G999" s="4">
        <v>271140</v>
      </c>
      <c r="H999" s="4">
        <v>474146</v>
      </c>
      <c r="I999" s="5">
        <v>6.7593525999999997</v>
      </c>
      <c r="J999" s="5">
        <v>1.7487128420742</v>
      </c>
      <c r="K999" s="5" t="s">
        <v>36</v>
      </c>
      <c r="L999" s="5">
        <v>35</v>
      </c>
      <c r="M999" s="7" t="s">
        <v>526</v>
      </c>
      <c r="N999" s="16">
        <f t="shared" si="75"/>
        <v>44424</v>
      </c>
      <c r="O999" s="7" t="s">
        <v>527</v>
      </c>
      <c r="P999" s="12" t="str">
        <f t="shared" si="76"/>
        <v>2021-08-24</v>
      </c>
      <c r="Q999" s="1" t="str">
        <f>IFERROR(VLOOKUP(K999,de_para!$A$2:$B$32,2,0),"ERR")</f>
        <v>web event</v>
      </c>
      <c r="R999" s="1">
        <v>0</v>
      </c>
      <c r="S999" s="1">
        <f t="shared" si="77"/>
        <v>8</v>
      </c>
      <c r="T999" s="1">
        <f t="shared" si="78"/>
        <v>2021</v>
      </c>
      <c r="U999" s="1">
        <f t="shared" si="79"/>
        <v>2</v>
      </c>
    </row>
    <row r="1000" spans="1:21" x14ac:dyDescent="0.25">
      <c r="A1000" s="3" t="s">
        <v>180</v>
      </c>
      <c r="B1000" s="3" t="s">
        <v>525</v>
      </c>
      <c r="C1000" s="4" t="s">
        <v>181</v>
      </c>
      <c r="D1000" s="5" t="s">
        <v>173</v>
      </c>
      <c r="E1000" s="4" t="s">
        <v>174</v>
      </c>
      <c r="F1000" s="6">
        <v>43081.15</v>
      </c>
      <c r="G1000" s="4">
        <v>3317495</v>
      </c>
      <c r="H1000" s="4">
        <v>7708742</v>
      </c>
      <c r="I1000" s="5">
        <v>5.5886096600000004</v>
      </c>
      <c r="J1000" s="5">
        <v>2.3236634870588002</v>
      </c>
      <c r="K1000" s="5" t="s">
        <v>36</v>
      </c>
      <c r="L1000" s="5">
        <v>629</v>
      </c>
      <c r="M1000" s="7" t="s">
        <v>526</v>
      </c>
      <c r="N1000" s="16">
        <f t="shared" si="75"/>
        <v>44424</v>
      </c>
      <c r="O1000" s="7" t="s">
        <v>527</v>
      </c>
      <c r="P1000" s="12" t="str">
        <f t="shared" si="76"/>
        <v>2021-08-24</v>
      </c>
      <c r="Q1000" s="1" t="str">
        <f>IFERROR(VLOOKUP(K1000,de_para!$A$2:$B$32,2,0),"ERR")</f>
        <v>web event</v>
      </c>
      <c r="R1000" s="1">
        <v>0</v>
      </c>
      <c r="S1000" s="1">
        <f t="shared" si="77"/>
        <v>8</v>
      </c>
      <c r="T1000" s="1">
        <f t="shared" si="78"/>
        <v>2021</v>
      </c>
      <c r="U1000" s="1">
        <f t="shared" si="79"/>
        <v>2</v>
      </c>
    </row>
    <row r="1001" spans="1:21" x14ac:dyDescent="0.25">
      <c r="A1001" s="3" t="s">
        <v>550</v>
      </c>
      <c r="B1001" s="3" t="s">
        <v>525</v>
      </c>
      <c r="C1001" s="4" t="s">
        <v>551</v>
      </c>
      <c r="D1001" s="5" t="s">
        <v>544</v>
      </c>
      <c r="E1001" s="4" t="s">
        <v>545</v>
      </c>
      <c r="F1001" s="6">
        <v>1050.92</v>
      </c>
      <c r="G1001" s="4">
        <v>69944</v>
      </c>
      <c r="H1001" s="4">
        <v>76120</v>
      </c>
      <c r="I1001" s="5">
        <v>13.806095640000001</v>
      </c>
      <c r="J1001" s="5">
        <v>1.0882992107972</v>
      </c>
      <c r="K1001" s="5" t="s">
        <v>36</v>
      </c>
      <c r="L1001" s="5">
        <v>27</v>
      </c>
      <c r="M1001" s="7" t="s">
        <v>526</v>
      </c>
      <c r="N1001" s="16">
        <f t="shared" si="75"/>
        <v>44424</v>
      </c>
      <c r="O1001" s="7" t="s">
        <v>527</v>
      </c>
      <c r="P1001" s="12" t="str">
        <f t="shared" si="76"/>
        <v>2021-08-24</v>
      </c>
      <c r="Q1001" s="1" t="str">
        <f>IFERROR(VLOOKUP(K1001,de_para!$A$2:$B$32,2,0),"ERR")</f>
        <v>web event</v>
      </c>
      <c r="R1001" s="1">
        <v>0</v>
      </c>
      <c r="S1001" s="1">
        <f t="shared" si="77"/>
        <v>8</v>
      </c>
      <c r="T1001" s="1">
        <f t="shared" si="78"/>
        <v>2021</v>
      </c>
      <c r="U1001" s="1">
        <f t="shared" si="79"/>
        <v>2</v>
      </c>
    </row>
    <row r="1002" spans="1:21" x14ac:dyDescent="0.25">
      <c r="A1002" s="3" t="s">
        <v>72</v>
      </c>
      <c r="B1002" s="3" t="s">
        <v>525</v>
      </c>
      <c r="C1002" s="4" t="s">
        <v>73</v>
      </c>
      <c r="D1002" s="5" t="s">
        <v>74</v>
      </c>
      <c r="E1002" s="4" t="s">
        <v>75</v>
      </c>
      <c r="F1002" s="6">
        <v>64543.91</v>
      </c>
      <c r="G1002" s="4">
        <v>501463</v>
      </c>
      <c r="H1002" s="4">
        <v>2850854</v>
      </c>
      <c r="I1002" s="5">
        <v>22.64020185</v>
      </c>
      <c r="J1002" s="5">
        <v>5.6850734750120999</v>
      </c>
      <c r="K1002" s="5" t="s">
        <v>36</v>
      </c>
      <c r="L1002" s="5">
        <v>1086</v>
      </c>
      <c r="M1002" s="7" t="s">
        <v>526</v>
      </c>
      <c r="N1002" s="16">
        <f t="shared" si="75"/>
        <v>44424</v>
      </c>
      <c r="O1002" s="7" t="s">
        <v>527</v>
      </c>
      <c r="P1002" s="12" t="str">
        <f t="shared" si="76"/>
        <v>2021-08-24</v>
      </c>
      <c r="Q1002" s="1" t="str">
        <f>IFERROR(VLOOKUP(K1002,de_para!$A$2:$B$32,2,0),"ERR")</f>
        <v>web event</v>
      </c>
      <c r="R1002" s="1">
        <v>0</v>
      </c>
      <c r="S1002" s="1">
        <f t="shared" si="77"/>
        <v>8</v>
      </c>
      <c r="T1002" s="1">
        <f t="shared" si="78"/>
        <v>2021</v>
      </c>
      <c r="U1002" s="1">
        <f t="shared" si="79"/>
        <v>2</v>
      </c>
    </row>
    <row r="1003" spans="1:21" x14ac:dyDescent="0.25">
      <c r="A1003" s="3" t="s">
        <v>68</v>
      </c>
      <c r="B1003" s="3" t="s">
        <v>525</v>
      </c>
      <c r="C1003" s="4" t="s">
        <v>69</v>
      </c>
      <c r="D1003" s="5" t="s">
        <v>70</v>
      </c>
      <c r="E1003" s="4" t="s">
        <v>71</v>
      </c>
      <c r="F1003" s="6">
        <v>43775.48</v>
      </c>
      <c r="G1003" s="4">
        <v>173422</v>
      </c>
      <c r="H1003" s="4">
        <v>1691239</v>
      </c>
      <c r="I1003" s="5">
        <v>25.883674630000002</v>
      </c>
      <c r="J1003" s="5">
        <v>9.7521594722699998</v>
      </c>
      <c r="K1003" s="5" t="s">
        <v>36</v>
      </c>
      <c r="L1003" s="5">
        <v>389</v>
      </c>
      <c r="M1003" s="7" t="s">
        <v>526</v>
      </c>
      <c r="N1003" s="16">
        <f t="shared" si="75"/>
        <v>44424</v>
      </c>
      <c r="O1003" s="7" t="s">
        <v>527</v>
      </c>
      <c r="P1003" s="12" t="str">
        <f t="shared" si="76"/>
        <v>2021-08-24</v>
      </c>
      <c r="Q1003" s="1" t="str">
        <f>IFERROR(VLOOKUP(K1003,de_para!$A$2:$B$32,2,0),"ERR")</f>
        <v>web event</v>
      </c>
      <c r="R1003" s="1">
        <v>0</v>
      </c>
      <c r="S1003" s="1">
        <f t="shared" si="77"/>
        <v>8</v>
      </c>
      <c r="T1003" s="1">
        <f t="shared" si="78"/>
        <v>2021</v>
      </c>
      <c r="U1003" s="1">
        <f t="shared" si="79"/>
        <v>2</v>
      </c>
    </row>
    <row r="1004" spans="1:21" x14ac:dyDescent="0.25">
      <c r="A1004" s="3" t="s">
        <v>97</v>
      </c>
      <c r="B1004" s="3" t="s">
        <v>525</v>
      </c>
      <c r="C1004" s="4" t="s">
        <v>98</v>
      </c>
      <c r="D1004" s="5" t="s">
        <v>87</v>
      </c>
      <c r="E1004" s="4" t="s">
        <v>88</v>
      </c>
      <c r="F1004" s="6">
        <v>24679.54</v>
      </c>
      <c r="G1004" s="4">
        <v>1059499</v>
      </c>
      <c r="H1004" s="4">
        <v>2457788</v>
      </c>
      <c r="I1004" s="5">
        <v>10.041362400000001</v>
      </c>
      <c r="J1004" s="5">
        <v>2.3197643414482001</v>
      </c>
      <c r="K1004" s="5" t="s">
        <v>36</v>
      </c>
      <c r="L1004" s="5">
        <v>317</v>
      </c>
      <c r="M1004" s="7" t="s">
        <v>526</v>
      </c>
      <c r="N1004" s="16">
        <f t="shared" si="75"/>
        <v>44424</v>
      </c>
      <c r="O1004" s="7" t="s">
        <v>527</v>
      </c>
      <c r="P1004" s="12" t="str">
        <f t="shared" si="76"/>
        <v>2021-08-24</v>
      </c>
      <c r="Q1004" s="1" t="str">
        <f>IFERROR(VLOOKUP(K1004,de_para!$A$2:$B$32,2,0),"ERR")</f>
        <v>web event</v>
      </c>
      <c r="R1004" s="1">
        <v>0</v>
      </c>
      <c r="S1004" s="1">
        <f t="shared" si="77"/>
        <v>8</v>
      </c>
      <c r="T1004" s="1">
        <f t="shared" si="78"/>
        <v>2021</v>
      </c>
      <c r="U1004" s="1">
        <f t="shared" si="79"/>
        <v>2</v>
      </c>
    </row>
    <row r="1005" spans="1:21" x14ac:dyDescent="0.25">
      <c r="A1005" s="3" t="s">
        <v>85</v>
      </c>
      <c r="B1005" s="3" t="s">
        <v>525</v>
      </c>
      <c r="C1005" s="4" t="s">
        <v>86</v>
      </c>
      <c r="D1005" s="5" t="s">
        <v>87</v>
      </c>
      <c r="E1005" s="4" t="s">
        <v>88</v>
      </c>
      <c r="F1005" s="6">
        <v>131856.49</v>
      </c>
      <c r="G1005" s="4">
        <v>2221887</v>
      </c>
      <c r="H1005" s="4">
        <v>7811111</v>
      </c>
      <c r="I1005" s="5">
        <v>16.880631959999999</v>
      </c>
      <c r="J1005" s="5">
        <v>3.5155302677409002</v>
      </c>
      <c r="K1005" s="5" t="s">
        <v>36</v>
      </c>
      <c r="L1005" s="5">
        <v>1457</v>
      </c>
      <c r="M1005" s="7" t="s">
        <v>526</v>
      </c>
      <c r="N1005" s="16">
        <f t="shared" si="75"/>
        <v>44424</v>
      </c>
      <c r="O1005" s="7" t="s">
        <v>527</v>
      </c>
      <c r="P1005" s="12" t="str">
        <f t="shared" si="76"/>
        <v>2021-08-24</v>
      </c>
      <c r="Q1005" s="1" t="str">
        <f>IFERROR(VLOOKUP(K1005,de_para!$A$2:$B$32,2,0),"ERR")</f>
        <v>web event</v>
      </c>
      <c r="R1005" s="1">
        <v>0</v>
      </c>
      <c r="S1005" s="1">
        <f t="shared" si="77"/>
        <v>8</v>
      </c>
      <c r="T1005" s="1">
        <f t="shared" si="78"/>
        <v>2021</v>
      </c>
      <c r="U1005" s="1">
        <f t="shared" si="79"/>
        <v>2</v>
      </c>
    </row>
    <row r="1006" spans="1:21" x14ac:dyDescent="0.25">
      <c r="A1006" s="3" t="s">
        <v>95</v>
      </c>
      <c r="B1006" s="3" t="s">
        <v>525</v>
      </c>
      <c r="C1006" s="4" t="s">
        <v>96</v>
      </c>
      <c r="D1006" s="5" t="s">
        <v>60</v>
      </c>
      <c r="E1006" s="4" t="s">
        <v>61</v>
      </c>
      <c r="F1006" s="6">
        <v>129377.59</v>
      </c>
      <c r="G1006" s="4">
        <v>2965767</v>
      </c>
      <c r="H1006" s="4">
        <v>11228241</v>
      </c>
      <c r="I1006" s="5">
        <v>11.52251631</v>
      </c>
      <c r="J1006" s="5">
        <v>3.7859484578526001</v>
      </c>
      <c r="K1006" s="5" t="s">
        <v>36</v>
      </c>
      <c r="L1006" s="5">
        <v>1525</v>
      </c>
      <c r="M1006" s="7" t="s">
        <v>526</v>
      </c>
      <c r="N1006" s="16">
        <f t="shared" si="75"/>
        <v>44424</v>
      </c>
      <c r="O1006" s="7" t="s">
        <v>527</v>
      </c>
      <c r="P1006" s="12" t="str">
        <f t="shared" si="76"/>
        <v>2021-08-24</v>
      </c>
      <c r="Q1006" s="1" t="str">
        <f>IFERROR(VLOOKUP(K1006,de_para!$A$2:$B$32,2,0),"ERR")</f>
        <v>web event</v>
      </c>
      <c r="R1006" s="1">
        <v>0</v>
      </c>
      <c r="S1006" s="1">
        <f t="shared" si="77"/>
        <v>8</v>
      </c>
      <c r="T1006" s="1">
        <f t="shared" si="78"/>
        <v>2021</v>
      </c>
      <c r="U1006" s="1">
        <f t="shared" si="79"/>
        <v>2</v>
      </c>
    </row>
    <row r="1007" spans="1:21" x14ac:dyDescent="0.25">
      <c r="A1007" s="3" t="s">
        <v>421</v>
      </c>
      <c r="B1007" s="3" t="s">
        <v>525</v>
      </c>
      <c r="C1007" s="4" t="s">
        <v>517</v>
      </c>
      <c r="D1007" s="5" t="s">
        <v>518</v>
      </c>
      <c r="E1007" s="4" t="s">
        <v>519</v>
      </c>
      <c r="F1007" s="6">
        <v>2391.1999999999998</v>
      </c>
      <c r="G1007" s="4">
        <v>151886</v>
      </c>
      <c r="H1007" s="4">
        <v>199478</v>
      </c>
      <c r="I1007" s="5">
        <v>11.98728682</v>
      </c>
      <c r="J1007" s="5">
        <v>1.3133402683591999</v>
      </c>
      <c r="K1007" s="5" t="s">
        <v>36</v>
      </c>
      <c r="L1007" s="5">
        <v>20</v>
      </c>
      <c r="M1007" s="7" t="s">
        <v>526</v>
      </c>
      <c r="N1007" s="16">
        <f t="shared" si="75"/>
        <v>44424</v>
      </c>
      <c r="O1007" s="7" t="s">
        <v>527</v>
      </c>
      <c r="P1007" s="12" t="str">
        <f t="shared" si="76"/>
        <v>2021-08-24</v>
      </c>
      <c r="Q1007" s="1" t="str">
        <f>IFERROR(VLOOKUP(K1007,de_para!$A$2:$B$32,2,0),"ERR")</f>
        <v>web event</v>
      </c>
      <c r="R1007" s="1">
        <v>0</v>
      </c>
      <c r="S1007" s="1">
        <f t="shared" si="77"/>
        <v>8</v>
      </c>
      <c r="T1007" s="1">
        <f t="shared" si="78"/>
        <v>2021</v>
      </c>
      <c r="U1007" s="1">
        <f t="shared" si="79"/>
        <v>2</v>
      </c>
    </row>
    <row r="1008" spans="1:21" x14ac:dyDescent="0.25">
      <c r="A1008" s="3" t="s">
        <v>120</v>
      </c>
      <c r="B1008" s="3" t="s">
        <v>525</v>
      </c>
      <c r="C1008" s="4" t="s">
        <v>121</v>
      </c>
      <c r="D1008" s="5" t="s">
        <v>87</v>
      </c>
      <c r="E1008" s="4" t="s">
        <v>88</v>
      </c>
      <c r="F1008" s="6">
        <v>244790.05</v>
      </c>
      <c r="G1008" s="4">
        <v>13521815</v>
      </c>
      <c r="H1008" s="4">
        <v>42942355</v>
      </c>
      <c r="I1008" s="5">
        <v>5.7004337600000001</v>
      </c>
      <c r="J1008" s="5">
        <v>3.1757833545274998</v>
      </c>
      <c r="K1008" s="5" t="s">
        <v>36</v>
      </c>
      <c r="L1008" s="5">
        <v>3402</v>
      </c>
      <c r="M1008" s="7" t="s">
        <v>526</v>
      </c>
      <c r="N1008" s="16">
        <f t="shared" si="75"/>
        <v>44424</v>
      </c>
      <c r="O1008" s="7" t="s">
        <v>527</v>
      </c>
      <c r="P1008" s="12" t="str">
        <f t="shared" si="76"/>
        <v>2021-08-24</v>
      </c>
      <c r="Q1008" s="1" t="str">
        <f>IFERROR(VLOOKUP(K1008,de_para!$A$2:$B$32,2,0),"ERR")</f>
        <v>web event</v>
      </c>
      <c r="R1008" s="1">
        <v>0</v>
      </c>
      <c r="S1008" s="1">
        <f t="shared" si="77"/>
        <v>8</v>
      </c>
      <c r="T1008" s="1">
        <f t="shared" si="78"/>
        <v>2021</v>
      </c>
      <c r="U1008" s="1">
        <f t="shared" si="79"/>
        <v>2</v>
      </c>
    </row>
    <row r="1009" spans="1:21" x14ac:dyDescent="0.25">
      <c r="A1009" s="3" t="s">
        <v>32</v>
      </c>
      <c r="B1009" s="3" t="s">
        <v>525</v>
      </c>
      <c r="C1009" s="4" t="s">
        <v>33</v>
      </c>
      <c r="D1009" s="5" t="s">
        <v>34</v>
      </c>
      <c r="E1009" s="4" t="s">
        <v>35</v>
      </c>
      <c r="F1009" s="6">
        <v>27076.54</v>
      </c>
      <c r="G1009" s="4">
        <v>220848</v>
      </c>
      <c r="H1009" s="4">
        <v>1230885</v>
      </c>
      <c r="I1009" s="5">
        <v>21.9976196</v>
      </c>
      <c r="J1009" s="5">
        <v>5.5734487068028997</v>
      </c>
      <c r="K1009" s="5" t="s">
        <v>36</v>
      </c>
      <c r="L1009" s="5">
        <v>310</v>
      </c>
      <c r="M1009" s="7" t="s">
        <v>526</v>
      </c>
      <c r="N1009" s="16">
        <f t="shared" si="75"/>
        <v>44424</v>
      </c>
      <c r="O1009" s="7" t="s">
        <v>527</v>
      </c>
      <c r="P1009" s="12" t="str">
        <f t="shared" si="76"/>
        <v>2021-08-24</v>
      </c>
      <c r="Q1009" s="1" t="str">
        <f>IFERROR(VLOOKUP(K1009,de_para!$A$2:$B$32,2,0),"ERR")</f>
        <v>web event</v>
      </c>
      <c r="R1009" s="1">
        <v>0</v>
      </c>
      <c r="S1009" s="1">
        <f t="shared" si="77"/>
        <v>8</v>
      </c>
      <c r="T1009" s="1">
        <f t="shared" si="78"/>
        <v>2021</v>
      </c>
      <c r="U1009" s="1">
        <f t="shared" si="79"/>
        <v>2</v>
      </c>
    </row>
    <row r="1010" spans="1:21" x14ac:dyDescent="0.25">
      <c r="A1010" s="3" t="s">
        <v>99</v>
      </c>
      <c r="B1010" s="3" t="s">
        <v>525</v>
      </c>
      <c r="C1010" s="4" t="s">
        <v>100</v>
      </c>
      <c r="D1010" s="5" t="s">
        <v>101</v>
      </c>
      <c r="E1010" s="4" t="s">
        <v>102</v>
      </c>
      <c r="F1010" s="6">
        <v>100428.59</v>
      </c>
      <c r="G1010" s="4">
        <v>44108</v>
      </c>
      <c r="H1010" s="4">
        <v>1011749</v>
      </c>
      <c r="I1010" s="5">
        <v>99.262356569999994</v>
      </c>
      <c r="J1010" s="5">
        <v>22.937993107825999</v>
      </c>
      <c r="K1010" s="5" t="s">
        <v>36</v>
      </c>
      <c r="L1010" s="5">
        <v>691</v>
      </c>
      <c r="M1010" s="7" t="s">
        <v>526</v>
      </c>
      <c r="N1010" s="16">
        <f t="shared" si="75"/>
        <v>44424</v>
      </c>
      <c r="O1010" s="7" t="s">
        <v>527</v>
      </c>
      <c r="P1010" s="12" t="str">
        <f t="shared" si="76"/>
        <v>2021-08-24</v>
      </c>
      <c r="Q1010" s="1" t="str">
        <f>IFERROR(VLOOKUP(K1010,de_para!$A$2:$B$32,2,0),"ERR")</f>
        <v>web event</v>
      </c>
      <c r="R1010" s="1">
        <v>0</v>
      </c>
      <c r="S1010" s="1">
        <f t="shared" si="77"/>
        <v>8</v>
      </c>
      <c r="T1010" s="1">
        <f t="shared" si="78"/>
        <v>2021</v>
      </c>
      <c r="U1010" s="1">
        <f t="shared" si="79"/>
        <v>2</v>
      </c>
    </row>
    <row r="1011" spans="1:21" x14ac:dyDescent="0.25">
      <c r="A1011" s="3" t="s">
        <v>552</v>
      </c>
      <c r="B1011" s="3" t="s">
        <v>525</v>
      </c>
      <c r="C1011" s="4" t="s">
        <v>553</v>
      </c>
      <c r="D1011" s="5" t="s">
        <v>530</v>
      </c>
      <c r="E1011" s="4" t="s">
        <v>531</v>
      </c>
      <c r="F1011" s="6">
        <v>0</v>
      </c>
      <c r="G1011" s="4">
        <v>0</v>
      </c>
      <c r="H1011" s="4">
        <v>0</v>
      </c>
      <c r="I1011" s="5" t="s">
        <v>45</v>
      </c>
      <c r="J1011" s="5">
        <v>0</v>
      </c>
      <c r="K1011" s="5" t="s">
        <v>36</v>
      </c>
      <c r="L1011" s="5">
        <v>2</v>
      </c>
      <c r="M1011" s="7" t="s">
        <v>526</v>
      </c>
      <c r="N1011" s="16">
        <f t="shared" si="75"/>
        <v>44424</v>
      </c>
      <c r="O1011" s="7" t="s">
        <v>527</v>
      </c>
      <c r="P1011" s="12" t="str">
        <f t="shared" si="76"/>
        <v>2021-08-24</v>
      </c>
      <c r="Q1011" s="1" t="str">
        <f>IFERROR(VLOOKUP(K1011,de_para!$A$2:$B$32,2,0),"ERR")</f>
        <v>web event</v>
      </c>
      <c r="R1011" s="1">
        <v>0</v>
      </c>
      <c r="S1011" s="1">
        <f t="shared" si="77"/>
        <v>8</v>
      </c>
      <c r="T1011" s="1">
        <f t="shared" si="78"/>
        <v>2021</v>
      </c>
      <c r="U1011" s="1">
        <f t="shared" si="79"/>
        <v>2</v>
      </c>
    </row>
    <row r="1012" spans="1:21" x14ac:dyDescent="0.25">
      <c r="A1012" s="3" t="s">
        <v>245</v>
      </c>
      <c r="B1012" s="3" t="s">
        <v>525</v>
      </c>
      <c r="C1012" s="4" t="s">
        <v>246</v>
      </c>
      <c r="D1012" s="5" t="s">
        <v>247</v>
      </c>
      <c r="E1012" s="4" t="s">
        <v>248</v>
      </c>
      <c r="F1012" s="6">
        <v>17552.46</v>
      </c>
      <c r="G1012" s="4">
        <v>1239198</v>
      </c>
      <c r="H1012" s="4">
        <v>3203421</v>
      </c>
      <c r="I1012" s="5">
        <v>5.4792860499999998</v>
      </c>
      <c r="J1012" s="5">
        <v>2.5850759926985001</v>
      </c>
      <c r="K1012" s="5" t="s">
        <v>36</v>
      </c>
      <c r="L1012" s="5">
        <v>254</v>
      </c>
      <c r="M1012" s="7" t="s">
        <v>526</v>
      </c>
      <c r="N1012" s="16">
        <f t="shared" si="75"/>
        <v>44424</v>
      </c>
      <c r="O1012" s="7" t="s">
        <v>527</v>
      </c>
      <c r="P1012" s="12" t="str">
        <f t="shared" si="76"/>
        <v>2021-08-24</v>
      </c>
      <c r="Q1012" s="1" t="str">
        <f>IFERROR(VLOOKUP(K1012,de_para!$A$2:$B$32,2,0),"ERR")</f>
        <v>web event</v>
      </c>
      <c r="R1012" s="1">
        <v>0</v>
      </c>
      <c r="S1012" s="1">
        <f t="shared" si="77"/>
        <v>8</v>
      </c>
      <c r="T1012" s="1">
        <f t="shared" si="78"/>
        <v>2021</v>
      </c>
      <c r="U1012" s="1">
        <f t="shared" si="79"/>
        <v>2</v>
      </c>
    </row>
    <row r="1013" spans="1:21" x14ac:dyDescent="0.25">
      <c r="A1013" s="3" t="s">
        <v>554</v>
      </c>
      <c r="B1013" s="3" t="s">
        <v>525</v>
      </c>
      <c r="C1013" s="4" t="s">
        <v>555</v>
      </c>
      <c r="D1013" s="5" t="s">
        <v>34</v>
      </c>
      <c r="E1013" s="4" t="s">
        <v>35</v>
      </c>
      <c r="F1013" s="6">
        <v>0</v>
      </c>
      <c r="G1013" s="4">
        <v>0</v>
      </c>
      <c r="H1013" s="4">
        <v>0</v>
      </c>
      <c r="I1013" s="5" t="s">
        <v>45</v>
      </c>
      <c r="J1013" s="5">
        <v>0</v>
      </c>
      <c r="K1013" s="5" t="s">
        <v>36</v>
      </c>
      <c r="L1013" s="5">
        <v>9</v>
      </c>
      <c r="M1013" s="7" t="s">
        <v>526</v>
      </c>
      <c r="N1013" s="16">
        <f t="shared" si="75"/>
        <v>44424</v>
      </c>
      <c r="O1013" s="7" t="s">
        <v>527</v>
      </c>
      <c r="P1013" s="12" t="str">
        <f t="shared" si="76"/>
        <v>2021-08-24</v>
      </c>
      <c r="Q1013" s="1" t="str">
        <f>IFERROR(VLOOKUP(K1013,de_para!$A$2:$B$32,2,0),"ERR")</f>
        <v>web event</v>
      </c>
      <c r="R1013" s="1">
        <v>0</v>
      </c>
      <c r="S1013" s="1">
        <f t="shared" si="77"/>
        <v>8</v>
      </c>
      <c r="T1013" s="1">
        <f t="shared" si="78"/>
        <v>2021</v>
      </c>
      <c r="U1013" s="1">
        <f t="shared" si="79"/>
        <v>2</v>
      </c>
    </row>
    <row r="1014" spans="1:21" x14ac:dyDescent="0.25">
      <c r="A1014" s="3" t="s">
        <v>556</v>
      </c>
      <c r="B1014" s="3" t="s">
        <v>525</v>
      </c>
      <c r="C1014" s="4" t="s">
        <v>557</v>
      </c>
      <c r="D1014" s="5" t="s">
        <v>558</v>
      </c>
      <c r="E1014" s="4" t="s">
        <v>559</v>
      </c>
      <c r="F1014" s="6">
        <v>1212.22</v>
      </c>
      <c r="G1014" s="4">
        <v>110771</v>
      </c>
      <c r="H1014" s="4">
        <v>154479</v>
      </c>
      <c r="I1014" s="5">
        <v>7.84715075</v>
      </c>
      <c r="J1014" s="5">
        <v>1.3945798087946999</v>
      </c>
      <c r="K1014" s="5" t="s">
        <v>36</v>
      </c>
      <c r="L1014" s="5">
        <v>9</v>
      </c>
      <c r="M1014" s="7" t="s">
        <v>526</v>
      </c>
      <c r="N1014" s="16">
        <f t="shared" si="75"/>
        <v>44424</v>
      </c>
      <c r="O1014" s="7" t="s">
        <v>527</v>
      </c>
      <c r="P1014" s="12" t="str">
        <f t="shared" si="76"/>
        <v>2021-08-24</v>
      </c>
      <c r="Q1014" s="1" t="str">
        <f>IFERROR(VLOOKUP(K1014,de_para!$A$2:$B$32,2,0),"ERR")</f>
        <v>web event</v>
      </c>
      <c r="R1014" s="1">
        <v>0</v>
      </c>
      <c r="S1014" s="1">
        <f t="shared" si="77"/>
        <v>8</v>
      </c>
      <c r="T1014" s="1">
        <f t="shared" si="78"/>
        <v>2021</v>
      </c>
      <c r="U1014" s="1">
        <f t="shared" si="79"/>
        <v>2</v>
      </c>
    </row>
    <row r="1015" spans="1:21" x14ac:dyDescent="0.25">
      <c r="A1015" s="3" t="s">
        <v>134</v>
      </c>
      <c r="B1015" s="3" t="s">
        <v>525</v>
      </c>
      <c r="C1015" s="4" t="s">
        <v>135</v>
      </c>
      <c r="D1015" s="5" t="s">
        <v>78</v>
      </c>
      <c r="E1015" s="4" t="s">
        <v>79</v>
      </c>
      <c r="F1015" s="6">
        <v>132555.20000000001</v>
      </c>
      <c r="G1015" s="4">
        <v>2662681</v>
      </c>
      <c r="H1015" s="4">
        <v>7822851</v>
      </c>
      <c r="I1015" s="5">
        <v>16.944615200000001</v>
      </c>
      <c r="J1015" s="5">
        <v>2.9379602738743</v>
      </c>
      <c r="K1015" s="5" t="s">
        <v>80</v>
      </c>
      <c r="L1015" s="5">
        <v>1395</v>
      </c>
      <c r="M1015" s="7" t="s">
        <v>526</v>
      </c>
      <c r="N1015" s="16">
        <f t="shared" si="75"/>
        <v>44424</v>
      </c>
      <c r="O1015" s="7" t="s">
        <v>527</v>
      </c>
      <c r="P1015" s="12" t="str">
        <f t="shared" si="76"/>
        <v>2021-08-24</v>
      </c>
      <c r="Q1015" s="1" t="str">
        <f>IFERROR(VLOOKUP(K1015,de_para!$A$2:$B$32,2,0),"ERR")</f>
        <v>web event</v>
      </c>
      <c r="R1015" s="1">
        <v>0</v>
      </c>
      <c r="S1015" s="1">
        <f t="shared" si="77"/>
        <v>8</v>
      </c>
      <c r="T1015" s="1">
        <f t="shared" si="78"/>
        <v>2021</v>
      </c>
      <c r="U1015" s="1">
        <f t="shared" si="79"/>
        <v>2</v>
      </c>
    </row>
    <row r="1016" spans="1:21" x14ac:dyDescent="0.25">
      <c r="A1016" s="3" t="s">
        <v>438</v>
      </c>
      <c r="B1016" s="3" t="s">
        <v>525</v>
      </c>
      <c r="C1016" s="4" t="s">
        <v>507</v>
      </c>
      <c r="D1016" s="5" t="s">
        <v>505</v>
      </c>
      <c r="E1016" s="4" t="s">
        <v>506</v>
      </c>
      <c r="F1016" s="6">
        <v>4397.8900000000003</v>
      </c>
      <c r="G1016" s="4">
        <v>458463</v>
      </c>
      <c r="H1016" s="4">
        <v>567472</v>
      </c>
      <c r="I1016" s="5">
        <v>7.74996828</v>
      </c>
      <c r="J1016" s="5">
        <v>1.2377705507315</v>
      </c>
      <c r="K1016" s="5" t="s">
        <v>36</v>
      </c>
      <c r="L1016" s="5">
        <v>34</v>
      </c>
      <c r="M1016" s="7" t="s">
        <v>526</v>
      </c>
      <c r="N1016" s="16">
        <f t="shared" si="75"/>
        <v>44424</v>
      </c>
      <c r="O1016" s="7" t="s">
        <v>527</v>
      </c>
      <c r="P1016" s="12" t="str">
        <f t="shared" si="76"/>
        <v>2021-08-24</v>
      </c>
      <c r="Q1016" s="1" t="str">
        <f>IFERROR(VLOOKUP(K1016,de_para!$A$2:$B$32,2,0),"ERR")</f>
        <v>web event</v>
      </c>
      <c r="R1016" s="1">
        <v>0</v>
      </c>
      <c r="S1016" s="1">
        <f t="shared" si="77"/>
        <v>8</v>
      </c>
      <c r="T1016" s="1">
        <f t="shared" si="78"/>
        <v>2021</v>
      </c>
      <c r="U1016" s="1">
        <f t="shared" si="79"/>
        <v>2</v>
      </c>
    </row>
    <row r="1017" spans="1:21" x14ac:dyDescent="0.25">
      <c r="A1017" s="3" t="s">
        <v>245</v>
      </c>
      <c r="B1017" s="3" t="s">
        <v>525</v>
      </c>
      <c r="C1017" s="4" t="s">
        <v>520</v>
      </c>
      <c r="D1017" s="5" t="s">
        <v>521</v>
      </c>
      <c r="E1017" s="4" t="s">
        <v>522</v>
      </c>
      <c r="F1017" s="6">
        <v>3569.35</v>
      </c>
      <c r="G1017" s="4">
        <v>265001</v>
      </c>
      <c r="H1017" s="4">
        <v>1157190</v>
      </c>
      <c r="I1017" s="5">
        <v>3.0844977899999999</v>
      </c>
      <c r="J1017" s="5">
        <v>4.3667382387235998</v>
      </c>
      <c r="K1017" s="5" t="s">
        <v>394</v>
      </c>
      <c r="L1017" s="5">
        <v>8422</v>
      </c>
      <c r="M1017" s="7" t="s">
        <v>526</v>
      </c>
      <c r="N1017" s="16">
        <f t="shared" si="75"/>
        <v>44424</v>
      </c>
      <c r="O1017" s="7" t="s">
        <v>527</v>
      </c>
      <c r="P1017" s="12" t="str">
        <f t="shared" si="76"/>
        <v>2021-08-24</v>
      </c>
      <c r="Q1017" s="1" t="str">
        <f>IFERROR(VLOOKUP(K1017,de_para!$A$2:$B$32,2,0),"ERR")</f>
        <v>Mid funnel</v>
      </c>
      <c r="R1017" s="1">
        <v>0</v>
      </c>
      <c r="S1017" s="1">
        <f t="shared" si="77"/>
        <v>8</v>
      </c>
      <c r="T1017" s="1">
        <f t="shared" si="78"/>
        <v>2021</v>
      </c>
      <c r="U1017" s="1">
        <f t="shared" si="79"/>
        <v>2</v>
      </c>
    </row>
    <row r="1018" spans="1:21" x14ac:dyDescent="0.25">
      <c r="A1018" s="3" t="s">
        <v>560</v>
      </c>
      <c r="B1018" s="3" t="s">
        <v>525</v>
      </c>
      <c r="C1018" s="4" t="s">
        <v>561</v>
      </c>
      <c r="D1018" s="5" t="s">
        <v>562</v>
      </c>
      <c r="E1018" s="4" t="s">
        <v>563</v>
      </c>
      <c r="F1018" s="6">
        <v>316.47000000000003</v>
      </c>
      <c r="G1018" s="4">
        <v>7148</v>
      </c>
      <c r="H1018" s="4">
        <v>7375</v>
      </c>
      <c r="I1018" s="5">
        <v>42.911186440000002</v>
      </c>
      <c r="J1018" s="5">
        <v>1.0317571348629</v>
      </c>
      <c r="K1018" s="5" t="s">
        <v>130</v>
      </c>
      <c r="L1018" s="5">
        <v>1750</v>
      </c>
      <c r="M1018" s="7" t="s">
        <v>526</v>
      </c>
      <c r="N1018" s="16">
        <f t="shared" si="75"/>
        <v>44424</v>
      </c>
      <c r="O1018" s="7" t="s">
        <v>527</v>
      </c>
      <c r="P1018" s="12" t="str">
        <f t="shared" si="76"/>
        <v>2021-08-24</v>
      </c>
      <c r="Q1018" s="1" t="str">
        <f>IFERROR(VLOOKUP(K1018,de_para!$A$2:$B$32,2,0),"ERR")</f>
        <v>Mid funnel</v>
      </c>
      <c r="R1018" s="1">
        <v>0</v>
      </c>
      <c r="S1018" s="1">
        <f t="shared" si="77"/>
        <v>8</v>
      </c>
      <c r="T1018" s="1">
        <f t="shared" si="78"/>
        <v>2021</v>
      </c>
      <c r="U1018" s="1">
        <f t="shared" si="79"/>
        <v>2</v>
      </c>
    </row>
    <row r="1019" spans="1:21" x14ac:dyDescent="0.25">
      <c r="A1019" s="3" t="s">
        <v>438</v>
      </c>
      <c r="B1019" s="3" t="s">
        <v>525</v>
      </c>
      <c r="C1019" s="4" t="s">
        <v>564</v>
      </c>
      <c r="D1019" s="5" t="s">
        <v>534</v>
      </c>
      <c r="E1019" s="4" t="s">
        <v>535</v>
      </c>
      <c r="F1019" s="6">
        <v>1252.57</v>
      </c>
      <c r="G1019" s="4">
        <v>119768</v>
      </c>
      <c r="H1019" s="4">
        <v>127096</v>
      </c>
      <c r="I1019" s="5">
        <v>9.8553062300000001</v>
      </c>
      <c r="J1019" s="5">
        <v>1.0611849575847001</v>
      </c>
      <c r="K1019" s="5" t="s">
        <v>36</v>
      </c>
      <c r="L1019" s="5">
        <v>13</v>
      </c>
      <c r="M1019" s="7" t="s">
        <v>526</v>
      </c>
      <c r="N1019" s="16">
        <f t="shared" si="75"/>
        <v>44424</v>
      </c>
      <c r="O1019" s="7" t="s">
        <v>527</v>
      </c>
      <c r="P1019" s="12" t="str">
        <f t="shared" si="76"/>
        <v>2021-08-24</v>
      </c>
      <c r="Q1019" s="1" t="str">
        <f>IFERROR(VLOOKUP(K1019,de_para!$A$2:$B$32,2,0),"ERR")</f>
        <v>web event</v>
      </c>
      <c r="R1019" s="1">
        <v>0</v>
      </c>
      <c r="S1019" s="1">
        <f t="shared" si="77"/>
        <v>8</v>
      </c>
      <c r="T1019" s="1">
        <f t="shared" si="78"/>
        <v>2021</v>
      </c>
      <c r="U1019" s="1">
        <f t="shared" si="79"/>
        <v>2</v>
      </c>
    </row>
    <row r="1020" spans="1:21" x14ac:dyDescent="0.25">
      <c r="A1020" s="3" t="s">
        <v>503</v>
      </c>
      <c r="B1020" s="3" t="s">
        <v>525</v>
      </c>
      <c r="C1020" s="4" t="s">
        <v>504</v>
      </c>
      <c r="D1020" s="5" t="s">
        <v>505</v>
      </c>
      <c r="E1020" s="4" t="s">
        <v>506</v>
      </c>
      <c r="F1020" s="6">
        <v>4404.91</v>
      </c>
      <c r="G1020" s="4">
        <v>354340</v>
      </c>
      <c r="H1020" s="4">
        <v>498230</v>
      </c>
      <c r="I1020" s="5">
        <v>8.8411175600000007</v>
      </c>
      <c r="J1020" s="5">
        <v>1.4060789072641999</v>
      </c>
      <c r="K1020" s="5" t="s">
        <v>36</v>
      </c>
      <c r="L1020" s="5">
        <v>58</v>
      </c>
      <c r="M1020" s="7" t="s">
        <v>526</v>
      </c>
      <c r="N1020" s="16">
        <f t="shared" si="75"/>
        <v>44424</v>
      </c>
      <c r="O1020" s="7" t="s">
        <v>527</v>
      </c>
      <c r="P1020" s="12" t="str">
        <f t="shared" si="76"/>
        <v>2021-08-24</v>
      </c>
      <c r="Q1020" s="1" t="str">
        <f>IFERROR(VLOOKUP(K1020,de_para!$A$2:$B$32,2,0),"ERR")</f>
        <v>web event</v>
      </c>
      <c r="R1020" s="1">
        <v>0</v>
      </c>
      <c r="S1020" s="1">
        <f t="shared" si="77"/>
        <v>8</v>
      </c>
      <c r="T1020" s="1">
        <f t="shared" si="78"/>
        <v>2021</v>
      </c>
      <c r="U1020" s="1">
        <f t="shared" si="79"/>
        <v>2</v>
      </c>
    </row>
    <row r="1021" spans="1:21" x14ac:dyDescent="0.25">
      <c r="A1021" s="3" t="s">
        <v>438</v>
      </c>
      <c r="B1021" s="3" t="s">
        <v>525</v>
      </c>
      <c r="C1021" s="4" t="s">
        <v>565</v>
      </c>
      <c r="D1021" s="5" t="s">
        <v>558</v>
      </c>
      <c r="E1021" s="4" t="s">
        <v>559</v>
      </c>
      <c r="F1021" s="6">
        <v>1269.42</v>
      </c>
      <c r="G1021" s="4">
        <v>106648</v>
      </c>
      <c r="H1021" s="4">
        <v>155693</v>
      </c>
      <c r="I1021" s="5">
        <v>8.1533530699999996</v>
      </c>
      <c r="J1021" s="5">
        <v>1.4598773535369001</v>
      </c>
      <c r="K1021" s="5" t="s">
        <v>36</v>
      </c>
      <c r="L1021" s="5">
        <v>17</v>
      </c>
      <c r="M1021" s="7" t="s">
        <v>526</v>
      </c>
      <c r="N1021" s="16">
        <f t="shared" si="75"/>
        <v>44424</v>
      </c>
      <c r="O1021" s="7" t="s">
        <v>527</v>
      </c>
      <c r="P1021" s="12" t="str">
        <f t="shared" si="76"/>
        <v>2021-08-24</v>
      </c>
      <c r="Q1021" s="1" t="str">
        <f>IFERROR(VLOOKUP(K1021,de_para!$A$2:$B$32,2,0),"ERR")</f>
        <v>web event</v>
      </c>
      <c r="R1021" s="1">
        <v>0</v>
      </c>
      <c r="S1021" s="1">
        <f t="shared" si="77"/>
        <v>8</v>
      </c>
      <c r="T1021" s="1">
        <f t="shared" si="78"/>
        <v>2021</v>
      </c>
      <c r="U1021" s="1">
        <f t="shared" si="79"/>
        <v>2</v>
      </c>
    </row>
    <row r="1022" spans="1:21" x14ac:dyDescent="0.25">
      <c r="A1022" s="3" t="s">
        <v>566</v>
      </c>
      <c r="B1022" s="3" t="s">
        <v>525</v>
      </c>
      <c r="C1022" s="4" t="s">
        <v>567</v>
      </c>
      <c r="D1022" s="5" t="s">
        <v>568</v>
      </c>
      <c r="E1022" s="4" t="s">
        <v>569</v>
      </c>
      <c r="F1022" s="6">
        <v>269.83</v>
      </c>
      <c r="G1022" s="4">
        <v>146008</v>
      </c>
      <c r="H1022" s="4">
        <v>146008</v>
      </c>
      <c r="I1022" s="5">
        <v>1.8480494199999999</v>
      </c>
      <c r="J1022" s="5">
        <v>1</v>
      </c>
      <c r="K1022" s="5" t="s">
        <v>6</v>
      </c>
      <c r="L1022" s="5">
        <v>146008</v>
      </c>
      <c r="M1022" s="7" t="s">
        <v>526</v>
      </c>
      <c r="N1022" s="16">
        <f t="shared" si="75"/>
        <v>44424</v>
      </c>
      <c r="O1022" s="7" t="s">
        <v>527</v>
      </c>
      <c r="P1022" s="12" t="str">
        <f t="shared" si="76"/>
        <v>2021-08-24</v>
      </c>
      <c r="Q1022" s="1" t="str">
        <f>IFERROR(VLOOKUP(K1022,de_para!$A$2:$B$32,2,0),"ERR")</f>
        <v>Top funnel</v>
      </c>
      <c r="R1022" s="1">
        <v>0</v>
      </c>
      <c r="S1022" s="1">
        <f t="shared" si="77"/>
        <v>8</v>
      </c>
      <c r="T1022" s="1">
        <f t="shared" si="78"/>
        <v>2021</v>
      </c>
      <c r="U1022" s="1">
        <f t="shared" si="79"/>
        <v>2</v>
      </c>
    </row>
    <row r="1023" spans="1:21" x14ac:dyDescent="0.25">
      <c r="A1023" s="3" t="s">
        <v>118</v>
      </c>
      <c r="B1023" s="3" t="s">
        <v>525</v>
      </c>
      <c r="C1023" s="4" t="s">
        <v>119</v>
      </c>
      <c r="D1023" s="5" t="s">
        <v>78</v>
      </c>
      <c r="E1023" s="4" t="s">
        <v>79</v>
      </c>
      <c r="F1023" s="6">
        <v>69684.17</v>
      </c>
      <c r="G1023" s="4">
        <v>4182630</v>
      </c>
      <c r="H1023" s="4">
        <v>7136861</v>
      </c>
      <c r="I1023" s="5">
        <v>9.7639802699999994</v>
      </c>
      <c r="J1023" s="5">
        <v>1.7063094273220001</v>
      </c>
      <c r="K1023" s="5" t="s">
        <v>80</v>
      </c>
      <c r="L1023" s="5">
        <v>755</v>
      </c>
      <c r="M1023" s="7" t="s">
        <v>526</v>
      </c>
      <c r="N1023" s="16">
        <f t="shared" si="75"/>
        <v>44424</v>
      </c>
      <c r="O1023" s="7" t="s">
        <v>527</v>
      </c>
      <c r="P1023" s="12" t="str">
        <f t="shared" si="76"/>
        <v>2021-08-24</v>
      </c>
      <c r="Q1023" s="1" t="str">
        <f>IFERROR(VLOOKUP(K1023,de_para!$A$2:$B$32,2,0),"ERR")</f>
        <v>web event</v>
      </c>
      <c r="R1023" s="1">
        <v>0</v>
      </c>
      <c r="S1023" s="1">
        <f t="shared" si="77"/>
        <v>8</v>
      </c>
      <c r="T1023" s="1">
        <f t="shared" si="78"/>
        <v>2021</v>
      </c>
      <c r="U1023" s="1">
        <f t="shared" si="79"/>
        <v>2</v>
      </c>
    </row>
    <row r="1024" spans="1:21" x14ac:dyDescent="0.25">
      <c r="A1024" s="3" t="s">
        <v>58</v>
      </c>
      <c r="B1024" s="3" t="s">
        <v>525</v>
      </c>
      <c r="C1024" s="4" t="s">
        <v>59</v>
      </c>
      <c r="D1024" s="5" t="s">
        <v>60</v>
      </c>
      <c r="E1024" s="4" t="s">
        <v>61</v>
      </c>
      <c r="F1024" s="6">
        <v>5467.22</v>
      </c>
      <c r="G1024" s="4">
        <v>368800</v>
      </c>
      <c r="H1024" s="4">
        <v>721281</v>
      </c>
      <c r="I1024" s="5">
        <v>7.5798752499999997</v>
      </c>
      <c r="J1024" s="5">
        <v>1.9557510845987001</v>
      </c>
      <c r="K1024" s="5" t="s">
        <v>36</v>
      </c>
      <c r="L1024" s="5">
        <v>83</v>
      </c>
      <c r="M1024" s="7" t="s">
        <v>526</v>
      </c>
      <c r="N1024" s="16">
        <f t="shared" si="75"/>
        <v>44424</v>
      </c>
      <c r="O1024" s="7" t="s">
        <v>527</v>
      </c>
      <c r="P1024" s="12" t="str">
        <f t="shared" si="76"/>
        <v>2021-08-24</v>
      </c>
      <c r="Q1024" s="1" t="str">
        <f>IFERROR(VLOOKUP(K1024,de_para!$A$2:$B$32,2,0),"ERR")</f>
        <v>web event</v>
      </c>
      <c r="R1024" s="1">
        <v>0</v>
      </c>
      <c r="S1024" s="1">
        <f t="shared" si="77"/>
        <v>8</v>
      </c>
      <c r="T1024" s="1">
        <f t="shared" si="78"/>
        <v>2021</v>
      </c>
      <c r="U1024" s="1">
        <f t="shared" si="79"/>
        <v>2</v>
      </c>
    </row>
    <row r="1025" spans="1:21" x14ac:dyDescent="0.25">
      <c r="A1025" s="3" t="s">
        <v>548</v>
      </c>
      <c r="B1025" s="3" t="s">
        <v>525</v>
      </c>
      <c r="C1025" s="4" t="s">
        <v>570</v>
      </c>
      <c r="D1025" s="5" t="s">
        <v>571</v>
      </c>
      <c r="E1025" s="4" t="s">
        <v>572</v>
      </c>
      <c r="F1025" s="6">
        <v>0</v>
      </c>
      <c r="G1025" s="4">
        <v>0</v>
      </c>
      <c r="H1025" s="4">
        <v>0</v>
      </c>
      <c r="I1025" s="5" t="s">
        <v>45</v>
      </c>
      <c r="J1025" s="5">
        <v>0</v>
      </c>
      <c r="K1025" s="5" t="s">
        <v>36</v>
      </c>
      <c r="L1025" s="5">
        <v>5</v>
      </c>
      <c r="M1025" s="7" t="s">
        <v>526</v>
      </c>
      <c r="N1025" s="16">
        <f t="shared" si="75"/>
        <v>44424</v>
      </c>
      <c r="O1025" s="7" t="s">
        <v>527</v>
      </c>
      <c r="P1025" s="12" t="str">
        <f t="shared" si="76"/>
        <v>2021-08-24</v>
      </c>
      <c r="Q1025" s="1" t="str">
        <f>IFERROR(VLOOKUP(K1025,de_para!$A$2:$B$32,2,0),"ERR")</f>
        <v>web event</v>
      </c>
      <c r="R1025" s="1">
        <v>0</v>
      </c>
      <c r="S1025" s="1">
        <f t="shared" si="77"/>
        <v>8</v>
      </c>
      <c r="T1025" s="1">
        <f t="shared" si="78"/>
        <v>2021</v>
      </c>
      <c r="U1025" s="1">
        <f t="shared" si="79"/>
        <v>2</v>
      </c>
    </row>
    <row r="1026" spans="1:21" x14ac:dyDescent="0.25">
      <c r="A1026" s="3" t="s">
        <v>46</v>
      </c>
      <c r="B1026" s="3" t="s">
        <v>525</v>
      </c>
      <c r="C1026" s="4" t="s">
        <v>47</v>
      </c>
      <c r="D1026" s="5" t="s">
        <v>48</v>
      </c>
      <c r="E1026" s="4" t="s">
        <v>49</v>
      </c>
      <c r="F1026" s="6">
        <v>19110.060000000001</v>
      </c>
      <c r="G1026" s="4">
        <v>795826</v>
      </c>
      <c r="H1026" s="4">
        <v>2010320</v>
      </c>
      <c r="I1026" s="5">
        <v>9.5059791499999999</v>
      </c>
      <c r="J1026" s="5">
        <v>2.5260798214685001</v>
      </c>
      <c r="K1026" s="5" t="s">
        <v>36</v>
      </c>
      <c r="L1026" s="5">
        <v>247</v>
      </c>
      <c r="M1026" s="7" t="s">
        <v>526</v>
      </c>
      <c r="N1026" s="16">
        <f t="shared" si="75"/>
        <v>44424</v>
      </c>
      <c r="O1026" s="7" t="s">
        <v>527</v>
      </c>
      <c r="P1026" s="12" t="str">
        <f t="shared" si="76"/>
        <v>2021-08-24</v>
      </c>
      <c r="Q1026" s="1" t="str">
        <f>IFERROR(VLOOKUP(K1026,de_para!$A$2:$B$32,2,0),"ERR")</f>
        <v>web event</v>
      </c>
      <c r="R1026" s="1">
        <v>0</v>
      </c>
      <c r="S1026" s="1">
        <f t="shared" si="77"/>
        <v>8</v>
      </c>
      <c r="T1026" s="1">
        <f t="shared" si="78"/>
        <v>2021</v>
      </c>
      <c r="U1026" s="1">
        <f t="shared" si="79"/>
        <v>2</v>
      </c>
    </row>
    <row r="1027" spans="1:21" x14ac:dyDescent="0.25">
      <c r="A1027" s="3" t="s">
        <v>89</v>
      </c>
      <c r="B1027" s="3" t="s">
        <v>525</v>
      </c>
      <c r="C1027" s="4" t="s">
        <v>90</v>
      </c>
      <c r="D1027" s="5" t="s">
        <v>91</v>
      </c>
      <c r="E1027" s="4" t="s">
        <v>92</v>
      </c>
      <c r="F1027" s="6">
        <v>92328.9</v>
      </c>
      <c r="G1027" s="4">
        <v>2061644</v>
      </c>
      <c r="H1027" s="4">
        <v>7584554</v>
      </c>
      <c r="I1027" s="5">
        <v>12.17328006</v>
      </c>
      <c r="J1027" s="5">
        <v>3.6788863644742</v>
      </c>
      <c r="K1027" s="5" t="s">
        <v>36</v>
      </c>
      <c r="L1027" s="5">
        <v>904</v>
      </c>
      <c r="M1027" s="7" t="s">
        <v>526</v>
      </c>
      <c r="N1027" s="16">
        <f t="shared" ref="N1027:N1090" si="80">M1027-WEEKDAY(M1027,3)</f>
        <v>44424</v>
      </c>
      <c r="O1027" s="7" t="s">
        <v>527</v>
      </c>
      <c r="P1027" s="12" t="str">
        <f t="shared" ref="P1027:P1090" si="81">RIGHT(B1027,10)</f>
        <v>2021-08-24</v>
      </c>
      <c r="Q1027" s="1" t="str">
        <f>IFERROR(VLOOKUP(K1027,de_para!$A$2:$B$32,2,0),"ERR")</f>
        <v>web event</v>
      </c>
      <c r="R1027" s="1">
        <v>0</v>
      </c>
      <c r="S1027" s="1">
        <f t="shared" ref="S1027:S1090" si="82">MONTH(P1027)</f>
        <v>8</v>
      </c>
      <c r="T1027" s="1">
        <f t="shared" ref="T1027:T1090" si="83">YEAR(P1027)</f>
        <v>2021</v>
      </c>
      <c r="U1027" s="1">
        <f t="shared" ref="U1027:U1090" si="84">IF(S1027&lt;7,1,2)</f>
        <v>2</v>
      </c>
    </row>
    <row r="1028" spans="1:21" x14ac:dyDescent="0.25">
      <c r="A1028" s="3" t="s">
        <v>573</v>
      </c>
      <c r="B1028" s="3" t="s">
        <v>525</v>
      </c>
      <c r="C1028" s="4" t="s">
        <v>574</v>
      </c>
      <c r="D1028" s="5" t="s">
        <v>575</v>
      </c>
      <c r="E1028" s="4" t="s">
        <v>576</v>
      </c>
      <c r="F1028" s="6">
        <v>261.7</v>
      </c>
      <c r="G1028" s="4">
        <v>3202</v>
      </c>
      <c r="H1028" s="4">
        <v>3310</v>
      </c>
      <c r="I1028" s="5">
        <v>79.063444110000006</v>
      </c>
      <c r="J1028" s="5">
        <v>1.0337289194254</v>
      </c>
      <c r="K1028" s="5" t="s">
        <v>130</v>
      </c>
      <c r="L1028" s="5">
        <v>1860</v>
      </c>
      <c r="M1028" s="7" t="s">
        <v>526</v>
      </c>
      <c r="N1028" s="16">
        <f t="shared" si="80"/>
        <v>44424</v>
      </c>
      <c r="O1028" s="7" t="s">
        <v>527</v>
      </c>
      <c r="P1028" s="12" t="str">
        <f t="shared" si="81"/>
        <v>2021-08-24</v>
      </c>
      <c r="Q1028" s="1" t="str">
        <f>IFERROR(VLOOKUP(K1028,de_para!$A$2:$B$32,2,0),"ERR")</f>
        <v>Mid funnel</v>
      </c>
      <c r="R1028" s="1">
        <v>0</v>
      </c>
      <c r="S1028" s="1">
        <f t="shared" si="82"/>
        <v>8</v>
      </c>
      <c r="T1028" s="1">
        <f t="shared" si="83"/>
        <v>2021</v>
      </c>
      <c r="U1028" s="1">
        <f t="shared" si="84"/>
        <v>2</v>
      </c>
    </row>
    <row r="1029" spans="1:21" x14ac:dyDescent="0.25">
      <c r="A1029" s="3" t="s">
        <v>499</v>
      </c>
      <c r="B1029" s="3" t="s">
        <v>525</v>
      </c>
      <c r="C1029" s="4" t="s">
        <v>500</v>
      </c>
      <c r="D1029" s="5" t="s">
        <v>501</v>
      </c>
      <c r="E1029" s="4" t="s">
        <v>502</v>
      </c>
      <c r="F1029" s="6">
        <v>21437.67</v>
      </c>
      <c r="G1029" s="4">
        <v>7368277</v>
      </c>
      <c r="H1029" s="4">
        <v>7418066</v>
      </c>
      <c r="I1029" s="5">
        <v>2.8899271</v>
      </c>
      <c r="J1029" s="5">
        <v>1.0067572106749001</v>
      </c>
      <c r="K1029" s="5" t="s">
        <v>6</v>
      </c>
      <c r="L1029" s="5">
        <v>7368277</v>
      </c>
      <c r="M1029" s="7" t="s">
        <v>526</v>
      </c>
      <c r="N1029" s="16">
        <f t="shared" si="80"/>
        <v>44424</v>
      </c>
      <c r="O1029" s="7" t="s">
        <v>527</v>
      </c>
      <c r="P1029" s="12" t="str">
        <f t="shared" si="81"/>
        <v>2021-08-24</v>
      </c>
      <c r="Q1029" s="1" t="str">
        <f>IFERROR(VLOOKUP(K1029,de_para!$A$2:$B$32,2,0),"ERR")</f>
        <v>Top funnel</v>
      </c>
      <c r="R1029" s="1">
        <v>0</v>
      </c>
      <c r="S1029" s="1">
        <f t="shared" si="82"/>
        <v>8</v>
      </c>
      <c r="T1029" s="1">
        <f t="shared" si="83"/>
        <v>2021</v>
      </c>
      <c r="U1029" s="1">
        <f t="shared" si="84"/>
        <v>2</v>
      </c>
    </row>
    <row r="1030" spans="1:21" x14ac:dyDescent="0.25">
      <c r="A1030" s="3" t="s">
        <v>37</v>
      </c>
      <c r="B1030" s="3" t="s">
        <v>525</v>
      </c>
      <c r="C1030" s="4" t="s">
        <v>38</v>
      </c>
      <c r="D1030" s="5" t="s">
        <v>39</v>
      </c>
      <c r="E1030" s="4" t="s">
        <v>40</v>
      </c>
      <c r="F1030" s="6">
        <v>52822.84</v>
      </c>
      <c r="G1030" s="4">
        <v>4252302</v>
      </c>
      <c r="H1030" s="4">
        <v>7100668</v>
      </c>
      <c r="I1030" s="5">
        <v>7.4391367099999997</v>
      </c>
      <c r="J1030" s="5">
        <v>1.6698409473269</v>
      </c>
      <c r="K1030" s="5" t="s">
        <v>36</v>
      </c>
      <c r="L1030" s="5">
        <v>690</v>
      </c>
      <c r="M1030" s="7" t="s">
        <v>526</v>
      </c>
      <c r="N1030" s="16">
        <f t="shared" si="80"/>
        <v>44424</v>
      </c>
      <c r="O1030" s="7" t="s">
        <v>527</v>
      </c>
      <c r="P1030" s="12" t="str">
        <f t="shared" si="81"/>
        <v>2021-08-24</v>
      </c>
      <c r="Q1030" s="1" t="str">
        <f>IFERROR(VLOOKUP(K1030,de_para!$A$2:$B$32,2,0),"ERR")</f>
        <v>web event</v>
      </c>
      <c r="R1030" s="1">
        <v>0</v>
      </c>
      <c r="S1030" s="1">
        <f t="shared" si="82"/>
        <v>8</v>
      </c>
      <c r="T1030" s="1">
        <f t="shared" si="83"/>
        <v>2021</v>
      </c>
      <c r="U1030" s="1">
        <f t="shared" si="84"/>
        <v>2</v>
      </c>
    </row>
    <row r="1031" spans="1:21" x14ac:dyDescent="0.25">
      <c r="A1031" s="3" t="s">
        <v>419</v>
      </c>
      <c r="B1031" s="3" t="s">
        <v>525</v>
      </c>
      <c r="C1031" s="4" t="s">
        <v>577</v>
      </c>
      <c r="D1031" s="5" t="s">
        <v>518</v>
      </c>
      <c r="E1031" s="4" t="s">
        <v>519</v>
      </c>
      <c r="F1031" s="6">
        <v>2386.31</v>
      </c>
      <c r="G1031" s="4">
        <v>163607</v>
      </c>
      <c r="H1031" s="4">
        <v>209899</v>
      </c>
      <c r="I1031" s="5">
        <v>11.368848829999999</v>
      </c>
      <c r="J1031" s="5">
        <v>1.2829463287023</v>
      </c>
      <c r="K1031" s="5" t="s">
        <v>36</v>
      </c>
      <c r="L1031" s="5">
        <v>37</v>
      </c>
      <c r="M1031" s="7" t="s">
        <v>526</v>
      </c>
      <c r="N1031" s="16">
        <f t="shared" si="80"/>
        <v>44424</v>
      </c>
      <c r="O1031" s="7" t="s">
        <v>527</v>
      </c>
      <c r="P1031" s="12" t="str">
        <f t="shared" si="81"/>
        <v>2021-08-24</v>
      </c>
      <c r="Q1031" s="1" t="str">
        <f>IFERROR(VLOOKUP(K1031,de_para!$A$2:$B$32,2,0),"ERR")</f>
        <v>web event</v>
      </c>
      <c r="R1031" s="1">
        <v>0</v>
      </c>
      <c r="S1031" s="1">
        <f t="shared" si="82"/>
        <v>8</v>
      </c>
      <c r="T1031" s="1">
        <f t="shared" si="83"/>
        <v>2021</v>
      </c>
      <c r="U1031" s="1">
        <f t="shared" si="84"/>
        <v>2</v>
      </c>
    </row>
    <row r="1032" spans="1:21" x14ac:dyDescent="0.25">
      <c r="A1032" s="3" t="s">
        <v>93</v>
      </c>
      <c r="B1032" s="3" t="s">
        <v>525</v>
      </c>
      <c r="C1032" s="4" t="s">
        <v>94</v>
      </c>
      <c r="D1032" s="5" t="s">
        <v>87</v>
      </c>
      <c r="E1032" s="4" t="s">
        <v>88</v>
      </c>
      <c r="F1032" s="6">
        <v>58577.75</v>
      </c>
      <c r="G1032" s="4">
        <v>4765290</v>
      </c>
      <c r="H1032" s="4">
        <v>9916325</v>
      </c>
      <c r="I1032" s="5">
        <v>5.9072035300000003</v>
      </c>
      <c r="J1032" s="5">
        <v>2.0809489034245998</v>
      </c>
      <c r="K1032" s="5" t="s">
        <v>36</v>
      </c>
      <c r="L1032" s="5">
        <v>894</v>
      </c>
      <c r="M1032" s="7" t="s">
        <v>526</v>
      </c>
      <c r="N1032" s="16">
        <f t="shared" si="80"/>
        <v>44424</v>
      </c>
      <c r="O1032" s="7" t="s">
        <v>527</v>
      </c>
      <c r="P1032" s="12" t="str">
        <f t="shared" si="81"/>
        <v>2021-08-24</v>
      </c>
      <c r="Q1032" s="1" t="str">
        <f>IFERROR(VLOOKUP(K1032,de_para!$A$2:$B$32,2,0),"ERR")</f>
        <v>web event</v>
      </c>
      <c r="R1032" s="1">
        <v>0</v>
      </c>
      <c r="S1032" s="1">
        <f t="shared" si="82"/>
        <v>8</v>
      </c>
      <c r="T1032" s="1">
        <f t="shared" si="83"/>
        <v>2021</v>
      </c>
      <c r="U1032" s="1">
        <f t="shared" si="84"/>
        <v>2</v>
      </c>
    </row>
    <row r="1033" spans="1:21" x14ac:dyDescent="0.25">
      <c r="A1033" s="3" t="s">
        <v>182</v>
      </c>
      <c r="B1033" s="3" t="s">
        <v>525</v>
      </c>
      <c r="C1033" s="4" t="s">
        <v>183</v>
      </c>
      <c r="D1033" s="5" t="s">
        <v>184</v>
      </c>
      <c r="E1033" s="4" t="s">
        <v>185</v>
      </c>
      <c r="F1033" s="6">
        <v>22856.62</v>
      </c>
      <c r="G1033" s="4">
        <v>294821</v>
      </c>
      <c r="H1033" s="4">
        <v>1330407</v>
      </c>
      <c r="I1033" s="5">
        <v>17.180171179999999</v>
      </c>
      <c r="J1033" s="5">
        <v>4.5125923865667996</v>
      </c>
      <c r="K1033" s="5" t="s">
        <v>36</v>
      </c>
      <c r="L1033" s="5">
        <v>337</v>
      </c>
      <c r="M1033" s="7" t="s">
        <v>526</v>
      </c>
      <c r="N1033" s="16">
        <f t="shared" si="80"/>
        <v>44424</v>
      </c>
      <c r="O1033" s="7" t="s">
        <v>527</v>
      </c>
      <c r="P1033" s="12" t="str">
        <f t="shared" si="81"/>
        <v>2021-08-24</v>
      </c>
      <c r="Q1033" s="1" t="str">
        <f>IFERROR(VLOOKUP(K1033,de_para!$A$2:$B$32,2,0),"ERR")</f>
        <v>web event</v>
      </c>
      <c r="R1033" s="1">
        <v>0</v>
      </c>
      <c r="S1033" s="1">
        <f t="shared" si="82"/>
        <v>8</v>
      </c>
      <c r="T1033" s="1">
        <f t="shared" si="83"/>
        <v>2021</v>
      </c>
      <c r="U1033" s="1">
        <f t="shared" si="84"/>
        <v>2</v>
      </c>
    </row>
    <row r="1034" spans="1:21" x14ac:dyDescent="0.25">
      <c r="A1034" s="3" t="s">
        <v>536</v>
      </c>
      <c r="B1034" s="3" t="s">
        <v>525</v>
      </c>
      <c r="C1034" s="4" t="s">
        <v>578</v>
      </c>
      <c r="D1034" s="5" t="s">
        <v>571</v>
      </c>
      <c r="E1034" s="4" t="s">
        <v>572</v>
      </c>
      <c r="F1034" s="6">
        <v>0</v>
      </c>
      <c r="G1034" s="4">
        <v>0</v>
      </c>
      <c r="H1034" s="4">
        <v>0</v>
      </c>
      <c r="I1034" s="5" t="s">
        <v>45</v>
      </c>
      <c r="J1034" s="5">
        <v>0</v>
      </c>
      <c r="K1034" s="5" t="s">
        <v>36</v>
      </c>
      <c r="L1034" s="5">
        <v>10</v>
      </c>
      <c r="M1034" s="7" t="s">
        <v>526</v>
      </c>
      <c r="N1034" s="16">
        <f t="shared" si="80"/>
        <v>44424</v>
      </c>
      <c r="O1034" s="7" t="s">
        <v>527</v>
      </c>
      <c r="P1034" s="12" t="str">
        <f t="shared" si="81"/>
        <v>2021-08-24</v>
      </c>
      <c r="Q1034" s="1" t="str">
        <f>IFERROR(VLOOKUP(K1034,de_para!$A$2:$B$32,2,0),"ERR")</f>
        <v>web event</v>
      </c>
      <c r="R1034" s="1">
        <v>0</v>
      </c>
      <c r="S1034" s="1">
        <f t="shared" si="82"/>
        <v>8</v>
      </c>
      <c r="T1034" s="1">
        <f t="shared" si="83"/>
        <v>2021</v>
      </c>
      <c r="U1034" s="1">
        <f t="shared" si="84"/>
        <v>2</v>
      </c>
    </row>
    <row r="1035" spans="1:21" x14ac:dyDescent="0.25">
      <c r="A1035" s="3" t="s">
        <v>579</v>
      </c>
      <c r="B1035" s="3" t="s">
        <v>525</v>
      </c>
      <c r="C1035" s="4" t="s">
        <v>580</v>
      </c>
      <c r="D1035" s="5" t="s">
        <v>530</v>
      </c>
      <c r="E1035" s="4" t="s">
        <v>531</v>
      </c>
      <c r="F1035" s="6">
        <v>0</v>
      </c>
      <c r="G1035" s="4">
        <v>0</v>
      </c>
      <c r="H1035" s="4">
        <v>0</v>
      </c>
      <c r="I1035" s="5" t="s">
        <v>45</v>
      </c>
      <c r="J1035" s="5">
        <v>0</v>
      </c>
      <c r="K1035" s="5" t="s">
        <v>36</v>
      </c>
      <c r="L1035" s="5">
        <v>3</v>
      </c>
      <c r="M1035" s="7" t="s">
        <v>526</v>
      </c>
      <c r="N1035" s="16">
        <f t="shared" si="80"/>
        <v>44424</v>
      </c>
      <c r="O1035" s="7" t="s">
        <v>527</v>
      </c>
      <c r="P1035" s="12" t="str">
        <f t="shared" si="81"/>
        <v>2021-08-24</v>
      </c>
      <c r="Q1035" s="1" t="str">
        <f>IFERROR(VLOOKUP(K1035,de_para!$A$2:$B$32,2,0),"ERR")</f>
        <v>web event</v>
      </c>
      <c r="R1035" s="1">
        <v>0</v>
      </c>
      <c r="S1035" s="1">
        <f t="shared" si="82"/>
        <v>8</v>
      </c>
      <c r="T1035" s="1">
        <f t="shared" si="83"/>
        <v>2021</v>
      </c>
      <c r="U1035" s="1">
        <f t="shared" si="84"/>
        <v>2</v>
      </c>
    </row>
    <row r="1036" spans="1:21" x14ac:dyDescent="0.25">
      <c r="A1036" s="3" t="s">
        <v>122</v>
      </c>
      <c r="B1036" s="3" t="s">
        <v>525</v>
      </c>
      <c r="C1036" s="4" t="s">
        <v>123</v>
      </c>
      <c r="D1036" s="5" t="s">
        <v>34</v>
      </c>
      <c r="E1036" s="4" t="s">
        <v>35</v>
      </c>
      <c r="F1036" s="6">
        <v>23551</v>
      </c>
      <c r="G1036" s="4">
        <v>350438</v>
      </c>
      <c r="H1036" s="4">
        <v>1717063</v>
      </c>
      <c r="I1036" s="5">
        <v>13.715862489999999</v>
      </c>
      <c r="J1036" s="5">
        <v>4.8997625828249003</v>
      </c>
      <c r="K1036" s="5" t="s">
        <v>36</v>
      </c>
      <c r="L1036" s="5">
        <v>308</v>
      </c>
      <c r="M1036" s="7" t="s">
        <v>526</v>
      </c>
      <c r="N1036" s="16">
        <f t="shared" si="80"/>
        <v>44424</v>
      </c>
      <c r="O1036" s="7" t="s">
        <v>527</v>
      </c>
      <c r="P1036" s="12" t="str">
        <f t="shared" si="81"/>
        <v>2021-08-24</v>
      </c>
      <c r="Q1036" s="1" t="str">
        <f>IFERROR(VLOOKUP(K1036,de_para!$A$2:$B$32,2,0),"ERR")</f>
        <v>web event</v>
      </c>
      <c r="R1036" s="1">
        <v>0</v>
      </c>
      <c r="S1036" s="1">
        <f t="shared" si="82"/>
        <v>8</v>
      </c>
      <c r="T1036" s="1">
        <f t="shared" si="83"/>
        <v>2021</v>
      </c>
      <c r="U1036" s="1">
        <f t="shared" si="84"/>
        <v>2</v>
      </c>
    </row>
    <row r="1037" spans="1:21" x14ac:dyDescent="0.25">
      <c r="A1037" s="3" t="s">
        <v>405</v>
      </c>
      <c r="B1037" s="3" t="s">
        <v>525</v>
      </c>
      <c r="C1037" s="4" t="s">
        <v>406</v>
      </c>
      <c r="D1037" s="5" t="s">
        <v>177</v>
      </c>
      <c r="E1037" s="4" t="s">
        <v>178</v>
      </c>
      <c r="F1037" s="6">
        <v>933.98</v>
      </c>
      <c r="G1037" s="4">
        <v>54712</v>
      </c>
      <c r="H1037" s="4">
        <v>77692</v>
      </c>
      <c r="I1037" s="5">
        <v>12.02157236</v>
      </c>
      <c r="J1037" s="5">
        <v>1.4200175464249001</v>
      </c>
      <c r="K1037" s="5" t="s">
        <v>179</v>
      </c>
      <c r="L1037" s="5">
        <v>773</v>
      </c>
      <c r="M1037" s="7" t="s">
        <v>526</v>
      </c>
      <c r="N1037" s="16">
        <f t="shared" si="80"/>
        <v>44424</v>
      </c>
      <c r="O1037" s="7" t="s">
        <v>527</v>
      </c>
      <c r="P1037" s="12" t="str">
        <f t="shared" si="81"/>
        <v>2021-08-24</v>
      </c>
      <c r="Q1037" s="1" t="str">
        <f>IFERROR(VLOOKUP(K1037,de_para!$A$2:$B$32,2,0),"ERR")</f>
        <v>Mid funnel</v>
      </c>
      <c r="R1037" s="1">
        <v>0</v>
      </c>
      <c r="S1037" s="1">
        <f t="shared" si="82"/>
        <v>8</v>
      </c>
      <c r="T1037" s="1">
        <f t="shared" si="83"/>
        <v>2021</v>
      </c>
      <c r="U1037" s="1">
        <f t="shared" si="84"/>
        <v>2</v>
      </c>
    </row>
    <row r="1038" spans="1:21" x14ac:dyDescent="0.25">
      <c r="A1038" s="3" t="s">
        <v>122</v>
      </c>
      <c r="B1038" s="3" t="s">
        <v>581</v>
      </c>
      <c r="C1038" s="4" t="s">
        <v>123</v>
      </c>
      <c r="D1038" s="5" t="s">
        <v>34</v>
      </c>
      <c r="E1038" s="4" t="s">
        <v>35</v>
      </c>
      <c r="F1038" s="6">
        <v>5600.37</v>
      </c>
      <c r="G1038" s="4">
        <v>188923</v>
      </c>
      <c r="H1038" s="4">
        <v>363183</v>
      </c>
      <c r="I1038" s="5">
        <v>15.42024269</v>
      </c>
      <c r="J1038" s="5">
        <v>1.9223863690498</v>
      </c>
      <c r="K1038" s="5" t="s">
        <v>36</v>
      </c>
      <c r="L1038" s="5">
        <v>48</v>
      </c>
      <c r="M1038" s="7" t="s">
        <v>582</v>
      </c>
      <c r="N1038" s="16">
        <f t="shared" si="80"/>
        <v>44417</v>
      </c>
      <c r="O1038" s="7" t="s">
        <v>583</v>
      </c>
      <c r="P1038" s="12" t="str">
        <f t="shared" si="81"/>
        <v>2021-08-17</v>
      </c>
      <c r="Q1038" s="1" t="str">
        <f>IFERROR(VLOOKUP(K1038,de_para!$A$2:$B$32,2,0),"ERR")</f>
        <v>web event</v>
      </c>
      <c r="R1038" s="1">
        <v>0</v>
      </c>
      <c r="S1038" s="1">
        <f t="shared" si="82"/>
        <v>8</v>
      </c>
      <c r="T1038" s="1">
        <f t="shared" si="83"/>
        <v>2021</v>
      </c>
      <c r="U1038" s="1">
        <f t="shared" si="84"/>
        <v>2</v>
      </c>
    </row>
    <row r="1039" spans="1:21" x14ac:dyDescent="0.25">
      <c r="A1039" s="3" t="s">
        <v>134</v>
      </c>
      <c r="B1039" s="3" t="s">
        <v>581</v>
      </c>
      <c r="C1039" s="4" t="s">
        <v>135</v>
      </c>
      <c r="D1039" s="5" t="s">
        <v>78</v>
      </c>
      <c r="E1039" s="4" t="s">
        <v>79</v>
      </c>
      <c r="F1039" s="6">
        <v>160603.49</v>
      </c>
      <c r="G1039" s="4">
        <v>2778224</v>
      </c>
      <c r="H1039" s="4">
        <v>8395461</v>
      </c>
      <c r="I1039" s="5">
        <v>19.129800020000001</v>
      </c>
      <c r="J1039" s="5">
        <v>3.0218805251124001</v>
      </c>
      <c r="K1039" s="5" t="s">
        <v>80</v>
      </c>
      <c r="L1039" s="5">
        <v>1381</v>
      </c>
      <c r="M1039" s="7" t="s">
        <v>582</v>
      </c>
      <c r="N1039" s="16">
        <f t="shared" si="80"/>
        <v>44417</v>
      </c>
      <c r="O1039" s="7" t="s">
        <v>583</v>
      </c>
      <c r="P1039" s="12" t="str">
        <f t="shared" si="81"/>
        <v>2021-08-17</v>
      </c>
      <c r="Q1039" s="1" t="str">
        <f>IFERROR(VLOOKUP(K1039,de_para!$A$2:$B$32,2,0),"ERR")</f>
        <v>web event</v>
      </c>
      <c r="R1039" s="1">
        <v>0</v>
      </c>
      <c r="S1039" s="1">
        <f t="shared" si="82"/>
        <v>8</v>
      </c>
      <c r="T1039" s="1">
        <f t="shared" si="83"/>
        <v>2021</v>
      </c>
      <c r="U1039" s="1">
        <f t="shared" si="84"/>
        <v>2</v>
      </c>
    </row>
    <row r="1040" spans="1:21" x14ac:dyDescent="0.25">
      <c r="A1040" s="3" t="s">
        <v>162</v>
      </c>
      <c r="B1040" s="3" t="s">
        <v>581</v>
      </c>
      <c r="C1040" s="4" t="s">
        <v>163</v>
      </c>
      <c r="D1040" s="5" t="s">
        <v>66</v>
      </c>
      <c r="E1040" s="4" t="s">
        <v>67</v>
      </c>
      <c r="F1040" s="6">
        <v>5219.24</v>
      </c>
      <c r="G1040" s="4">
        <v>17709</v>
      </c>
      <c r="H1040" s="4">
        <v>221026</v>
      </c>
      <c r="I1040" s="5">
        <v>23.61369251</v>
      </c>
      <c r="J1040" s="5">
        <v>12.480998362415001</v>
      </c>
      <c r="K1040" s="5" t="s">
        <v>36</v>
      </c>
      <c r="L1040" s="5">
        <v>24</v>
      </c>
      <c r="M1040" s="7" t="s">
        <v>582</v>
      </c>
      <c r="N1040" s="16">
        <f t="shared" si="80"/>
        <v>44417</v>
      </c>
      <c r="O1040" s="7" t="s">
        <v>583</v>
      </c>
      <c r="P1040" s="12" t="str">
        <f t="shared" si="81"/>
        <v>2021-08-17</v>
      </c>
      <c r="Q1040" s="1" t="str">
        <f>IFERROR(VLOOKUP(K1040,de_para!$A$2:$B$32,2,0),"ERR")</f>
        <v>web event</v>
      </c>
      <c r="R1040" s="1">
        <v>0</v>
      </c>
      <c r="S1040" s="1">
        <f t="shared" si="82"/>
        <v>8</v>
      </c>
      <c r="T1040" s="1">
        <f t="shared" si="83"/>
        <v>2021</v>
      </c>
      <c r="U1040" s="1">
        <f t="shared" si="84"/>
        <v>2</v>
      </c>
    </row>
    <row r="1041" spans="1:21" x14ac:dyDescent="0.25">
      <c r="A1041" s="3" t="s">
        <v>37</v>
      </c>
      <c r="B1041" s="3" t="s">
        <v>581</v>
      </c>
      <c r="C1041" s="4" t="s">
        <v>38</v>
      </c>
      <c r="D1041" s="5" t="s">
        <v>39</v>
      </c>
      <c r="E1041" s="4" t="s">
        <v>40</v>
      </c>
      <c r="F1041" s="6">
        <v>59049.15</v>
      </c>
      <c r="G1041" s="4">
        <v>4660501</v>
      </c>
      <c r="H1041" s="4">
        <v>7784829</v>
      </c>
      <c r="I1041" s="5">
        <v>7.5851569799999998</v>
      </c>
      <c r="J1041" s="5">
        <v>1.6703845788253</v>
      </c>
      <c r="K1041" s="5" t="s">
        <v>36</v>
      </c>
      <c r="L1041" s="5">
        <v>641</v>
      </c>
      <c r="M1041" s="7" t="s">
        <v>582</v>
      </c>
      <c r="N1041" s="16">
        <f t="shared" si="80"/>
        <v>44417</v>
      </c>
      <c r="O1041" s="7" t="s">
        <v>583</v>
      </c>
      <c r="P1041" s="12" t="str">
        <f t="shared" si="81"/>
        <v>2021-08-17</v>
      </c>
      <c r="Q1041" s="1" t="str">
        <f>IFERROR(VLOOKUP(K1041,de_para!$A$2:$B$32,2,0),"ERR")</f>
        <v>web event</v>
      </c>
      <c r="R1041" s="1">
        <v>0</v>
      </c>
      <c r="S1041" s="1">
        <f t="shared" si="82"/>
        <v>8</v>
      </c>
      <c r="T1041" s="1">
        <f t="shared" si="83"/>
        <v>2021</v>
      </c>
      <c r="U1041" s="1">
        <f t="shared" si="84"/>
        <v>2</v>
      </c>
    </row>
    <row r="1042" spans="1:21" x14ac:dyDescent="0.25">
      <c r="A1042" s="3" t="s">
        <v>405</v>
      </c>
      <c r="B1042" s="3" t="s">
        <v>581</v>
      </c>
      <c r="C1042" s="4" t="s">
        <v>406</v>
      </c>
      <c r="D1042" s="5" t="s">
        <v>177</v>
      </c>
      <c r="E1042" s="4" t="s">
        <v>178</v>
      </c>
      <c r="F1042" s="6">
        <v>813.07</v>
      </c>
      <c r="G1042" s="4">
        <v>46400</v>
      </c>
      <c r="H1042" s="4">
        <v>66748</v>
      </c>
      <c r="I1042" s="5">
        <v>12.181188949999999</v>
      </c>
      <c r="J1042" s="5">
        <v>1.4385344827586</v>
      </c>
      <c r="K1042" s="5" t="s">
        <v>179</v>
      </c>
      <c r="L1042" s="5">
        <v>729</v>
      </c>
      <c r="M1042" s="7" t="s">
        <v>582</v>
      </c>
      <c r="N1042" s="16">
        <f t="shared" si="80"/>
        <v>44417</v>
      </c>
      <c r="O1042" s="7" t="s">
        <v>583</v>
      </c>
      <c r="P1042" s="12" t="str">
        <f t="shared" si="81"/>
        <v>2021-08-17</v>
      </c>
      <c r="Q1042" s="1" t="str">
        <f>IFERROR(VLOOKUP(K1042,de_para!$A$2:$B$32,2,0),"ERR")</f>
        <v>Mid funnel</v>
      </c>
      <c r="R1042" s="1">
        <v>0</v>
      </c>
      <c r="S1042" s="1">
        <f t="shared" si="82"/>
        <v>8</v>
      </c>
      <c r="T1042" s="1">
        <f t="shared" si="83"/>
        <v>2021</v>
      </c>
      <c r="U1042" s="1">
        <f t="shared" si="84"/>
        <v>2</v>
      </c>
    </row>
    <row r="1043" spans="1:21" x14ac:dyDescent="0.25">
      <c r="A1043" s="3" t="s">
        <v>118</v>
      </c>
      <c r="B1043" s="3" t="s">
        <v>581</v>
      </c>
      <c r="C1043" s="4" t="s">
        <v>119</v>
      </c>
      <c r="D1043" s="5" t="s">
        <v>78</v>
      </c>
      <c r="E1043" s="4" t="s">
        <v>79</v>
      </c>
      <c r="F1043" s="6">
        <v>87187.54</v>
      </c>
      <c r="G1043" s="4">
        <v>4239523</v>
      </c>
      <c r="H1043" s="4">
        <v>7294123</v>
      </c>
      <c r="I1043" s="5">
        <v>11.95312171</v>
      </c>
      <c r="J1043" s="5">
        <v>1.7205055851802</v>
      </c>
      <c r="K1043" s="5" t="s">
        <v>80</v>
      </c>
      <c r="L1043" s="5">
        <v>808</v>
      </c>
      <c r="M1043" s="7" t="s">
        <v>582</v>
      </c>
      <c r="N1043" s="16">
        <f t="shared" si="80"/>
        <v>44417</v>
      </c>
      <c r="O1043" s="7" t="s">
        <v>583</v>
      </c>
      <c r="P1043" s="12" t="str">
        <f t="shared" si="81"/>
        <v>2021-08-17</v>
      </c>
      <c r="Q1043" s="1" t="str">
        <f>IFERROR(VLOOKUP(K1043,de_para!$A$2:$B$32,2,0),"ERR")</f>
        <v>web event</v>
      </c>
      <c r="R1043" s="1">
        <v>0</v>
      </c>
      <c r="S1043" s="1">
        <f t="shared" si="82"/>
        <v>8</v>
      </c>
      <c r="T1043" s="1">
        <f t="shared" si="83"/>
        <v>2021</v>
      </c>
      <c r="U1043" s="1">
        <f t="shared" si="84"/>
        <v>2</v>
      </c>
    </row>
    <row r="1044" spans="1:21" x14ac:dyDescent="0.25">
      <c r="A1044" s="3" t="s">
        <v>111</v>
      </c>
      <c r="B1044" s="3" t="s">
        <v>581</v>
      </c>
      <c r="C1044" s="4" t="s">
        <v>112</v>
      </c>
      <c r="D1044" s="5" t="s">
        <v>78</v>
      </c>
      <c r="E1044" s="4" t="s">
        <v>79</v>
      </c>
      <c r="F1044" s="6">
        <v>96806.31</v>
      </c>
      <c r="G1044" s="4">
        <v>5782808</v>
      </c>
      <c r="H1044" s="4">
        <v>10493851</v>
      </c>
      <c r="I1044" s="5">
        <v>9.2250509399999991</v>
      </c>
      <c r="J1044" s="5">
        <v>1.8146635682872001</v>
      </c>
      <c r="K1044" s="5" t="s">
        <v>80</v>
      </c>
      <c r="L1044" s="5">
        <v>906</v>
      </c>
      <c r="M1044" s="7" t="s">
        <v>582</v>
      </c>
      <c r="N1044" s="16">
        <f t="shared" si="80"/>
        <v>44417</v>
      </c>
      <c r="O1044" s="7" t="s">
        <v>583</v>
      </c>
      <c r="P1044" s="12" t="str">
        <f t="shared" si="81"/>
        <v>2021-08-17</v>
      </c>
      <c r="Q1044" s="1" t="str">
        <f>IFERROR(VLOOKUP(K1044,de_para!$A$2:$B$32,2,0),"ERR")</f>
        <v>web event</v>
      </c>
      <c r="R1044" s="1">
        <v>0</v>
      </c>
      <c r="S1044" s="1">
        <f t="shared" si="82"/>
        <v>8</v>
      </c>
      <c r="T1044" s="1">
        <f t="shared" si="83"/>
        <v>2021</v>
      </c>
      <c r="U1044" s="1">
        <f t="shared" si="84"/>
        <v>2</v>
      </c>
    </row>
    <row r="1045" spans="1:21" x14ac:dyDescent="0.25">
      <c r="A1045" s="3" t="s">
        <v>32</v>
      </c>
      <c r="B1045" s="3" t="s">
        <v>581</v>
      </c>
      <c r="C1045" s="4" t="s">
        <v>33</v>
      </c>
      <c r="D1045" s="5" t="s">
        <v>34</v>
      </c>
      <c r="E1045" s="4" t="s">
        <v>35</v>
      </c>
      <c r="F1045" s="6">
        <v>43139.38</v>
      </c>
      <c r="G1045" s="4">
        <v>274445</v>
      </c>
      <c r="H1045" s="4">
        <v>1792958</v>
      </c>
      <c r="I1045" s="5">
        <v>24.060452059999999</v>
      </c>
      <c r="J1045" s="5">
        <v>6.5330321193682002</v>
      </c>
      <c r="K1045" s="5" t="s">
        <v>36</v>
      </c>
      <c r="L1045" s="5">
        <v>439</v>
      </c>
      <c r="M1045" s="7" t="s">
        <v>582</v>
      </c>
      <c r="N1045" s="16">
        <f t="shared" si="80"/>
        <v>44417</v>
      </c>
      <c r="O1045" s="7" t="s">
        <v>583</v>
      </c>
      <c r="P1045" s="12" t="str">
        <f t="shared" si="81"/>
        <v>2021-08-17</v>
      </c>
      <c r="Q1045" s="1" t="str">
        <f>IFERROR(VLOOKUP(K1045,de_para!$A$2:$B$32,2,0),"ERR")</f>
        <v>web event</v>
      </c>
      <c r="R1045" s="1">
        <v>0</v>
      </c>
      <c r="S1045" s="1">
        <f t="shared" si="82"/>
        <v>8</v>
      </c>
      <c r="T1045" s="1">
        <f t="shared" si="83"/>
        <v>2021</v>
      </c>
      <c r="U1045" s="1">
        <f t="shared" si="84"/>
        <v>2</v>
      </c>
    </row>
    <row r="1046" spans="1:21" x14ac:dyDescent="0.25">
      <c r="A1046" s="3" t="s">
        <v>46</v>
      </c>
      <c r="B1046" s="3" t="s">
        <v>581</v>
      </c>
      <c r="C1046" s="4" t="s">
        <v>47</v>
      </c>
      <c r="D1046" s="5" t="s">
        <v>48</v>
      </c>
      <c r="E1046" s="4" t="s">
        <v>49</v>
      </c>
      <c r="F1046" s="6">
        <v>20815.41</v>
      </c>
      <c r="G1046" s="4">
        <v>914996</v>
      </c>
      <c r="H1046" s="4">
        <v>2177409</v>
      </c>
      <c r="I1046" s="5">
        <v>9.5597152399999992</v>
      </c>
      <c r="J1046" s="5">
        <v>2.3796923702399</v>
      </c>
      <c r="K1046" s="5" t="s">
        <v>36</v>
      </c>
      <c r="L1046" s="5">
        <v>291</v>
      </c>
      <c r="M1046" s="7" t="s">
        <v>582</v>
      </c>
      <c r="N1046" s="16">
        <f t="shared" si="80"/>
        <v>44417</v>
      </c>
      <c r="O1046" s="7" t="s">
        <v>583</v>
      </c>
      <c r="P1046" s="12" t="str">
        <f t="shared" si="81"/>
        <v>2021-08-17</v>
      </c>
      <c r="Q1046" s="1" t="str">
        <f>IFERROR(VLOOKUP(K1046,de_para!$A$2:$B$32,2,0),"ERR")</f>
        <v>web event</v>
      </c>
      <c r="R1046" s="1">
        <v>0</v>
      </c>
      <c r="S1046" s="1">
        <f t="shared" si="82"/>
        <v>8</v>
      </c>
      <c r="T1046" s="1">
        <f t="shared" si="83"/>
        <v>2021</v>
      </c>
      <c r="U1046" s="1">
        <f t="shared" si="84"/>
        <v>2</v>
      </c>
    </row>
    <row r="1047" spans="1:21" x14ac:dyDescent="0.25">
      <c r="A1047" s="3" t="s">
        <v>554</v>
      </c>
      <c r="B1047" s="3" t="s">
        <v>581</v>
      </c>
      <c r="C1047" s="4" t="s">
        <v>555</v>
      </c>
      <c r="D1047" s="5" t="s">
        <v>34</v>
      </c>
      <c r="E1047" s="4" t="s">
        <v>35</v>
      </c>
      <c r="F1047" s="6">
        <v>9416.65</v>
      </c>
      <c r="G1047" s="4">
        <v>136618</v>
      </c>
      <c r="H1047" s="4">
        <v>782267</v>
      </c>
      <c r="I1047" s="5">
        <v>12.037641880000001</v>
      </c>
      <c r="J1047" s="5">
        <v>5.7259438726961003</v>
      </c>
      <c r="K1047" s="5" t="s">
        <v>36</v>
      </c>
      <c r="L1047" s="5">
        <v>74</v>
      </c>
      <c r="M1047" s="7" t="s">
        <v>582</v>
      </c>
      <c r="N1047" s="16">
        <f t="shared" si="80"/>
        <v>44417</v>
      </c>
      <c r="O1047" s="7" t="s">
        <v>583</v>
      </c>
      <c r="P1047" s="12" t="str">
        <f t="shared" si="81"/>
        <v>2021-08-17</v>
      </c>
      <c r="Q1047" s="1" t="str">
        <f>IFERROR(VLOOKUP(K1047,de_para!$A$2:$B$32,2,0),"ERR")</f>
        <v>web event</v>
      </c>
      <c r="R1047" s="1">
        <v>0</v>
      </c>
      <c r="S1047" s="1">
        <f t="shared" si="82"/>
        <v>8</v>
      </c>
      <c r="T1047" s="1">
        <f t="shared" si="83"/>
        <v>2021</v>
      </c>
      <c r="U1047" s="1">
        <f t="shared" si="84"/>
        <v>2</v>
      </c>
    </row>
    <row r="1048" spans="1:21" x14ac:dyDescent="0.25">
      <c r="A1048" s="3" t="s">
        <v>171</v>
      </c>
      <c r="B1048" s="3" t="s">
        <v>581</v>
      </c>
      <c r="C1048" s="4" t="s">
        <v>172</v>
      </c>
      <c r="D1048" s="5" t="s">
        <v>173</v>
      </c>
      <c r="E1048" s="4" t="s">
        <v>174</v>
      </c>
      <c r="F1048" s="6">
        <v>3452.86</v>
      </c>
      <c r="G1048" s="4">
        <v>323027</v>
      </c>
      <c r="H1048" s="4">
        <v>498859</v>
      </c>
      <c r="I1048" s="5">
        <v>6.9215149</v>
      </c>
      <c r="J1048" s="5">
        <v>1.5443260160915</v>
      </c>
      <c r="K1048" s="5" t="s">
        <v>36</v>
      </c>
      <c r="L1048" s="5">
        <v>45</v>
      </c>
      <c r="M1048" s="7" t="s">
        <v>582</v>
      </c>
      <c r="N1048" s="16">
        <f t="shared" si="80"/>
        <v>44417</v>
      </c>
      <c r="O1048" s="7" t="s">
        <v>583</v>
      </c>
      <c r="P1048" s="12" t="str">
        <f t="shared" si="81"/>
        <v>2021-08-17</v>
      </c>
      <c r="Q1048" s="1" t="str">
        <f>IFERROR(VLOOKUP(K1048,de_para!$A$2:$B$32,2,0),"ERR")</f>
        <v>web event</v>
      </c>
      <c r="R1048" s="1">
        <v>0</v>
      </c>
      <c r="S1048" s="1">
        <f t="shared" si="82"/>
        <v>8</v>
      </c>
      <c r="T1048" s="1">
        <f t="shared" si="83"/>
        <v>2021</v>
      </c>
      <c r="U1048" s="1">
        <f t="shared" si="84"/>
        <v>2</v>
      </c>
    </row>
    <row r="1049" spans="1:21" x14ac:dyDescent="0.25">
      <c r="A1049" s="3" t="s">
        <v>76</v>
      </c>
      <c r="B1049" s="3" t="s">
        <v>581</v>
      </c>
      <c r="C1049" s="4" t="s">
        <v>77</v>
      </c>
      <c r="D1049" s="5" t="s">
        <v>78</v>
      </c>
      <c r="E1049" s="4" t="s">
        <v>79</v>
      </c>
      <c r="F1049" s="6">
        <v>88436.01</v>
      </c>
      <c r="G1049" s="4">
        <v>1993287</v>
      </c>
      <c r="H1049" s="4">
        <v>4985595</v>
      </c>
      <c r="I1049" s="5">
        <v>17.738306059999999</v>
      </c>
      <c r="J1049" s="5">
        <v>2.501192753477</v>
      </c>
      <c r="K1049" s="5" t="s">
        <v>80</v>
      </c>
      <c r="L1049" s="5">
        <v>889</v>
      </c>
      <c r="M1049" s="7" t="s">
        <v>582</v>
      </c>
      <c r="N1049" s="16">
        <f t="shared" si="80"/>
        <v>44417</v>
      </c>
      <c r="O1049" s="7" t="s">
        <v>583</v>
      </c>
      <c r="P1049" s="12" t="str">
        <f t="shared" si="81"/>
        <v>2021-08-17</v>
      </c>
      <c r="Q1049" s="1" t="str">
        <f>IFERROR(VLOOKUP(K1049,de_para!$A$2:$B$32,2,0),"ERR")</f>
        <v>web event</v>
      </c>
      <c r="R1049" s="1">
        <v>0</v>
      </c>
      <c r="S1049" s="1">
        <f t="shared" si="82"/>
        <v>8</v>
      </c>
      <c r="T1049" s="1">
        <f t="shared" si="83"/>
        <v>2021</v>
      </c>
      <c r="U1049" s="1">
        <f t="shared" si="84"/>
        <v>2</v>
      </c>
    </row>
    <row r="1050" spans="1:21" x14ac:dyDescent="0.25">
      <c r="A1050" s="3" t="s">
        <v>120</v>
      </c>
      <c r="B1050" s="3" t="s">
        <v>581</v>
      </c>
      <c r="C1050" s="4" t="s">
        <v>121</v>
      </c>
      <c r="D1050" s="5" t="s">
        <v>87</v>
      </c>
      <c r="E1050" s="4" t="s">
        <v>88</v>
      </c>
      <c r="F1050" s="6">
        <v>288486.03999999998</v>
      </c>
      <c r="G1050" s="4">
        <v>14865374</v>
      </c>
      <c r="H1050" s="4">
        <v>47471992</v>
      </c>
      <c r="I1050" s="5">
        <v>6.0769735599999999</v>
      </c>
      <c r="J1050" s="5">
        <v>3.1934609919670001</v>
      </c>
      <c r="K1050" s="5" t="s">
        <v>36</v>
      </c>
      <c r="L1050" s="5">
        <v>3660</v>
      </c>
      <c r="M1050" s="7" t="s">
        <v>582</v>
      </c>
      <c r="N1050" s="16">
        <f t="shared" si="80"/>
        <v>44417</v>
      </c>
      <c r="O1050" s="7" t="s">
        <v>583</v>
      </c>
      <c r="P1050" s="12" t="str">
        <f t="shared" si="81"/>
        <v>2021-08-17</v>
      </c>
      <c r="Q1050" s="1" t="str">
        <f>IFERROR(VLOOKUP(K1050,de_para!$A$2:$B$32,2,0),"ERR")</f>
        <v>web event</v>
      </c>
      <c r="R1050" s="1">
        <v>0</v>
      </c>
      <c r="S1050" s="1">
        <f t="shared" si="82"/>
        <v>8</v>
      </c>
      <c r="T1050" s="1">
        <f t="shared" si="83"/>
        <v>2021</v>
      </c>
      <c r="U1050" s="1">
        <f t="shared" si="84"/>
        <v>2</v>
      </c>
    </row>
    <row r="1051" spans="1:21" x14ac:dyDescent="0.25">
      <c r="A1051" s="3" t="s">
        <v>560</v>
      </c>
      <c r="B1051" s="3" t="s">
        <v>581</v>
      </c>
      <c r="C1051" s="4" t="s">
        <v>561</v>
      </c>
      <c r="D1051" s="5" t="s">
        <v>562</v>
      </c>
      <c r="E1051" s="4" t="s">
        <v>563</v>
      </c>
      <c r="F1051" s="6">
        <v>683.53</v>
      </c>
      <c r="G1051" s="4">
        <v>11836</v>
      </c>
      <c r="H1051" s="4">
        <v>13727</v>
      </c>
      <c r="I1051" s="5">
        <v>49.79456545</v>
      </c>
      <c r="J1051" s="5">
        <v>1.1597668131125001</v>
      </c>
      <c r="K1051" s="5" t="s">
        <v>130</v>
      </c>
      <c r="L1051" s="5">
        <v>5125</v>
      </c>
      <c r="M1051" s="7" t="s">
        <v>582</v>
      </c>
      <c r="N1051" s="16">
        <f t="shared" si="80"/>
        <v>44417</v>
      </c>
      <c r="O1051" s="7" t="s">
        <v>583</v>
      </c>
      <c r="P1051" s="12" t="str">
        <f t="shared" si="81"/>
        <v>2021-08-17</v>
      </c>
      <c r="Q1051" s="1" t="str">
        <f>IFERROR(VLOOKUP(K1051,de_para!$A$2:$B$32,2,0),"ERR")</f>
        <v>Mid funnel</v>
      </c>
      <c r="R1051" s="1">
        <v>0</v>
      </c>
      <c r="S1051" s="1">
        <f t="shared" si="82"/>
        <v>8</v>
      </c>
      <c r="T1051" s="1">
        <f t="shared" si="83"/>
        <v>2021</v>
      </c>
      <c r="U1051" s="1">
        <f t="shared" si="84"/>
        <v>2</v>
      </c>
    </row>
    <row r="1052" spans="1:21" x14ac:dyDescent="0.25">
      <c r="A1052" s="3" t="s">
        <v>52</v>
      </c>
      <c r="B1052" s="3" t="s">
        <v>581</v>
      </c>
      <c r="C1052" s="4" t="s">
        <v>53</v>
      </c>
      <c r="D1052" s="5" t="s">
        <v>54</v>
      </c>
      <c r="E1052" s="4" t="s">
        <v>55</v>
      </c>
      <c r="F1052" s="6">
        <v>3897.01</v>
      </c>
      <c r="G1052" s="4">
        <v>3829</v>
      </c>
      <c r="H1052" s="4">
        <v>75139</v>
      </c>
      <c r="I1052" s="5">
        <v>51.864012029999998</v>
      </c>
      <c r="J1052" s="5">
        <v>19.623661530425998</v>
      </c>
      <c r="K1052" s="5" t="s">
        <v>36</v>
      </c>
      <c r="L1052" s="5">
        <v>19</v>
      </c>
      <c r="M1052" s="7" t="s">
        <v>582</v>
      </c>
      <c r="N1052" s="16">
        <f t="shared" si="80"/>
        <v>44417</v>
      </c>
      <c r="O1052" s="7" t="s">
        <v>583</v>
      </c>
      <c r="P1052" s="12" t="str">
        <f t="shared" si="81"/>
        <v>2021-08-17</v>
      </c>
      <c r="Q1052" s="1" t="str">
        <f>IFERROR(VLOOKUP(K1052,de_para!$A$2:$B$32,2,0),"ERR")</f>
        <v>web event</v>
      </c>
      <c r="R1052" s="1">
        <v>0</v>
      </c>
      <c r="S1052" s="1">
        <f t="shared" si="82"/>
        <v>8</v>
      </c>
      <c r="T1052" s="1">
        <f t="shared" si="83"/>
        <v>2021</v>
      </c>
      <c r="U1052" s="1">
        <f t="shared" si="84"/>
        <v>2</v>
      </c>
    </row>
    <row r="1053" spans="1:21" x14ac:dyDescent="0.25">
      <c r="A1053" s="3" t="s">
        <v>584</v>
      </c>
      <c r="B1053" s="3" t="s">
        <v>581</v>
      </c>
      <c r="C1053" s="4" t="s">
        <v>585</v>
      </c>
      <c r="D1053" s="5" t="s">
        <v>586</v>
      </c>
      <c r="E1053" s="4" t="s">
        <v>587</v>
      </c>
      <c r="F1053" s="6">
        <v>309.7</v>
      </c>
      <c r="G1053" s="4">
        <v>101983</v>
      </c>
      <c r="H1053" s="4">
        <v>102393</v>
      </c>
      <c r="I1053" s="5">
        <v>3.02462082</v>
      </c>
      <c r="J1053" s="5">
        <v>1.0040202778895</v>
      </c>
      <c r="K1053" s="5" t="s">
        <v>6</v>
      </c>
      <c r="L1053" s="5">
        <v>101983</v>
      </c>
      <c r="M1053" s="7" t="s">
        <v>582</v>
      </c>
      <c r="N1053" s="16">
        <f t="shared" si="80"/>
        <v>44417</v>
      </c>
      <c r="O1053" s="7" t="s">
        <v>583</v>
      </c>
      <c r="P1053" s="12" t="str">
        <f t="shared" si="81"/>
        <v>2021-08-17</v>
      </c>
      <c r="Q1053" s="1" t="str">
        <f>IFERROR(VLOOKUP(K1053,de_para!$A$2:$B$32,2,0),"ERR")</f>
        <v>Top funnel</v>
      </c>
      <c r="R1053" s="1">
        <v>0</v>
      </c>
      <c r="S1053" s="1">
        <f t="shared" si="82"/>
        <v>8</v>
      </c>
      <c r="T1053" s="1">
        <f t="shared" si="83"/>
        <v>2021</v>
      </c>
      <c r="U1053" s="1">
        <f t="shared" si="84"/>
        <v>2</v>
      </c>
    </row>
    <row r="1054" spans="1:21" x14ac:dyDescent="0.25">
      <c r="A1054" s="3" t="s">
        <v>528</v>
      </c>
      <c r="B1054" s="3" t="s">
        <v>581</v>
      </c>
      <c r="C1054" s="4" t="s">
        <v>529</v>
      </c>
      <c r="D1054" s="5" t="s">
        <v>530</v>
      </c>
      <c r="E1054" s="4" t="s">
        <v>531</v>
      </c>
      <c r="F1054" s="6">
        <v>2738.09</v>
      </c>
      <c r="G1054" s="4">
        <v>109849</v>
      </c>
      <c r="H1054" s="4">
        <v>126145</v>
      </c>
      <c r="I1054" s="5">
        <v>21.705894010000002</v>
      </c>
      <c r="J1054" s="5">
        <v>1.1483490973973001</v>
      </c>
      <c r="K1054" s="5" t="s">
        <v>36</v>
      </c>
      <c r="L1054" s="5">
        <v>10</v>
      </c>
      <c r="M1054" s="7" t="s">
        <v>582</v>
      </c>
      <c r="N1054" s="16">
        <f t="shared" si="80"/>
        <v>44417</v>
      </c>
      <c r="O1054" s="7" t="s">
        <v>583</v>
      </c>
      <c r="P1054" s="12" t="str">
        <f t="shared" si="81"/>
        <v>2021-08-17</v>
      </c>
      <c r="Q1054" s="1" t="str">
        <f>IFERROR(VLOOKUP(K1054,de_para!$A$2:$B$32,2,0),"ERR")</f>
        <v>web event</v>
      </c>
      <c r="R1054" s="1">
        <v>0</v>
      </c>
      <c r="S1054" s="1">
        <f t="shared" si="82"/>
        <v>8</v>
      </c>
      <c r="T1054" s="1">
        <f t="shared" si="83"/>
        <v>2021</v>
      </c>
      <c r="U1054" s="1">
        <f t="shared" si="84"/>
        <v>2</v>
      </c>
    </row>
    <row r="1055" spans="1:21" x14ac:dyDescent="0.25">
      <c r="A1055" s="3" t="s">
        <v>438</v>
      </c>
      <c r="B1055" s="3" t="s">
        <v>581</v>
      </c>
      <c r="C1055" s="4" t="s">
        <v>564</v>
      </c>
      <c r="D1055" s="5" t="s">
        <v>534</v>
      </c>
      <c r="E1055" s="4" t="s">
        <v>535</v>
      </c>
      <c r="F1055" s="6">
        <v>4278.03</v>
      </c>
      <c r="G1055" s="4">
        <v>351483</v>
      </c>
      <c r="H1055" s="4">
        <v>411491</v>
      </c>
      <c r="I1055" s="5">
        <v>10.39641207</v>
      </c>
      <c r="J1055" s="5">
        <v>1.1707280295206</v>
      </c>
      <c r="K1055" s="5" t="s">
        <v>36</v>
      </c>
      <c r="L1055" s="5">
        <v>37</v>
      </c>
      <c r="M1055" s="7" t="s">
        <v>582</v>
      </c>
      <c r="N1055" s="16">
        <f t="shared" si="80"/>
        <v>44417</v>
      </c>
      <c r="O1055" s="7" t="s">
        <v>583</v>
      </c>
      <c r="P1055" s="12" t="str">
        <f t="shared" si="81"/>
        <v>2021-08-17</v>
      </c>
      <c r="Q1055" s="1" t="str">
        <f>IFERROR(VLOOKUP(K1055,de_para!$A$2:$B$32,2,0),"ERR")</f>
        <v>web event</v>
      </c>
      <c r="R1055" s="1">
        <v>0</v>
      </c>
      <c r="S1055" s="1">
        <f t="shared" si="82"/>
        <v>8</v>
      </c>
      <c r="T1055" s="1">
        <f t="shared" si="83"/>
        <v>2021</v>
      </c>
      <c r="U1055" s="1">
        <f t="shared" si="84"/>
        <v>2</v>
      </c>
    </row>
    <row r="1056" spans="1:21" x14ac:dyDescent="0.25">
      <c r="A1056" s="3" t="s">
        <v>95</v>
      </c>
      <c r="B1056" s="3" t="s">
        <v>581</v>
      </c>
      <c r="C1056" s="4" t="s">
        <v>96</v>
      </c>
      <c r="D1056" s="5" t="s">
        <v>60</v>
      </c>
      <c r="E1056" s="4" t="s">
        <v>61</v>
      </c>
      <c r="F1056" s="6">
        <v>148284.39000000001</v>
      </c>
      <c r="G1056" s="4">
        <v>3321518</v>
      </c>
      <c r="H1056" s="4">
        <v>12605200</v>
      </c>
      <c r="I1056" s="5">
        <v>11.763747499999999</v>
      </c>
      <c r="J1056" s="5">
        <v>3.7950117988221002</v>
      </c>
      <c r="K1056" s="5" t="s">
        <v>36</v>
      </c>
      <c r="L1056" s="5">
        <v>1761</v>
      </c>
      <c r="M1056" s="7" t="s">
        <v>582</v>
      </c>
      <c r="N1056" s="16">
        <f t="shared" si="80"/>
        <v>44417</v>
      </c>
      <c r="O1056" s="7" t="s">
        <v>583</v>
      </c>
      <c r="P1056" s="12" t="str">
        <f t="shared" si="81"/>
        <v>2021-08-17</v>
      </c>
      <c r="Q1056" s="1" t="str">
        <f>IFERROR(VLOOKUP(K1056,de_para!$A$2:$B$32,2,0),"ERR")</f>
        <v>web event</v>
      </c>
      <c r="R1056" s="1">
        <v>0</v>
      </c>
      <c r="S1056" s="1">
        <f t="shared" si="82"/>
        <v>8</v>
      </c>
      <c r="T1056" s="1">
        <f t="shared" si="83"/>
        <v>2021</v>
      </c>
      <c r="U1056" s="1">
        <f t="shared" si="84"/>
        <v>2</v>
      </c>
    </row>
    <row r="1057" spans="1:21" x14ac:dyDescent="0.25">
      <c r="A1057" s="3" t="s">
        <v>314</v>
      </c>
      <c r="B1057" s="3" t="s">
        <v>581</v>
      </c>
      <c r="C1057" s="4" t="s">
        <v>315</v>
      </c>
      <c r="D1057" s="5" t="s">
        <v>316</v>
      </c>
      <c r="E1057" s="4" t="s">
        <v>317</v>
      </c>
      <c r="F1057" s="6">
        <v>0</v>
      </c>
      <c r="G1057" s="4">
        <v>0</v>
      </c>
      <c r="H1057" s="4">
        <v>0</v>
      </c>
      <c r="I1057" s="5" t="s">
        <v>45</v>
      </c>
      <c r="J1057" s="5">
        <v>0</v>
      </c>
      <c r="K1057" s="5" t="s">
        <v>80</v>
      </c>
      <c r="L1057" s="5">
        <v>1</v>
      </c>
      <c r="M1057" s="7" t="s">
        <v>582</v>
      </c>
      <c r="N1057" s="16">
        <f t="shared" si="80"/>
        <v>44417</v>
      </c>
      <c r="O1057" s="7" t="s">
        <v>583</v>
      </c>
      <c r="P1057" s="12" t="str">
        <f t="shared" si="81"/>
        <v>2021-08-17</v>
      </c>
      <c r="Q1057" s="1" t="str">
        <f>IFERROR(VLOOKUP(K1057,de_para!$A$2:$B$32,2,0),"ERR")</f>
        <v>web event</v>
      </c>
      <c r="R1057" s="1">
        <v>0</v>
      </c>
      <c r="S1057" s="1">
        <f t="shared" si="82"/>
        <v>8</v>
      </c>
      <c r="T1057" s="1">
        <f t="shared" si="83"/>
        <v>2021</v>
      </c>
      <c r="U1057" s="1">
        <f t="shared" si="84"/>
        <v>2</v>
      </c>
    </row>
    <row r="1058" spans="1:21" x14ac:dyDescent="0.25">
      <c r="A1058" s="3" t="s">
        <v>85</v>
      </c>
      <c r="B1058" s="3" t="s">
        <v>581</v>
      </c>
      <c r="C1058" s="4" t="s">
        <v>86</v>
      </c>
      <c r="D1058" s="5" t="s">
        <v>87</v>
      </c>
      <c r="E1058" s="4" t="s">
        <v>88</v>
      </c>
      <c r="F1058" s="6">
        <v>135295.57</v>
      </c>
      <c r="G1058" s="4">
        <v>1983622</v>
      </c>
      <c r="H1058" s="4">
        <v>6569765</v>
      </c>
      <c r="I1058" s="5">
        <v>20.593669640000002</v>
      </c>
      <c r="J1058" s="5">
        <v>3.3120045048905</v>
      </c>
      <c r="K1058" s="5" t="s">
        <v>36</v>
      </c>
      <c r="L1058" s="5">
        <v>1273</v>
      </c>
      <c r="M1058" s="7" t="s">
        <v>582</v>
      </c>
      <c r="N1058" s="16">
        <f t="shared" si="80"/>
        <v>44417</v>
      </c>
      <c r="O1058" s="7" t="s">
        <v>583</v>
      </c>
      <c r="P1058" s="12" t="str">
        <f t="shared" si="81"/>
        <v>2021-08-17</v>
      </c>
      <c r="Q1058" s="1" t="str">
        <f>IFERROR(VLOOKUP(K1058,de_para!$A$2:$B$32,2,0),"ERR")</f>
        <v>web event</v>
      </c>
      <c r="R1058" s="1">
        <v>0</v>
      </c>
      <c r="S1058" s="1">
        <f t="shared" si="82"/>
        <v>8</v>
      </c>
      <c r="T1058" s="1">
        <f t="shared" si="83"/>
        <v>2021</v>
      </c>
      <c r="U1058" s="1">
        <f t="shared" si="84"/>
        <v>2</v>
      </c>
    </row>
    <row r="1059" spans="1:21" x14ac:dyDescent="0.25">
      <c r="A1059" s="3" t="s">
        <v>318</v>
      </c>
      <c r="B1059" s="3" t="s">
        <v>581</v>
      </c>
      <c r="C1059" s="4" t="s">
        <v>319</v>
      </c>
      <c r="D1059" s="5" t="s">
        <v>320</v>
      </c>
      <c r="E1059" s="4" t="s">
        <v>321</v>
      </c>
      <c r="F1059" s="6">
        <v>37033.160000000003</v>
      </c>
      <c r="G1059" s="4">
        <v>17529</v>
      </c>
      <c r="H1059" s="4">
        <v>350696</v>
      </c>
      <c r="I1059" s="5">
        <v>105.59903734</v>
      </c>
      <c r="J1059" s="5">
        <v>20.006617605112002</v>
      </c>
      <c r="K1059" s="5" t="s">
        <v>36</v>
      </c>
      <c r="L1059" s="5">
        <v>251</v>
      </c>
      <c r="M1059" s="7" t="s">
        <v>582</v>
      </c>
      <c r="N1059" s="16">
        <f t="shared" si="80"/>
        <v>44417</v>
      </c>
      <c r="O1059" s="7" t="s">
        <v>583</v>
      </c>
      <c r="P1059" s="12" t="str">
        <f t="shared" si="81"/>
        <v>2021-08-17</v>
      </c>
      <c r="Q1059" s="1" t="str">
        <f>IFERROR(VLOOKUP(K1059,de_para!$A$2:$B$32,2,0),"ERR")</f>
        <v>web event</v>
      </c>
      <c r="R1059" s="1">
        <v>0</v>
      </c>
      <c r="S1059" s="1">
        <f t="shared" si="82"/>
        <v>8</v>
      </c>
      <c r="T1059" s="1">
        <f t="shared" si="83"/>
        <v>2021</v>
      </c>
      <c r="U1059" s="1">
        <f t="shared" si="84"/>
        <v>2</v>
      </c>
    </row>
    <row r="1060" spans="1:21" x14ac:dyDescent="0.25">
      <c r="A1060" s="3" t="s">
        <v>548</v>
      </c>
      <c r="B1060" s="3" t="s">
        <v>581</v>
      </c>
      <c r="C1060" s="4" t="s">
        <v>549</v>
      </c>
      <c r="D1060" s="5" t="s">
        <v>538</v>
      </c>
      <c r="E1060" s="4" t="s">
        <v>539</v>
      </c>
      <c r="F1060" s="6">
        <v>2779.46</v>
      </c>
      <c r="G1060" s="4">
        <v>73660</v>
      </c>
      <c r="H1060" s="4">
        <v>105575</v>
      </c>
      <c r="I1060" s="5">
        <v>26.326876630000001</v>
      </c>
      <c r="J1060" s="5">
        <v>1.4332745044799999</v>
      </c>
      <c r="K1060" s="5" t="s">
        <v>36</v>
      </c>
      <c r="L1060" s="5">
        <v>22</v>
      </c>
      <c r="M1060" s="7" t="s">
        <v>582</v>
      </c>
      <c r="N1060" s="16">
        <f t="shared" si="80"/>
        <v>44417</v>
      </c>
      <c r="O1060" s="7" t="s">
        <v>583</v>
      </c>
      <c r="P1060" s="12" t="str">
        <f t="shared" si="81"/>
        <v>2021-08-17</v>
      </c>
      <c r="Q1060" s="1" t="str">
        <f>IFERROR(VLOOKUP(K1060,de_para!$A$2:$B$32,2,0),"ERR")</f>
        <v>web event</v>
      </c>
      <c r="R1060" s="1">
        <v>0</v>
      </c>
      <c r="S1060" s="1">
        <f t="shared" si="82"/>
        <v>8</v>
      </c>
      <c r="T1060" s="1">
        <f t="shared" si="83"/>
        <v>2021</v>
      </c>
      <c r="U1060" s="1">
        <f t="shared" si="84"/>
        <v>2</v>
      </c>
    </row>
    <row r="1061" spans="1:21" x14ac:dyDescent="0.25">
      <c r="A1061" s="3" t="s">
        <v>68</v>
      </c>
      <c r="B1061" s="3" t="s">
        <v>581</v>
      </c>
      <c r="C1061" s="4" t="s">
        <v>69</v>
      </c>
      <c r="D1061" s="5" t="s">
        <v>70</v>
      </c>
      <c r="E1061" s="4" t="s">
        <v>71</v>
      </c>
      <c r="F1061" s="6">
        <v>42392.21</v>
      </c>
      <c r="G1061" s="4">
        <v>163336</v>
      </c>
      <c r="H1061" s="4">
        <v>1586340</v>
      </c>
      <c r="I1061" s="5">
        <v>26.72328126</v>
      </c>
      <c r="J1061" s="5">
        <v>9.7121271489445</v>
      </c>
      <c r="K1061" s="5" t="s">
        <v>36</v>
      </c>
      <c r="L1061" s="5">
        <v>372</v>
      </c>
      <c r="M1061" s="7" t="s">
        <v>582</v>
      </c>
      <c r="N1061" s="16">
        <f t="shared" si="80"/>
        <v>44417</v>
      </c>
      <c r="O1061" s="7" t="s">
        <v>583</v>
      </c>
      <c r="P1061" s="12" t="str">
        <f t="shared" si="81"/>
        <v>2021-08-17</v>
      </c>
      <c r="Q1061" s="1" t="str">
        <f>IFERROR(VLOOKUP(K1061,de_para!$A$2:$B$32,2,0),"ERR")</f>
        <v>web event</v>
      </c>
      <c r="R1061" s="1">
        <v>0</v>
      </c>
      <c r="S1061" s="1">
        <f t="shared" si="82"/>
        <v>8</v>
      </c>
      <c r="T1061" s="1">
        <f t="shared" si="83"/>
        <v>2021</v>
      </c>
      <c r="U1061" s="1">
        <f t="shared" si="84"/>
        <v>2</v>
      </c>
    </row>
    <row r="1062" spans="1:21" x14ac:dyDescent="0.25">
      <c r="A1062" s="3" t="s">
        <v>536</v>
      </c>
      <c r="B1062" s="3" t="s">
        <v>581</v>
      </c>
      <c r="C1062" s="4" t="s">
        <v>578</v>
      </c>
      <c r="D1062" s="5" t="s">
        <v>571</v>
      </c>
      <c r="E1062" s="4" t="s">
        <v>572</v>
      </c>
      <c r="F1062" s="6">
        <v>2804.29</v>
      </c>
      <c r="G1062" s="4">
        <v>73870</v>
      </c>
      <c r="H1062" s="4">
        <v>120546</v>
      </c>
      <c r="I1062" s="5">
        <v>23.263235609999999</v>
      </c>
      <c r="J1062" s="5">
        <v>1.6318667930148001</v>
      </c>
      <c r="K1062" s="5" t="s">
        <v>36</v>
      </c>
      <c r="L1062" s="5">
        <v>64</v>
      </c>
      <c r="M1062" s="7" t="s">
        <v>582</v>
      </c>
      <c r="N1062" s="16">
        <f t="shared" si="80"/>
        <v>44417</v>
      </c>
      <c r="O1062" s="7" t="s">
        <v>583</v>
      </c>
      <c r="P1062" s="12" t="str">
        <f t="shared" si="81"/>
        <v>2021-08-17</v>
      </c>
      <c r="Q1062" s="1" t="str">
        <f>IFERROR(VLOOKUP(K1062,de_para!$A$2:$B$32,2,0),"ERR")</f>
        <v>web event</v>
      </c>
      <c r="R1062" s="1">
        <v>0</v>
      </c>
      <c r="S1062" s="1">
        <f t="shared" si="82"/>
        <v>8</v>
      </c>
      <c r="T1062" s="1">
        <f t="shared" si="83"/>
        <v>2021</v>
      </c>
      <c r="U1062" s="1">
        <f t="shared" si="84"/>
        <v>2</v>
      </c>
    </row>
    <row r="1063" spans="1:21" x14ac:dyDescent="0.25">
      <c r="A1063" s="3" t="s">
        <v>245</v>
      </c>
      <c r="B1063" s="3" t="s">
        <v>581</v>
      </c>
      <c r="C1063" s="4" t="s">
        <v>246</v>
      </c>
      <c r="D1063" s="5" t="s">
        <v>247</v>
      </c>
      <c r="E1063" s="4" t="s">
        <v>248</v>
      </c>
      <c r="F1063" s="6">
        <v>16254.22</v>
      </c>
      <c r="G1063" s="4">
        <v>1145921</v>
      </c>
      <c r="H1063" s="4">
        <v>2831323</v>
      </c>
      <c r="I1063" s="5">
        <v>5.7408568400000002</v>
      </c>
      <c r="J1063" s="5">
        <v>2.4707837625805</v>
      </c>
      <c r="K1063" s="5" t="s">
        <v>36</v>
      </c>
      <c r="L1063" s="5">
        <v>241</v>
      </c>
      <c r="M1063" s="7" t="s">
        <v>582</v>
      </c>
      <c r="N1063" s="16">
        <f t="shared" si="80"/>
        <v>44417</v>
      </c>
      <c r="O1063" s="7" t="s">
        <v>583</v>
      </c>
      <c r="P1063" s="12" t="str">
        <f t="shared" si="81"/>
        <v>2021-08-17</v>
      </c>
      <c r="Q1063" s="1" t="str">
        <f>IFERROR(VLOOKUP(K1063,de_para!$A$2:$B$32,2,0),"ERR")</f>
        <v>web event</v>
      </c>
      <c r="R1063" s="1">
        <v>0</v>
      </c>
      <c r="S1063" s="1">
        <f t="shared" si="82"/>
        <v>8</v>
      </c>
      <c r="T1063" s="1">
        <f t="shared" si="83"/>
        <v>2021</v>
      </c>
      <c r="U1063" s="1">
        <f t="shared" si="84"/>
        <v>2</v>
      </c>
    </row>
    <row r="1064" spans="1:21" x14ac:dyDescent="0.25">
      <c r="A1064" s="3" t="s">
        <v>180</v>
      </c>
      <c r="B1064" s="3" t="s">
        <v>581</v>
      </c>
      <c r="C1064" s="4" t="s">
        <v>181</v>
      </c>
      <c r="D1064" s="5" t="s">
        <v>173</v>
      </c>
      <c r="E1064" s="4" t="s">
        <v>174</v>
      </c>
      <c r="F1064" s="6">
        <v>43212.51</v>
      </c>
      <c r="G1064" s="4">
        <v>3038956</v>
      </c>
      <c r="H1064" s="4">
        <v>6092798</v>
      </c>
      <c r="I1064" s="5">
        <v>7.0923917100000002</v>
      </c>
      <c r="J1064" s="5">
        <v>2.0048983927375001</v>
      </c>
      <c r="K1064" s="5" t="s">
        <v>36</v>
      </c>
      <c r="L1064" s="5">
        <v>664</v>
      </c>
      <c r="M1064" s="7" t="s">
        <v>582</v>
      </c>
      <c r="N1064" s="16">
        <f t="shared" si="80"/>
        <v>44417</v>
      </c>
      <c r="O1064" s="7" t="s">
        <v>583</v>
      </c>
      <c r="P1064" s="12" t="str">
        <f t="shared" si="81"/>
        <v>2021-08-17</v>
      </c>
      <c r="Q1064" s="1" t="str">
        <f>IFERROR(VLOOKUP(K1064,de_para!$A$2:$B$32,2,0),"ERR")</f>
        <v>web event</v>
      </c>
      <c r="R1064" s="1">
        <v>0</v>
      </c>
      <c r="S1064" s="1">
        <f t="shared" si="82"/>
        <v>8</v>
      </c>
      <c r="T1064" s="1">
        <f t="shared" si="83"/>
        <v>2021</v>
      </c>
      <c r="U1064" s="1">
        <f t="shared" si="84"/>
        <v>2</v>
      </c>
    </row>
    <row r="1065" spans="1:21" x14ac:dyDescent="0.25">
      <c r="A1065" s="3" t="s">
        <v>579</v>
      </c>
      <c r="B1065" s="3" t="s">
        <v>581</v>
      </c>
      <c r="C1065" s="4" t="s">
        <v>580</v>
      </c>
      <c r="D1065" s="5" t="s">
        <v>530</v>
      </c>
      <c r="E1065" s="4" t="s">
        <v>531</v>
      </c>
      <c r="F1065" s="6">
        <v>2758.37</v>
      </c>
      <c r="G1065" s="4">
        <v>105469</v>
      </c>
      <c r="H1065" s="4">
        <v>126011</v>
      </c>
      <c r="I1065" s="5">
        <v>21.88991437</v>
      </c>
      <c r="J1065" s="5">
        <v>1.19476813092</v>
      </c>
      <c r="K1065" s="5" t="s">
        <v>36</v>
      </c>
      <c r="L1065" s="5">
        <v>14</v>
      </c>
      <c r="M1065" s="7" t="s">
        <v>582</v>
      </c>
      <c r="N1065" s="16">
        <f t="shared" si="80"/>
        <v>44417</v>
      </c>
      <c r="O1065" s="7" t="s">
        <v>583</v>
      </c>
      <c r="P1065" s="12" t="str">
        <f t="shared" si="81"/>
        <v>2021-08-17</v>
      </c>
      <c r="Q1065" s="1" t="str">
        <f>IFERROR(VLOOKUP(K1065,de_para!$A$2:$B$32,2,0),"ERR")</f>
        <v>web event</v>
      </c>
      <c r="R1065" s="1">
        <v>0</v>
      </c>
      <c r="S1065" s="1">
        <f t="shared" si="82"/>
        <v>8</v>
      </c>
      <c r="T1065" s="1">
        <f t="shared" si="83"/>
        <v>2021</v>
      </c>
      <c r="U1065" s="1">
        <f t="shared" si="84"/>
        <v>2</v>
      </c>
    </row>
    <row r="1066" spans="1:21" x14ac:dyDescent="0.25">
      <c r="A1066" s="3" t="s">
        <v>93</v>
      </c>
      <c r="B1066" s="3" t="s">
        <v>581</v>
      </c>
      <c r="C1066" s="4" t="s">
        <v>94</v>
      </c>
      <c r="D1066" s="5" t="s">
        <v>87</v>
      </c>
      <c r="E1066" s="4" t="s">
        <v>88</v>
      </c>
      <c r="F1066" s="6">
        <v>87619.58</v>
      </c>
      <c r="G1066" s="4">
        <v>5845460</v>
      </c>
      <c r="H1066" s="4">
        <v>13521365</v>
      </c>
      <c r="I1066" s="5">
        <v>6.4800839300000002</v>
      </c>
      <c r="J1066" s="5">
        <v>2.3131395989365999</v>
      </c>
      <c r="K1066" s="5" t="s">
        <v>36</v>
      </c>
      <c r="L1066" s="5">
        <v>1136</v>
      </c>
      <c r="M1066" s="7" t="s">
        <v>582</v>
      </c>
      <c r="N1066" s="16">
        <f t="shared" si="80"/>
        <v>44417</v>
      </c>
      <c r="O1066" s="7" t="s">
        <v>583</v>
      </c>
      <c r="P1066" s="12" t="str">
        <f t="shared" si="81"/>
        <v>2021-08-17</v>
      </c>
      <c r="Q1066" s="1" t="str">
        <f>IFERROR(VLOOKUP(K1066,de_para!$A$2:$B$32,2,0),"ERR")</f>
        <v>web event</v>
      </c>
      <c r="R1066" s="1">
        <v>0</v>
      </c>
      <c r="S1066" s="1">
        <f t="shared" si="82"/>
        <v>8</v>
      </c>
      <c r="T1066" s="1">
        <f t="shared" si="83"/>
        <v>2021</v>
      </c>
      <c r="U1066" s="1">
        <f t="shared" si="84"/>
        <v>2</v>
      </c>
    </row>
    <row r="1067" spans="1:21" x14ac:dyDescent="0.25">
      <c r="A1067" s="3" t="s">
        <v>245</v>
      </c>
      <c r="B1067" s="3" t="s">
        <v>581</v>
      </c>
      <c r="C1067" s="4" t="s">
        <v>520</v>
      </c>
      <c r="D1067" s="5" t="s">
        <v>521</v>
      </c>
      <c r="E1067" s="4" t="s">
        <v>522</v>
      </c>
      <c r="F1067" s="6">
        <v>3375.32</v>
      </c>
      <c r="G1067" s="4">
        <v>312408</v>
      </c>
      <c r="H1067" s="4">
        <v>1244474</v>
      </c>
      <c r="I1067" s="5">
        <v>2.7122462999999999</v>
      </c>
      <c r="J1067" s="5">
        <v>3.9834895393204</v>
      </c>
      <c r="K1067" s="5" t="s">
        <v>394</v>
      </c>
      <c r="L1067" s="5">
        <v>8478</v>
      </c>
      <c r="M1067" s="7" t="s">
        <v>582</v>
      </c>
      <c r="N1067" s="16">
        <f t="shared" si="80"/>
        <v>44417</v>
      </c>
      <c r="O1067" s="7" t="s">
        <v>583</v>
      </c>
      <c r="P1067" s="12" t="str">
        <f t="shared" si="81"/>
        <v>2021-08-17</v>
      </c>
      <c r="Q1067" s="1" t="str">
        <f>IFERROR(VLOOKUP(K1067,de_para!$A$2:$B$32,2,0),"ERR")</f>
        <v>Mid funnel</v>
      </c>
      <c r="R1067" s="1">
        <v>0</v>
      </c>
      <c r="S1067" s="1">
        <f t="shared" si="82"/>
        <v>8</v>
      </c>
      <c r="T1067" s="1">
        <f t="shared" si="83"/>
        <v>2021</v>
      </c>
      <c r="U1067" s="1">
        <f t="shared" si="84"/>
        <v>2</v>
      </c>
    </row>
    <row r="1068" spans="1:21" x14ac:dyDescent="0.25">
      <c r="A1068" s="3" t="s">
        <v>548</v>
      </c>
      <c r="B1068" s="3" t="s">
        <v>581</v>
      </c>
      <c r="C1068" s="4" t="s">
        <v>570</v>
      </c>
      <c r="D1068" s="5" t="s">
        <v>571</v>
      </c>
      <c r="E1068" s="4" t="s">
        <v>572</v>
      </c>
      <c r="F1068" s="6">
        <v>2732.21</v>
      </c>
      <c r="G1068" s="4">
        <v>67939</v>
      </c>
      <c r="H1068" s="4">
        <v>101660</v>
      </c>
      <c r="I1068" s="5">
        <v>26.875959080000001</v>
      </c>
      <c r="J1068" s="5">
        <v>1.4963423070696</v>
      </c>
      <c r="K1068" s="5" t="s">
        <v>36</v>
      </c>
      <c r="L1068" s="5">
        <v>21</v>
      </c>
      <c r="M1068" s="7" t="s">
        <v>582</v>
      </c>
      <c r="N1068" s="16">
        <f t="shared" si="80"/>
        <v>44417</v>
      </c>
      <c r="O1068" s="7" t="s">
        <v>583</v>
      </c>
      <c r="P1068" s="12" t="str">
        <f t="shared" si="81"/>
        <v>2021-08-17</v>
      </c>
      <c r="Q1068" s="1" t="str">
        <f>IFERROR(VLOOKUP(K1068,de_para!$A$2:$B$32,2,0),"ERR")</f>
        <v>web event</v>
      </c>
      <c r="R1068" s="1">
        <v>0</v>
      </c>
      <c r="S1068" s="1">
        <f t="shared" si="82"/>
        <v>8</v>
      </c>
      <c r="T1068" s="1">
        <f t="shared" si="83"/>
        <v>2021</v>
      </c>
      <c r="U1068" s="1">
        <f t="shared" si="84"/>
        <v>2</v>
      </c>
    </row>
    <row r="1069" spans="1:21" x14ac:dyDescent="0.25">
      <c r="A1069" s="3" t="s">
        <v>421</v>
      </c>
      <c r="B1069" s="3" t="s">
        <v>581</v>
      </c>
      <c r="C1069" s="4" t="s">
        <v>517</v>
      </c>
      <c r="D1069" s="5" t="s">
        <v>518</v>
      </c>
      <c r="E1069" s="4" t="s">
        <v>519</v>
      </c>
      <c r="F1069" s="6">
        <v>3315.36</v>
      </c>
      <c r="G1069" s="4">
        <v>221373</v>
      </c>
      <c r="H1069" s="4">
        <v>279974</v>
      </c>
      <c r="I1069" s="5">
        <v>11.841671010000001</v>
      </c>
      <c r="J1069" s="5">
        <v>1.2647161126244</v>
      </c>
      <c r="K1069" s="5" t="s">
        <v>36</v>
      </c>
      <c r="L1069" s="5">
        <v>19</v>
      </c>
      <c r="M1069" s="7" t="s">
        <v>582</v>
      </c>
      <c r="N1069" s="16">
        <f t="shared" si="80"/>
        <v>44417</v>
      </c>
      <c r="O1069" s="7" t="s">
        <v>583</v>
      </c>
      <c r="P1069" s="12" t="str">
        <f t="shared" si="81"/>
        <v>2021-08-17</v>
      </c>
      <c r="Q1069" s="1" t="str">
        <f>IFERROR(VLOOKUP(K1069,de_para!$A$2:$B$32,2,0),"ERR")</f>
        <v>web event</v>
      </c>
      <c r="R1069" s="1">
        <v>0</v>
      </c>
      <c r="S1069" s="1">
        <f t="shared" si="82"/>
        <v>8</v>
      </c>
      <c r="T1069" s="1">
        <f t="shared" si="83"/>
        <v>2021</v>
      </c>
      <c r="U1069" s="1">
        <f t="shared" si="84"/>
        <v>2</v>
      </c>
    </row>
    <row r="1070" spans="1:21" x14ac:dyDescent="0.25">
      <c r="A1070" s="3" t="s">
        <v>89</v>
      </c>
      <c r="B1070" s="3" t="s">
        <v>581</v>
      </c>
      <c r="C1070" s="4" t="s">
        <v>90</v>
      </c>
      <c r="D1070" s="5" t="s">
        <v>91</v>
      </c>
      <c r="E1070" s="4" t="s">
        <v>92</v>
      </c>
      <c r="F1070" s="6">
        <v>99059.01</v>
      </c>
      <c r="G1070" s="4">
        <v>2279554</v>
      </c>
      <c r="H1070" s="4">
        <v>8203561</v>
      </c>
      <c r="I1070" s="5">
        <v>12.075123230000001</v>
      </c>
      <c r="J1070" s="5">
        <v>3.5987570375609002</v>
      </c>
      <c r="K1070" s="5" t="s">
        <v>36</v>
      </c>
      <c r="L1070" s="5">
        <v>947</v>
      </c>
      <c r="M1070" s="7" t="s">
        <v>582</v>
      </c>
      <c r="N1070" s="16">
        <f t="shared" si="80"/>
        <v>44417</v>
      </c>
      <c r="O1070" s="7" t="s">
        <v>583</v>
      </c>
      <c r="P1070" s="12" t="str">
        <f t="shared" si="81"/>
        <v>2021-08-17</v>
      </c>
      <c r="Q1070" s="1" t="str">
        <f>IFERROR(VLOOKUP(K1070,de_para!$A$2:$B$32,2,0),"ERR")</f>
        <v>web event</v>
      </c>
      <c r="R1070" s="1">
        <v>0</v>
      </c>
      <c r="S1070" s="1">
        <f t="shared" si="82"/>
        <v>8</v>
      </c>
      <c r="T1070" s="1">
        <f t="shared" si="83"/>
        <v>2021</v>
      </c>
      <c r="U1070" s="1">
        <f t="shared" si="84"/>
        <v>2</v>
      </c>
    </row>
    <row r="1071" spans="1:21" x14ac:dyDescent="0.25">
      <c r="A1071" s="3" t="s">
        <v>175</v>
      </c>
      <c r="B1071" s="3" t="s">
        <v>581</v>
      </c>
      <c r="C1071" s="4" t="s">
        <v>176</v>
      </c>
      <c r="D1071" s="5" t="s">
        <v>177</v>
      </c>
      <c r="E1071" s="4" t="s">
        <v>178</v>
      </c>
      <c r="F1071" s="6">
        <v>9825.9500000000007</v>
      </c>
      <c r="G1071" s="4">
        <v>380456</v>
      </c>
      <c r="H1071" s="4">
        <v>671135</v>
      </c>
      <c r="I1071" s="5">
        <v>14.640795069999999</v>
      </c>
      <c r="J1071" s="5">
        <v>1.7640279033580999</v>
      </c>
      <c r="K1071" s="5" t="s">
        <v>179</v>
      </c>
      <c r="L1071" s="5">
        <v>9165</v>
      </c>
      <c r="M1071" s="7" t="s">
        <v>582</v>
      </c>
      <c r="N1071" s="16">
        <f t="shared" si="80"/>
        <v>44417</v>
      </c>
      <c r="O1071" s="7" t="s">
        <v>583</v>
      </c>
      <c r="P1071" s="12" t="str">
        <f t="shared" si="81"/>
        <v>2021-08-17</v>
      </c>
      <c r="Q1071" s="1" t="str">
        <f>IFERROR(VLOOKUP(K1071,de_para!$A$2:$B$32,2,0),"ERR")</f>
        <v>Mid funnel</v>
      </c>
      <c r="R1071" s="1">
        <v>0</v>
      </c>
      <c r="S1071" s="1">
        <f t="shared" si="82"/>
        <v>8</v>
      </c>
      <c r="T1071" s="1">
        <f t="shared" si="83"/>
        <v>2021</v>
      </c>
      <c r="U1071" s="1">
        <f t="shared" si="84"/>
        <v>2</v>
      </c>
    </row>
    <row r="1072" spans="1:21" x14ac:dyDescent="0.25">
      <c r="A1072" s="3" t="s">
        <v>419</v>
      </c>
      <c r="B1072" s="3" t="s">
        <v>581</v>
      </c>
      <c r="C1072" s="4" t="s">
        <v>577</v>
      </c>
      <c r="D1072" s="5" t="s">
        <v>518</v>
      </c>
      <c r="E1072" s="4" t="s">
        <v>519</v>
      </c>
      <c r="F1072" s="6">
        <v>3317.87</v>
      </c>
      <c r="G1072" s="4">
        <v>239285</v>
      </c>
      <c r="H1072" s="4">
        <v>324190</v>
      </c>
      <c r="I1072" s="5">
        <v>10.234337890000001</v>
      </c>
      <c r="J1072" s="5">
        <v>1.3548279248595001</v>
      </c>
      <c r="K1072" s="5" t="s">
        <v>36</v>
      </c>
      <c r="L1072" s="5">
        <v>8</v>
      </c>
      <c r="M1072" s="7" t="s">
        <v>582</v>
      </c>
      <c r="N1072" s="16">
        <f t="shared" si="80"/>
        <v>44417</v>
      </c>
      <c r="O1072" s="7" t="s">
        <v>583</v>
      </c>
      <c r="P1072" s="12" t="str">
        <f t="shared" si="81"/>
        <v>2021-08-17</v>
      </c>
      <c r="Q1072" s="1" t="str">
        <f>IFERROR(VLOOKUP(K1072,de_para!$A$2:$B$32,2,0),"ERR")</f>
        <v>web event</v>
      </c>
      <c r="R1072" s="1">
        <v>0</v>
      </c>
      <c r="S1072" s="1">
        <f t="shared" si="82"/>
        <v>8</v>
      </c>
      <c r="T1072" s="1">
        <f t="shared" si="83"/>
        <v>2021</v>
      </c>
      <c r="U1072" s="1">
        <f t="shared" si="84"/>
        <v>2</v>
      </c>
    </row>
    <row r="1073" spans="1:21" x14ac:dyDescent="0.25">
      <c r="A1073" s="3" t="s">
        <v>72</v>
      </c>
      <c r="B1073" s="3" t="s">
        <v>581</v>
      </c>
      <c r="C1073" s="4" t="s">
        <v>73</v>
      </c>
      <c r="D1073" s="5" t="s">
        <v>74</v>
      </c>
      <c r="E1073" s="4" t="s">
        <v>75</v>
      </c>
      <c r="F1073" s="6">
        <v>75829.929999999993</v>
      </c>
      <c r="G1073" s="4">
        <v>512797</v>
      </c>
      <c r="H1073" s="4">
        <v>3199440</v>
      </c>
      <c r="I1073" s="5">
        <v>23.701000799999999</v>
      </c>
      <c r="J1073" s="5">
        <v>6.2391940670480004</v>
      </c>
      <c r="K1073" s="5" t="s">
        <v>36</v>
      </c>
      <c r="L1073" s="5">
        <v>1182</v>
      </c>
      <c r="M1073" s="7" t="s">
        <v>582</v>
      </c>
      <c r="N1073" s="16">
        <f t="shared" si="80"/>
        <v>44417</v>
      </c>
      <c r="O1073" s="7" t="s">
        <v>583</v>
      </c>
      <c r="P1073" s="12" t="str">
        <f t="shared" si="81"/>
        <v>2021-08-17</v>
      </c>
      <c r="Q1073" s="1" t="str">
        <f>IFERROR(VLOOKUP(K1073,de_para!$A$2:$B$32,2,0),"ERR")</f>
        <v>web event</v>
      </c>
      <c r="R1073" s="1">
        <v>0</v>
      </c>
      <c r="S1073" s="1">
        <f t="shared" si="82"/>
        <v>8</v>
      </c>
      <c r="T1073" s="1">
        <f t="shared" si="83"/>
        <v>2021</v>
      </c>
      <c r="U1073" s="1">
        <f t="shared" si="84"/>
        <v>2</v>
      </c>
    </row>
    <row r="1074" spans="1:21" x14ac:dyDescent="0.25">
      <c r="A1074" s="3" t="s">
        <v>546</v>
      </c>
      <c r="B1074" s="3" t="s">
        <v>581</v>
      </c>
      <c r="C1074" s="4" t="s">
        <v>547</v>
      </c>
      <c r="D1074" s="5" t="s">
        <v>518</v>
      </c>
      <c r="E1074" s="4" t="s">
        <v>519</v>
      </c>
      <c r="F1074" s="6">
        <v>3295.72</v>
      </c>
      <c r="G1074" s="4">
        <v>365246</v>
      </c>
      <c r="H1074" s="4">
        <v>446764</v>
      </c>
      <c r="I1074" s="5">
        <v>7.3768701099999996</v>
      </c>
      <c r="J1074" s="5">
        <v>1.2231865646715001</v>
      </c>
      <c r="K1074" s="5" t="s">
        <v>36</v>
      </c>
      <c r="L1074" s="5">
        <v>32</v>
      </c>
      <c r="M1074" s="7" t="s">
        <v>582</v>
      </c>
      <c r="N1074" s="16">
        <f t="shared" si="80"/>
        <v>44417</v>
      </c>
      <c r="O1074" s="7" t="s">
        <v>583</v>
      </c>
      <c r="P1074" s="12" t="str">
        <f t="shared" si="81"/>
        <v>2021-08-17</v>
      </c>
      <c r="Q1074" s="1" t="str">
        <f>IFERROR(VLOOKUP(K1074,de_para!$A$2:$B$32,2,0),"ERR")</f>
        <v>web event</v>
      </c>
      <c r="R1074" s="1">
        <v>0</v>
      </c>
      <c r="S1074" s="1">
        <f t="shared" si="82"/>
        <v>8</v>
      </c>
      <c r="T1074" s="1">
        <f t="shared" si="83"/>
        <v>2021</v>
      </c>
      <c r="U1074" s="1">
        <f t="shared" si="84"/>
        <v>2</v>
      </c>
    </row>
    <row r="1075" spans="1:21" x14ac:dyDescent="0.25">
      <c r="A1075" s="3" t="s">
        <v>588</v>
      </c>
      <c r="B1075" s="3" t="s">
        <v>581</v>
      </c>
      <c r="C1075" s="4" t="s">
        <v>589</v>
      </c>
      <c r="D1075" s="5" t="s">
        <v>247</v>
      </c>
      <c r="E1075" s="4" t="s">
        <v>248</v>
      </c>
      <c r="F1075" s="6">
        <v>1325.83</v>
      </c>
      <c r="G1075" s="4">
        <v>19278</v>
      </c>
      <c r="H1075" s="4">
        <v>65418</v>
      </c>
      <c r="I1075" s="5">
        <v>20.26705188</v>
      </c>
      <c r="J1075" s="5">
        <v>3.3934018051665</v>
      </c>
      <c r="K1075" s="5" t="s">
        <v>36</v>
      </c>
      <c r="L1075" s="5">
        <v>2</v>
      </c>
      <c r="M1075" s="7" t="s">
        <v>582</v>
      </c>
      <c r="N1075" s="16">
        <f t="shared" si="80"/>
        <v>44417</v>
      </c>
      <c r="O1075" s="7" t="s">
        <v>583</v>
      </c>
      <c r="P1075" s="12" t="str">
        <f t="shared" si="81"/>
        <v>2021-08-17</v>
      </c>
      <c r="Q1075" s="1" t="str">
        <f>IFERROR(VLOOKUP(K1075,de_para!$A$2:$B$32,2,0),"ERR")</f>
        <v>web event</v>
      </c>
      <c r="R1075" s="1">
        <v>0</v>
      </c>
      <c r="S1075" s="1">
        <f t="shared" si="82"/>
        <v>8</v>
      </c>
      <c r="T1075" s="1">
        <f t="shared" si="83"/>
        <v>2021</v>
      </c>
      <c r="U1075" s="1">
        <f t="shared" si="84"/>
        <v>2</v>
      </c>
    </row>
    <row r="1076" spans="1:21" x14ac:dyDescent="0.25">
      <c r="A1076" s="3" t="s">
        <v>81</v>
      </c>
      <c r="B1076" s="3" t="s">
        <v>581</v>
      </c>
      <c r="C1076" s="4" t="s">
        <v>82</v>
      </c>
      <c r="D1076" s="5" t="s">
        <v>48</v>
      </c>
      <c r="E1076" s="4" t="s">
        <v>49</v>
      </c>
      <c r="F1076" s="6">
        <v>3299.72</v>
      </c>
      <c r="G1076" s="4">
        <v>297038</v>
      </c>
      <c r="H1076" s="4">
        <v>495954</v>
      </c>
      <c r="I1076" s="5">
        <v>6.65327833</v>
      </c>
      <c r="J1076" s="5">
        <v>1.6696651606865001</v>
      </c>
      <c r="K1076" s="5" t="s">
        <v>36</v>
      </c>
      <c r="L1076" s="5">
        <v>38</v>
      </c>
      <c r="M1076" s="7" t="s">
        <v>582</v>
      </c>
      <c r="N1076" s="16">
        <f t="shared" si="80"/>
        <v>44417</v>
      </c>
      <c r="O1076" s="7" t="s">
        <v>583</v>
      </c>
      <c r="P1076" s="12" t="str">
        <f t="shared" si="81"/>
        <v>2021-08-17</v>
      </c>
      <c r="Q1076" s="1" t="str">
        <f>IFERROR(VLOOKUP(K1076,de_para!$A$2:$B$32,2,0),"ERR")</f>
        <v>web event</v>
      </c>
      <c r="R1076" s="1">
        <v>0</v>
      </c>
      <c r="S1076" s="1">
        <f t="shared" si="82"/>
        <v>8</v>
      </c>
      <c r="T1076" s="1">
        <f t="shared" si="83"/>
        <v>2021</v>
      </c>
      <c r="U1076" s="1">
        <f t="shared" si="84"/>
        <v>2</v>
      </c>
    </row>
    <row r="1077" spans="1:21" x14ac:dyDescent="0.25">
      <c r="A1077" s="3" t="s">
        <v>550</v>
      </c>
      <c r="B1077" s="3" t="s">
        <v>581</v>
      </c>
      <c r="C1077" s="4" t="s">
        <v>551</v>
      </c>
      <c r="D1077" s="5" t="s">
        <v>544</v>
      </c>
      <c r="E1077" s="4" t="s">
        <v>545</v>
      </c>
      <c r="F1077" s="6">
        <v>4374.92</v>
      </c>
      <c r="G1077" s="4">
        <v>237375</v>
      </c>
      <c r="H1077" s="4">
        <v>327662</v>
      </c>
      <c r="I1077" s="5">
        <v>13.35192973</v>
      </c>
      <c r="J1077" s="5">
        <v>1.3803559768299001</v>
      </c>
      <c r="K1077" s="5" t="s">
        <v>36</v>
      </c>
      <c r="L1077" s="5">
        <v>20</v>
      </c>
      <c r="M1077" s="7" t="s">
        <v>582</v>
      </c>
      <c r="N1077" s="16">
        <f t="shared" si="80"/>
        <v>44417</v>
      </c>
      <c r="O1077" s="7" t="s">
        <v>583</v>
      </c>
      <c r="P1077" s="12" t="str">
        <f t="shared" si="81"/>
        <v>2021-08-17</v>
      </c>
      <c r="Q1077" s="1" t="str">
        <f>IFERROR(VLOOKUP(K1077,de_para!$A$2:$B$32,2,0),"ERR")</f>
        <v>web event</v>
      </c>
      <c r="R1077" s="1">
        <v>0</v>
      </c>
      <c r="S1077" s="1">
        <f t="shared" si="82"/>
        <v>8</v>
      </c>
      <c r="T1077" s="1">
        <f t="shared" si="83"/>
        <v>2021</v>
      </c>
      <c r="U1077" s="1">
        <f t="shared" si="84"/>
        <v>2</v>
      </c>
    </row>
    <row r="1078" spans="1:21" x14ac:dyDescent="0.25">
      <c r="A1078" s="3" t="s">
        <v>542</v>
      </c>
      <c r="B1078" s="3" t="s">
        <v>581</v>
      </c>
      <c r="C1078" s="4" t="s">
        <v>543</v>
      </c>
      <c r="D1078" s="5" t="s">
        <v>544</v>
      </c>
      <c r="E1078" s="4" t="s">
        <v>545</v>
      </c>
      <c r="F1078" s="6">
        <v>4377.47</v>
      </c>
      <c r="G1078" s="4">
        <v>275908</v>
      </c>
      <c r="H1078" s="4">
        <v>386648</v>
      </c>
      <c r="I1078" s="5">
        <v>11.321589660000001</v>
      </c>
      <c r="J1078" s="5">
        <v>1.4013656726154999</v>
      </c>
      <c r="K1078" s="5" t="s">
        <v>36</v>
      </c>
      <c r="L1078" s="5">
        <v>13</v>
      </c>
      <c r="M1078" s="7" t="s">
        <v>582</v>
      </c>
      <c r="N1078" s="16">
        <f t="shared" si="80"/>
        <v>44417</v>
      </c>
      <c r="O1078" s="7" t="s">
        <v>583</v>
      </c>
      <c r="P1078" s="12" t="str">
        <f t="shared" si="81"/>
        <v>2021-08-17</v>
      </c>
      <c r="Q1078" s="1" t="str">
        <f>IFERROR(VLOOKUP(K1078,de_para!$A$2:$B$32,2,0),"ERR")</f>
        <v>web event</v>
      </c>
      <c r="R1078" s="1">
        <v>0</v>
      </c>
      <c r="S1078" s="1">
        <f t="shared" si="82"/>
        <v>8</v>
      </c>
      <c r="T1078" s="1">
        <f t="shared" si="83"/>
        <v>2021</v>
      </c>
      <c r="U1078" s="1">
        <f t="shared" si="84"/>
        <v>2</v>
      </c>
    </row>
    <row r="1079" spans="1:21" x14ac:dyDescent="0.25">
      <c r="A1079" s="3" t="s">
        <v>83</v>
      </c>
      <c r="B1079" s="3" t="s">
        <v>581</v>
      </c>
      <c r="C1079" s="4" t="s">
        <v>84</v>
      </c>
      <c r="D1079" s="5" t="s">
        <v>70</v>
      </c>
      <c r="E1079" s="4" t="s">
        <v>71</v>
      </c>
      <c r="F1079" s="6">
        <v>94709.65</v>
      </c>
      <c r="G1079" s="4">
        <v>203211</v>
      </c>
      <c r="H1079" s="4">
        <v>2608882</v>
      </c>
      <c r="I1079" s="5">
        <v>36.302772609999998</v>
      </c>
      <c r="J1079" s="5">
        <v>12.838291234233999</v>
      </c>
      <c r="K1079" s="5" t="s">
        <v>36</v>
      </c>
      <c r="L1079" s="5">
        <v>825</v>
      </c>
      <c r="M1079" s="7" t="s">
        <v>582</v>
      </c>
      <c r="N1079" s="16">
        <f t="shared" si="80"/>
        <v>44417</v>
      </c>
      <c r="O1079" s="7" t="s">
        <v>583</v>
      </c>
      <c r="P1079" s="12" t="str">
        <f t="shared" si="81"/>
        <v>2021-08-17</v>
      </c>
      <c r="Q1079" s="1" t="str">
        <f>IFERROR(VLOOKUP(K1079,de_para!$A$2:$B$32,2,0),"ERR")</f>
        <v>web event</v>
      </c>
      <c r="R1079" s="1">
        <v>0</v>
      </c>
      <c r="S1079" s="1">
        <f t="shared" si="82"/>
        <v>8</v>
      </c>
      <c r="T1079" s="1">
        <f t="shared" si="83"/>
        <v>2021</v>
      </c>
      <c r="U1079" s="1">
        <f t="shared" si="84"/>
        <v>2</v>
      </c>
    </row>
    <row r="1080" spans="1:21" x14ac:dyDescent="0.25">
      <c r="A1080" s="3" t="s">
        <v>97</v>
      </c>
      <c r="B1080" s="3" t="s">
        <v>581</v>
      </c>
      <c r="C1080" s="4" t="s">
        <v>98</v>
      </c>
      <c r="D1080" s="5" t="s">
        <v>87</v>
      </c>
      <c r="E1080" s="4" t="s">
        <v>88</v>
      </c>
      <c r="F1080" s="6">
        <v>45283.02</v>
      </c>
      <c r="G1080" s="4">
        <v>1479201</v>
      </c>
      <c r="H1080" s="4">
        <v>3919094</v>
      </c>
      <c r="I1080" s="5">
        <v>11.554461310000001</v>
      </c>
      <c r="J1080" s="5">
        <v>2.6494668405442998</v>
      </c>
      <c r="K1080" s="5" t="s">
        <v>36</v>
      </c>
      <c r="L1080" s="5">
        <v>634</v>
      </c>
      <c r="M1080" s="7" t="s">
        <v>582</v>
      </c>
      <c r="N1080" s="16">
        <f t="shared" si="80"/>
        <v>44417</v>
      </c>
      <c r="O1080" s="7" t="s">
        <v>583</v>
      </c>
      <c r="P1080" s="12" t="str">
        <f t="shared" si="81"/>
        <v>2021-08-17</v>
      </c>
      <c r="Q1080" s="1" t="str">
        <f>IFERROR(VLOOKUP(K1080,de_para!$A$2:$B$32,2,0),"ERR")</f>
        <v>web event</v>
      </c>
      <c r="R1080" s="1">
        <v>0</v>
      </c>
      <c r="S1080" s="1">
        <f t="shared" si="82"/>
        <v>8</v>
      </c>
      <c r="T1080" s="1">
        <f t="shared" si="83"/>
        <v>2021</v>
      </c>
      <c r="U1080" s="1">
        <f t="shared" si="84"/>
        <v>2</v>
      </c>
    </row>
    <row r="1081" spans="1:21" x14ac:dyDescent="0.25">
      <c r="A1081" s="3" t="s">
        <v>182</v>
      </c>
      <c r="B1081" s="3" t="s">
        <v>581</v>
      </c>
      <c r="C1081" s="4" t="s">
        <v>183</v>
      </c>
      <c r="D1081" s="5" t="s">
        <v>184</v>
      </c>
      <c r="E1081" s="4" t="s">
        <v>185</v>
      </c>
      <c r="F1081" s="6">
        <v>23128.83</v>
      </c>
      <c r="G1081" s="4">
        <v>278223</v>
      </c>
      <c r="H1081" s="4">
        <v>1019115</v>
      </c>
      <c r="I1081" s="5">
        <v>22.695014789999998</v>
      </c>
      <c r="J1081" s="5">
        <v>3.6629430349037002</v>
      </c>
      <c r="K1081" s="5" t="s">
        <v>36</v>
      </c>
      <c r="L1081" s="5">
        <v>362</v>
      </c>
      <c r="M1081" s="7" t="s">
        <v>582</v>
      </c>
      <c r="N1081" s="16">
        <f t="shared" si="80"/>
        <v>44417</v>
      </c>
      <c r="O1081" s="7" t="s">
        <v>583</v>
      </c>
      <c r="P1081" s="12" t="str">
        <f t="shared" si="81"/>
        <v>2021-08-17</v>
      </c>
      <c r="Q1081" s="1" t="str">
        <f>IFERROR(VLOOKUP(K1081,de_para!$A$2:$B$32,2,0),"ERR")</f>
        <v>web event</v>
      </c>
      <c r="R1081" s="1">
        <v>0</v>
      </c>
      <c r="S1081" s="1">
        <f t="shared" si="82"/>
        <v>8</v>
      </c>
      <c r="T1081" s="1">
        <f t="shared" si="83"/>
        <v>2021</v>
      </c>
      <c r="U1081" s="1">
        <f t="shared" si="84"/>
        <v>2</v>
      </c>
    </row>
    <row r="1082" spans="1:21" x14ac:dyDescent="0.25">
      <c r="A1082" s="3" t="s">
        <v>523</v>
      </c>
      <c r="B1082" s="3" t="s">
        <v>581</v>
      </c>
      <c r="C1082" s="4" t="s">
        <v>524</v>
      </c>
      <c r="D1082" s="5" t="s">
        <v>518</v>
      </c>
      <c r="E1082" s="4" t="s">
        <v>519</v>
      </c>
      <c r="F1082" s="6">
        <v>3303.62</v>
      </c>
      <c r="G1082" s="4">
        <v>212096</v>
      </c>
      <c r="H1082" s="4">
        <v>292867</v>
      </c>
      <c r="I1082" s="5">
        <v>11.28027398</v>
      </c>
      <c r="J1082" s="5">
        <v>1.3808228349427001</v>
      </c>
      <c r="K1082" s="5" t="s">
        <v>36</v>
      </c>
      <c r="L1082" s="5">
        <v>31</v>
      </c>
      <c r="M1082" s="7" t="s">
        <v>582</v>
      </c>
      <c r="N1082" s="16">
        <f t="shared" si="80"/>
        <v>44417</v>
      </c>
      <c r="O1082" s="7" t="s">
        <v>583</v>
      </c>
      <c r="P1082" s="12" t="str">
        <f t="shared" si="81"/>
        <v>2021-08-17</v>
      </c>
      <c r="Q1082" s="1" t="str">
        <f>IFERROR(VLOOKUP(K1082,de_para!$A$2:$B$32,2,0),"ERR")</f>
        <v>web event</v>
      </c>
      <c r="R1082" s="1">
        <v>0</v>
      </c>
      <c r="S1082" s="1">
        <f t="shared" si="82"/>
        <v>8</v>
      </c>
      <c r="T1082" s="1">
        <f t="shared" si="83"/>
        <v>2021</v>
      </c>
      <c r="U1082" s="1">
        <f t="shared" si="84"/>
        <v>2</v>
      </c>
    </row>
    <row r="1083" spans="1:21" x14ac:dyDescent="0.25">
      <c r="A1083" s="3" t="s">
        <v>438</v>
      </c>
      <c r="B1083" s="3" t="s">
        <v>581</v>
      </c>
      <c r="C1083" s="4" t="s">
        <v>565</v>
      </c>
      <c r="D1083" s="5" t="s">
        <v>558</v>
      </c>
      <c r="E1083" s="4" t="s">
        <v>559</v>
      </c>
      <c r="F1083" s="6">
        <v>4282.26</v>
      </c>
      <c r="G1083" s="4">
        <v>336244</v>
      </c>
      <c r="H1083" s="4">
        <v>543621</v>
      </c>
      <c r="I1083" s="5">
        <v>7.8772895099999998</v>
      </c>
      <c r="J1083" s="5">
        <v>1.6167455776163</v>
      </c>
      <c r="K1083" s="5" t="s">
        <v>36</v>
      </c>
      <c r="L1083" s="5">
        <v>6</v>
      </c>
      <c r="M1083" s="7" t="s">
        <v>582</v>
      </c>
      <c r="N1083" s="16">
        <f t="shared" si="80"/>
        <v>44417</v>
      </c>
      <c r="O1083" s="7" t="s">
        <v>583</v>
      </c>
      <c r="P1083" s="12" t="str">
        <f t="shared" si="81"/>
        <v>2021-08-17</v>
      </c>
      <c r="Q1083" s="1" t="str">
        <f>IFERROR(VLOOKUP(K1083,de_para!$A$2:$B$32,2,0),"ERR")</f>
        <v>web event</v>
      </c>
      <c r="R1083" s="1">
        <v>0</v>
      </c>
      <c r="S1083" s="1">
        <f t="shared" si="82"/>
        <v>8</v>
      </c>
      <c r="T1083" s="1">
        <f t="shared" si="83"/>
        <v>2021</v>
      </c>
      <c r="U1083" s="1">
        <f t="shared" si="84"/>
        <v>2</v>
      </c>
    </row>
    <row r="1084" spans="1:21" x14ac:dyDescent="0.25">
      <c r="A1084" s="3" t="s">
        <v>556</v>
      </c>
      <c r="B1084" s="3" t="s">
        <v>581</v>
      </c>
      <c r="C1084" s="4" t="s">
        <v>557</v>
      </c>
      <c r="D1084" s="5" t="s">
        <v>558</v>
      </c>
      <c r="E1084" s="4" t="s">
        <v>559</v>
      </c>
      <c r="F1084" s="6">
        <v>4279.93</v>
      </c>
      <c r="G1084" s="4">
        <v>305404</v>
      </c>
      <c r="H1084" s="4">
        <v>502189</v>
      </c>
      <c r="I1084" s="5">
        <v>8.5225482800000005</v>
      </c>
      <c r="J1084" s="5">
        <v>1.644343230606</v>
      </c>
      <c r="K1084" s="5" t="s">
        <v>36</v>
      </c>
      <c r="L1084" s="5">
        <v>13</v>
      </c>
      <c r="M1084" s="7" t="s">
        <v>582</v>
      </c>
      <c r="N1084" s="16">
        <f t="shared" si="80"/>
        <v>44417</v>
      </c>
      <c r="O1084" s="7" t="s">
        <v>583</v>
      </c>
      <c r="P1084" s="12" t="str">
        <f t="shared" si="81"/>
        <v>2021-08-17</v>
      </c>
      <c r="Q1084" s="1" t="str">
        <f>IFERROR(VLOOKUP(K1084,de_para!$A$2:$B$32,2,0),"ERR")</f>
        <v>web event</v>
      </c>
      <c r="R1084" s="1">
        <v>0</v>
      </c>
      <c r="S1084" s="1">
        <f t="shared" si="82"/>
        <v>8</v>
      </c>
      <c r="T1084" s="1">
        <f t="shared" si="83"/>
        <v>2021</v>
      </c>
      <c r="U1084" s="1">
        <f t="shared" si="84"/>
        <v>2</v>
      </c>
    </row>
    <row r="1085" spans="1:21" x14ac:dyDescent="0.25">
      <c r="A1085" s="3" t="s">
        <v>573</v>
      </c>
      <c r="B1085" s="3" t="s">
        <v>581</v>
      </c>
      <c r="C1085" s="4" t="s">
        <v>574</v>
      </c>
      <c r="D1085" s="5" t="s">
        <v>575</v>
      </c>
      <c r="E1085" s="4" t="s">
        <v>576</v>
      </c>
      <c r="F1085" s="6">
        <v>42.32</v>
      </c>
      <c r="G1085" s="4">
        <v>564</v>
      </c>
      <c r="H1085" s="4">
        <v>568</v>
      </c>
      <c r="I1085" s="5">
        <v>74.507042249999998</v>
      </c>
      <c r="J1085" s="5">
        <v>1.0070921985815999</v>
      </c>
      <c r="K1085" s="5" t="s">
        <v>130</v>
      </c>
      <c r="L1085" s="5">
        <v>333</v>
      </c>
      <c r="M1085" s="7" t="s">
        <v>582</v>
      </c>
      <c r="N1085" s="16">
        <f t="shared" si="80"/>
        <v>44417</v>
      </c>
      <c r="O1085" s="7" t="s">
        <v>583</v>
      </c>
      <c r="P1085" s="12" t="str">
        <f t="shared" si="81"/>
        <v>2021-08-17</v>
      </c>
      <c r="Q1085" s="1" t="str">
        <f>IFERROR(VLOOKUP(K1085,de_para!$A$2:$B$32,2,0),"ERR")</f>
        <v>Mid funnel</v>
      </c>
      <c r="R1085" s="1">
        <v>0</v>
      </c>
      <c r="S1085" s="1">
        <f t="shared" si="82"/>
        <v>8</v>
      </c>
      <c r="T1085" s="1">
        <f t="shared" si="83"/>
        <v>2021</v>
      </c>
      <c r="U1085" s="1">
        <f t="shared" si="84"/>
        <v>2</v>
      </c>
    </row>
    <row r="1086" spans="1:21" x14ac:dyDescent="0.25">
      <c r="A1086" s="3" t="s">
        <v>99</v>
      </c>
      <c r="B1086" s="3" t="s">
        <v>581</v>
      </c>
      <c r="C1086" s="4" t="s">
        <v>100</v>
      </c>
      <c r="D1086" s="5" t="s">
        <v>101</v>
      </c>
      <c r="E1086" s="4" t="s">
        <v>102</v>
      </c>
      <c r="F1086" s="6">
        <v>94549.9</v>
      </c>
      <c r="G1086" s="4">
        <v>35706</v>
      </c>
      <c r="H1086" s="4">
        <v>872199</v>
      </c>
      <c r="I1086" s="5">
        <v>108.40404540999999</v>
      </c>
      <c r="J1086" s="5">
        <v>24.427239119475999</v>
      </c>
      <c r="K1086" s="5" t="s">
        <v>36</v>
      </c>
      <c r="L1086" s="5">
        <v>808</v>
      </c>
      <c r="M1086" s="7" t="s">
        <v>582</v>
      </c>
      <c r="N1086" s="16">
        <f t="shared" si="80"/>
        <v>44417</v>
      </c>
      <c r="O1086" s="7" t="s">
        <v>583</v>
      </c>
      <c r="P1086" s="12" t="str">
        <f t="shared" si="81"/>
        <v>2021-08-17</v>
      </c>
      <c r="Q1086" s="1" t="str">
        <f>IFERROR(VLOOKUP(K1086,de_para!$A$2:$B$32,2,0),"ERR")</f>
        <v>web event</v>
      </c>
      <c r="R1086" s="1">
        <v>0</v>
      </c>
      <c r="S1086" s="1">
        <f t="shared" si="82"/>
        <v>8</v>
      </c>
      <c r="T1086" s="1">
        <f t="shared" si="83"/>
        <v>2021</v>
      </c>
      <c r="U1086" s="1">
        <f t="shared" si="84"/>
        <v>2</v>
      </c>
    </row>
    <row r="1087" spans="1:21" x14ac:dyDescent="0.25">
      <c r="A1087" s="3" t="s">
        <v>180</v>
      </c>
      <c r="B1087" s="3" t="s">
        <v>581</v>
      </c>
      <c r="C1087" s="4" t="s">
        <v>508</v>
      </c>
      <c r="D1087" s="5" t="s">
        <v>509</v>
      </c>
      <c r="E1087" s="4" t="s">
        <v>510</v>
      </c>
      <c r="F1087" s="6">
        <v>3486.44</v>
      </c>
      <c r="G1087" s="4">
        <v>278548</v>
      </c>
      <c r="H1087" s="4">
        <v>547366</v>
      </c>
      <c r="I1087" s="5">
        <v>6.3694858700000001</v>
      </c>
      <c r="J1087" s="5">
        <v>1.9650688570731001</v>
      </c>
      <c r="K1087" s="5" t="s">
        <v>394</v>
      </c>
      <c r="L1087" s="5">
        <v>9121</v>
      </c>
      <c r="M1087" s="7" t="s">
        <v>582</v>
      </c>
      <c r="N1087" s="16">
        <f t="shared" si="80"/>
        <v>44417</v>
      </c>
      <c r="O1087" s="7" t="s">
        <v>583</v>
      </c>
      <c r="P1087" s="12" t="str">
        <f t="shared" si="81"/>
        <v>2021-08-17</v>
      </c>
      <c r="Q1087" s="1" t="str">
        <f>IFERROR(VLOOKUP(K1087,de_para!$A$2:$B$32,2,0),"ERR")</f>
        <v>Mid funnel</v>
      </c>
      <c r="R1087" s="1">
        <v>0</v>
      </c>
      <c r="S1087" s="1">
        <f t="shared" si="82"/>
        <v>8</v>
      </c>
      <c r="T1087" s="1">
        <f t="shared" si="83"/>
        <v>2021</v>
      </c>
      <c r="U1087" s="1">
        <f t="shared" si="84"/>
        <v>2</v>
      </c>
    </row>
    <row r="1088" spans="1:21" x14ac:dyDescent="0.25">
      <c r="A1088" s="3" t="s">
        <v>590</v>
      </c>
      <c r="B1088" s="3" t="s">
        <v>581</v>
      </c>
      <c r="C1088" s="4" t="s">
        <v>591</v>
      </c>
      <c r="D1088" s="5" t="s">
        <v>592</v>
      </c>
      <c r="E1088" s="4" t="s">
        <v>593</v>
      </c>
      <c r="F1088" s="6">
        <v>0</v>
      </c>
      <c r="G1088" s="4">
        <v>0</v>
      </c>
      <c r="H1088" s="4">
        <v>0</v>
      </c>
      <c r="I1088" s="5" t="s">
        <v>45</v>
      </c>
      <c r="J1088" s="5">
        <v>0</v>
      </c>
      <c r="K1088" s="5" t="s">
        <v>36</v>
      </c>
      <c r="L1088" s="5">
        <v>25</v>
      </c>
      <c r="M1088" s="7" t="s">
        <v>582</v>
      </c>
      <c r="N1088" s="16">
        <f t="shared" si="80"/>
        <v>44417</v>
      </c>
      <c r="O1088" s="7" t="s">
        <v>583</v>
      </c>
      <c r="P1088" s="12" t="str">
        <f t="shared" si="81"/>
        <v>2021-08-17</v>
      </c>
      <c r="Q1088" s="1" t="str">
        <f>IFERROR(VLOOKUP(K1088,de_para!$A$2:$B$32,2,0),"ERR")</f>
        <v>web event</v>
      </c>
      <c r="R1088" s="1">
        <v>0</v>
      </c>
      <c r="S1088" s="1">
        <f t="shared" si="82"/>
        <v>8</v>
      </c>
      <c r="T1088" s="1">
        <f t="shared" si="83"/>
        <v>2021</v>
      </c>
      <c r="U1088" s="1">
        <f t="shared" si="84"/>
        <v>2</v>
      </c>
    </row>
    <row r="1089" spans="1:21" x14ac:dyDescent="0.25">
      <c r="A1089" s="3" t="s">
        <v>594</v>
      </c>
      <c r="B1089" s="3" t="s">
        <v>581</v>
      </c>
      <c r="C1089" s="4" t="s">
        <v>595</v>
      </c>
      <c r="D1089" s="5" t="s">
        <v>592</v>
      </c>
      <c r="E1089" s="4" t="s">
        <v>593</v>
      </c>
      <c r="F1089" s="6">
        <v>0</v>
      </c>
      <c r="G1089" s="4">
        <v>0</v>
      </c>
      <c r="H1089" s="4">
        <v>0</v>
      </c>
      <c r="I1089" s="5" t="s">
        <v>45</v>
      </c>
      <c r="J1089" s="5">
        <v>0</v>
      </c>
      <c r="K1089" s="5" t="s">
        <v>36</v>
      </c>
      <c r="L1089" s="5">
        <v>9</v>
      </c>
      <c r="M1089" s="7" t="s">
        <v>582</v>
      </c>
      <c r="N1089" s="16">
        <f t="shared" si="80"/>
        <v>44417</v>
      </c>
      <c r="O1089" s="7" t="s">
        <v>583</v>
      </c>
      <c r="P1089" s="12" t="str">
        <f t="shared" si="81"/>
        <v>2021-08-17</v>
      </c>
      <c r="Q1089" s="1" t="str">
        <f>IFERROR(VLOOKUP(K1089,de_para!$A$2:$B$32,2,0),"ERR")</f>
        <v>web event</v>
      </c>
      <c r="R1089" s="1">
        <v>0</v>
      </c>
      <c r="S1089" s="1">
        <f t="shared" si="82"/>
        <v>8</v>
      </c>
      <c r="T1089" s="1">
        <f t="shared" si="83"/>
        <v>2021</v>
      </c>
      <c r="U1089" s="1">
        <f t="shared" si="84"/>
        <v>2</v>
      </c>
    </row>
    <row r="1090" spans="1:21" x14ac:dyDescent="0.25">
      <c r="A1090" s="3" t="s">
        <v>103</v>
      </c>
      <c r="B1090" s="3" t="s">
        <v>581</v>
      </c>
      <c r="C1090" s="4" t="s">
        <v>104</v>
      </c>
      <c r="D1090" s="5" t="s">
        <v>54</v>
      </c>
      <c r="E1090" s="4" t="s">
        <v>55</v>
      </c>
      <c r="F1090" s="6">
        <v>72950.86</v>
      </c>
      <c r="G1090" s="4">
        <v>42513</v>
      </c>
      <c r="H1090" s="4">
        <v>934577</v>
      </c>
      <c r="I1090" s="5">
        <v>78.057623930000005</v>
      </c>
      <c r="J1090" s="5">
        <v>21.983322748336001</v>
      </c>
      <c r="K1090" s="5" t="s">
        <v>36</v>
      </c>
      <c r="L1090" s="5">
        <v>800</v>
      </c>
      <c r="M1090" s="7" t="s">
        <v>582</v>
      </c>
      <c r="N1090" s="16">
        <f t="shared" si="80"/>
        <v>44417</v>
      </c>
      <c r="O1090" s="7" t="s">
        <v>583</v>
      </c>
      <c r="P1090" s="12" t="str">
        <f t="shared" si="81"/>
        <v>2021-08-17</v>
      </c>
      <c r="Q1090" s="1" t="str">
        <f>IFERROR(VLOOKUP(K1090,de_para!$A$2:$B$32,2,0),"ERR")</f>
        <v>web event</v>
      </c>
      <c r="R1090" s="1">
        <v>0</v>
      </c>
      <c r="S1090" s="1">
        <f t="shared" si="82"/>
        <v>8</v>
      </c>
      <c r="T1090" s="1">
        <f t="shared" si="83"/>
        <v>2021</v>
      </c>
      <c r="U1090" s="1">
        <f t="shared" si="84"/>
        <v>2</v>
      </c>
    </row>
    <row r="1091" spans="1:21" x14ac:dyDescent="0.25">
      <c r="A1091" s="3" t="s">
        <v>532</v>
      </c>
      <c r="B1091" s="3" t="s">
        <v>581</v>
      </c>
      <c r="C1091" s="4" t="s">
        <v>533</v>
      </c>
      <c r="D1091" s="5" t="s">
        <v>534</v>
      </c>
      <c r="E1091" s="4" t="s">
        <v>535</v>
      </c>
      <c r="F1091" s="6">
        <v>4282.37</v>
      </c>
      <c r="G1091" s="4">
        <v>319546</v>
      </c>
      <c r="H1091" s="4">
        <v>376654</v>
      </c>
      <c r="I1091" s="5">
        <v>11.369506230000001</v>
      </c>
      <c r="J1091" s="5">
        <v>1.1787160534008001</v>
      </c>
      <c r="K1091" s="5" t="s">
        <v>36</v>
      </c>
      <c r="L1091" s="5">
        <v>20</v>
      </c>
      <c r="M1091" s="7" t="s">
        <v>582</v>
      </c>
      <c r="N1091" s="16">
        <f t="shared" ref="N1091:N1154" si="85">M1091-WEEKDAY(M1091,3)</f>
        <v>44417</v>
      </c>
      <c r="O1091" s="7" t="s">
        <v>583</v>
      </c>
      <c r="P1091" s="12" t="str">
        <f t="shared" ref="P1091:P1154" si="86">RIGHT(B1091,10)</f>
        <v>2021-08-17</v>
      </c>
      <c r="Q1091" s="1" t="str">
        <f>IFERROR(VLOOKUP(K1091,de_para!$A$2:$B$32,2,0),"ERR")</f>
        <v>web event</v>
      </c>
      <c r="R1091" s="1">
        <v>0</v>
      </c>
      <c r="S1091" s="1">
        <f t="shared" ref="S1091:S1154" si="87">MONTH(P1091)</f>
        <v>8</v>
      </c>
      <c r="T1091" s="1">
        <f t="shared" ref="T1091:T1154" si="88">YEAR(P1091)</f>
        <v>2021</v>
      </c>
      <c r="U1091" s="1">
        <f t="shared" ref="U1091:U1154" si="89">IF(S1091&lt;7,1,2)</f>
        <v>2</v>
      </c>
    </row>
    <row r="1092" spans="1:21" x14ac:dyDescent="0.25">
      <c r="A1092" s="3" t="s">
        <v>540</v>
      </c>
      <c r="B1092" s="3" t="s">
        <v>581</v>
      </c>
      <c r="C1092" s="4" t="s">
        <v>541</v>
      </c>
      <c r="D1092" s="5" t="s">
        <v>530</v>
      </c>
      <c r="E1092" s="4" t="s">
        <v>531</v>
      </c>
      <c r="F1092" s="6">
        <v>2750.4</v>
      </c>
      <c r="G1092" s="4">
        <v>108703</v>
      </c>
      <c r="H1092" s="4">
        <v>129131</v>
      </c>
      <c r="I1092" s="5">
        <v>21.299300710000001</v>
      </c>
      <c r="J1092" s="5">
        <v>1.1879248962769999</v>
      </c>
      <c r="K1092" s="5" t="s">
        <v>36</v>
      </c>
      <c r="L1092" s="5">
        <v>11</v>
      </c>
      <c r="M1092" s="7" t="s">
        <v>582</v>
      </c>
      <c r="N1092" s="16">
        <f t="shared" si="85"/>
        <v>44417</v>
      </c>
      <c r="O1092" s="7" t="s">
        <v>583</v>
      </c>
      <c r="P1092" s="12" t="str">
        <f t="shared" si="86"/>
        <v>2021-08-17</v>
      </c>
      <c r="Q1092" s="1" t="str">
        <f>IFERROR(VLOOKUP(K1092,de_para!$A$2:$B$32,2,0),"ERR")</f>
        <v>web event</v>
      </c>
      <c r="R1092" s="1">
        <v>0</v>
      </c>
      <c r="S1092" s="1">
        <f t="shared" si="87"/>
        <v>8</v>
      </c>
      <c r="T1092" s="1">
        <f t="shared" si="88"/>
        <v>2021</v>
      </c>
      <c r="U1092" s="1">
        <f t="shared" si="89"/>
        <v>2</v>
      </c>
    </row>
    <row r="1093" spans="1:21" x14ac:dyDescent="0.25">
      <c r="A1093" s="3" t="s">
        <v>536</v>
      </c>
      <c r="B1093" s="3" t="s">
        <v>581</v>
      </c>
      <c r="C1093" s="4" t="s">
        <v>537</v>
      </c>
      <c r="D1093" s="5" t="s">
        <v>538</v>
      </c>
      <c r="E1093" s="4" t="s">
        <v>539</v>
      </c>
      <c r="F1093" s="6">
        <v>2789.51</v>
      </c>
      <c r="G1093" s="4">
        <v>79867</v>
      </c>
      <c r="H1093" s="4">
        <v>137044</v>
      </c>
      <c r="I1093" s="5">
        <v>20.35484954</v>
      </c>
      <c r="J1093" s="5">
        <v>1.7159026882191999</v>
      </c>
      <c r="K1093" s="5" t="s">
        <v>36</v>
      </c>
      <c r="L1093" s="5">
        <v>14</v>
      </c>
      <c r="M1093" s="7" t="s">
        <v>582</v>
      </c>
      <c r="N1093" s="16">
        <f t="shared" si="85"/>
        <v>44417</v>
      </c>
      <c r="O1093" s="7" t="s">
        <v>583</v>
      </c>
      <c r="P1093" s="12" t="str">
        <f t="shared" si="86"/>
        <v>2021-08-17</v>
      </c>
      <c r="Q1093" s="1" t="str">
        <f>IFERROR(VLOOKUP(K1093,de_para!$A$2:$B$32,2,0),"ERR")</f>
        <v>web event</v>
      </c>
      <c r="R1093" s="1">
        <v>0</v>
      </c>
      <c r="S1093" s="1">
        <f t="shared" si="87"/>
        <v>8</v>
      </c>
      <c r="T1093" s="1">
        <f t="shared" si="88"/>
        <v>2021</v>
      </c>
      <c r="U1093" s="1">
        <f t="shared" si="89"/>
        <v>2</v>
      </c>
    </row>
    <row r="1094" spans="1:21" x14ac:dyDescent="0.25">
      <c r="A1094" s="3" t="s">
        <v>64</v>
      </c>
      <c r="B1094" s="3" t="s">
        <v>581</v>
      </c>
      <c r="C1094" s="4" t="s">
        <v>65</v>
      </c>
      <c r="D1094" s="5" t="s">
        <v>66</v>
      </c>
      <c r="E1094" s="4" t="s">
        <v>67</v>
      </c>
      <c r="F1094" s="6">
        <v>29454.35</v>
      </c>
      <c r="G1094" s="4">
        <v>34946</v>
      </c>
      <c r="H1094" s="4">
        <v>584438</v>
      </c>
      <c r="I1094" s="5">
        <v>50.397732519999998</v>
      </c>
      <c r="J1094" s="5">
        <v>16.724031362674001</v>
      </c>
      <c r="K1094" s="5" t="s">
        <v>36</v>
      </c>
      <c r="L1094" s="5">
        <v>327</v>
      </c>
      <c r="M1094" s="7" t="s">
        <v>582</v>
      </c>
      <c r="N1094" s="16">
        <f t="shared" si="85"/>
        <v>44417</v>
      </c>
      <c r="O1094" s="7" t="s">
        <v>583</v>
      </c>
      <c r="P1094" s="12" t="str">
        <f t="shared" si="86"/>
        <v>2021-08-17</v>
      </c>
      <c r="Q1094" s="1" t="str">
        <f>IFERROR(VLOOKUP(K1094,de_para!$A$2:$B$32,2,0),"ERR")</f>
        <v>web event</v>
      </c>
      <c r="R1094" s="1">
        <v>0</v>
      </c>
      <c r="S1094" s="1">
        <f t="shared" si="87"/>
        <v>8</v>
      </c>
      <c r="T1094" s="1">
        <f t="shared" si="88"/>
        <v>2021</v>
      </c>
      <c r="U1094" s="1">
        <f t="shared" si="89"/>
        <v>2</v>
      </c>
    </row>
    <row r="1095" spans="1:21" x14ac:dyDescent="0.25">
      <c r="A1095" s="3" t="s">
        <v>566</v>
      </c>
      <c r="B1095" s="3" t="s">
        <v>581</v>
      </c>
      <c r="C1095" s="4" t="s">
        <v>567</v>
      </c>
      <c r="D1095" s="5" t="s">
        <v>568</v>
      </c>
      <c r="E1095" s="4" t="s">
        <v>569</v>
      </c>
      <c r="F1095" s="6">
        <v>149.16</v>
      </c>
      <c r="G1095" s="4">
        <v>93817</v>
      </c>
      <c r="H1095" s="4">
        <v>93817</v>
      </c>
      <c r="I1095" s="5">
        <v>1.5899037499999999</v>
      </c>
      <c r="J1095" s="5">
        <v>1</v>
      </c>
      <c r="K1095" s="5" t="s">
        <v>6</v>
      </c>
      <c r="L1095" s="5">
        <v>93817</v>
      </c>
      <c r="M1095" s="7" t="s">
        <v>582</v>
      </c>
      <c r="N1095" s="16">
        <f t="shared" si="85"/>
        <v>44417</v>
      </c>
      <c r="O1095" s="7" t="s">
        <v>583</v>
      </c>
      <c r="P1095" s="12" t="str">
        <f t="shared" si="86"/>
        <v>2021-08-17</v>
      </c>
      <c r="Q1095" s="1" t="str">
        <f>IFERROR(VLOOKUP(K1095,de_para!$A$2:$B$32,2,0),"ERR")</f>
        <v>Top funnel</v>
      </c>
      <c r="R1095" s="1">
        <v>0</v>
      </c>
      <c r="S1095" s="1">
        <f t="shared" si="87"/>
        <v>8</v>
      </c>
      <c r="T1095" s="1">
        <f t="shared" si="88"/>
        <v>2021</v>
      </c>
      <c r="U1095" s="1">
        <f t="shared" si="89"/>
        <v>2</v>
      </c>
    </row>
    <row r="1096" spans="1:21" x14ac:dyDescent="0.25">
      <c r="A1096" s="3" t="s">
        <v>58</v>
      </c>
      <c r="B1096" s="3" t="s">
        <v>581</v>
      </c>
      <c r="C1096" s="4" t="s">
        <v>59</v>
      </c>
      <c r="D1096" s="5" t="s">
        <v>60</v>
      </c>
      <c r="E1096" s="4" t="s">
        <v>61</v>
      </c>
      <c r="F1096" s="6">
        <v>8081.82</v>
      </c>
      <c r="G1096" s="4">
        <v>533310</v>
      </c>
      <c r="H1096" s="4">
        <v>1020762</v>
      </c>
      <c r="I1096" s="5">
        <v>7.9174381499999997</v>
      </c>
      <c r="J1096" s="5">
        <v>1.9140124880464</v>
      </c>
      <c r="K1096" s="5" t="s">
        <v>36</v>
      </c>
      <c r="L1096" s="5">
        <v>154</v>
      </c>
      <c r="M1096" s="7" t="s">
        <v>582</v>
      </c>
      <c r="N1096" s="16">
        <f t="shared" si="85"/>
        <v>44417</v>
      </c>
      <c r="O1096" s="7" t="s">
        <v>583</v>
      </c>
      <c r="P1096" s="12" t="str">
        <f t="shared" si="86"/>
        <v>2021-08-17</v>
      </c>
      <c r="Q1096" s="1" t="str">
        <f>IFERROR(VLOOKUP(K1096,de_para!$A$2:$B$32,2,0),"ERR")</f>
        <v>web event</v>
      </c>
      <c r="R1096" s="1">
        <v>0</v>
      </c>
      <c r="S1096" s="1">
        <f t="shared" si="87"/>
        <v>8</v>
      </c>
      <c r="T1096" s="1">
        <f t="shared" si="88"/>
        <v>2021</v>
      </c>
      <c r="U1096" s="1">
        <f t="shared" si="89"/>
        <v>2</v>
      </c>
    </row>
    <row r="1097" spans="1:21" x14ac:dyDescent="0.25">
      <c r="A1097" s="3" t="s">
        <v>596</v>
      </c>
      <c r="B1097" s="3" t="s">
        <v>581</v>
      </c>
      <c r="C1097" s="4" t="s">
        <v>597</v>
      </c>
      <c r="D1097" s="5" t="s">
        <v>592</v>
      </c>
      <c r="E1097" s="4" t="s">
        <v>593</v>
      </c>
      <c r="F1097" s="6">
        <v>0</v>
      </c>
      <c r="G1097" s="4">
        <v>0</v>
      </c>
      <c r="H1097" s="4">
        <v>0</v>
      </c>
      <c r="I1097" s="5" t="s">
        <v>45</v>
      </c>
      <c r="J1097" s="5">
        <v>0</v>
      </c>
      <c r="K1097" s="5" t="s">
        <v>36</v>
      </c>
      <c r="L1097" s="5">
        <v>18</v>
      </c>
      <c r="M1097" s="7" t="s">
        <v>582</v>
      </c>
      <c r="N1097" s="16">
        <f t="shared" si="85"/>
        <v>44417</v>
      </c>
      <c r="O1097" s="7" t="s">
        <v>583</v>
      </c>
      <c r="P1097" s="12" t="str">
        <f t="shared" si="86"/>
        <v>2021-08-17</v>
      </c>
      <c r="Q1097" s="1" t="str">
        <f>IFERROR(VLOOKUP(K1097,de_para!$A$2:$B$32,2,0),"ERR")</f>
        <v>web event</v>
      </c>
      <c r="R1097" s="1">
        <v>0</v>
      </c>
      <c r="S1097" s="1">
        <f t="shared" si="87"/>
        <v>8</v>
      </c>
      <c r="T1097" s="1">
        <f t="shared" si="88"/>
        <v>2021</v>
      </c>
      <c r="U1097" s="1">
        <f t="shared" si="89"/>
        <v>2</v>
      </c>
    </row>
    <row r="1098" spans="1:21" x14ac:dyDescent="0.25">
      <c r="A1098" s="3" t="s">
        <v>552</v>
      </c>
      <c r="B1098" s="3" t="s">
        <v>581</v>
      </c>
      <c r="C1098" s="4" t="s">
        <v>553</v>
      </c>
      <c r="D1098" s="5" t="s">
        <v>530</v>
      </c>
      <c r="E1098" s="4" t="s">
        <v>531</v>
      </c>
      <c r="F1098" s="6">
        <v>2722.16</v>
      </c>
      <c r="G1098" s="4">
        <v>119678</v>
      </c>
      <c r="H1098" s="4">
        <v>154578</v>
      </c>
      <c r="I1098" s="5">
        <v>17.610267960000002</v>
      </c>
      <c r="J1098" s="5">
        <v>1.2916158358261001</v>
      </c>
      <c r="K1098" s="5" t="s">
        <v>36</v>
      </c>
      <c r="L1098" s="5">
        <v>12</v>
      </c>
      <c r="M1098" s="7" t="s">
        <v>582</v>
      </c>
      <c r="N1098" s="16">
        <f t="shared" si="85"/>
        <v>44417</v>
      </c>
      <c r="O1098" s="7" t="s">
        <v>583</v>
      </c>
      <c r="P1098" s="12" t="str">
        <f t="shared" si="86"/>
        <v>2021-08-17</v>
      </c>
      <c r="Q1098" s="1" t="str">
        <f>IFERROR(VLOOKUP(K1098,de_para!$A$2:$B$32,2,0),"ERR")</f>
        <v>web event</v>
      </c>
      <c r="R1098" s="1">
        <v>0</v>
      </c>
      <c r="S1098" s="1">
        <f t="shared" si="87"/>
        <v>8</v>
      </c>
      <c r="T1098" s="1">
        <f t="shared" si="88"/>
        <v>2021</v>
      </c>
      <c r="U1098" s="1">
        <f t="shared" si="89"/>
        <v>2</v>
      </c>
    </row>
    <row r="1099" spans="1:21" x14ac:dyDescent="0.25">
      <c r="A1099" s="3" t="s">
        <v>89</v>
      </c>
      <c r="B1099" s="3" t="s">
        <v>598</v>
      </c>
      <c r="C1099" s="4" t="s">
        <v>90</v>
      </c>
      <c r="D1099" s="5" t="s">
        <v>91</v>
      </c>
      <c r="E1099" s="4" t="s">
        <v>92</v>
      </c>
      <c r="F1099" s="6">
        <v>96043.39</v>
      </c>
      <c r="G1099" s="4">
        <v>2329087</v>
      </c>
      <c r="H1099" s="4">
        <v>6599577</v>
      </c>
      <c r="I1099" s="5">
        <v>14.5529615</v>
      </c>
      <c r="J1099" s="5">
        <v>2.8335467932284</v>
      </c>
      <c r="K1099" s="5" t="s">
        <v>36</v>
      </c>
      <c r="L1099" s="5">
        <v>803</v>
      </c>
      <c r="M1099" s="7" t="s">
        <v>599</v>
      </c>
      <c r="N1099" s="16">
        <f t="shared" si="85"/>
        <v>44410</v>
      </c>
      <c r="O1099" s="7" t="s">
        <v>600</v>
      </c>
      <c r="P1099" s="12" t="str">
        <f t="shared" si="86"/>
        <v>2021-08-10</v>
      </c>
      <c r="Q1099" s="1" t="str">
        <f>IFERROR(VLOOKUP(K1099,de_para!$A$2:$B$32,2,0),"ERR")</f>
        <v>web event</v>
      </c>
      <c r="R1099" s="1">
        <v>0</v>
      </c>
      <c r="S1099" s="1">
        <f t="shared" si="87"/>
        <v>8</v>
      </c>
      <c r="T1099" s="1">
        <f t="shared" si="88"/>
        <v>2021</v>
      </c>
      <c r="U1099" s="1">
        <f t="shared" si="89"/>
        <v>2</v>
      </c>
    </row>
    <row r="1100" spans="1:21" x14ac:dyDescent="0.25">
      <c r="A1100" s="3" t="s">
        <v>89</v>
      </c>
      <c r="B1100" s="3" t="s">
        <v>598</v>
      </c>
      <c r="C1100" s="4" t="s">
        <v>601</v>
      </c>
      <c r="D1100" s="5" t="s">
        <v>602</v>
      </c>
      <c r="E1100" s="4" t="s">
        <v>603</v>
      </c>
      <c r="F1100" s="6">
        <v>936.98</v>
      </c>
      <c r="G1100" s="4">
        <v>77918</v>
      </c>
      <c r="H1100" s="4">
        <v>84189</v>
      </c>
      <c r="I1100" s="5">
        <v>11.129482469999999</v>
      </c>
      <c r="J1100" s="5">
        <v>1.0804820452270001</v>
      </c>
      <c r="K1100" s="5" t="s">
        <v>36</v>
      </c>
      <c r="L1100" s="5">
        <v>18</v>
      </c>
      <c r="M1100" s="7" t="s">
        <v>599</v>
      </c>
      <c r="N1100" s="16">
        <f t="shared" si="85"/>
        <v>44410</v>
      </c>
      <c r="O1100" s="7" t="s">
        <v>600</v>
      </c>
      <c r="P1100" s="12" t="str">
        <f t="shared" si="86"/>
        <v>2021-08-10</v>
      </c>
      <c r="Q1100" s="1" t="str">
        <f>IFERROR(VLOOKUP(K1100,de_para!$A$2:$B$32,2,0),"ERR")</f>
        <v>web event</v>
      </c>
      <c r="R1100" s="1">
        <v>0</v>
      </c>
      <c r="S1100" s="1">
        <f t="shared" si="87"/>
        <v>8</v>
      </c>
      <c r="T1100" s="1">
        <f t="shared" si="88"/>
        <v>2021</v>
      </c>
      <c r="U1100" s="1">
        <f t="shared" si="89"/>
        <v>2</v>
      </c>
    </row>
    <row r="1101" spans="1:21" x14ac:dyDescent="0.25">
      <c r="A1101" s="3" t="s">
        <v>120</v>
      </c>
      <c r="B1101" s="3" t="s">
        <v>598</v>
      </c>
      <c r="C1101" s="4" t="s">
        <v>121</v>
      </c>
      <c r="D1101" s="5" t="s">
        <v>87</v>
      </c>
      <c r="E1101" s="4" t="s">
        <v>88</v>
      </c>
      <c r="F1101" s="6">
        <v>337920.52</v>
      </c>
      <c r="G1101" s="4">
        <v>17399924</v>
      </c>
      <c r="H1101" s="4">
        <v>58673438</v>
      </c>
      <c r="I1101" s="5">
        <v>5.7593441199999997</v>
      </c>
      <c r="J1101" s="5">
        <v>3.3720513951669999</v>
      </c>
      <c r="K1101" s="5" t="s">
        <v>36</v>
      </c>
      <c r="L1101" s="5">
        <v>3357</v>
      </c>
      <c r="M1101" s="7" t="s">
        <v>599</v>
      </c>
      <c r="N1101" s="16">
        <f t="shared" si="85"/>
        <v>44410</v>
      </c>
      <c r="O1101" s="7" t="s">
        <v>600</v>
      </c>
      <c r="P1101" s="12" t="str">
        <f t="shared" si="86"/>
        <v>2021-08-10</v>
      </c>
      <c r="Q1101" s="1" t="str">
        <f>IFERROR(VLOOKUP(K1101,de_para!$A$2:$B$32,2,0),"ERR")</f>
        <v>web event</v>
      </c>
      <c r="R1101" s="1">
        <v>0</v>
      </c>
      <c r="S1101" s="1">
        <f t="shared" si="87"/>
        <v>8</v>
      </c>
      <c r="T1101" s="1">
        <f t="shared" si="88"/>
        <v>2021</v>
      </c>
      <c r="U1101" s="1">
        <f t="shared" si="89"/>
        <v>2</v>
      </c>
    </row>
    <row r="1102" spans="1:21" x14ac:dyDescent="0.25">
      <c r="A1102" s="3" t="s">
        <v>566</v>
      </c>
      <c r="B1102" s="3" t="s">
        <v>598</v>
      </c>
      <c r="C1102" s="4" t="s">
        <v>604</v>
      </c>
      <c r="D1102" s="5" t="s">
        <v>568</v>
      </c>
      <c r="E1102" s="4" t="s">
        <v>569</v>
      </c>
      <c r="F1102" s="6">
        <v>1000</v>
      </c>
      <c r="G1102" s="4">
        <v>508925</v>
      </c>
      <c r="H1102" s="4">
        <v>521886</v>
      </c>
      <c r="I1102" s="5">
        <v>1.91612728</v>
      </c>
      <c r="J1102" s="5">
        <v>1.0254674067888001</v>
      </c>
      <c r="K1102" s="5" t="s">
        <v>6</v>
      </c>
      <c r="L1102" s="5">
        <v>508925</v>
      </c>
      <c r="M1102" s="7" t="s">
        <v>599</v>
      </c>
      <c r="N1102" s="16">
        <f t="shared" si="85"/>
        <v>44410</v>
      </c>
      <c r="O1102" s="7" t="s">
        <v>600</v>
      </c>
      <c r="P1102" s="12" t="str">
        <f t="shared" si="86"/>
        <v>2021-08-10</v>
      </c>
      <c r="Q1102" s="1" t="str">
        <f>IFERROR(VLOOKUP(K1102,de_para!$A$2:$B$32,2,0),"ERR")</f>
        <v>Top funnel</v>
      </c>
      <c r="R1102" s="1">
        <v>0</v>
      </c>
      <c r="S1102" s="1">
        <f t="shared" si="87"/>
        <v>8</v>
      </c>
      <c r="T1102" s="1">
        <f t="shared" si="88"/>
        <v>2021</v>
      </c>
      <c r="U1102" s="1">
        <f t="shared" si="89"/>
        <v>2</v>
      </c>
    </row>
    <row r="1103" spans="1:21" x14ac:dyDescent="0.25">
      <c r="A1103" s="3" t="s">
        <v>175</v>
      </c>
      <c r="B1103" s="3" t="s">
        <v>598</v>
      </c>
      <c r="C1103" s="4" t="s">
        <v>176</v>
      </c>
      <c r="D1103" s="5" t="s">
        <v>177</v>
      </c>
      <c r="E1103" s="4" t="s">
        <v>178</v>
      </c>
      <c r="F1103" s="6">
        <v>11498.91</v>
      </c>
      <c r="G1103" s="4">
        <v>518260</v>
      </c>
      <c r="H1103" s="4">
        <v>1165155</v>
      </c>
      <c r="I1103" s="5">
        <v>9.8689959700000003</v>
      </c>
      <c r="J1103" s="5">
        <v>2.2482055339019</v>
      </c>
      <c r="K1103" s="5" t="s">
        <v>179</v>
      </c>
      <c r="L1103" s="5">
        <v>10902</v>
      </c>
      <c r="M1103" s="7" t="s">
        <v>599</v>
      </c>
      <c r="N1103" s="16">
        <f t="shared" si="85"/>
        <v>44410</v>
      </c>
      <c r="O1103" s="7" t="s">
        <v>600</v>
      </c>
      <c r="P1103" s="12" t="str">
        <f t="shared" si="86"/>
        <v>2021-08-10</v>
      </c>
      <c r="Q1103" s="1" t="str">
        <f>IFERROR(VLOOKUP(K1103,de_para!$A$2:$B$32,2,0),"ERR")</f>
        <v>Mid funnel</v>
      </c>
      <c r="R1103" s="1">
        <v>0</v>
      </c>
      <c r="S1103" s="1">
        <f t="shared" si="87"/>
        <v>8</v>
      </c>
      <c r="T1103" s="1">
        <f t="shared" si="88"/>
        <v>2021</v>
      </c>
      <c r="U1103" s="1">
        <f t="shared" si="89"/>
        <v>2</v>
      </c>
    </row>
    <row r="1104" spans="1:21" x14ac:dyDescent="0.25">
      <c r="A1104" s="3" t="s">
        <v>588</v>
      </c>
      <c r="B1104" s="3" t="s">
        <v>598</v>
      </c>
      <c r="C1104" s="4" t="s">
        <v>589</v>
      </c>
      <c r="D1104" s="5" t="s">
        <v>247</v>
      </c>
      <c r="E1104" s="4" t="s">
        <v>248</v>
      </c>
      <c r="F1104" s="6">
        <v>6667.76</v>
      </c>
      <c r="G1104" s="4">
        <v>26584</v>
      </c>
      <c r="H1104" s="4">
        <v>325754</v>
      </c>
      <c r="I1104" s="5">
        <v>20.468697240000001</v>
      </c>
      <c r="J1104" s="5">
        <v>12.25376166115</v>
      </c>
      <c r="K1104" s="5" t="s">
        <v>36</v>
      </c>
      <c r="L1104" s="5">
        <v>4</v>
      </c>
      <c r="M1104" s="7" t="s">
        <v>599</v>
      </c>
      <c r="N1104" s="16">
        <f t="shared" si="85"/>
        <v>44410</v>
      </c>
      <c r="O1104" s="7" t="s">
        <v>600</v>
      </c>
      <c r="P1104" s="12" t="str">
        <f t="shared" si="86"/>
        <v>2021-08-10</v>
      </c>
      <c r="Q1104" s="1" t="str">
        <f>IFERROR(VLOOKUP(K1104,de_para!$A$2:$B$32,2,0),"ERR")</f>
        <v>web event</v>
      </c>
      <c r="R1104" s="1">
        <v>0</v>
      </c>
      <c r="S1104" s="1">
        <f t="shared" si="87"/>
        <v>8</v>
      </c>
      <c r="T1104" s="1">
        <f t="shared" si="88"/>
        <v>2021</v>
      </c>
      <c r="U1104" s="1">
        <f t="shared" si="89"/>
        <v>2</v>
      </c>
    </row>
    <row r="1105" spans="1:21" x14ac:dyDescent="0.25">
      <c r="A1105" s="3" t="s">
        <v>605</v>
      </c>
      <c r="B1105" s="3" t="s">
        <v>598</v>
      </c>
      <c r="C1105" s="4" t="s">
        <v>606</v>
      </c>
      <c r="D1105" s="5" t="s">
        <v>518</v>
      </c>
      <c r="E1105" s="4" t="s">
        <v>519</v>
      </c>
      <c r="F1105" s="6">
        <v>0</v>
      </c>
      <c r="G1105" s="4">
        <v>0</v>
      </c>
      <c r="H1105" s="4">
        <v>0</v>
      </c>
      <c r="I1105" s="5" t="s">
        <v>45</v>
      </c>
      <c r="J1105" s="5">
        <v>0</v>
      </c>
      <c r="K1105" s="5" t="s">
        <v>36</v>
      </c>
      <c r="L1105" s="5">
        <v>3</v>
      </c>
      <c r="M1105" s="7" t="s">
        <v>599</v>
      </c>
      <c r="N1105" s="16">
        <f t="shared" si="85"/>
        <v>44410</v>
      </c>
      <c r="O1105" s="7" t="s">
        <v>600</v>
      </c>
      <c r="P1105" s="12" t="str">
        <f t="shared" si="86"/>
        <v>2021-08-10</v>
      </c>
      <c r="Q1105" s="1" t="str">
        <f>IFERROR(VLOOKUP(K1105,de_para!$A$2:$B$32,2,0),"ERR")</f>
        <v>web event</v>
      </c>
      <c r="R1105" s="1">
        <v>0</v>
      </c>
      <c r="S1105" s="1">
        <f t="shared" si="87"/>
        <v>8</v>
      </c>
      <c r="T1105" s="1">
        <f t="shared" si="88"/>
        <v>2021</v>
      </c>
      <c r="U1105" s="1">
        <f t="shared" si="89"/>
        <v>2</v>
      </c>
    </row>
    <row r="1106" spans="1:21" x14ac:dyDescent="0.25">
      <c r="A1106" s="3" t="s">
        <v>546</v>
      </c>
      <c r="B1106" s="3" t="s">
        <v>598</v>
      </c>
      <c r="C1106" s="4" t="s">
        <v>547</v>
      </c>
      <c r="D1106" s="5" t="s">
        <v>518</v>
      </c>
      <c r="E1106" s="4" t="s">
        <v>519</v>
      </c>
      <c r="F1106" s="6">
        <v>5066.6000000000004</v>
      </c>
      <c r="G1106" s="4">
        <v>316668</v>
      </c>
      <c r="H1106" s="4">
        <v>461908</v>
      </c>
      <c r="I1106" s="5">
        <v>10.968850939999999</v>
      </c>
      <c r="J1106" s="5">
        <v>1.4586507004181</v>
      </c>
      <c r="K1106" s="5" t="s">
        <v>36</v>
      </c>
      <c r="L1106" s="5">
        <v>63</v>
      </c>
      <c r="M1106" s="7" t="s">
        <v>599</v>
      </c>
      <c r="N1106" s="16">
        <f t="shared" si="85"/>
        <v>44410</v>
      </c>
      <c r="O1106" s="7" t="s">
        <v>600</v>
      </c>
      <c r="P1106" s="12" t="str">
        <f t="shared" si="86"/>
        <v>2021-08-10</v>
      </c>
      <c r="Q1106" s="1" t="str">
        <f>IFERROR(VLOOKUP(K1106,de_para!$A$2:$B$32,2,0),"ERR")</f>
        <v>web event</v>
      </c>
      <c r="R1106" s="1">
        <v>0</v>
      </c>
      <c r="S1106" s="1">
        <f t="shared" si="87"/>
        <v>8</v>
      </c>
      <c r="T1106" s="1">
        <f t="shared" si="88"/>
        <v>2021</v>
      </c>
      <c r="U1106" s="1">
        <f t="shared" si="89"/>
        <v>2</v>
      </c>
    </row>
    <row r="1107" spans="1:21" x14ac:dyDescent="0.25">
      <c r="A1107" s="3" t="s">
        <v>85</v>
      </c>
      <c r="B1107" s="3" t="s">
        <v>598</v>
      </c>
      <c r="C1107" s="4" t="s">
        <v>86</v>
      </c>
      <c r="D1107" s="5" t="s">
        <v>87</v>
      </c>
      <c r="E1107" s="4" t="s">
        <v>88</v>
      </c>
      <c r="F1107" s="6">
        <v>40525.32</v>
      </c>
      <c r="G1107" s="4">
        <v>1270265</v>
      </c>
      <c r="H1107" s="4">
        <v>2418073</v>
      </c>
      <c r="I1107" s="5">
        <v>16.759345150000001</v>
      </c>
      <c r="J1107" s="5">
        <v>1.9035972808823001</v>
      </c>
      <c r="K1107" s="5" t="s">
        <v>36</v>
      </c>
      <c r="L1107" s="5">
        <v>424</v>
      </c>
      <c r="M1107" s="7" t="s">
        <v>599</v>
      </c>
      <c r="N1107" s="16">
        <f t="shared" si="85"/>
        <v>44410</v>
      </c>
      <c r="O1107" s="7" t="s">
        <v>600</v>
      </c>
      <c r="P1107" s="12" t="str">
        <f t="shared" si="86"/>
        <v>2021-08-10</v>
      </c>
      <c r="Q1107" s="1" t="str">
        <f>IFERROR(VLOOKUP(K1107,de_para!$A$2:$B$32,2,0),"ERR")</f>
        <v>web event</v>
      </c>
      <c r="R1107" s="1">
        <v>0</v>
      </c>
      <c r="S1107" s="1">
        <f t="shared" si="87"/>
        <v>8</v>
      </c>
      <c r="T1107" s="1">
        <f t="shared" si="88"/>
        <v>2021</v>
      </c>
      <c r="U1107" s="1">
        <f t="shared" si="89"/>
        <v>2</v>
      </c>
    </row>
    <row r="1108" spans="1:21" x14ac:dyDescent="0.25">
      <c r="A1108" s="3" t="s">
        <v>89</v>
      </c>
      <c r="B1108" s="3" t="s">
        <v>598</v>
      </c>
      <c r="C1108" s="4" t="s">
        <v>607</v>
      </c>
      <c r="D1108" s="5" t="s">
        <v>608</v>
      </c>
      <c r="E1108" s="4" t="s">
        <v>609</v>
      </c>
      <c r="F1108" s="6">
        <v>945.25</v>
      </c>
      <c r="G1108" s="4">
        <v>80238</v>
      </c>
      <c r="H1108" s="4">
        <v>96400</v>
      </c>
      <c r="I1108" s="5">
        <v>9.8054979299999996</v>
      </c>
      <c r="J1108" s="5">
        <v>1.2014257583689001</v>
      </c>
      <c r="K1108" s="5" t="s">
        <v>36</v>
      </c>
      <c r="L1108" s="5">
        <v>34</v>
      </c>
      <c r="M1108" s="7" t="s">
        <v>599</v>
      </c>
      <c r="N1108" s="16">
        <f t="shared" si="85"/>
        <v>44410</v>
      </c>
      <c r="O1108" s="7" t="s">
        <v>600</v>
      </c>
      <c r="P1108" s="12" t="str">
        <f t="shared" si="86"/>
        <v>2021-08-10</v>
      </c>
      <c r="Q1108" s="1" t="str">
        <f>IFERROR(VLOOKUP(K1108,de_para!$A$2:$B$32,2,0),"ERR")</f>
        <v>web event</v>
      </c>
      <c r="R1108" s="1">
        <v>0</v>
      </c>
      <c r="S1108" s="1">
        <f t="shared" si="87"/>
        <v>8</v>
      </c>
      <c r="T1108" s="1">
        <f t="shared" si="88"/>
        <v>2021</v>
      </c>
      <c r="U1108" s="1">
        <f t="shared" si="89"/>
        <v>2</v>
      </c>
    </row>
    <row r="1109" spans="1:21" x14ac:dyDescent="0.25">
      <c r="A1109" s="3" t="s">
        <v>594</v>
      </c>
      <c r="B1109" s="3" t="s">
        <v>598</v>
      </c>
      <c r="C1109" s="4" t="s">
        <v>595</v>
      </c>
      <c r="D1109" s="5" t="s">
        <v>592</v>
      </c>
      <c r="E1109" s="4" t="s">
        <v>593</v>
      </c>
      <c r="F1109" s="6">
        <v>6206.8</v>
      </c>
      <c r="G1109" s="4">
        <v>157214</v>
      </c>
      <c r="H1109" s="4">
        <v>256300</v>
      </c>
      <c r="I1109" s="5">
        <v>24.216933279999999</v>
      </c>
      <c r="J1109" s="5">
        <v>1.6302619359599</v>
      </c>
      <c r="K1109" s="5" t="s">
        <v>36</v>
      </c>
      <c r="L1109" s="5">
        <v>74</v>
      </c>
      <c r="M1109" s="7" t="s">
        <v>599</v>
      </c>
      <c r="N1109" s="16">
        <f t="shared" si="85"/>
        <v>44410</v>
      </c>
      <c r="O1109" s="7" t="s">
        <v>600</v>
      </c>
      <c r="P1109" s="12" t="str">
        <f t="shared" si="86"/>
        <v>2021-08-10</v>
      </c>
      <c r="Q1109" s="1" t="str">
        <f>IFERROR(VLOOKUP(K1109,de_para!$A$2:$B$32,2,0),"ERR")</f>
        <v>web event</v>
      </c>
      <c r="R1109" s="1">
        <v>0</v>
      </c>
      <c r="S1109" s="1">
        <f t="shared" si="87"/>
        <v>8</v>
      </c>
      <c r="T1109" s="1">
        <f t="shared" si="88"/>
        <v>2021</v>
      </c>
      <c r="U1109" s="1">
        <f t="shared" si="89"/>
        <v>2</v>
      </c>
    </row>
    <row r="1110" spans="1:21" x14ac:dyDescent="0.25">
      <c r="A1110" s="3" t="s">
        <v>32</v>
      </c>
      <c r="B1110" s="3" t="s">
        <v>598</v>
      </c>
      <c r="C1110" s="4" t="s">
        <v>33</v>
      </c>
      <c r="D1110" s="5" t="s">
        <v>34</v>
      </c>
      <c r="E1110" s="4" t="s">
        <v>35</v>
      </c>
      <c r="F1110" s="6">
        <v>39897.25</v>
      </c>
      <c r="G1110" s="4">
        <v>282302</v>
      </c>
      <c r="H1110" s="4">
        <v>1640102</v>
      </c>
      <c r="I1110" s="5">
        <v>24.326078500000001</v>
      </c>
      <c r="J1110" s="5">
        <v>5.8097427577558998</v>
      </c>
      <c r="K1110" s="5" t="s">
        <v>36</v>
      </c>
      <c r="L1110" s="5">
        <v>402</v>
      </c>
      <c r="M1110" s="7" t="s">
        <v>599</v>
      </c>
      <c r="N1110" s="16">
        <f t="shared" si="85"/>
        <v>44410</v>
      </c>
      <c r="O1110" s="7" t="s">
        <v>600</v>
      </c>
      <c r="P1110" s="12" t="str">
        <f t="shared" si="86"/>
        <v>2021-08-10</v>
      </c>
      <c r="Q1110" s="1" t="str">
        <f>IFERROR(VLOOKUP(K1110,de_para!$A$2:$B$32,2,0),"ERR")</f>
        <v>web event</v>
      </c>
      <c r="R1110" s="1">
        <v>0</v>
      </c>
      <c r="S1110" s="1">
        <f t="shared" si="87"/>
        <v>8</v>
      </c>
      <c r="T1110" s="1">
        <f t="shared" si="88"/>
        <v>2021</v>
      </c>
      <c r="U1110" s="1">
        <f t="shared" si="89"/>
        <v>2</v>
      </c>
    </row>
    <row r="1111" spans="1:21" x14ac:dyDescent="0.25">
      <c r="A1111" s="3" t="s">
        <v>162</v>
      </c>
      <c r="B1111" s="3" t="s">
        <v>598</v>
      </c>
      <c r="C1111" s="4" t="s">
        <v>163</v>
      </c>
      <c r="D1111" s="5" t="s">
        <v>66</v>
      </c>
      <c r="E1111" s="4" t="s">
        <v>67</v>
      </c>
      <c r="F1111" s="6">
        <v>8100.42</v>
      </c>
      <c r="G1111" s="4">
        <v>17293</v>
      </c>
      <c r="H1111" s="4">
        <v>274878</v>
      </c>
      <c r="I1111" s="5">
        <v>29.469146309999999</v>
      </c>
      <c r="J1111" s="5">
        <v>15.895333371885</v>
      </c>
      <c r="K1111" s="5" t="s">
        <v>36</v>
      </c>
      <c r="L1111" s="5">
        <v>45</v>
      </c>
      <c r="M1111" s="7" t="s">
        <v>599</v>
      </c>
      <c r="N1111" s="16">
        <f t="shared" si="85"/>
        <v>44410</v>
      </c>
      <c r="O1111" s="7" t="s">
        <v>600</v>
      </c>
      <c r="P1111" s="12" t="str">
        <f t="shared" si="86"/>
        <v>2021-08-10</v>
      </c>
      <c r="Q1111" s="1" t="str">
        <f>IFERROR(VLOOKUP(K1111,de_para!$A$2:$B$32,2,0),"ERR")</f>
        <v>web event</v>
      </c>
      <c r="R1111" s="1">
        <v>0</v>
      </c>
      <c r="S1111" s="1">
        <f t="shared" si="87"/>
        <v>8</v>
      </c>
      <c r="T1111" s="1">
        <f t="shared" si="88"/>
        <v>2021</v>
      </c>
      <c r="U1111" s="1">
        <f t="shared" si="89"/>
        <v>2</v>
      </c>
    </row>
    <row r="1112" spans="1:21" x14ac:dyDescent="0.25">
      <c r="A1112" s="3" t="s">
        <v>590</v>
      </c>
      <c r="B1112" s="3" t="s">
        <v>598</v>
      </c>
      <c r="C1112" s="4" t="s">
        <v>591</v>
      </c>
      <c r="D1112" s="5" t="s">
        <v>592</v>
      </c>
      <c r="E1112" s="4" t="s">
        <v>593</v>
      </c>
      <c r="F1112" s="6">
        <v>6196.32</v>
      </c>
      <c r="G1112" s="4">
        <v>127008</v>
      </c>
      <c r="H1112" s="4">
        <v>208085</v>
      </c>
      <c r="I1112" s="5">
        <v>29.777831169999999</v>
      </c>
      <c r="J1112" s="5">
        <v>1.6383613630636999</v>
      </c>
      <c r="K1112" s="5" t="s">
        <v>36</v>
      </c>
      <c r="L1112" s="5">
        <v>122</v>
      </c>
      <c r="M1112" s="7" t="s">
        <v>599</v>
      </c>
      <c r="N1112" s="16">
        <f t="shared" si="85"/>
        <v>44410</v>
      </c>
      <c r="O1112" s="7" t="s">
        <v>600</v>
      </c>
      <c r="P1112" s="12" t="str">
        <f t="shared" si="86"/>
        <v>2021-08-10</v>
      </c>
      <c r="Q1112" s="1" t="str">
        <f>IFERROR(VLOOKUP(K1112,de_para!$A$2:$B$32,2,0),"ERR")</f>
        <v>web event</v>
      </c>
      <c r="R1112" s="1">
        <v>0</v>
      </c>
      <c r="S1112" s="1">
        <f t="shared" si="87"/>
        <v>8</v>
      </c>
      <c r="T1112" s="1">
        <f t="shared" si="88"/>
        <v>2021</v>
      </c>
      <c r="U1112" s="1">
        <f t="shared" si="89"/>
        <v>2</v>
      </c>
    </row>
    <row r="1113" spans="1:21" x14ac:dyDescent="0.25">
      <c r="A1113" s="3" t="s">
        <v>610</v>
      </c>
      <c r="B1113" s="3" t="s">
        <v>598</v>
      </c>
      <c r="C1113" s="4" t="s">
        <v>611</v>
      </c>
      <c r="D1113" s="5" t="s">
        <v>612</v>
      </c>
      <c r="E1113" s="4" t="s">
        <v>613</v>
      </c>
      <c r="F1113" s="6">
        <v>616.64</v>
      </c>
      <c r="G1113" s="4">
        <v>14242</v>
      </c>
      <c r="H1113" s="4">
        <v>20041</v>
      </c>
      <c r="I1113" s="5">
        <v>30.768923709999999</v>
      </c>
      <c r="J1113" s="5">
        <v>1.4071759584328001</v>
      </c>
      <c r="K1113" s="5" t="s">
        <v>36</v>
      </c>
      <c r="L1113" s="5">
        <v>8</v>
      </c>
      <c r="M1113" s="7" t="s">
        <v>599</v>
      </c>
      <c r="N1113" s="16">
        <f t="shared" si="85"/>
        <v>44410</v>
      </c>
      <c r="O1113" s="7" t="s">
        <v>600</v>
      </c>
      <c r="P1113" s="12" t="str">
        <f t="shared" si="86"/>
        <v>2021-08-10</v>
      </c>
      <c r="Q1113" s="1" t="str">
        <f>IFERROR(VLOOKUP(K1113,de_para!$A$2:$B$32,2,0),"ERR")</f>
        <v>web event</v>
      </c>
      <c r="R1113" s="1">
        <v>0</v>
      </c>
      <c r="S1113" s="1">
        <f t="shared" si="87"/>
        <v>8</v>
      </c>
      <c r="T1113" s="1">
        <f t="shared" si="88"/>
        <v>2021</v>
      </c>
      <c r="U1113" s="1">
        <f t="shared" si="89"/>
        <v>2</v>
      </c>
    </row>
    <row r="1114" spans="1:21" x14ac:dyDescent="0.25">
      <c r="A1114" s="3" t="s">
        <v>548</v>
      </c>
      <c r="B1114" s="3" t="s">
        <v>598</v>
      </c>
      <c r="C1114" s="4" t="s">
        <v>570</v>
      </c>
      <c r="D1114" s="5" t="s">
        <v>571</v>
      </c>
      <c r="E1114" s="4" t="s">
        <v>572</v>
      </c>
      <c r="F1114" s="6">
        <v>5017.22</v>
      </c>
      <c r="G1114" s="4">
        <v>63679</v>
      </c>
      <c r="H1114" s="4">
        <v>118781</v>
      </c>
      <c r="I1114" s="5">
        <v>42.239247020000001</v>
      </c>
      <c r="J1114" s="5">
        <v>1.8653088145228001</v>
      </c>
      <c r="K1114" s="5" t="s">
        <v>36</v>
      </c>
      <c r="L1114" s="5">
        <v>75</v>
      </c>
      <c r="M1114" s="7" t="s">
        <v>599</v>
      </c>
      <c r="N1114" s="16">
        <f t="shared" si="85"/>
        <v>44410</v>
      </c>
      <c r="O1114" s="7" t="s">
        <v>600</v>
      </c>
      <c r="P1114" s="12" t="str">
        <f t="shared" si="86"/>
        <v>2021-08-10</v>
      </c>
      <c r="Q1114" s="1" t="str">
        <f>IFERROR(VLOOKUP(K1114,de_para!$A$2:$B$32,2,0),"ERR")</f>
        <v>web event</v>
      </c>
      <c r="R1114" s="1">
        <v>0</v>
      </c>
      <c r="S1114" s="1">
        <f t="shared" si="87"/>
        <v>8</v>
      </c>
      <c r="T1114" s="1">
        <f t="shared" si="88"/>
        <v>2021</v>
      </c>
      <c r="U1114" s="1">
        <f t="shared" si="89"/>
        <v>2</v>
      </c>
    </row>
    <row r="1115" spans="1:21" x14ac:dyDescent="0.25">
      <c r="A1115" s="3" t="s">
        <v>52</v>
      </c>
      <c r="B1115" s="3" t="s">
        <v>598</v>
      </c>
      <c r="C1115" s="4" t="s">
        <v>53</v>
      </c>
      <c r="D1115" s="5" t="s">
        <v>54</v>
      </c>
      <c r="E1115" s="4" t="s">
        <v>55</v>
      </c>
      <c r="F1115" s="6">
        <v>7319.38</v>
      </c>
      <c r="G1115" s="4">
        <v>3796</v>
      </c>
      <c r="H1115" s="4">
        <v>90686</v>
      </c>
      <c r="I1115" s="5">
        <v>80.711245399999996</v>
      </c>
      <c r="J1115" s="5">
        <v>23.889884088513998</v>
      </c>
      <c r="K1115" s="5" t="s">
        <v>36</v>
      </c>
      <c r="L1115" s="5">
        <v>25</v>
      </c>
      <c r="M1115" s="7" t="s">
        <v>599</v>
      </c>
      <c r="N1115" s="16">
        <f t="shared" si="85"/>
        <v>44410</v>
      </c>
      <c r="O1115" s="7" t="s">
        <v>600</v>
      </c>
      <c r="P1115" s="12" t="str">
        <f t="shared" si="86"/>
        <v>2021-08-10</v>
      </c>
      <c r="Q1115" s="1" t="str">
        <f>IFERROR(VLOOKUP(K1115,de_para!$A$2:$B$32,2,0),"ERR")</f>
        <v>web event</v>
      </c>
      <c r="R1115" s="1">
        <v>0</v>
      </c>
      <c r="S1115" s="1">
        <f t="shared" si="87"/>
        <v>8</v>
      </c>
      <c r="T1115" s="1">
        <f t="shared" si="88"/>
        <v>2021</v>
      </c>
      <c r="U1115" s="1">
        <f t="shared" si="89"/>
        <v>2</v>
      </c>
    </row>
    <row r="1116" spans="1:21" x14ac:dyDescent="0.25">
      <c r="A1116" s="3" t="s">
        <v>528</v>
      </c>
      <c r="B1116" s="3" t="s">
        <v>598</v>
      </c>
      <c r="C1116" s="4" t="s">
        <v>529</v>
      </c>
      <c r="D1116" s="5" t="s">
        <v>530</v>
      </c>
      <c r="E1116" s="4" t="s">
        <v>531</v>
      </c>
      <c r="F1116" s="6">
        <v>4993.28</v>
      </c>
      <c r="G1116" s="4">
        <v>227518</v>
      </c>
      <c r="H1116" s="4">
        <v>283382</v>
      </c>
      <c r="I1116" s="5">
        <v>17.620314629999999</v>
      </c>
      <c r="J1116" s="5">
        <v>1.2455366168830999</v>
      </c>
      <c r="K1116" s="5" t="s">
        <v>36</v>
      </c>
      <c r="L1116" s="5">
        <v>26</v>
      </c>
      <c r="M1116" s="7" t="s">
        <v>599</v>
      </c>
      <c r="N1116" s="16">
        <f t="shared" si="85"/>
        <v>44410</v>
      </c>
      <c r="O1116" s="7" t="s">
        <v>600</v>
      </c>
      <c r="P1116" s="12" t="str">
        <f t="shared" si="86"/>
        <v>2021-08-10</v>
      </c>
      <c r="Q1116" s="1" t="str">
        <f>IFERROR(VLOOKUP(K1116,de_para!$A$2:$B$32,2,0),"ERR")</f>
        <v>web event</v>
      </c>
      <c r="R1116" s="1">
        <v>0</v>
      </c>
      <c r="S1116" s="1">
        <f t="shared" si="87"/>
        <v>8</v>
      </c>
      <c r="T1116" s="1">
        <f t="shared" si="88"/>
        <v>2021</v>
      </c>
      <c r="U1116" s="1">
        <f t="shared" si="89"/>
        <v>2</v>
      </c>
    </row>
    <row r="1117" spans="1:21" x14ac:dyDescent="0.25">
      <c r="A1117" s="3" t="s">
        <v>171</v>
      </c>
      <c r="B1117" s="3" t="s">
        <v>598</v>
      </c>
      <c r="C1117" s="4" t="s">
        <v>172</v>
      </c>
      <c r="D1117" s="5" t="s">
        <v>173</v>
      </c>
      <c r="E1117" s="4" t="s">
        <v>174</v>
      </c>
      <c r="F1117" s="6">
        <v>4989.8999999999996</v>
      </c>
      <c r="G1117" s="4">
        <v>458122</v>
      </c>
      <c r="H1117" s="4">
        <v>699036</v>
      </c>
      <c r="I1117" s="5">
        <v>7.1382589699999999</v>
      </c>
      <c r="J1117" s="5">
        <v>1.5258730207236999</v>
      </c>
      <c r="K1117" s="5" t="s">
        <v>36</v>
      </c>
      <c r="L1117" s="5">
        <v>66</v>
      </c>
      <c r="M1117" s="7" t="s">
        <v>599</v>
      </c>
      <c r="N1117" s="16">
        <f t="shared" si="85"/>
        <v>44410</v>
      </c>
      <c r="O1117" s="7" t="s">
        <v>600</v>
      </c>
      <c r="P1117" s="12" t="str">
        <f t="shared" si="86"/>
        <v>2021-08-10</v>
      </c>
      <c r="Q1117" s="1" t="str">
        <f>IFERROR(VLOOKUP(K1117,de_para!$A$2:$B$32,2,0),"ERR")</f>
        <v>web event</v>
      </c>
      <c r="R1117" s="1">
        <v>0</v>
      </c>
      <c r="S1117" s="1">
        <f t="shared" si="87"/>
        <v>8</v>
      </c>
      <c r="T1117" s="1">
        <f t="shared" si="88"/>
        <v>2021</v>
      </c>
      <c r="U1117" s="1">
        <f t="shared" si="89"/>
        <v>2</v>
      </c>
    </row>
    <row r="1118" spans="1:21" x14ac:dyDescent="0.25">
      <c r="A1118" s="3" t="s">
        <v>95</v>
      </c>
      <c r="B1118" s="3" t="s">
        <v>598</v>
      </c>
      <c r="C1118" s="4" t="s">
        <v>96</v>
      </c>
      <c r="D1118" s="5" t="s">
        <v>60</v>
      </c>
      <c r="E1118" s="4" t="s">
        <v>61</v>
      </c>
      <c r="F1118" s="6">
        <v>182993.56</v>
      </c>
      <c r="G1118" s="4">
        <v>3383805</v>
      </c>
      <c r="H1118" s="4">
        <v>13000640</v>
      </c>
      <c r="I1118" s="5">
        <v>14.075734730000001</v>
      </c>
      <c r="J1118" s="5">
        <v>3.8420180831933002</v>
      </c>
      <c r="K1118" s="5" t="s">
        <v>36</v>
      </c>
      <c r="L1118" s="5">
        <v>1790</v>
      </c>
      <c r="M1118" s="7" t="s">
        <v>599</v>
      </c>
      <c r="N1118" s="16">
        <f t="shared" si="85"/>
        <v>44410</v>
      </c>
      <c r="O1118" s="7" t="s">
        <v>600</v>
      </c>
      <c r="P1118" s="12" t="str">
        <f t="shared" si="86"/>
        <v>2021-08-10</v>
      </c>
      <c r="Q1118" s="1" t="str">
        <f>IFERROR(VLOOKUP(K1118,de_para!$A$2:$B$32,2,0),"ERR")</f>
        <v>web event</v>
      </c>
      <c r="R1118" s="1">
        <v>0</v>
      </c>
      <c r="S1118" s="1">
        <f t="shared" si="87"/>
        <v>8</v>
      </c>
      <c r="T1118" s="1">
        <f t="shared" si="88"/>
        <v>2021</v>
      </c>
      <c r="U1118" s="1">
        <f t="shared" si="89"/>
        <v>2</v>
      </c>
    </row>
    <row r="1119" spans="1:21" x14ac:dyDescent="0.25">
      <c r="A1119" s="3" t="s">
        <v>548</v>
      </c>
      <c r="B1119" s="3" t="s">
        <v>598</v>
      </c>
      <c r="C1119" s="4" t="s">
        <v>549</v>
      </c>
      <c r="D1119" s="5" t="s">
        <v>538</v>
      </c>
      <c r="E1119" s="4" t="s">
        <v>539</v>
      </c>
      <c r="F1119" s="6">
        <v>2711.72</v>
      </c>
      <c r="G1119" s="4">
        <v>69360</v>
      </c>
      <c r="H1119" s="4">
        <v>104111</v>
      </c>
      <c r="I1119" s="5">
        <v>26.046431210000001</v>
      </c>
      <c r="J1119" s="5">
        <v>1.501023644752</v>
      </c>
      <c r="K1119" s="5" t="s">
        <v>36</v>
      </c>
      <c r="L1119" s="5">
        <v>27</v>
      </c>
      <c r="M1119" s="7" t="s">
        <v>599</v>
      </c>
      <c r="N1119" s="16">
        <f t="shared" si="85"/>
        <v>44410</v>
      </c>
      <c r="O1119" s="7" t="s">
        <v>600</v>
      </c>
      <c r="P1119" s="12" t="str">
        <f t="shared" si="86"/>
        <v>2021-08-10</v>
      </c>
      <c r="Q1119" s="1" t="str">
        <f>IFERROR(VLOOKUP(K1119,de_para!$A$2:$B$32,2,0),"ERR")</f>
        <v>web event</v>
      </c>
      <c r="R1119" s="1">
        <v>0</v>
      </c>
      <c r="S1119" s="1">
        <f t="shared" si="87"/>
        <v>8</v>
      </c>
      <c r="T1119" s="1">
        <f t="shared" si="88"/>
        <v>2021</v>
      </c>
      <c r="U1119" s="1">
        <f t="shared" si="89"/>
        <v>2</v>
      </c>
    </row>
    <row r="1120" spans="1:21" x14ac:dyDescent="0.25">
      <c r="A1120" s="3" t="s">
        <v>552</v>
      </c>
      <c r="B1120" s="3" t="s">
        <v>598</v>
      </c>
      <c r="C1120" s="4" t="s">
        <v>553</v>
      </c>
      <c r="D1120" s="5" t="s">
        <v>530</v>
      </c>
      <c r="E1120" s="4" t="s">
        <v>531</v>
      </c>
      <c r="F1120" s="6">
        <v>4981.18</v>
      </c>
      <c r="G1120" s="4">
        <v>196032</v>
      </c>
      <c r="H1120" s="4">
        <v>298990</v>
      </c>
      <c r="I1120" s="5">
        <v>16.66002207</v>
      </c>
      <c r="J1120" s="5">
        <v>1.5252101697681999</v>
      </c>
      <c r="K1120" s="5" t="s">
        <v>36</v>
      </c>
      <c r="L1120" s="5">
        <v>22</v>
      </c>
      <c r="M1120" s="7" t="s">
        <v>599</v>
      </c>
      <c r="N1120" s="16">
        <f t="shared" si="85"/>
        <v>44410</v>
      </c>
      <c r="O1120" s="7" t="s">
        <v>600</v>
      </c>
      <c r="P1120" s="12" t="str">
        <f t="shared" si="86"/>
        <v>2021-08-10</v>
      </c>
      <c r="Q1120" s="1" t="str">
        <f>IFERROR(VLOOKUP(K1120,de_para!$A$2:$B$32,2,0),"ERR")</f>
        <v>web event</v>
      </c>
      <c r="R1120" s="1">
        <v>0</v>
      </c>
      <c r="S1120" s="1">
        <f t="shared" si="87"/>
        <v>8</v>
      </c>
      <c r="T1120" s="1">
        <f t="shared" si="88"/>
        <v>2021</v>
      </c>
      <c r="U1120" s="1">
        <f t="shared" si="89"/>
        <v>2</v>
      </c>
    </row>
    <row r="1121" spans="1:21" x14ac:dyDescent="0.25">
      <c r="A1121" s="3" t="s">
        <v>314</v>
      </c>
      <c r="B1121" s="3" t="s">
        <v>598</v>
      </c>
      <c r="C1121" s="4" t="s">
        <v>315</v>
      </c>
      <c r="D1121" s="5" t="s">
        <v>316</v>
      </c>
      <c r="E1121" s="4" t="s">
        <v>317</v>
      </c>
      <c r="F1121" s="6">
        <v>2042.07</v>
      </c>
      <c r="G1121" s="4">
        <v>98271</v>
      </c>
      <c r="H1121" s="4">
        <v>102092</v>
      </c>
      <c r="I1121" s="5">
        <v>20.00225287</v>
      </c>
      <c r="J1121" s="5">
        <v>1.0388822745266</v>
      </c>
      <c r="K1121" s="5" t="s">
        <v>80</v>
      </c>
      <c r="L1121" s="5">
        <v>18</v>
      </c>
      <c r="M1121" s="7" t="s">
        <v>599</v>
      </c>
      <c r="N1121" s="16">
        <f t="shared" si="85"/>
        <v>44410</v>
      </c>
      <c r="O1121" s="7" t="s">
        <v>600</v>
      </c>
      <c r="P1121" s="12" t="str">
        <f t="shared" si="86"/>
        <v>2021-08-10</v>
      </c>
      <c r="Q1121" s="1" t="str">
        <f>IFERROR(VLOOKUP(K1121,de_para!$A$2:$B$32,2,0),"ERR")</f>
        <v>web event</v>
      </c>
      <c r="R1121" s="1">
        <v>0</v>
      </c>
      <c r="S1121" s="1">
        <f t="shared" si="87"/>
        <v>8</v>
      </c>
      <c r="T1121" s="1">
        <f t="shared" si="88"/>
        <v>2021</v>
      </c>
      <c r="U1121" s="1">
        <f t="shared" si="89"/>
        <v>2</v>
      </c>
    </row>
    <row r="1122" spans="1:21" x14ac:dyDescent="0.25">
      <c r="A1122" s="3" t="s">
        <v>536</v>
      </c>
      <c r="B1122" s="3" t="s">
        <v>598</v>
      </c>
      <c r="C1122" s="4" t="s">
        <v>537</v>
      </c>
      <c r="D1122" s="5" t="s">
        <v>538</v>
      </c>
      <c r="E1122" s="4" t="s">
        <v>539</v>
      </c>
      <c r="F1122" s="6">
        <v>2694.6</v>
      </c>
      <c r="G1122" s="4">
        <v>66381</v>
      </c>
      <c r="H1122" s="4">
        <v>99981</v>
      </c>
      <c r="I1122" s="5">
        <v>26.951120710000001</v>
      </c>
      <c r="J1122" s="5">
        <v>1.5061689338816999</v>
      </c>
      <c r="K1122" s="5" t="s">
        <v>36</v>
      </c>
      <c r="L1122" s="5">
        <v>14</v>
      </c>
      <c r="M1122" s="7" t="s">
        <v>599</v>
      </c>
      <c r="N1122" s="16">
        <f t="shared" si="85"/>
        <v>44410</v>
      </c>
      <c r="O1122" s="7" t="s">
        <v>600</v>
      </c>
      <c r="P1122" s="12" t="str">
        <f t="shared" si="86"/>
        <v>2021-08-10</v>
      </c>
      <c r="Q1122" s="1" t="str">
        <f>IFERROR(VLOOKUP(K1122,de_para!$A$2:$B$32,2,0),"ERR")</f>
        <v>web event</v>
      </c>
      <c r="R1122" s="1">
        <v>0</v>
      </c>
      <c r="S1122" s="1">
        <f t="shared" si="87"/>
        <v>8</v>
      </c>
      <c r="T1122" s="1">
        <f t="shared" si="88"/>
        <v>2021</v>
      </c>
      <c r="U1122" s="1">
        <f t="shared" si="89"/>
        <v>2</v>
      </c>
    </row>
    <row r="1123" spans="1:21" x14ac:dyDescent="0.25">
      <c r="A1123" s="3" t="s">
        <v>610</v>
      </c>
      <c r="B1123" s="3" t="s">
        <v>598</v>
      </c>
      <c r="C1123" s="4" t="s">
        <v>614</v>
      </c>
      <c r="D1123" s="5" t="s">
        <v>615</v>
      </c>
      <c r="E1123" s="4" t="s">
        <v>616</v>
      </c>
      <c r="F1123" s="6">
        <v>609.04999999999995</v>
      </c>
      <c r="G1123" s="4">
        <v>10271</v>
      </c>
      <c r="H1123" s="4">
        <v>14468</v>
      </c>
      <c r="I1123" s="5">
        <v>42.096350569999998</v>
      </c>
      <c r="J1123" s="5">
        <v>1.4086262291889999</v>
      </c>
      <c r="K1123" s="5" t="s">
        <v>36</v>
      </c>
      <c r="L1123" s="5">
        <v>10</v>
      </c>
      <c r="M1123" s="7" t="s">
        <v>599</v>
      </c>
      <c r="N1123" s="16">
        <f t="shared" si="85"/>
        <v>44410</v>
      </c>
      <c r="O1123" s="7" t="s">
        <v>600</v>
      </c>
      <c r="P1123" s="12" t="str">
        <f t="shared" si="86"/>
        <v>2021-08-10</v>
      </c>
      <c r="Q1123" s="1" t="str">
        <f>IFERROR(VLOOKUP(K1123,de_para!$A$2:$B$32,2,0),"ERR")</f>
        <v>web event</v>
      </c>
      <c r="R1123" s="1">
        <v>0</v>
      </c>
      <c r="S1123" s="1">
        <f t="shared" si="87"/>
        <v>8</v>
      </c>
      <c r="T1123" s="1">
        <f t="shared" si="88"/>
        <v>2021</v>
      </c>
      <c r="U1123" s="1">
        <f t="shared" si="89"/>
        <v>2</v>
      </c>
    </row>
    <row r="1124" spans="1:21" x14ac:dyDescent="0.25">
      <c r="A1124" s="3" t="s">
        <v>536</v>
      </c>
      <c r="B1124" s="3" t="s">
        <v>598</v>
      </c>
      <c r="C1124" s="4" t="s">
        <v>578</v>
      </c>
      <c r="D1124" s="5" t="s">
        <v>571</v>
      </c>
      <c r="E1124" s="4" t="s">
        <v>572</v>
      </c>
      <c r="F1124" s="6">
        <v>5014.34</v>
      </c>
      <c r="G1124" s="4">
        <v>107839</v>
      </c>
      <c r="H1124" s="4">
        <v>206100</v>
      </c>
      <c r="I1124" s="5">
        <v>24.329645800000002</v>
      </c>
      <c r="J1124" s="5">
        <v>1.9111824108161</v>
      </c>
      <c r="K1124" s="5" t="s">
        <v>36</v>
      </c>
      <c r="L1124" s="5">
        <v>88</v>
      </c>
      <c r="M1124" s="7" t="s">
        <v>599</v>
      </c>
      <c r="N1124" s="16">
        <f t="shared" si="85"/>
        <v>44410</v>
      </c>
      <c r="O1124" s="7" t="s">
        <v>600</v>
      </c>
      <c r="P1124" s="12" t="str">
        <f t="shared" si="86"/>
        <v>2021-08-10</v>
      </c>
      <c r="Q1124" s="1" t="str">
        <f>IFERROR(VLOOKUP(K1124,de_para!$A$2:$B$32,2,0),"ERR")</f>
        <v>web event</v>
      </c>
      <c r="R1124" s="1">
        <v>0</v>
      </c>
      <c r="S1124" s="1">
        <f t="shared" si="87"/>
        <v>8</v>
      </c>
      <c r="T1124" s="1">
        <f t="shared" si="88"/>
        <v>2021</v>
      </c>
      <c r="U1124" s="1">
        <f t="shared" si="89"/>
        <v>2</v>
      </c>
    </row>
    <row r="1125" spans="1:21" x14ac:dyDescent="0.25">
      <c r="A1125" s="3" t="s">
        <v>93</v>
      </c>
      <c r="B1125" s="3" t="s">
        <v>598</v>
      </c>
      <c r="C1125" s="4" t="s">
        <v>94</v>
      </c>
      <c r="D1125" s="5" t="s">
        <v>87</v>
      </c>
      <c r="E1125" s="4" t="s">
        <v>88</v>
      </c>
      <c r="F1125" s="6">
        <v>121277.89</v>
      </c>
      <c r="G1125" s="4">
        <v>7089170</v>
      </c>
      <c r="H1125" s="4">
        <v>17463768</v>
      </c>
      <c r="I1125" s="5">
        <v>6.9445431199999996</v>
      </c>
      <c r="J1125" s="5">
        <v>2.463443252172</v>
      </c>
      <c r="K1125" s="5" t="s">
        <v>36</v>
      </c>
      <c r="L1125" s="5">
        <v>1160</v>
      </c>
      <c r="M1125" s="7" t="s">
        <v>599</v>
      </c>
      <c r="N1125" s="16">
        <f t="shared" si="85"/>
        <v>44410</v>
      </c>
      <c r="O1125" s="7" t="s">
        <v>600</v>
      </c>
      <c r="P1125" s="12" t="str">
        <f t="shared" si="86"/>
        <v>2021-08-10</v>
      </c>
      <c r="Q1125" s="1" t="str">
        <f>IFERROR(VLOOKUP(K1125,de_para!$A$2:$B$32,2,0),"ERR")</f>
        <v>web event</v>
      </c>
      <c r="R1125" s="1">
        <v>0</v>
      </c>
      <c r="S1125" s="1">
        <f t="shared" si="87"/>
        <v>8</v>
      </c>
      <c r="T1125" s="1">
        <f t="shared" si="88"/>
        <v>2021</v>
      </c>
      <c r="U1125" s="1">
        <f t="shared" si="89"/>
        <v>2</v>
      </c>
    </row>
    <row r="1126" spans="1:21" x14ac:dyDescent="0.25">
      <c r="A1126" s="3" t="s">
        <v>405</v>
      </c>
      <c r="B1126" s="3" t="s">
        <v>598</v>
      </c>
      <c r="C1126" s="4" t="s">
        <v>406</v>
      </c>
      <c r="D1126" s="5" t="s">
        <v>177</v>
      </c>
      <c r="E1126" s="4" t="s">
        <v>178</v>
      </c>
      <c r="F1126" s="6">
        <v>1004.43</v>
      </c>
      <c r="G1126" s="4">
        <v>59327</v>
      </c>
      <c r="H1126" s="4">
        <v>102708</v>
      </c>
      <c r="I1126" s="5">
        <v>9.7794719000000008</v>
      </c>
      <c r="J1126" s="5">
        <v>1.7312185008512</v>
      </c>
      <c r="K1126" s="5" t="s">
        <v>179</v>
      </c>
      <c r="L1126" s="5">
        <v>901</v>
      </c>
      <c r="M1126" s="7" t="s">
        <v>599</v>
      </c>
      <c r="N1126" s="16">
        <f t="shared" si="85"/>
        <v>44410</v>
      </c>
      <c r="O1126" s="7" t="s">
        <v>600</v>
      </c>
      <c r="P1126" s="12" t="str">
        <f t="shared" si="86"/>
        <v>2021-08-10</v>
      </c>
      <c r="Q1126" s="1" t="str">
        <f>IFERROR(VLOOKUP(K1126,de_para!$A$2:$B$32,2,0),"ERR")</f>
        <v>Mid funnel</v>
      </c>
      <c r="R1126" s="1">
        <v>0</v>
      </c>
      <c r="S1126" s="1">
        <f t="shared" si="87"/>
        <v>8</v>
      </c>
      <c r="T1126" s="1">
        <f t="shared" si="88"/>
        <v>2021</v>
      </c>
      <c r="U1126" s="1">
        <f t="shared" si="89"/>
        <v>2</v>
      </c>
    </row>
    <row r="1127" spans="1:21" x14ac:dyDescent="0.25">
      <c r="A1127" s="3" t="s">
        <v>540</v>
      </c>
      <c r="B1127" s="3" t="s">
        <v>598</v>
      </c>
      <c r="C1127" s="4" t="s">
        <v>541</v>
      </c>
      <c r="D1127" s="5" t="s">
        <v>530</v>
      </c>
      <c r="E1127" s="4" t="s">
        <v>531</v>
      </c>
      <c r="F1127" s="6">
        <v>4998.62</v>
      </c>
      <c r="G1127" s="4">
        <v>216950</v>
      </c>
      <c r="H1127" s="4">
        <v>270564</v>
      </c>
      <c r="I1127" s="5">
        <v>18.474815570000001</v>
      </c>
      <c r="J1127" s="5">
        <v>1.2471260659137999</v>
      </c>
      <c r="K1127" s="5" t="s">
        <v>36</v>
      </c>
      <c r="L1127" s="5">
        <v>17</v>
      </c>
      <c r="M1127" s="7" t="s">
        <v>599</v>
      </c>
      <c r="N1127" s="16">
        <f t="shared" si="85"/>
        <v>44410</v>
      </c>
      <c r="O1127" s="7" t="s">
        <v>600</v>
      </c>
      <c r="P1127" s="12" t="str">
        <f t="shared" si="86"/>
        <v>2021-08-10</v>
      </c>
      <c r="Q1127" s="1" t="str">
        <f>IFERROR(VLOOKUP(K1127,de_para!$A$2:$B$32,2,0),"ERR")</f>
        <v>web event</v>
      </c>
      <c r="R1127" s="1">
        <v>0</v>
      </c>
      <c r="S1127" s="1">
        <f t="shared" si="87"/>
        <v>8</v>
      </c>
      <c r="T1127" s="1">
        <f t="shared" si="88"/>
        <v>2021</v>
      </c>
      <c r="U1127" s="1">
        <f t="shared" si="89"/>
        <v>2</v>
      </c>
    </row>
    <row r="1128" spans="1:21" x14ac:dyDescent="0.25">
      <c r="A1128" s="3" t="s">
        <v>111</v>
      </c>
      <c r="B1128" s="3" t="s">
        <v>598</v>
      </c>
      <c r="C1128" s="4" t="s">
        <v>112</v>
      </c>
      <c r="D1128" s="5" t="s">
        <v>78</v>
      </c>
      <c r="E1128" s="4" t="s">
        <v>79</v>
      </c>
      <c r="F1128" s="6">
        <v>93286.42</v>
      </c>
      <c r="G1128" s="4">
        <v>5041121</v>
      </c>
      <c r="H1128" s="4">
        <v>9000199</v>
      </c>
      <c r="I1128" s="5">
        <v>10.364928600000001</v>
      </c>
      <c r="J1128" s="5">
        <v>1.7853566696772001</v>
      </c>
      <c r="K1128" s="5" t="s">
        <v>80</v>
      </c>
      <c r="L1128" s="5">
        <v>661</v>
      </c>
      <c r="M1128" s="7" t="s">
        <v>599</v>
      </c>
      <c r="N1128" s="16">
        <f t="shared" si="85"/>
        <v>44410</v>
      </c>
      <c r="O1128" s="7" t="s">
        <v>600</v>
      </c>
      <c r="P1128" s="12" t="str">
        <f t="shared" si="86"/>
        <v>2021-08-10</v>
      </c>
      <c r="Q1128" s="1" t="str">
        <f>IFERROR(VLOOKUP(K1128,de_para!$A$2:$B$32,2,0),"ERR")</f>
        <v>web event</v>
      </c>
      <c r="R1128" s="1">
        <v>0</v>
      </c>
      <c r="S1128" s="1">
        <f t="shared" si="87"/>
        <v>8</v>
      </c>
      <c r="T1128" s="1">
        <f t="shared" si="88"/>
        <v>2021</v>
      </c>
      <c r="U1128" s="1">
        <f t="shared" si="89"/>
        <v>2</v>
      </c>
    </row>
    <row r="1129" spans="1:21" x14ac:dyDescent="0.25">
      <c r="A1129" s="3" t="s">
        <v>180</v>
      </c>
      <c r="B1129" s="3" t="s">
        <v>598</v>
      </c>
      <c r="C1129" s="4" t="s">
        <v>181</v>
      </c>
      <c r="D1129" s="5" t="s">
        <v>173</v>
      </c>
      <c r="E1129" s="4" t="s">
        <v>174</v>
      </c>
      <c r="F1129" s="6">
        <v>49812.25</v>
      </c>
      <c r="G1129" s="4">
        <v>3262996</v>
      </c>
      <c r="H1129" s="4">
        <v>6624968</v>
      </c>
      <c r="I1129" s="5">
        <v>7.5188665099999996</v>
      </c>
      <c r="J1129" s="5">
        <v>2.0303328597399002</v>
      </c>
      <c r="K1129" s="5" t="s">
        <v>36</v>
      </c>
      <c r="L1129" s="5">
        <v>689</v>
      </c>
      <c r="M1129" s="7" t="s">
        <v>599</v>
      </c>
      <c r="N1129" s="16">
        <f t="shared" si="85"/>
        <v>44410</v>
      </c>
      <c r="O1129" s="7" t="s">
        <v>600</v>
      </c>
      <c r="P1129" s="12" t="str">
        <f t="shared" si="86"/>
        <v>2021-08-10</v>
      </c>
      <c r="Q1129" s="1" t="str">
        <f>IFERROR(VLOOKUP(K1129,de_para!$A$2:$B$32,2,0),"ERR")</f>
        <v>web event</v>
      </c>
      <c r="R1129" s="1">
        <v>0</v>
      </c>
      <c r="S1129" s="1">
        <f t="shared" si="87"/>
        <v>8</v>
      </c>
      <c r="T1129" s="1">
        <f t="shared" si="88"/>
        <v>2021</v>
      </c>
      <c r="U1129" s="1">
        <f t="shared" si="89"/>
        <v>2</v>
      </c>
    </row>
    <row r="1130" spans="1:21" x14ac:dyDescent="0.25">
      <c r="A1130" s="3" t="s">
        <v>579</v>
      </c>
      <c r="B1130" s="3" t="s">
        <v>598</v>
      </c>
      <c r="C1130" s="4" t="s">
        <v>580</v>
      </c>
      <c r="D1130" s="5" t="s">
        <v>530</v>
      </c>
      <c r="E1130" s="4" t="s">
        <v>531</v>
      </c>
      <c r="F1130" s="6">
        <v>5003.03</v>
      </c>
      <c r="G1130" s="4">
        <v>192571</v>
      </c>
      <c r="H1130" s="4">
        <v>260220</v>
      </c>
      <c r="I1130" s="5">
        <v>19.226154789999999</v>
      </c>
      <c r="J1130" s="5">
        <v>1.3512938085174</v>
      </c>
      <c r="K1130" s="5" t="s">
        <v>36</v>
      </c>
      <c r="L1130" s="5">
        <v>30</v>
      </c>
      <c r="M1130" s="7" t="s">
        <v>599</v>
      </c>
      <c r="N1130" s="16">
        <f t="shared" si="85"/>
        <v>44410</v>
      </c>
      <c r="O1130" s="7" t="s">
        <v>600</v>
      </c>
      <c r="P1130" s="12" t="str">
        <f t="shared" si="86"/>
        <v>2021-08-10</v>
      </c>
      <c r="Q1130" s="1" t="str">
        <f>IFERROR(VLOOKUP(K1130,de_para!$A$2:$B$32,2,0),"ERR")</f>
        <v>web event</v>
      </c>
      <c r="R1130" s="1">
        <v>0</v>
      </c>
      <c r="S1130" s="1">
        <f t="shared" si="87"/>
        <v>8</v>
      </c>
      <c r="T1130" s="1">
        <f t="shared" si="88"/>
        <v>2021</v>
      </c>
      <c r="U1130" s="1">
        <f t="shared" si="89"/>
        <v>2</v>
      </c>
    </row>
    <row r="1131" spans="1:21" x14ac:dyDescent="0.25">
      <c r="A1131" s="3" t="s">
        <v>76</v>
      </c>
      <c r="B1131" s="3" t="s">
        <v>598</v>
      </c>
      <c r="C1131" s="4" t="s">
        <v>77</v>
      </c>
      <c r="D1131" s="5" t="s">
        <v>78</v>
      </c>
      <c r="E1131" s="4" t="s">
        <v>79</v>
      </c>
      <c r="F1131" s="6">
        <v>85038.82</v>
      </c>
      <c r="G1131" s="4">
        <v>1873385</v>
      </c>
      <c r="H1131" s="4">
        <v>4809729</v>
      </c>
      <c r="I1131" s="5">
        <v>17.680584499999998</v>
      </c>
      <c r="J1131" s="5">
        <v>2.5674001873613999</v>
      </c>
      <c r="K1131" s="5" t="s">
        <v>80</v>
      </c>
      <c r="L1131" s="5">
        <v>604</v>
      </c>
      <c r="M1131" s="7" t="s">
        <v>599</v>
      </c>
      <c r="N1131" s="16">
        <f t="shared" si="85"/>
        <v>44410</v>
      </c>
      <c r="O1131" s="7" t="s">
        <v>600</v>
      </c>
      <c r="P1131" s="12" t="str">
        <f t="shared" si="86"/>
        <v>2021-08-10</v>
      </c>
      <c r="Q1131" s="1" t="str">
        <f>IFERROR(VLOOKUP(K1131,de_para!$A$2:$B$32,2,0),"ERR")</f>
        <v>web event</v>
      </c>
      <c r="R1131" s="1">
        <v>0</v>
      </c>
      <c r="S1131" s="1">
        <f t="shared" si="87"/>
        <v>8</v>
      </c>
      <c r="T1131" s="1">
        <f t="shared" si="88"/>
        <v>2021</v>
      </c>
      <c r="U1131" s="1">
        <f t="shared" si="89"/>
        <v>2</v>
      </c>
    </row>
    <row r="1132" spans="1:21" x14ac:dyDescent="0.25">
      <c r="A1132" s="3" t="s">
        <v>118</v>
      </c>
      <c r="B1132" s="3" t="s">
        <v>598</v>
      </c>
      <c r="C1132" s="4" t="s">
        <v>119</v>
      </c>
      <c r="D1132" s="5" t="s">
        <v>78</v>
      </c>
      <c r="E1132" s="4" t="s">
        <v>79</v>
      </c>
      <c r="F1132" s="6">
        <v>85785.26</v>
      </c>
      <c r="G1132" s="4">
        <v>4149193</v>
      </c>
      <c r="H1132" s="4">
        <v>7482895</v>
      </c>
      <c r="I1132" s="5">
        <v>11.46418064</v>
      </c>
      <c r="J1132" s="5">
        <v>1.8034579254326999</v>
      </c>
      <c r="K1132" s="5" t="s">
        <v>80</v>
      </c>
      <c r="L1132" s="5">
        <v>564</v>
      </c>
      <c r="M1132" s="7" t="s">
        <v>599</v>
      </c>
      <c r="N1132" s="16">
        <f t="shared" si="85"/>
        <v>44410</v>
      </c>
      <c r="O1132" s="7" t="s">
        <v>600</v>
      </c>
      <c r="P1132" s="12" t="str">
        <f t="shared" si="86"/>
        <v>2021-08-10</v>
      </c>
      <c r="Q1132" s="1" t="str">
        <f>IFERROR(VLOOKUP(K1132,de_para!$A$2:$B$32,2,0),"ERR")</f>
        <v>web event</v>
      </c>
      <c r="R1132" s="1">
        <v>0</v>
      </c>
      <c r="S1132" s="1">
        <f t="shared" si="87"/>
        <v>8</v>
      </c>
      <c r="T1132" s="1">
        <f t="shared" si="88"/>
        <v>2021</v>
      </c>
      <c r="U1132" s="1">
        <f t="shared" si="89"/>
        <v>2</v>
      </c>
    </row>
    <row r="1133" spans="1:21" x14ac:dyDescent="0.25">
      <c r="A1133" s="3" t="s">
        <v>97</v>
      </c>
      <c r="B1133" s="3" t="s">
        <v>598</v>
      </c>
      <c r="C1133" s="4" t="s">
        <v>98</v>
      </c>
      <c r="D1133" s="5" t="s">
        <v>87</v>
      </c>
      <c r="E1133" s="4" t="s">
        <v>88</v>
      </c>
      <c r="F1133" s="6">
        <v>180191.94</v>
      </c>
      <c r="G1133" s="4">
        <v>3087860</v>
      </c>
      <c r="H1133" s="4">
        <v>14008691</v>
      </c>
      <c r="I1133" s="5">
        <v>12.862867769999999</v>
      </c>
      <c r="J1133" s="5">
        <v>4.5366988788351996</v>
      </c>
      <c r="K1133" s="5" t="s">
        <v>36</v>
      </c>
      <c r="L1133" s="5">
        <v>1527</v>
      </c>
      <c r="M1133" s="7" t="s">
        <v>599</v>
      </c>
      <c r="N1133" s="16">
        <f t="shared" si="85"/>
        <v>44410</v>
      </c>
      <c r="O1133" s="7" t="s">
        <v>600</v>
      </c>
      <c r="P1133" s="12" t="str">
        <f t="shared" si="86"/>
        <v>2021-08-10</v>
      </c>
      <c r="Q1133" s="1" t="str">
        <f>IFERROR(VLOOKUP(K1133,de_para!$A$2:$B$32,2,0),"ERR")</f>
        <v>web event</v>
      </c>
      <c r="R1133" s="1">
        <v>0</v>
      </c>
      <c r="S1133" s="1">
        <f t="shared" si="87"/>
        <v>8</v>
      </c>
      <c r="T1133" s="1">
        <f t="shared" si="88"/>
        <v>2021</v>
      </c>
      <c r="U1133" s="1">
        <f t="shared" si="89"/>
        <v>2</v>
      </c>
    </row>
    <row r="1134" spans="1:21" x14ac:dyDescent="0.25">
      <c r="A1134" s="3" t="s">
        <v>180</v>
      </c>
      <c r="B1134" s="3" t="s">
        <v>598</v>
      </c>
      <c r="C1134" s="4" t="s">
        <v>508</v>
      </c>
      <c r="D1134" s="5" t="s">
        <v>509</v>
      </c>
      <c r="E1134" s="4" t="s">
        <v>510</v>
      </c>
      <c r="F1134" s="6">
        <v>3899.18</v>
      </c>
      <c r="G1134" s="4">
        <v>356935</v>
      </c>
      <c r="H1134" s="4">
        <v>646160</v>
      </c>
      <c r="I1134" s="5">
        <v>6.0343877700000004</v>
      </c>
      <c r="J1134" s="5">
        <v>1.8103015955285999</v>
      </c>
      <c r="K1134" s="5" t="s">
        <v>394</v>
      </c>
      <c r="L1134" s="5">
        <v>9812</v>
      </c>
      <c r="M1134" s="7" t="s">
        <v>599</v>
      </c>
      <c r="N1134" s="16">
        <f t="shared" si="85"/>
        <v>44410</v>
      </c>
      <c r="O1134" s="7" t="s">
        <v>600</v>
      </c>
      <c r="P1134" s="12" t="str">
        <f t="shared" si="86"/>
        <v>2021-08-10</v>
      </c>
      <c r="Q1134" s="1" t="str">
        <f>IFERROR(VLOOKUP(K1134,de_para!$A$2:$B$32,2,0),"ERR")</f>
        <v>Mid funnel</v>
      </c>
      <c r="R1134" s="1">
        <v>0</v>
      </c>
      <c r="S1134" s="1">
        <f t="shared" si="87"/>
        <v>8</v>
      </c>
      <c r="T1134" s="1">
        <f t="shared" si="88"/>
        <v>2021</v>
      </c>
      <c r="U1134" s="1">
        <f t="shared" si="89"/>
        <v>2</v>
      </c>
    </row>
    <row r="1135" spans="1:21" x14ac:dyDescent="0.25">
      <c r="A1135" s="3" t="s">
        <v>99</v>
      </c>
      <c r="B1135" s="3" t="s">
        <v>598</v>
      </c>
      <c r="C1135" s="4" t="s">
        <v>100</v>
      </c>
      <c r="D1135" s="5" t="s">
        <v>101</v>
      </c>
      <c r="E1135" s="4" t="s">
        <v>102</v>
      </c>
      <c r="F1135" s="6">
        <v>78025.39</v>
      </c>
      <c r="G1135" s="4">
        <v>28816</v>
      </c>
      <c r="H1135" s="4">
        <v>663946</v>
      </c>
      <c r="I1135" s="5">
        <v>117.51767463</v>
      </c>
      <c r="J1135" s="5">
        <v>23.040880066629999</v>
      </c>
      <c r="K1135" s="5" t="s">
        <v>36</v>
      </c>
      <c r="L1135" s="5">
        <v>645</v>
      </c>
      <c r="M1135" s="7" t="s">
        <v>599</v>
      </c>
      <c r="N1135" s="16">
        <f t="shared" si="85"/>
        <v>44410</v>
      </c>
      <c r="O1135" s="7" t="s">
        <v>600</v>
      </c>
      <c r="P1135" s="12" t="str">
        <f t="shared" si="86"/>
        <v>2021-08-10</v>
      </c>
      <c r="Q1135" s="1" t="str">
        <f>IFERROR(VLOOKUP(K1135,de_para!$A$2:$B$32,2,0),"ERR")</f>
        <v>web event</v>
      </c>
      <c r="R1135" s="1">
        <v>0</v>
      </c>
      <c r="S1135" s="1">
        <f t="shared" si="87"/>
        <v>8</v>
      </c>
      <c r="T1135" s="1">
        <f t="shared" si="88"/>
        <v>2021</v>
      </c>
      <c r="U1135" s="1">
        <f t="shared" si="89"/>
        <v>2</v>
      </c>
    </row>
    <row r="1136" spans="1:21" x14ac:dyDescent="0.25">
      <c r="A1136" s="3" t="s">
        <v>596</v>
      </c>
      <c r="B1136" s="3" t="s">
        <v>598</v>
      </c>
      <c r="C1136" s="4" t="s">
        <v>597</v>
      </c>
      <c r="D1136" s="5" t="s">
        <v>592</v>
      </c>
      <c r="E1136" s="4" t="s">
        <v>593</v>
      </c>
      <c r="F1136" s="6">
        <v>6191.9</v>
      </c>
      <c r="G1136" s="4">
        <v>139937</v>
      </c>
      <c r="H1136" s="4">
        <v>225846</v>
      </c>
      <c r="I1136" s="5">
        <v>27.416469630000002</v>
      </c>
      <c r="J1136" s="5">
        <v>1.6139119746743</v>
      </c>
      <c r="K1136" s="5" t="s">
        <v>36</v>
      </c>
      <c r="L1136" s="5">
        <v>90</v>
      </c>
      <c r="M1136" s="7" t="s">
        <v>599</v>
      </c>
      <c r="N1136" s="16">
        <f t="shared" si="85"/>
        <v>44410</v>
      </c>
      <c r="O1136" s="7" t="s">
        <v>600</v>
      </c>
      <c r="P1136" s="12" t="str">
        <f t="shared" si="86"/>
        <v>2021-08-10</v>
      </c>
      <c r="Q1136" s="1" t="str">
        <f>IFERROR(VLOOKUP(K1136,de_para!$A$2:$B$32,2,0),"ERR")</f>
        <v>web event</v>
      </c>
      <c r="R1136" s="1">
        <v>0</v>
      </c>
      <c r="S1136" s="1">
        <f t="shared" si="87"/>
        <v>8</v>
      </c>
      <c r="T1136" s="1">
        <f t="shared" si="88"/>
        <v>2021</v>
      </c>
      <c r="U1136" s="1">
        <f t="shared" si="89"/>
        <v>2</v>
      </c>
    </row>
    <row r="1137" spans="1:21" x14ac:dyDescent="0.25">
      <c r="A1137" s="3" t="s">
        <v>318</v>
      </c>
      <c r="B1137" s="3" t="s">
        <v>598</v>
      </c>
      <c r="C1137" s="4" t="s">
        <v>319</v>
      </c>
      <c r="D1137" s="5" t="s">
        <v>320</v>
      </c>
      <c r="E1137" s="4" t="s">
        <v>321</v>
      </c>
      <c r="F1137" s="6">
        <v>25469.97</v>
      </c>
      <c r="G1137" s="4">
        <v>16227</v>
      </c>
      <c r="H1137" s="4">
        <v>267109</v>
      </c>
      <c r="I1137" s="5">
        <v>95.354218689999996</v>
      </c>
      <c r="J1137" s="5">
        <v>16.460775251125</v>
      </c>
      <c r="K1137" s="5" t="s">
        <v>36</v>
      </c>
      <c r="L1137" s="5">
        <v>198</v>
      </c>
      <c r="M1137" s="7" t="s">
        <v>599</v>
      </c>
      <c r="N1137" s="16">
        <f t="shared" si="85"/>
        <v>44410</v>
      </c>
      <c r="O1137" s="7" t="s">
        <v>600</v>
      </c>
      <c r="P1137" s="12" t="str">
        <f t="shared" si="86"/>
        <v>2021-08-10</v>
      </c>
      <c r="Q1137" s="1" t="str">
        <f>IFERROR(VLOOKUP(K1137,de_para!$A$2:$B$32,2,0),"ERR")</f>
        <v>web event</v>
      </c>
      <c r="R1137" s="1">
        <v>0</v>
      </c>
      <c r="S1137" s="1">
        <f t="shared" si="87"/>
        <v>8</v>
      </c>
      <c r="T1137" s="1">
        <f t="shared" si="88"/>
        <v>2021</v>
      </c>
      <c r="U1137" s="1">
        <f t="shared" si="89"/>
        <v>2</v>
      </c>
    </row>
    <row r="1138" spans="1:21" x14ac:dyDescent="0.25">
      <c r="A1138" s="3" t="s">
        <v>72</v>
      </c>
      <c r="B1138" s="3" t="s">
        <v>598</v>
      </c>
      <c r="C1138" s="4" t="s">
        <v>73</v>
      </c>
      <c r="D1138" s="5" t="s">
        <v>74</v>
      </c>
      <c r="E1138" s="4" t="s">
        <v>75</v>
      </c>
      <c r="F1138" s="6">
        <v>83711.070000000007</v>
      </c>
      <c r="G1138" s="4">
        <v>487679</v>
      </c>
      <c r="H1138" s="4">
        <v>3192898</v>
      </c>
      <c r="I1138" s="5">
        <v>26.217896719999999</v>
      </c>
      <c r="J1138" s="5">
        <v>6.5471303869964004</v>
      </c>
      <c r="K1138" s="5" t="s">
        <v>36</v>
      </c>
      <c r="L1138" s="5">
        <v>1018</v>
      </c>
      <c r="M1138" s="7" t="s">
        <v>599</v>
      </c>
      <c r="N1138" s="16">
        <f t="shared" si="85"/>
        <v>44410</v>
      </c>
      <c r="O1138" s="7" t="s">
        <v>600</v>
      </c>
      <c r="P1138" s="12" t="str">
        <f t="shared" si="86"/>
        <v>2021-08-10</v>
      </c>
      <c r="Q1138" s="1" t="str">
        <f>IFERROR(VLOOKUP(K1138,de_para!$A$2:$B$32,2,0),"ERR")</f>
        <v>web event</v>
      </c>
      <c r="R1138" s="1">
        <v>0</v>
      </c>
      <c r="S1138" s="1">
        <f t="shared" si="87"/>
        <v>8</v>
      </c>
      <c r="T1138" s="1">
        <f t="shared" si="88"/>
        <v>2021</v>
      </c>
      <c r="U1138" s="1">
        <f t="shared" si="89"/>
        <v>2</v>
      </c>
    </row>
    <row r="1139" spans="1:21" x14ac:dyDescent="0.25">
      <c r="A1139" s="3" t="s">
        <v>46</v>
      </c>
      <c r="B1139" s="3" t="s">
        <v>598</v>
      </c>
      <c r="C1139" s="4" t="s">
        <v>47</v>
      </c>
      <c r="D1139" s="5" t="s">
        <v>48</v>
      </c>
      <c r="E1139" s="4" t="s">
        <v>49</v>
      </c>
      <c r="F1139" s="6">
        <v>25923.29</v>
      </c>
      <c r="G1139" s="4">
        <v>977412</v>
      </c>
      <c r="H1139" s="4">
        <v>2582514</v>
      </c>
      <c r="I1139" s="5">
        <v>10.0380056</v>
      </c>
      <c r="J1139" s="5">
        <v>2.6421959214743</v>
      </c>
      <c r="K1139" s="5" t="s">
        <v>36</v>
      </c>
      <c r="L1139" s="5">
        <v>233</v>
      </c>
      <c r="M1139" s="7" t="s">
        <v>599</v>
      </c>
      <c r="N1139" s="16">
        <f t="shared" si="85"/>
        <v>44410</v>
      </c>
      <c r="O1139" s="7" t="s">
        <v>600</v>
      </c>
      <c r="P1139" s="12" t="str">
        <f t="shared" si="86"/>
        <v>2021-08-10</v>
      </c>
      <c r="Q1139" s="1" t="str">
        <f>IFERROR(VLOOKUP(K1139,de_para!$A$2:$B$32,2,0),"ERR")</f>
        <v>web event</v>
      </c>
      <c r="R1139" s="1">
        <v>0</v>
      </c>
      <c r="S1139" s="1">
        <f t="shared" si="87"/>
        <v>8</v>
      </c>
      <c r="T1139" s="1">
        <f t="shared" si="88"/>
        <v>2021</v>
      </c>
      <c r="U1139" s="1">
        <f t="shared" si="89"/>
        <v>2</v>
      </c>
    </row>
    <row r="1140" spans="1:21" x14ac:dyDescent="0.25">
      <c r="A1140" s="3" t="s">
        <v>58</v>
      </c>
      <c r="B1140" s="3" t="s">
        <v>598</v>
      </c>
      <c r="C1140" s="4" t="s">
        <v>59</v>
      </c>
      <c r="D1140" s="5" t="s">
        <v>60</v>
      </c>
      <c r="E1140" s="4" t="s">
        <v>61</v>
      </c>
      <c r="F1140" s="6">
        <v>18267.419999999998</v>
      </c>
      <c r="G1140" s="4">
        <v>945161</v>
      </c>
      <c r="H1140" s="4">
        <v>1996963</v>
      </c>
      <c r="I1140" s="5">
        <v>9.1476006299999995</v>
      </c>
      <c r="J1140" s="5">
        <v>2.1128283964319001</v>
      </c>
      <c r="K1140" s="5" t="s">
        <v>36</v>
      </c>
      <c r="L1140" s="5">
        <v>175</v>
      </c>
      <c r="M1140" s="7" t="s">
        <v>599</v>
      </c>
      <c r="N1140" s="16">
        <f t="shared" si="85"/>
        <v>44410</v>
      </c>
      <c r="O1140" s="7" t="s">
        <v>600</v>
      </c>
      <c r="P1140" s="12" t="str">
        <f t="shared" si="86"/>
        <v>2021-08-10</v>
      </c>
      <c r="Q1140" s="1" t="str">
        <f>IFERROR(VLOOKUP(K1140,de_para!$A$2:$B$32,2,0),"ERR")</f>
        <v>web event</v>
      </c>
      <c r="R1140" s="1">
        <v>0</v>
      </c>
      <c r="S1140" s="1">
        <f t="shared" si="87"/>
        <v>8</v>
      </c>
      <c r="T1140" s="1">
        <f t="shared" si="88"/>
        <v>2021</v>
      </c>
      <c r="U1140" s="1">
        <f t="shared" si="89"/>
        <v>2</v>
      </c>
    </row>
    <row r="1141" spans="1:21" x14ac:dyDescent="0.25">
      <c r="A1141" s="3" t="s">
        <v>64</v>
      </c>
      <c r="B1141" s="3" t="s">
        <v>598</v>
      </c>
      <c r="C1141" s="4" t="s">
        <v>65</v>
      </c>
      <c r="D1141" s="5" t="s">
        <v>66</v>
      </c>
      <c r="E1141" s="4" t="s">
        <v>67</v>
      </c>
      <c r="F1141" s="6">
        <v>37538.910000000003</v>
      </c>
      <c r="G1141" s="4">
        <v>34639</v>
      </c>
      <c r="H1141" s="4">
        <v>626243</v>
      </c>
      <c r="I1141" s="5">
        <v>59.943041280000003</v>
      </c>
      <c r="J1141" s="5">
        <v>18.079130459885999</v>
      </c>
      <c r="K1141" s="5" t="s">
        <v>36</v>
      </c>
      <c r="L1141" s="5">
        <v>347</v>
      </c>
      <c r="M1141" s="7" t="s">
        <v>599</v>
      </c>
      <c r="N1141" s="16">
        <f t="shared" si="85"/>
        <v>44410</v>
      </c>
      <c r="O1141" s="7" t="s">
        <v>600</v>
      </c>
      <c r="P1141" s="12" t="str">
        <f t="shared" si="86"/>
        <v>2021-08-10</v>
      </c>
      <c r="Q1141" s="1" t="str">
        <f>IFERROR(VLOOKUP(K1141,de_para!$A$2:$B$32,2,0),"ERR")</f>
        <v>web event</v>
      </c>
      <c r="R1141" s="1">
        <v>0</v>
      </c>
      <c r="S1141" s="1">
        <f t="shared" si="87"/>
        <v>8</v>
      </c>
      <c r="T1141" s="1">
        <f t="shared" si="88"/>
        <v>2021</v>
      </c>
      <c r="U1141" s="1">
        <f t="shared" si="89"/>
        <v>2</v>
      </c>
    </row>
    <row r="1142" spans="1:21" x14ac:dyDescent="0.25">
      <c r="A1142" s="3" t="s">
        <v>245</v>
      </c>
      <c r="B1142" s="3" t="s">
        <v>598</v>
      </c>
      <c r="C1142" s="4" t="s">
        <v>246</v>
      </c>
      <c r="D1142" s="5" t="s">
        <v>247</v>
      </c>
      <c r="E1142" s="4" t="s">
        <v>248</v>
      </c>
      <c r="F1142" s="6">
        <v>16280.49</v>
      </c>
      <c r="G1142" s="4">
        <v>1224448</v>
      </c>
      <c r="H1142" s="4">
        <v>2819692</v>
      </c>
      <c r="I1142" s="5">
        <v>5.7738540199999999</v>
      </c>
      <c r="J1142" s="5">
        <v>2.3028270698307001</v>
      </c>
      <c r="K1142" s="5" t="s">
        <v>36</v>
      </c>
      <c r="L1142" s="5">
        <v>216</v>
      </c>
      <c r="M1142" s="7" t="s">
        <v>599</v>
      </c>
      <c r="N1142" s="16">
        <f t="shared" si="85"/>
        <v>44410</v>
      </c>
      <c r="O1142" s="7" t="s">
        <v>600</v>
      </c>
      <c r="P1142" s="12" t="str">
        <f t="shared" si="86"/>
        <v>2021-08-10</v>
      </c>
      <c r="Q1142" s="1" t="str">
        <f>IFERROR(VLOOKUP(K1142,de_para!$A$2:$B$32,2,0),"ERR")</f>
        <v>web event</v>
      </c>
      <c r="R1142" s="1">
        <v>0</v>
      </c>
      <c r="S1142" s="1">
        <f t="shared" si="87"/>
        <v>8</v>
      </c>
      <c r="T1142" s="1">
        <f t="shared" si="88"/>
        <v>2021</v>
      </c>
      <c r="U1142" s="1">
        <f t="shared" si="89"/>
        <v>2</v>
      </c>
    </row>
    <row r="1143" spans="1:21" x14ac:dyDescent="0.25">
      <c r="A1143" s="3" t="s">
        <v>421</v>
      </c>
      <c r="B1143" s="3" t="s">
        <v>598</v>
      </c>
      <c r="C1143" s="4" t="s">
        <v>517</v>
      </c>
      <c r="D1143" s="5" t="s">
        <v>518</v>
      </c>
      <c r="E1143" s="4" t="s">
        <v>519</v>
      </c>
      <c r="F1143" s="6">
        <v>5059.3500000000004</v>
      </c>
      <c r="G1143" s="4">
        <v>204383</v>
      </c>
      <c r="H1143" s="4">
        <v>281938</v>
      </c>
      <c r="I1143" s="5">
        <v>17.94490278</v>
      </c>
      <c r="J1143" s="5">
        <v>1.3794591526693001</v>
      </c>
      <c r="K1143" s="5" t="s">
        <v>36</v>
      </c>
      <c r="L1143" s="5">
        <v>62</v>
      </c>
      <c r="M1143" s="7" t="s">
        <v>599</v>
      </c>
      <c r="N1143" s="16">
        <f t="shared" si="85"/>
        <v>44410</v>
      </c>
      <c r="O1143" s="7" t="s">
        <v>600</v>
      </c>
      <c r="P1143" s="12" t="str">
        <f t="shared" si="86"/>
        <v>2021-08-10</v>
      </c>
      <c r="Q1143" s="1" t="str">
        <f>IFERROR(VLOOKUP(K1143,de_para!$A$2:$B$32,2,0),"ERR")</f>
        <v>web event</v>
      </c>
      <c r="R1143" s="1">
        <v>0</v>
      </c>
      <c r="S1143" s="1">
        <f t="shared" si="87"/>
        <v>8</v>
      </c>
      <c r="T1143" s="1">
        <f t="shared" si="88"/>
        <v>2021</v>
      </c>
      <c r="U1143" s="1">
        <f t="shared" si="89"/>
        <v>2</v>
      </c>
    </row>
    <row r="1144" spans="1:21" x14ac:dyDescent="0.25">
      <c r="A1144" s="3" t="s">
        <v>419</v>
      </c>
      <c r="B1144" s="3" t="s">
        <v>598</v>
      </c>
      <c r="C1144" s="4" t="s">
        <v>577</v>
      </c>
      <c r="D1144" s="5" t="s">
        <v>518</v>
      </c>
      <c r="E1144" s="4" t="s">
        <v>519</v>
      </c>
      <c r="F1144" s="6">
        <v>4999.1400000000003</v>
      </c>
      <c r="G1144" s="4">
        <v>317697</v>
      </c>
      <c r="H1144" s="4">
        <v>492034</v>
      </c>
      <c r="I1144" s="5">
        <v>10.16015153</v>
      </c>
      <c r="J1144" s="5">
        <v>1.5487524276275999</v>
      </c>
      <c r="K1144" s="5" t="s">
        <v>36</v>
      </c>
      <c r="L1144" s="5">
        <v>25</v>
      </c>
      <c r="M1144" s="7" t="s">
        <v>599</v>
      </c>
      <c r="N1144" s="16">
        <f t="shared" si="85"/>
        <v>44410</v>
      </c>
      <c r="O1144" s="7" t="s">
        <v>600</v>
      </c>
      <c r="P1144" s="12" t="str">
        <f t="shared" si="86"/>
        <v>2021-08-10</v>
      </c>
      <c r="Q1144" s="1" t="str">
        <f>IFERROR(VLOOKUP(K1144,de_para!$A$2:$B$32,2,0),"ERR")</f>
        <v>web event</v>
      </c>
      <c r="R1144" s="1">
        <v>0</v>
      </c>
      <c r="S1144" s="1">
        <f t="shared" si="87"/>
        <v>8</v>
      </c>
      <c r="T1144" s="1">
        <f t="shared" si="88"/>
        <v>2021</v>
      </c>
      <c r="U1144" s="1">
        <f t="shared" si="89"/>
        <v>2</v>
      </c>
    </row>
    <row r="1145" spans="1:21" x14ac:dyDescent="0.25">
      <c r="A1145" s="3" t="s">
        <v>37</v>
      </c>
      <c r="B1145" s="3" t="s">
        <v>598</v>
      </c>
      <c r="C1145" s="4" t="s">
        <v>38</v>
      </c>
      <c r="D1145" s="5" t="s">
        <v>39</v>
      </c>
      <c r="E1145" s="4" t="s">
        <v>40</v>
      </c>
      <c r="F1145" s="6">
        <v>32963.4</v>
      </c>
      <c r="G1145" s="4">
        <v>3322752</v>
      </c>
      <c r="H1145" s="4">
        <v>4579382</v>
      </c>
      <c r="I1145" s="5">
        <v>7.1982201999999997</v>
      </c>
      <c r="J1145" s="5">
        <v>1.3781895248275999</v>
      </c>
      <c r="K1145" s="5" t="s">
        <v>36</v>
      </c>
      <c r="L1145" s="5">
        <v>397</v>
      </c>
      <c r="M1145" s="7" t="s">
        <v>599</v>
      </c>
      <c r="N1145" s="16">
        <f t="shared" si="85"/>
        <v>44410</v>
      </c>
      <c r="O1145" s="7" t="s">
        <v>600</v>
      </c>
      <c r="P1145" s="12" t="str">
        <f t="shared" si="86"/>
        <v>2021-08-10</v>
      </c>
      <c r="Q1145" s="1" t="str">
        <f>IFERROR(VLOOKUP(K1145,de_para!$A$2:$B$32,2,0),"ERR")</f>
        <v>web event</v>
      </c>
      <c r="R1145" s="1">
        <v>0</v>
      </c>
      <c r="S1145" s="1">
        <f t="shared" si="87"/>
        <v>8</v>
      </c>
      <c r="T1145" s="1">
        <f t="shared" si="88"/>
        <v>2021</v>
      </c>
      <c r="U1145" s="1">
        <f t="shared" si="89"/>
        <v>2</v>
      </c>
    </row>
    <row r="1146" spans="1:21" x14ac:dyDescent="0.25">
      <c r="A1146" s="3" t="s">
        <v>523</v>
      </c>
      <c r="B1146" s="3" t="s">
        <v>598</v>
      </c>
      <c r="C1146" s="4" t="s">
        <v>524</v>
      </c>
      <c r="D1146" s="5" t="s">
        <v>518</v>
      </c>
      <c r="E1146" s="4" t="s">
        <v>519</v>
      </c>
      <c r="F1146" s="6">
        <v>5064.99</v>
      </c>
      <c r="G1146" s="4">
        <v>297597</v>
      </c>
      <c r="H1146" s="4">
        <v>485513</v>
      </c>
      <c r="I1146" s="5">
        <v>10.432243830000001</v>
      </c>
      <c r="J1146" s="5">
        <v>1.6314445374113</v>
      </c>
      <c r="K1146" s="5" t="s">
        <v>36</v>
      </c>
      <c r="L1146" s="5">
        <v>31</v>
      </c>
      <c r="M1146" s="7" t="s">
        <v>599</v>
      </c>
      <c r="N1146" s="16">
        <f t="shared" si="85"/>
        <v>44410</v>
      </c>
      <c r="O1146" s="7" t="s">
        <v>600</v>
      </c>
      <c r="P1146" s="12" t="str">
        <f t="shared" si="86"/>
        <v>2021-08-10</v>
      </c>
      <c r="Q1146" s="1" t="str">
        <f>IFERROR(VLOOKUP(K1146,de_para!$A$2:$B$32,2,0),"ERR")</f>
        <v>web event</v>
      </c>
      <c r="R1146" s="1">
        <v>0</v>
      </c>
      <c r="S1146" s="1">
        <f t="shared" si="87"/>
        <v>8</v>
      </c>
      <c r="T1146" s="1">
        <f t="shared" si="88"/>
        <v>2021</v>
      </c>
      <c r="U1146" s="1">
        <f t="shared" si="89"/>
        <v>2</v>
      </c>
    </row>
    <row r="1147" spans="1:21" x14ac:dyDescent="0.25">
      <c r="A1147" s="3" t="s">
        <v>554</v>
      </c>
      <c r="B1147" s="3" t="s">
        <v>598</v>
      </c>
      <c r="C1147" s="4" t="s">
        <v>555</v>
      </c>
      <c r="D1147" s="5" t="s">
        <v>34</v>
      </c>
      <c r="E1147" s="4" t="s">
        <v>35</v>
      </c>
      <c r="F1147" s="6">
        <v>8581.35</v>
      </c>
      <c r="G1147" s="4">
        <v>125632</v>
      </c>
      <c r="H1147" s="4">
        <v>724655</v>
      </c>
      <c r="I1147" s="5">
        <v>11.84197998</v>
      </c>
      <c r="J1147" s="5">
        <v>5.7680766046866996</v>
      </c>
      <c r="K1147" s="5" t="s">
        <v>36</v>
      </c>
      <c r="L1147" s="5">
        <v>55</v>
      </c>
      <c r="M1147" s="7" t="s">
        <v>599</v>
      </c>
      <c r="N1147" s="16">
        <f t="shared" si="85"/>
        <v>44410</v>
      </c>
      <c r="O1147" s="7" t="s">
        <v>600</v>
      </c>
      <c r="P1147" s="12" t="str">
        <f t="shared" si="86"/>
        <v>2021-08-10</v>
      </c>
      <c r="Q1147" s="1" t="str">
        <f>IFERROR(VLOOKUP(K1147,de_para!$A$2:$B$32,2,0),"ERR")</f>
        <v>web event</v>
      </c>
      <c r="R1147" s="1">
        <v>0</v>
      </c>
      <c r="S1147" s="1">
        <f t="shared" si="87"/>
        <v>8</v>
      </c>
      <c r="T1147" s="1">
        <f t="shared" si="88"/>
        <v>2021</v>
      </c>
      <c r="U1147" s="1">
        <f t="shared" si="89"/>
        <v>2</v>
      </c>
    </row>
    <row r="1148" spans="1:21" x14ac:dyDescent="0.25">
      <c r="A1148" s="3" t="s">
        <v>81</v>
      </c>
      <c r="B1148" s="3" t="s">
        <v>598</v>
      </c>
      <c r="C1148" s="4" t="s">
        <v>82</v>
      </c>
      <c r="D1148" s="5" t="s">
        <v>48</v>
      </c>
      <c r="E1148" s="4" t="s">
        <v>49</v>
      </c>
      <c r="F1148" s="6">
        <v>5068.16</v>
      </c>
      <c r="G1148" s="4">
        <v>355841</v>
      </c>
      <c r="H1148" s="4">
        <v>609752</v>
      </c>
      <c r="I1148" s="5">
        <v>8.31183826</v>
      </c>
      <c r="J1148" s="5">
        <v>1.7135518391641</v>
      </c>
      <c r="K1148" s="5" t="s">
        <v>36</v>
      </c>
      <c r="L1148" s="5">
        <v>40</v>
      </c>
      <c r="M1148" s="7" t="s">
        <v>599</v>
      </c>
      <c r="N1148" s="16">
        <f t="shared" si="85"/>
        <v>44410</v>
      </c>
      <c r="O1148" s="7" t="s">
        <v>600</v>
      </c>
      <c r="P1148" s="12" t="str">
        <f t="shared" si="86"/>
        <v>2021-08-10</v>
      </c>
      <c r="Q1148" s="1" t="str">
        <f>IFERROR(VLOOKUP(K1148,de_para!$A$2:$B$32,2,0),"ERR")</f>
        <v>web event</v>
      </c>
      <c r="R1148" s="1">
        <v>0</v>
      </c>
      <c r="S1148" s="1">
        <f t="shared" si="87"/>
        <v>8</v>
      </c>
      <c r="T1148" s="1">
        <f t="shared" si="88"/>
        <v>2021</v>
      </c>
      <c r="U1148" s="1">
        <f t="shared" si="89"/>
        <v>2</v>
      </c>
    </row>
    <row r="1149" spans="1:21" x14ac:dyDescent="0.25">
      <c r="A1149" s="3" t="s">
        <v>134</v>
      </c>
      <c r="B1149" s="3" t="s">
        <v>598</v>
      </c>
      <c r="C1149" s="4" t="s">
        <v>135</v>
      </c>
      <c r="D1149" s="5" t="s">
        <v>78</v>
      </c>
      <c r="E1149" s="4" t="s">
        <v>79</v>
      </c>
      <c r="F1149" s="6">
        <v>156654.39999999999</v>
      </c>
      <c r="G1149" s="4">
        <v>2615754</v>
      </c>
      <c r="H1149" s="4">
        <v>7600196</v>
      </c>
      <c r="I1149" s="5">
        <v>20.611889479999999</v>
      </c>
      <c r="J1149" s="5">
        <v>2.9055469283426998</v>
      </c>
      <c r="K1149" s="5" t="s">
        <v>80</v>
      </c>
      <c r="L1149" s="5">
        <v>1055</v>
      </c>
      <c r="M1149" s="7" t="s">
        <v>599</v>
      </c>
      <c r="N1149" s="16">
        <f t="shared" si="85"/>
        <v>44410</v>
      </c>
      <c r="O1149" s="7" t="s">
        <v>600</v>
      </c>
      <c r="P1149" s="12" t="str">
        <f t="shared" si="86"/>
        <v>2021-08-10</v>
      </c>
      <c r="Q1149" s="1" t="str">
        <f>IFERROR(VLOOKUP(K1149,de_para!$A$2:$B$32,2,0),"ERR")</f>
        <v>web event</v>
      </c>
      <c r="R1149" s="1">
        <v>0</v>
      </c>
      <c r="S1149" s="1">
        <f t="shared" si="87"/>
        <v>8</v>
      </c>
      <c r="T1149" s="1">
        <f t="shared" si="88"/>
        <v>2021</v>
      </c>
      <c r="U1149" s="1">
        <f t="shared" si="89"/>
        <v>2</v>
      </c>
    </row>
    <row r="1150" spans="1:21" x14ac:dyDescent="0.25">
      <c r="A1150" s="3" t="s">
        <v>68</v>
      </c>
      <c r="B1150" s="3" t="s">
        <v>598</v>
      </c>
      <c r="C1150" s="4" t="s">
        <v>69</v>
      </c>
      <c r="D1150" s="5" t="s">
        <v>70</v>
      </c>
      <c r="E1150" s="4" t="s">
        <v>71</v>
      </c>
      <c r="F1150" s="6">
        <v>40594.300000000003</v>
      </c>
      <c r="G1150" s="4">
        <v>148800</v>
      </c>
      <c r="H1150" s="4">
        <v>1443260</v>
      </c>
      <c r="I1150" s="5">
        <v>28.12681014</v>
      </c>
      <c r="J1150" s="5">
        <v>9.6993279569891993</v>
      </c>
      <c r="K1150" s="5" t="s">
        <v>36</v>
      </c>
      <c r="L1150" s="5">
        <v>367</v>
      </c>
      <c r="M1150" s="7" t="s">
        <v>599</v>
      </c>
      <c r="N1150" s="16">
        <f t="shared" si="85"/>
        <v>44410</v>
      </c>
      <c r="O1150" s="7" t="s">
        <v>600</v>
      </c>
      <c r="P1150" s="12" t="str">
        <f t="shared" si="86"/>
        <v>2021-08-10</v>
      </c>
      <c r="Q1150" s="1" t="str">
        <f>IFERROR(VLOOKUP(K1150,de_para!$A$2:$B$32,2,0),"ERR")</f>
        <v>web event</v>
      </c>
      <c r="R1150" s="1">
        <v>0</v>
      </c>
      <c r="S1150" s="1">
        <f t="shared" si="87"/>
        <v>8</v>
      </c>
      <c r="T1150" s="1">
        <f t="shared" si="88"/>
        <v>2021</v>
      </c>
      <c r="U1150" s="1">
        <f t="shared" si="89"/>
        <v>2</v>
      </c>
    </row>
    <row r="1151" spans="1:21" x14ac:dyDescent="0.25">
      <c r="A1151" s="3" t="s">
        <v>584</v>
      </c>
      <c r="B1151" s="3" t="s">
        <v>598</v>
      </c>
      <c r="C1151" s="4" t="s">
        <v>585</v>
      </c>
      <c r="D1151" s="5" t="s">
        <v>586</v>
      </c>
      <c r="E1151" s="4" t="s">
        <v>587</v>
      </c>
      <c r="F1151" s="6">
        <v>690.3</v>
      </c>
      <c r="G1151" s="4">
        <v>259849</v>
      </c>
      <c r="H1151" s="4">
        <v>259849</v>
      </c>
      <c r="I1151" s="5">
        <v>2.6565428400000002</v>
      </c>
      <c r="J1151" s="5">
        <v>1</v>
      </c>
      <c r="K1151" s="5" t="s">
        <v>6</v>
      </c>
      <c r="L1151" s="5">
        <v>259849</v>
      </c>
      <c r="M1151" s="7" t="s">
        <v>599</v>
      </c>
      <c r="N1151" s="16">
        <f t="shared" si="85"/>
        <v>44410</v>
      </c>
      <c r="O1151" s="7" t="s">
        <v>600</v>
      </c>
      <c r="P1151" s="12" t="str">
        <f t="shared" si="86"/>
        <v>2021-08-10</v>
      </c>
      <c r="Q1151" s="1" t="str">
        <f>IFERROR(VLOOKUP(K1151,de_para!$A$2:$B$32,2,0),"ERR")</f>
        <v>Top funnel</v>
      </c>
      <c r="R1151" s="1">
        <v>0</v>
      </c>
      <c r="S1151" s="1">
        <f t="shared" si="87"/>
        <v>8</v>
      </c>
      <c r="T1151" s="1">
        <f t="shared" si="88"/>
        <v>2021</v>
      </c>
      <c r="U1151" s="1">
        <f t="shared" si="89"/>
        <v>2</v>
      </c>
    </row>
    <row r="1152" spans="1:21" x14ac:dyDescent="0.25">
      <c r="A1152" s="3" t="s">
        <v>103</v>
      </c>
      <c r="B1152" s="3" t="s">
        <v>598</v>
      </c>
      <c r="C1152" s="4" t="s">
        <v>104</v>
      </c>
      <c r="D1152" s="5" t="s">
        <v>54</v>
      </c>
      <c r="E1152" s="4" t="s">
        <v>55</v>
      </c>
      <c r="F1152" s="6">
        <v>100788.48</v>
      </c>
      <c r="G1152" s="4">
        <v>40688</v>
      </c>
      <c r="H1152" s="4">
        <v>976899</v>
      </c>
      <c r="I1152" s="5">
        <v>103.17185298</v>
      </c>
      <c r="J1152" s="5">
        <v>24.009511403853999</v>
      </c>
      <c r="K1152" s="5" t="s">
        <v>36</v>
      </c>
      <c r="L1152" s="5">
        <v>769</v>
      </c>
      <c r="M1152" s="7" t="s">
        <v>599</v>
      </c>
      <c r="N1152" s="16">
        <f t="shared" si="85"/>
        <v>44410</v>
      </c>
      <c r="O1152" s="7" t="s">
        <v>600</v>
      </c>
      <c r="P1152" s="12" t="str">
        <f t="shared" si="86"/>
        <v>2021-08-10</v>
      </c>
      <c r="Q1152" s="1" t="str">
        <f>IFERROR(VLOOKUP(K1152,de_para!$A$2:$B$32,2,0),"ERR")</f>
        <v>web event</v>
      </c>
      <c r="R1152" s="1">
        <v>0</v>
      </c>
      <c r="S1152" s="1">
        <f t="shared" si="87"/>
        <v>8</v>
      </c>
      <c r="T1152" s="1">
        <f t="shared" si="88"/>
        <v>2021</v>
      </c>
      <c r="U1152" s="1">
        <f t="shared" si="89"/>
        <v>2</v>
      </c>
    </row>
    <row r="1153" spans="1:21" x14ac:dyDescent="0.25">
      <c r="A1153" s="3" t="s">
        <v>182</v>
      </c>
      <c r="B1153" s="3" t="s">
        <v>598</v>
      </c>
      <c r="C1153" s="4" t="s">
        <v>183</v>
      </c>
      <c r="D1153" s="5" t="s">
        <v>184</v>
      </c>
      <c r="E1153" s="4" t="s">
        <v>185</v>
      </c>
      <c r="F1153" s="6">
        <v>27268.12</v>
      </c>
      <c r="G1153" s="4">
        <v>246271</v>
      </c>
      <c r="H1153" s="4">
        <v>917195</v>
      </c>
      <c r="I1153" s="5">
        <v>29.72990476</v>
      </c>
      <c r="J1153" s="5">
        <v>3.7243321381730001</v>
      </c>
      <c r="K1153" s="5" t="s">
        <v>36</v>
      </c>
      <c r="L1153" s="5">
        <v>317</v>
      </c>
      <c r="M1153" s="7" t="s">
        <v>599</v>
      </c>
      <c r="N1153" s="16">
        <f t="shared" si="85"/>
        <v>44410</v>
      </c>
      <c r="O1153" s="7" t="s">
        <v>600</v>
      </c>
      <c r="P1153" s="12" t="str">
        <f t="shared" si="86"/>
        <v>2021-08-10</v>
      </c>
      <c r="Q1153" s="1" t="str">
        <f>IFERROR(VLOOKUP(K1153,de_para!$A$2:$B$32,2,0),"ERR")</f>
        <v>web event</v>
      </c>
      <c r="R1153" s="1">
        <v>0</v>
      </c>
      <c r="S1153" s="1">
        <f t="shared" si="87"/>
        <v>8</v>
      </c>
      <c r="T1153" s="1">
        <f t="shared" si="88"/>
        <v>2021</v>
      </c>
      <c r="U1153" s="1">
        <f t="shared" si="89"/>
        <v>2</v>
      </c>
    </row>
    <row r="1154" spans="1:21" x14ac:dyDescent="0.25">
      <c r="A1154" s="3" t="s">
        <v>83</v>
      </c>
      <c r="B1154" s="3" t="s">
        <v>598</v>
      </c>
      <c r="C1154" s="4" t="s">
        <v>84</v>
      </c>
      <c r="D1154" s="5" t="s">
        <v>70</v>
      </c>
      <c r="E1154" s="4" t="s">
        <v>71</v>
      </c>
      <c r="F1154" s="6">
        <v>105210.14</v>
      </c>
      <c r="G1154" s="4">
        <v>214655</v>
      </c>
      <c r="H1154" s="4">
        <v>2745149</v>
      </c>
      <c r="I1154" s="5">
        <v>38.325839510000002</v>
      </c>
      <c r="J1154" s="5">
        <v>12.788656215788</v>
      </c>
      <c r="K1154" s="5" t="s">
        <v>36</v>
      </c>
      <c r="L1154" s="5">
        <v>859</v>
      </c>
      <c r="M1154" s="7" t="s">
        <v>599</v>
      </c>
      <c r="N1154" s="16">
        <f t="shared" si="85"/>
        <v>44410</v>
      </c>
      <c r="O1154" s="7" t="s">
        <v>600</v>
      </c>
      <c r="P1154" s="12" t="str">
        <f t="shared" si="86"/>
        <v>2021-08-10</v>
      </c>
      <c r="Q1154" s="1" t="str">
        <f>IFERROR(VLOOKUP(K1154,de_para!$A$2:$B$32,2,0),"ERR")</f>
        <v>web event</v>
      </c>
      <c r="R1154" s="1">
        <v>0</v>
      </c>
      <c r="S1154" s="1">
        <f t="shared" si="87"/>
        <v>8</v>
      </c>
      <c r="T1154" s="1">
        <f t="shared" si="88"/>
        <v>2021</v>
      </c>
      <c r="U1154" s="1">
        <f t="shared" si="89"/>
        <v>2</v>
      </c>
    </row>
    <row r="1155" spans="1:21" x14ac:dyDescent="0.25">
      <c r="A1155" s="3" t="s">
        <v>245</v>
      </c>
      <c r="B1155" s="3" t="s">
        <v>598</v>
      </c>
      <c r="C1155" s="4" t="s">
        <v>520</v>
      </c>
      <c r="D1155" s="5" t="s">
        <v>521</v>
      </c>
      <c r="E1155" s="4" t="s">
        <v>522</v>
      </c>
      <c r="F1155" s="6">
        <v>3636.11</v>
      </c>
      <c r="G1155" s="4">
        <v>424828</v>
      </c>
      <c r="H1155" s="4">
        <v>1565202</v>
      </c>
      <c r="I1155" s="5">
        <v>2.3230931199999998</v>
      </c>
      <c r="J1155" s="5">
        <v>3.6843193009877</v>
      </c>
      <c r="K1155" s="5" t="s">
        <v>394</v>
      </c>
      <c r="L1155" s="5">
        <v>8196</v>
      </c>
      <c r="M1155" s="7" t="s">
        <v>599</v>
      </c>
      <c r="N1155" s="16">
        <f t="shared" ref="N1155:N1218" si="90">M1155-WEEKDAY(M1155,3)</f>
        <v>44410</v>
      </c>
      <c r="O1155" s="7" t="s">
        <v>600</v>
      </c>
      <c r="P1155" s="12" t="str">
        <f t="shared" ref="P1155:P1218" si="91">RIGHT(B1155,10)</f>
        <v>2021-08-10</v>
      </c>
      <c r="Q1155" s="1" t="str">
        <f>IFERROR(VLOOKUP(K1155,de_para!$A$2:$B$32,2,0),"ERR")</f>
        <v>Mid funnel</v>
      </c>
      <c r="R1155" s="1">
        <v>0</v>
      </c>
      <c r="S1155" s="1">
        <f t="shared" ref="S1155:S1218" si="92">MONTH(P1155)</f>
        <v>8</v>
      </c>
      <c r="T1155" s="1">
        <f t="shared" ref="T1155:T1218" si="93">YEAR(P1155)</f>
        <v>2021</v>
      </c>
      <c r="U1155" s="1">
        <f t="shared" ref="U1155:U1218" si="94">IF(S1155&lt;7,1,2)</f>
        <v>2</v>
      </c>
    </row>
    <row r="1156" spans="1:21" x14ac:dyDescent="0.25">
      <c r="A1156" s="3" t="s">
        <v>182</v>
      </c>
      <c r="B1156" s="3" t="s">
        <v>617</v>
      </c>
      <c r="C1156" s="4" t="s">
        <v>183</v>
      </c>
      <c r="D1156" s="5" t="s">
        <v>184</v>
      </c>
      <c r="E1156" s="4" t="s">
        <v>185</v>
      </c>
      <c r="F1156" s="6">
        <v>32092.47</v>
      </c>
      <c r="G1156" s="4">
        <v>284347</v>
      </c>
      <c r="H1156" s="4">
        <v>1121887</v>
      </c>
      <c r="I1156" s="5">
        <v>28.605795409999999</v>
      </c>
      <c r="J1156" s="5">
        <v>3.9454856214413998</v>
      </c>
      <c r="K1156" s="5" t="s">
        <v>36</v>
      </c>
      <c r="L1156" s="5">
        <v>267</v>
      </c>
      <c r="M1156" s="7" t="s">
        <v>618</v>
      </c>
      <c r="N1156" s="16">
        <f t="shared" si="90"/>
        <v>44403</v>
      </c>
      <c r="O1156" s="7" t="s">
        <v>619</v>
      </c>
      <c r="P1156" s="12" t="str">
        <f t="shared" si="91"/>
        <v>2021-08-03</v>
      </c>
      <c r="Q1156" s="1" t="str">
        <f>IFERROR(VLOOKUP(K1156,de_para!$A$2:$B$32,2,0),"ERR")</f>
        <v>web event</v>
      </c>
      <c r="R1156" s="1">
        <v>0</v>
      </c>
      <c r="S1156" s="1">
        <f t="shared" si="92"/>
        <v>8</v>
      </c>
      <c r="T1156" s="1">
        <f t="shared" si="93"/>
        <v>2021</v>
      </c>
      <c r="U1156" s="1">
        <f t="shared" si="94"/>
        <v>2</v>
      </c>
    </row>
    <row r="1157" spans="1:21" x14ac:dyDescent="0.25">
      <c r="A1157" s="3" t="s">
        <v>180</v>
      </c>
      <c r="B1157" s="3" t="s">
        <v>617</v>
      </c>
      <c r="C1157" s="4" t="s">
        <v>508</v>
      </c>
      <c r="D1157" s="5" t="s">
        <v>509</v>
      </c>
      <c r="E1157" s="4" t="s">
        <v>510</v>
      </c>
      <c r="F1157" s="6">
        <v>4614.82</v>
      </c>
      <c r="G1157" s="4">
        <v>537465</v>
      </c>
      <c r="H1157" s="4">
        <v>999046</v>
      </c>
      <c r="I1157" s="5">
        <v>4.6192267400000002</v>
      </c>
      <c r="J1157" s="5">
        <v>1.8588112714316001</v>
      </c>
      <c r="K1157" s="5" t="s">
        <v>394</v>
      </c>
      <c r="L1157" s="5">
        <v>11536</v>
      </c>
      <c r="M1157" s="7" t="s">
        <v>618</v>
      </c>
      <c r="N1157" s="16">
        <f t="shared" si="90"/>
        <v>44403</v>
      </c>
      <c r="O1157" s="7" t="s">
        <v>619</v>
      </c>
      <c r="P1157" s="12" t="str">
        <f t="shared" si="91"/>
        <v>2021-08-03</v>
      </c>
      <c r="Q1157" s="1" t="str">
        <f>IFERROR(VLOOKUP(K1157,de_para!$A$2:$B$32,2,0),"ERR")</f>
        <v>Mid funnel</v>
      </c>
      <c r="R1157" s="1">
        <v>0</v>
      </c>
      <c r="S1157" s="1">
        <f t="shared" si="92"/>
        <v>8</v>
      </c>
      <c r="T1157" s="1">
        <f t="shared" si="93"/>
        <v>2021</v>
      </c>
      <c r="U1157" s="1">
        <f t="shared" si="94"/>
        <v>2</v>
      </c>
    </row>
    <row r="1158" spans="1:21" x14ac:dyDescent="0.25">
      <c r="A1158" s="3" t="s">
        <v>314</v>
      </c>
      <c r="B1158" s="3" t="s">
        <v>617</v>
      </c>
      <c r="C1158" s="4" t="s">
        <v>315</v>
      </c>
      <c r="D1158" s="5" t="s">
        <v>316</v>
      </c>
      <c r="E1158" s="4" t="s">
        <v>317</v>
      </c>
      <c r="F1158" s="6">
        <v>13906.46</v>
      </c>
      <c r="G1158" s="4">
        <v>596089</v>
      </c>
      <c r="H1158" s="4">
        <v>754608</v>
      </c>
      <c r="I1158" s="5">
        <v>18.428720609999999</v>
      </c>
      <c r="J1158" s="5">
        <v>1.265931765223</v>
      </c>
      <c r="K1158" s="5" t="s">
        <v>80</v>
      </c>
      <c r="L1158" s="5">
        <v>92</v>
      </c>
      <c r="M1158" s="7" t="s">
        <v>618</v>
      </c>
      <c r="N1158" s="16">
        <f t="shared" si="90"/>
        <v>44403</v>
      </c>
      <c r="O1158" s="7" t="s">
        <v>619</v>
      </c>
      <c r="P1158" s="12" t="str">
        <f t="shared" si="91"/>
        <v>2021-08-03</v>
      </c>
      <c r="Q1158" s="1" t="str">
        <f>IFERROR(VLOOKUP(K1158,de_para!$A$2:$B$32,2,0),"ERR")</f>
        <v>web event</v>
      </c>
      <c r="R1158" s="1">
        <v>0</v>
      </c>
      <c r="S1158" s="1">
        <f t="shared" si="92"/>
        <v>8</v>
      </c>
      <c r="T1158" s="1">
        <f t="shared" si="93"/>
        <v>2021</v>
      </c>
      <c r="U1158" s="1">
        <f t="shared" si="94"/>
        <v>2</v>
      </c>
    </row>
    <row r="1159" spans="1:21" x14ac:dyDescent="0.25">
      <c r="A1159" s="3" t="s">
        <v>552</v>
      </c>
      <c r="B1159" s="3" t="s">
        <v>617</v>
      </c>
      <c r="C1159" s="4" t="s">
        <v>553</v>
      </c>
      <c r="D1159" s="5" t="s">
        <v>530</v>
      </c>
      <c r="E1159" s="4" t="s">
        <v>531</v>
      </c>
      <c r="F1159" s="6">
        <v>3326.51</v>
      </c>
      <c r="G1159" s="4">
        <v>124669</v>
      </c>
      <c r="H1159" s="4">
        <v>194091</v>
      </c>
      <c r="I1159" s="5">
        <v>17.13891937</v>
      </c>
      <c r="J1159" s="5">
        <v>1.5568505402305</v>
      </c>
      <c r="K1159" s="5" t="s">
        <v>36</v>
      </c>
      <c r="L1159" s="5">
        <v>6</v>
      </c>
      <c r="M1159" s="7" t="s">
        <v>618</v>
      </c>
      <c r="N1159" s="16">
        <f t="shared" si="90"/>
        <v>44403</v>
      </c>
      <c r="O1159" s="7" t="s">
        <v>619</v>
      </c>
      <c r="P1159" s="12" t="str">
        <f t="shared" si="91"/>
        <v>2021-08-03</v>
      </c>
      <c r="Q1159" s="1" t="str">
        <f>IFERROR(VLOOKUP(K1159,de_para!$A$2:$B$32,2,0),"ERR")</f>
        <v>web event</v>
      </c>
      <c r="R1159" s="1">
        <v>0</v>
      </c>
      <c r="S1159" s="1">
        <f t="shared" si="92"/>
        <v>8</v>
      </c>
      <c r="T1159" s="1">
        <f t="shared" si="93"/>
        <v>2021</v>
      </c>
      <c r="U1159" s="1">
        <f t="shared" si="94"/>
        <v>2</v>
      </c>
    </row>
    <row r="1160" spans="1:21" x14ac:dyDescent="0.25">
      <c r="A1160" s="3" t="s">
        <v>610</v>
      </c>
      <c r="B1160" s="3" t="s">
        <v>617</v>
      </c>
      <c r="C1160" s="4" t="s">
        <v>611</v>
      </c>
      <c r="D1160" s="5" t="s">
        <v>612</v>
      </c>
      <c r="E1160" s="4" t="s">
        <v>613</v>
      </c>
      <c r="F1160" s="6">
        <v>13526.33</v>
      </c>
      <c r="G1160" s="4">
        <v>34383</v>
      </c>
      <c r="H1160" s="4">
        <v>398915</v>
      </c>
      <c r="I1160" s="5">
        <v>33.907799910000001</v>
      </c>
      <c r="J1160" s="5">
        <v>11.602099874938</v>
      </c>
      <c r="K1160" s="5" t="s">
        <v>36</v>
      </c>
      <c r="L1160" s="5">
        <v>17</v>
      </c>
      <c r="M1160" s="7" t="s">
        <v>618</v>
      </c>
      <c r="N1160" s="16">
        <f t="shared" si="90"/>
        <v>44403</v>
      </c>
      <c r="O1160" s="7" t="s">
        <v>619</v>
      </c>
      <c r="P1160" s="12" t="str">
        <f t="shared" si="91"/>
        <v>2021-08-03</v>
      </c>
      <c r="Q1160" s="1" t="str">
        <f>IFERROR(VLOOKUP(K1160,de_para!$A$2:$B$32,2,0),"ERR")</f>
        <v>web event</v>
      </c>
      <c r="R1160" s="1">
        <v>0</v>
      </c>
      <c r="S1160" s="1">
        <f t="shared" si="92"/>
        <v>8</v>
      </c>
      <c r="T1160" s="1">
        <f t="shared" si="93"/>
        <v>2021</v>
      </c>
      <c r="U1160" s="1">
        <f t="shared" si="94"/>
        <v>2</v>
      </c>
    </row>
    <row r="1161" spans="1:21" x14ac:dyDescent="0.25">
      <c r="A1161" s="3" t="s">
        <v>97</v>
      </c>
      <c r="B1161" s="3" t="s">
        <v>617</v>
      </c>
      <c r="C1161" s="4" t="s">
        <v>98</v>
      </c>
      <c r="D1161" s="5" t="s">
        <v>87</v>
      </c>
      <c r="E1161" s="4" t="s">
        <v>88</v>
      </c>
      <c r="F1161" s="6">
        <v>236801.63</v>
      </c>
      <c r="G1161" s="4">
        <v>3446226</v>
      </c>
      <c r="H1161" s="4">
        <v>15273232</v>
      </c>
      <c r="I1161" s="5">
        <v>15.504356250000001</v>
      </c>
      <c r="J1161" s="5">
        <v>4.4318718505402996</v>
      </c>
      <c r="K1161" s="5" t="s">
        <v>36</v>
      </c>
      <c r="L1161" s="5">
        <v>1599</v>
      </c>
      <c r="M1161" s="7" t="s">
        <v>618</v>
      </c>
      <c r="N1161" s="16">
        <f t="shared" si="90"/>
        <v>44403</v>
      </c>
      <c r="O1161" s="7" t="s">
        <v>619</v>
      </c>
      <c r="P1161" s="12" t="str">
        <f t="shared" si="91"/>
        <v>2021-08-03</v>
      </c>
      <c r="Q1161" s="1" t="str">
        <f>IFERROR(VLOOKUP(K1161,de_para!$A$2:$B$32,2,0),"ERR")</f>
        <v>web event</v>
      </c>
      <c r="R1161" s="1">
        <v>0</v>
      </c>
      <c r="S1161" s="1">
        <f t="shared" si="92"/>
        <v>8</v>
      </c>
      <c r="T1161" s="1">
        <f t="shared" si="93"/>
        <v>2021</v>
      </c>
      <c r="U1161" s="1">
        <f t="shared" si="94"/>
        <v>2</v>
      </c>
    </row>
    <row r="1162" spans="1:21" x14ac:dyDescent="0.25">
      <c r="A1162" s="3" t="s">
        <v>134</v>
      </c>
      <c r="B1162" s="3" t="s">
        <v>617</v>
      </c>
      <c r="C1162" s="4" t="s">
        <v>135</v>
      </c>
      <c r="D1162" s="5" t="s">
        <v>78</v>
      </c>
      <c r="E1162" s="4" t="s">
        <v>79</v>
      </c>
      <c r="F1162" s="6">
        <v>179442.38</v>
      </c>
      <c r="G1162" s="4">
        <v>2758101</v>
      </c>
      <c r="H1162" s="4">
        <v>7884254</v>
      </c>
      <c r="I1162" s="5">
        <v>22.759588919999999</v>
      </c>
      <c r="J1162" s="5">
        <v>2.8585805958520001</v>
      </c>
      <c r="K1162" s="5" t="s">
        <v>80</v>
      </c>
      <c r="L1162" s="5">
        <v>1129</v>
      </c>
      <c r="M1162" s="7" t="s">
        <v>618</v>
      </c>
      <c r="N1162" s="16">
        <f t="shared" si="90"/>
        <v>44403</v>
      </c>
      <c r="O1162" s="7" t="s">
        <v>619</v>
      </c>
      <c r="P1162" s="12" t="str">
        <f t="shared" si="91"/>
        <v>2021-08-03</v>
      </c>
      <c r="Q1162" s="1" t="str">
        <f>IFERROR(VLOOKUP(K1162,de_para!$A$2:$B$32,2,0),"ERR")</f>
        <v>web event</v>
      </c>
      <c r="R1162" s="1">
        <v>0</v>
      </c>
      <c r="S1162" s="1">
        <f t="shared" si="92"/>
        <v>8</v>
      </c>
      <c r="T1162" s="1">
        <f t="shared" si="93"/>
        <v>2021</v>
      </c>
      <c r="U1162" s="1">
        <f t="shared" si="94"/>
        <v>2</v>
      </c>
    </row>
    <row r="1163" spans="1:21" x14ac:dyDescent="0.25">
      <c r="A1163" s="3" t="s">
        <v>528</v>
      </c>
      <c r="B1163" s="3" t="s">
        <v>617</v>
      </c>
      <c r="C1163" s="4" t="s">
        <v>529</v>
      </c>
      <c r="D1163" s="5" t="s">
        <v>530</v>
      </c>
      <c r="E1163" s="4" t="s">
        <v>531</v>
      </c>
      <c r="F1163" s="6">
        <v>3321.37</v>
      </c>
      <c r="G1163" s="4">
        <v>136159</v>
      </c>
      <c r="H1163" s="4">
        <v>194966</v>
      </c>
      <c r="I1163" s="5">
        <v>17.03563698</v>
      </c>
      <c r="J1163" s="5">
        <v>1.4318994704720001</v>
      </c>
      <c r="K1163" s="5" t="s">
        <v>36</v>
      </c>
      <c r="L1163" s="5">
        <v>9</v>
      </c>
      <c r="M1163" s="7" t="s">
        <v>618</v>
      </c>
      <c r="N1163" s="16">
        <f t="shared" si="90"/>
        <v>44403</v>
      </c>
      <c r="O1163" s="7" t="s">
        <v>619</v>
      </c>
      <c r="P1163" s="12" t="str">
        <f t="shared" si="91"/>
        <v>2021-08-03</v>
      </c>
      <c r="Q1163" s="1" t="str">
        <f>IFERROR(VLOOKUP(K1163,de_para!$A$2:$B$32,2,0),"ERR")</f>
        <v>web event</v>
      </c>
      <c r="R1163" s="1">
        <v>0</v>
      </c>
      <c r="S1163" s="1">
        <f t="shared" si="92"/>
        <v>8</v>
      </c>
      <c r="T1163" s="1">
        <f t="shared" si="93"/>
        <v>2021</v>
      </c>
      <c r="U1163" s="1">
        <f t="shared" si="94"/>
        <v>2</v>
      </c>
    </row>
    <row r="1164" spans="1:21" x14ac:dyDescent="0.25">
      <c r="A1164" s="3" t="s">
        <v>171</v>
      </c>
      <c r="B1164" s="3" t="s">
        <v>617</v>
      </c>
      <c r="C1164" s="4" t="s">
        <v>172</v>
      </c>
      <c r="D1164" s="5" t="s">
        <v>173</v>
      </c>
      <c r="E1164" s="4" t="s">
        <v>174</v>
      </c>
      <c r="F1164" s="6">
        <v>6262.56</v>
      </c>
      <c r="G1164" s="4">
        <v>543222</v>
      </c>
      <c r="H1164" s="4">
        <v>902355</v>
      </c>
      <c r="I1164" s="5">
        <v>6.9402397100000002</v>
      </c>
      <c r="J1164" s="5">
        <v>1.6611164496283</v>
      </c>
      <c r="K1164" s="5" t="s">
        <v>36</v>
      </c>
      <c r="L1164" s="5">
        <v>61</v>
      </c>
      <c r="M1164" s="7" t="s">
        <v>618</v>
      </c>
      <c r="N1164" s="16">
        <f t="shared" si="90"/>
        <v>44403</v>
      </c>
      <c r="O1164" s="7" t="s">
        <v>619</v>
      </c>
      <c r="P1164" s="12" t="str">
        <f t="shared" si="91"/>
        <v>2021-08-03</v>
      </c>
      <c r="Q1164" s="1" t="str">
        <f>IFERROR(VLOOKUP(K1164,de_para!$A$2:$B$32,2,0),"ERR")</f>
        <v>web event</v>
      </c>
      <c r="R1164" s="1">
        <v>0</v>
      </c>
      <c r="S1164" s="1">
        <f t="shared" si="92"/>
        <v>8</v>
      </c>
      <c r="T1164" s="1">
        <f t="shared" si="93"/>
        <v>2021</v>
      </c>
      <c r="U1164" s="1">
        <f t="shared" si="94"/>
        <v>2</v>
      </c>
    </row>
    <row r="1165" spans="1:21" x14ac:dyDescent="0.25">
      <c r="A1165" s="3" t="s">
        <v>620</v>
      </c>
      <c r="B1165" s="3" t="s">
        <v>617</v>
      </c>
      <c r="C1165" s="4" t="s">
        <v>621</v>
      </c>
      <c r="D1165" s="5" t="s">
        <v>622</v>
      </c>
      <c r="E1165" s="4" t="s">
        <v>623</v>
      </c>
      <c r="F1165" s="6">
        <v>561.51</v>
      </c>
      <c r="G1165" s="4">
        <v>230162</v>
      </c>
      <c r="H1165" s="4">
        <v>230162</v>
      </c>
      <c r="I1165" s="5">
        <v>2.4396294799999998</v>
      </c>
      <c r="J1165" s="5">
        <v>1</v>
      </c>
      <c r="K1165" s="5" t="s">
        <v>6</v>
      </c>
      <c r="L1165" s="5">
        <v>230162</v>
      </c>
      <c r="M1165" s="7" t="s">
        <v>618</v>
      </c>
      <c r="N1165" s="16">
        <f t="shared" si="90"/>
        <v>44403</v>
      </c>
      <c r="O1165" s="7" t="s">
        <v>619</v>
      </c>
      <c r="P1165" s="12" t="str">
        <f t="shared" si="91"/>
        <v>2021-08-03</v>
      </c>
      <c r="Q1165" s="1" t="str">
        <f>IFERROR(VLOOKUP(K1165,de_para!$A$2:$B$32,2,0),"ERR")</f>
        <v>Top funnel</v>
      </c>
      <c r="R1165" s="1">
        <v>0</v>
      </c>
      <c r="S1165" s="1">
        <f t="shared" si="92"/>
        <v>8</v>
      </c>
      <c r="T1165" s="1">
        <f t="shared" si="93"/>
        <v>2021</v>
      </c>
      <c r="U1165" s="1">
        <f t="shared" si="94"/>
        <v>2</v>
      </c>
    </row>
    <row r="1166" spans="1:21" x14ac:dyDescent="0.25">
      <c r="A1166" s="3" t="s">
        <v>624</v>
      </c>
      <c r="B1166" s="3" t="s">
        <v>617</v>
      </c>
      <c r="C1166" s="4" t="s">
        <v>625</v>
      </c>
      <c r="D1166" s="5" t="s">
        <v>626</v>
      </c>
      <c r="E1166" s="4" t="s">
        <v>627</v>
      </c>
      <c r="F1166" s="6">
        <v>11327.17</v>
      </c>
      <c r="G1166" s="4">
        <v>533629</v>
      </c>
      <c r="H1166" s="4">
        <v>788929</v>
      </c>
      <c r="I1166" s="5">
        <v>14.35765449</v>
      </c>
      <c r="J1166" s="5">
        <v>1.4784222746514999</v>
      </c>
      <c r="K1166" s="5" t="s">
        <v>36</v>
      </c>
      <c r="L1166" s="5">
        <v>91</v>
      </c>
      <c r="M1166" s="7" t="s">
        <v>618</v>
      </c>
      <c r="N1166" s="16">
        <f t="shared" si="90"/>
        <v>44403</v>
      </c>
      <c r="O1166" s="7" t="s">
        <v>619</v>
      </c>
      <c r="P1166" s="12" t="str">
        <f t="shared" si="91"/>
        <v>2021-08-03</v>
      </c>
      <c r="Q1166" s="1" t="str">
        <f>IFERROR(VLOOKUP(K1166,de_para!$A$2:$B$32,2,0),"ERR")</f>
        <v>web event</v>
      </c>
      <c r="R1166" s="1">
        <v>0</v>
      </c>
      <c r="S1166" s="1">
        <f t="shared" si="92"/>
        <v>8</v>
      </c>
      <c r="T1166" s="1">
        <f t="shared" si="93"/>
        <v>2021</v>
      </c>
      <c r="U1166" s="1">
        <f t="shared" si="94"/>
        <v>2</v>
      </c>
    </row>
    <row r="1167" spans="1:21" x14ac:dyDescent="0.25">
      <c r="A1167" s="3" t="s">
        <v>536</v>
      </c>
      <c r="B1167" s="3" t="s">
        <v>617</v>
      </c>
      <c r="C1167" s="4" t="s">
        <v>537</v>
      </c>
      <c r="D1167" s="5" t="s">
        <v>538</v>
      </c>
      <c r="E1167" s="4" t="s">
        <v>539</v>
      </c>
      <c r="F1167" s="6">
        <v>2748.85</v>
      </c>
      <c r="G1167" s="4">
        <v>51840</v>
      </c>
      <c r="H1167" s="4">
        <v>84926</v>
      </c>
      <c r="I1167" s="5">
        <v>32.367590610000001</v>
      </c>
      <c r="J1167" s="5">
        <v>1.6382330246914001</v>
      </c>
      <c r="K1167" s="5" t="s">
        <v>36</v>
      </c>
      <c r="L1167" s="5">
        <v>9</v>
      </c>
      <c r="M1167" s="7" t="s">
        <v>618</v>
      </c>
      <c r="N1167" s="16">
        <f t="shared" si="90"/>
        <v>44403</v>
      </c>
      <c r="O1167" s="7" t="s">
        <v>619</v>
      </c>
      <c r="P1167" s="12" t="str">
        <f t="shared" si="91"/>
        <v>2021-08-03</v>
      </c>
      <c r="Q1167" s="1" t="str">
        <f>IFERROR(VLOOKUP(K1167,de_para!$A$2:$B$32,2,0),"ERR")</f>
        <v>web event</v>
      </c>
      <c r="R1167" s="1">
        <v>0</v>
      </c>
      <c r="S1167" s="1">
        <f t="shared" si="92"/>
        <v>8</v>
      </c>
      <c r="T1167" s="1">
        <f t="shared" si="93"/>
        <v>2021</v>
      </c>
      <c r="U1167" s="1">
        <f t="shared" si="94"/>
        <v>2</v>
      </c>
    </row>
    <row r="1168" spans="1:21" x14ac:dyDescent="0.25">
      <c r="A1168" s="3" t="s">
        <v>523</v>
      </c>
      <c r="B1168" s="3" t="s">
        <v>617</v>
      </c>
      <c r="C1168" s="4" t="s">
        <v>524</v>
      </c>
      <c r="D1168" s="5" t="s">
        <v>518</v>
      </c>
      <c r="E1168" s="4" t="s">
        <v>519</v>
      </c>
      <c r="F1168" s="6">
        <v>3319.24</v>
      </c>
      <c r="G1168" s="4">
        <v>146464</v>
      </c>
      <c r="H1168" s="4">
        <v>225599</v>
      </c>
      <c r="I1168" s="5">
        <v>14.713008479999999</v>
      </c>
      <c r="J1168" s="5">
        <v>1.5403034192703</v>
      </c>
      <c r="K1168" s="5" t="s">
        <v>36</v>
      </c>
      <c r="L1168" s="5">
        <v>16</v>
      </c>
      <c r="M1168" s="7" t="s">
        <v>618</v>
      </c>
      <c r="N1168" s="16">
        <f t="shared" si="90"/>
        <v>44403</v>
      </c>
      <c r="O1168" s="7" t="s">
        <v>619</v>
      </c>
      <c r="P1168" s="12" t="str">
        <f t="shared" si="91"/>
        <v>2021-08-03</v>
      </c>
      <c r="Q1168" s="1" t="str">
        <f>IFERROR(VLOOKUP(K1168,de_para!$A$2:$B$32,2,0),"ERR")</f>
        <v>web event</v>
      </c>
      <c r="R1168" s="1">
        <v>0</v>
      </c>
      <c r="S1168" s="1">
        <f t="shared" si="92"/>
        <v>8</v>
      </c>
      <c r="T1168" s="1">
        <f t="shared" si="93"/>
        <v>2021</v>
      </c>
      <c r="U1168" s="1">
        <f t="shared" si="94"/>
        <v>2</v>
      </c>
    </row>
    <row r="1169" spans="1:21" x14ac:dyDescent="0.25">
      <c r="A1169" s="3" t="s">
        <v>120</v>
      </c>
      <c r="B1169" s="3" t="s">
        <v>617</v>
      </c>
      <c r="C1169" s="4" t="s">
        <v>121</v>
      </c>
      <c r="D1169" s="5" t="s">
        <v>87</v>
      </c>
      <c r="E1169" s="4" t="s">
        <v>88</v>
      </c>
      <c r="F1169" s="6">
        <v>399100.92</v>
      </c>
      <c r="G1169" s="4">
        <v>18984681</v>
      </c>
      <c r="H1169" s="4">
        <v>61036952</v>
      </c>
      <c r="I1169" s="5">
        <v>6.5386771000000001</v>
      </c>
      <c r="J1169" s="5">
        <v>3.2150633450200998</v>
      </c>
      <c r="K1169" s="5" t="s">
        <v>36</v>
      </c>
      <c r="L1169" s="5">
        <v>3156</v>
      </c>
      <c r="M1169" s="7" t="s">
        <v>618</v>
      </c>
      <c r="N1169" s="16">
        <f t="shared" si="90"/>
        <v>44403</v>
      </c>
      <c r="O1169" s="7" t="s">
        <v>619</v>
      </c>
      <c r="P1169" s="12" t="str">
        <f t="shared" si="91"/>
        <v>2021-08-03</v>
      </c>
      <c r="Q1169" s="1" t="str">
        <f>IFERROR(VLOOKUP(K1169,de_para!$A$2:$B$32,2,0),"ERR")</f>
        <v>web event</v>
      </c>
      <c r="R1169" s="1">
        <v>0</v>
      </c>
      <c r="S1169" s="1">
        <f t="shared" si="92"/>
        <v>8</v>
      </c>
      <c r="T1169" s="1">
        <f t="shared" si="93"/>
        <v>2021</v>
      </c>
      <c r="U1169" s="1">
        <f t="shared" si="94"/>
        <v>2</v>
      </c>
    </row>
    <row r="1170" spans="1:21" x14ac:dyDescent="0.25">
      <c r="A1170" s="3" t="s">
        <v>76</v>
      </c>
      <c r="B1170" s="3" t="s">
        <v>617</v>
      </c>
      <c r="C1170" s="4" t="s">
        <v>77</v>
      </c>
      <c r="D1170" s="5" t="s">
        <v>78</v>
      </c>
      <c r="E1170" s="4" t="s">
        <v>79</v>
      </c>
      <c r="F1170" s="6">
        <v>98077.7</v>
      </c>
      <c r="G1170" s="4">
        <v>1992164</v>
      </c>
      <c r="H1170" s="4">
        <v>4910154</v>
      </c>
      <c r="I1170" s="5">
        <v>19.974465160000001</v>
      </c>
      <c r="J1170" s="5">
        <v>2.4647338271347001</v>
      </c>
      <c r="K1170" s="5" t="s">
        <v>80</v>
      </c>
      <c r="L1170" s="5">
        <v>666</v>
      </c>
      <c r="M1170" s="7" t="s">
        <v>618</v>
      </c>
      <c r="N1170" s="16">
        <f t="shared" si="90"/>
        <v>44403</v>
      </c>
      <c r="O1170" s="7" t="s">
        <v>619</v>
      </c>
      <c r="P1170" s="12" t="str">
        <f t="shared" si="91"/>
        <v>2021-08-03</v>
      </c>
      <c r="Q1170" s="1" t="str">
        <f>IFERROR(VLOOKUP(K1170,de_para!$A$2:$B$32,2,0),"ERR")</f>
        <v>web event</v>
      </c>
      <c r="R1170" s="1">
        <v>0</v>
      </c>
      <c r="S1170" s="1">
        <f t="shared" si="92"/>
        <v>8</v>
      </c>
      <c r="T1170" s="1">
        <f t="shared" si="93"/>
        <v>2021</v>
      </c>
      <c r="U1170" s="1">
        <f t="shared" si="94"/>
        <v>2</v>
      </c>
    </row>
    <row r="1171" spans="1:21" x14ac:dyDescent="0.25">
      <c r="A1171" s="3" t="s">
        <v>52</v>
      </c>
      <c r="B1171" s="3" t="s">
        <v>617</v>
      </c>
      <c r="C1171" s="4" t="s">
        <v>53</v>
      </c>
      <c r="D1171" s="5" t="s">
        <v>54</v>
      </c>
      <c r="E1171" s="4" t="s">
        <v>55</v>
      </c>
      <c r="F1171" s="6">
        <v>10619.3</v>
      </c>
      <c r="G1171" s="4">
        <v>4202</v>
      </c>
      <c r="H1171" s="4">
        <v>102980</v>
      </c>
      <c r="I1171" s="5">
        <v>103.12002330999999</v>
      </c>
      <c r="J1171" s="5">
        <v>24.507377439315</v>
      </c>
      <c r="K1171" s="5" t="s">
        <v>36</v>
      </c>
      <c r="L1171" s="5">
        <v>31</v>
      </c>
      <c r="M1171" s="7" t="s">
        <v>618</v>
      </c>
      <c r="N1171" s="16">
        <f t="shared" si="90"/>
        <v>44403</v>
      </c>
      <c r="O1171" s="7" t="s">
        <v>619</v>
      </c>
      <c r="P1171" s="12" t="str">
        <f t="shared" si="91"/>
        <v>2021-08-03</v>
      </c>
      <c r="Q1171" s="1" t="str">
        <f>IFERROR(VLOOKUP(K1171,de_para!$A$2:$B$32,2,0),"ERR")</f>
        <v>web event</v>
      </c>
      <c r="R1171" s="1">
        <v>0</v>
      </c>
      <c r="S1171" s="1">
        <f t="shared" si="92"/>
        <v>8</v>
      </c>
      <c r="T1171" s="1">
        <f t="shared" si="93"/>
        <v>2021</v>
      </c>
      <c r="U1171" s="1">
        <f t="shared" si="94"/>
        <v>2</v>
      </c>
    </row>
    <row r="1172" spans="1:21" x14ac:dyDescent="0.25">
      <c r="A1172" s="3" t="s">
        <v>596</v>
      </c>
      <c r="B1172" s="3" t="s">
        <v>617</v>
      </c>
      <c r="C1172" s="4" t="s">
        <v>597</v>
      </c>
      <c r="D1172" s="5" t="s">
        <v>592</v>
      </c>
      <c r="E1172" s="4" t="s">
        <v>593</v>
      </c>
      <c r="F1172" s="6">
        <v>7255.88</v>
      </c>
      <c r="G1172" s="4">
        <v>93887</v>
      </c>
      <c r="H1172" s="4">
        <v>233435</v>
      </c>
      <c r="I1172" s="5">
        <v>31.083085229999998</v>
      </c>
      <c r="J1172" s="5">
        <v>2.4863399618691</v>
      </c>
      <c r="K1172" s="5" t="s">
        <v>36</v>
      </c>
      <c r="L1172" s="5">
        <v>73</v>
      </c>
      <c r="M1172" s="7" t="s">
        <v>618</v>
      </c>
      <c r="N1172" s="16">
        <f t="shared" si="90"/>
        <v>44403</v>
      </c>
      <c r="O1172" s="7" t="s">
        <v>619</v>
      </c>
      <c r="P1172" s="12" t="str">
        <f t="shared" si="91"/>
        <v>2021-08-03</v>
      </c>
      <c r="Q1172" s="1" t="str">
        <f>IFERROR(VLOOKUP(K1172,de_para!$A$2:$B$32,2,0),"ERR")</f>
        <v>web event</v>
      </c>
      <c r="R1172" s="1">
        <v>0</v>
      </c>
      <c r="S1172" s="1">
        <f t="shared" si="92"/>
        <v>8</v>
      </c>
      <c r="T1172" s="1">
        <f t="shared" si="93"/>
        <v>2021</v>
      </c>
      <c r="U1172" s="1">
        <f t="shared" si="94"/>
        <v>2</v>
      </c>
    </row>
    <row r="1173" spans="1:21" x14ac:dyDescent="0.25">
      <c r="A1173" s="3" t="s">
        <v>89</v>
      </c>
      <c r="B1173" s="3" t="s">
        <v>617</v>
      </c>
      <c r="C1173" s="4" t="s">
        <v>607</v>
      </c>
      <c r="D1173" s="5" t="s">
        <v>608</v>
      </c>
      <c r="E1173" s="4" t="s">
        <v>609</v>
      </c>
      <c r="F1173" s="6">
        <v>22197.14</v>
      </c>
      <c r="G1173" s="4">
        <v>717300</v>
      </c>
      <c r="H1173" s="4">
        <v>1763129</v>
      </c>
      <c r="I1173" s="5">
        <v>12.589629009999999</v>
      </c>
      <c r="J1173" s="5">
        <v>2.4580078070542002</v>
      </c>
      <c r="K1173" s="5" t="s">
        <v>36</v>
      </c>
      <c r="L1173" s="5">
        <v>100</v>
      </c>
      <c r="M1173" s="7" t="s">
        <v>618</v>
      </c>
      <c r="N1173" s="16">
        <f t="shared" si="90"/>
        <v>44403</v>
      </c>
      <c r="O1173" s="7" t="s">
        <v>619</v>
      </c>
      <c r="P1173" s="12" t="str">
        <f t="shared" si="91"/>
        <v>2021-08-03</v>
      </c>
      <c r="Q1173" s="1" t="str">
        <f>IFERROR(VLOOKUP(K1173,de_para!$A$2:$B$32,2,0),"ERR")</f>
        <v>web event</v>
      </c>
      <c r="R1173" s="1">
        <v>0</v>
      </c>
      <c r="S1173" s="1">
        <f t="shared" si="92"/>
        <v>8</v>
      </c>
      <c r="T1173" s="1">
        <f t="shared" si="93"/>
        <v>2021</v>
      </c>
      <c r="U1173" s="1">
        <f t="shared" si="94"/>
        <v>2</v>
      </c>
    </row>
    <row r="1174" spans="1:21" x14ac:dyDescent="0.25">
      <c r="A1174" s="3" t="s">
        <v>628</v>
      </c>
      <c r="B1174" s="3" t="s">
        <v>617</v>
      </c>
      <c r="C1174" s="4" t="s">
        <v>629</v>
      </c>
      <c r="D1174" s="5" t="s">
        <v>630</v>
      </c>
      <c r="E1174" s="4" t="s">
        <v>631</v>
      </c>
      <c r="F1174" s="6">
        <v>752.45</v>
      </c>
      <c r="G1174" s="4">
        <v>91599</v>
      </c>
      <c r="H1174" s="4">
        <v>125235</v>
      </c>
      <c r="I1174" s="5">
        <v>6.0083043900000002</v>
      </c>
      <c r="J1174" s="5">
        <v>1.3672092490093</v>
      </c>
      <c r="K1174" s="5" t="s">
        <v>360</v>
      </c>
      <c r="L1174" s="5">
        <v>111</v>
      </c>
      <c r="M1174" s="7" t="s">
        <v>618</v>
      </c>
      <c r="N1174" s="16">
        <f t="shared" si="90"/>
        <v>44403</v>
      </c>
      <c r="O1174" s="7" t="s">
        <v>619</v>
      </c>
      <c r="P1174" s="12" t="str">
        <f t="shared" si="91"/>
        <v>2021-08-03</v>
      </c>
      <c r="Q1174" s="1" t="str">
        <f>IFERROR(VLOOKUP(K1174,de_para!$A$2:$B$32,2,0),"ERR")</f>
        <v>app events</v>
      </c>
      <c r="R1174" s="1">
        <v>0</v>
      </c>
      <c r="S1174" s="1">
        <f t="shared" si="92"/>
        <v>8</v>
      </c>
      <c r="T1174" s="1">
        <f t="shared" si="93"/>
        <v>2021</v>
      </c>
      <c r="U1174" s="1">
        <f t="shared" si="94"/>
        <v>2</v>
      </c>
    </row>
    <row r="1175" spans="1:21" x14ac:dyDescent="0.25">
      <c r="A1175" s="3" t="s">
        <v>103</v>
      </c>
      <c r="B1175" s="3" t="s">
        <v>617</v>
      </c>
      <c r="C1175" s="4" t="s">
        <v>104</v>
      </c>
      <c r="D1175" s="5" t="s">
        <v>54</v>
      </c>
      <c r="E1175" s="4" t="s">
        <v>55</v>
      </c>
      <c r="F1175" s="6">
        <v>122903</v>
      </c>
      <c r="G1175" s="4">
        <v>41751</v>
      </c>
      <c r="H1175" s="4">
        <v>1005518</v>
      </c>
      <c r="I1175" s="5">
        <v>122.22854289999999</v>
      </c>
      <c r="J1175" s="5">
        <v>24.083686618285</v>
      </c>
      <c r="K1175" s="5" t="s">
        <v>36</v>
      </c>
      <c r="L1175" s="5">
        <v>769</v>
      </c>
      <c r="M1175" s="7" t="s">
        <v>618</v>
      </c>
      <c r="N1175" s="16">
        <f t="shared" si="90"/>
        <v>44403</v>
      </c>
      <c r="O1175" s="7" t="s">
        <v>619</v>
      </c>
      <c r="P1175" s="12" t="str">
        <f t="shared" si="91"/>
        <v>2021-08-03</v>
      </c>
      <c r="Q1175" s="1" t="str">
        <f>IFERROR(VLOOKUP(K1175,de_para!$A$2:$B$32,2,0),"ERR")</f>
        <v>web event</v>
      </c>
      <c r="R1175" s="1">
        <v>0</v>
      </c>
      <c r="S1175" s="1">
        <f t="shared" si="92"/>
        <v>8</v>
      </c>
      <c r="T1175" s="1">
        <f t="shared" si="93"/>
        <v>2021</v>
      </c>
      <c r="U1175" s="1">
        <f t="shared" si="94"/>
        <v>2</v>
      </c>
    </row>
    <row r="1176" spans="1:21" x14ac:dyDescent="0.25">
      <c r="A1176" s="3" t="s">
        <v>594</v>
      </c>
      <c r="B1176" s="3" t="s">
        <v>617</v>
      </c>
      <c r="C1176" s="4" t="s">
        <v>595</v>
      </c>
      <c r="D1176" s="5" t="s">
        <v>592</v>
      </c>
      <c r="E1176" s="4" t="s">
        <v>593</v>
      </c>
      <c r="F1176" s="6">
        <v>7256.91</v>
      </c>
      <c r="G1176" s="4">
        <v>92893</v>
      </c>
      <c r="H1176" s="4">
        <v>217990</v>
      </c>
      <c r="I1176" s="5">
        <v>33.290105050000001</v>
      </c>
      <c r="J1176" s="5">
        <v>2.3466784364806998</v>
      </c>
      <c r="K1176" s="5" t="s">
        <v>36</v>
      </c>
      <c r="L1176" s="5">
        <v>63</v>
      </c>
      <c r="M1176" s="7" t="s">
        <v>618</v>
      </c>
      <c r="N1176" s="16">
        <f t="shared" si="90"/>
        <v>44403</v>
      </c>
      <c r="O1176" s="7" t="s">
        <v>619</v>
      </c>
      <c r="P1176" s="12" t="str">
        <f t="shared" si="91"/>
        <v>2021-08-03</v>
      </c>
      <c r="Q1176" s="1" t="str">
        <f>IFERROR(VLOOKUP(K1176,de_para!$A$2:$B$32,2,0),"ERR")</f>
        <v>web event</v>
      </c>
      <c r="R1176" s="1">
        <v>0</v>
      </c>
      <c r="S1176" s="1">
        <f t="shared" si="92"/>
        <v>8</v>
      </c>
      <c r="T1176" s="1">
        <f t="shared" si="93"/>
        <v>2021</v>
      </c>
      <c r="U1176" s="1">
        <f t="shared" si="94"/>
        <v>2</v>
      </c>
    </row>
    <row r="1177" spans="1:21" x14ac:dyDescent="0.25">
      <c r="A1177" s="3" t="s">
        <v>628</v>
      </c>
      <c r="B1177" s="3" t="s">
        <v>617</v>
      </c>
      <c r="C1177" s="4" t="s">
        <v>632</v>
      </c>
      <c r="D1177" s="5" t="s">
        <v>633</v>
      </c>
      <c r="E1177" s="4" t="s">
        <v>634</v>
      </c>
      <c r="F1177" s="6">
        <v>790.93</v>
      </c>
      <c r="G1177" s="4">
        <v>18300</v>
      </c>
      <c r="H1177" s="4">
        <v>28660</v>
      </c>
      <c r="I1177" s="5">
        <v>27.5969993</v>
      </c>
      <c r="J1177" s="5">
        <v>1.5661202185792</v>
      </c>
      <c r="K1177" s="5" t="s">
        <v>635</v>
      </c>
      <c r="L1177" s="5">
        <v>9</v>
      </c>
      <c r="M1177" s="7" t="s">
        <v>618</v>
      </c>
      <c r="N1177" s="16">
        <f t="shared" si="90"/>
        <v>44403</v>
      </c>
      <c r="O1177" s="7" t="s">
        <v>619</v>
      </c>
      <c r="P1177" s="12" t="str">
        <f t="shared" si="91"/>
        <v>2021-08-03</v>
      </c>
      <c r="Q1177" s="1" t="str">
        <f>IFERROR(VLOOKUP(K1177,de_para!$A$2:$B$32,2,0),"ERR")</f>
        <v>app events</v>
      </c>
      <c r="R1177" s="1">
        <v>0</v>
      </c>
      <c r="S1177" s="1">
        <f t="shared" si="92"/>
        <v>8</v>
      </c>
      <c r="T1177" s="1">
        <f t="shared" si="93"/>
        <v>2021</v>
      </c>
      <c r="U1177" s="1">
        <f t="shared" si="94"/>
        <v>2</v>
      </c>
    </row>
    <row r="1178" spans="1:21" x14ac:dyDescent="0.25">
      <c r="A1178" s="3" t="s">
        <v>64</v>
      </c>
      <c r="B1178" s="3" t="s">
        <v>617</v>
      </c>
      <c r="C1178" s="4" t="s">
        <v>65</v>
      </c>
      <c r="D1178" s="5" t="s">
        <v>66</v>
      </c>
      <c r="E1178" s="4" t="s">
        <v>67</v>
      </c>
      <c r="F1178" s="6">
        <v>41730.199999999997</v>
      </c>
      <c r="G1178" s="4">
        <v>34495</v>
      </c>
      <c r="H1178" s="4">
        <v>639681</v>
      </c>
      <c r="I1178" s="5">
        <v>65.235953550000005</v>
      </c>
      <c r="J1178" s="5">
        <v>18.544165821132999</v>
      </c>
      <c r="K1178" s="5" t="s">
        <v>36</v>
      </c>
      <c r="L1178" s="5">
        <v>350</v>
      </c>
      <c r="M1178" s="7" t="s">
        <v>618</v>
      </c>
      <c r="N1178" s="16">
        <f t="shared" si="90"/>
        <v>44403</v>
      </c>
      <c r="O1178" s="7" t="s">
        <v>619</v>
      </c>
      <c r="P1178" s="12" t="str">
        <f t="shared" si="91"/>
        <v>2021-08-03</v>
      </c>
      <c r="Q1178" s="1" t="str">
        <f>IFERROR(VLOOKUP(K1178,de_para!$A$2:$B$32,2,0),"ERR")</f>
        <v>web event</v>
      </c>
      <c r="R1178" s="1">
        <v>0</v>
      </c>
      <c r="S1178" s="1">
        <f t="shared" si="92"/>
        <v>8</v>
      </c>
      <c r="T1178" s="1">
        <f t="shared" si="93"/>
        <v>2021</v>
      </c>
      <c r="U1178" s="1">
        <f t="shared" si="94"/>
        <v>2</v>
      </c>
    </row>
    <row r="1179" spans="1:21" x14ac:dyDescent="0.25">
      <c r="A1179" s="3" t="s">
        <v>89</v>
      </c>
      <c r="B1179" s="3" t="s">
        <v>617</v>
      </c>
      <c r="C1179" s="4" t="s">
        <v>601</v>
      </c>
      <c r="D1179" s="5" t="s">
        <v>602</v>
      </c>
      <c r="E1179" s="4" t="s">
        <v>603</v>
      </c>
      <c r="F1179" s="6">
        <v>22220.93</v>
      </c>
      <c r="G1179" s="4">
        <v>776054</v>
      </c>
      <c r="H1179" s="4">
        <v>1845789</v>
      </c>
      <c r="I1179" s="5">
        <v>12.03871623</v>
      </c>
      <c r="J1179" s="5">
        <v>2.3784285629608002</v>
      </c>
      <c r="K1179" s="5" t="s">
        <v>36</v>
      </c>
      <c r="L1179" s="5">
        <v>108</v>
      </c>
      <c r="M1179" s="7" t="s">
        <v>618</v>
      </c>
      <c r="N1179" s="16">
        <f t="shared" si="90"/>
        <v>44403</v>
      </c>
      <c r="O1179" s="7" t="s">
        <v>619</v>
      </c>
      <c r="P1179" s="12" t="str">
        <f t="shared" si="91"/>
        <v>2021-08-03</v>
      </c>
      <c r="Q1179" s="1" t="str">
        <f>IFERROR(VLOOKUP(K1179,de_para!$A$2:$B$32,2,0),"ERR")</f>
        <v>web event</v>
      </c>
      <c r="R1179" s="1">
        <v>0</v>
      </c>
      <c r="S1179" s="1">
        <f t="shared" si="92"/>
        <v>8</v>
      </c>
      <c r="T1179" s="1">
        <f t="shared" si="93"/>
        <v>2021</v>
      </c>
      <c r="U1179" s="1">
        <f t="shared" si="94"/>
        <v>2</v>
      </c>
    </row>
    <row r="1180" spans="1:21" x14ac:dyDescent="0.25">
      <c r="A1180" s="3" t="s">
        <v>99</v>
      </c>
      <c r="B1180" s="3" t="s">
        <v>617</v>
      </c>
      <c r="C1180" s="4" t="s">
        <v>100</v>
      </c>
      <c r="D1180" s="5" t="s">
        <v>101</v>
      </c>
      <c r="E1180" s="4" t="s">
        <v>102</v>
      </c>
      <c r="F1180" s="6">
        <v>69368.210000000006</v>
      </c>
      <c r="G1180" s="4">
        <v>24752</v>
      </c>
      <c r="H1180" s="4">
        <v>539129</v>
      </c>
      <c r="I1180" s="5">
        <v>128.66718355</v>
      </c>
      <c r="J1180" s="5">
        <v>21.781229799611999</v>
      </c>
      <c r="K1180" s="5" t="s">
        <v>36</v>
      </c>
      <c r="L1180" s="5">
        <v>566</v>
      </c>
      <c r="M1180" s="7" t="s">
        <v>618</v>
      </c>
      <c r="N1180" s="16">
        <f t="shared" si="90"/>
        <v>44403</v>
      </c>
      <c r="O1180" s="7" t="s">
        <v>619</v>
      </c>
      <c r="P1180" s="12" t="str">
        <f t="shared" si="91"/>
        <v>2021-08-03</v>
      </c>
      <c r="Q1180" s="1" t="str">
        <f>IFERROR(VLOOKUP(K1180,de_para!$A$2:$B$32,2,0),"ERR")</f>
        <v>web event</v>
      </c>
      <c r="R1180" s="1">
        <v>0</v>
      </c>
      <c r="S1180" s="1">
        <f t="shared" si="92"/>
        <v>8</v>
      </c>
      <c r="T1180" s="1">
        <f t="shared" si="93"/>
        <v>2021</v>
      </c>
      <c r="U1180" s="1">
        <f t="shared" si="94"/>
        <v>2</v>
      </c>
    </row>
    <row r="1181" spans="1:21" x14ac:dyDescent="0.25">
      <c r="A1181" s="3" t="s">
        <v>58</v>
      </c>
      <c r="B1181" s="3" t="s">
        <v>617</v>
      </c>
      <c r="C1181" s="4" t="s">
        <v>59</v>
      </c>
      <c r="D1181" s="5" t="s">
        <v>60</v>
      </c>
      <c r="E1181" s="4" t="s">
        <v>61</v>
      </c>
      <c r="F1181" s="6">
        <v>22231.07</v>
      </c>
      <c r="G1181" s="4">
        <v>1076208</v>
      </c>
      <c r="H1181" s="4">
        <v>2175166</v>
      </c>
      <c r="I1181" s="5">
        <v>10.22040157</v>
      </c>
      <c r="J1181" s="5">
        <v>2.0211390363201001</v>
      </c>
      <c r="K1181" s="5" t="s">
        <v>36</v>
      </c>
      <c r="L1181" s="5">
        <v>199</v>
      </c>
      <c r="M1181" s="7" t="s">
        <v>618</v>
      </c>
      <c r="N1181" s="16">
        <f t="shared" si="90"/>
        <v>44403</v>
      </c>
      <c r="O1181" s="7" t="s">
        <v>619</v>
      </c>
      <c r="P1181" s="12" t="str">
        <f t="shared" si="91"/>
        <v>2021-08-03</v>
      </c>
      <c r="Q1181" s="1" t="str">
        <f>IFERROR(VLOOKUP(K1181,de_para!$A$2:$B$32,2,0),"ERR")</f>
        <v>web event</v>
      </c>
      <c r="R1181" s="1">
        <v>0</v>
      </c>
      <c r="S1181" s="1">
        <f t="shared" si="92"/>
        <v>8</v>
      </c>
      <c r="T1181" s="1">
        <f t="shared" si="93"/>
        <v>2021</v>
      </c>
      <c r="U1181" s="1">
        <f t="shared" si="94"/>
        <v>2</v>
      </c>
    </row>
    <row r="1182" spans="1:21" x14ac:dyDescent="0.25">
      <c r="A1182" s="3" t="s">
        <v>554</v>
      </c>
      <c r="B1182" s="3" t="s">
        <v>617</v>
      </c>
      <c r="C1182" s="4" t="s">
        <v>555</v>
      </c>
      <c r="D1182" s="5" t="s">
        <v>34</v>
      </c>
      <c r="E1182" s="4" t="s">
        <v>35</v>
      </c>
      <c r="F1182" s="6">
        <v>11527</v>
      </c>
      <c r="G1182" s="4">
        <v>140479</v>
      </c>
      <c r="H1182" s="4">
        <v>862293</v>
      </c>
      <c r="I1182" s="5">
        <v>13.36784596</v>
      </c>
      <c r="J1182" s="5">
        <v>6.1382341844689003</v>
      </c>
      <c r="K1182" s="5" t="s">
        <v>36</v>
      </c>
      <c r="L1182" s="5">
        <v>79</v>
      </c>
      <c r="M1182" s="7" t="s">
        <v>618</v>
      </c>
      <c r="N1182" s="16">
        <f t="shared" si="90"/>
        <v>44403</v>
      </c>
      <c r="O1182" s="7" t="s">
        <v>619</v>
      </c>
      <c r="P1182" s="12" t="str">
        <f t="shared" si="91"/>
        <v>2021-08-03</v>
      </c>
      <c r="Q1182" s="1" t="str">
        <f>IFERROR(VLOOKUP(K1182,de_para!$A$2:$B$32,2,0),"ERR")</f>
        <v>web event</v>
      </c>
      <c r="R1182" s="1">
        <v>0</v>
      </c>
      <c r="S1182" s="1">
        <f t="shared" si="92"/>
        <v>8</v>
      </c>
      <c r="T1182" s="1">
        <f t="shared" si="93"/>
        <v>2021</v>
      </c>
      <c r="U1182" s="1">
        <f t="shared" si="94"/>
        <v>2</v>
      </c>
    </row>
    <row r="1183" spans="1:21" x14ac:dyDescent="0.25">
      <c r="A1183" s="3" t="s">
        <v>636</v>
      </c>
      <c r="B1183" s="3" t="s">
        <v>617</v>
      </c>
      <c r="C1183" s="4" t="s">
        <v>637</v>
      </c>
      <c r="D1183" s="5" t="s">
        <v>638</v>
      </c>
      <c r="E1183" s="4" t="s">
        <v>639</v>
      </c>
      <c r="F1183" s="6">
        <v>109.79</v>
      </c>
      <c r="G1183" s="4">
        <v>63184</v>
      </c>
      <c r="H1183" s="4">
        <v>63531</v>
      </c>
      <c r="I1183" s="5">
        <v>1.7281327200000001</v>
      </c>
      <c r="J1183" s="5">
        <v>1.0054918966827</v>
      </c>
      <c r="K1183" s="5" t="s">
        <v>6</v>
      </c>
      <c r="L1183" s="5">
        <v>63184</v>
      </c>
      <c r="M1183" s="7" t="s">
        <v>618</v>
      </c>
      <c r="N1183" s="16">
        <f t="shared" si="90"/>
        <v>44403</v>
      </c>
      <c r="O1183" s="7" t="s">
        <v>619</v>
      </c>
      <c r="P1183" s="12" t="str">
        <f t="shared" si="91"/>
        <v>2021-08-03</v>
      </c>
      <c r="Q1183" s="1" t="str">
        <f>IFERROR(VLOOKUP(K1183,de_para!$A$2:$B$32,2,0),"ERR")</f>
        <v>Top funnel</v>
      </c>
      <c r="R1183" s="1">
        <v>0</v>
      </c>
      <c r="S1183" s="1">
        <f t="shared" si="92"/>
        <v>8</v>
      </c>
      <c r="T1183" s="1">
        <f t="shared" si="93"/>
        <v>2021</v>
      </c>
      <c r="U1183" s="1">
        <f t="shared" si="94"/>
        <v>2</v>
      </c>
    </row>
    <row r="1184" spans="1:21" x14ac:dyDescent="0.25">
      <c r="A1184" s="3" t="s">
        <v>590</v>
      </c>
      <c r="B1184" s="3" t="s">
        <v>617</v>
      </c>
      <c r="C1184" s="4" t="s">
        <v>591</v>
      </c>
      <c r="D1184" s="5" t="s">
        <v>592</v>
      </c>
      <c r="E1184" s="4" t="s">
        <v>593</v>
      </c>
      <c r="F1184" s="6">
        <v>7249.57</v>
      </c>
      <c r="G1184" s="4">
        <v>92127</v>
      </c>
      <c r="H1184" s="4">
        <v>220505</v>
      </c>
      <c r="I1184" s="5">
        <v>32.877122970000002</v>
      </c>
      <c r="J1184" s="5">
        <v>2.3934894222106</v>
      </c>
      <c r="K1184" s="5" t="s">
        <v>36</v>
      </c>
      <c r="L1184" s="5">
        <v>70</v>
      </c>
      <c r="M1184" s="7" t="s">
        <v>618</v>
      </c>
      <c r="N1184" s="16">
        <f t="shared" si="90"/>
        <v>44403</v>
      </c>
      <c r="O1184" s="7" t="s">
        <v>619</v>
      </c>
      <c r="P1184" s="12" t="str">
        <f t="shared" si="91"/>
        <v>2021-08-03</v>
      </c>
      <c r="Q1184" s="1" t="str">
        <f>IFERROR(VLOOKUP(K1184,de_para!$A$2:$B$32,2,0),"ERR")</f>
        <v>web event</v>
      </c>
      <c r="R1184" s="1">
        <v>0</v>
      </c>
      <c r="S1184" s="1">
        <f t="shared" si="92"/>
        <v>8</v>
      </c>
      <c r="T1184" s="1">
        <f t="shared" si="93"/>
        <v>2021</v>
      </c>
      <c r="U1184" s="1">
        <f t="shared" si="94"/>
        <v>2</v>
      </c>
    </row>
    <row r="1185" spans="1:21" x14ac:dyDescent="0.25">
      <c r="A1185" s="3" t="s">
        <v>640</v>
      </c>
      <c r="B1185" s="3" t="s">
        <v>617</v>
      </c>
      <c r="C1185" s="4" t="s">
        <v>641</v>
      </c>
      <c r="D1185" s="5" t="s">
        <v>638</v>
      </c>
      <c r="E1185" s="4" t="s">
        <v>639</v>
      </c>
      <c r="F1185" s="6">
        <v>84.17</v>
      </c>
      <c r="G1185" s="4">
        <v>40546</v>
      </c>
      <c r="H1185" s="4">
        <v>40546</v>
      </c>
      <c r="I1185" s="5">
        <v>2.07591378</v>
      </c>
      <c r="J1185" s="5">
        <v>1</v>
      </c>
      <c r="K1185" s="5" t="s">
        <v>6</v>
      </c>
      <c r="L1185" s="5">
        <v>40546</v>
      </c>
      <c r="M1185" s="7" t="s">
        <v>618</v>
      </c>
      <c r="N1185" s="16">
        <f t="shared" si="90"/>
        <v>44403</v>
      </c>
      <c r="O1185" s="7" t="s">
        <v>619</v>
      </c>
      <c r="P1185" s="12" t="str">
        <f t="shared" si="91"/>
        <v>2021-08-03</v>
      </c>
      <c r="Q1185" s="1" t="str">
        <f>IFERROR(VLOOKUP(K1185,de_para!$A$2:$B$32,2,0),"ERR")</f>
        <v>Top funnel</v>
      </c>
      <c r="R1185" s="1">
        <v>0</v>
      </c>
      <c r="S1185" s="1">
        <f t="shared" si="92"/>
        <v>8</v>
      </c>
      <c r="T1185" s="1">
        <f t="shared" si="93"/>
        <v>2021</v>
      </c>
      <c r="U1185" s="1">
        <f t="shared" si="94"/>
        <v>2</v>
      </c>
    </row>
    <row r="1186" spans="1:21" x14ac:dyDescent="0.25">
      <c r="A1186" s="3" t="s">
        <v>95</v>
      </c>
      <c r="B1186" s="3" t="s">
        <v>617</v>
      </c>
      <c r="C1186" s="4" t="s">
        <v>96</v>
      </c>
      <c r="D1186" s="5" t="s">
        <v>60</v>
      </c>
      <c r="E1186" s="4" t="s">
        <v>61</v>
      </c>
      <c r="F1186" s="6">
        <v>223684.55</v>
      </c>
      <c r="G1186" s="4">
        <v>3789769</v>
      </c>
      <c r="H1186" s="4">
        <v>13810626</v>
      </c>
      <c r="I1186" s="5">
        <v>16.196554020000001</v>
      </c>
      <c r="J1186" s="5">
        <v>3.6441867565015</v>
      </c>
      <c r="K1186" s="5" t="s">
        <v>36</v>
      </c>
      <c r="L1186" s="5">
        <v>1604</v>
      </c>
      <c r="M1186" s="7" t="s">
        <v>618</v>
      </c>
      <c r="N1186" s="16">
        <f t="shared" si="90"/>
        <v>44403</v>
      </c>
      <c r="O1186" s="7" t="s">
        <v>619</v>
      </c>
      <c r="P1186" s="12" t="str">
        <f t="shared" si="91"/>
        <v>2021-08-03</v>
      </c>
      <c r="Q1186" s="1" t="str">
        <f>IFERROR(VLOOKUP(K1186,de_para!$A$2:$B$32,2,0),"ERR")</f>
        <v>web event</v>
      </c>
      <c r="R1186" s="1">
        <v>0</v>
      </c>
      <c r="S1186" s="1">
        <f t="shared" si="92"/>
        <v>8</v>
      </c>
      <c r="T1186" s="1">
        <f t="shared" si="93"/>
        <v>2021</v>
      </c>
      <c r="U1186" s="1">
        <f t="shared" si="94"/>
        <v>2</v>
      </c>
    </row>
    <row r="1187" spans="1:21" x14ac:dyDescent="0.25">
      <c r="A1187" s="3" t="s">
        <v>89</v>
      </c>
      <c r="B1187" s="3" t="s">
        <v>617</v>
      </c>
      <c r="C1187" s="4" t="s">
        <v>642</v>
      </c>
      <c r="D1187" s="5" t="s">
        <v>643</v>
      </c>
      <c r="E1187" s="4" t="s">
        <v>644</v>
      </c>
      <c r="F1187" s="6">
        <v>0</v>
      </c>
      <c r="G1187" s="4">
        <v>0</v>
      </c>
      <c r="H1187" s="4">
        <v>0</v>
      </c>
      <c r="I1187" s="5" t="s">
        <v>45</v>
      </c>
      <c r="J1187" s="5">
        <v>0</v>
      </c>
      <c r="K1187" s="5" t="s">
        <v>36</v>
      </c>
      <c r="L1187" s="5">
        <v>1</v>
      </c>
      <c r="M1187" s="7" t="s">
        <v>618</v>
      </c>
      <c r="N1187" s="16">
        <f t="shared" si="90"/>
        <v>44403</v>
      </c>
      <c r="O1187" s="7" t="s">
        <v>619</v>
      </c>
      <c r="P1187" s="12" t="str">
        <f t="shared" si="91"/>
        <v>2021-08-03</v>
      </c>
      <c r="Q1187" s="1" t="str">
        <f>IFERROR(VLOOKUP(K1187,de_para!$A$2:$B$32,2,0),"ERR")</f>
        <v>web event</v>
      </c>
      <c r="R1187" s="1">
        <v>0</v>
      </c>
      <c r="S1187" s="1">
        <f t="shared" si="92"/>
        <v>8</v>
      </c>
      <c r="T1187" s="1">
        <f t="shared" si="93"/>
        <v>2021</v>
      </c>
      <c r="U1187" s="1">
        <f t="shared" si="94"/>
        <v>2</v>
      </c>
    </row>
    <row r="1188" spans="1:21" x14ac:dyDescent="0.25">
      <c r="A1188" s="3" t="s">
        <v>46</v>
      </c>
      <c r="B1188" s="3" t="s">
        <v>617</v>
      </c>
      <c r="C1188" s="4" t="s">
        <v>47</v>
      </c>
      <c r="D1188" s="5" t="s">
        <v>48</v>
      </c>
      <c r="E1188" s="4" t="s">
        <v>49</v>
      </c>
      <c r="F1188" s="6">
        <v>31203.07</v>
      </c>
      <c r="G1188" s="4">
        <v>1128172</v>
      </c>
      <c r="H1188" s="4">
        <v>2807070</v>
      </c>
      <c r="I1188" s="5">
        <v>11.11588596</v>
      </c>
      <c r="J1188" s="5">
        <v>2.4881578340891002</v>
      </c>
      <c r="K1188" s="5" t="s">
        <v>36</v>
      </c>
      <c r="L1188" s="5">
        <v>267</v>
      </c>
      <c r="M1188" s="7" t="s">
        <v>618</v>
      </c>
      <c r="N1188" s="16">
        <f t="shared" si="90"/>
        <v>44403</v>
      </c>
      <c r="O1188" s="7" t="s">
        <v>619</v>
      </c>
      <c r="P1188" s="12" t="str">
        <f t="shared" si="91"/>
        <v>2021-08-03</v>
      </c>
      <c r="Q1188" s="1" t="str">
        <f>IFERROR(VLOOKUP(K1188,de_para!$A$2:$B$32,2,0),"ERR")</f>
        <v>web event</v>
      </c>
      <c r="R1188" s="1">
        <v>0</v>
      </c>
      <c r="S1188" s="1">
        <f t="shared" si="92"/>
        <v>8</v>
      </c>
      <c r="T1188" s="1">
        <f t="shared" si="93"/>
        <v>2021</v>
      </c>
      <c r="U1188" s="1">
        <f t="shared" si="94"/>
        <v>2</v>
      </c>
    </row>
    <row r="1189" spans="1:21" x14ac:dyDescent="0.25">
      <c r="A1189" s="3" t="s">
        <v>610</v>
      </c>
      <c r="B1189" s="3" t="s">
        <v>617</v>
      </c>
      <c r="C1189" s="4" t="s">
        <v>614</v>
      </c>
      <c r="D1189" s="5" t="s">
        <v>615</v>
      </c>
      <c r="E1189" s="4" t="s">
        <v>616</v>
      </c>
      <c r="F1189" s="6">
        <v>13573.77</v>
      </c>
      <c r="G1189" s="4">
        <v>34367</v>
      </c>
      <c r="H1189" s="4">
        <v>418509</v>
      </c>
      <c r="I1189" s="5">
        <v>32.433639419999999</v>
      </c>
      <c r="J1189" s="5">
        <v>12.177641341985</v>
      </c>
      <c r="K1189" s="5" t="s">
        <v>36</v>
      </c>
      <c r="L1189" s="5">
        <v>16</v>
      </c>
      <c r="M1189" s="7" t="s">
        <v>618</v>
      </c>
      <c r="N1189" s="16">
        <f t="shared" si="90"/>
        <v>44403</v>
      </c>
      <c r="O1189" s="7" t="s">
        <v>619</v>
      </c>
      <c r="P1189" s="12" t="str">
        <f t="shared" si="91"/>
        <v>2021-08-03</v>
      </c>
      <c r="Q1189" s="1" t="str">
        <f>IFERROR(VLOOKUP(K1189,de_para!$A$2:$B$32,2,0),"ERR")</f>
        <v>web event</v>
      </c>
      <c r="R1189" s="1">
        <v>0</v>
      </c>
      <c r="S1189" s="1">
        <f t="shared" si="92"/>
        <v>8</v>
      </c>
      <c r="T1189" s="1">
        <f t="shared" si="93"/>
        <v>2021</v>
      </c>
      <c r="U1189" s="1">
        <f t="shared" si="94"/>
        <v>2</v>
      </c>
    </row>
    <row r="1190" spans="1:21" x14ac:dyDescent="0.25">
      <c r="A1190" s="3" t="s">
        <v>624</v>
      </c>
      <c r="B1190" s="3" t="s">
        <v>617</v>
      </c>
      <c r="C1190" s="4" t="s">
        <v>645</v>
      </c>
      <c r="D1190" s="5" t="s">
        <v>646</v>
      </c>
      <c r="E1190" s="4" t="s">
        <v>647</v>
      </c>
      <c r="F1190" s="6">
        <v>11140.3</v>
      </c>
      <c r="G1190" s="4">
        <v>452863</v>
      </c>
      <c r="H1190" s="4">
        <v>631122</v>
      </c>
      <c r="I1190" s="5">
        <v>17.651579250000001</v>
      </c>
      <c r="J1190" s="5">
        <v>1.3936267701269001</v>
      </c>
      <c r="K1190" s="5" t="s">
        <v>36</v>
      </c>
      <c r="L1190" s="5">
        <v>76</v>
      </c>
      <c r="M1190" s="7" t="s">
        <v>618</v>
      </c>
      <c r="N1190" s="16">
        <f t="shared" si="90"/>
        <v>44403</v>
      </c>
      <c r="O1190" s="7" t="s">
        <v>619</v>
      </c>
      <c r="P1190" s="12" t="str">
        <f t="shared" si="91"/>
        <v>2021-08-03</v>
      </c>
      <c r="Q1190" s="1" t="str">
        <f>IFERROR(VLOOKUP(K1190,de_para!$A$2:$B$32,2,0),"ERR")</f>
        <v>web event</v>
      </c>
      <c r="R1190" s="1">
        <v>0</v>
      </c>
      <c r="S1190" s="1">
        <f t="shared" si="92"/>
        <v>8</v>
      </c>
      <c r="T1190" s="1">
        <f t="shared" si="93"/>
        <v>2021</v>
      </c>
      <c r="U1190" s="1">
        <f t="shared" si="94"/>
        <v>2</v>
      </c>
    </row>
    <row r="1191" spans="1:21" x14ac:dyDescent="0.25">
      <c r="A1191" s="3" t="s">
        <v>89</v>
      </c>
      <c r="B1191" s="3" t="s">
        <v>617</v>
      </c>
      <c r="C1191" s="4" t="s">
        <v>648</v>
      </c>
      <c r="D1191" s="5" t="s">
        <v>649</v>
      </c>
      <c r="E1191" s="4" t="s">
        <v>650</v>
      </c>
      <c r="F1191" s="6">
        <v>0</v>
      </c>
      <c r="G1191" s="4">
        <v>0</v>
      </c>
      <c r="H1191" s="4">
        <v>0</v>
      </c>
      <c r="I1191" s="5" t="s">
        <v>45</v>
      </c>
      <c r="J1191" s="5">
        <v>0</v>
      </c>
      <c r="K1191" s="5" t="s">
        <v>36</v>
      </c>
      <c r="L1191" s="5">
        <v>2</v>
      </c>
      <c r="M1191" s="7" t="s">
        <v>618</v>
      </c>
      <c r="N1191" s="16">
        <f t="shared" si="90"/>
        <v>44403</v>
      </c>
      <c r="O1191" s="7" t="s">
        <v>619</v>
      </c>
      <c r="P1191" s="12" t="str">
        <f t="shared" si="91"/>
        <v>2021-08-03</v>
      </c>
      <c r="Q1191" s="1" t="str">
        <f>IFERROR(VLOOKUP(K1191,de_para!$A$2:$B$32,2,0),"ERR")</f>
        <v>web event</v>
      </c>
      <c r="R1191" s="1">
        <v>0</v>
      </c>
      <c r="S1191" s="1">
        <f t="shared" si="92"/>
        <v>8</v>
      </c>
      <c r="T1191" s="1">
        <f t="shared" si="93"/>
        <v>2021</v>
      </c>
      <c r="U1191" s="1">
        <f t="shared" si="94"/>
        <v>2</v>
      </c>
    </row>
    <row r="1192" spans="1:21" x14ac:dyDescent="0.25">
      <c r="A1192" s="3" t="s">
        <v>540</v>
      </c>
      <c r="B1192" s="3" t="s">
        <v>617</v>
      </c>
      <c r="C1192" s="4" t="s">
        <v>541</v>
      </c>
      <c r="D1192" s="5" t="s">
        <v>530</v>
      </c>
      <c r="E1192" s="4" t="s">
        <v>531</v>
      </c>
      <c r="F1192" s="6">
        <v>3316.95</v>
      </c>
      <c r="G1192" s="4">
        <v>126111</v>
      </c>
      <c r="H1192" s="4">
        <v>182248</v>
      </c>
      <c r="I1192" s="5">
        <v>18.200199730000001</v>
      </c>
      <c r="J1192" s="5">
        <v>1.4451395992419001</v>
      </c>
      <c r="K1192" s="5" t="s">
        <v>36</v>
      </c>
      <c r="L1192" s="5">
        <v>8</v>
      </c>
      <c r="M1192" s="7" t="s">
        <v>618</v>
      </c>
      <c r="N1192" s="16">
        <f t="shared" si="90"/>
        <v>44403</v>
      </c>
      <c r="O1192" s="7" t="s">
        <v>619</v>
      </c>
      <c r="P1192" s="12" t="str">
        <f t="shared" si="91"/>
        <v>2021-08-03</v>
      </c>
      <c r="Q1192" s="1" t="str">
        <f>IFERROR(VLOOKUP(K1192,de_para!$A$2:$B$32,2,0),"ERR")</f>
        <v>web event</v>
      </c>
      <c r="R1192" s="1">
        <v>0</v>
      </c>
      <c r="S1192" s="1">
        <f t="shared" si="92"/>
        <v>8</v>
      </c>
      <c r="T1192" s="1">
        <f t="shared" si="93"/>
        <v>2021</v>
      </c>
      <c r="U1192" s="1">
        <f t="shared" si="94"/>
        <v>2</v>
      </c>
    </row>
    <row r="1193" spans="1:21" x14ac:dyDescent="0.25">
      <c r="A1193" s="3" t="s">
        <v>245</v>
      </c>
      <c r="B1193" s="3" t="s">
        <v>617</v>
      </c>
      <c r="C1193" s="4" t="s">
        <v>520</v>
      </c>
      <c r="D1193" s="5" t="s">
        <v>521</v>
      </c>
      <c r="E1193" s="4" t="s">
        <v>522</v>
      </c>
      <c r="F1193" s="6">
        <v>4208.3500000000004</v>
      </c>
      <c r="G1193" s="4">
        <v>478965</v>
      </c>
      <c r="H1193" s="4">
        <v>1809773</v>
      </c>
      <c r="I1193" s="5">
        <v>2.3253468800000001</v>
      </c>
      <c r="J1193" s="5">
        <v>3.7785078241624999</v>
      </c>
      <c r="K1193" s="5" t="s">
        <v>394</v>
      </c>
      <c r="L1193" s="5">
        <v>9415</v>
      </c>
      <c r="M1193" s="7" t="s">
        <v>618</v>
      </c>
      <c r="N1193" s="16">
        <f t="shared" si="90"/>
        <v>44403</v>
      </c>
      <c r="O1193" s="7" t="s">
        <v>619</v>
      </c>
      <c r="P1193" s="12" t="str">
        <f t="shared" si="91"/>
        <v>2021-08-03</v>
      </c>
      <c r="Q1193" s="1" t="str">
        <f>IFERROR(VLOOKUP(K1193,de_para!$A$2:$B$32,2,0),"ERR")</f>
        <v>Mid funnel</v>
      </c>
      <c r="R1193" s="1">
        <v>0</v>
      </c>
      <c r="S1193" s="1">
        <f t="shared" si="92"/>
        <v>8</v>
      </c>
      <c r="T1193" s="1">
        <f t="shared" si="93"/>
        <v>2021</v>
      </c>
      <c r="U1193" s="1">
        <f t="shared" si="94"/>
        <v>2</v>
      </c>
    </row>
    <row r="1194" spans="1:21" x14ac:dyDescent="0.25">
      <c r="A1194" s="3" t="s">
        <v>548</v>
      </c>
      <c r="B1194" s="3" t="s">
        <v>617</v>
      </c>
      <c r="C1194" s="4" t="s">
        <v>549</v>
      </c>
      <c r="D1194" s="5" t="s">
        <v>538</v>
      </c>
      <c r="E1194" s="4" t="s">
        <v>539</v>
      </c>
      <c r="F1194" s="6">
        <v>2770.54</v>
      </c>
      <c r="G1194" s="4">
        <v>57487</v>
      </c>
      <c r="H1194" s="4">
        <v>86631</v>
      </c>
      <c r="I1194" s="5">
        <v>31.980930610000001</v>
      </c>
      <c r="J1194" s="5">
        <v>1.5069667924921999</v>
      </c>
      <c r="K1194" s="5" t="s">
        <v>36</v>
      </c>
      <c r="L1194" s="5">
        <v>15</v>
      </c>
      <c r="M1194" s="7" t="s">
        <v>618</v>
      </c>
      <c r="N1194" s="16">
        <f t="shared" si="90"/>
        <v>44403</v>
      </c>
      <c r="O1194" s="7" t="s">
        <v>619</v>
      </c>
      <c r="P1194" s="12" t="str">
        <f t="shared" si="91"/>
        <v>2021-08-03</v>
      </c>
      <c r="Q1194" s="1" t="str">
        <f>IFERROR(VLOOKUP(K1194,de_para!$A$2:$B$32,2,0),"ERR")</f>
        <v>web event</v>
      </c>
      <c r="R1194" s="1">
        <v>0</v>
      </c>
      <c r="S1194" s="1">
        <f t="shared" si="92"/>
        <v>8</v>
      </c>
      <c r="T1194" s="1">
        <f t="shared" si="93"/>
        <v>2021</v>
      </c>
      <c r="U1194" s="1">
        <f t="shared" si="94"/>
        <v>2</v>
      </c>
    </row>
    <row r="1195" spans="1:21" x14ac:dyDescent="0.25">
      <c r="A1195" s="3" t="s">
        <v>419</v>
      </c>
      <c r="B1195" s="3" t="s">
        <v>617</v>
      </c>
      <c r="C1195" s="4" t="s">
        <v>577</v>
      </c>
      <c r="D1195" s="5" t="s">
        <v>518</v>
      </c>
      <c r="E1195" s="4" t="s">
        <v>519</v>
      </c>
      <c r="F1195" s="6">
        <v>3320.17</v>
      </c>
      <c r="G1195" s="4">
        <v>188028</v>
      </c>
      <c r="H1195" s="4">
        <v>324329</v>
      </c>
      <c r="I1195" s="5">
        <v>10.237043249999999</v>
      </c>
      <c r="J1195" s="5">
        <v>1.7248973557130001</v>
      </c>
      <c r="K1195" s="5" t="s">
        <v>36</v>
      </c>
      <c r="L1195" s="5">
        <v>11</v>
      </c>
      <c r="M1195" s="7" t="s">
        <v>618</v>
      </c>
      <c r="N1195" s="16">
        <f t="shared" si="90"/>
        <v>44403</v>
      </c>
      <c r="O1195" s="7" t="s">
        <v>619</v>
      </c>
      <c r="P1195" s="12" t="str">
        <f t="shared" si="91"/>
        <v>2021-08-03</v>
      </c>
      <c r="Q1195" s="1" t="str">
        <f>IFERROR(VLOOKUP(K1195,de_para!$A$2:$B$32,2,0),"ERR")</f>
        <v>web event</v>
      </c>
      <c r="R1195" s="1">
        <v>0</v>
      </c>
      <c r="S1195" s="1">
        <f t="shared" si="92"/>
        <v>8</v>
      </c>
      <c r="T1195" s="1">
        <f t="shared" si="93"/>
        <v>2021</v>
      </c>
      <c r="U1195" s="1">
        <f t="shared" si="94"/>
        <v>2</v>
      </c>
    </row>
    <row r="1196" spans="1:21" x14ac:dyDescent="0.25">
      <c r="A1196" s="3" t="s">
        <v>405</v>
      </c>
      <c r="B1196" s="3" t="s">
        <v>617</v>
      </c>
      <c r="C1196" s="4" t="s">
        <v>406</v>
      </c>
      <c r="D1196" s="5" t="s">
        <v>177</v>
      </c>
      <c r="E1196" s="4" t="s">
        <v>178</v>
      </c>
      <c r="F1196" s="6">
        <v>1199.3699999999999</v>
      </c>
      <c r="G1196" s="4">
        <v>75695</v>
      </c>
      <c r="H1196" s="4">
        <v>115614</v>
      </c>
      <c r="I1196" s="5">
        <v>10.37391665</v>
      </c>
      <c r="J1196" s="5">
        <v>1.5273664046502</v>
      </c>
      <c r="K1196" s="5" t="s">
        <v>179</v>
      </c>
      <c r="L1196" s="5">
        <v>1080</v>
      </c>
      <c r="M1196" s="7" t="s">
        <v>618</v>
      </c>
      <c r="N1196" s="16">
        <f t="shared" si="90"/>
        <v>44403</v>
      </c>
      <c r="O1196" s="7" t="s">
        <v>619</v>
      </c>
      <c r="P1196" s="12" t="str">
        <f t="shared" si="91"/>
        <v>2021-08-03</v>
      </c>
      <c r="Q1196" s="1" t="str">
        <f>IFERROR(VLOOKUP(K1196,de_para!$A$2:$B$32,2,0),"ERR")</f>
        <v>Mid funnel</v>
      </c>
      <c r="R1196" s="1">
        <v>0</v>
      </c>
      <c r="S1196" s="1">
        <f t="shared" si="92"/>
        <v>8</v>
      </c>
      <c r="T1196" s="1">
        <f t="shared" si="93"/>
        <v>2021</v>
      </c>
      <c r="U1196" s="1">
        <f t="shared" si="94"/>
        <v>2</v>
      </c>
    </row>
    <row r="1197" spans="1:21" x14ac:dyDescent="0.25">
      <c r="A1197" s="3" t="s">
        <v>421</v>
      </c>
      <c r="B1197" s="3" t="s">
        <v>617</v>
      </c>
      <c r="C1197" s="4" t="s">
        <v>517</v>
      </c>
      <c r="D1197" s="5" t="s">
        <v>518</v>
      </c>
      <c r="E1197" s="4" t="s">
        <v>519</v>
      </c>
      <c r="F1197" s="6">
        <v>3329.87</v>
      </c>
      <c r="G1197" s="4">
        <v>104769</v>
      </c>
      <c r="H1197" s="4">
        <v>153266</v>
      </c>
      <c r="I1197" s="5">
        <v>21.726084060000002</v>
      </c>
      <c r="J1197" s="5">
        <v>1.4628945585049</v>
      </c>
      <c r="K1197" s="5" t="s">
        <v>36</v>
      </c>
      <c r="L1197" s="5">
        <v>22</v>
      </c>
      <c r="M1197" s="7" t="s">
        <v>618</v>
      </c>
      <c r="N1197" s="16">
        <f t="shared" si="90"/>
        <v>44403</v>
      </c>
      <c r="O1197" s="7" t="s">
        <v>619</v>
      </c>
      <c r="P1197" s="12" t="str">
        <f t="shared" si="91"/>
        <v>2021-08-03</v>
      </c>
      <c r="Q1197" s="1" t="str">
        <f>IFERROR(VLOOKUP(K1197,de_para!$A$2:$B$32,2,0),"ERR")</f>
        <v>web event</v>
      </c>
      <c r="R1197" s="1">
        <v>0</v>
      </c>
      <c r="S1197" s="1">
        <f t="shared" si="92"/>
        <v>8</v>
      </c>
      <c r="T1197" s="1">
        <f t="shared" si="93"/>
        <v>2021</v>
      </c>
      <c r="U1197" s="1">
        <f t="shared" si="94"/>
        <v>2</v>
      </c>
    </row>
    <row r="1198" spans="1:21" x14ac:dyDescent="0.25">
      <c r="A1198" s="3" t="s">
        <v>93</v>
      </c>
      <c r="B1198" s="3" t="s">
        <v>617</v>
      </c>
      <c r="C1198" s="4" t="s">
        <v>94</v>
      </c>
      <c r="D1198" s="5" t="s">
        <v>87</v>
      </c>
      <c r="E1198" s="4" t="s">
        <v>88</v>
      </c>
      <c r="F1198" s="6">
        <v>152797.71</v>
      </c>
      <c r="G1198" s="4">
        <v>8054652</v>
      </c>
      <c r="H1198" s="4">
        <v>18649929</v>
      </c>
      <c r="I1198" s="5">
        <v>8.1929378899999996</v>
      </c>
      <c r="J1198" s="5">
        <v>2.3154233106533</v>
      </c>
      <c r="K1198" s="5" t="s">
        <v>36</v>
      </c>
      <c r="L1198" s="5">
        <v>1036</v>
      </c>
      <c r="M1198" s="7" t="s">
        <v>618</v>
      </c>
      <c r="N1198" s="16">
        <f t="shared" si="90"/>
        <v>44403</v>
      </c>
      <c r="O1198" s="7" t="s">
        <v>619</v>
      </c>
      <c r="P1198" s="12" t="str">
        <f t="shared" si="91"/>
        <v>2021-08-03</v>
      </c>
      <c r="Q1198" s="1" t="str">
        <f>IFERROR(VLOOKUP(K1198,de_para!$A$2:$B$32,2,0),"ERR")</f>
        <v>web event</v>
      </c>
      <c r="R1198" s="1">
        <v>0</v>
      </c>
      <c r="S1198" s="1">
        <f t="shared" si="92"/>
        <v>8</v>
      </c>
      <c r="T1198" s="1">
        <f t="shared" si="93"/>
        <v>2021</v>
      </c>
      <c r="U1198" s="1">
        <f t="shared" si="94"/>
        <v>2</v>
      </c>
    </row>
    <row r="1199" spans="1:21" x14ac:dyDescent="0.25">
      <c r="A1199" s="3" t="s">
        <v>548</v>
      </c>
      <c r="B1199" s="3" t="s">
        <v>617</v>
      </c>
      <c r="C1199" s="4" t="s">
        <v>570</v>
      </c>
      <c r="D1199" s="5" t="s">
        <v>571</v>
      </c>
      <c r="E1199" s="4" t="s">
        <v>572</v>
      </c>
      <c r="F1199" s="6">
        <v>3337.1</v>
      </c>
      <c r="G1199" s="4">
        <v>38680</v>
      </c>
      <c r="H1199" s="4">
        <v>80951</v>
      </c>
      <c r="I1199" s="5">
        <v>41.223703229999998</v>
      </c>
      <c r="J1199" s="5">
        <v>2.0928386763184998</v>
      </c>
      <c r="K1199" s="5" t="s">
        <v>36</v>
      </c>
      <c r="L1199" s="5">
        <v>31</v>
      </c>
      <c r="M1199" s="7" t="s">
        <v>618</v>
      </c>
      <c r="N1199" s="16">
        <f t="shared" si="90"/>
        <v>44403</v>
      </c>
      <c r="O1199" s="7" t="s">
        <v>619</v>
      </c>
      <c r="P1199" s="12" t="str">
        <f t="shared" si="91"/>
        <v>2021-08-03</v>
      </c>
      <c r="Q1199" s="1" t="str">
        <f>IFERROR(VLOOKUP(K1199,de_para!$A$2:$B$32,2,0),"ERR")</f>
        <v>web event</v>
      </c>
      <c r="R1199" s="1">
        <v>0</v>
      </c>
      <c r="S1199" s="1">
        <f t="shared" si="92"/>
        <v>8</v>
      </c>
      <c r="T1199" s="1">
        <f t="shared" si="93"/>
        <v>2021</v>
      </c>
      <c r="U1199" s="1">
        <f t="shared" si="94"/>
        <v>2</v>
      </c>
    </row>
    <row r="1200" spans="1:21" x14ac:dyDescent="0.25">
      <c r="A1200" s="3" t="s">
        <v>245</v>
      </c>
      <c r="B1200" s="3" t="s">
        <v>617</v>
      </c>
      <c r="C1200" s="4" t="s">
        <v>246</v>
      </c>
      <c r="D1200" s="5" t="s">
        <v>247</v>
      </c>
      <c r="E1200" s="4" t="s">
        <v>248</v>
      </c>
      <c r="F1200" s="6">
        <v>21301.31</v>
      </c>
      <c r="G1200" s="4">
        <v>1540840</v>
      </c>
      <c r="H1200" s="4">
        <v>3636426</v>
      </c>
      <c r="I1200" s="5">
        <v>5.8577597900000002</v>
      </c>
      <c r="J1200" s="5">
        <v>2.3600282962539998</v>
      </c>
      <c r="K1200" s="5" t="s">
        <v>36</v>
      </c>
      <c r="L1200" s="5">
        <v>195</v>
      </c>
      <c r="M1200" s="7" t="s">
        <v>618</v>
      </c>
      <c r="N1200" s="16">
        <f t="shared" si="90"/>
        <v>44403</v>
      </c>
      <c r="O1200" s="7" t="s">
        <v>619</v>
      </c>
      <c r="P1200" s="12" t="str">
        <f t="shared" si="91"/>
        <v>2021-08-03</v>
      </c>
      <c r="Q1200" s="1" t="str">
        <f>IFERROR(VLOOKUP(K1200,de_para!$A$2:$B$32,2,0),"ERR")</f>
        <v>web event</v>
      </c>
      <c r="R1200" s="1">
        <v>0</v>
      </c>
      <c r="S1200" s="1">
        <f t="shared" si="92"/>
        <v>8</v>
      </c>
      <c r="T1200" s="1">
        <f t="shared" si="93"/>
        <v>2021</v>
      </c>
      <c r="U1200" s="1">
        <f t="shared" si="94"/>
        <v>2</v>
      </c>
    </row>
    <row r="1201" spans="1:21" x14ac:dyDescent="0.25">
      <c r="A1201" s="3" t="s">
        <v>605</v>
      </c>
      <c r="B1201" s="3" t="s">
        <v>617</v>
      </c>
      <c r="C1201" s="4" t="s">
        <v>606</v>
      </c>
      <c r="D1201" s="5" t="s">
        <v>518</v>
      </c>
      <c r="E1201" s="4" t="s">
        <v>519</v>
      </c>
      <c r="F1201" s="6">
        <v>2743.09</v>
      </c>
      <c r="G1201" s="4">
        <v>214910</v>
      </c>
      <c r="H1201" s="4">
        <v>273595</v>
      </c>
      <c r="I1201" s="5">
        <v>10.026096969999999</v>
      </c>
      <c r="J1201" s="5">
        <v>1.2730677958215</v>
      </c>
      <c r="K1201" s="5" t="s">
        <v>36</v>
      </c>
      <c r="L1201" s="5">
        <v>17</v>
      </c>
      <c r="M1201" s="7" t="s">
        <v>618</v>
      </c>
      <c r="N1201" s="16">
        <f t="shared" si="90"/>
        <v>44403</v>
      </c>
      <c r="O1201" s="7" t="s">
        <v>619</v>
      </c>
      <c r="P1201" s="12" t="str">
        <f t="shared" si="91"/>
        <v>2021-08-03</v>
      </c>
      <c r="Q1201" s="1" t="str">
        <f>IFERROR(VLOOKUP(K1201,de_para!$A$2:$B$32,2,0),"ERR")</f>
        <v>web event</v>
      </c>
      <c r="R1201" s="1">
        <v>0</v>
      </c>
      <c r="S1201" s="1">
        <f t="shared" si="92"/>
        <v>8</v>
      </c>
      <c r="T1201" s="1">
        <f t="shared" si="93"/>
        <v>2021</v>
      </c>
      <c r="U1201" s="1">
        <f t="shared" si="94"/>
        <v>2</v>
      </c>
    </row>
    <row r="1202" spans="1:21" x14ac:dyDescent="0.25">
      <c r="A1202" s="3" t="s">
        <v>89</v>
      </c>
      <c r="B1202" s="3" t="s">
        <v>617</v>
      </c>
      <c r="C1202" s="4" t="s">
        <v>90</v>
      </c>
      <c r="D1202" s="5" t="s">
        <v>91</v>
      </c>
      <c r="E1202" s="4" t="s">
        <v>92</v>
      </c>
      <c r="F1202" s="6">
        <v>113991.39</v>
      </c>
      <c r="G1202" s="4">
        <v>2442200</v>
      </c>
      <c r="H1202" s="4">
        <v>6746641</v>
      </c>
      <c r="I1202" s="5">
        <v>16.89602129</v>
      </c>
      <c r="J1202" s="5">
        <v>2.7625260011465</v>
      </c>
      <c r="K1202" s="5" t="s">
        <v>36</v>
      </c>
      <c r="L1202" s="5">
        <v>922</v>
      </c>
      <c r="M1202" s="7" t="s">
        <v>618</v>
      </c>
      <c r="N1202" s="16">
        <f t="shared" si="90"/>
        <v>44403</v>
      </c>
      <c r="O1202" s="7" t="s">
        <v>619</v>
      </c>
      <c r="P1202" s="12" t="str">
        <f t="shared" si="91"/>
        <v>2021-08-03</v>
      </c>
      <c r="Q1202" s="1" t="str">
        <f>IFERROR(VLOOKUP(K1202,de_para!$A$2:$B$32,2,0),"ERR")</f>
        <v>web event</v>
      </c>
      <c r="R1202" s="1">
        <v>0</v>
      </c>
      <c r="S1202" s="1">
        <f t="shared" si="92"/>
        <v>8</v>
      </c>
      <c r="T1202" s="1">
        <f t="shared" si="93"/>
        <v>2021</v>
      </c>
      <c r="U1202" s="1">
        <f t="shared" si="94"/>
        <v>2</v>
      </c>
    </row>
    <row r="1203" spans="1:21" x14ac:dyDescent="0.25">
      <c r="A1203" s="3" t="s">
        <v>72</v>
      </c>
      <c r="B1203" s="3" t="s">
        <v>617</v>
      </c>
      <c r="C1203" s="4" t="s">
        <v>73</v>
      </c>
      <c r="D1203" s="5" t="s">
        <v>74</v>
      </c>
      <c r="E1203" s="4" t="s">
        <v>75</v>
      </c>
      <c r="F1203" s="6">
        <v>95993.89</v>
      </c>
      <c r="G1203" s="4">
        <v>523897</v>
      </c>
      <c r="H1203" s="4">
        <v>3459349</v>
      </c>
      <c r="I1203" s="5">
        <v>27.74911985</v>
      </c>
      <c r="J1203" s="5">
        <v>6.6031090080684001</v>
      </c>
      <c r="K1203" s="5" t="s">
        <v>36</v>
      </c>
      <c r="L1203" s="5">
        <v>964</v>
      </c>
      <c r="M1203" s="7" t="s">
        <v>618</v>
      </c>
      <c r="N1203" s="16">
        <f t="shared" si="90"/>
        <v>44403</v>
      </c>
      <c r="O1203" s="7" t="s">
        <v>619</v>
      </c>
      <c r="P1203" s="12" t="str">
        <f t="shared" si="91"/>
        <v>2021-08-03</v>
      </c>
      <c r="Q1203" s="1" t="str">
        <f>IFERROR(VLOOKUP(K1203,de_para!$A$2:$B$32,2,0),"ERR")</f>
        <v>web event</v>
      </c>
      <c r="R1203" s="1">
        <v>0</v>
      </c>
      <c r="S1203" s="1">
        <f t="shared" si="92"/>
        <v>8</v>
      </c>
      <c r="T1203" s="1">
        <f t="shared" si="93"/>
        <v>2021</v>
      </c>
      <c r="U1203" s="1">
        <f t="shared" si="94"/>
        <v>2</v>
      </c>
    </row>
    <row r="1204" spans="1:21" x14ac:dyDescent="0.25">
      <c r="A1204" s="3" t="s">
        <v>175</v>
      </c>
      <c r="B1204" s="3" t="s">
        <v>617</v>
      </c>
      <c r="C1204" s="4" t="s">
        <v>176</v>
      </c>
      <c r="D1204" s="5" t="s">
        <v>177</v>
      </c>
      <c r="E1204" s="4" t="s">
        <v>178</v>
      </c>
      <c r="F1204" s="6">
        <v>13544.36</v>
      </c>
      <c r="G1204" s="4">
        <v>641271</v>
      </c>
      <c r="H1204" s="4">
        <v>1437167</v>
      </c>
      <c r="I1204" s="5">
        <v>9.4243466500000004</v>
      </c>
      <c r="J1204" s="5">
        <v>2.2411227078723002</v>
      </c>
      <c r="K1204" s="5" t="s">
        <v>179</v>
      </c>
      <c r="L1204" s="5">
        <v>11949</v>
      </c>
      <c r="M1204" s="7" t="s">
        <v>618</v>
      </c>
      <c r="N1204" s="16">
        <f t="shared" si="90"/>
        <v>44403</v>
      </c>
      <c r="O1204" s="7" t="s">
        <v>619</v>
      </c>
      <c r="P1204" s="12" t="str">
        <f t="shared" si="91"/>
        <v>2021-08-03</v>
      </c>
      <c r="Q1204" s="1" t="str">
        <f>IFERROR(VLOOKUP(K1204,de_para!$A$2:$B$32,2,0),"ERR")</f>
        <v>Mid funnel</v>
      </c>
      <c r="R1204" s="1">
        <v>0</v>
      </c>
      <c r="S1204" s="1">
        <f t="shared" si="92"/>
        <v>8</v>
      </c>
      <c r="T1204" s="1">
        <f t="shared" si="93"/>
        <v>2021</v>
      </c>
      <c r="U1204" s="1">
        <f t="shared" si="94"/>
        <v>2</v>
      </c>
    </row>
    <row r="1205" spans="1:21" x14ac:dyDescent="0.25">
      <c r="A1205" s="3" t="s">
        <v>118</v>
      </c>
      <c r="B1205" s="3" t="s">
        <v>617</v>
      </c>
      <c r="C1205" s="4" t="s">
        <v>119</v>
      </c>
      <c r="D1205" s="5" t="s">
        <v>78</v>
      </c>
      <c r="E1205" s="4" t="s">
        <v>79</v>
      </c>
      <c r="F1205" s="6">
        <v>97955.03</v>
      </c>
      <c r="G1205" s="4">
        <v>3667909</v>
      </c>
      <c r="H1205" s="4">
        <v>7186630</v>
      </c>
      <c r="I1205" s="5">
        <v>13.63017576</v>
      </c>
      <c r="J1205" s="5">
        <v>1.9593261446781001</v>
      </c>
      <c r="K1205" s="5" t="s">
        <v>80</v>
      </c>
      <c r="L1205" s="5">
        <v>662</v>
      </c>
      <c r="M1205" s="7" t="s">
        <v>618</v>
      </c>
      <c r="N1205" s="16">
        <f t="shared" si="90"/>
        <v>44403</v>
      </c>
      <c r="O1205" s="7" t="s">
        <v>619</v>
      </c>
      <c r="P1205" s="12" t="str">
        <f t="shared" si="91"/>
        <v>2021-08-03</v>
      </c>
      <c r="Q1205" s="1" t="str">
        <f>IFERROR(VLOOKUP(K1205,de_para!$A$2:$B$32,2,0),"ERR")</f>
        <v>web event</v>
      </c>
      <c r="R1205" s="1">
        <v>0</v>
      </c>
      <c r="S1205" s="1">
        <f t="shared" si="92"/>
        <v>8</v>
      </c>
      <c r="T1205" s="1">
        <f t="shared" si="93"/>
        <v>2021</v>
      </c>
      <c r="U1205" s="1">
        <f t="shared" si="94"/>
        <v>2</v>
      </c>
    </row>
    <row r="1206" spans="1:21" x14ac:dyDescent="0.25">
      <c r="A1206" s="3" t="s">
        <v>651</v>
      </c>
      <c r="B1206" s="3" t="s">
        <v>617</v>
      </c>
      <c r="C1206" s="4" t="s">
        <v>652</v>
      </c>
      <c r="D1206" s="5" t="s">
        <v>518</v>
      </c>
      <c r="E1206" s="4" t="s">
        <v>519</v>
      </c>
      <c r="F1206" s="6">
        <v>2742.88</v>
      </c>
      <c r="G1206" s="4">
        <v>160254</v>
      </c>
      <c r="H1206" s="4">
        <v>212855</v>
      </c>
      <c r="I1206" s="5">
        <v>12.886143150000001</v>
      </c>
      <c r="J1206" s="5">
        <v>1.3282351766570999</v>
      </c>
      <c r="K1206" s="5" t="s">
        <v>36</v>
      </c>
      <c r="L1206" s="5">
        <v>8</v>
      </c>
      <c r="M1206" s="7" t="s">
        <v>618</v>
      </c>
      <c r="N1206" s="16">
        <f t="shared" si="90"/>
        <v>44403</v>
      </c>
      <c r="O1206" s="7" t="s">
        <v>619</v>
      </c>
      <c r="P1206" s="12" t="str">
        <f t="shared" si="91"/>
        <v>2021-08-03</v>
      </c>
      <c r="Q1206" s="1" t="str">
        <f>IFERROR(VLOOKUP(K1206,de_para!$A$2:$B$32,2,0),"ERR")</f>
        <v>web event</v>
      </c>
      <c r="R1206" s="1">
        <v>0</v>
      </c>
      <c r="S1206" s="1">
        <f t="shared" si="92"/>
        <v>8</v>
      </c>
      <c r="T1206" s="1">
        <f t="shared" si="93"/>
        <v>2021</v>
      </c>
      <c r="U1206" s="1">
        <f t="shared" si="94"/>
        <v>2</v>
      </c>
    </row>
    <row r="1207" spans="1:21" x14ac:dyDescent="0.25">
      <c r="A1207" s="3" t="s">
        <v>162</v>
      </c>
      <c r="B1207" s="3" t="s">
        <v>617</v>
      </c>
      <c r="C1207" s="4" t="s">
        <v>163</v>
      </c>
      <c r="D1207" s="5" t="s">
        <v>66</v>
      </c>
      <c r="E1207" s="4" t="s">
        <v>67</v>
      </c>
      <c r="F1207" s="6">
        <v>10845.1</v>
      </c>
      <c r="G1207" s="4">
        <v>19159</v>
      </c>
      <c r="H1207" s="4">
        <v>312248</v>
      </c>
      <c r="I1207" s="5">
        <v>34.732328150000001</v>
      </c>
      <c r="J1207" s="5">
        <v>16.297719087634999</v>
      </c>
      <c r="K1207" s="5" t="s">
        <v>36</v>
      </c>
      <c r="L1207" s="5">
        <v>39</v>
      </c>
      <c r="M1207" s="7" t="s">
        <v>618</v>
      </c>
      <c r="N1207" s="16">
        <f t="shared" si="90"/>
        <v>44403</v>
      </c>
      <c r="O1207" s="7" t="s">
        <v>619</v>
      </c>
      <c r="P1207" s="12" t="str">
        <f t="shared" si="91"/>
        <v>2021-08-03</v>
      </c>
      <c r="Q1207" s="1" t="str">
        <f>IFERROR(VLOOKUP(K1207,de_para!$A$2:$B$32,2,0),"ERR")</f>
        <v>web event</v>
      </c>
      <c r="R1207" s="1">
        <v>0</v>
      </c>
      <c r="S1207" s="1">
        <f t="shared" si="92"/>
        <v>8</v>
      </c>
      <c r="T1207" s="1">
        <f t="shared" si="93"/>
        <v>2021</v>
      </c>
      <c r="U1207" s="1">
        <f t="shared" si="94"/>
        <v>2</v>
      </c>
    </row>
    <row r="1208" spans="1:21" x14ac:dyDescent="0.25">
      <c r="A1208" s="3" t="s">
        <v>546</v>
      </c>
      <c r="B1208" s="3" t="s">
        <v>617</v>
      </c>
      <c r="C1208" s="4" t="s">
        <v>547</v>
      </c>
      <c r="D1208" s="5" t="s">
        <v>518</v>
      </c>
      <c r="E1208" s="4" t="s">
        <v>519</v>
      </c>
      <c r="F1208" s="6">
        <v>3318.76</v>
      </c>
      <c r="G1208" s="4">
        <v>115963</v>
      </c>
      <c r="H1208" s="4">
        <v>179317</v>
      </c>
      <c r="I1208" s="5">
        <v>18.50778231</v>
      </c>
      <c r="J1208" s="5">
        <v>1.5463294326639001</v>
      </c>
      <c r="K1208" s="5" t="s">
        <v>36</v>
      </c>
      <c r="L1208" s="5">
        <v>15</v>
      </c>
      <c r="M1208" s="7" t="s">
        <v>618</v>
      </c>
      <c r="N1208" s="16">
        <f t="shared" si="90"/>
        <v>44403</v>
      </c>
      <c r="O1208" s="7" t="s">
        <v>619</v>
      </c>
      <c r="P1208" s="12" t="str">
        <f t="shared" si="91"/>
        <v>2021-08-03</v>
      </c>
      <c r="Q1208" s="1" t="str">
        <f>IFERROR(VLOOKUP(K1208,de_para!$A$2:$B$32,2,0),"ERR")</f>
        <v>web event</v>
      </c>
      <c r="R1208" s="1">
        <v>0</v>
      </c>
      <c r="S1208" s="1">
        <f t="shared" si="92"/>
        <v>8</v>
      </c>
      <c r="T1208" s="1">
        <f t="shared" si="93"/>
        <v>2021</v>
      </c>
      <c r="U1208" s="1">
        <f t="shared" si="94"/>
        <v>2</v>
      </c>
    </row>
    <row r="1209" spans="1:21" x14ac:dyDescent="0.25">
      <c r="A1209" s="3" t="s">
        <v>588</v>
      </c>
      <c r="B1209" s="3" t="s">
        <v>617</v>
      </c>
      <c r="C1209" s="4" t="s">
        <v>589</v>
      </c>
      <c r="D1209" s="5" t="s">
        <v>247</v>
      </c>
      <c r="E1209" s="4" t="s">
        <v>248</v>
      </c>
      <c r="F1209" s="6">
        <v>8600.77</v>
      </c>
      <c r="G1209" s="4">
        <v>32088</v>
      </c>
      <c r="H1209" s="4">
        <v>390778</v>
      </c>
      <c r="I1209" s="5">
        <v>22.00935058</v>
      </c>
      <c r="J1209" s="5">
        <v>12.178322114186001</v>
      </c>
      <c r="K1209" s="5" t="s">
        <v>36</v>
      </c>
      <c r="L1209" s="5">
        <v>13</v>
      </c>
      <c r="M1209" s="7" t="s">
        <v>618</v>
      </c>
      <c r="N1209" s="16">
        <f t="shared" si="90"/>
        <v>44403</v>
      </c>
      <c r="O1209" s="7" t="s">
        <v>619</v>
      </c>
      <c r="P1209" s="12" t="str">
        <f t="shared" si="91"/>
        <v>2021-08-03</v>
      </c>
      <c r="Q1209" s="1" t="str">
        <f>IFERROR(VLOOKUP(K1209,de_para!$A$2:$B$32,2,0),"ERR")</f>
        <v>web event</v>
      </c>
      <c r="R1209" s="1">
        <v>0</v>
      </c>
      <c r="S1209" s="1">
        <f t="shared" si="92"/>
        <v>8</v>
      </c>
      <c r="T1209" s="1">
        <f t="shared" si="93"/>
        <v>2021</v>
      </c>
      <c r="U1209" s="1">
        <f t="shared" si="94"/>
        <v>2</v>
      </c>
    </row>
    <row r="1210" spans="1:21" x14ac:dyDescent="0.25">
      <c r="A1210" s="3" t="s">
        <v>81</v>
      </c>
      <c r="B1210" s="3" t="s">
        <v>617</v>
      </c>
      <c r="C1210" s="4" t="s">
        <v>82</v>
      </c>
      <c r="D1210" s="5" t="s">
        <v>48</v>
      </c>
      <c r="E1210" s="4" t="s">
        <v>49</v>
      </c>
      <c r="F1210" s="6">
        <v>6516.04</v>
      </c>
      <c r="G1210" s="4">
        <v>430650</v>
      </c>
      <c r="H1210" s="4">
        <v>679011</v>
      </c>
      <c r="I1210" s="5">
        <v>9.5963688400000002</v>
      </c>
      <c r="J1210" s="5">
        <v>1.5767119470568001</v>
      </c>
      <c r="K1210" s="5" t="s">
        <v>36</v>
      </c>
      <c r="L1210" s="5">
        <v>39</v>
      </c>
      <c r="M1210" s="7" t="s">
        <v>618</v>
      </c>
      <c r="N1210" s="16">
        <f t="shared" si="90"/>
        <v>44403</v>
      </c>
      <c r="O1210" s="7" t="s">
        <v>619</v>
      </c>
      <c r="P1210" s="12" t="str">
        <f t="shared" si="91"/>
        <v>2021-08-03</v>
      </c>
      <c r="Q1210" s="1" t="str">
        <f>IFERROR(VLOOKUP(K1210,de_para!$A$2:$B$32,2,0),"ERR")</f>
        <v>web event</v>
      </c>
      <c r="R1210" s="1">
        <v>0</v>
      </c>
      <c r="S1210" s="1">
        <f t="shared" si="92"/>
        <v>8</v>
      </c>
      <c r="T1210" s="1">
        <f t="shared" si="93"/>
        <v>2021</v>
      </c>
      <c r="U1210" s="1">
        <f t="shared" si="94"/>
        <v>2</v>
      </c>
    </row>
    <row r="1211" spans="1:21" x14ac:dyDescent="0.25">
      <c r="A1211" s="3" t="s">
        <v>32</v>
      </c>
      <c r="B1211" s="3" t="s">
        <v>617</v>
      </c>
      <c r="C1211" s="4" t="s">
        <v>33</v>
      </c>
      <c r="D1211" s="5" t="s">
        <v>34</v>
      </c>
      <c r="E1211" s="4" t="s">
        <v>35</v>
      </c>
      <c r="F1211" s="6">
        <v>45774.33</v>
      </c>
      <c r="G1211" s="4">
        <v>317564</v>
      </c>
      <c r="H1211" s="4">
        <v>1758582</v>
      </c>
      <c r="I1211" s="5">
        <v>26.02911323</v>
      </c>
      <c r="J1211" s="5">
        <v>5.5377246791198003</v>
      </c>
      <c r="K1211" s="5" t="s">
        <v>36</v>
      </c>
      <c r="L1211" s="5">
        <v>391</v>
      </c>
      <c r="M1211" s="7" t="s">
        <v>618</v>
      </c>
      <c r="N1211" s="16">
        <f t="shared" si="90"/>
        <v>44403</v>
      </c>
      <c r="O1211" s="7" t="s">
        <v>619</v>
      </c>
      <c r="P1211" s="12" t="str">
        <f t="shared" si="91"/>
        <v>2021-08-03</v>
      </c>
      <c r="Q1211" s="1" t="str">
        <f>IFERROR(VLOOKUP(K1211,de_para!$A$2:$B$32,2,0),"ERR")</f>
        <v>web event</v>
      </c>
      <c r="R1211" s="1">
        <v>0</v>
      </c>
      <c r="S1211" s="1">
        <f t="shared" si="92"/>
        <v>8</v>
      </c>
      <c r="T1211" s="1">
        <f t="shared" si="93"/>
        <v>2021</v>
      </c>
      <c r="U1211" s="1">
        <f t="shared" si="94"/>
        <v>2</v>
      </c>
    </row>
    <row r="1212" spans="1:21" x14ac:dyDescent="0.25">
      <c r="A1212" s="3" t="s">
        <v>83</v>
      </c>
      <c r="B1212" s="3" t="s">
        <v>617</v>
      </c>
      <c r="C1212" s="4" t="s">
        <v>84</v>
      </c>
      <c r="D1212" s="5" t="s">
        <v>70</v>
      </c>
      <c r="E1212" s="4" t="s">
        <v>71</v>
      </c>
      <c r="F1212" s="6">
        <v>124792.97</v>
      </c>
      <c r="G1212" s="4">
        <v>222077</v>
      </c>
      <c r="H1212" s="4">
        <v>2999044</v>
      </c>
      <c r="I1212" s="5">
        <v>41.610916680000003</v>
      </c>
      <c r="J1212" s="5">
        <v>13.504523205915</v>
      </c>
      <c r="K1212" s="5" t="s">
        <v>36</v>
      </c>
      <c r="L1212" s="5">
        <v>765</v>
      </c>
      <c r="M1212" s="7" t="s">
        <v>618</v>
      </c>
      <c r="N1212" s="16">
        <f t="shared" si="90"/>
        <v>44403</v>
      </c>
      <c r="O1212" s="7" t="s">
        <v>619</v>
      </c>
      <c r="P1212" s="12" t="str">
        <f t="shared" si="91"/>
        <v>2021-08-03</v>
      </c>
      <c r="Q1212" s="1" t="str">
        <f>IFERROR(VLOOKUP(K1212,de_para!$A$2:$B$32,2,0),"ERR")</f>
        <v>web event</v>
      </c>
      <c r="R1212" s="1">
        <v>0</v>
      </c>
      <c r="S1212" s="1">
        <f t="shared" si="92"/>
        <v>8</v>
      </c>
      <c r="T1212" s="1">
        <f t="shared" si="93"/>
        <v>2021</v>
      </c>
      <c r="U1212" s="1">
        <f t="shared" si="94"/>
        <v>2</v>
      </c>
    </row>
    <row r="1213" spans="1:21" x14ac:dyDescent="0.25">
      <c r="A1213" s="3" t="s">
        <v>85</v>
      </c>
      <c r="B1213" s="3" t="s">
        <v>617</v>
      </c>
      <c r="C1213" s="4" t="s">
        <v>86</v>
      </c>
      <c r="D1213" s="5" t="s">
        <v>87</v>
      </c>
      <c r="E1213" s="4" t="s">
        <v>88</v>
      </c>
      <c r="F1213" s="6">
        <v>26139.31</v>
      </c>
      <c r="G1213" s="4">
        <v>974829</v>
      </c>
      <c r="H1213" s="4">
        <v>1515061</v>
      </c>
      <c r="I1213" s="5">
        <v>17.252975289999998</v>
      </c>
      <c r="J1213" s="5">
        <v>1.5541812974378</v>
      </c>
      <c r="K1213" s="5" t="s">
        <v>36</v>
      </c>
      <c r="L1213" s="5">
        <v>170</v>
      </c>
      <c r="M1213" s="7" t="s">
        <v>618</v>
      </c>
      <c r="N1213" s="16">
        <f t="shared" si="90"/>
        <v>44403</v>
      </c>
      <c r="O1213" s="7" t="s">
        <v>619</v>
      </c>
      <c r="P1213" s="12" t="str">
        <f t="shared" si="91"/>
        <v>2021-08-03</v>
      </c>
      <c r="Q1213" s="1" t="str">
        <f>IFERROR(VLOOKUP(K1213,de_para!$A$2:$B$32,2,0),"ERR")</f>
        <v>web event</v>
      </c>
      <c r="R1213" s="1">
        <v>0</v>
      </c>
      <c r="S1213" s="1">
        <f t="shared" si="92"/>
        <v>8</v>
      </c>
      <c r="T1213" s="1">
        <f t="shared" si="93"/>
        <v>2021</v>
      </c>
      <c r="U1213" s="1">
        <f t="shared" si="94"/>
        <v>2</v>
      </c>
    </row>
    <row r="1214" spans="1:21" x14ac:dyDescent="0.25">
      <c r="A1214" s="3" t="s">
        <v>579</v>
      </c>
      <c r="B1214" s="3" t="s">
        <v>617</v>
      </c>
      <c r="C1214" s="4" t="s">
        <v>580</v>
      </c>
      <c r="D1214" s="5" t="s">
        <v>530</v>
      </c>
      <c r="E1214" s="4" t="s">
        <v>531</v>
      </c>
      <c r="F1214" s="6">
        <v>3317.8</v>
      </c>
      <c r="G1214" s="4">
        <v>121375</v>
      </c>
      <c r="H1214" s="4">
        <v>181308</v>
      </c>
      <c r="I1214" s="5">
        <v>18.299247690000001</v>
      </c>
      <c r="J1214" s="5">
        <v>1.4937837281152999</v>
      </c>
      <c r="K1214" s="5" t="s">
        <v>36</v>
      </c>
      <c r="L1214" s="5">
        <v>4</v>
      </c>
      <c r="M1214" s="7" t="s">
        <v>618</v>
      </c>
      <c r="N1214" s="16">
        <f t="shared" si="90"/>
        <v>44403</v>
      </c>
      <c r="O1214" s="7" t="s">
        <v>619</v>
      </c>
      <c r="P1214" s="12" t="str">
        <f t="shared" si="91"/>
        <v>2021-08-03</v>
      </c>
      <c r="Q1214" s="1" t="str">
        <f>IFERROR(VLOOKUP(K1214,de_para!$A$2:$B$32,2,0),"ERR")</f>
        <v>web event</v>
      </c>
      <c r="R1214" s="1">
        <v>0</v>
      </c>
      <c r="S1214" s="1">
        <f t="shared" si="92"/>
        <v>8</v>
      </c>
      <c r="T1214" s="1">
        <f t="shared" si="93"/>
        <v>2021</v>
      </c>
      <c r="U1214" s="1">
        <f t="shared" si="94"/>
        <v>2</v>
      </c>
    </row>
    <row r="1215" spans="1:21" x14ac:dyDescent="0.25">
      <c r="A1215" s="3" t="s">
        <v>653</v>
      </c>
      <c r="B1215" s="3" t="s">
        <v>617</v>
      </c>
      <c r="C1215" s="4" t="s">
        <v>654</v>
      </c>
      <c r="D1215" s="5" t="s">
        <v>655</v>
      </c>
      <c r="E1215" s="4" t="s">
        <v>656</v>
      </c>
      <c r="F1215" s="6">
        <v>700</v>
      </c>
      <c r="G1215" s="4">
        <v>330571</v>
      </c>
      <c r="H1215" s="4">
        <v>330571</v>
      </c>
      <c r="I1215" s="5">
        <v>2.1175481199999999</v>
      </c>
      <c r="J1215" s="5">
        <v>1</v>
      </c>
      <c r="K1215" s="5" t="s">
        <v>6</v>
      </c>
      <c r="L1215" s="5">
        <v>330571</v>
      </c>
      <c r="M1215" s="7" t="s">
        <v>618</v>
      </c>
      <c r="N1215" s="16">
        <f t="shared" si="90"/>
        <v>44403</v>
      </c>
      <c r="O1215" s="7" t="s">
        <v>619</v>
      </c>
      <c r="P1215" s="12" t="str">
        <f t="shared" si="91"/>
        <v>2021-08-03</v>
      </c>
      <c r="Q1215" s="1" t="str">
        <f>IFERROR(VLOOKUP(K1215,de_para!$A$2:$B$32,2,0),"ERR")</f>
        <v>Top funnel</v>
      </c>
      <c r="R1215" s="1">
        <v>0</v>
      </c>
      <c r="S1215" s="1">
        <f t="shared" si="92"/>
        <v>8</v>
      </c>
      <c r="T1215" s="1">
        <f t="shared" si="93"/>
        <v>2021</v>
      </c>
      <c r="U1215" s="1">
        <f t="shared" si="94"/>
        <v>2</v>
      </c>
    </row>
    <row r="1216" spans="1:21" x14ac:dyDescent="0.25">
      <c r="A1216" s="3" t="s">
        <v>111</v>
      </c>
      <c r="B1216" s="3" t="s">
        <v>617</v>
      </c>
      <c r="C1216" s="4" t="s">
        <v>112</v>
      </c>
      <c r="D1216" s="5" t="s">
        <v>78</v>
      </c>
      <c r="E1216" s="4" t="s">
        <v>79</v>
      </c>
      <c r="F1216" s="6">
        <v>98638.720000000001</v>
      </c>
      <c r="G1216" s="4">
        <v>4664258</v>
      </c>
      <c r="H1216" s="4">
        <v>8150712</v>
      </c>
      <c r="I1216" s="5">
        <v>12.10185319</v>
      </c>
      <c r="J1216" s="5">
        <v>1.747483093774</v>
      </c>
      <c r="K1216" s="5" t="s">
        <v>80</v>
      </c>
      <c r="L1216" s="5">
        <v>672</v>
      </c>
      <c r="M1216" s="7" t="s">
        <v>618</v>
      </c>
      <c r="N1216" s="16">
        <f t="shared" si="90"/>
        <v>44403</v>
      </c>
      <c r="O1216" s="7" t="s">
        <v>619</v>
      </c>
      <c r="P1216" s="12" t="str">
        <f t="shared" si="91"/>
        <v>2021-08-03</v>
      </c>
      <c r="Q1216" s="1" t="str">
        <f>IFERROR(VLOOKUP(K1216,de_para!$A$2:$B$32,2,0),"ERR")</f>
        <v>web event</v>
      </c>
      <c r="R1216" s="1">
        <v>0</v>
      </c>
      <c r="S1216" s="1">
        <f t="shared" si="92"/>
        <v>8</v>
      </c>
      <c r="T1216" s="1">
        <f t="shared" si="93"/>
        <v>2021</v>
      </c>
      <c r="U1216" s="1">
        <f t="shared" si="94"/>
        <v>2</v>
      </c>
    </row>
    <row r="1217" spans="1:21" x14ac:dyDescent="0.25">
      <c r="A1217" s="3" t="s">
        <v>536</v>
      </c>
      <c r="B1217" s="3" t="s">
        <v>617</v>
      </c>
      <c r="C1217" s="4" t="s">
        <v>578</v>
      </c>
      <c r="D1217" s="5" t="s">
        <v>571</v>
      </c>
      <c r="E1217" s="4" t="s">
        <v>572</v>
      </c>
      <c r="F1217" s="6">
        <v>3319.74</v>
      </c>
      <c r="G1217" s="4">
        <v>52524</v>
      </c>
      <c r="H1217" s="4">
        <v>105818</v>
      </c>
      <c r="I1217" s="5">
        <v>31.372167309999998</v>
      </c>
      <c r="J1217" s="5">
        <v>2.0146599649683998</v>
      </c>
      <c r="K1217" s="5" t="s">
        <v>36</v>
      </c>
      <c r="L1217" s="5">
        <v>25</v>
      </c>
      <c r="M1217" s="7" t="s">
        <v>618</v>
      </c>
      <c r="N1217" s="16">
        <f t="shared" si="90"/>
        <v>44403</v>
      </c>
      <c r="O1217" s="7" t="s">
        <v>619</v>
      </c>
      <c r="P1217" s="12" t="str">
        <f t="shared" si="91"/>
        <v>2021-08-03</v>
      </c>
      <c r="Q1217" s="1" t="str">
        <f>IFERROR(VLOOKUP(K1217,de_para!$A$2:$B$32,2,0),"ERR")</f>
        <v>web event</v>
      </c>
      <c r="R1217" s="1">
        <v>0</v>
      </c>
      <c r="S1217" s="1">
        <f t="shared" si="92"/>
        <v>8</v>
      </c>
      <c r="T1217" s="1">
        <f t="shared" si="93"/>
        <v>2021</v>
      </c>
      <c r="U1217" s="1">
        <f t="shared" si="94"/>
        <v>2</v>
      </c>
    </row>
    <row r="1218" spans="1:21" x14ac:dyDescent="0.25">
      <c r="A1218" s="3" t="s">
        <v>318</v>
      </c>
      <c r="B1218" s="3" t="s">
        <v>617</v>
      </c>
      <c r="C1218" s="4" t="s">
        <v>319</v>
      </c>
      <c r="D1218" s="5" t="s">
        <v>320</v>
      </c>
      <c r="E1218" s="4" t="s">
        <v>321</v>
      </c>
      <c r="F1218" s="6">
        <v>27721.56</v>
      </c>
      <c r="G1218" s="4">
        <v>16256</v>
      </c>
      <c r="H1218" s="4">
        <v>271358</v>
      </c>
      <c r="I1218" s="5">
        <v>102.15862439999999</v>
      </c>
      <c r="J1218" s="5">
        <v>16.692790354330999</v>
      </c>
      <c r="K1218" s="5" t="s">
        <v>36</v>
      </c>
      <c r="L1218" s="5">
        <v>155</v>
      </c>
      <c r="M1218" s="7" t="s">
        <v>618</v>
      </c>
      <c r="N1218" s="16">
        <f t="shared" si="90"/>
        <v>44403</v>
      </c>
      <c r="O1218" s="7" t="s">
        <v>619</v>
      </c>
      <c r="P1218" s="12" t="str">
        <f t="shared" si="91"/>
        <v>2021-08-03</v>
      </c>
      <c r="Q1218" s="1" t="str">
        <f>IFERROR(VLOOKUP(K1218,de_para!$A$2:$B$32,2,0),"ERR")</f>
        <v>web event</v>
      </c>
      <c r="R1218" s="1">
        <v>0</v>
      </c>
      <c r="S1218" s="1">
        <f t="shared" si="92"/>
        <v>8</v>
      </c>
      <c r="T1218" s="1">
        <f t="shared" si="93"/>
        <v>2021</v>
      </c>
      <c r="U1218" s="1">
        <f t="shared" si="94"/>
        <v>2</v>
      </c>
    </row>
    <row r="1219" spans="1:21" x14ac:dyDescent="0.25">
      <c r="A1219" s="3" t="s">
        <v>180</v>
      </c>
      <c r="B1219" s="3" t="s">
        <v>617</v>
      </c>
      <c r="C1219" s="4" t="s">
        <v>181</v>
      </c>
      <c r="D1219" s="5" t="s">
        <v>173</v>
      </c>
      <c r="E1219" s="4" t="s">
        <v>174</v>
      </c>
      <c r="F1219" s="6">
        <v>58268.04</v>
      </c>
      <c r="G1219" s="4">
        <v>3696586</v>
      </c>
      <c r="H1219" s="4">
        <v>7825444</v>
      </c>
      <c r="I1219" s="5">
        <v>7.4459723899999997</v>
      </c>
      <c r="J1219" s="5">
        <v>2.1169381694353002</v>
      </c>
      <c r="K1219" s="5" t="s">
        <v>36</v>
      </c>
      <c r="L1219" s="5">
        <v>707</v>
      </c>
      <c r="M1219" s="7" t="s">
        <v>618</v>
      </c>
      <c r="N1219" s="16">
        <f t="shared" ref="N1219:N1282" si="95">M1219-WEEKDAY(M1219,3)</f>
        <v>44403</v>
      </c>
      <c r="O1219" s="7" t="s">
        <v>619</v>
      </c>
      <c r="P1219" s="12" t="str">
        <f t="shared" ref="P1219:P1282" si="96">RIGHT(B1219,10)</f>
        <v>2021-08-03</v>
      </c>
      <c r="Q1219" s="1" t="str">
        <f>IFERROR(VLOOKUP(K1219,de_para!$A$2:$B$32,2,0),"ERR")</f>
        <v>web event</v>
      </c>
      <c r="R1219" s="1">
        <v>0</v>
      </c>
      <c r="S1219" s="1">
        <f t="shared" ref="S1219:S1282" si="97">MONTH(P1219)</f>
        <v>8</v>
      </c>
      <c r="T1219" s="1">
        <f t="shared" ref="T1219:T1282" si="98">YEAR(P1219)</f>
        <v>2021</v>
      </c>
      <c r="U1219" s="1">
        <f t="shared" ref="U1219:U1282" si="99">IF(S1219&lt;7,1,2)</f>
        <v>2</v>
      </c>
    </row>
    <row r="1220" spans="1:21" x14ac:dyDescent="0.25">
      <c r="A1220" s="3" t="s">
        <v>37</v>
      </c>
      <c r="B1220" s="3" t="s">
        <v>617</v>
      </c>
      <c r="C1220" s="4" t="s">
        <v>38</v>
      </c>
      <c r="D1220" s="5" t="s">
        <v>39</v>
      </c>
      <c r="E1220" s="4" t="s">
        <v>40</v>
      </c>
      <c r="F1220" s="6">
        <v>83286.3</v>
      </c>
      <c r="G1220" s="4">
        <v>7081881</v>
      </c>
      <c r="H1220" s="4">
        <v>12869935</v>
      </c>
      <c r="I1220" s="5">
        <v>6.47138467</v>
      </c>
      <c r="J1220" s="5">
        <v>1.8173046115855001</v>
      </c>
      <c r="K1220" s="5" t="s">
        <v>36</v>
      </c>
      <c r="L1220" s="5">
        <v>817</v>
      </c>
      <c r="M1220" s="7" t="s">
        <v>618</v>
      </c>
      <c r="N1220" s="16">
        <f t="shared" si="95"/>
        <v>44403</v>
      </c>
      <c r="O1220" s="7" t="s">
        <v>619</v>
      </c>
      <c r="P1220" s="12" t="str">
        <f t="shared" si="96"/>
        <v>2021-08-03</v>
      </c>
      <c r="Q1220" s="1" t="str">
        <f>IFERROR(VLOOKUP(K1220,de_para!$A$2:$B$32,2,0),"ERR")</f>
        <v>web event</v>
      </c>
      <c r="R1220" s="1">
        <v>0</v>
      </c>
      <c r="S1220" s="1">
        <f t="shared" si="97"/>
        <v>8</v>
      </c>
      <c r="T1220" s="1">
        <f t="shared" si="98"/>
        <v>2021</v>
      </c>
      <c r="U1220" s="1">
        <f t="shared" si="99"/>
        <v>2</v>
      </c>
    </row>
    <row r="1221" spans="1:21" x14ac:dyDescent="0.25">
      <c r="A1221" s="3" t="s">
        <v>68</v>
      </c>
      <c r="B1221" s="3" t="s">
        <v>617</v>
      </c>
      <c r="C1221" s="4" t="s">
        <v>69</v>
      </c>
      <c r="D1221" s="5" t="s">
        <v>70</v>
      </c>
      <c r="E1221" s="4" t="s">
        <v>71</v>
      </c>
      <c r="F1221" s="6">
        <v>45706.58</v>
      </c>
      <c r="G1221" s="4">
        <v>147900</v>
      </c>
      <c r="H1221" s="4">
        <v>1454898</v>
      </c>
      <c r="I1221" s="5">
        <v>31.415659380000001</v>
      </c>
      <c r="J1221" s="5">
        <v>9.8370385395538005</v>
      </c>
      <c r="K1221" s="5" t="s">
        <v>36</v>
      </c>
      <c r="L1221" s="5">
        <v>312</v>
      </c>
      <c r="M1221" s="7" t="s">
        <v>618</v>
      </c>
      <c r="N1221" s="16">
        <f t="shared" si="95"/>
        <v>44403</v>
      </c>
      <c r="O1221" s="7" t="s">
        <v>619</v>
      </c>
      <c r="P1221" s="12" t="str">
        <f t="shared" si="96"/>
        <v>2021-08-03</v>
      </c>
      <c r="Q1221" s="1" t="str">
        <f>IFERROR(VLOOKUP(K1221,de_para!$A$2:$B$32,2,0),"ERR")</f>
        <v>web event</v>
      </c>
      <c r="R1221" s="1">
        <v>0</v>
      </c>
      <c r="S1221" s="1">
        <f t="shared" si="97"/>
        <v>8</v>
      </c>
      <c r="T1221" s="1">
        <f t="shared" si="98"/>
        <v>2021</v>
      </c>
      <c r="U1221" s="1">
        <f t="shared" si="99"/>
        <v>2</v>
      </c>
    </row>
    <row r="1222" spans="1:21" x14ac:dyDescent="0.25">
      <c r="A1222" s="3" t="s">
        <v>58</v>
      </c>
      <c r="B1222" s="3" t="s">
        <v>657</v>
      </c>
      <c r="C1222" s="4" t="s">
        <v>59</v>
      </c>
      <c r="D1222" s="5" t="s">
        <v>60</v>
      </c>
      <c r="E1222" s="4" t="s">
        <v>61</v>
      </c>
      <c r="F1222" s="6">
        <v>23133.73</v>
      </c>
      <c r="G1222" s="4">
        <v>1007103</v>
      </c>
      <c r="H1222" s="4">
        <v>2312217</v>
      </c>
      <c r="I1222" s="5">
        <v>10.004999529999999</v>
      </c>
      <c r="J1222" s="5">
        <v>2.2959091572560002</v>
      </c>
      <c r="K1222" s="5" t="s">
        <v>36</v>
      </c>
      <c r="L1222" s="5">
        <v>224</v>
      </c>
      <c r="M1222" s="7" t="s">
        <v>658</v>
      </c>
      <c r="N1222" s="16">
        <f t="shared" si="95"/>
        <v>44396</v>
      </c>
      <c r="O1222" s="7" t="s">
        <v>659</v>
      </c>
      <c r="P1222" s="12" t="str">
        <f t="shared" si="96"/>
        <v>2021-07-27</v>
      </c>
      <c r="Q1222" s="1" t="str">
        <f>IFERROR(VLOOKUP(K1222,de_para!$A$2:$B$32,2,0),"ERR")</f>
        <v>web event</v>
      </c>
      <c r="R1222" s="1">
        <v>0</v>
      </c>
      <c r="S1222" s="1">
        <f t="shared" si="97"/>
        <v>7</v>
      </c>
      <c r="T1222" s="1">
        <f t="shared" si="98"/>
        <v>2021</v>
      </c>
      <c r="U1222" s="1">
        <f t="shared" si="99"/>
        <v>2</v>
      </c>
    </row>
    <row r="1223" spans="1:21" x14ac:dyDescent="0.25">
      <c r="A1223" s="3" t="s">
        <v>99</v>
      </c>
      <c r="B1223" s="3" t="s">
        <v>657</v>
      </c>
      <c r="C1223" s="4" t="s">
        <v>100</v>
      </c>
      <c r="D1223" s="5" t="s">
        <v>101</v>
      </c>
      <c r="E1223" s="4" t="s">
        <v>102</v>
      </c>
      <c r="F1223" s="6">
        <v>6068.67</v>
      </c>
      <c r="G1223" s="4">
        <v>10400</v>
      </c>
      <c r="H1223" s="4">
        <v>48979</v>
      </c>
      <c r="I1223" s="5">
        <v>123.90350967000001</v>
      </c>
      <c r="J1223" s="5">
        <v>4.7095192307692004</v>
      </c>
      <c r="K1223" s="5" t="s">
        <v>36</v>
      </c>
      <c r="L1223" s="5">
        <v>65</v>
      </c>
      <c r="M1223" s="7" t="s">
        <v>658</v>
      </c>
      <c r="N1223" s="16">
        <f t="shared" si="95"/>
        <v>44396</v>
      </c>
      <c r="O1223" s="7" t="s">
        <v>659</v>
      </c>
      <c r="P1223" s="12" t="str">
        <f t="shared" si="96"/>
        <v>2021-07-27</v>
      </c>
      <c r="Q1223" s="1" t="str">
        <f>IFERROR(VLOOKUP(K1223,de_para!$A$2:$B$32,2,0),"ERR")</f>
        <v>web event</v>
      </c>
      <c r="R1223" s="1">
        <v>0</v>
      </c>
      <c r="S1223" s="1">
        <f t="shared" si="97"/>
        <v>7</v>
      </c>
      <c r="T1223" s="1">
        <f t="shared" si="98"/>
        <v>2021</v>
      </c>
      <c r="U1223" s="1">
        <f t="shared" si="99"/>
        <v>2</v>
      </c>
    </row>
    <row r="1224" spans="1:21" x14ac:dyDescent="0.25">
      <c r="A1224" s="3" t="s">
        <v>72</v>
      </c>
      <c r="B1224" s="3" t="s">
        <v>657</v>
      </c>
      <c r="C1224" s="4" t="s">
        <v>73</v>
      </c>
      <c r="D1224" s="5" t="s">
        <v>74</v>
      </c>
      <c r="E1224" s="4" t="s">
        <v>75</v>
      </c>
      <c r="F1224" s="6">
        <v>86256.55</v>
      </c>
      <c r="G1224" s="4">
        <v>454141</v>
      </c>
      <c r="H1224" s="4">
        <v>3142111</v>
      </c>
      <c r="I1224" s="5">
        <v>27.451783209999999</v>
      </c>
      <c r="J1224" s="5">
        <v>6.9188005487283002</v>
      </c>
      <c r="K1224" s="5" t="s">
        <v>36</v>
      </c>
      <c r="L1224" s="5">
        <v>873</v>
      </c>
      <c r="M1224" s="7" t="s">
        <v>658</v>
      </c>
      <c r="N1224" s="16">
        <f t="shared" si="95"/>
        <v>44396</v>
      </c>
      <c r="O1224" s="7" t="s">
        <v>659</v>
      </c>
      <c r="P1224" s="12" t="str">
        <f t="shared" si="96"/>
        <v>2021-07-27</v>
      </c>
      <c r="Q1224" s="1" t="str">
        <f>IFERROR(VLOOKUP(K1224,de_para!$A$2:$B$32,2,0),"ERR")</f>
        <v>web event</v>
      </c>
      <c r="R1224" s="1">
        <v>0</v>
      </c>
      <c r="S1224" s="1">
        <f t="shared" si="97"/>
        <v>7</v>
      </c>
      <c r="T1224" s="1">
        <f t="shared" si="98"/>
        <v>2021</v>
      </c>
      <c r="U1224" s="1">
        <f t="shared" si="99"/>
        <v>2</v>
      </c>
    </row>
    <row r="1225" spans="1:21" x14ac:dyDescent="0.25">
      <c r="A1225" s="3" t="s">
        <v>588</v>
      </c>
      <c r="B1225" s="3" t="s">
        <v>657</v>
      </c>
      <c r="C1225" s="4" t="s">
        <v>589</v>
      </c>
      <c r="D1225" s="5" t="s">
        <v>247</v>
      </c>
      <c r="E1225" s="4" t="s">
        <v>248</v>
      </c>
      <c r="F1225" s="6">
        <v>7789.68</v>
      </c>
      <c r="G1225" s="4">
        <v>35056</v>
      </c>
      <c r="H1225" s="4">
        <v>327821</v>
      </c>
      <c r="I1225" s="5">
        <v>23.761992060000001</v>
      </c>
      <c r="J1225" s="5">
        <v>9.3513521223186</v>
      </c>
      <c r="K1225" s="5" t="s">
        <v>36</v>
      </c>
      <c r="L1225" s="5">
        <v>8</v>
      </c>
      <c r="M1225" s="7" t="s">
        <v>658</v>
      </c>
      <c r="N1225" s="16">
        <f t="shared" si="95"/>
        <v>44396</v>
      </c>
      <c r="O1225" s="7" t="s">
        <v>659</v>
      </c>
      <c r="P1225" s="12" t="str">
        <f t="shared" si="96"/>
        <v>2021-07-27</v>
      </c>
      <c r="Q1225" s="1" t="str">
        <f>IFERROR(VLOOKUP(K1225,de_para!$A$2:$B$32,2,0),"ERR")</f>
        <v>web event</v>
      </c>
      <c r="R1225" s="1">
        <v>0</v>
      </c>
      <c r="S1225" s="1">
        <f t="shared" si="97"/>
        <v>7</v>
      </c>
      <c r="T1225" s="1">
        <f t="shared" si="98"/>
        <v>2021</v>
      </c>
      <c r="U1225" s="1">
        <f t="shared" si="99"/>
        <v>2</v>
      </c>
    </row>
    <row r="1226" spans="1:21" x14ac:dyDescent="0.25">
      <c r="A1226" s="3" t="s">
        <v>120</v>
      </c>
      <c r="B1226" s="3" t="s">
        <v>657</v>
      </c>
      <c r="C1226" s="4" t="s">
        <v>660</v>
      </c>
      <c r="D1226" s="5" t="s">
        <v>661</v>
      </c>
      <c r="E1226" s="4" t="s">
        <v>662</v>
      </c>
      <c r="F1226" s="6">
        <v>0</v>
      </c>
      <c r="G1226" s="4">
        <v>0</v>
      </c>
      <c r="H1226" s="4">
        <v>0</v>
      </c>
      <c r="I1226" s="5" t="s">
        <v>45</v>
      </c>
      <c r="J1226" s="5">
        <v>0</v>
      </c>
      <c r="K1226" s="5" t="s">
        <v>36</v>
      </c>
      <c r="L1226" s="5">
        <v>1</v>
      </c>
      <c r="M1226" s="7" t="s">
        <v>658</v>
      </c>
      <c r="N1226" s="16">
        <f t="shared" si="95"/>
        <v>44396</v>
      </c>
      <c r="O1226" s="7" t="s">
        <v>659</v>
      </c>
      <c r="P1226" s="12" t="str">
        <f t="shared" si="96"/>
        <v>2021-07-27</v>
      </c>
      <c r="Q1226" s="1" t="str">
        <f>IFERROR(VLOOKUP(K1226,de_para!$A$2:$B$32,2,0),"ERR")</f>
        <v>web event</v>
      </c>
      <c r="R1226" s="1">
        <v>0</v>
      </c>
      <c r="S1226" s="1">
        <f t="shared" si="97"/>
        <v>7</v>
      </c>
      <c r="T1226" s="1">
        <f t="shared" si="98"/>
        <v>2021</v>
      </c>
      <c r="U1226" s="1">
        <f t="shared" si="99"/>
        <v>2</v>
      </c>
    </row>
    <row r="1227" spans="1:21" x14ac:dyDescent="0.25">
      <c r="A1227" s="3" t="s">
        <v>318</v>
      </c>
      <c r="B1227" s="3" t="s">
        <v>657</v>
      </c>
      <c r="C1227" s="4" t="s">
        <v>319</v>
      </c>
      <c r="D1227" s="5" t="s">
        <v>320</v>
      </c>
      <c r="E1227" s="4" t="s">
        <v>321</v>
      </c>
      <c r="F1227" s="6">
        <v>25675.26</v>
      </c>
      <c r="G1227" s="4">
        <v>14604</v>
      </c>
      <c r="H1227" s="4">
        <v>254114</v>
      </c>
      <c r="I1227" s="5">
        <v>101.03835287</v>
      </c>
      <c r="J1227" s="5">
        <v>17.400301287318999</v>
      </c>
      <c r="K1227" s="5" t="s">
        <v>36</v>
      </c>
      <c r="L1227" s="5">
        <v>147</v>
      </c>
      <c r="M1227" s="7" t="s">
        <v>658</v>
      </c>
      <c r="N1227" s="16">
        <f t="shared" si="95"/>
        <v>44396</v>
      </c>
      <c r="O1227" s="7" t="s">
        <v>659</v>
      </c>
      <c r="P1227" s="12" t="str">
        <f t="shared" si="96"/>
        <v>2021-07-27</v>
      </c>
      <c r="Q1227" s="1" t="str">
        <f>IFERROR(VLOOKUP(K1227,de_para!$A$2:$B$32,2,0),"ERR")</f>
        <v>web event</v>
      </c>
      <c r="R1227" s="1">
        <v>0</v>
      </c>
      <c r="S1227" s="1">
        <f t="shared" si="97"/>
        <v>7</v>
      </c>
      <c r="T1227" s="1">
        <f t="shared" si="98"/>
        <v>2021</v>
      </c>
      <c r="U1227" s="1">
        <f t="shared" si="99"/>
        <v>2</v>
      </c>
    </row>
    <row r="1228" spans="1:21" x14ac:dyDescent="0.25">
      <c r="A1228" s="3" t="s">
        <v>68</v>
      </c>
      <c r="B1228" s="3" t="s">
        <v>657</v>
      </c>
      <c r="C1228" s="4" t="s">
        <v>69</v>
      </c>
      <c r="D1228" s="5" t="s">
        <v>70</v>
      </c>
      <c r="E1228" s="4" t="s">
        <v>71</v>
      </c>
      <c r="F1228" s="6">
        <v>42423.83</v>
      </c>
      <c r="G1228" s="4">
        <v>133439</v>
      </c>
      <c r="H1228" s="4">
        <v>1350414</v>
      </c>
      <c r="I1228" s="5">
        <v>31.415425200000001</v>
      </c>
      <c r="J1228" s="5">
        <v>10.120084832770001</v>
      </c>
      <c r="K1228" s="5" t="s">
        <v>36</v>
      </c>
      <c r="L1228" s="5">
        <v>279</v>
      </c>
      <c r="M1228" s="7" t="s">
        <v>658</v>
      </c>
      <c r="N1228" s="16">
        <f t="shared" si="95"/>
        <v>44396</v>
      </c>
      <c r="O1228" s="7" t="s">
        <v>659</v>
      </c>
      <c r="P1228" s="12" t="str">
        <f t="shared" si="96"/>
        <v>2021-07-27</v>
      </c>
      <c r="Q1228" s="1" t="str">
        <f>IFERROR(VLOOKUP(K1228,de_para!$A$2:$B$32,2,0),"ERR")</f>
        <v>web event</v>
      </c>
      <c r="R1228" s="1">
        <v>0</v>
      </c>
      <c r="S1228" s="1">
        <f t="shared" si="97"/>
        <v>7</v>
      </c>
      <c r="T1228" s="1">
        <f t="shared" si="98"/>
        <v>2021</v>
      </c>
      <c r="U1228" s="1">
        <f t="shared" si="99"/>
        <v>2</v>
      </c>
    </row>
    <row r="1229" spans="1:21" x14ac:dyDescent="0.25">
      <c r="A1229" s="3" t="s">
        <v>554</v>
      </c>
      <c r="B1229" s="3" t="s">
        <v>657</v>
      </c>
      <c r="C1229" s="4" t="s">
        <v>555</v>
      </c>
      <c r="D1229" s="5" t="s">
        <v>34</v>
      </c>
      <c r="E1229" s="4" t="s">
        <v>35</v>
      </c>
      <c r="F1229" s="6">
        <v>10055.74</v>
      </c>
      <c r="G1229" s="4">
        <v>115776</v>
      </c>
      <c r="H1229" s="4">
        <v>739399</v>
      </c>
      <c r="I1229" s="5">
        <v>13.59988315</v>
      </c>
      <c r="J1229" s="5">
        <v>6.3864617882808004</v>
      </c>
      <c r="K1229" s="5" t="s">
        <v>36</v>
      </c>
      <c r="L1229" s="5">
        <v>47</v>
      </c>
      <c r="M1229" s="7" t="s">
        <v>658</v>
      </c>
      <c r="N1229" s="16">
        <f t="shared" si="95"/>
        <v>44396</v>
      </c>
      <c r="O1229" s="7" t="s">
        <v>659</v>
      </c>
      <c r="P1229" s="12" t="str">
        <f t="shared" si="96"/>
        <v>2021-07-27</v>
      </c>
      <c r="Q1229" s="1" t="str">
        <f>IFERROR(VLOOKUP(K1229,de_para!$A$2:$B$32,2,0),"ERR")</f>
        <v>web event</v>
      </c>
      <c r="R1229" s="1">
        <v>0</v>
      </c>
      <c r="S1229" s="1">
        <f t="shared" si="97"/>
        <v>7</v>
      </c>
      <c r="T1229" s="1">
        <f t="shared" si="98"/>
        <v>2021</v>
      </c>
      <c r="U1229" s="1">
        <f t="shared" si="99"/>
        <v>2</v>
      </c>
    </row>
    <row r="1230" spans="1:21" x14ac:dyDescent="0.25">
      <c r="A1230" s="3" t="s">
        <v>636</v>
      </c>
      <c r="B1230" s="3" t="s">
        <v>657</v>
      </c>
      <c r="C1230" s="4" t="s">
        <v>637</v>
      </c>
      <c r="D1230" s="5" t="s">
        <v>638</v>
      </c>
      <c r="E1230" s="4" t="s">
        <v>639</v>
      </c>
      <c r="F1230" s="6">
        <v>419.14</v>
      </c>
      <c r="G1230" s="4">
        <v>232681</v>
      </c>
      <c r="H1230" s="4">
        <v>232681</v>
      </c>
      <c r="I1230" s="5">
        <v>1.8013503500000001</v>
      </c>
      <c r="J1230" s="5">
        <v>1</v>
      </c>
      <c r="K1230" s="5" t="s">
        <v>6</v>
      </c>
      <c r="L1230" s="5">
        <v>232681</v>
      </c>
      <c r="M1230" s="7" t="s">
        <v>658</v>
      </c>
      <c r="N1230" s="16">
        <f t="shared" si="95"/>
        <v>44396</v>
      </c>
      <c r="O1230" s="7" t="s">
        <v>659</v>
      </c>
      <c r="P1230" s="12" t="str">
        <f t="shared" si="96"/>
        <v>2021-07-27</v>
      </c>
      <c r="Q1230" s="1" t="str">
        <f>IFERROR(VLOOKUP(K1230,de_para!$A$2:$B$32,2,0),"ERR")</f>
        <v>Top funnel</v>
      </c>
      <c r="R1230" s="1">
        <v>0</v>
      </c>
      <c r="S1230" s="1">
        <f t="shared" si="97"/>
        <v>7</v>
      </c>
      <c r="T1230" s="1">
        <f t="shared" si="98"/>
        <v>2021</v>
      </c>
      <c r="U1230" s="1">
        <f t="shared" si="99"/>
        <v>2</v>
      </c>
    </row>
    <row r="1231" spans="1:21" x14ac:dyDescent="0.25">
      <c r="A1231" s="3" t="s">
        <v>76</v>
      </c>
      <c r="B1231" s="3" t="s">
        <v>657</v>
      </c>
      <c r="C1231" s="4" t="s">
        <v>77</v>
      </c>
      <c r="D1231" s="5" t="s">
        <v>78</v>
      </c>
      <c r="E1231" s="4" t="s">
        <v>79</v>
      </c>
      <c r="F1231" s="6">
        <v>106152.62</v>
      </c>
      <c r="G1231" s="4">
        <v>2046970</v>
      </c>
      <c r="H1231" s="4">
        <v>5458762</v>
      </c>
      <c r="I1231" s="5">
        <v>19.446281039999999</v>
      </c>
      <c r="J1231" s="5">
        <v>2.6667523217242999</v>
      </c>
      <c r="K1231" s="5" t="s">
        <v>80</v>
      </c>
      <c r="L1231" s="5">
        <v>612</v>
      </c>
      <c r="M1231" s="7" t="s">
        <v>658</v>
      </c>
      <c r="N1231" s="16">
        <f t="shared" si="95"/>
        <v>44396</v>
      </c>
      <c r="O1231" s="7" t="s">
        <v>659</v>
      </c>
      <c r="P1231" s="12" t="str">
        <f t="shared" si="96"/>
        <v>2021-07-27</v>
      </c>
      <c r="Q1231" s="1" t="str">
        <f>IFERROR(VLOOKUP(K1231,de_para!$A$2:$B$32,2,0),"ERR")</f>
        <v>web event</v>
      </c>
      <c r="R1231" s="1">
        <v>0</v>
      </c>
      <c r="S1231" s="1">
        <f t="shared" si="97"/>
        <v>7</v>
      </c>
      <c r="T1231" s="1">
        <f t="shared" si="98"/>
        <v>2021</v>
      </c>
      <c r="U1231" s="1">
        <f t="shared" si="99"/>
        <v>2</v>
      </c>
    </row>
    <row r="1232" spans="1:21" x14ac:dyDescent="0.25">
      <c r="A1232" s="3" t="s">
        <v>95</v>
      </c>
      <c r="B1232" s="3" t="s">
        <v>657</v>
      </c>
      <c r="C1232" s="4" t="s">
        <v>96</v>
      </c>
      <c r="D1232" s="5" t="s">
        <v>60</v>
      </c>
      <c r="E1232" s="4" t="s">
        <v>61</v>
      </c>
      <c r="F1232" s="6">
        <v>232408.83</v>
      </c>
      <c r="G1232" s="4">
        <v>3465716</v>
      </c>
      <c r="H1232" s="4">
        <v>14046845</v>
      </c>
      <c r="I1232" s="5">
        <v>16.545269059999999</v>
      </c>
      <c r="J1232" s="5">
        <v>4.0530860001222999</v>
      </c>
      <c r="K1232" s="5" t="s">
        <v>36</v>
      </c>
      <c r="L1232" s="5">
        <v>1566</v>
      </c>
      <c r="M1232" s="7" t="s">
        <v>658</v>
      </c>
      <c r="N1232" s="16">
        <f t="shared" si="95"/>
        <v>44396</v>
      </c>
      <c r="O1232" s="7" t="s">
        <v>659</v>
      </c>
      <c r="P1232" s="12" t="str">
        <f t="shared" si="96"/>
        <v>2021-07-27</v>
      </c>
      <c r="Q1232" s="1" t="str">
        <f>IFERROR(VLOOKUP(K1232,de_para!$A$2:$B$32,2,0),"ERR")</f>
        <v>web event</v>
      </c>
      <c r="R1232" s="1">
        <v>0</v>
      </c>
      <c r="S1232" s="1">
        <f t="shared" si="97"/>
        <v>7</v>
      </c>
      <c r="T1232" s="1">
        <f t="shared" si="98"/>
        <v>2021</v>
      </c>
      <c r="U1232" s="1">
        <f t="shared" si="99"/>
        <v>2</v>
      </c>
    </row>
    <row r="1233" spans="1:21" x14ac:dyDescent="0.25">
      <c r="A1233" s="3" t="s">
        <v>103</v>
      </c>
      <c r="B1233" s="3" t="s">
        <v>657</v>
      </c>
      <c r="C1233" s="4" t="s">
        <v>104</v>
      </c>
      <c r="D1233" s="5" t="s">
        <v>54</v>
      </c>
      <c r="E1233" s="4" t="s">
        <v>55</v>
      </c>
      <c r="F1233" s="6">
        <v>124693.91</v>
      </c>
      <c r="G1233" s="4">
        <v>36504</v>
      </c>
      <c r="H1233" s="4">
        <v>992781</v>
      </c>
      <c r="I1233" s="5">
        <v>125.60062087999999</v>
      </c>
      <c r="J1233" s="5">
        <v>27.196499013806999</v>
      </c>
      <c r="K1233" s="5" t="s">
        <v>36</v>
      </c>
      <c r="L1233" s="5">
        <v>807</v>
      </c>
      <c r="M1233" s="7" t="s">
        <v>658</v>
      </c>
      <c r="N1233" s="16">
        <f t="shared" si="95"/>
        <v>44396</v>
      </c>
      <c r="O1233" s="7" t="s">
        <v>659</v>
      </c>
      <c r="P1233" s="12" t="str">
        <f t="shared" si="96"/>
        <v>2021-07-27</v>
      </c>
      <c r="Q1233" s="1" t="str">
        <f>IFERROR(VLOOKUP(K1233,de_para!$A$2:$B$32,2,0),"ERR")</f>
        <v>web event</v>
      </c>
      <c r="R1233" s="1">
        <v>0</v>
      </c>
      <c r="S1233" s="1">
        <f t="shared" si="97"/>
        <v>7</v>
      </c>
      <c r="T1233" s="1">
        <f t="shared" si="98"/>
        <v>2021</v>
      </c>
      <c r="U1233" s="1">
        <f t="shared" si="99"/>
        <v>2</v>
      </c>
    </row>
    <row r="1234" spans="1:21" x14ac:dyDescent="0.25">
      <c r="A1234" s="3" t="s">
        <v>120</v>
      </c>
      <c r="B1234" s="3" t="s">
        <v>657</v>
      </c>
      <c r="C1234" s="4" t="s">
        <v>663</v>
      </c>
      <c r="D1234" s="5" t="s">
        <v>664</v>
      </c>
      <c r="E1234" s="4" t="s">
        <v>665</v>
      </c>
      <c r="F1234" s="6">
        <v>0</v>
      </c>
      <c r="G1234" s="4">
        <v>0</v>
      </c>
      <c r="H1234" s="4">
        <v>0</v>
      </c>
      <c r="I1234" s="5" t="s">
        <v>45</v>
      </c>
      <c r="J1234" s="5">
        <v>0</v>
      </c>
      <c r="K1234" s="5" t="s">
        <v>36</v>
      </c>
      <c r="L1234" s="5">
        <v>1</v>
      </c>
      <c r="M1234" s="7" t="s">
        <v>658</v>
      </c>
      <c r="N1234" s="16">
        <f t="shared" si="95"/>
        <v>44396</v>
      </c>
      <c r="O1234" s="7" t="s">
        <v>659</v>
      </c>
      <c r="P1234" s="12" t="str">
        <f t="shared" si="96"/>
        <v>2021-07-27</v>
      </c>
      <c r="Q1234" s="1" t="str">
        <f>IFERROR(VLOOKUP(K1234,de_para!$A$2:$B$32,2,0),"ERR")</f>
        <v>web event</v>
      </c>
      <c r="R1234" s="1">
        <v>0</v>
      </c>
      <c r="S1234" s="1">
        <f t="shared" si="97"/>
        <v>7</v>
      </c>
      <c r="T1234" s="1">
        <f t="shared" si="98"/>
        <v>2021</v>
      </c>
      <c r="U1234" s="1">
        <f t="shared" si="99"/>
        <v>2</v>
      </c>
    </row>
    <row r="1235" spans="1:21" x14ac:dyDescent="0.25">
      <c r="A1235" s="3" t="s">
        <v>175</v>
      </c>
      <c r="B1235" s="3" t="s">
        <v>657</v>
      </c>
      <c r="C1235" s="4" t="s">
        <v>176</v>
      </c>
      <c r="D1235" s="5" t="s">
        <v>177</v>
      </c>
      <c r="E1235" s="4" t="s">
        <v>178</v>
      </c>
      <c r="F1235" s="6">
        <v>13296.9</v>
      </c>
      <c r="G1235" s="4">
        <v>592896</v>
      </c>
      <c r="H1235" s="4">
        <v>1411633</v>
      </c>
      <c r="I1235" s="5">
        <v>9.41951626</v>
      </c>
      <c r="J1235" s="5">
        <v>2.3809116607297001</v>
      </c>
      <c r="K1235" s="5" t="s">
        <v>179</v>
      </c>
      <c r="L1235" s="5">
        <v>11168</v>
      </c>
      <c r="M1235" s="7" t="s">
        <v>658</v>
      </c>
      <c r="N1235" s="16">
        <f t="shared" si="95"/>
        <v>44396</v>
      </c>
      <c r="O1235" s="7" t="s">
        <v>659</v>
      </c>
      <c r="P1235" s="12" t="str">
        <f t="shared" si="96"/>
        <v>2021-07-27</v>
      </c>
      <c r="Q1235" s="1" t="str">
        <f>IFERROR(VLOOKUP(K1235,de_para!$A$2:$B$32,2,0),"ERR")</f>
        <v>Mid funnel</v>
      </c>
      <c r="R1235" s="1">
        <v>0</v>
      </c>
      <c r="S1235" s="1">
        <f t="shared" si="97"/>
        <v>7</v>
      </c>
      <c r="T1235" s="1">
        <f t="shared" si="98"/>
        <v>2021</v>
      </c>
      <c r="U1235" s="1">
        <f t="shared" si="99"/>
        <v>2</v>
      </c>
    </row>
    <row r="1236" spans="1:21" x14ac:dyDescent="0.25">
      <c r="A1236" s="3" t="s">
        <v>628</v>
      </c>
      <c r="B1236" s="3" t="s">
        <v>657</v>
      </c>
      <c r="C1236" s="4" t="s">
        <v>632</v>
      </c>
      <c r="D1236" s="5" t="s">
        <v>633</v>
      </c>
      <c r="E1236" s="4" t="s">
        <v>634</v>
      </c>
      <c r="F1236" s="6">
        <v>347.27</v>
      </c>
      <c r="G1236" s="4">
        <v>7090</v>
      </c>
      <c r="H1236" s="4">
        <v>10059</v>
      </c>
      <c r="I1236" s="5">
        <v>34.52331246</v>
      </c>
      <c r="J1236" s="5">
        <v>1.4187588152327</v>
      </c>
      <c r="K1236" s="5" t="s">
        <v>635</v>
      </c>
      <c r="L1236" s="5" t="s">
        <v>45</v>
      </c>
      <c r="M1236" s="7" t="s">
        <v>658</v>
      </c>
      <c r="N1236" s="16">
        <f t="shared" si="95"/>
        <v>44396</v>
      </c>
      <c r="O1236" s="7" t="s">
        <v>659</v>
      </c>
      <c r="P1236" s="12" t="str">
        <f t="shared" si="96"/>
        <v>2021-07-27</v>
      </c>
      <c r="Q1236" s="1" t="str">
        <f>IFERROR(VLOOKUP(K1236,de_para!$A$2:$B$32,2,0),"ERR")</f>
        <v>app events</v>
      </c>
      <c r="R1236" s="1">
        <v>0</v>
      </c>
      <c r="S1236" s="1">
        <f t="shared" si="97"/>
        <v>7</v>
      </c>
      <c r="T1236" s="1">
        <f t="shared" si="98"/>
        <v>2021</v>
      </c>
      <c r="U1236" s="1">
        <f t="shared" si="99"/>
        <v>2</v>
      </c>
    </row>
    <row r="1237" spans="1:21" x14ac:dyDescent="0.25">
      <c r="A1237" s="3" t="s">
        <v>666</v>
      </c>
      <c r="B1237" s="3" t="s">
        <v>657</v>
      </c>
      <c r="C1237" s="4" t="s">
        <v>667</v>
      </c>
      <c r="D1237" s="5" t="s">
        <v>668</v>
      </c>
      <c r="E1237" s="4" t="s">
        <v>669</v>
      </c>
      <c r="F1237" s="6">
        <v>183.35</v>
      </c>
      <c r="G1237" s="4">
        <v>211</v>
      </c>
      <c r="H1237" s="4">
        <v>1035</v>
      </c>
      <c r="I1237" s="5">
        <v>177.14975845000001</v>
      </c>
      <c r="J1237" s="5">
        <v>4.9052132701422</v>
      </c>
      <c r="K1237" s="5" t="s">
        <v>255</v>
      </c>
      <c r="L1237" s="5" t="s">
        <v>45</v>
      </c>
      <c r="M1237" s="7" t="s">
        <v>658</v>
      </c>
      <c r="N1237" s="16">
        <f t="shared" si="95"/>
        <v>44396</v>
      </c>
      <c r="O1237" s="7" t="s">
        <v>659</v>
      </c>
      <c r="P1237" s="12" t="str">
        <f t="shared" si="96"/>
        <v>2021-07-27</v>
      </c>
      <c r="Q1237" s="1" t="str">
        <f>IFERROR(VLOOKUP(K1237,de_para!$A$2:$B$32,2,0),"ERR")</f>
        <v>app events</v>
      </c>
      <c r="R1237" s="1">
        <v>0</v>
      </c>
      <c r="S1237" s="1">
        <f t="shared" si="97"/>
        <v>7</v>
      </c>
      <c r="T1237" s="1">
        <f t="shared" si="98"/>
        <v>2021</v>
      </c>
      <c r="U1237" s="1">
        <f t="shared" si="99"/>
        <v>2</v>
      </c>
    </row>
    <row r="1238" spans="1:21" x14ac:dyDescent="0.25">
      <c r="A1238" s="3" t="s">
        <v>666</v>
      </c>
      <c r="B1238" s="3" t="s">
        <v>657</v>
      </c>
      <c r="C1238" s="4" t="s">
        <v>670</v>
      </c>
      <c r="D1238" s="5" t="s">
        <v>633</v>
      </c>
      <c r="E1238" s="4" t="s">
        <v>634</v>
      </c>
      <c r="F1238" s="6">
        <v>552.03</v>
      </c>
      <c r="G1238" s="4">
        <v>11239</v>
      </c>
      <c r="H1238" s="4">
        <v>19356</v>
      </c>
      <c r="I1238" s="5">
        <v>28.51983881</v>
      </c>
      <c r="J1238" s="5">
        <v>1.7222172791174</v>
      </c>
      <c r="K1238" s="5" t="s">
        <v>255</v>
      </c>
      <c r="L1238" s="5" t="s">
        <v>45</v>
      </c>
      <c r="M1238" s="7" t="s">
        <v>658</v>
      </c>
      <c r="N1238" s="16">
        <f t="shared" si="95"/>
        <v>44396</v>
      </c>
      <c r="O1238" s="7" t="s">
        <v>659</v>
      </c>
      <c r="P1238" s="12" t="str">
        <f t="shared" si="96"/>
        <v>2021-07-27</v>
      </c>
      <c r="Q1238" s="1" t="str">
        <f>IFERROR(VLOOKUP(K1238,de_para!$A$2:$B$32,2,0),"ERR")</f>
        <v>app events</v>
      </c>
      <c r="R1238" s="1">
        <v>0</v>
      </c>
      <c r="S1238" s="1">
        <f t="shared" si="97"/>
        <v>7</v>
      </c>
      <c r="T1238" s="1">
        <f t="shared" si="98"/>
        <v>2021</v>
      </c>
      <c r="U1238" s="1">
        <f t="shared" si="99"/>
        <v>2</v>
      </c>
    </row>
    <row r="1239" spans="1:21" x14ac:dyDescent="0.25">
      <c r="A1239" s="3" t="s">
        <v>32</v>
      </c>
      <c r="B1239" s="3" t="s">
        <v>657</v>
      </c>
      <c r="C1239" s="4" t="s">
        <v>33</v>
      </c>
      <c r="D1239" s="5" t="s">
        <v>34</v>
      </c>
      <c r="E1239" s="4" t="s">
        <v>35</v>
      </c>
      <c r="F1239" s="6">
        <v>46697.02</v>
      </c>
      <c r="G1239" s="4">
        <v>284990</v>
      </c>
      <c r="H1239" s="4">
        <v>1763335</v>
      </c>
      <c r="I1239" s="5">
        <v>26.482216940000001</v>
      </c>
      <c r="J1239" s="5">
        <v>6.1873574511385998</v>
      </c>
      <c r="K1239" s="5" t="s">
        <v>36</v>
      </c>
      <c r="L1239" s="5">
        <v>361</v>
      </c>
      <c r="M1239" s="7" t="s">
        <v>658</v>
      </c>
      <c r="N1239" s="16">
        <f t="shared" si="95"/>
        <v>44396</v>
      </c>
      <c r="O1239" s="7" t="s">
        <v>659</v>
      </c>
      <c r="P1239" s="12" t="str">
        <f t="shared" si="96"/>
        <v>2021-07-27</v>
      </c>
      <c r="Q1239" s="1" t="str">
        <f>IFERROR(VLOOKUP(K1239,de_para!$A$2:$B$32,2,0),"ERR")</f>
        <v>web event</v>
      </c>
      <c r="R1239" s="1">
        <v>0</v>
      </c>
      <c r="S1239" s="1">
        <f t="shared" si="97"/>
        <v>7</v>
      </c>
      <c r="T1239" s="1">
        <f t="shared" si="98"/>
        <v>2021</v>
      </c>
      <c r="U1239" s="1">
        <f t="shared" si="99"/>
        <v>2</v>
      </c>
    </row>
    <row r="1240" spans="1:21" x14ac:dyDescent="0.25">
      <c r="A1240" s="3" t="s">
        <v>81</v>
      </c>
      <c r="B1240" s="3" t="s">
        <v>657</v>
      </c>
      <c r="C1240" s="4" t="s">
        <v>82</v>
      </c>
      <c r="D1240" s="5" t="s">
        <v>48</v>
      </c>
      <c r="E1240" s="4" t="s">
        <v>49</v>
      </c>
      <c r="F1240" s="6">
        <v>5320.74</v>
      </c>
      <c r="G1240" s="4">
        <v>356993</v>
      </c>
      <c r="H1240" s="4">
        <v>570317</v>
      </c>
      <c r="I1240" s="5">
        <v>9.3294431000000007</v>
      </c>
      <c r="J1240" s="5">
        <v>1.5975579353097</v>
      </c>
      <c r="K1240" s="5" t="s">
        <v>36</v>
      </c>
      <c r="L1240" s="5">
        <v>50</v>
      </c>
      <c r="M1240" s="7" t="s">
        <v>658</v>
      </c>
      <c r="N1240" s="16">
        <f t="shared" si="95"/>
        <v>44396</v>
      </c>
      <c r="O1240" s="7" t="s">
        <v>659</v>
      </c>
      <c r="P1240" s="12" t="str">
        <f t="shared" si="96"/>
        <v>2021-07-27</v>
      </c>
      <c r="Q1240" s="1" t="str">
        <f>IFERROR(VLOOKUP(K1240,de_para!$A$2:$B$32,2,0),"ERR")</f>
        <v>web event</v>
      </c>
      <c r="R1240" s="1">
        <v>0</v>
      </c>
      <c r="S1240" s="1">
        <f t="shared" si="97"/>
        <v>7</v>
      </c>
      <c r="T1240" s="1">
        <f t="shared" si="98"/>
        <v>2021</v>
      </c>
      <c r="U1240" s="1">
        <f t="shared" si="99"/>
        <v>2</v>
      </c>
    </row>
    <row r="1241" spans="1:21" x14ac:dyDescent="0.25">
      <c r="A1241" s="3" t="s">
        <v>85</v>
      </c>
      <c r="B1241" s="3" t="s">
        <v>657</v>
      </c>
      <c r="C1241" s="4" t="s">
        <v>86</v>
      </c>
      <c r="D1241" s="5" t="s">
        <v>87</v>
      </c>
      <c r="E1241" s="4" t="s">
        <v>88</v>
      </c>
      <c r="F1241" s="6">
        <v>19250.53</v>
      </c>
      <c r="G1241" s="4">
        <v>658301</v>
      </c>
      <c r="H1241" s="4">
        <v>1039936</v>
      </c>
      <c r="I1241" s="5">
        <v>18.511264149999999</v>
      </c>
      <c r="J1241" s="5">
        <v>1.5797272068552</v>
      </c>
      <c r="K1241" s="5" t="s">
        <v>36</v>
      </c>
      <c r="L1241" s="5">
        <v>152</v>
      </c>
      <c r="M1241" s="7" t="s">
        <v>658</v>
      </c>
      <c r="N1241" s="16">
        <f t="shared" si="95"/>
        <v>44396</v>
      </c>
      <c r="O1241" s="7" t="s">
        <v>659</v>
      </c>
      <c r="P1241" s="12" t="str">
        <f t="shared" si="96"/>
        <v>2021-07-27</v>
      </c>
      <c r="Q1241" s="1" t="str">
        <f>IFERROR(VLOOKUP(K1241,de_para!$A$2:$B$32,2,0),"ERR")</f>
        <v>web event</v>
      </c>
      <c r="R1241" s="1">
        <v>0</v>
      </c>
      <c r="S1241" s="1">
        <f t="shared" si="97"/>
        <v>7</v>
      </c>
      <c r="T1241" s="1">
        <f t="shared" si="98"/>
        <v>2021</v>
      </c>
      <c r="U1241" s="1">
        <f t="shared" si="99"/>
        <v>2</v>
      </c>
    </row>
    <row r="1242" spans="1:21" x14ac:dyDescent="0.25">
      <c r="A1242" s="3" t="s">
        <v>628</v>
      </c>
      <c r="B1242" s="3" t="s">
        <v>657</v>
      </c>
      <c r="C1242" s="4" t="s">
        <v>629</v>
      </c>
      <c r="D1242" s="5" t="s">
        <v>630</v>
      </c>
      <c r="E1242" s="4" t="s">
        <v>631</v>
      </c>
      <c r="F1242" s="6">
        <v>96.75</v>
      </c>
      <c r="G1242" s="4">
        <v>10412</v>
      </c>
      <c r="H1242" s="4">
        <v>11613</v>
      </c>
      <c r="I1242" s="5">
        <v>8.3311805700000008</v>
      </c>
      <c r="J1242" s="5">
        <v>1.1153476757587</v>
      </c>
      <c r="K1242" s="5" t="s">
        <v>360</v>
      </c>
      <c r="L1242" s="5">
        <v>11</v>
      </c>
      <c r="M1242" s="7" t="s">
        <v>658</v>
      </c>
      <c r="N1242" s="16">
        <f t="shared" si="95"/>
        <v>44396</v>
      </c>
      <c r="O1242" s="7" t="s">
        <v>659</v>
      </c>
      <c r="P1242" s="12" t="str">
        <f t="shared" si="96"/>
        <v>2021-07-27</v>
      </c>
      <c r="Q1242" s="1" t="str">
        <f>IFERROR(VLOOKUP(K1242,de_para!$A$2:$B$32,2,0),"ERR")</f>
        <v>app events</v>
      </c>
      <c r="R1242" s="1">
        <v>0</v>
      </c>
      <c r="S1242" s="1">
        <f t="shared" si="97"/>
        <v>7</v>
      </c>
      <c r="T1242" s="1">
        <f t="shared" si="98"/>
        <v>2021</v>
      </c>
      <c r="U1242" s="1">
        <f t="shared" si="99"/>
        <v>2</v>
      </c>
    </row>
    <row r="1243" spans="1:21" x14ac:dyDescent="0.25">
      <c r="A1243" s="3" t="s">
        <v>624</v>
      </c>
      <c r="B1243" s="3" t="s">
        <v>657</v>
      </c>
      <c r="C1243" s="4" t="s">
        <v>645</v>
      </c>
      <c r="D1243" s="5" t="s">
        <v>646</v>
      </c>
      <c r="E1243" s="4" t="s">
        <v>647</v>
      </c>
      <c r="F1243" s="6">
        <v>67064.350000000006</v>
      </c>
      <c r="G1243" s="4">
        <v>1548021</v>
      </c>
      <c r="H1243" s="4">
        <v>5168939</v>
      </c>
      <c r="I1243" s="5">
        <v>12.974490510000001</v>
      </c>
      <c r="J1243" s="5">
        <v>3.3390625837762999</v>
      </c>
      <c r="K1243" s="5" t="s">
        <v>36</v>
      </c>
      <c r="L1243" s="5">
        <v>147</v>
      </c>
      <c r="M1243" s="7" t="s">
        <v>658</v>
      </c>
      <c r="N1243" s="16">
        <f t="shared" si="95"/>
        <v>44396</v>
      </c>
      <c r="O1243" s="7" t="s">
        <v>659</v>
      </c>
      <c r="P1243" s="12" t="str">
        <f t="shared" si="96"/>
        <v>2021-07-27</v>
      </c>
      <c r="Q1243" s="1" t="str">
        <f>IFERROR(VLOOKUP(K1243,de_para!$A$2:$B$32,2,0),"ERR")</f>
        <v>web event</v>
      </c>
      <c r="R1243" s="1">
        <v>0</v>
      </c>
      <c r="S1243" s="1">
        <f t="shared" si="97"/>
        <v>7</v>
      </c>
      <c r="T1243" s="1">
        <f t="shared" si="98"/>
        <v>2021</v>
      </c>
      <c r="U1243" s="1">
        <f t="shared" si="99"/>
        <v>2</v>
      </c>
    </row>
    <row r="1244" spans="1:21" x14ac:dyDescent="0.25">
      <c r="A1244" s="3" t="s">
        <v>89</v>
      </c>
      <c r="B1244" s="3" t="s">
        <v>657</v>
      </c>
      <c r="C1244" s="4" t="s">
        <v>607</v>
      </c>
      <c r="D1244" s="5" t="s">
        <v>608</v>
      </c>
      <c r="E1244" s="4" t="s">
        <v>609</v>
      </c>
      <c r="F1244" s="6">
        <v>25.64</v>
      </c>
      <c r="G1244" s="4">
        <v>1060</v>
      </c>
      <c r="H1244" s="4">
        <v>1070</v>
      </c>
      <c r="I1244" s="5">
        <v>23.962616820000001</v>
      </c>
      <c r="J1244" s="5">
        <v>1.0094339622641999</v>
      </c>
      <c r="K1244" s="5" t="s">
        <v>36</v>
      </c>
      <c r="L1244" s="5" t="s">
        <v>45</v>
      </c>
      <c r="M1244" s="7" t="s">
        <v>658</v>
      </c>
      <c r="N1244" s="16">
        <f t="shared" si="95"/>
        <v>44396</v>
      </c>
      <c r="O1244" s="7" t="s">
        <v>659</v>
      </c>
      <c r="P1244" s="12" t="str">
        <f t="shared" si="96"/>
        <v>2021-07-27</v>
      </c>
      <c r="Q1244" s="1" t="str">
        <f>IFERROR(VLOOKUP(K1244,de_para!$A$2:$B$32,2,0),"ERR")</f>
        <v>web event</v>
      </c>
      <c r="R1244" s="1">
        <v>0</v>
      </c>
      <c r="S1244" s="1">
        <f t="shared" si="97"/>
        <v>7</v>
      </c>
      <c r="T1244" s="1">
        <f t="shared" si="98"/>
        <v>2021</v>
      </c>
      <c r="U1244" s="1">
        <f t="shared" si="99"/>
        <v>2</v>
      </c>
    </row>
    <row r="1245" spans="1:21" x14ac:dyDescent="0.25">
      <c r="A1245" s="3" t="s">
        <v>52</v>
      </c>
      <c r="B1245" s="3" t="s">
        <v>657</v>
      </c>
      <c r="C1245" s="4" t="s">
        <v>53</v>
      </c>
      <c r="D1245" s="5" t="s">
        <v>54</v>
      </c>
      <c r="E1245" s="4" t="s">
        <v>55</v>
      </c>
      <c r="F1245" s="6">
        <v>10092.36</v>
      </c>
      <c r="G1245" s="4">
        <v>3898</v>
      </c>
      <c r="H1245" s="4">
        <v>96247</v>
      </c>
      <c r="I1245" s="5">
        <v>104.85895664</v>
      </c>
      <c r="J1245" s="5">
        <v>24.691380194972002</v>
      </c>
      <c r="K1245" s="5" t="s">
        <v>36</v>
      </c>
      <c r="L1245" s="5">
        <v>75</v>
      </c>
      <c r="M1245" s="7" t="s">
        <v>658</v>
      </c>
      <c r="N1245" s="16">
        <f t="shared" si="95"/>
        <v>44396</v>
      </c>
      <c r="O1245" s="7" t="s">
        <v>659</v>
      </c>
      <c r="P1245" s="12" t="str">
        <f t="shared" si="96"/>
        <v>2021-07-27</v>
      </c>
      <c r="Q1245" s="1" t="str">
        <f>IFERROR(VLOOKUP(K1245,de_para!$A$2:$B$32,2,0),"ERR")</f>
        <v>web event</v>
      </c>
      <c r="R1245" s="1">
        <v>0</v>
      </c>
      <c r="S1245" s="1">
        <f t="shared" si="97"/>
        <v>7</v>
      </c>
      <c r="T1245" s="1">
        <f t="shared" si="98"/>
        <v>2021</v>
      </c>
      <c r="U1245" s="1">
        <f t="shared" si="99"/>
        <v>2</v>
      </c>
    </row>
    <row r="1246" spans="1:21" x14ac:dyDescent="0.25">
      <c r="A1246" s="3" t="s">
        <v>83</v>
      </c>
      <c r="B1246" s="3" t="s">
        <v>657</v>
      </c>
      <c r="C1246" s="4" t="s">
        <v>84</v>
      </c>
      <c r="D1246" s="5" t="s">
        <v>70</v>
      </c>
      <c r="E1246" s="4" t="s">
        <v>71</v>
      </c>
      <c r="F1246" s="6">
        <v>125441.74</v>
      </c>
      <c r="G1246" s="4">
        <v>198943</v>
      </c>
      <c r="H1246" s="4">
        <v>2844917</v>
      </c>
      <c r="I1246" s="5">
        <v>44.093286380000002</v>
      </c>
      <c r="J1246" s="5">
        <v>14.300161352749001</v>
      </c>
      <c r="K1246" s="5" t="s">
        <v>36</v>
      </c>
      <c r="L1246" s="5">
        <v>769</v>
      </c>
      <c r="M1246" s="7" t="s">
        <v>658</v>
      </c>
      <c r="N1246" s="16">
        <f t="shared" si="95"/>
        <v>44396</v>
      </c>
      <c r="O1246" s="7" t="s">
        <v>659</v>
      </c>
      <c r="P1246" s="12" t="str">
        <f t="shared" si="96"/>
        <v>2021-07-27</v>
      </c>
      <c r="Q1246" s="1" t="str">
        <f>IFERROR(VLOOKUP(K1246,de_para!$A$2:$B$32,2,0),"ERR")</f>
        <v>web event</v>
      </c>
      <c r="R1246" s="1">
        <v>0</v>
      </c>
      <c r="S1246" s="1">
        <f t="shared" si="97"/>
        <v>7</v>
      </c>
      <c r="T1246" s="1">
        <f t="shared" si="98"/>
        <v>2021</v>
      </c>
      <c r="U1246" s="1">
        <f t="shared" si="99"/>
        <v>2</v>
      </c>
    </row>
    <row r="1247" spans="1:21" x14ac:dyDescent="0.25">
      <c r="A1247" s="3" t="s">
        <v>162</v>
      </c>
      <c r="B1247" s="3" t="s">
        <v>657</v>
      </c>
      <c r="C1247" s="4" t="s">
        <v>163</v>
      </c>
      <c r="D1247" s="5" t="s">
        <v>66</v>
      </c>
      <c r="E1247" s="4" t="s">
        <v>67</v>
      </c>
      <c r="F1247" s="6">
        <v>9848.39</v>
      </c>
      <c r="G1247" s="4">
        <v>17236</v>
      </c>
      <c r="H1247" s="4">
        <v>271408</v>
      </c>
      <c r="I1247" s="5">
        <v>36.28629222</v>
      </c>
      <c r="J1247" s="5">
        <v>15.746576932003</v>
      </c>
      <c r="K1247" s="5" t="s">
        <v>36</v>
      </c>
      <c r="L1247" s="5">
        <v>30</v>
      </c>
      <c r="M1247" s="7" t="s">
        <v>658</v>
      </c>
      <c r="N1247" s="16">
        <f t="shared" si="95"/>
        <v>44396</v>
      </c>
      <c r="O1247" s="7" t="s">
        <v>659</v>
      </c>
      <c r="P1247" s="12" t="str">
        <f t="shared" si="96"/>
        <v>2021-07-27</v>
      </c>
      <c r="Q1247" s="1" t="str">
        <f>IFERROR(VLOOKUP(K1247,de_para!$A$2:$B$32,2,0),"ERR")</f>
        <v>web event</v>
      </c>
      <c r="R1247" s="1">
        <v>0</v>
      </c>
      <c r="S1247" s="1">
        <f t="shared" si="97"/>
        <v>7</v>
      </c>
      <c r="T1247" s="1">
        <f t="shared" si="98"/>
        <v>2021</v>
      </c>
      <c r="U1247" s="1">
        <f t="shared" si="99"/>
        <v>2</v>
      </c>
    </row>
    <row r="1248" spans="1:21" x14ac:dyDescent="0.25">
      <c r="A1248" s="3" t="s">
        <v>171</v>
      </c>
      <c r="B1248" s="3" t="s">
        <v>657</v>
      </c>
      <c r="C1248" s="4" t="s">
        <v>172</v>
      </c>
      <c r="D1248" s="5" t="s">
        <v>173</v>
      </c>
      <c r="E1248" s="4" t="s">
        <v>174</v>
      </c>
      <c r="F1248" s="6">
        <v>5914.79</v>
      </c>
      <c r="G1248" s="4">
        <v>477054</v>
      </c>
      <c r="H1248" s="4">
        <v>830168</v>
      </c>
      <c r="I1248" s="5">
        <v>7.1248108800000001</v>
      </c>
      <c r="J1248" s="5">
        <v>1.7401971265306999</v>
      </c>
      <c r="K1248" s="5" t="s">
        <v>36</v>
      </c>
      <c r="L1248" s="5">
        <v>51</v>
      </c>
      <c r="M1248" s="7" t="s">
        <v>658</v>
      </c>
      <c r="N1248" s="16">
        <f t="shared" si="95"/>
        <v>44396</v>
      </c>
      <c r="O1248" s="7" t="s">
        <v>659</v>
      </c>
      <c r="P1248" s="12" t="str">
        <f t="shared" si="96"/>
        <v>2021-07-27</v>
      </c>
      <c r="Q1248" s="1" t="str">
        <f>IFERROR(VLOOKUP(K1248,de_para!$A$2:$B$32,2,0),"ERR")</f>
        <v>web event</v>
      </c>
      <c r="R1248" s="1">
        <v>0</v>
      </c>
      <c r="S1248" s="1">
        <f t="shared" si="97"/>
        <v>7</v>
      </c>
      <c r="T1248" s="1">
        <f t="shared" si="98"/>
        <v>2021</v>
      </c>
      <c r="U1248" s="1">
        <f t="shared" si="99"/>
        <v>2</v>
      </c>
    </row>
    <row r="1249" spans="1:21" x14ac:dyDescent="0.25">
      <c r="A1249" s="3" t="s">
        <v>640</v>
      </c>
      <c r="B1249" s="3" t="s">
        <v>657</v>
      </c>
      <c r="C1249" s="4" t="s">
        <v>641</v>
      </c>
      <c r="D1249" s="5" t="s">
        <v>638</v>
      </c>
      <c r="E1249" s="4" t="s">
        <v>639</v>
      </c>
      <c r="F1249" s="6">
        <v>1032.94</v>
      </c>
      <c r="G1249" s="4">
        <v>481302</v>
      </c>
      <c r="H1249" s="4">
        <v>481302</v>
      </c>
      <c r="I1249" s="5">
        <v>2.1461369399999999</v>
      </c>
      <c r="J1249" s="5">
        <v>1</v>
      </c>
      <c r="K1249" s="5" t="s">
        <v>6</v>
      </c>
      <c r="L1249" s="5">
        <v>481302</v>
      </c>
      <c r="M1249" s="7" t="s">
        <v>658</v>
      </c>
      <c r="N1249" s="16">
        <f t="shared" si="95"/>
        <v>44396</v>
      </c>
      <c r="O1249" s="7" t="s">
        <v>659</v>
      </c>
      <c r="P1249" s="12" t="str">
        <f t="shared" si="96"/>
        <v>2021-07-27</v>
      </c>
      <c r="Q1249" s="1" t="str">
        <f>IFERROR(VLOOKUP(K1249,de_para!$A$2:$B$32,2,0),"ERR")</f>
        <v>Top funnel</v>
      </c>
      <c r="R1249" s="1">
        <v>0</v>
      </c>
      <c r="S1249" s="1">
        <f t="shared" si="97"/>
        <v>7</v>
      </c>
      <c r="T1249" s="1">
        <f t="shared" si="98"/>
        <v>2021</v>
      </c>
      <c r="U1249" s="1">
        <f t="shared" si="99"/>
        <v>2</v>
      </c>
    </row>
    <row r="1250" spans="1:21" x14ac:dyDescent="0.25">
      <c r="A1250" s="3" t="s">
        <v>134</v>
      </c>
      <c r="B1250" s="3" t="s">
        <v>657</v>
      </c>
      <c r="C1250" s="4" t="s">
        <v>135</v>
      </c>
      <c r="D1250" s="5" t="s">
        <v>78</v>
      </c>
      <c r="E1250" s="4" t="s">
        <v>79</v>
      </c>
      <c r="F1250" s="6">
        <v>193879.02</v>
      </c>
      <c r="G1250" s="4">
        <v>2983405</v>
      </c>
      <c r="H1250" s="4">
        <v>8687790</v>
      </c>
      <c r="I1250" s="5">
        <v>22.31626455</v>
      </c>
      <c r="J1250" s="5">
        <v>2.9120384258926002</v>
      </c>
      <c r="K1250" s="5" t="s">
        <v>80</v>
      </c>
      <c r="L1250" s="5">
        <v>1125</v>
      </c>
      <c r="M1250" s="7" t="s">
        <v>658</v>
      </c>
      <c r="N1250" s="16">
        <f t="shared" si="95"/>
        <v>44396</v>
      </c>
      <c r="O1250" s="7" t="s">
        <v>659</v>
      </c>
      <c r="P1250" s="12" t="str">
        <f t="shared" si="96"/>
        <v>2021-07-27</v>
      </c>
      <c r="Q1250" s="1" t="str">
        <f>IFERROR(VLOOKUP(K1250,de_para!$A$2:$B$32,2,0),"ERR")</f>
        <v>web event</v>
      </c>
      <c r="R1250" s="1">
        <v>0</v>
      </c>
      <c r="S1250" s="1">
        <f t="shared" si="97"/>
        <v>7</v>
      </c>
      <c r="T1250" s="1">
        <f t="shared" si="98"/>
        <v>2021</v>
      </c>
      <c r="U1250" s="1">
        <f t="shared" si="99"/>
        <v>2</v>
      </c>
    </row>
    <row r="1251" spans="1:21" x14ac:dyDescent="0.25">
      <c r="A1251" s="3" t="s">
        <v>620</v>
      </c>
      <c r="B1251" s="3" t="s">
        <v>657</v>
      </c>
      <c r="C1251" s="4" t="s">
        <v>671</v>
      </c>
      <c r="D1251" s="5" t="s">
        <v>622</v>
      </c>
      <c r="E1251" s="4" t="s">
        <v>623</v>
      </c>
      <c r="F1251" s="6">
        <v>596.36</v>
      </c>
      <c r="G1251" s="4">
        <v>259620</v>
      </c>
      <c r="H1251" s="4">
        <v>259620</v>
      </c>
      <c r="I1251" s="5">
        <v>2.2970495299999998</v>
      </c>
      <c r="J1251" s="5">
        <v>1</v>
      </c>
      <c r="K1251" s="5" t="s">
        <v>6</v>
      </c>
      <c r="L1251" s="5">
        <v>259620</v>
      </c>
      <c r="M1251" s="7" t="s">
        <v>658</v>
      </c>
      <c r="N1251" s="16">
        <f t="shared" si="95"/>
        <v>44396</v>
      </c>
      <c r="O1251" s="7" t="s">
        <v>659</v>
      </c>
      <c r="P1251" s="12" t="str">
        <f t="shared" si="96"/>
        <v>2021-07-27</v>
      </c>
      <c r="Q1251" s="1" t="str">
        <f>IFERROR(VLOOKUP(K1251,de_para!$A$2:$B$32,2,0),"ERR")</f>
        <v>Top funnel</v>
      </c>
      <c r="R1251" s="1">
        <v>0</v>
      </c>
      <c r="S1251" s="1">
        <f t="shared" si="97"/>
        <v>7</v>
      </c>
      <c r="T1251" s="1">
        <f t="shared" si="98"/>
        <v>2021</v>
      </c>
      <c r="U1251" s="1">
        <f t="shared" si="99"/>
        <v>2</v>
      </c>
    </row>
    <row r="1252" spans="1:21" x14ac:dyDescent="0.25">
      <c r="A1252" s="3" t="s">
        <v>37</v>
      </c>
      <c r="B1252" s="3" t="s">
        <v>657</v>
      </c>
      <c r="C1252" s="4" t="s">
        <v>38</v>
      </c>
      <c r="D1252" s="5" t="s">
        <v>39</v>
      </c>
      <c r="E1252" s="4" t="s">
        <v>40</v>
      </c>
      <c r="F1252" s="6">
        <v>82139.240000000005</v>
      </c>
      <c r="G1252" s="4">
        <v>6285269</v>
      </c>
      <c r="H1252" s="4">
        <v>11143831</v>
      </c>
      <c r="I1252" s="5">
        <v>7.3708260699999997</v>
      </c>
      <c r="J1252" s="5">
        <v>1.7730078060303001</v>
      </c>
      <c r="K1252" s="5" t="s">
        <v>36</v>
      </c>
      <c r="L1252" s="5">
        <v>675</v>
      </c>
      <c r="M1252" s="7" t="s">
        <v>658</v>
      </c>
      <c r="N1252" s="16">
        <f t="shared" si="95"/>
        <v>44396</v>
      </c>
      <c r="O1252" s="7" t="s">
        <v>659</v>
      </c>
      <c r="P1252" s="12" t="str">
        <f t="shared" si="96"/>
        <v>2021-07-27</v>
      </c>
      <c r="Q1252" s="1" t="str">
        <f>IFERROR(VLOOKUP(K1252,de_para!$A$2:$B$32,2,0),"ERR")</f>
        <v>web event</v>
      </c>
      <c r="R1252" s="1">
        <v>0</v>
      </c>
      <c r="S1252" s="1">
        <f t="shared" si="97"/>
        <v>7</v>
      </c>
      <c r="T1252" s="1">
        <f t="shared" si="98"/>
        <v>2021</v>
      </c>
      <c r="U1252" s="1">
        <f t="shared" si="99"/>
        <v>2</v>
      </c>
    </row>
    <row r="1253" spans="1:21" x14ac:dyDescent="0.25">
      <c r="A1253" s="3" t="s">
        <v>64</v>
      </c>
      <c r="B1253" s="3" t="s">
        <v>657</v>
      </c>
      <c r="C1253" s="4" t="s">
        <v>65</v>
      </c>
      <c r="D1253" s="5" t="s">
        <v>66</v>
      </c>
      <c r="E1253" s="4" t="s">
        <v>67</v>
      </c>
      <c r="F1253" s="6">
        <v>41892.22</v>
      </c>
      <c r="G1253" s="4">
        <v>31600</v>
      </c>
      <c r="H1253" s="4">
        <v>606912</v>
      </c>
      <c r="I1253" s="5">
        <v>69.025196399999999</v>
      </c>
      <c r="J1253" s="5">
        <v>19.206075949367001</v>
      </c>
      <c r="K1253" s="5" t="s">
        <v>36</v>
      </c>
      <c r="L1253" s="5">
        <v>408</v>
      </c>
      <c r="M1253" s="7" t="s">
        <v>658</v>
      </c>
      <c r="N1253" s="16">
        <f t="shared" si="95"/>
        <v>44396</v>
      </c>
      <c r="O1253" s="7" t="s">
        <v>659</v>
      </c>
      <c r="P1253" s="12" t="str">
        <f t="shared" si="96"/>
        <v>2021-07-27</v>
      </c>
      <c r="Q1253" s="1" t="str">
        <f>IFERROR(VLOOKUP(K1253,de_para!$A$2:$B$32,2,0),"ERR")</f>
        <v>web event</v>
      </c>
      <c r="R1253" s="1">
        <v>0</v>
      </c>
      <c r="S1253" s="1">
        <f t="shared" si="97"/>
        <v>7</v>
      </c>
      <c r="T1253" s="1">
        <f t="shared" si="98"/>
        <v>2021</v>
      </c>
      <c r="U1253" s="1">
        <f t="shared" si="99"/>
        <v>2</v>
      </c>
    </row>
    <row r="1254" spans="1:21" x14ac:dyDescent="0.25">
      <c r="A1254" s="3" t="s">
        <v>97</v>
      </c>
      <c r="B1254" s="3" t="s">
        <v>657</v>
      </c>
      <c r="C1254" s="4" t="s">
        <v>98</v>
      </c>
      <c r="D1254" s="5" t="s">
        <v>87</v>
      </c>
      <c r="E1254" s="4" t="s">
        <v>88</v>
      </c>
      <c r="F1254" s="6">
        <v>234688.24</v>
      </c>
      <c r="G1254" s="4">
        <v>2855409</v>
      </c>
      <c r="H1254" s="4">
        <v>13896255</v>
      </c>
      <c r="I1254" s="5">
        <v>16.888596239999998</v>
      </c>
      <c r="J1254" s="5">
        <v>4.8666425720447997</v>
      </c>
      <c r="K1254" s="5" t="s">
        <v>36</v>
      </c>
      <c r="L1254" s="5">
        <v>1692</v>
      </c>
      <c r="M1254" s="7" t="s">
        <v>658</v>
      </c>
      <c r="N1254" s="16">
        <f t="shared" si="95"/>
        <v>44396</v>
      </c>
      <c r="O1254" s="7" t="s">
        <v>659</v>
      </c>
      <c r="P1254" s="12" t="str">
        <f t="shared" si="96"/>
        <v>2021-07-27</v>
      </c>
      <c r="Q1254" s="1" t="str">
        <f>IFERROR(VLOOKUP(K1254,de_para!$A$2:$B$32,2,0),"ERR")</f>
        <v>web event</v>
      </c>
      <c r="R1254" s="1">
        <v>0</v>
      </c>
      <c r="S1254" s="1">
        <f t="shared" si="97"/>
        <v>7</v>
      </c>
      <c r="T1254" s="1">
        <f t="shared" si="98"/>
        <v>2021</v>
      </c>
      <c r="U1254" s="1">
        <f t="shared" si="99"/>
        <v>2</v>
      </c>
    </row>
    <row r="1255" spans="1:21" x14ac:dyDescent="0.25">
      <c r="A1255" s="3" t="s">
        <v>290</v>
      </c>
      <c r="B1255" s="3" t="s">
        <v>657</v>
      </c>
      <c r="C1255" s="4" t="s">
        <v>672</v>
      </c>
      <c r="D1255" s="5" t="s">
        <v>673</v>
      </c>
      <c r="E1255" s="4" t="s">
        <v>674</v>
      </c>
      <c r="F1255" s="6">
        <v>0</v>
      </c>
      <c r="G1255" s="4">
        <v>0</v>
      </c>
      <c r="H1255" s="4">
        <v>0</v>
      </c>
      <c r="I1255" s="5" t="s">
        <v>45</v>
      </c>
      <c r="J1255" s="5">
        <v>0</v>
      </c>
      <c r="K1255" s="5" t="s">
        <v>36</v>
      </c>
      <c r="L1255" s="5">
        <v>1</v>
      </c>
      <c r="M1255" s="7" t="s">
        <v>658</v>
      </c>
      <c r="N1255" s="16">
        <f t="shared" si="95"/>
        <v>44396</v>
      </c>
      <c r="O1255" s="7" t="s">
        <v>659</v>
      </c>
      <c r="P1255" s="12" t="str">
        <f t="shared" si="96"/>
        <v>2021-07-27</v>
      </c>
      <c r="Q1255" s="1" t="str">
        <f>IFERROR(VLOOKUP(K1255,de_para!$A$2:$B$32,2,0),"ERR")</f>
        <v>web event</v>
      </c>
      <c r="R1255" s="1">
        <v>0</v>
      </c>
      <c r="S1255" s="1">
        <f t="shared" si="97"/>
        <v>7</v>
      </c>
      <c r="T1255" s="1">
        <f t="shared" si="98"/>
        <v>2021</v>
      </c>
      <c r="U1255" s="1">
        <f t="shared" si="99"/>
        <v>2</v>
      </c>
    </row>
    <row r="1256" spans="1:21" x14ac:dyDescent="0.25">
      <c r="A1256" s="3" t="s">
        <v>290</v>
      </c>
      <c r="B1256" s="3" t="s">
        <v>657</v>
      </c>
      <c r="C1256" s="4" t="s">
        <v>675</v>
      </c>
      <c r="D1256" s="5" t="s">
        <v>676</v>
      </c>
      <c r="E1256" s="4" t="s">
        <v>677</v>
      </c>
      <c r="F1256" s="6">
        <v>0</v>
      </c>
      <c r="G1256" s="4">
        <v>0</v>
      </c>
      <c r="H1256" s="4">
        <v>0</v>
      </c>
      <c r="I1256" s="5" t="s">
        <v>45</v>
      </c>
      <c r="J1256" s="5">
        <v>0</v>
      </c>
      <c r="K1256" s="5" t="s">
        <v>36</v>
      </c>
      <c r="L1256" s="5">
        <v>1</v>
      </c>
      <c r="M1256" s="7" t="s">
        <v>658</v>
      </c>
      <c r="N1256" s="16">
        <f t="shared" si="95"/>
        <v>44396</v>
      </c>
      <c r="O1256" s="7" t="s">
        <v>659</v>
      </c>
      <c r="P1256" s="12" t="str">
        <f t="shared" si="96"/>
        <v>2021-07-27</v>
      </c>
      <c r="Q1256" s="1" t="str">
        <f>IFERROR(VLOOKUP(K1256,de_para!$A$2:$B$32,2,0),"ERR")</f>
        <v>web event</v>
      </c>
      <c r="R1256" s="1">
        <v>0</v>
      </c>
      <c r="S1256" s="1">
        <f t="shared" si="97"/>
        <v>7</v>
      </c>
      <c r="T1256" s="1">
        <f t="shared" si="98"/>
        <v>2021</v>
      </c>
      <c r="U1256" s="1">
        <f t="shared" si="99"/>
        <v>2</v>
      </c>
    </row>
    <row r="1257" spans="1:21" x14ac:dyDescent="0.25">
      <c r="A1257" s="3" t="s">
        <v>610</v>
      </c>
      <c r="B1257" s="3" t="s">
        <v>657</v>
      </c>
      <c r="C1257" s="4" t="s">
        <v>611</v>
      </c>
      <c r="D1257" s="5" t="s">
        <v>612</v>
      </c>
      <c r="E1257" s="4" t="s">
        <v>613</v>
      </c>
      <c r="F1257" s="6">
        <v>13818.81</v>
      </c>
      <c r="G1257" s="4">
        <v>35512</v>
      </c>
      <c r="H1257" s="4">
        <v>489414</v>
      </c>
      <c r="I1257" s="5">
        <v>28.235420319999999</v>
      </c>
      <c r="J1257" s="5">
        <v>13.781651272809</v>
      </c>
      <c r="K1257" s="5" t="s">
        <v>36</v>
      </c>
      <c r="L1257" s="5">
        <v>22</v>
      </c>
      <c r="M1257" s="7" t="s">
        <v>658</v>
      </c>
      <c r="N1257" s="16">
        <f t="shared" si="95"/>
        <v>44396</v>
      </c>
      <c r="O1257" s="7" t="s">
        <v>659</v>
      </c>
      <c r="P1257" s="12" t="str">
        <f t="shared" si="96"/>
        <v>2021-07-27</v>
      </c>
      <c r="Q1257" s="1" t="str">
        <f>IFERROR(VLOOKUP(K1257,de_para!$A$2:$B$32,2,0),"ERR")</f>
        <v>web event</v>
      </c>
      <c r="R1257" s="1">
        <v>0</v>
      </c>
      <c r="S1257" s="1">
        <f t="shared" si="97"/>
        <v>7</v>
      </c>
      <c r="T1257" s="1">
        <f t="shared" si="98"/>
        <v>2021</v>
      </c>
      <c r="U1257" s="1">
        <f t="shared" si="99"/>
        <v>2</v>
      </c>
    </row>
    <row r="1258" spans="1:21" x14ac:dyDescent="0.25">
      <c r="A1258" s="3" t="s">
        <v>180</v>
      </c>
      <c r="B1258" s="3" t="s">
        <v>657</v>
      </c>
      <c r="C1258" s="4" t="s">
        <v>508</v>
      </c>
      <c r="D1258" s="5" t="s">
        <v>509</v>
      </c>
      <c r="E1258" s="4" t="s">
        <v>510</v>
      </c>
      <c r="F1258" s="6">
        <v>4568.38</v>
      </c>
      <c r="G1258" s="4">
        <v>573178</v>
      </c>
      <c r="H1258" s="4">
        <v>1178511</v>
      </c>
      <c r="I1258" s="5">
        <v>3.87639997</v>
      </c>
      <c r="J1258" s="5">
        <v>2.0560995013765</v>
      </c>
      <c r="K1258" s="5" t="s">
        <v>394</v>
      </c>
      <c r="L1258" s="5">
        <v>12237</v>
      </c>
      <c r="M1258" s="7" t="s">
        <v>658</v>
      </c>
      <c r="N1258" s="16">
        <f t="shared" si="95"/>
        <v>44396</v>
      </c>
      <c r="O1258" s="7" t="s">
        <v>659</v>
      </c>
      <c r="P1258" s="12" t="str">
        <f t="shared" si="96"/>
        <v>2021-07-27</v>
      </c>
      <c r="Q1258" s="1" t="str">
        <f>IFERROR(VLOOKUP(K1258,de_para!$A$2:$B$32,2,0),"ERR")</f>
        <v>Mid funnel</v>
      </c>
      <c r="R1258" s="1">
        <v>0</v>
      </c>
      <c r="S1258" s="1">
        <f t="shared" si="97"/>
        <v>7</v>
      </c>
      <c r="T1258" s="1">
        <f t="shared" si="98"/>
        <v>2021</v>
      </c>
      <c r="U1258" s="1">
        <f t="shared" si="99"/>
        <v>2</v>
      </c>
    </row>
    <row r="1259" spans="1:21" x14ac:dyDescent="0.25">
      <c r="A1259" s="3" t="s">
        <v>678</v>
      </c>
      <c r="B1259" s="3" t="s">
        <v>657</v>
      </c>
      <c r="C1259" s="4" t="s">
        <v>679</v>
      </c>
      <c r="D1259" s="5" t="s">
        <v>680</v>
      </c>
      <c r="E1259" s="4" t="s">
        <v>681</v>
      </c>
      <c r="F1259" s="6">
        <v>1238.7</v>
      </c>
      <c r="G1259" s="4">
        <v>49134</v>
      </c>
      <c r="H1259" s="4">
        <v>57380</v>
      </c>
      <c r="I1259" s="5">
        <v>21.58766121</v>
      </c>
      <c r="J1259" s="5">
        <v>1.1678267594741001</v>
      </c>
      <c r="K1259" s="5" t="s">
        <v>130</v>
      </c>
      <c r="L1259" s="5">
        <v>10048</v>
      </c>
      <c r="M1259" s="7" t="s">
        <v>658</v>
      </c>
      <c r="N1259" s="16">
        <f t="shared" si="95"/>
        <v>44396</v>
      </c>
      <c r="O1259" s="7" t="s">
        <v>659</v>
      </c>
      <c r="P1259" s="12" t="str">
        <f t="shared" si="96"/>
        <v>2021-07-27</v>
      </c>
      <c r="Q1259" s="1" t="str">
        <f>IFERROR(VLOOKUP(K1259,de_para!$A$2:$B$32,2,0),"ERR")</f>
        <v>Mid funnel</v>
      </c>
      <c r="R1259" s="1">
        <v>0</v>
      </c>
      <c r="S1259" s="1">
        <f t="shared" si="97"/>
        <v>7</v>
      </c>
      <c r="T1259" s="1">
        <f t="shared" si="98"/>
        <v>2021</v>
      </c>
      <c r="U1259" s="1">
        <f t="shared" si="99"/>
        <v>2</v>
      </c>
    </row>
    <row r="1260" spans="1:21" x14ac:dyDescent="0.25">
      <c r="A1260" s="3" t="s">
        <v>120</v>
      </c>
      <c r="B1260" s="3" t="s">
        <v>657</v>
      </c>
      <c r="C1260" s="4" t="s">
        <v>121</v>
      </c>
      <c r="D1260" s="5" t="s">
        <v>87</v>
      </c>
      <c r="E1260" s="4" t="s">
        <v>88</v>
      </c>
      <c r="F1260" s="6">
        <v>389112.65</v>
      </c>
      <c r="G1260" s="4">
        <v>16830374</v>
      </c>
      <c r="H1260" s="4">
        <v>58721107</v>
      </c>
      <c r="I1260" s="5">
        <v>6.6264529000000003</v>
      </c>
      <c r="J1260" s="5">
        <v>3.4889959664591998</v>
      </c>
      <c r="K1260" s="5" t="s">
        <v>36</v>
      </c>
      <c r="L1260" s="5">
        <v>3048</v>
      </c>
      <c r="M1260" s="7" t="s">
        <v>658</v>
      </c>
      <c r="N1260" s="16">
        <f t="shared" si="95"/>
        <v>44396</v>
      </c>
      <c r="O1260" s="7" t="s">
        <v>659</v>
      </c>
      <c r="P1260" s="12" t="str">
        <f t="shared" si="96"/>
        <v>2021-07-27</v>
      </c>
      <c r="Q1260" s="1" t="str">
        <f>IFERROR(VLOOKUP(K1260,de_para!$A$2:$B$32,2,0),"ERR")</f>
        <v>web event</v>
      </c>
      <c r="R1260" s="1">
        <v>0</v>
      </c>
      <c r="S1260" s="1">
        <f t="shared" si="97"/>
        <v>7</v>
      </c>
      <c r="T1260" s="1">
        <f t="shared" si="98"/>
        <v>2021</v>
      </c>
      <c r="U1260" s="1">
        <f t="shared" si="99"/>
        <v>2</v>
      </c>
    </row>
    <row r="1261" spans="1:21" x14ac:dyDescent="0.25">
      <c r="A1261" s="3" t="s">
        <v>245</v>
      </c>
      <c r="B1261" s="3" t="s">
        <v>657</v>
      </c>
      <c r="C1261" s="4" t="s">
        <v>520</v>
      </c>
      <c r="D1261" s="5" t="s">
        <v>521</v>
      </c>
      <c r="E1261" s="4" t="s">
        <v>522</v>
      </c>
      <c r="F1261" s="6">
        <v>3452.02</v>
      </c>
      <c r="G1261" s="4">
        <v>373373</v>
      </c>
      <c r="H1261" s="4">
        <v>1224865</v>
      </c>
      <c r="I1261" s="5">
        <v>2.8182860999999999</v>
      </c>
      <c r="J1261" s="5">
        <v>3.2805398354995998</v>
      </c>
      <c r="K1261" s="5" t="s">
        <v>394</v>
      </c>
      <c r="L1261" s="5">
        <v>7171</v>
      </c>
      <c r="M1261" s="7" t="s">
        <v>658</v>
      </c>
      <c r="N1261" s="16">
        <f t="shared" si="95"/>
        <v>44396</v>
      </c>
      <c r="O1261" s="7" t="s">
        <v>659</v>
      </c>
      <c r="P1261" s="12" t="str">
        <f t="shared" si="96"/>
        <v>2021-07-27</v>
      </c>
      <c r="Q1261" s="1" t="str">
        <f>IFERROR(VLOOKUP(K1261,de_para!$A$2:$B$32,2,0),"ERR")</f>
        <v>Mid funnel</v>
      </c>
      <c r="R1261" s="1">
        <v>0</v>
      </c>
      <c r="S1261" s="1">
        <f t="shared" si="97"/>
        <v>7</v>
      </c>
      <c r="T1261" s="1">
        <f t="shared" si="98"/>
        <v>2021</v>
      </c>
      <c r="U1261" s="1">
        <f t="shared" si="99"/>
        <v>2</v>
      </c>
    </row>
    <row r="1262" spans="1:21" x14ac:dyDescent="0.25">
      <c r="A1262" s="3" t="s">
        <v>620</v>
      </c>
      <c r="B1262" s="3" t="s">
        <v>657</v>
      </c>
      <c r="C1262" s="4" t="s">
        <v>621</v>
      </c>
      <c r="D1262" s="5" t="s">
        <v>622</v>
      </c>
      <c r="E1262" s="4" t="s">
        <v>623</v>
      </c>
      <c r="F1262" s="6">
        <v>900.22</v>
      </c>
      <c r="G1262" s="4">
        <v>386364</v>
      </c>
      <c r="H1262" s="4">
        <v>388530</v>
      </c>
      <c r="I1262" s="5">
        <v>2.3169896799999998</v>
      </c>
      <c r="J1262" s="5">
        <v>1.0056061123707001</v>
      </c>
      <c r="K1262" s="5" t="s">
        <v>6</v>
      </c>
      <c r="L1262" s="5">
        <v>386364</v>
      </c>
      <c r="M1262" s="7" t="s">
        <v>658</v>
      </c>
      <c r="N1262" s="16">
        <f t="shared" si="95"/>
        <v>44396</v>
      </c>
      <c r="O1262" s="7" t="s">
        <v>659</v>
      </c>
      <c r="P1262" s="12" t="str">
        <f t="shared" si="96"/>
        <v>2021-07-27</v>
      </c>
      <c r="Q1262" s="1" t="str">
        <f>IFERROR(VLOOKUP(K1262,de_para!$A$2:$B$32,2,0),"ERR")</f>
        <v>Top funnel</v>
      </c>
      <c r="R1262" s="1">
        <v>0</v>
      </c>
      <c r="S1262" s="1">
        <f t="shared" si="97"/>
        <v>7</v>
      </c>
      <c r="T1262" s="1">
        <f t="shared" si="98"/>
        <v>2021</v>
      </c>
      <c r="U1262" s="1">
        <f t="shared" si="99"/>
        <v>2</v>
      </c>
    </row>
    <row r="1263" spans="1:21" x14ac:dyDescent="0.25">
      <c r="A1263" s="3" t="s">
        <v>624</v>
      </c>
      <c r="B1263" s="3" t="s">
        <v>657</v>
      </c>
      <c r="C1263" s="4" t="s">
        <v>625</v>
      </c>
      <c r="D1263" s="5" t="s">
        <v>626</v>
      </c>
      <c r="E1263" s="4" t="s">
        <v>627</v>
      </c>
      <c r="F1263" s="6">
        <v>67121.58</v>
      </c>
      <c r="G1263" s="4">
        <v>1563382</v>
      </c>
      <c r="H1263" s="4">
        <v>5254748</v>
      </c>
      <c r="I1263" s="5">
        <v>12.773510740000001</v>
      </c>
      <c r="J1263" s="5">
        <v>3.3611414228896002</v>
      </c>
      <c r="K1263" s="5" t="s">
        <v>36</v>
      </c>
      <c r="L1263" s="5">
        <v>194</v>
      </c>
      <c r="M1263" s="7" t="s">
        <v>658</v>
      </c>
      <c r="N1263" s="16">
        <f t="shared" si="95"/>
        <v>44396</v>
      </c>
      <c r="O1263" s="7" t="s">
        <v>659</v>
      </c>
      <c r="P1263" s="12" t="str">
        <f t="shared" si="96"/>
        <v>2021-07-27</v>
      </c>
      <c r="Q1263" s="1" t="str">
        <f>IFERROR(VLOOKUP(K1263,de_para!$A$2:$B$32,2,0),"ERR")</f>
        <v>web event</v>
      </c>
      <c r="R1263" s="1">
        <v>0</v>
      </c>
      <c r="S1263" s="1">
        <f t="shared" si="97"/>
        <v>7</v>
      </c>
      <c r="T1263" s="1">
        <f t="shared" si="98"/>
        <v>2021</v>
      </c>
      <c r="U1263" s="1">
        <f t="shared" si="99"/>
        <v>2</v>
      </c>
    </row>
    <row r="1264" spans="1:21" x14ac:dyDescent="0.25">
      <c r="A1264" s="3" t="s">
        <v>610</v>
      </c>
      <c r="B1264" s="3" t="s">
        <v>657</v>
      </c>
      <c r="C1264" s="4" t="s">
        <v>614</v>
      </c>
      <c r="D1264" s="5" t="s">
        <v>615</v>
      </c>
      <c r="E1264" s="4" t="s">
        <v>616</v>
      </c>
      <c r="F1264" s="6">
        <v>13723.02</v>
      </c>
      <c r="G1264" s="4">
        <v>35112</v>
      </c>
      <c r="H1264" s="4">
        <v>482827</v>
      </c>
      <c r="I1264" s="5">
        <v>28.422229909999999</v>
      </c>
      <c r="J1264" s="5">
        <v>13.751053770791</v>
      </c>
      <c r="K1264" s="5" t="s">
        <v>36</v>
      </c>
      <c r="L1264" s="5">
        <v>28</v>
      </c>
      <c r="M1264" s="7" t="s">
        <v>658</v>
      </c>
      <c r="N1264" s="16">
        <f t="shared" si="95"/>
        <v>44396</v>
      </c>
      <c r="O1264" s="7" t="s">
        <v>659</v>
      </c>
      <c r="P1264" s="12" t="str">
        <f t="shared" si="96"/>
        <v>2021-07-27</v>
      </c>
      <c r="Q1264" s="1" t="str">
        <f>IFERROR(VLOOKUP(K1264,de_para!$A$2:$B$32,2,0),"ERR")</f>
        <v>web event</v>
      </c>
      <c r="R1264" s="1">
        <v>0</v>
      </c>
      <c r="S1264" s="1">
        <f t="shared" si="97"/>
        <v>7</v>
      </c>
      <c r="T1264" s="1">
        <f t="shared" si="98"/>
        <v>2021</v>
      </c>
      <c r="U1264" s="1">
        <f t="shared" si="99"/>
        <v>2</v>
      </c>
    </row>
    <row r="1265" spans="1:21" x14ac:dyDescent="0.25">
      <c r="A1265" s="3" t="s">
        <v>89</v>
      </c>
      <c r="B1265" s="3" t="s">
        <v>657</v>
      </c>
      <c r="C1265" s="4" t="s">
        <v>90</v>
      </c>
      <c r="D1265" s="5" t="s">
        <v>91</v>
      </c>
      <c r="E1265" s="4" t="s">
        <v>92</v>
      </c>
      <c r="F1265" s="6">
        <v>145117.19</v>
      </c>
      <c r="G1265" s="4">
        <v>2575345</v>
      </c>
      <c r="H1265" s="4">
        <v>8483600</v>
      </c>
      <c r="I1265" s="5">
        <v>17.105614360000001</v>
      </c>
      <c r="J1265" s="5">
        <v>3.2941605881929998</v>
      </c>
      <c r="K1265" s="5" t="s">
        <v>36</v>
      </c>
      <c r="L1265" s="5">
        <v>824</v>
      </c>
      <c r="M1265" s="7" t="s">
        <v>658</v>
      </c>
      <c r="N1265" s="16">
        <f t="shared" si="95"/>
        <v>44396</v>
      </c>
      <c r="O1265" s="7" t="s">
        <v>659</v>
      </c>
      <c r="P1265" s="12" t="str">
        <f t="shared" si="96"/>
        <v>2021-07-27</v>
      </c>
      <c r="Q1265" s="1" t="str">
        <f>IFERROR(VLOOKUP(K1265,de_para!$A$2:$B$32,2,0),"ERR")</f>
        <v>web event</v>
      </c>
      <c r="R1265" s="1">
        <v>0</v>
      </c>
      <c r="S1265" s="1">
        <f t="shared" si="97"/>
        <v>7</v>
      </c>
      <c r="T1265" s="1">
        <f t="shared" si="98"/>
        <v>2021</v>
      </c>
      <c r="U1265" s="1">
        <f t="shared" si="99"/>
        <v>2</v>
      </c>
    </row>
    <row r="1266" spans="1:21" x14ac:dyDescent="0.25">
      <c r="A1266" s="3" t="s">
        <v>314</v>
      </c>
      <c r="B1266" s="3" t="s">
        <v>657</v>
      </c>
      <c r="C1266" s="4" t="s">
        <v>315</v>
      </c>
      <c r="D1266" s="5" t="s">
        <v>316</v>
      </c>
      <c r="E1266" s="4" t="s">
        <v>317</v>
      </c>
      <c r="F1266" s="6">
        <v>12477.25</v>
      </c>
      <c r="G1266" s="4">
        <v>732670</v>
      </c>
      <c r="H1266" s="4">
        <v>1036622</v>
      </c>
      <c r="I1266" s="5">
        <v>12.03645109</v>
      </c>
      <c r="J1266" s="5">
        <v>1.4148552554356</v>
      </c>
      <c r="K1266" s="5" t="s">
        <v>80</v>
      </c>
      <c r="L1266" s="5">
        <v>48</v>
      </c>
      <c r="M1266" s="7" t="s">
        <v>658</v>
      </c>
      <c r="N1266" s="16">
        <f t="shared" si="95"/>
        <v>44396</v>
      </c>
      <c r="O1266" s="7" t="s">
        <v>659</v>
      </c>
      <c r="P1266" s="12" t="str">
        <f t="shared" si="96"/>
        <v>2021-07-27</v>
      </c>
      <c r="Q1266" s="1" t="str">
        <f>IFERROR(VLOOKUP(K1266,de_para!$A$2:$B$32,2,0),"ERR")</f>
        <v>web event</v>
      </c>
      <c r="R1266" s="1">
        <v>0</v>
      </c>
      <c r="S1266" s="1">
        <f t="shared" si="97"/>
        <v>7</v>
      </c>
      <c r="T1266" s="1">
        <f t="shared" si="98"/>
        <v>2021</v>
      </c>
      <c r="U1266" s="1">
        <f t="shared" si="99"/>
        <v>2</v>
      </c>
    </row>
    <row r="1267" spans="1:21" x14ac:dyDescent="0.25">
      <c r="A1267" s="3" t="s">
        <v>111</v>
      </c>
      <c r="B1267" s="3" t="s">
        <v>657</v>
      </c>
      <c r="C1267" s="4" t="s">
        <v>112</v>
      </c>
      <c r="D1267" s="5" t="s">
        <v>78</v>
      </c>
      <c r="E1267" s="4" t="s">
        <v>79</v>
      </c>
      <c r="F1267" s="6">
        <v>105448.32000000001</v>
      </c>
      <c r="G1267" s="4">
        <v>4884443</v>
      </c>
      <c r="H1267" s="4">
        <v>8864875</v>
      </c>
      <c r="I1267" s="5">
        <v>11.89507128</v>
      </c>
      <c r="J1267" s="5">
        <v>1.8149203501811999</v>
      </c>
      <c r="K1267" s="5" t="s">
        <v>80</v>
      </c>
      <c r="L1267" s="5">
        <v>673</v>
      </c>
      <c r="M1267" s="7" t="s">
        <v>658</v>
      </c>
      <c r="N1267" s="16">
        <f t="shared" si="95"/>
        <v>44396</v>
      </c>
      <c r="O1267" s="7" t="s">
        <v>659</v>
      </c>
      <c r="P1267" s="12" t="str">
        <f t="shared" si="96"/>
        <v>2021-07-27</v>
      </c>
      <c r="Q1267" s="1" t="str">
        <f>IFERROR(VLOOKUP(K1267,de_para!$A$2:$B$32,2,0),"ERR")</f>
        <v>web event</v>
      </c>
      <c r="R1267" s="1">
        <v>0</v>
      </c>
      <c r="S1267" s="1">
        <f t="shared" si="97"/>
        <v>7</v>
      </c>
      <c r="T1267" s="1">
        <f t="shared" si="98"/>
        <v>2021</v>
      </c>
      <c r="U1267" s="1">
        <f t="shared" si="99"/>
        <v>2</v>
      </c>
    </row>
    <row r="1268" spans="1:21" x14ac:dyDescent="0.25">
      <c r="A1268" s="3" t="s">
        <v>89</v>
      </c>
      <c r="B1268" s="3" t="s">
        <v>657</v>
      </c>
      <c r="C1268" s="4" t="s">
        <v>642</v>
      </c>
      <c r="D1268" s="5" t="s">
        <v>643</v>
      </c>
      <c r="E1268" s="4" t="s">
        <v>644</v>
      </c>
      <c r="F1268" s="6">
        <v>2676.04</v>
      </c>
      <c r="G1268" s="4">
        <v>75889</v>
      </c>
      <c r="H1268" s="4">
        <v>159607</v>
      </c>
      <c r="I1268" s="5">
        <v>16.766432550000001</v>
      </c>
      <c r="J1268" s="5">
        <v>2.1031638313853001</v>
      </c>
      <c r="K1268" s="5" t="s">
        <v>36</v>
      </c>
      <c r="L1268" s="5">
        <v>47</v>
      </c>
      <c r="M1268" s="7" t="s">
        <v>658</v>
      </c>
      <c r="N1268" s="16">
        <f t="shared" si="95"/>
        <v>44396</v>
      </c>
      <c r="O1268" s="7" t="s">
        <v>659</v>
      </c>
      <c r="P1268" s="12" t="str">
        <f t="shared" si="96"/>
        <v>2021-07-27</v>
      </c>
      <c r="Q1268" s="1" t="str">
        <f>IFERROR(VLOOKUP(K1268,de_para!$A$2:$B$32,2,0),"ERR")</f>
        <v>web event</v>
      </c>
      <c r="R1268" s="1">
        <v>0</v>
      </c>
      <c r="S1268" s="1">
        <f t="shared" si="97"/>
        <v>7</v>
      </c>
      <c r="T1268" s="1">
        <f t="shared" si="98"/>
        <v>2021</v>
      </c>
      <c r="U1268" s="1">
        <f t="shared" si="99"/>
        <v>2</v>
      </c>
    </row>
    <row r="1269" spans="1:21" x14ac:dyDescent="0.25">
      <c r="A1269" s="3" t="s">
        <v>46</v>
      </c>
      <c r="B1269" s="3" t="s">
        <v>657</v>
      </c>
      <c r="C1269" s="4" t="s">
        <v>47</v>
      </c>
      <c r="D1269" s="5" t="s">
        <v>48</v>
      </c>
      <c r="E1269" s="4" t="s">
        <v>49</v>
      </c>
      <c r="F1269" s="6">
        <v>33967.1</v>
      </c>
      <c r="G1269" s="4">
        <v>1079032</v>
      </c>
      <c r="H1269" s="4">
        <v>2828834</v>
      </c>
      <c r="I1269" s="5">
        <v>12.007456080000001</v>
      </c>
      <c r="J1269" s="5">
        <v>2.6216405074178</v>
      </c>
      <c r="K1269" s="5" t="s">
        <v>36</v>
      </c>
      <c r="L1269" s="5">
        <v>334</v>
      </c>
      <c r="M1269" s="7" t="s">
        <v>658</v>
      </c>
      <c r="N1269" s="16">
        <f t="shared" si="95"/>
        <v>44396</v>
      </c>
      <c r="O1269" s="7" t="s">
        <v>659</v>
      </c>
      <c r="P1269" s="12" t="str">
        <f t="shared" si="96"/>
        <v>2021-07-27</v>
      </c>
      <c r="Q1269" s="1" t="str">
        <f>IFERROR(VLOOKUP(K1269,de_para!$A$2:$B$32,2,0),"ERR")</f>
        <v>web event</v>
      </c>
      <c r="R1269" s="1">
        <v>0</v>
      </c>
      <c r="S1269" s="1">
        <f t="shared" si="97"/>
        <v>7</v>
      </c>
      <c r="T1269" s="1">
        <f t="shared" si="98"/>
        <v>2021</v>
      </c>
      <c r="U1269" s="1">
        <f t="shared" si="99"/>
        <v>2</v>
      </c>
    </row>
    <row r="1270" spans="1:21" x14ac:dyDescent="0.25">
      <c r="A1270" s="3" t="s">
        <v>182</v>
      </c>
      <c r="B1270" s="3" t="s">
        <v>657</v>
      </c>
      <c r="C1270" s="4" t="s">
        <v>183</v>
      </c>
      <c r="D1270" s="5" t="s">
        <v>184</v>
      </c>
      <c r="E1270" s="4" t="s">
        <v>185</v>
      </c>
      <c r="F1270" s="6">
        <v>31657.86</v>
      </c>
      <c r="G1270" s="4">
        <v>278334</v>
      </c>
      <c r="H1270" s="4">
        <v>1108229</v>
      </c>
      <c r="I1270" s="5">
        <v>28.566171789999999</v>
      </c>
      <c r="J1270" s="5">
        <v>3.9816515409544002</v>
      </c>
      <c r="K1270" s="5" t="s">
        <v>36</v>
      </c>
      <c r="L1270" s="5">
        <v>219</v>
      </c>
      <c r="M1270" s="7" t="s">
        <v>658</v>
      </c>
      <c r="N1270" s="16">
        <f t="shared" si="95"/>
        <v>44396</v>
      </c>
      <c r="O1270" s="7" t="s">
        <v>659</v>
      </c>
      <c r="P1270" s="12" t="str">
        <f t="shared" si="96"/>
        <v>2021-07-27</v>
      </c>
      <c r="Q1270" s="1" t="str">
        <f>IFERROR(VLOOKUP(K1270,de_para!$A$2:$B$32,2,0),"ERR")</f>
        <v>web event</v>
      </c>
      <c r="R1270" s="1">
        <v>0</v>
      </c>
      <c r="S1270" s="1">
        <f t="shared" si="97"/>
        <v>7</v>
      </c>
      <c r="T1270" s="1">
        <f t="shared" si="98"/>
        <v>2021</v>
      </c>
      <c r="U1270" s="1">
        <f t="shared" si="99"/>
        <v>2</v>
      </c>
    </row>
    <row r="1271" spans="1:21" x14ac:dyDescent="0.25">
      <c r="A1271" s="3" t="s">
        <v>89</v>
      </c>
      <c r="B1271" s="3" t="s">
        <v>657</v>
      </c>
      <c r="C1271" s="4" t="s">
        <v>648</v>
      </c>
      <c r="D1271" s="5" t="s">
        <v>649</v>
      </c>
      <c r="E1271" s="4" t="s">
        <v>650</v>
      </c>
      <c r="F1271" s="6">
        <v>2708.76</v>
      </c>
      <c r="G1271" s="4">
        <v>71631</v>
      </c>
      <c r="H1271" s="4">
        <v>154102</v>
      </c>
      <c r="I1271" s="5">
        <v>17.577708269999999</v>
      </c>
      <c r="J1271" s="5">
        <v>2.1513311275843998</v>
      </c>
      <c r="K1271" s="5" t="s">
        <v>36</v>
      </c>
      <c r="L1271" s="5">
        <v>74</v>
      </c>
      <c r="M1271" s="7" t="s">
        <v>658</v>
      </c>
      <c r="N1271" s="16">
        <f t="shared" si="95"/>
        <v>44396</v>
      </c>
      <c r="O1271" s="7" t="s">
        <v>659</v>
      </c>
      <c r="P1271" s="12" t="str">
        <f t="shared" si="96"/>
        <v>2021-07-27</v>
      </c>
      <c r="Q1271" s="1" t="str">
        <f>IFERROR(VLOOKUP(K1271,de_para!$A$2:$B$32,2,0),"ERR")</f>
        <v>web event</v>
      </c>
      <c r="R1271" s="1">
        <v>0</v>
      </c>
      <c r="S1271" s="1">
        <f t="shared" si="97"/>
        <v>7</v>
      </c>
      <c r="T1271" s="1">
        <f t="shared" si="98"/>
        <v>2021</v>
      </c>
      <c r="U1271" s="1">
        <f t="shared" si="99"/>
        <v>2</v>
      </c>
    </row>
    <row r="1272" spans="1:21" x14ac:dyDescent="0.25">
      <c r="A1272" s="3" t="s">
        <v>93</v>
      </c>
      <c r="B1272" s="3" t="s">
        <v>657</v>
      </c>
      <c r="C1272" s="4" t="s">
        <v>94</v>
      </c>
      <c r="D1272" s="5" t="s">
        <v>87</v>
      </c>
      <c r="E1272" s="4" t="s">
        <v>88</v>
      </c>
      <c r="F1272" s="6">
        <v>100792.58</v>
      </c>
      <c r="G1272" s="4">
        <v>5682149</v>
      </c>
      <c r="H1272" s="4">
        <v>12817814</v>
      </c>
      <c r="I1272" s="5">
        <v>7.8634765599999996</v>
      </c>
      <c r="J1272" s="5">
        <v>2.2558039220724</v>
      </c>
      <c r="K1272" s="5" t="s">
        <v>36</v>
      </c>
      <c r="L1272" s="5">
        <v>851</v>
      </c>
      <c r="M1272" s="7" t="s">
        <v>658</v>
      </c>
      <c r="N1272" s="16">
        <f t="shared" si="95"/>
        <v>44396</v>
      </c>
      <c r="O1272" s="7" t="s">
        <v>659</v>
      </c>
      <c r="P1272" s="12" t="str">
        <f t="shared" si="96"/>
        <v>2021-07-27</v>
      </c>
      <c r="Q1272" s="1" t="str">
        <f>IFERROR(VLOOKUP(K1272,de_para!$A$2:$B$32,2,0),"ERR")</f>
        <v>web event</v>
      </c>
      <c r="R1272" s="1">
        <v>0</v>
      </c>
      <c r="S1272" s="1">
        <f t="shared" si="97"/>
        <v>7</v>
      </c>
      <c r="T1272" s="1">
        <f t="shared" si="98"/>
        <v>2021</v>
      </c>
      <c r="U1272" s="1">
        <f t="shared" si="99"/>
        <v>2</v>
      </c>
    </row>
    <row r="1273" spans="1:21" x14ac:dyDescent="0.25">
      <c r="A1273" s="3" t="s">
        <v>180</v>
      </c>
      <c r="B1273" s="3" t="s">
        <v>657</v>
      </c>
      <c r="C1273" s="4" t="s">
        <v>181</v>
      </c>
      <c r="D1273" s="5" t="s">
        <v>173</v>
      </c>
      <c r="E1273" s="4" t="s">
        <v>174</v>
      </c>
      <c r="F1273" s="6">
        <v>58192.03</v>
      </c>
      <c r="G1273" s="4">
        <v>3497968</v>
      </c>
      <c r="H1273" s="4">
        <v>7851277</v>
      </c>
      <c r="I1273" s="5">
        <v>7.41179174</v>
      </c>
      <c r="J1273" s="5">
        <v>2.2445251071479002</v>
      </c>
      <c r="K1273" s="5" t="s">
        <v>36</v>
      </c>
      <c r="L1273" s="5">
        <v>546</v>
      </c>
      <c r="M1273" s="7" t="s">
        <v>658</v>
      </c>
      <c r="N1273" s="16">
        <f t="shared" si="95"/>
        <v>44396</v>
      </c>
      <c r="O1273" s="7" t="s">
        <v>659</v>
      </c>
      <c r="P1273" s="12" t="str">
        <f t="shared" si="96"/>
        <v>2021-07-27</v>
      </c>
      <c r="Q1273" s="1" t="str">
        <f>IFERROR(VLOOKUP(K1273,de_para!$A$2:$B$32,2,0),"ERR")</f>
        <v>web event</v>
      </c>
      <c r="R1273" s="1">
        <v>0</v>
      </c>
      <c r="S1273" s="1">
        <f t="shared" si="97"/>
        <v>7</v>
      </c>
      <c r="T1273" s="1">
        <f t="shared" si="98"/>
        <v>2021</v>
      </c>
      <c r="U1273" s="1">
        <f t="shared" si="99"/>
        <v>2</v>
      </c>
    </row>
    <row r="1274" spans="1:21" x14ac:dyDescent="0.25">
      <c r="A1274" s="3" t="s">
        <v>118</v>
      </c>
      <c r="B1274" s="3" t="s">
        <v>657</v>
      </c>
      <c r="C1274" s="4" t="s">
        <v>119</v>
      </c>
      <c r="D1274" s="5" t="s">
        <v>78</v>
      </c>
      <c r="E1274" s="4" t="s">
        <v>79</v>
      </c>
      <c r="F1274" s="6">
        <v>105689.75</v>
      </c>
      <c r="G1274" s="4">
        <v>4130794</v>
      </c>
      <c r="H1274" s="4">
        <v>7811156</v>
      </c>
      <c r="I1274" s="5">
        <v>13.5306157</v>
      </c>
      <c r="J1274" s="5">
        <v>1.8909575253571</v>
      </c>
      <c r="K1274" s="5" t="s">
        <v>80</v>
      </c>
      <c r="L1274" s="5">
        <v>693</v>
      </c>
      <c r="M1274" s="7" t="s">
        <v>658</v>
      </c>
      <c r="N1274" s="16">
        <f t="shared" si="95"/>
        <v>44396</v>
      </c>
      <c r="O1274" s="7" t="s">
        <v>659</v>
      </c>
      <c r="P1274" s="12" t="str">
        <f t="shared" si="96"/>
        <v>2021-07-27</v>
      </c>
      <c r="Q1274" s="1" t="str">
        <f>IFERROR(VLOOKUP(K1274,de_para!$A$2:$B$32,2,0),"ERR")</f>
        <v>web event</v>
      </c>
      <c r="R1274" s="1">
        <v>0</v>
      </c>
      <c r="S1274" s="1">
        <f t="shared" si="97"/>
        <v>7</v>
      </c>
      <c r="T1274" s="1">
        <f t="shared" si="98"/>
        <v>2021</v>
      </c>
      <c r="U1274" s="1">
        <f t="shared" si="99"/>
        <v>2</v>
      </c>
    </row>
    <row r="1275" spans="1:21" x14ac:dyDescent="0.25">
      <c r="A1275" s="3" t="s">
        <v>245</v>
      </c>
      <c r="B1275" s="3" t="s">
        <v>657</v>
      </c>
      <c r="C1275" s="4" t="s">
        <v>246</v>
      </c>
      <c r="D1275" s="5" t="s">
        <v>247</v>
      </c>
      <c r="E1275" s="4" t="s">
        <v>248</v>
      </c>
      <c r="F1275" s="6">
        <v>19242.669999999998</v>
      </c>
      <c r="G1275" s="4">
        <v>1741819</v>
      </c>
      <c r="H1275" s="4">
        <v>3586803</v>
      </c>
      <c r="I1275" s="5">
        <v>5.3648527699999997</v>
      </c>
      <c r="J1275" s="5">
        <v>2.0592283124709998</v>
      </c>
      <c r="K1275" s="5" t="s">
        <v>36</v>
      </c>
      <c r="L1275" s="5">
        <v>200</v>
      </c>
      <c r="M1275" s="7" t="s">
        <v>658</v>
      </c>
      <c r="N1275" s="16">
        <f t="shared" si="95"/>
        <v>44396</v>
      </c>
      <c r="O1275" s="7" t="s">
        <v>659</v>
      </c>
      <c r="P1275" s="12" t="str">
        <f t="shared" si="96"/>
        <v>2021-07-27</v>
      </c>
      <c r="Q1275" s="1" t="str">
        <f>IFERROR(VLOOKUP(K1275,de_para!$A$2:$B$32,2,0),"ERR")</f>
        <v>web event</v>
      </c>
      <c r="R1275" s="1">
        <v>0</v>
      </c>
      <c r="S1275" s="1">
        <f t="shared" si="97"/>
        <v>7</v>
      </c>
      <c r="T1275" s="1">
        <f t="shared" si="98"/>
        <v>2021</v>
      </c>
      <c r="U1275" s="1">
        <f t="shared" si="99"/>
        <v>2</v>
      </c>
    </row>
    <row r="1276" spans="1:21" x14ac:dyDescent="0.25">
      <c r="A1276" s="3" t="s">
        <v>405</v>
      </c>
      <c r="B1276" s="3" t="s">
        <v>657</v>
      </c>
      <c r="C1276" s="4" t="s">
        <v>406</v>
      </c>
      <c r="D1276" s="5" t="s">
        <v>177</v>
      </c>
      <c r="E1276" s="4" t="s">
        <v>178</v>
      </c>
      <c r="F1276" s="6">
        <v>1240.5999999999999</v>
      </c>
      <c r="G1276" s="4">
        <v>76096</v>
      </c>
      <c r="H1276" s="4">
        <v>126097</v>
      </c>
      <c r="I1276" s="5">
        <v>9.8384576999999993</v>
      </c>
      <c r="J1276" s="5">
        <v>1.6570779015979999</v>
      </c>
      <c r="K1276" s="5" t="s">
        <v>179</v>
      </c>
      <c r="L1276" s="5">
        <v>1030</v>
      </c>
      <c r="M1276" s="7" t="s">
        <v>658</v>
      </c>
      <c r="N1276" s="16">
        <f t="shared" si="95"/>
        <v>44396</v>
      </c>
      <c r="O1276" s="7" t="s">
        <v>659</v>
      </c>
      <c r="P1276" s="12" t="str">
        <f t="shared" si="96"/>
        <v>2021-07-27</v>
      </c>
      <c r="Q1276" s="1" t="str">
        <f>IFERROR(VLOOKUP(K1276,de_para!$A$2:$B$32,2,0),"ERR")</f>
        <v>Mid funnel</v>
      </c>
      <c r="R1276" s="1">
        <v>0</v>
      </c>
      <c r="S1276" s="1">
        <f t="shared" si="97"/>
        <v>7</v>
      </c>
      <c r="T1276" s="1">
        <f t="shared" si="98"/>
        <v>2021</v>
      </c>
      <c r="U1276" s="1">
        <f t="shared" si="99"/>
        <v>2</v>
      </c>
    </row>
    <row r="1277" spans="1:21" x14ac:dyDescent="0.25">
      <c r="A1277" s="3" t="s">
        <v>180</v>
      </c>
      <c r="B1277" s="3" t="s">
        <v>682</v>
      </c>
      <c r="C1277" s="4" t="s">
        <v>508</v>
      </c>
      <c r="D1277" s="5" t="s">
        <v>509</v>
      </c>
      <c r="E1277" s="4" t="s">
        <v>510</v>
      </c>
      <c r="F1277" s="6">
        <v>4215.01</v>
      </c>
      <c r="G1277" s="4">
        <v>713686</v>
      </c>
      <c r="H1277" s="4">
        <v>1192828</v>
      </c>
      <c r="I1277" s="5">
        <v>3.5336276500000001</v>
      </c>
      <c r="J1277" s="5">
        <v>1.6713624759348</v>
      </c>
      <c r="K1277" s="5" t="s">
        <v>394</v>
      </c>
      <c r="L1277" s="5">
        <v>11796</v>
      </c>
      <c r="M1277" s="7" t="s">
        <v>683</v>
      </c>
      <c r="N1277" s="16">
        <f t="shared" si="95"/>
        <v>44389</v>
      </c>
      <c r="O1277" s="7" t="s">
        <v>684</v>
      </c>
      <c r="P1277" s="12" t="str">
        <f t="shared" si="96"/>
        <v>2021-07-20</v>
      </c>
      <c r="Q1277" s="1" t="str">
        <f>IFERROR(VLOOKUP(K1277,de_para!$A$2:$B$32,2,0),"ERR")</f>
        <v>Mid funnel</v>
      </c>
      <c r="R1277" s="1">
        <v>0</v>
      </c>
      <c r="S1277" s="1">
        <f t="shared" si="97"/>
        <v>7</v>
      </c>
      <c r="T1277" s="1">
        <f t="shared" si="98"/>
        <v>2021</v>
      </c>
      <c r="U1277" s="1">
        <f t="shared" si="99"/>
        <v>2</v>
      </c>
    </row>
    <row r="1278" spans="1:21" x14ac:dyDescent="0.25">
      <c r="A1278" s="3" t="s">
        <v>134</v>
      </c>
      <c r="B1278" s="3" t="s">
        <v>682</v>
      </c>
      <c r="C1278" s="4" t="s">
        <v>135</v>
      </c>
      <c r="D1278" s="5" t="s">
        <v>78</v>
      </c>
      <c r="E1278" s="4" t="s">
        <v>79</v>
      </c>
      <c r="F1278" s="6">
        <v>184394.13</v>
      </c>
      <c r="G1278" s="4">
        <v>2644505</v>
      </c>
      <c r="H1278" s="4">
        <v>7564706</v>
      </c>
      <c r="I1278" s="5">
        <v>24.375584459999999</v>
      </c>
      <c r="J1278" s="5">
        <v>2.8605376053363001</v>
      </c>
      <c r="K1278" s="5" t="s">
        <v>80</v>
      </c>
      <c r="L1278" s="5">
        <v>1124</v>
      </c>
      <c r="M1278" s="7" t="s">
        <v>683</v>
      </c>
      <c r="N1278" s="16">
        <f t="shared" si="95"/>
        <v>44389</v>
      </c>
      <c r="O1278" s="7" t="s">
        <v>684</v>
      </c>
      <c r="P1278" s="12" t="str">
        <f t="shared" si="96"/>
        <v>2021-07-20</v>
      </c>
      <c r="Q1278" s="1" t="str">
        <f>IFERROR(VLOOKUP(K1278,de_para!$A$2:$B$32,2,0),"ERR")</f>
        <v>web event</v>
      </c>
      <c r="R1278" s="1">
        <v>0</v>
      </c>
      <c r="S1278" s="1">
        <f t="shared" si="97"/>
        <v>7</v>
      </c>
      <c r="T1278" s="1">
        <f t="shared" si="98"/>
        <v>2021</v>
      </c>
      <c r="U1278" s="1">
        <f t="shared" si="99"/>
        <v>2</v>
      </c>
    </row>
    <row r="1279" spans="1:21" x14ac:dyDescent="0.25">
      <c r="A1279" s="3" t="s">
        <v>95</v>
      </c>
      <c r="B1279" s="3" t="s">
        <v>682</v>
      </c>
      <c r="C1279" s="4" t="s">
        <v>96</v>
      </c>
      <c r="D1279" s="5" t="s">
        <v>60</v>
      </c>
      <c r="E1279" s="4" t="s">
        <v>61</v>
      </c>
      <c r="F1279" s="6">
        <v>228202.43</v>
      </c>
      <c r="G1279" s="4">
        <v>3540268</v>
      </c>
      <c r="H1279" s="4">
        <v>15523512</v>
      </c>
      <c r="I1279" s="5">
        <v>14.70043828</v>
      </c>
      <c r="J1279" s="5">
        <v>4.3848409216477</v>
      </c>
      <c r="K1279" s="5" t="s">
        <v>36</v>
      </c>
      <c r="L1279" s="5">
        <v>1706</v>
      </c>
      <c r="M1279" s="7" t="s">
        <v>683</v>
      </c>
      <c r="N1279" s="16">
        <f t="shared" si="95"/>
        <v>44389</v>
      </c>
      <c r="O1279" s="7" t="s">
        <v>684</v>
      </c>
      <c r="P1279" s="12" t="str">
        <f t="shared" si="96"/>
        <v>2021-07-20</v>
      </c>
      <c r="Q1279" s="1" t="str">
        <f>IFERROR(VLOOKUP(K1279,de_para!$A$2:$B$32,2,0),"ERR")</f>
        <v>web event</v>
      </c>
      <c r="R1279" s="1">
        <v>0</v>
      </c>
      <c r="S1279" s="1">
        <f t="shared" si="97"/>
        <v>7</v>
      </c>
      <c r="T1279" s="1">
        <f t="shared" si="98"/>
        <v>2021</v>
      </c>
      <c r="U1279" s="1">
        <f t="shared" si="99"/>
        <v>2</v>
      </c>
    </row>
    <row r="1280" spans="1:21" x14ac:dyDescent="0.25">
      <c r="A1280" s="3" t="s">
        <v>118</v>
      </c>
      <c r="B1280" s="3" t="s">
        <v>682</v>
      </c>
      <c r="C1280" s="4" t="s">
        <v>119</v>
      </c>
      <c r="D1280" s="5" t="s">
        <v>78</v>
      </c>
      <c r="E1280" s="4" t="s">
        <v>79</v>
      </c>
      <c r="F1280" s="6">
        <v>100266.87</v>
      </c>
      <c r="G1280" s="4">
        <v>3971785</v>
      </c>
      <c r="H1280" s="4">
        <v>6848092</v>
      </c>
      <c r="I1280" s="5">
        <v>14.64157754</v>
      </c>
      <c r="J1280" s="5">
        <v>1.7241849697302001</v>
      </c>
      <c r="K1280" s="5" t="s">
        <v>80</v>
      </c>
      <c r="L1280" s="5">
        <v>648</v>
      </c>
      <c r="M1280" s="7" t="s">
        <v>683</v>
      </c>
      <c r="N1280" s="16">
        <f t="shared" si="95"/>
        <v>44389</v>
      </c>
      <c r="O1280" s="7" t="s">
        <v>684</v>
      </c>
      <c r="P1280" s="12" t="str">
        <f t="shared" si="96"/>
        <v>2021-07-20</v>
      </c>
      <c r="Q1280" s="1" t="str">
        <f>IFERROR(VLOOKUP(K1280,de_para!$A$2:$B$32,2,0),"ERR")</f>
        <v>web event</v>
      </c>
      <c r="R1280" s="1">
        <v>0</v>
      </c>
      <c r="S1280" s="1">
        <f t="shared" si="97"/>
        <v>7</v>
      </c>
      <c r="T1280" s="1">
        <f t="shared" si="98"/>
        <v>2021</v>
      </c>
      <c r="U1280" s="1">
        <f t="shared" si="99"/>
        <v>2</v>
      </c>
    </row>
    <row r="1281" spans="1:21" x14ac:dyDescent="0.25">
      <c r="A1281" s="3" t="s">
        <v>314</v>
      </c>
      <c r="B1281" s="3" t="s">
        <v>682</v>
      </c>
      <c r="C1281" s="4" t="s">
        <v>315</v>
      </c>
      <c r="D1281" s="5" t="s">
        <v>316</v>
      </c>
      <c r="E1281" s="4" t="s">
        <v>317</v>
      </c>
      <c r="F1281" s="6">
        <v>6332.31</v>
      </c>
      <c r="G1281" s="4">
        <v>429125</v>
      </c>
      <c r="H1281" s="4">
        <v>562912</v>
      </c>
      <c r="I1281" s="5">
        <v>11.249200589999999</v>
      </c>
      <c r="J1281" s="5">
        <v>1.3117669676668</v>
      </c>
      <c r="K1281" s="5" t="s">
        <v>80</v>
      </c>
      <c r="L1281" s="5">
        <v>35</v>
      </c>
      <c r="M1281" s="7" t="s">
        <v>683</v>
      </c>
      <c r="N1281" s="16">
        <f t="shared" si="95"/>
        <v>44389</v>
      </c>
      <c r="O1281" s="7" t="s">
        <v>684</v>
      </c>
      <c r="P1281" s="12" t="str">
        <f t="shared" si="96"/>
        <v>2021-07-20</v>
      </c>
      <c r="Q1281" s="1" t="str">
        <f>IFERROR(VLOOKUP(K1281,de_para!$A$2:$B$32,2,0),"ERR")</f>
        <v>web event</v>
      </c>
      <c r="R1281" s="1">
        <v>0</v>
      </c>
      <c r="S1281" s="1">
        <f t="shared" si="97"/>
        <v>7</v>
      </c>
      <c r="T1281" s="1">
        <f t="shared" si="98"/>
        <v>2021</v>
      </c>
      <c r="U1281" s="1">
        <f t="shared" si="99"/>
        <v>2</v>
      </c>
    </row>
    <row r="1282" spans="1:21" x14ac:dyDescent="0.25">
      <c r="A1282" s="3" t="s">
        <v>636</v>
      </c>
      <c r="B1282" s="3" t="s">
        <v>682</v>
      </c>
      <c r="C1282" s="4" t="s">
        <v>637</v>
      </c>
      <c r="D1282" s="5" t="s">
        <v>638</v>
      </c>
      <c r="E1282" s="4" t="s">
        <v>639</v>
      </c>
      <c r="F1282" s="6">
        <v>24.64</v>
      </c>
      <c r="G1282" s="4">
        <v>16561</v>
      </c>
      <c r="H1282" s="4">
        <v>16561</v>
      </c>
      <c r="I1282" s="5">
        <v>1.4878328599999999</v>
      </c>
      <c r="J1282" s="5">
        <v>1</v>
      </c>
      <c r="K1282" s="5" t="s">
        <v>6</v>
      </c>
      <c r="L1282" s="5">
        <v>16561</v>
      </c>
      <c r="M1282" s="7" t="s">
        <v>683</v>
      </c>
      <c r="N1282" s="16">
        <f t="shared" si="95"/>
        <v>44389</v>
      </c>
      <c r="O1282" s="7" t="s">
        <v>684</v>
      </c>
      <c r="P1282" s="12" t="str">
        <f t="shared" si="96"/>
        <v>2021-07-20</v>
      </c>
      <c r="Q1282" s="1" t="str">
        <f>IFERROR(VLOOKUP(K1282,de_para!$A$2:$B$32,2,0),"ERR")</f>
        <v>Top funnel</v>
      </c>
      <c r="R1282" s="1">
        <v>0</v>
      </c>
      <c r="S1282" s="1">
        <f t="shared" si="97"/>
        <v>7</v>
      </c>
      <c r="T1282" s="1">
        <f t="shared" si="98"/>
        <v>2021</v>
      </c>
      <c r="U1282" s="1">
        <f t="shared" si="99"/>
        <v>2</v>
      </c>
    </row>
    <row r="1283" spans="1:21" x14ac:dyDescent="0.25">
      <c r="A1283" s="3" t="s">
        <v>245</v>
      </c>
      <c r="B1283" s="3" t="s">
        <v>682</v>
      </c>
      <c r="C1283" s="4" t="s">
        <v>246</v>
      </c>
      <c r="D1283" s="5" t="s">
        <v>247</v>
      </c>
      <c r="E1283" s="4" t="s">
        <v>248</v>
      </c>
      <c r="F1283" s="6">
        <v>24260.36</v>
      </c>
      <c r="G1283" s="4">
        <v>1988271</v>
      </c>
      <c r="H1283" s="4">
        <v>4622070</v>
      </c>
      <c r="I1283" s="5">
        <v>5.2488084300000004</v>
      </c>
      <c r="J1283" s="5">
        <v>2.3246680155774002</v>
      </c>
      <c r="K1283" s="5" t="s">
        <v>36</v>
      </c>
      <c r="L1283" s="5">
        <v>195</v>
      </c>
      <c r="M1283" s="7" t="s">
        <v>683</v>
      </c>
      <c r="N1283" s="16">
        <f t="shared" ref="N1283:N1346" si="100">M1283-WEEKDAY(M1283,3)</f>
        <v>44389</v>
      </c>
      <c r="O1283" s="7" t="s">
        <v>684</v>
      </c>
      <c r="P1283" s="12" t="str">
        <f t="shared" ref="P1283:P1346" si="101">RIGHT(B1283,10)</f>
        <v>2021-07-20</v>
      </c>
      <c r="Q1283" s="1" t="str">
        <f>IFERROR(VLOOKUP(K1283,de_para!$A$2:$B$32,2,0),"ERR")</f>
        <v>web event</v>
      </c>
      <c r="R1283" s="1">
        <v>0</v>
      </c>
      <c r="S1283" s="1">
        <f t="shared" ref="S1283:S1346" si="102">MONTH(P1283)</f>
        <v>7</v>
      </c>
      <c r="T1283" s="1">
        <f t="shared" ref="T1283:T1346" si="103">YEAR(P1283)</f>
        <v>2021</v>
      </c>
      <c r="U1283" s="1">
        <f t="shared" ref="U1283:U1346" si="104">IF(S1283&lt;7,1,2)</f>
        <v>2</v>
      </c>
    </row>
    <row r="1284" spans="1:21" x14ac:dyDescent="0.25">
      <c r="A1284" s="3" t="s">
        <v>93</v>
      </c>
      <c r="B1284" s="3" t="s">
        <v>682</v>
      </c>
      <c r="C1284" s="4" t="s">
        <v>94</v>
      </c>
      <c r="D1284" s="5" t="s">
        <v>87</v>
      </c>
      <c r="E1284" s="4" t="s">
        <v>88</v>
      </c>
      <c r="F1284" s="6">
        <v>93792.36</v>
      </c>
      <c r="G1284" s="4">
        <v>6593192</v>
      </c>
      <c r="H1284" s="4">
        <v>14930621</v>
      </c>
      <c r="I1284" s="5">
        <v>6.2818793700000004</v>
      </c>
      <c r="J1284" s="5">
        <v>2.2645512219270998</v>
      </c>
      <c r="K1284" s="5" t="s">
        <v>36</v>
      </c>
      <c r="L1284" s="5">
        <v>867</v>
      </c>
      <c r="M1284" s="7" t="s">
        <v>683</v>
      </c>
      <c r="N1284" s="16">
        <f t="shared" si="100"/>
        <v>44389</v>
      </c>
      <c r="O1284" s="7" t="s">
        <v>684</v>
      </c>
      <c r="P1284" s="12" t="str">
        <f t="shared" si="101"/>
        <v>2021-07-20</v>
      </c>
      <c r="Q1284" s="1" t="str">
        <f>IFERROR(VLOOKUP(K1284,de_para!$A$2:$B$32,2,0),"ERR")</f>
        <v>web event</v>
      </c>
      <c r="R1284" s="1">
        <v>0</v>
      </c>
      <c r="S1284" s="1">
        <f t="shared" si="102"/>
        <v>7</v>
      </c>
      <c r="T1284" s="1">
        <f t="shared" si="103"/>
        <v>2021</v>
      </c>
      <c r="U1284" s="1">
        <f t="shared" si="104"/>
        <v>2</v>
      </c>
    </row>
    <row r="1285" spans="1:21" x14ac:dyDescent="0.25">
      <c r="A1285" s="3" t="s">
        <v>89</v>
      </c>
      <c r="B1285" s="3" t="s">
        <v>682</v>
      </c>
      <c r="C1285" s="4" t="s">
        <v>90</v>
      </c>
      <c r="D1285" s="5" t="s">
        <v>91</v>
      </c>
      <c r="E1285" s="4" t="s">
        <v>92</v>
      </c>
      <c r="F1285" s="6">
        <v>147686.91</v>
      </c>
      <c r="G1285" s="4">
        <v>2921793</v>
      </c>
      <c r="H1285" s="4">
        <v>10116664</v>
      </c>
      <c r="I1285" s="5">
        <v>14.598380450000001</v>
      </c>
      <c r="J1285" s="5">
        <v>3.4624848509118</v>
      </c>
      <c r="K1285" s="5" t="s">
        <v>36</v>
      </c>
      <c r="L1285" s="5">
        <v>1032</v>
      </c>
      <c r="M1285" s="7" t="s">
        <v>683</v>
      </c>
      <c r="N1285" s="16">
        <f t="shared" si="100"/>
        <v>44389</v>
      </c>
      <c r="O1285" s="7" t="s">
        <v>684</v>
      </c>
      <c r="P1285" s="12" t="str">
        <f t="shared" si="101"/>
        <v>2021-07-20</v>
      </c>
      <c r="Q1285" s="1" t="str">
        <f>IFERROR(VLOOKUP(K1285,de_para!$A$2:$B$32,2,0),"ERR")</f>
        <v>web event</v>
      </c>
      <c r="R1285" s="1">
        <v>0</v>
      </c>
      <c r="S1285" s="1">
        <f t="shared" si="102"/>
        <v>7</v>
      </c>
      <c r="T1285" s="1">
        <f t="shared" si="103"/>
        <v>2021</v>
      </c>
      <c r="U1285" s="1">
        <f t="shared" si="104"/>
        <v>2</v>
      </c>
    </row>
    <row r="1286" spans="1:21" x14ac:dyDescent="0.25">
      <c r="A1286" s="3" t="s">
        <v>175</v>
      </c>
      <c r="B1286" s="3" t="s">
        <v>682</v>
      </c>
      <c r="C1286" s="4" t="s">
        <v>176</v>
      </c>
      <c r="D1286" s="5" t="s">
        <v>177</v>
      </c>
      <c r="E1286" s="4" t="s">
        <v>178</v>
      </c>
      <c r="F1286" s="6">
        <v>12097.42</v>
      </c>
      <c r="G1286" s="4">
        <v>571525</v>
      </c>
      <c r="H1286" s="4">
        <v>1190435</v>
      </c>
      <c r="I1286" s="5">
        <v>10.16218441</v>
      </c>
      <c r="J1286" s="5">
        <v>2.0829097589782002</v>
      </c>
      <c r="K1286" s="5" t="s">
        <v>179</v>
      </c>
      <c r="L1286" s="5">
        <v>9498</v>
      </c>
      <c r="M1286" s="7" t="s">
        <v>683</v>
      </c>
      <c r="N1286" s="16">
        <f t="shared" si="100"/>
        <v>44389</v>
      </c>
      <c r="O1286" s="7" t="s">
        <v>684</v>
      </c>
      <c r="P1286" s="12" t="str">
        <f t="shared" si="101"/>
        <v>2021-07-20</v>
      </c>
      <c r="Q1286" s="1" t="str">
        <f>IFERROR(VLOOKUP(K1286,de_para!$A$2:$B$32,2,0),"ERR")</f>
        <v>Mid funnel</v>
      </c>
      <c r="R1286" s="1">
        <v>0</v>
      </c>
      <c r="S1286" s="1">
        <f t="shared" si="102"/>
        <v>7</v>
      </c>
      <c r="T1286" s="1">
        <f t="shared" si="103"/>
        <v>2021</v>
      </c>
      <c r="U1286" s="1">
        <f t="shared" si="104"/>
        <v>2</v>
      </c>
    </row>
    <row r="1287" spans="1:21" x14ac:dyDescent="0.25">
      <c r="A1287" s="3" t="s">
        <v>640</v>
      </c>
      <c r="B1287" s="3" t="s">
        <v>682</v>
      </c>
      <c r="C1287" s="4" t="s">
        <v>641</v>
      </c>
      <c r="D1287" s="5" t="s">
        <v>638</v>
      </c>
      <c r="E1287" s="4" t="s">
        <v>639</v>
      </c>
      <c r="F1287" s="6">
        <v>79.319999999999993</v>
      </c>
      <c r="G1287" s="4">
        <v>43811</v>
      </c>
      <c r="H1287" s="4">
        <v>44612</v>
      </c>
      <c r="I1287" s="5">
        <v>1.7779969499999999</v>
      </c>
      <c r="J1287" s="5">
        <v>1.0182830795919</v>
      </c>
      <c r="K1287" s="5" t="s">
        <v>6</v>
      </c>
      <c r="L1287" s="5">
        <v>43811</v>
      </c>
      <c r="M1287" s="7" t="s">
        <v>683</v>
      </c>
      <c r="N1287" s="16">
        <f t="shared" si="100"/>
        <v>44389</v>
      </c>
      <c r="O1287" s="7" t="s">
        <v>684</v>
      </c>
      <c r="P1287" s="12" t="str">
        <f t="shared" si="101"/>
        <v>2021-07-20</v>
      </c>
      <c r="Q1287" s="1" t="str">
        <f>IFERROR(VLOOKUP(K1287,de_para!$A$2:$B$32,2,0),"ERR")</f>
        <v>Top funnel</v>
      </c>
      <c r="R1287" s="1">
        <v>0</v>
      </c>
      <c r="S1287" s="1">
        <f t="shared" si="102"/>
        <v>7</v>
      </c>
      <c r="T1287" s="1">
        <f t="shared" si="103"/>
        <v>2021</v>
      </c>
      <c r="U1287" s="1">
        <f t="shared" si="104"/>
        <v>2</v>
      </c>
    </row>
    <row r="1288" spans="1:21" x14ac:dyDescent="0.25">
      <c r="A1288" s="3" t="s">
        <v>32</v>
      </c>
      <c r="B1288" s="3" t="s">
        <v>682</v>
      </c>
      <c r="C1288" s="4" t="s">
        <v>33</v>
      </c>
      <c r="D1288" s="5" t="s">
        <v>34</v>
      </c>
      <c r="E1288" s="4" t="s">
        <v>35</v>
      </c>
      <c r="F1288" s="6">
        <v>44442.29</v>
      </c>
      <c r="G1288" s="4">
        <v>293992</v>
      </c>
      <c r="H1288" s="4">
        <v>1824109</v>
      </c>
      <c r="I1288" s="5">
        <v>24.363834619999999</v>
      </c>
      <c r="J1288" s="5">
        <v>6.2046212141827004</v>
      </c>
      <c r="K1288" s="5" t="s">
        <v>36</v>
      </c>
      <c r="L1288" s="5">
        <v>372</v>
      </c>
      <c r="M1288" s="7" t="s">
        <v>683</v>
      </c>
      <c r="N1288" s="16">
        <f t="shared" si="100"/>
        <v>44389</v>
      </c>
      <c r="O1288" s="7" t="s">
        <v>684</v>
      </c>
      <c r="P1288" s="12" t="str">
        <f t="shared" si="101"/>
        <v>2021-07-20</v>
      </c>
      <c r="Q1288" s="1" t="str">
        <f>IFERROR(VLOOKUP(K1288,de_para!$A$2:$B$32,2,0),"ERR")</f>
        <v>web event</v>
      </c>
      <c r="R1288" s="1">
        <v>0</v>
      </c>
      <c r="S1288" s="1">
        <f t="shared" si="102"/>
        <v>7</v>
      </c>
      <c r="T1288" s="1">
        <f t="shared" si="103"/>
        <v>2021</v>
      </c>
      <c r="U1288" s="1">
        <f t="shared" si="104"/>
        <v>2</v>
      </c>
    </row>
    <row r="1289" spans="1:21" x14ac:dyDescent="0.25">
      <c r="A1289" s="3" t="s">
        <v>85</v>
      </c>
      <c r="B1289" s="3" t="s">
        <v>682</v>
      </c>
      <c r="C1289" s="4" t="s">
        <v>86</v>
      </c>
      <c r="D1289" s="5" t="s">
        <v>87</v>
      </c>
      <c r="E1289" s="4" t="s">
        <v>88</v>
      </c>
      <c r="F1289" s="6">
        <v>27894.71</v>
      </c>
      <c r="G1289" s="4">
        <v>908082</v>
      </c>
      <c r="H1289" s="4">
        <v>1603239</v>
      </c>
      <c r="I1289" s="5">
        <v>17.398971710000001</v>
      </c>
      <c r="J1289" s="5">
        <v>1.7655222766226</v>
      </c>
      <c r="K1289" s="5" t="s">
        <v>36</v>
      </c>
      <c r="L1289" s="5">
        <v>256</v>
      </c>
      <c r="M1289" s="7" t="s">
        <v>683</v>
      </c>
      <c r="N1289" s="16">
        <f t="shared" si="100"/>
        <v>44389</v>
      </c>
      <c r="O1289" s="7" t="s">
        <v>684</v>
      </c>
      <c r="P1289" s="12" t="str">
        <f t="shared" si="101"/>
        <v>2021-07-20</v>
      </c>
      <c r="Q1289" s="1" t="str">
        <f>IFERROR(VLOOKUP(K1289,de_para!$A$2:$B$32,2,0),"ERR")</f>
        <v>web event</v>
      </c>
      <c r="R1289" s="1">
        <v>0</v>
      </c>
      <c r="S1289" s="1">
        <f t="shared" si="102"/>
        <v>7</v>
      </c>
      <c r="T1289" s="1">
        <f t="shared" si="103"/>
        <v>2021</v>
      </c>
      <c r="U1289" s="1">
        <f t="shared" si="104"/>
        <v>2</v>
      </c>
    </row>
    <row r="1290" spans="1:21" x14ac:dyDescent="0.25">
      <c r="A1290" s="3" t="s">
        <v>83</v>
      </c>
      <c r="B1290" s="3" t="s">
        <v>682</v>
      </c>
      <c r="C1290" s="4" t="s">
        <v>84</v>
      </c>
      <c r="D1290" s="5" t="s">
        <v>70</v>
      </c>
      <c r="E1290" s="4" t="s">
        <v>71</v>
      </c>
      <c r="F1290" s="6">
        <v>114219</v>
      </c>
      <c r="G1290" s="4">
        <v>167281</v>
      </c>
      <c r="H1290" s="4">
        <v>2500970</v>
      </c>
      <c r="I1290" s="5">
        <v>45.669880089999999</v>
      </c>
      <c r="J1290" s="5">
        <v>14.950711676758999</v>
      </c>
      <c r="K1290" s="5" t="s">
        <v>36</v>
      </c>
      <c r="L1290" s="5">
        <v>821</v>
      </c>
      <c r="M1290" s="7" t="s">
        <v>683</v>
      </c>
      <c r="N1290" s="16">
        <f t="shared" si="100"/>
        <v>44389</v>
      </c>
      <c r="O1290" s="7" t="s">
        <v>684</v>
      </c>
      <c r="P1290" s="12" t="str">
        <f t="shared" si="101"/>
        <v>2021-07-20</v>
      </c>
      <c r="Q1290" s="1" t="str">
        <f>IFERROR(VLOOKUP(K1290,de_para!$A$2:$B$32,2,0),"ERR")</f>
        <v>web event</v>
      </c>
      <c r="R1290" s="1">
        <v>0</v>
      </c>
      <c r="S1290" s="1">
        <f t="shared" si="102"/>
        <v>7</v>
      </c>
      <c r="T1290" s="1">
        <f t="shared" si="103"/>
        <v>2021</v>
      </c>
      <c r="U1290" s="1">
        <f t="shared" si="104"/>
        <v>2</v>
      </c>
    </row>
    <row r="1291" spans="1:21" x14ac:dyDescent="0.25">
      <c r="A1291" s="3" t="s">
        <v>81</v>
      </c>
      <c r="B1291" s="3" t="s">
        <v>682</v>
      </c>
      <c r="C1291" s="4" t="s">
        <v>82</v>
      </c>
      <c r="D1291" s="5" t="s">
        <v>48</v>
      </c>
      <c r="E1291" s="4" t="s">
        <v>49</v>
      </c>
      <c r="F1291" s="6">
        <v>4772.32</v>
      </c>
      <c r="G1291" s="4">
        <v>276126</v>
      </c>
      <c r="H1291" s="4">
        <v>535903</v>
      </c>
      <c r="I1291" s="5">
        <v>8.9051936600000001</v>
      </c>
      <c r="J1291" s="5">
        <v>1.9407915227106001</v>
      </c>
      <c r="K1291" s="5" t="s">
        <v>36</v>
      </c>
      <c r="L1291" s="5">
        <v>21</v>
      </c>
      <c r="M1291" s="7" t="s">
        <v>683</v>
      </c>
      <c r="N1291" s="16">
        <f t="shared" si="100"/>
        <v>44389</v>
      </c>
      <c r="O1291" s="7" t="s">
        <v>684</v>
      </c>
      <c r="P1291" s="12" t="str">
        <f t="shared" si="101"/>
        <v>2021-07-20</v>
      </c>
      <c r="Q1291" s="1" t="str">
        <f>IFERROR(VLOOKUP(K1291,de_para!$A$2:$B$32,2,0),"ERR")</f>
        <v>web event</v>
      </c>
      <c r="R1291" s="1">
        <v>0</v>
      </c>
      <c r="S1291" s="1">
        <f t="shared" si="102"/>
        <v>7</v>
      </c>
      <c r="T1291" s="1">
        <f t="shared" si="103"/>
        <v>2021</v>
      </c>
      <c r="U1291" s="1">
        <f t="shared" si="104"/>
        <v>2</v>
      </c>
    </row>
    <row r="1292" spans="1:21" x14ac:dyDescent="0.25">
      <c r="A1292" s="3" t="s">
        <v>162</v>
      </c>
      <c r="B1292" s="3" t="s">
        <v>682</v>
      </c>
      <c r="C1292" s="4" t="s">
        <v>163</v>
      </c>
      <c r="D1292" s="5" t="s">
        <v>66</v>
      </c>
      <c r="E1292" s="4" t="s">
        <v>67</v>
      </c>
      <c r="F1292" s="6">
        <v>10430.67</v>
      </c>
      <c r="G1292" s="4">
        <v>16418</v>
      </c>
      <c r="H1292" s="4">
        <v>292509</v>
      </c>
      <c r="I1292" s="5">
        <v>35.659313050000002</v>
      </c>
      <c r="J1292" s="5">
        <v>17.816360092581</v>
      </c>
      <c r="K1292" s="5" t="s">
        <v>36</v>
      </c>
      <c r="L1292" s="5">
        <v>43</v>
      </c>
      <c r="M1292" s="7" t="s">
        <v>683</v>
      </c>
      <c r="N1292" s="16">
        <f t="shared" si="100"/>
        <v>44389</v>
      </c>
      <c r="O1292" s="7" t="s">
        <v>684</v>
      </c>
      <c r="P1292" s="12" t="str">
        <f t="shared" si="101"/>
        <v>2021-07-20</v>
      </c>
      <c r="Q1292" s="1" t="str">
        <f>IFERROR(VLOOKUP(K1292,de_para!$A$2:$B$32,2,0),"ERR")</f>
        <v>web event</v>
      </c>
      <c r="R1292" s="1">
        <v>0</v>
      </c>
      <c r="S1292" s="1">
        <f t="shared" si="102"/>
        <v>7</v>
      </c>
      <c r="T1292" s="1">
        <f t="shared" si="103"/>
        <v>2021</v>
      </c>
      <c r="U1292" s="1">
        <f t="shared" si="104"/>
        <v>2</v>
      </c>
    </row>
    <row r="1293" spans="1:21" x14ac:dyDescent="0.25">
      <c r="A1293" s="3" t="s">
        <v>72</v>
      </c>
      <c r="B1293" s="3" t="s">
        <v>682</v>
      </c>
      <c r="C1293" s="4" t="s">
        <v>73</v>
      </c>
      <c r="D1293" s="5" t="s">
        <v>74</v>
      </c>
      <c r="E1293" s="4" t="s">
        <v>75</v>
      </c>
      <c r="F1293" s="6">
        <v>80353.53</v>
      </c>
      <c r="G1293" s="4">
        <v>419627</v>
      </c>
      <c r="H1293" s="4">
        <v>2964082</v>
      </c>
      <c r="I1293" s="5">
        <v>27.10907795</v>
      </c>
      <c r="J1293" s="5">
        <v>7.0636112547572001</v>
      </c>
      <c r="K1293" s="5" t="s">
        <v>36</v>
      </c>
      <c r="L1293" s="5">
        <v>870</v>
      </c>
      <c r="M1293" s="7" t="s">
        <v>683</v>
      </c>
      <c r="N1293" s="16">
        <f t="shared" si="100"/>
        <v>44389</v>
      </c>
      <c r="O1293" s="7" t="s">
        <v>684</v>
      </c>
      <c r="P1293" s="12" t="str">
        <f t="shared" si="101"/>
        <v>2021-07-20</v>
      </c>
      <c r="Q1293" s="1" t="str">
        <f>IFERROR(VLOOKUP(K1293,de_para!$A$2:$B$32,2,0),"ERR")</f>
        <v>web event</v>
      </c>
      <c r="R1293" s="1">
        <v>0</v>
      </c>
      <c r="S1293" s="1">
        <f t="shared" si="102"/>
        <v>7</v>
      </c>
      <c r="T1293" s="1">
        <f t="shared" si="103"/>
        <v>2021</v>
      </c>
      <c r="U1293" s="1">
        <f t="shared" si="104"/>
        <v>2</v>
      </c>
    </row>
    <row r="1294" spans="1:21" x14ac:dyDescent="0.25">
      <c r="A1294" s="3" t="s">
        <v>37</v>
      </c>
      <c r="B1294" s="3" t="s">
        <v>682</v>
      </c>
      <c r="C1294" s="4" t="s">
        <v>38</v>
      </c>
      <c r="D1294" s="5" t="s">
        <v>39</v>
      </c>
      <c r="E1294" s="4" t="s">
        <v>40</v>
      </c>
      <c r="F1294" s="6">
        <v>76556.09</v>
      </c>
      <c r="G1294" s="4">
        <v>5814760</v>
      </c>
      <c r="H1294" s="4">
        <v>10362550</v>
      </c>
      <c r="I1294" s="5">
        <v>7.3877655600000001</v>
      </c>
      <c r="J1294" s="5">
        <v>1.7821113855085999</v>
      </c>
      <c r="K1294" s="5" t="s">
        <v>36</v>
      </c>
      <c r="L1294" s="5">
        <v>695</v>
      </c>
      <c r="M1294" s="7" t="s">
        <v>683</v>
      </c>
      <c r="N1294" s="16">
        <f t="shared" si="100"/>
        <v>44389</v>
      </c>
      <c r="O1294" s="7" t="s">
        <v>684</v>
      </c>
      <c r="P1294" s="12" t="str">
        <f t="shared" si="101"/>
        <v>2021-07-20</v>
      </c>
      <c r="Q1294" s="1" t="str">
        <f>IFERROR(VLOOKUP(K1294,de_para!$A$2:$B$32,2,0),"ERR")</f>
        <v>web event</v>
      </c>
      <c r="R1294" s="1">
        <v>0</v>
      </c>
      <c r="S1294" s="1">
        <f t="shared" si="102"/>
        <v>7</v>
      </c>
      <c r="T1294" s="1">
        <f t="shared" si="103"/>
        <v>2021</v>
      </c>
      <c r="U1294" s="1">
        <f t="shared" si="104"/>
        <v>2</v>
      </c>
    </row>
    <row r="1295" spans="1:21" x14ac:dyDescent="0.25">
      <c r="A1295" s="3" t="s">
        <v>290</v>
      </c>
      <c r="B1295" s="3" t="s">
        <v>682</v>
      </c>
      <c r="C1295" s="4" t="s">
        <v>675</v>
      </c>
      <c r="D1295" s="5" t="s">
        <v>676</v>
      </c>
      <c r="E1295" s="4" t="s">
        <v>677</v>
      </c>
      <c r="F1295" s="6">
        <v>4197.88</v>
      </c>
      <c r="G1295" s="4">
        <v>184977</v>
      </c>
      <c r="H1295" s="4">
        <v>245912</v>
      </c>
      <c r="I1295" s="5">
        <v>17.070659419999998</v>
      </c>
      <c r="J1295" s="5">
        <v>1.3294193332144</v>
      </c>
      <c r="K1295" s="5" t="s">
        <v>36</v>
      </c>
      <c r="L1295" s="5">
        <v>40</v>
      </c>
      <c r="M1295" s="7" t="s">
        <v>683</v>
      </c>
      <c r="N1295" s="16">
        <f t="shared" si="100"/>
        <v>44389</v>
      </c>
      <c r="O1295" s="7" t="s">
        <v>684</v>
      </c>
      <c r="P1295" s="12" t="str">
        <f t="shared" si="101"/>
        <v>2021-07-20</v>
      </c>
      <c r="Q1295" s="1" t="str">
        <f>IFERROR(VLOOKUP(K1295,de_para!$A$2:$B$32,2,0),"ERR")</f>
        <v>web event</v>
      </c>
      <c r="R1295" s="1">
        <v>0</v>
      </c>
      <c r="S1295" s="1">
        <f t="shared" si="102"/>
        <v>7</v>
      </c>
      <c r="T1295" s="1">
        <f t="shared" si="103"/>
        <v>2021</v>
      </c>
      <c r="U1295" s="1">
        <f t="shared" si="104"/>
        <v>2</v>
      </c>
    </row>
    <row r="1296" spans="1:21" x14ac:dyDescent="0.25">
      <c r="A1296" s="3" t="s">
        <v>68</v>
      </c>
      <c r="B1296" s="3" t="s">
        <v>682</v>
      </c>
      <c r="C1296" s="4" t="s">
        <v>69</v>
      </c>
      <c r="D1296" s="5" t="s">
        <v>70</v>
      </c>
      <c r="E1296" s="4" t="s">
        <v>71</v>
      </c>
      <c r="F1296" s="6">
        <v>42970.03</v>
      </c>
      <c r="G1296" s="4">
        <v>131281</v>
      </c>
      <c r="H1296" s="4">
        <v>1428830</v>
      </c>
      <c r="I1296" s="5">
        <v>30.07357768</v>
      </c>
      <c r="J1296" s="5">
        <v>10.88375317068</v>
      </c>
      <c r="K1296" s="5" t="s">
        <v>36</v>
      </c>
      <c r="L1296" s="5">
        <v>319</v>
      </c>
      <c r="M1296" s="7" t="s">
        <v>683</v>
      </c>
      <c r="N1296" s="16">
        <f t="shared" si="100"/>
        <v>44389</v>
      </c>
      <c r="O1296" s="7" t="s">
        <v>684</v>
      </c>
      <c r="P1296" s="12" t="str">
        <f t="shared" si="101"/>
        <v>2021-07-20</v>
      </c>
      <c r="Q1296" s="1" t="str">
        <f>IFERROR(VLOOKUP(K1296,de_para!$A$2:$B$32,2,0),"ERR")</f>
        <v>web event</v>
      </c>
      <c r="R1296" s="1">
        <v>0</v>
      </c>
      <c r="S1296" s="1">
        <f t="shared" si="102"/>
        <v>7</v>
      </c>
      <c r="T1296" s="1">
        <f t="shared" si="103"/>
        <v>2021</v>
      </c>
      <c r="U1296" s="1">
        <f t="shared" si="104"/>
        <v>2</v>
      </c>
    </row>
    <row r="1297" spans="1:21" x14ac:dyDescent="0.25">
      <c r="A1297" s="3" t="s">
        <v>318</v>
      </c>
      <c r="B1297" s="3" t="s">
        <v>682</v>
      </c>
      <c r="C1297" s="4" t="s">
        <v>319</v>
      </c>
      <c r="D1297" s="5" t="s">
        <v>320</v>
      </c>
      <c r="E1297" s="4" t="s">
        <v>321</v>
      </c>
      <c r="F1297" s="6">
        <v>12225.66</v>
      </c>
      <c r="G1297" s="4">
        <v>12357</v>
      </c>
      <c r="H1297" s="4">
        <v>160151</v>
      </c>
      <c r="I1297" s="5">
        <v>76.3383307</v>
      </c>
      <c r="J1297" s="5">
        <v>12.960346362386</v>
      </c>
      <c r="K1297" s="5" t="s">
        <v>36</v>
      </c>
      <c r="L1297" s="5">
        <v>168</v>
      </c>
      <c r="M1297" s="7" t="s">
        <v>683</v>
      </c>
      <c r="N1297" s="16">
        <f t="shared" si="100"/>
        <v>44389</v>
      </c>
      <c r="O1297" s="7" t="s">
        <v>684</v>
      </c>
      <c r="P1297" s="12" t="str">
        <f t="shared" si="101"/>
        <v>2021-07-20</v>
      </c>
      <c r="Q1297" s="1" t="str">
        <f>IFERROR(VLOOKUP(K1297,de_para!$A$2:$B$32,2,0),"ERR")</f>
        <v>web event</v>
      </c>
      <c r="R1297" s="1">
        <v>0</v>
      </c>
      <c r="S1297" s="1">
        <f t="shared" si="102"/>
        <v>7</v>
      </c>
      <c r="T1297" s="1">
        <f t="shared" si="103"/>
        <v>2021</v>
      </c>
      <c r="U1297" s="1">
        <f t="shared" si="104"/>
        <v>2</v>
      </c>
    </row>
    <row r="1298" spans="1:21" x14ac:dyDescent="0.25">
      <c r="A1298" s="3" t="s">
        <v>182</v>
      </c>
      <c r="B1298" s="3" t="s">
        <v>682</v>
      </c>
      <c r="C1298" s="4" t="s">
        <v>183</v>
      </c>
      <c r="D1298" s="5" t="s">
        <v>184</v>
      </c>
      <c r="E1298" s="4" t="s">
        <v>185</v>
      </c>
      <c r="F1298" s="6">
        <v>29771.37</v>
      </c>
      <c r="G1298" s="4">
        <v>283096</v>
      </c>
      <c r="H1298" s="4">
        <v>1050701</v>
      </c>
      <c r="I1298" s="5">
        <v>28.334768879999999</v>
      </c>
      <c r="J1298" s="5">
        <v>3.7114653686382</v>
      </c>
      <c r="K1298" s="5" t="s">
        <v>36</v>
      </c>
      <c r="L1298" s="5">
        <v>251</v>
      </c>
      <c r="M1298" s="7" t="s">
        <v>683</v>
      </c>
      <c r="N1298" s="16">
        <f t="shared" si="100"/>
        <v>44389</v>
      </c>
      <c r="O1298" s="7" t="s">
        <v>684</v>
      </c>
      <c r="P1298" s="12" t="str">
        <f t="shared" si="101"/>
        <v>2021-07-20</v>
      </c>
      <c r="Q1298" s="1" t="str">
        <f>IFERROR(VLOOKUP(K1298,de_para!$A$2:$B$32,2,0),"ERR")</f>
        <v>web event</v>
      </c>
      <c r="R1298" s="1">
        <v>0</v>
      </c>
      <c r="S1298" s="1">
        <f t="shared" si="102"/>
        <v>7</v>
      </c>
      <c r="T1298" s="1">
        <f t="shared" si="103"/>
        <v>2021</v>
      </c>
      <c r="U1298" s="1">
        <f t="shared" si="104"/>
        <v>2</v>
      </c>
    </row>
    <row r="1299" spans="1:21" x14ac:dyDescent="0.25">
      <c r="A1299" s="3" t="s">
        <v>245</v>
      </c>
      <c r="B1299" s="3" t="s">
        <v>682</v>
      </c>
      <c r="C1299" s="4" t="s">
        <v>520</v>
      </c>
      <c r="D1299" s="5" t="s">
        <v>521</v>
      </c>
      <c r="E1299" s="4" t="s">
        <v>522</v>
      </c>
      <c r="F1299" s="6">
        <v>4246.32</v>
      </c>
      <c r="G1299" s="4">
        <v>410738</v>
      </c>
      <c r="H1299" s="4">
        <v>1378012</v>
      </c>
      <c r="I1299" s="5">
        <v>3.0814826000000002</v>
      </c>
      <c r="J1299" s="5">
        <v>3.3549659393578999</v>
      </c>
      <c r="K1299" s="5" t="s">
        <v>394</v>
      </c>
      <c r="L1299" s="5">
        <v>9787</v>
      </c>
      <c r="M1299" s="7" t="s">
        <v>683</v>
      </c>
      <c r="N1299" s="16">
        <f t="shared" si="100"/>
        <v>44389</v>
      </c>
      <c r="O1299" s="7" t="s">
        <v>684</v>
      </c>
      <c r="P1299" s="12" t="str">
        <f t="shared" si="101"/>
        <v>2021-07-20</v>
      </c>
      <c r="Q1299" s="1" t="str">
        <f>IFERROR(VLOOKUP(K1299,de_para!$A$2:$B$32,2,0),"ERR")</f>
        <v>Mid funnel</v>
      </c>
      <c r="R1299" s="1">
        <v>0</v>
      </c>
      <c r="S1299" s="1">
        <f t="shared" si="102"/>
        <v>7</v>
      </c>
      <c r="T1299" s="1">
        <f t="shared" si="103"/>
        <v>2021</v>
      </c>
      <c r="U1299" s="1">
        <f t="shared" si="104"/>
        <v>2</v>
      </c>
    </row>
    <row r="1300" spans="1:21" x14ac:dyDescent="0.25">
      <c r="A1300" s="3" t="s">
        <v>64</v>
      </c>
      <c r="B1300" s="3" t="s">
        <v>682</v>
      </c>
      <c r="C1300" s="4" t="s">
        <v>65</v>
      </c>
      <c r="D1300" s="5" t="s">
        <v>66</v>
      </c>
      <c r="E1300" s="4" t="s">
        <v>67</v>
      </c>
      <c r="F1300" s="6">
        <v>38724.85</v>
      </c>
      <c r="G1300" s="4">
        <v>26106</v>
      </c>
      <c r="H1300" s="4">
        <v>555742</v>
      </c>
      <c r="I1300" s="5">
        <v>69.681344940000002</v>
      </c>
      <c r="J1300" s="5">
        <v>21.287903164024002</v>
      </c>
      <c r="K1300" s="5" t="s">
        <v>36</v>
      </c>
      <c r="L1300" s="5">
        <v>402</v>
      </c>
      <c r="M1300" s="7" t="s">
        <v>683</v>
      </c>
      <c r="N1300" s="16">
        <f t="shared" si="100"/>
        <v>44389</v>
      </c>
      <c r="O1300" s="7" t="s">
        <v>684</v>
      </c>
      <c r="P1300" s="12" t="str">
        <f t="shared" si="101"/>
        <v>2021-07-20</v>
      </c>
      <c r="Q1300" s="1" t="str">
        <f>IFERROR(VLOOKUP(K1300,de_para!$A$2:$B$32,2,0),"ERR")</f>
        <v>web event</v>
      </c>
      <c r="R1300" s="1">
        <v>0</v>
      </c>
      <c r="S1300" s="1">
        <f t="shared" si="102"/>
        <v>7</v>
      </c>
      <c r="T1300" s="1">
        <f t="shared" si="103"/>
        <v>2021</v>
      </c>
      <c r="U1300" s="1">
        <f t="shared" si="104"/>
        <v>2</v>
      </c>
    </row>
    <row r="1301" spans="1:21" x14ac:dyDescent="0.25">
      <c r="A1301" s="3" t="s">
        <v>554</v>
      </c>
      <c r="B1301" s="3" t="s">
        <v>682</v>
      </c>
      <c r="C1301" s="4" t="s">
        <v>555</v>
      </c>
      <c r="D1301" s="5" t="s">
        <v>34</v>
      </c>
      <c r="E1301" s="4" t="s">
        <v>35</v>
      </c>
      <c r="F1301" s="6">
        <v>8925.11</v>
      </c>
      <c r="G1301" s="4">
        <v>115369</v>
      </c>
      <c r="H1301" s="4">
        <v>712555</v>
      </c>
      <c r="I1301" s="5">
        <v>12.52550329</v>
      </c>
      <c r="J1301" s="5">
        <v>6.1763125276287001</v>
      </c>
      <c r="K1301" s="5" t="s">
        <v>36</v>
      </c>
      <c r="L1301" s="5">
        <v>52</v>
      </c>
      <c r="M1301" s="7" t="s">
        <v>683</v>
      </c>
      <c r="N1301" s="16">
        <f t="shared" si="100"/>
        <v>44389</v>
      </c>
      <c r="O1301" s="7" t="s">
        <v>684</v>
      </c>
      <c r="P1301" s="12" t="str">
        <f t="shared" si="101"/>
        <v>2021-07-20</v>
      </c>
      <c r="Q1301" s="1" t="str">
        <f>IFERROR(VLOOKUP(K1301,de_para!$A$2:$B$32,2,0),"ERR")</f>
        <v>web event</v>
      </c>
      <c r="R1301" s="1">
        <v>0</v>
      </c>
      <c r="S1301" s="1">
        <f t="shared" si="102"/>
        <v>7</v>
      </c>
      <c r="T1301" s="1">
        <f t="shared" si="103"/>
        <v>2021</v>
      </c>
      <c r="U1301" s="1">
        <f t="shared" si="104"/>
        <v>2</v>
      </c>
    </row>
    <row r="1302" spans="1:21" x14ac:dyDescent="0.25">
      <c r="A1302" s="3" t="s">
        <v>58</v>
      </c>
      <c r="B1302" s="3" t="s">
        <v>682</v>
      </c>
      <c r="C1302" s="4" t="s">
        <v>59</v>
      </c>
      <c r="D1302" s="5" t="s">
        <v>60</v>
      </c>
      <c r="E1302" s="4" t="s">
        <v>61</v>
      </c>
      <c r="F1302" s="6">
        <v>23020.36</v>
      </c>
      <c r="G1302" s="4">
        <v>995689</v>
      </c>
      <c r="H1302" s="4">
        <v>2464810</v>
      </c>
      <c r="I1302" s="5">
        <v>9.3396083300000008</v>
      </c>
      <c r="J1302" s="5">
        <v>2.4754818020485998</v>
      </c>
      <c r="K1302" s="5" t="s">
        <v>36</v>
      </c>
      <c r="L1302" s="5">
        <v>130</v>
      </c>
      <c r="M1302" s="7" t="s">
        <v>683</v>
      </c>
      <c r="N1302" s="16">
        <f t="shared" si="100"/>
        <v>44389</v>
      </c>
      <c r="O1302" s="7" t="s">
        <v>684</v>
      </c>
      <c r="P1302" s="12" t="str">
        <f t="shared" si="101"/>
        <v>2021-07-20</v>
      </c>
      <c r="Q1302" s="1" t="str">
        <f>IFERROR(VLOOKUP(K1302,de_para!$A$2:$B$32,2,0),"ERR")</f>
        <v>web event</v>
      </c>
      <c r="R1302" s="1">
        <v>0</v>
      </c>
      <c r="S1302" s="1">
        <f t="shared" si="102"/>
        <v>7</v>
      </c>
      <c r="T1302" s="1">
        <f t="shared" si="103"/>
        <v>2021</v>
      </c>
      <c r="U1302" s="1">
        <f t="shared" si="104"/>
        <v>2</v>
      </c>
    </row>
    <row r="1303" spans="1:21" x14ac:dyDescent="0.25">
      <c r="A1303" s="3" t="s">
        <v>46</v>
      </c>
      <c r="B1303" s="3" t="s">
        <v>682</v>
      </c>
      <c r="C1303" s="4" t="s">
        <v>47</v>
      </c>
      <c r="D1303" s="5" t="s">
        <v>48</v>
      </c>
      <c r="E1303" s="4" t="s">
        <v>49</v>
      </c>
      <c r="F1303" s="6">
        <v>34400.050000000003</v>
      </c>
      <c r="G1303" s="4">
        <v>1058400</v>
      </c>
      <c r="H1303" s="4">
        <v>3141834</v>
      </c>
      <c r="I1303" s="5">
        <v>10.949034859999999</v>
      </c>
      <c r="J1303" s="5">
        <v>2.9684750566893001</v>
      </c>
      <c r="K1303" s="5" t="s">
        <v>36</v>
      </c>
      <c r="L1303" s="5">
        <v>300</v>
      </c>
      <c r="M1303" s="7" t="s">
        <v>683</v>
      </c>
      <c r="N1303" s="16">
        <f t="shared" si="100"/>
        <v>44389</v>
      </c>
      <c r="O1303" s="7" t="s">
        <v>684</v>
      </c>
      <c r="P1303" s="12" t="str">
        <f t="shared" si="101"/>
        <v>2021-07-20</v>
      </c>
      <c r="Q1303" s="1" t="str">
        <f>IFERROR(VLOOKUP(K1303,de_para!$A$2:$B$32,2,0),"ERR")</f>
        <v>web event</v>
      </c>
      <c r="R1303" s="1">
        <v>0</v>
      </c>
      <c r="S1303" s="1">
        <f t="shared" si="102"/>
        <v>7</v>
      </c>
      <c r="T1303" s="1">
        <f t="shared" si="103"/>
        <v>2021</v>
      </c>
      <c r="U1303" s="1">
        <f t="shared" si="104"/>
        <v>2</v>
      </c>
    </row>
    <row r="1304" spans="1:21" x14ac:dyDescent="0.25">
      <c r="A1304" s="3" t="s">
        <v>103</v>
      </c>
      <c r="B1304" s="3" t="s">
        <v>682</v>
      </c>
      <c r="C1304" s="4" t="s">
        <v>104</v>
      </c>
      <c r="D1304" s="5" t="s">
        <v>54</v>
      </c>
      <c r="E1304" s="4" t="s">
        <v>55</v>
      </c>
      <c r="F1304" s="6">
        <v>117080.06</v>
      </c>
      <c r="G1304" s="4">
        <v>31372</v>
      </c>
      <c r="H1304" s="4">
        <v>884459</v>
      </c>
      <c r="I1304" s="5">
        <v>132.37477372999999</v>
      </c>
      <c r="J1304" s="5">
        <v>28.192623995919998</v>
      </c>
      <c r="K1304" s="5" t="s">
        <v>36</v>
      </c>
      <c r="L1304" s="5">
        <v>887</v>
      </c>
      <c r="M1304" s="7" t="s">
        <v>683</v>
      </c>
      <c r="N1304" s="16">
        <f t="shared" si="100"/>
        <v>44389</v>
      </c>
      <c r="O1304" s="7" t="s">
        <v>684</v>
      </c>
      <c r="P1304" s="12" t="str">
        <f t="shared" si="101"/>
        <v>2021-07-20</v>
      </c>
      <c r="Q1304" s="1" t="str">
        <f>IFERROR(VLOOKUP(K1304,de_para!$A$2:$B$32,2,0),"ERR")</f>
        <v>web event</v>
      </c>
      <c r="R1304" s="1">
        <v>0</v>
      </c>
      <c r="S1304" s="1">
        <f t="shared" si="102"/>
        <v>7</v>
      </c>
      <c r="T1304" s="1">
        <f t="shared" si="103"/>
        <v>2021</v>
      </c>
      <c r="U1304" s="1">
        <f t="shared" si="104"/>
        <v>2</v>
      </c>
    </row>
    <row r="1305" spans="1:21" x14ac:dyDescent="0.25">
      <c r="A1305" s="3" t="s">
        <v>52</v>
      </c>
      <c r="B1305" s="3" t="s">
        <v>682</v>
      </c>
      <c r="C1305" s="4" t="s">
        <v>53</v>
      </c>
      <c r="D1305" s="5" t="s">
        <v>54</v>
      </c>
      <c r="E1305" s="4" t="s">
        <v>55</v>
      </c>
      <c r="F1305" s="6">
        <v>10689.51</v>
      </c>
      <c r="G1305" s="4">
        <v>3821</v>
      </c>
      <c r="H1305" s="4">
        <v>101766</v>
      </c>
      <c r="I1305" s="5">
        <v>105.04009198</v>
      </c>
      <c r="J1305" s="5">
        <v>26.633342057053</v>
      </c>
      <c r="K1305" s="5" t="s">
        <v>36</v>
      </c>
      <c r="L1305" s="5">
        <v>56</v>
      </c>
      <c r="M1305" s="7" t="s">
        <v>683</v>
      </c>
      <c r="N1305" s="16">
        <f t="shared" si="100"/>
        <v>44389</v>
      </c>
      <c r="O1305" s="7" t="s">
        <v>684</v>
      </c>
      <c r="P1305" s="12" t="str">
        <f t="shared" si="101"/>
        <v>2021-07-20</v>
      </c>
      <c r="Q1305" s="1" t="str">
        <f>IFERROR(VLOOKUP(K1305,de_para!$A$2:$B$32,2,0),"ERR")</f>
        <v>web event</v>
      </c>
      <c r="R1305" s="1">
        <v>0</v>
      </c>
      <c r="S1305" s="1">
        <f t="shared" si="102"/>
        <v>7</v>
      </c>
      <c r="T1305" s="1">
        <f t="shared" si="103"/>
        <v>2021</v>
      </c>
      <c r="U1305" s="1">
        <f t="shared" si="104"/>
        <v>2</v>
      </c>
    </row>
    <row r="1306" spans="1:21" x14ac:dyDescent="0.25">
      <c r="A1306" s="3" t="s">
        <v>405</v>
      </c>
      <c r="B1306" s="3" t="s">
        <v>682</v>
      </c>
      <c r="C1306" s="4" t="s">
        <v>406</v>
      </c>
      <c r="D1306" s="5" t="s">
        <v>177</v>
      </c>
      <c r="E1306" s="4" t="s">
        <v>178</v>
      </c>
      <c r="F1306" s="6">
        <v>1451.75</v>
      </c>
      <c r="G1306" s="4">
        <v>96211</v>
      </c>
      <c r="H1306" s="4">
        <v>155072</v>
      </c>
      <c r="I1306" s="5">
        <v>9.3617803300000002</v>
      </c>
      <c r="J1306" s="5">
        <v>1.6117907515773</v>
      </c>
      <c r="K1306" s="5" t="s">
        <v>179</v>
      </c>
      <c r="L1306" s="5">
        <v>1092</v>
      </c>
      <c r="M1306" s="7" t="s">
        <v>683</v>
      </c>
      <c r="N1306" s="16">
        <f t="shared" si="100"/>
        <v>44389</v>
      </c>
      <c r="O1306" s="7" t="s">
        <v>684</v>
      </c>
      <c r="P1306" s="12" t="str">
        <f t="shared" si="101"/>
        <v>2021-07-20</v>
      </c>
      <c r="Q1306" s="1" t="str">
        <f>IFERROR(VLOOKUP(K1306,de_para!$A$2:$B$32,2,0),"ERR")</f>
        <v>Mid funnel</v>
      </c>
      <c r="R1306" s="1">
        <v>0</v>
      </c>
      <c r="S1306" s="1">
        <f t="shared" si="102"/>
        <v>7</v>
      </c>
      <c r="T1306" s="1">
        <f t="shared" si="103"/>
        <v>2021</v>
      </c>
      <c r="U1306" s="1">
        <f t="shared" si="104"/>
        <v>2</v>
      </c>
    </row>
    <row r="1307" spans="1:21" x14ac:dyDescent="0.25">
      <c r="A1307" s="3" t="s">
        <v>588</v>
      </c>
      <c r="B1307" s="3" t="s">
        <v>682</v>
      </c>
      <c r="C1307" s="4" t="s">
        <v>589</v>
      </c>
      <c r="D1307" s="5" t="s">
        <v>247</v>
      </c>
      <c r="E1307" s="4" t="s">
        <v>248</v>
      </c>
      <c r="F1307" s="6">
        <v>9751.84</v>
      </c>
      <c r="G1307" s="4">
        <v>33700</v>
      </c>
      <c r="H1307" s="4">
        <v>488238</v>
      </c>
      <c r="I1307" s="5">
        <v>19.973537499999999</v>
      </c>
      <c r="J1307" s="5">
        <v>14.487774480712</v>
      </c>
      <c r="K1307" s="5" t="s">
        <v>36</v>
      </c>
      <c r="L1307" s="5">
        <v>34</v>
      </c>
      <c r="M1307" s="7" t="s">
        <v>683</v>
      </c>
      <c r="N1307" s="16">
        <f t="shared" si="100"/>
        <v>44389</v>
      </c>
      <c r="O1307" s="7" t="s">
        <v>684</v>
      </c>
      <c r="P1307" s="12" t="str">
        <f t="shared" si="101"/>
        <v>2021-07-20</v>
      </c>
      <c r="Q1307" s="1" t="str">
        <f>IFERROR(VLOOKUP(K1307,de_para!$A$2:$B$32,2,0),"ERR")</f>
        <v>web event</v>
      </c>
      <c r="R1307" s="1">
        <v>0</v>
      </c>
      <c r="S1307" s="1">
        <f t="shared" si="102"/>
        <v>7</v>
      </c>
      <c r="T1307" s="1">
        <f t="shared" si="103"/>
        <v>2021</v>
      </c>
      <c r="U1307" s="1">
        <f t="shared" si="104"/>
        <v>2</v>
      </c>
    </row>
    <row r="1308" spans="1:21" x14ac:dyDescent="0.25">
      <c r="A1308" s="3" t="s">
        <v>290</v>
      </c>
      <c r="B1308" s="3" t="s">
        <v>682</v>
      </c>
      <c r="C1308" s="4" t="s">
        <v>672</v>
      </c>
      <c r="D1308" s="5" t="s">
        <v>673</v>
      </c>
      <c r="E1308" s="4" t="s">
        <v>674</v>
      </c>
      <c r="F1308" s="6">
        <v>4179.84</v>
      </c>
      <c r="G1308" s="4">
        <v>205208</v>
      </c>
      <c r="H1308" s="4">
        <v>276478</v>
      </c>
      <c r="I1308" s="5">
        <v>15.11816492</v>
      </c>
      <c r="J1308" s="5">
        <v>1.3473061479085</v>
      </c>
      <c r="K1308" s="5" t="s">
        <v>36</v>
      </c>
      <c r="L1308" s="5">
        <v>26</v>
      </c>
      <c r="M1308" s="7" t="s">
        <v>683</v>
      </c>
      <c r="N1308" s="16">
        <f t="shared" si="100"/>
        <v>44389</v>
      </c>
      <c r="O1308" s="7" t="s">
        <v>684</v>
      </c>
      <c r="P1308" s="12" t="str">
        <f t="shared" si="101"/>
        <v>2021-07-20</v>
      </c>
      <c r="Q1308" s="1" t="str">
        <f>IFERROR(VLOOKUP(K1308,de_para!$A$2:$B$32,2,0),"ERR")</f>
        <v>web event</v>
      </c>
      <c r="R1308" s="1">
        <v>0</v>
      </c>
      <c r="S1308" s="1">
        <f t="shared" si="102"/>
        <v>7</v>
      </c>
      <c r="T1308" s="1">
        <f t="shared" si="103"/>
        <v>2021</v>
      </c>
      <c r="U1308" s="1">
        <f t="shared" si="104"/>
        <v>2</v>
      </c>
    </row>
    <row r="1309" spans="1:21" x14ac:dyDescent="0.25">
      <c r="A1309" s="3" t="s">
        <v>120</v>
      </c>
      <c r="B1309" s="3" t="s">
        <v>682</v>
      </c>
      <c r="C1309" s="4" t="s">
        <v>663</v>
      </c>
      <c r="D1309" s="5" t="s">
        <v>664</v>
      </c>
      <c r="E1309" s="4" t="s">
        <v>665</v>
      </c>
      <c r="F1309" s="6">
        <v>1485.99</v>
      </c>
      <c r="G1309" s="4">
        <v>59001</v>
      </c>
      <c r="H1309" s="4">
        <v>83514</v>
      </c>
      <c r="I1309" s="5">
        <v>17.793304119999998</v>
      </c>
      <c r="J1309" s="5">
        <v>1.4154675344486001</v>
      </c>
      <c r="K1309" s="5" t="s">
        <v>36</v>
      </c>
      <c r="L1309" s="5">
        <v>55</v>
      </c>
      <c r="M1309" s="7" t="s">
        <v>683</v>
      </c>
      <c r="N1309" s="16">
        <f t="shared" si="100"/>
        <v>44389</v>
      </c>
      <c r="O1309" s="7" t="s">
        <v>684</v>
      </c>
      <c r="P1309" s="12" t="str">
        <f t="shared" si="101"/>
        <v>2021-07-20</v>
      </c>
      <c r="Q1309" s="1" t="str">
        <f>IFERROR(VLOOKUP(K1309,de_para!$A$2:$B$32,2,0),"ERR")</f>
        <v>web event</v>
      </c>
      <c r="R1309" s="1">
        <v>0</v>
      </c>
      <c r="S1309" s="1">
        <f t="shared" si="102"/>
        <v>7</v>
      </c>
      <c r="T1309" s="1">
        <f t="shared" si="103"/>
        <v>2021</v>
      </c>
      <c r="U1309" s="1">
        <f t="shared" si="104"/>
        <v>2</v>
      </c>
    </row>
    <row r="1310" spans="1:21" x14ac:dyDescent="0.25">
      <c r="A1310" s="3" t="s">
        <v>76</v>
      </c>
      <c r="B1310" s="3" t="s">
        <v>682</v>
      </c>
      <c r="C1310" s="4" t="s">
        <v>77</v>
      </c>
      <c r="D1310" s="5" t="s">
        <v>78</v>
      </c>
      <c r="E1310" s="4" t="s">
        <v>79</v>
      </c>
      <c r="F1310" s="6">
        <v>100867.41</v>
      </c>
      <c r="G1310" s="4">
        <v>1992425</v>
      </c>
      <c r="H1310" s="4">
        <v>4813626</v>
      </c>
      <c r="I1310" s="5">
        <v>20.954559</v>
      </c>
      <c r="J1310" s="5">
        <v>2.4159634616108998</v>
      </c>
      <c r="K1310" s="5" t="s">
        <v>80</v>
      </c>
      <c r="L1310" s="5">
        <v>642</v>
      </c>
      <c r="M1310" s="7" t="s">
        <v>683</v>
      </c>
      <c r="N1310" s="16">
        <f t="shared" si="100"/>
        <v>44389</v>
      </c>
      <c r="O1310" s="7" t="s">
        <v>684</v>
      </c>
      <c r="P1310" s="12" t="str">
        <f t="shared" si="101"/>
        <v>2021-07-20</v>
      </c>
      <c r="Q1310" s="1" t="str">
        <f>IFERROR(VLOOKUP(K1310,de_para!$A$2:$B$32,2,0),"ERR")</f>
        <v>web event</v>
      </c>
      <c r="R1310" s="1">
        <v>0</v>
      </c>
      <c r="S1310" s="1">
        <f t="shared" si="102"/>
        <v>7</v>
      </c>
      <c r="T1310" s="1">
        <f t="shared" si="103"/>
        <v>2021</v>
      </c>
      <c r="U1310" s="1">
        <f t="shared" si="104"/>
        <v>2</v>
      </c>
    </row>
    <row r="1311" spans="1:21" x14ac:dyDescent="0.25">
      <c r="A1311" s="3" t="s">
        <v>89</v>
      </c>
      <c r="B1311" s="3" t="s">
        <v>682</v>
      </c>
      <c r="C1311" s="4" t="s">
        <v>642</v>
      </c>
      <c r="D1311" s="5" t="s">
        <v>643</v>
      </c>
      <c r="E1311" s="4" t="s">
        <v>644</v>
      </c>
      <c r="F1311" s="6">
        <v>1148.5</v>
      </c>
      <c r="G1311" s="4">
        <v>53987</v>
      </c>
      <c r="H1311" s="4">
        <v>72159</v>
      </c>
      <c r="I1311" s="5">
        <v>15.916240520000001</v>
      </c>
      <c r="J1311" s="5">
        <v>1.3365995517439</v>
      </c>
      <c r="K1311" s="5" t="s">
        <v>36</v>
      </c>
      <c r="L1311" s="5">
        <v>13</v>
      </c>
      <c r="M1311" s="7" t="s">
        <v>683</v>
      </c>
      <c r="N1311" s="16">
        <f t="shared" si="100"/>
        <v>44389</v>
      </c>
      <c r="O1311" s="7" t="s">
        <v>684</v>
      </c>
      <c r="P1311" s="12" t="str">
        <f t="shared" si="101"/>
        <v>2021-07-20</v>
      </c>
      <c r="Q1311" s="1" t="str">
        <f>IFERROR(VLOOKUP(K1311,de_para!$A$2:$B$32,2,0),"ERR")</f>
        <v>web event</v>
      </c>
      <c r="R1311" s="1">
        <v>0</v>
      </c>
      <c r="S1311" s="1">
        <f t="shared" si="102"/>
        <v>7</v>
      </c>
      <c r="T1311" s="1">
        <f t="shared" si="103"/>
        <v>2021</v>
      </c>
      <c r="U1311" s="1">
        <f t="shared" si="104"/>
        <v>2</v>
      </c>
    </row>
    <row r="1312" spans="1:21" x14ac:dyDescent="0.25">
      <c r="A1312" s="3" t="s">
        <v>610</v>
      </c>
      <c r="B1312" s="3" t="s">
        <v>682</v>
      </c>
      <c r="C1312" s="4" t="s">
        <v>614</v>
      </c>
      <c r="D1312" s="5" t="s">
        <v>615</v>
      </c>
      <c r="E1312" s="4" t="s">
        <v>616</v>
      </c>
      <c r="F1312" s="6">
        <v>2381.96</v>
      </c>
      <c r="G1312" s="4">
        <v>28000</v>
      </c>
      <c r="H1312" s="4">
        <v>86902</v>
      </c>
      <c r="I1312" s="5">
        <v>27.409725900000002</v>
      </c>
      <c r="J1312" s="5">
        <v>3.1036428571429</v>
      </c>
      <c r="K1312" s="5" t="s">
        <v>36</v>
      </c>
      <c r="L1312" s="5">
        <v>6</v>
      </c>
      <c r="M1312" s="7" t="s">
        <v>683</v>
      </c>
      <c r="N1312" s="16">
        <f t="shared" si="100"/>
        <v>44389</v>
      </c>
      <c r="O1312" s="7" t="s">
        <v>684</v>
      </c>
      <c r="P1312" s="12" t="str">
        <f t="shared" si="101"/>
        <v>2021-07-20</v>
      </c>
      <c r="Q1312" s="1" t="str">
        <f>IFERROR(VLOOKUP(K1312,de_para!$A$2:$B$32,2,0),"ERR")</f>
        <v>web event</v>
      </c>
      <c r="R1312" s="1">
        <v>0</v>
      </c>
      <c r="S1312" s="1">
        <f t="shared" si="102"/>
        <v>7</v>
      </c>
      <c r="T1312" s="1">
        <f t="shared" si="103"/>
        <v>2021</v>
      </c>
      <c r="U1312" s="1">
        <f t="shared" si="104"/>
        <v>2</v>
      </c>
    </row>
    <row r="1313" spans="1:21" x14ac:dyDescent="0.25">
      <c r="A1313" s="3" t="s">
        <v>89</v>
      </c>
      <c r="B1313" s="3" t="s">
        <v>682</v>
      </c>
      <c r="C1313" s="4" t="s">
        <v>648</v>
      </c>
      <c r="D1313" s="5" t="s">
        <v>649</v>
      </c>
      <c r="E1313" s="4" t="s">
        <v>650</v>
      </c>
      <c r="F1313" s="6">
        <v>1145.03</v>
      </c>
      <c r="G1313" s="4">
        <v>53105</v>
      </c>
      <c r="H1313" s="4">
        <v>72694</v>
      </c>
      <c r="I1313" s="5">
        <v>15.751368749999999</v>
      </c>
      <c r="J1313" s="5">
        <v>1.3688729874776</v>
      </c>
      <c r="K1313" s="5" t="s">
        <v>36</v>
      </c>
      <c r="L1313" s="5">
        <v>12</v>
      </c>
      <c r="M1313" s="7" t="s">
        <v>683</v>
      </c>
      <c r="N1313" s="16">
        <f t="shared" si="100"/>
        <v>44389</v>
      </c>
      <c r="O1313" s="7" t="s">
        <v>684</v>
      </c>
      <c r="P1313" s="12" t="str">
        <f t="shared" si="101"/>
        <v>2021-07-20</v>
      </c>
      <c r="Q1313" s="1" t="str">
        <f>IFERROR(VLOOKUP(K1313,de_para!$A$2:$B$32,2,0),"ERR")</f>
        <v>web event</v>
      </c>
      <c r="R1313" s="1">
        <v>0</v>
      </c>
      <c r="S1313" s="1">
        <f t="shared" si="102"/>
        <v>7</v>
      </c>
      <c r="T1313" s="1">
        <f t="shared" si="103"/>
        <v>2021</v>
      </c>
      <c r="U1313" s="1">
        <f t="shared" si="104"/>
        <v>2</v>
      </c>
    </row>
    <row r="1314" spans="1:21" x14ac:dyDescent="0.25">
      <c r="A1314" s="3" t="s">
        <v>120</v>
      </c>
      <c r="B1314" s="3" t="s">
        <v>682</v>
      </c>
      <c r="C1314" s="4" t="s">
        <v>121</v>
      </c>
      <c r="D1314" s="5" t="s">
        <v>87</v>
      </c>
      <c r="E1314" s="4" t="s">
        <v>88</v>
      </c>
      <c r="F1314" s="6">
        <v>405445.26</v>
      </c>
      <c r="G1314" s="4">
        <v>17701048</v>
      </c>
      <c r="H1314" s="4">
        <v>66477118</v>
      </c>
      <c r="I1314" s="5">
        <v>6.0990198199999996</v>
      </c>
      <c r="J1314" s="5">
        <v>3.7555470161993001</v>
      </c>
      <c r="K1314" s="5" t="s">
        <v>36</v>
      </c>
      <c r="L1314" s="5">
        <v>3516</v>
      </c>
      <c r="M1314" s="7" t="s">
        <v>683</v>
      </c>
      <c r="N1314" s="16">
        <f t="shared" si="100"/>
        <v>44389</v>
      </c>
      <c r="O1314" s="7" t="s">
        <v>684</v>
      </c>
      <c r="P1314" s="12" t="str">
        <f t="shared" si="101"/>
        <v>2021-07-20</v>
      </c>
      <c r="Q1314" s="1" t="str">
        <f>IFERROR(VLOOKUP(K1314,de_para!$A$2:$B$32,2,0),"ERR")</f>
        <v>web event</v>
      </c>
      <c r="R1314" s="1">
        <v>0</v>
      </c>
      <c r="S1314" s="1">
        <f t="shared" si="102"/>
        <v>7</v>
      </c>
      <c r="T1314" s="1">
        <f t="shared" si="103"/>
        <v>2021</v>
      </c>
      <c r="U1314" s="1">
        <f t="shared" si="104"/>
        <v>2</v>
      </c>
    </row>
    <row r="1315" spans="1:21" x14ac:dyDescent="0.25">
      <c r="A1315" s="3" t="s">
        <v>620</v>
      </c>
      <c r="B1315" s="3" t="s">
        <v>682</v>
      </c>
      <c r="C1315" s="4" t="s">
        <v>621</v>
      </c>
      <c r="D1315" s="5" t="s">
        <v>622</v>
      </c>
      <c r="E1315" s="4" t="s">
        <v>623</v>
      </c>
      <c r="F1315" s="6">
        <v>288.27</v>
      </c>
      <c r="G1315" s="4">
        <v>139263</v>
      </c>
      <c r="H1315" s="4">
        <v>139263</v>
      </c>
      <c r="I1315" s="5">
        <v>2.06996833</v>
      </c>
      <c r="J1315" s="5">
        <v>1</v>
      </c>
      <c r="K1315" s="5" t="s">
        <v>6</v>
      </c>
      <c r="L1315" s="5">
        <v>139263</v>
      </c>
      <c r="M1315" s="7" t="s">
        <v>683</v>
      </c>
      <c r="N1315" s="16">
        <f t="shared" si="100"/>
        <v>44389</v>
      </c>
      <c r="O1315" s="7" t="s">
        <v>684</v>
      </c>
      <c r="P1315" s="12" t="str">
        <f t="shared" si="101"/>
        <v>2021-07-20</v>
      </c>
      <c r="Q1315" s="1" t="str">
        <f>IFERROR(VLOOKUP(K1315,de_para!$A$2:$B$32,2,0),"ERR")</f>
        <v>Top funnel</v>
      </c>
      <c r="R1315" s="1">
        <v>0</v>
      </c>
      <c r="S1315" s="1">
        <f t="shared" si="102"/>
        <v>7</v>
      </c>
      <c r="T1315" s="1">
        <f t="shared" si="103"/>
        <v>2021</v>
      </c>
      <c r="U1315" s="1">
        <f t="shared" si="104"/>
        <v>2</v>
      </c>
    </row>
    <row r="1316" spans="1:21" x14ac:dyDescent="0.25">
      <c r="A1316" s="3" t="s">
        <v>678</v>
      </c>
      <c r="B1316" s="3" t="s">
        <v>682</v>
      </c>
      <c r="C1316" s="4" t="s">
        <v>679</v>
      </c>
      <c r="D1316" s="5" t="s">
        <v>680</v>
      </c>
      <c r="E1316" s="4" t="s">
        <v>681</v>
      </c>
      <c r="F1316" s="6">
        <v>511.3</v>
      </c>
      <c r="G1316" s="4">
        <v>19397</v>
      </c>
      <c r="H1316" s="4">
        <v>19962</v>
      </c>
      <c r="I1316" s="5">
        <v>25.61366597</v>
      </c>
      <c r="J1316" s="5">
        <v>1.0291282157035</v>
      </c>
      <c r="K1316" s="5" t="s">
        <v>130</v>
      </c>
      <c r="L1316" s="5">
        <v>5983</v>
      </c>
      <c r="M1316" s="7" t="s">
        <v>683</v>
      </c>
      <c r="N1316" s="16">
        <f t="shared" si="100"/>
        <v>44389</v>
      </c>
      <c r="O1316" s="7" t="s">
        <v>684</v>
      </c>
      <c r="P1316" s="12" t="str">
        <f t="shared" si="101"/>
        <v>2021-07-20</v>
      </c>
      <c r="Q1316" s="1" t="str">
        <f>IFERROR(VLOOKUP(K1316,de_para!$A$2:$B$32,2,0),"ERR")</f>
        <v>Mid funnel</v>
      </c>
      <c r="R1316" s="1">
        <v>0</v>
      </c>
      <c r="S1316" s="1">
        <f t="shared" si="102"/>
        <v>7</v>
      </c>
      <c r="T1316" s="1">
        <f t="shared" si="103"/>
        <v>2021</v>
      </c>
      <c r="U1316" s="1">
        <f t="shared" si="104"/>
        <v>2</v>
      </c>
    </row>
    <row r="1317" spans="1:21" x14ac:dyDescent="0.25">
      <c r="A1317" s="3" t="s">
        <v>610</v>
      </c>
      <c r="B1317" s="3" t="s">
        <v>682</v>
      </c>
      <c r="C1317" s="4" t="s">
        <v>611</v>
      </c>
      <c r="D1317" s="5" t="s">
        <v>612</v>
      </c>
      <c r="E1317" s="4" t="s">
        <v>613</v>
      </c>
      <c r="F1317" s="6">
        <v>2316.9499999999998</v>
      </c>
      <c r="G1317" s="4">
        <v>29121</v>
      </c>
      <c r="H1317" s="4">
        <v>86121</v>
      </c>
      <c r="I1317" s="5">
        <v>26.903426570000001</v>
      </c>
      <c r="J1317" s="5">
        <v>2.9573503657155</v>
      </c>
      <c r="K1317" s="5" t="s">
        <v>36</v>
      </c>
      <c r="L1317" s="5">
        <v>2</v>
      </c>
      <c r="M1317" s="7" t="s">
        <v>683</v>
      </c>
      <c r="N1317" s="16">
        <f t="shared" si="100"/>
        <v>44389</v>
      </c>
      <c r="O1317" s="7" t="s">
        <v>684</v>
      </c>
      <c r="P1317" s="12" t="str">
        <f t="shared" si="101"/>
        <v>2021-07-20</v>
      </c>
      <c r="Q1317" s="1" t="str">
        <f>IFERROR(VLOOKUP(K1317,de_para!$A$2:$B$32,2,0),"ERR")</f>
        <v>web event</v>
      </c>
      <c r="R1317" s="1">
        <v>0</v>
      </c>
      <c r="S1317" s="1">
        <f t="shared" si="102"/>
        <v>7</v>
      </c>
      <c r="T1317" s="1">
        <f t="shared" si="103"/>
        <v>2021</v>
      </c>
      <c r="U1317" s="1">
        <f t="shared" si="104"/>
        <v>2</v>
      </c>
    </row>
    <row r="1318" spans="1:21" x14ac:dyDescent="0.25">
      <c r="A1318" s="3" t="s">
        <v>97</v>
      </c>
      <c r="B1318" s="3" t="s">
        <v>682</v>
      </c>
      <c r="C1318" s="4" t="s">
        <v>98</v>
      </c>
      <c r="D1318" s="5" t="s">
        <v>87</v>
      </c>
      <c r="E1318" s="4" t="s">
        <v>88</v>
      </c>
      <c r="F1318" s="6">
        <v>190597.04</v>
      </c>
      <c r="G1318" s="4">
        <v>2414606</v>
      </c>
      <c r="H1318" s="4">
        <v>11708754</v>
      </c>
      <c r="I1318" s="5">
        <v>16.27816589</v>
      </c>
      <c r="J1318" s="5">
        <v>4.8491364636715</v>
      </c>
      <c r="K1318" s="5" t="s">
        <v>36</v>
      </c>
      <c r="L1318" s="5">
        <v>1899</v>
      </c>
      <c r="M1318" s="7" t="s">
        <v>683</v>
      </c>
      <c r="N1318" s="16">
        <f t="shared" si="100"/>
        <v>44389</v>
      </c>
      <c r="O1318" s="7" t="s">
        <v>684</v>
      </c>
      <c r="P1318" s="12" t="str">
        <f t="shared" si="101"/>
        <v>2021-07-20</v>
      </c>
      <c r="Q1318" s="1" t="str">
        <f>IFERROR(VLOOKUP(K1318,de_para!$A$2:$B$32,2,0),"ERR")</f>
        <v>web event</v>
      </c>
      <c r="R1318" s="1">
        <v>0</v>
      </c>
      <c r="S1318" s="1">
        <f t="shared" si="102"/>
        <v>7</v>
      </c>
      <c r="T1318" s="1">
        <f t="shared" si="103"/>
        <v>2021</v>
      </c>
      <c r="U1318" s="1">
        <f t="shared" si="104"/>
        <v>2</v>
      </c>
    </row>
    <row r="1319" spans="1:21" x14ac:dyDescent="0.25">
      <c r="A1319" s="3" t="s">
        <v>171</v>
      </c>
      <c r="B1319" s="3" t="s">
        <v>682</v>
      </c>
      <c r="C1319" s="4" t="s">
        <v>172</v>
      </c>
      <c r="D1319" s="5" t="s">
        <v>173</v>
      </c>
      <c r="E1319" s="4" t="s">
        <v>174</v>
      </c>
      <c r="F1319" s="6">
        <v>6245.52</v>
      </c>
      <c r="G1319" s="4">
        <v>544424</v>
      </c>
      <c r="H1319" s="4">
        <v>915763</v>
      </c>
      <c r="I1319" s="5">
        <v>6.8200178400000002</v>
      </c>
      <c r="J1319" s="5">
        <v>1.682076837171</v>
      </c>
      <c r="K1319" s="5" t="s">
        <v>36</v>
      </c>
      <c r="L1319" s="5">
        <v>47</v>
      </c>
      <c r="M1319" s="7" t="s">
        <v>683</v>
      </c>
      <c r="N1319" s="16">
        <f t="shared" si="100"/>
        <v>44389</v>
      </c>
      <c r="O1319" s="7" t="s">
        <v>684</v>
      </c>
      <c r="P1319" s="12" t="str">
        <f t="shared" si="101"/>
        <v>2021-07-20</v>
      </c>
      <c r="Q1319" s="1" t="str">
        <f>IFERROR(VLOOKUP(K1319,de_para!$A$2:$B$32,2,0),"ERR")</f>
        <v>web event</v>
      </c>
      <c r="R1319" s="1">
        <v>0</v>
      </c>
      <c r="S1319" s="1">
        <f t="shared" si="102"/>
        <v>7</v>
      </c>
      <c r="T1319" s="1">
        <f t="shared" si="103"/>
        <v>2021</v>
      </c>
      <c r="U1319" s="1">
        <f t="shared" si="104"/>
        <v>2</v>
      </c>
    </row>
    <row r="1320" spans="1:21" x14ac:dyDescent="0.25">
      <c r="A1320" s="3" t="s">
        <v>624</v>
      </c>
      <c r="B1320" s="3" t="s">
        <v>682</v>
      </c>
      <c r="C1320" s="4" t="s">
        <v>625</v>
      </c>
      <c r="D1320" s="5" t="s">
        <v>626</v>
      </c>
      <c r="E1320" s="4" t="s">
        <v>627</v>
      </c>
      <c r="F1320" s="6">
        <v>66039.22</v>
      </c>
      <c r="G1320" s="4">
        <v>1236872</v>
      </c>
      <c r="H1320" s="4">
        <v>5962398</v>
      </c>
      <c r="I1320" s="5">
        <v>11.075949639999999</v>
      </c>
      <c r="J1320" s="5">
        <v>4.8205456991507996</v>
      </c>
      <c r="K1320" s="5" t="s">
        <v>36</v>
      </c>
      <c r="L1320" s="5">
        <v>148</v>
      </c>
      <c r="M1320" s="7" t="s">
        <v>683</v>
      </c>
      <c r="N1320" s="16">
        <f t="shared" si="100"/>
        <v>44389</v>
      </c>
      <c r="O1320" s="7" t="s">
        <v>684</v>
      </c>
      <c r="P1320" s="12" t="str">
        <f t="shared" si="101"/>
        <v>2021-07-20</v>
      </c>
      <c r="Q1320" s="1" t="str">
        <f>IFERROR(VLOOKUP(K1320,de_para!$A$2:$B$32,2,0),"ERR")</f>
        <v>web event</v>
      </c>
      <c r="R1320" s="1">
        <v>0</v>
      </c>
      <c r="S1320" s="1">
        <f t="shared" si="102"/>
        <v>7</v>
      </c>
      <c r="T1320" s="1">
        <f t="shared" si="103"/>
        <v>2021</v>
      </c>
      <c r="U1320" s="1">
        <f t="shared" si="104"/>
        <v>2</v>
      </c>
    </row>
    <row r="1321" spans="1:21" x14ac:dyDescent="0.25">
      <c r="A1321" s="3" t="s">
        <v>120</v>
      </c>
      <c r="B1321" s="3" t="s">
        <v>682</v>
      </c>
      <c r="C1321" s="4" t="s">
        <v>660</v>
      </c>
      <c r="D1321" s="5" t="s">
        <v>661</v>
      </c>
      <c r="E1321" s="4" t="s">
        <v>662</v>
      </c>
      <c r="F1321" s="6">
        <v>1490.16</v>
      </c>
      <c r="G1321" s="4">
        <v>103799</v>
      </c>
      <c r="H1321" s="4">
        <v>191573</v>
      </c>
      <c r="I1321" s="5">
        <v>7.7785491699999998</v>
      </c>
      <c r="J1321" s="5">
        <v>1.8456150829969</v>
      </c>
      <c r="K1321" s="5" t="s">
        <v>36</v>
      </c>
      <c r="L1321" s="5">
        <v>12</v>
      </c>
      <c r="M1321" s="7" t="s">
        <v>683</v>
      </c>
      <c r="N1321" s="16">
        <f t="shared" si="100"/>
        <v>44389</v>
      </c>
      <c r="O1321" s="7" t="s">
        <v>684</v>
      </c>
      <c r="P1321" s="12" t="str">
        <f t="shared" si="101"/>
        <v>2021-07-20</v>
      </c>
      <c r="Q1321" s="1" t="str">
        <f>IFERROR(VLOOKUP(K1321,de_para!$A$2:$B$32,2,0),"ERR")</f>
        <v>web event</v>
      </c>
      <c r="R1321" s="1">
        <v>0</v>
      </c>
      <c r="S1321" s="1">
        <f t="shared" si="102"/>
        <v>7</v>
      </c>
      <c r="T1321" s="1">
        <f t="shared" si="103"/>
        <v>2021</v>
      </c>
      <c r="U1321" s="1">
        <f t="shared" si="104"/>
        <v>2</v>
      </c>
    </row>
    <row r="1322" spans="1:21" x14ac:dyDescent="0.25">
      <c r="A1322" s="3" t="s">
        <v>620</v>
      </c>
      <c r="B1322" s="3" t="s">
        <v>682</v>
      </c>
      <c r="C1322" s="4" t="s">
        <v>671</v>
      </c>
      <c r="D1322" s="5" t="s">
        <v>622</v>
      </c>
      <c r="E1322" s="4" t="s">
        <v>623</v>
      </c>
      <c r="F1322" s="6">
        <v>1153.6400000000001</v>
      </c>
      <c r="G1322" s="4">
        <v>582719</v>
      </c>
      <c r="H1322" s="4">
        <v>582719</v>
      </c>
      <c r="I1322" s="5">
        <v>1.97975353</v>
      </c>
      <c r="J1322" s="5">
        <v>1</v>
      </c>
      <c r="K1322" s="5" t="s">
        <v>6</v>
      </c>
      <c r="L1322" s="5">
        <v>582719</v>
      </c>
      <c r="M1322" s="7" t="s">
        <v>683</v>
      </c>
      <c r="N1322" s="16">
        <f t="shared" si="100"/>
        <v>44389</v>
      </c>
      <c r="O1322" s="7" t="s">
        <v>684</v>
      </c>
      <c r="P1322" s="12" t="str">
        <f t="shared" si="101"/>
        <v>2021-07-20</v>
      </c>
      <c r="Q1322" s="1" t="str">
        <f>IFERROR(VLOOKUP(K1322,de_para!$A$2:$B$32,2,0),"ERR")</f>
        <v>Top funnel</v>
      </c>
      <c r="R1322" s="1">
        <v>0</v>
      </c>
      <c r="S1322" s="1">
        <f t="shared" si="102"/>
        <v>7</v>
      </c>
      <c r="T1322" s="1">
        <f t="shared" si="103"/>
        <v>2021</v>
      </c>
      <c r="U1322" s="1">
        <f t="shared" si="104"/>
        <v>2</v>
      </c>
    </row>
    <row r="1323" spans="1:21" x14ac:dyDescent="0.25">
      <c r="A1323" s="3" t="s">
        <v>290</v>
      </c>
      <c r="B1323" s="3" t="s">
        <v>682</v>
      </c>
      <c r="C1323" s="4" t="s">
        <v>685</v>
      </c>
      <c r="D1323" s="5" t="s">
        <v>686</v>
      </c>
      <c r="E1323" s="4" t="s">
        <v>687</v>
      </c>
      <c r="F1323" s="6">
        <v>4212.18</v>
      </c>
      <c r="G1323" s="4">
        <v>161871</v>
      </c>
      <c r="H1323" s="4">
        <v>228280</v>
      </c>
      <c r="I1323" s="5">
        <v>18.451813560000002</v>
      </c>
      <c r="J1323" s="5">
        <v>1.4102587863175</v>
      </c>
      <c r="K1323" s="5" t="s">
        <v>36</v>
      </c>
      <c r="L1323" s="5">
        <v>57</v>
      </c>
      <c r="M1323" s="7" t="s">
        <v>683</v>
      </c>
      <c r="N1323" s="16">
        <f t="shared" si="100"/>
        <v>44389</v>
      </c>
      <c r="O1323" s="7" t="s">
        <v>684</v>
      </c>
      <c r="P1323" s="12" t="str">
        <f t="shared" si="101"/>
        <v>2021-07-20</v>
      </c>
      <c r="Q1323" s="1" t="str">
        <f>IFERROR(VLOOKUP(K1323,de_para!$A$2:$B$32,2,0),"ERR")</f>
        <v>web event</v>
      </c>
      <c r="R1323" s="1">
        <v>0</v>
      </c>
      <c r="S1323" s="1">
        <f t="shared" si="102"/>
        <v>7</v>
      </c>
      <c r="T1323" s="1">
        <f t="shared" si="103"/>
        <v>2021</v>
      </c>
      <c r="U1323" s="1">
        <f t="shared" si="104"/>
        <v>2</v>
      </c>
    </row>
    <row r="1324" spans="1:21" x14ac:dyDescent="0.25">
      <c r="A1324" s="3" t="s">
        <v>120</v>
      </c>
      <c r="B1324" s="3" t="s">
        <v>682</v>
      </c>
      <c r="C1324" s="4" t="s">
        <v>688</v>
      </c>
      <c r="D1324" s="5" t="s">
        <v>689</v>
      </c>
      <c r="E1324" s="4" t="s">
        <v>690</v>
      </c>
      <c r="F1324" s="6">
        <v>4152.8100000000004</v>
      </c>
      <c r="G1324" s="4">
        <v>113756</v>
      </c>
      <c r="H1324" s="4">
        <v>155493</v>
      </c>
      <c r="I1324" s="5">
        <v>26.707375890000002</v>
      </c>
      <c r="J1324" s="5">
        <v>1.3668993283871</v>
      </c>
      <c r="K1324" s="5" t="s">
        <v>36</v>
      </c>
      <c r="L1324" s="5">
        <v>29</v>
      </c>
      <c r="M1324" s="7" t="s">
        <v>683</v>
      </c>
      <c r="N1324" s="16">
        <f t="shared" si="100"/>
        <v>44389</v>
      </c>
      <c r="O1324" s="7" t="s">
        <v>684</v>
      </c>
      <c r="P1324" s="12" t="str">
        <f t="shared" si="101"/>
        <v>2021-07-20</v>
      </c>
      <c r="Q1324" s="1" t="str">
        <f>IFERROR(VLOOKUP(K1324,de_para!$A$2:$B$32,2,0),"ERR")</f>
        <v>web event</v>
      </c>
      <c r="R1324" s="1">
        <v>0</v>
      </c>
      <c r="S1324" s="1">
        <f t="shared" si="102"/>
        <v>7</v>
      </c>
      <c r="T1324" s="1">
        <f t="shared" si="103"/>
        <v>2021</v>
      </c>
      <c r="U1324" s="1">
        <f t="shared" si="104"/>
        <v>2</v>
      </c>
    </row>
    <row r="1325" spans="1:21" x14ac:dyDescent="0.25">
      <c r="A1325" s="3" t="s">
        <v>290</v>
      </c>
      <c r="B1325" s="3" t="s">
        <v>682</v>
      </c>
      <c r="C1325" s="4" t="s">
        <v>691</v>
      </c>
      <c r="D1325" s="5" t="s">
        <v>692</v>
      </c>
      <c r="E1325" s="4" t="s">
        <v>693</v>
      </c>
      <c r="F1325" s="6">
        <v>4185.08</v>
      </c>
      <c r="G1325" s="4">
        <v>187023</v>
      </c>
      <c r="H1325" s="4">
        <v>248781</v>
      </c>
      <c r="I1325" s="5">
        <v>16.822345760000001</v>
      </c>
      <c r="J1325" s="5">
        <v>1.3302160696812999</v>
      </c>
      <c r="K1325" s="5" t="s">
        <v>36</v>
      </c>
      <c r="L1325" s="5">
        <v>63</v>
      </c>
      <c r="M1325" s="7" t="s">
        <v>683</v>
      </c>
      <c r="N1325" s="16">
        <f t="shared" si="100"/>
        <v>44389</v>
      </c>
      <c r="O1325" s="7" t="s">
        <v>684</v>
      </c>
      <c r="P1325" s="12" t="str">
        <f t="shared" si="101"/>
        <v>2021-07-20</v>
      </c>
      <c r="Q1325" s="1" t="str">
        <f>IFERROR(VLOOKUP(K1325,de_para!$A$2:$B$32,2,0),"ERR")</f>
        <v>web event</v>
      </c>
      <c r="R1325" s="1">
        <v>0</v>
      </c>
      <c r="S1325" s="1">
        <f t="shared" si="102"/>
        <v>7</v>
      </c>
      <c r="T1325" s="1">
        <f t="shared" si="103"/>
        <v>2021</v>
      </c>
      <c r="U1325" s="1">
        <f t="shared" si="104"/>
        <v>2</v>
      </c>
    </row>
    <row r="1326" spans="1:21" x14ac:dyDescent="0.25">
      <c r="A1326" s="3" t="s">
        <v>111</v>
      </c>
      <c r="B1326" s="3" t="s">
        <v>682</v>
      </c>
      <c r="C1326" s="4" t="s">
        <v>112</v>
      </c>
      <c r="D1326" s="5" t="s">
        <v>78</v>
      </c>
      <c r="E1326" s="4" t="s">
        <v>79</v>
      </c>
      <c r="F1326" s="6">
        <v>100395.94</v>
      </c>
      <c r="G1326" s="4">
        <v>4737716</v>
      </c>
      <c r="H1326" s="4">
        <v>8061949</v>
      </c>
      <c r="I1326" s="5">
        <v>12.453060669999999</v>
      </c>
      <c r="J1326" s="5">
        <v>1.7016530750259999</v>
      </c>
      <c r="K1326" s="5" t="s">
        <v>80</v>
      </c>
      <c r="L1326" s="5">
        <v>695</v>
      </c>
      <c r="M1326" s="7" t="s">
        <v>683</v>
      </c>
      <c r="N1326" s="16">
        <f t="shared" si="100"/>
        <v>44389</v>
      </c>
      <c r="O1326" s="7" t="s">
        <v>684</v>
      </c>
      <c r="P1326" s="12" t="str">
        <f t="shared" si="101"/>
        <v>2021-07-20</v>
      </c>
      <c r="Q1326" s="1" t="str">
        <f>IFERROR(VLOOKUP(K1326,de_para!$A$2:$B$32,2,0),"ERR")</f>
        <v>web event</v>
      </c>
      <c r="R1326" s="1">
        <v>0</v>
      </c>
      <c r="S1326" s="1">
        <f t="shared" si="102"/>
        <v>7</v>
      </c>
      <c r="T1326" s="1">
        <f t="shared" si="103"/>
        <v>2021</v>
      </c>
      <c r="U1326" s="1">
        <f t="shared" si="104"/>
        <v>2</v>
      </c>
    </row>
    <row r="1327" spans="1:21" x14ac:dyDescent="0.25">
      <c r="A1327" s="3" t="s">
        <v>120</v>
      </c>
      <c r="B1327" s="3" t="s">
        <v>682</v>
      </c>
      <c r="C1327" s="4" t="s">
        <v>694</v>
      </c>
      <c r="D1327" s="5" t="s">
        <v>695</v>
      </c>
      <c r="E1327" s="4" t="s">
        <v>696</v>
      </c>
      <c r="F1327" s="6">
        <v>4184.2700000000004</v>
      </c>
      <c r="G1327" s="4">
        <v>176221</v>
      </c>
      <c r="H1327" s="4">
        <v>216385</v>
      </c>
      <c r="I1327" s="5">
        <v>19.33715368</v>
      </c>
      <c r="J1327" s="5">
        <v>1.2279183525232999</v>
      </c>
      <c r="K1327" s="5" t="s">
        <v>36</v>
      </c>
      <c r="L1327" s="5">
        <v>34</v>
      </c>
      <c r="M1327" s="7" t="s">
        <v>683</v>
      </c>
      <c r="N1327" s="16">
        <f t="shared" si="100"/>
        <v>44389</v>
      </c>
      <c r="O1327" s="7" t="s">
        <v>684</v>
      </c>
      <c r="P1327" s="12" t="str">
        <f t="shared" si="101"/>
        <v>2021-07-20</v>
      </c>
      <c r="Q1327" s="1" t="str">
        <f>IFERROR(VLOOKUP(K1327,de_para!$A$2:$B$32,2,0),"ERR")</f>
        <v>web event</v>
      </c>
      <c r="R1327" s="1">
        <v>0</v>
      </c>
      <c r="S1327" s="1">
        <f t="shared" si="102"/>
        <v>7</v>
      </c>
      <c r="T1327" s="1">
        <f t="shared" si="103"/>
        <v>2021</v>
      </c>
      <c r="U1327" s="1">
        <f t="shared" si="104"/>
        <v>2</v>
      </c>
    </row>
    <row r="1328" spans="1:21" x14ac:dyDescent="0.25">
      <c r="A1328" s="3" t="s">
        <v>180</v>
      </c>
      <c r="B1328" s="3" t="s">
        <v>682</v>
      </c>
      <c r="C1328" s="4" t="s">
        <v>181</v>
      </c>
      <c r="D1328" s="5" t="s">
        <v>173</v>
      </c>
      <c r="E1328" s="4" t="s">
        <v>174</v>
      </c>
      <c r="F1328" s="6">
        <v>53661.71</v>
      </c>
      <c r="G1328" s="4">
        <v>3939581</v>
      </c>
      <c r="H1328" s="4">
        <v>7855218</v>
      </c>
      <c r="I1328" s="5">
        <v>6.8313457399999997</v>
      </c>
      <c r="J1328" s="5">
        <v>1.9939221962945</v>
      </c>
      <c r="K1328" s="5" t="s">
        <v>36</v>
      </c>
      <c r="L1328" s="5">
        <v>507</v>
      </c>
      <c r="M1328" s="7" t="s">
        <v>683</v>
      </c>
      <c r="N1328" s="16">
        <f t="shared" si="100"/>
        <v>44389</v>
      </c>
      <c r="O1328" s="7" t="s">
        <v>684</v>
      </c>
      <c r="P1328" s="12" t="str">
        <f t="shared" si="101"/>
        <v>2021-07-20</v>
      </c>
      <c r="Q1328" s="1" t="str">
        <f>IFERROR(VLOOKUP(K1328,de_para!$A$2:$B$32,2,0),"ERR")</f>
        <v>web event</v>
      </c>
      <c r="R1328" s="1">
        <v>0</v>
      </c>
      <c r="S1328" s="1">
        <f t="shared" si="102"/>
        <v>7</v>
      </c>
      <c r="T1328" s="1">
        <f t="shared" si="103"/>
        <v>2021</v>
      </c>
      <c r="U1328" s="1">
        <f t="shared" si="104"/>
        <v>2</v>
      </c>
    </row>
    <row r="1329" spans="1:21" x14ac:dyDescent="0.25">
      <c r="A1329" s="3" t="s">
        <v>624</v>
      </c>
      <c r="B1329" s="3" t="s">
        <v>682</v>
      </c>
      <c r="C1329" s="4" t="s">
        <v>645</v>
      </c>
      <c r="D1329" s="5" t="s">
        <v>646</v>
      </c>
      <c r="E1329" s="4" t="s">
        <v>647</v>
      </c>
      <c r="F1329" s="6">
        <v>66091.399999999994</v>
      </c>
      <c r="G1329" s="4">
        <v>1261463</v>
      </c>
      <c r="H1329" s="4">
        <v>5815344</v>
      </c>
      <c r="I1329" s="5">
        <v>11.36500266</v>
      </c>
      <c r="J1329" s="5">
        <v>4.6099996591260002</v>
      </c>
      <c r="K1329" s="5" t="s">
        <v>36</v>
      </c>
      <c r="L1329" s="5">
        <v>162</v>
      </c>
      <c r="M1329" s="7" t="s">
        <v>683</v>
      </c>
      <c r="N1329" s="16">
        <f t="shared" si="100"/>
        <v>44389</v>
      </c>
      <c r="O1329" s="7" t="s">
        <v>684</v>
      </c>
      <c r="P1329" s="12" t="str">
        <f t="shared" si="101"/>
        <v>2021-07-20</v>
      </c>
      <c r="Q1329" s="1" t="str">
        <f>IFERROR(VLOOKUP(K1329,de_para!$A$2:$B$32,2,0),"ERR")</f>
        <v>web event</v>
      </c>
      <c r="R1329" s="1">
        <v>0</v>
      </c>
      <c r="S1329" s="1">
        <f t="shared" si="102"/>
        <v>7</v>
      </c>
      <c r="T1329" s="1">
        <f t="shared" si="103"/>
        <v>2021</v>
      </c>
      <c r="U1329" s="1">
        <f t="shared" si="104"/>
        <v>2</v>
      </c>
    </row>
    <row r="1330" spans="1:21" x14ac:dyDescent="0.25">
      <c r="A1330" s="3" t="s">
        <v>72</v>
      </c>
      <c r="B1330" s="3" t="s">
        <v>697</v>
      </c>
      <c r="C1330" s="4" t="s">
        <v>73</v>
      </c>
      <c r="D1330" s="5" t="s">
        <v>74</v>
      </c>
      <c r="E1330" s="4" t="s">
        <v>75</v>
      </c>
      <c r="F1330" s="6">
        <v>76499.820000000007</v>
      </c>
      <c r="G1330" s="4">
        <v>368258</v>
      </c>
      <c r="H1330" s="4">
        <v>2490254</v>
      </c>
      <c r="I1330" s="5">
        <v>30.71968562</v>
      </c>
      <c r="J1330" s="5">
        <v>6.7622536373955002</v>
      </c>
      <c r="K1330" s="5" t="s">
        <v>36</v>
      </c>
      <c r="L1330" s="5">
        <v>761</v>
      </c>
      <c r="M1330" s="7" t="s">
        <v>698</v>
      </c>
      <c r="N1330" s="16">
        <f t="shared" si="100"/>
        <v>44382</v>
      </c>
      <c r="O1330" s="7" t="s">
        <v>699</v>
      </c>
      <c r="P1330" s="12" t="str">
        <f t="shared" si="101"/>
        <v>2021-07-13</v>
      </c>
      <c r="Q1330" s="1" t="str">
        <f>IFERROR(VLOOKUP(K1330,de_para!$A$2:$B$32,2,0),"ERR")</f>
        <v>web event</v>
      </c>
      <c r="R1330" s="1">
        <v>0</v>
      </c>
      <c r="S1330" s="1">
        <f t="shared" si="102"/>
        <v>7</v>
      </c>
      <c r="T1330" s="1">
        <f t="shared" si="103"/>
        <v>2021</v>
      </c>
      <c r="U1330" s="1">
        <f t="shared" si="104"/>
        <v>2</v>
      </c>
    </row>
    <row r="1331" spans="1:21" x14ac:dyDescent="0.25">
      <c r="A1331" s="3" t="s">
        <v>85</v>
      </c>
      <c r="B1331" s="3" t="s">
        <v>697</v>
      </c>
      <c r="C1331" s="4" t="s">
        <v>86</v>
      </c>
      <c r="D1331" s="5" t="s">
        <v>87</v>
      </c>
      <c r="E1331" s="4" t="s">
        <v>88</v>
      </c>
      <c r="F1331" s="6">
        <v>47652.43</v>
      </c>
      <c r="G1331" s="4">
        <v>1237509</v>
      </c>
      <c r="H1331" s="4">
        <v>2795521</v>
      </c>
      <c r="I1331" s="5">
        <v>17.045992500000001</v>
      </c>
      <c r="J1331" s="5">
        <v>2.2589904396654998</v>
      </c>
      <c r="K1331" s="5" t="s">
        <v>36</v>
      </c>
      <c r="L1331" s="5">
        <v>320</v>
      </c>
      <c r="M1331" s="7" t="s">
        <v>698</v>
      </c>
      <c r="N1331" s="16">
        <f t="shared" si="100"/>
        <v>44382</v>
      </c>
      <c r="O1331" s="7" t="s">
        <v>699</v>
      </c>
      <c r="P1331" s="12" t="str">
        <f t="shared" si="101"/>
        <v>2021-07-13</v>
      </c>
      <c r="Q1331" s="1" t="str">
        <f>IFERROR(VLOOKUP(K1331,de_para!$A$2:$B$32,2,0),"ERR")</f>
        <v>web event</v>
      </c>
      <c r="R1331" s="1">
        <v>0</v>
      </c>
      <c r="S1331" s="1">
        <f t="shared" si="102"/>
        <v>7</v>
      </c>
      <c r="T1331" s="1">
        <f t="shared" si="103"/>
        <v>2021</v>
      </c>
      <c r="U1331" s="1">
        <f t="shared" si="104"/>
        <v>2</v>
      </c>
    </row>
    <row r="1332" spans="1:21" x14ac:dyDescent="0.25">
      <c r="A1332" s="3" t="s">
        <v>52</v>
      </c>
      <c r="B1332" s="3" t="s">
        <v>697</v>
      </c>
      <c r="C1332" s="4" t="s">
        <v>53</v>
      </c>
      <c r="D1332" s="5" t="s">
        <v>54</v>
      </c>
      <c r="E1332" s="4" t="s">
        <v>55</v>
      </c>
      <c r="F1332" s="6">
        <v>11580.39</v>
      </c>
      <c r="G1332" s="4">
        <v>4141</v>
      </c>
      <c r="H1332" s="4">
        <v>108386</v>
      </c>
      <c r="I1332" s="5">
        <v>106.84396509</v>
      </c>
      <c r="J1332" s="5">
        <v>26.173871045641</v>
      </c>
      <c r="K1332" s="5" t="s">
        <v>36</v>
      </c>
      <c r="L1332" s="5">
        <v>40</v>
      </c>
      <c r="M1332" s="7" t="s">
        <v>698</v>
      </c>
      <c r="N1332" s="16">
        <f t="shared" si="100"/>
        <v>44382</v>
      </c>
      <c r="O1332" s="7" t="s">
        <v>699</v>
      </c>
      <c r="P1332" s="12" t="str">
        <f t="shared" si="101"/>
        <v>2021-07-13</v>
      </c>
      <c r="Q1332" s="1" t="str">
        <f>IFERROR(VLOOKUP(K1332,de_para!$A$2:$B$32,2,0),"ERR")</f>
        <v>web event</v>
      </c>
      <c r="R1332" s="1">
        <v>0</v>
      </c>
      <c r="S1332" s="1">
        <f t="shared" si="102"/>
        <v>7</v>
      </c>
      <c r="T1332" s="1">
        <f t="shared" si="103"/>
        <v>2021</v>
      </c>
      <c r="U1332" s="1">
        <f t="shared" si="104"/>
        <v>2</v>
      </c>
    </row>
    <row r="1333" spans="1:21" x14ac:dyDescent="0.25">
      <c r="A1333" s="3" t="s">
        <v>180</v>
      </c>
      <c r="B1333" s="3" t="s">
        <v>697</v>
      </c>
      <c r="C1333" s="4" t="s">
        <v>181</v>
      </c>
      <c r="D1333" s="5" t="s">
        <v>173</v>
      </c>
      <c r="E1333" s="4" t="s">
        <v>174</v>
      </c>
      <c r="F1333" s="6">
        <v>51243.88</v>
      </c>
      <c r="G1333" s="4">
        <v>3408392</v>
      </c>
      <c r="H1333" s="4">
        <v>7023265</v>
      </c>
      <c r="I1333" s="5">
        <v>7.2963044999999997</v>
      </c>
      <c r="J1333" s="5">
        <v>2.0605801797445999</v>
      </c>
      <c r="K1333" s="5" t="s">
        <v>36</v>
      </c>
      <c r="L1333" s="5">
        <v>352</v>
      </c>
      <c r="M1333" s="7" t="s">
        <v>698</v>
      </c>
      <c r="N1333" s="16">
        <f t="shared" si="100"/>
        <v>44382</v>
      </c>
      <c r="O1333" s="7" t="s">
        <v>699</v>
      </c>
      <c r="P1333" s="12" t="str">
        <f t="shared" si="101"/>
        <v>2021-07-13</v>
      </c>
      <c r="Q1333" s="1" t="str">
        <f>IFERROR(VLOOKUP(K1333,de_para!$A$2:$B$32,2,0),"ERR")</f>
        <v>web event</v>
      </c>
      <c r="R1333" s="1">
        <v>0</v>
      </c>
      <c r="S1333" s="1">
        <f t="shared" si="102"/>
        <v>7</v>
      </c>
      <c r="T1333" s="1">
        <f t="shared" si="103"/>
        <v>2021</v>
      </c>
      <c r="U1333" s="1">
        <f t="shared" si="104"/>
        <v>2</v>
      </c>
    </row>
    <row r="1334" spans="1:21" x14ac:dyDescent="0.25">
      <c r="A1334" s="3" t="s">
        <v>103</v>
      </c>
      <c r="B1334" s="3" t="s">
        <v>697</v>
      </c>
      <c r="C1334" s="4" t="s">
        <v>104</v>
      </c>
      <c r="D1334" s="5" t="s">
        <v>54</v>
      </c>
      <c r="E1334" s="4" t="s">
        <v>55</v>
      </c>
      <c r="F1334" s="6">
        <v>110450.8</v>
      </c>
      <c r="G1334" s="4">
        <v>29040</v>
      </c>
      <c r="H1334" s="4">
        <v>795726</v>
      </c>
      <c r="I1334" s="5">
        <v>138.80506607000001</v>
      </c>
      <c r="J1334" s="5">
        <v>27.401033057850999</v>
      </c>
      <c r="K1334" s="5" t="s">
        <v>36</v>
      </c>
      <c r="L1334" s="5">
        <v>666</v>
      </c>
      <c r="M1334" s="7" t="s">
        <v>698</v>
      </c>
      <c r="N1334" s="16">
        <f t="shared" si="100"/>
        <v>44382</v>
      </c>
      <c r="O1334" s="7" t="s">
        <v>699</v>
      </c>
      <c r="P1334" s="12" t="str">
        <f t="shared" si="101"/>
        <v>2021-07-13</v>
      </c>
      <c r="Q1334" s="1" t="str">
        <f>IFERROR(VLOOKUP(K1334,de_para!$A$2:$B$32,2,0),"ERR")</f>
        <v>web event</v>
      </c>
      <c r="R1334" s="1">
        <v>0</v>
      </c>
      <c r="S1334" s="1">
        <f t="shared" si="102"/>
        <v>7</v>
      </c>
      <c r="T1334" s="1">
        <f t="shared" si="103"/>
        <v>2021</v>
      </c>
      <c r="U1334" s="1">
        <f t="shared" si="104"/>
        <v>2</v>
      </c>
    </row>
    <row r="1335" spans="1:21" x14ac:dyDescent="0.25">
      <c r="A1335" s="3" t="s">
        <v>46</v>
      </c>
      <c r="B1335" s="3" t="s">
        <v>697</v>
      </c>
      <c r="C1335" s="4" t="s">
        <v>47</v>
      </c>
      <c r="D1335" s="5" t="s">
        <v>48</v>
      </c>
      <c r="E1335" s="4" t="s">
        <v>49</v>
      </c>
      <c r="F1335" s="6">
        <v>34149.21</v>
      </c>
      <c r="G1335" s="4">
        <v>1015297</v>
      </c>
      <c r="H1335" s="4">
        <v>3106793</v>
      </c>
      <c r="I1335" s="5">
        <v>10.991787990000001</v>
      </c>
      <c r="J1335" s="5">
        <v>3.0599844183524998</v>
      </c>
      <c r="K1335" s="5" t="s">
        <v>36</v>
      </c>
      <c r="L1335" s="5">
        <v>222</v>
      </c>
      <c r="M1335" s="7" t="s">
        <v>698</v>
      </c>
      <c r="N1335" s="16">
        <f t="shared" si="100"/>
        <v>44382</v>
      </c>
      <c r="O1335" s="7" t="s">
        <v>699</v>
      </c>
      <c r="P1335" s="12" t="str">
        <f t="shared" si="101"/>
        <v>2021-07-13</v>
      </c>
      <c r="Q1335" s="1" t="str">
        <f>IFERROR(VLOOKUP(K1335,de_para!$A$2:$B$32,2,0),"ERR")</f>
        <v>web event</v>
      </c>
      <c r="R1335" s="1">
        <v>0</v>
      </c>
      <c r="S1335" s="1">
        <f t="shared" si="102"/>
        <v>7</v>
      </c>
      <c r="T1335" s="1">
        <f t="shared" si="103"/>
        <v>2021</v>
      </c>
      <c r="U1335" s="1">
        <f t="shared" si="104"/>
        <v>2</v>
      </c>
    </row>
    <row r="1336" spans="1:21" x14ac:dyDescent="0.25">
      <c r="A1336" s="3" t="s">
        <v>95</v>
      </c>
      <c r="B1336" s="3" t="s">
        <v>697</v>
      </c>
      <c r="C1336" s="4" t="s">
        <v>96</v>
      </c>
      <c r="D1336" s="5" t="s">
        <v>60</v>
      </c>
      <c r="E1336" s="4" t="s">
        <v>61</v>
      </c>
      <c r="F1336" s="6">
        <v>205257.26</v>
      </c>
      <c r="G1336" s="4">
        <v>3323405</v>
      </c>
      <c r="H1336" s="4">
        <v>14626763</v>
      </c>
      <c r="I1336" s="5">
        <v>14.03299281</v>
      </c>
      <c r="J1336" s="5">
        <v>4.4011376886055</v>
      </c>
      <c r="K1336" s="5" t="s">
        <v>36</v>
      </c>
      <c r="L1336" s="5">
        <v>1250</v>
      </c>
      <c r="M1336" s="7" t="s">
        <v>698</v>
      </c>
      <c r="N1336" s="16">
        <f t="shared" si="100"/>
        <v>44382</v>
      </c>
      <c r="O1336" s="7" t="s">
        <v>699</v>
      </c>
      <c r="P1336" s="12" t="str">
        <f t="shared" si="101"/>
        <v>2021-07-13</v>
      </c>
      <c r="Q1336" s="1" t="str">
        <f>IFERROR(VLOOKUP(K1336,de_para!$A$2:$B$32,2,0),"ERR")</f>
        <v>web event</v>
      </c>
      <c r="R1336" s="1">
        <v>0</v>
      </c>
      <c r="S1336" s="1">
        <f t="shared" si="102"/>
        <v>7</v>
      </c>
      <c r="T1336" s="1">
        <f t="shared" si="103"/>
        <v>2021</v>
      </c>
      <c r="U1336" s="1">
        <f t="shared" si="104"/>
        <v>2</v>
      </c>
    </row>
    <row r="1337" spans="1:21" x14ac:dyDescent="0.25">
      <c r="A1337" s="3" t="s">
        <v>93</v>
      </c>
      <c r="B1337" s="3" t="s">
        <v>697</v>
      </c>
      <c r="C1337" s="4" t="s">
        <v>94</v>
      </c>
      <c r="D1337" s="5" t="s">
        <v>87</v>
      </c>
      <c r="E1337" s="4" t="s">
        <v>88</v>
      </c>
      <c r="F1337" s="6">
        <v>115246.78</v>
      </c>
      <c r="G1337" s="4">
        <v>7249934</v>
      </c>
      <c r="H1337" s="4">
        <v>16932194</v>
      </c>
      <c r="I1337" s="5">
        <v>6.8063701600000002</v>
      </c>
      <c r="J1337" s="5">
        <v>2.3354962955524998</v>
      </c>
      <c r="K1337" s="5" t="s">
        <v>36</v>
      </c>
      <c r="L1337" s="5">
        <v>836</v>
      </c>
      <c r="M1337" s="7" t="s">
        <v>698</v>
      </c>
      <c r="N1337" s="16">
        <f t="shared" si="100"/>
        <v>44382</v>
      </c>
      <c r="O1337" s="7" t="s">
        <v>699</v>
      </c>
      <c r="P1337" s="12" t="str">
        <f t="shared" si="101"/>
        <v>2021-07-13</v>
      </c>
      <c r="Q1337" s="1" t="str">
        <f>IFERROR(VLOOKUP(K1337,de_para!$A$2:$B$32,2,0),"ERR")</f>
        <v>web event</v>
      </c>
      <c r="R1337" s="1">
        <v>0</v>
      </c>
      <c r="S1337" s="1">
        <f t="shared" si="102"/>
        <v>7</v>
      </c>
      <c r="T1337" s="1">
        <f t="shared" si="103"/>
        <v>2021</v>
      </c>
      <c r="U1337" s="1">
        <f t="shared" si="104"/>
        <v>2</v>
      </c>
    </row>
    <row r="1338" spans="1:21" x14ac:dyDescent="0.25">
      <c r="A1338" s="3" t="s">
        <v>76</v>
      </c>
      <c r="B1338" s="3" t="s">
        <v>697</v>
      </c>
      <c r="C1338" s="4" t="s">
        <v>77</v>
      </c>
      <c r="D1338" s="5" t="s">
        <v>78</v>
      </c>
      <c r="E1338" s="4" t="s">
        <v>79</v>
      </c>
      <c r="F1338" s="6">
        <v>90913.25</v>
      </c>
      <c r="G1338" s="4">
        <v>1655046</v>
      </c>
      <c r="H1338" s="4">
        <v>4428900</v>
      </c>
      <c r="I1338" s="5">
        <v>20.527275400000001</v>
      </c>
      <c r="J1338" s="5">
        <v>2.6759981293571</v>
      </c>
      <c r="K1338" s="5" t="s">
        <v>80</v>
      </c>
      <c r="L1338" s="5">
        <v>533</v>
      </c>
      <c r="M1338" s="7" t="s">
        <v>698</v>
      </c>
      <c r="N1338" s="16">
        <f t="shared" si="100"/>
        <v>44382</v>
      </c>
      <c r="O1338" s="7" t="s">
        <v>699</v>
      </c>
      <c r="P1338" s="12" t="str">
        <f t="shared" si="101"/>
        <v>2021-07-13</v>
      </c>
      <c r="Q1338" s="1" t="str">
        <f>IFERROR(VLOOKUP(K1338,de_para!$A$2:$B$32,2,0),"ERR")</f>
        <v>web event</v>
      </c>
      <c r="R1338" s="1">
        <v>0</v>
      </c>
      <c r="S1338" s="1">
        <f t="shared" si="102"/>
        <v>7</v>
      </c>
      <c r="T1338" s="1">
        <f t="shared" si="103"/>
        <v>2021</v>
      </c>
      <c r="U1338" s="1">
        <f t="shared" si="104"/>
        <v>2</v>
      </c>
    </row>
    <row r="1339" spans="1:21" x14ac:dyDescent="0.25">
      <c r="A1339" s="3" t="s">
        <v>89</v>
      </c>
      <c r="B1339" s="3" t="s">
        <v>697</v>
      </c>
      <c r="C1339" s="4" t="s">
        <v>90</v>
      </c>
      <c r="D1339" s="5" t="s">
        <v>91</v>
      </c>
      <c r="E1339" s="4" t="s">
        <v>92</v>
      </c>
      <c r="F1339" s="6">
        <v>140924.20000000001</v>
      </c>
      <c r="G1339" s="4">
        <v>2880007</v>
      </c>
      <c r="H1339" s="4">
        <v>10562911</v>
      </c>
      <c r="I1339" s="5">
        <v>13.34141696</v>
      </c>
      <c r="J1339" s="5">
        <v>3.6676685160834999</v>
      </c>
      <c r="K1339" s="5" t="s">
        <v>36</v>
      </c>
      <c r="L1339" s="5">
        <v>783</v>
      </c>
      <c r="M1339" s="7" t="s">
        <v>698</v>
      </c>
      <c r="N1339" s="16">
        <f t="shared" si="100"/>
        <v>44382</v>
      </c>
      <c r="O1339" s="7" t="s">
        <v>699</v>
      </c>
      <c r="P1339" s="12" t="str">
        <f t="shared" si="101"/>
        <v>2021-07-13</v>
      </c>
      <c r="Q1339" s="1" t="str">
        <f>IFERROR(VLOOKUP(K1339,de_para!$A$2:$B$32,2,0),"ERR")</f>
        <v>web event</v>
      </c>
      <c r="R1339" s="1">
        <v>0</v>
      </c>
      <c r="S1339" s="1">
        <f t="shared" si="102"/>
        <v>7</v>
      </c>
      <c r="T1339" s="1">
        <f t="shared" si="103"/>
        <v>2021</v>
      </c>
      <c r="U1339" s="1">
        <f t="shared" si="104"/>
        <v>2</v>
      </c>
    </row>
    <row r="1340" spans="1:21" x14ac:dyDescent="0.25">
      <c r="A1340" s="3" t="s">
        <v>64</v>
      </c>
      <c r="B1340" s="3" t="s">
        <v>697</v>
      </c>
      <c r="C1340" s="4" t="s">
        <v>65</v>
      </c>
      <c r="D1340" s="5" t="s">
        <v>66</v>
      </c>
      <c r="E1340" s="4" t="s">
        <v>67</v>
      </c>
      <c r="F1340" s="6">
        <v>37624.620000000003</v>
      </c>
      <c r="G1340" s="4">
        <v>23528</v>
      </c>
      <c r="H1340" s="4">
        <v>498956</v>
      </c>
      <c r="I1340" s="5">
        <v>75.406689170000007</v>
      </c>
      <c r="J1340" s="5">
        <v>21.206902414144999</v>
      </c>
      <c r="K1340" s="5" t="s">
        <v>36</v>
      </c>
      <c r="L1340" s="5">
        <v>325</v>
      </c>
      <c r="M1340" s="7" t="s">
        <v>698</v>
      </c>
      <c r="N1340" s="16">
        <f t="shared" si="100"/>
        <v>44382</v>
      </c>
      <c r="O1340" s="7" t="s">
        <v>699</v>
      </c>
      <c r="P1340" s="12" t="str">
        <f t="shared" si="101"/>
        <v>2021-07-13</v>
      </c>
      <c r="Q1340" s="1" t="str">
        <f>IFERROR(VLOOKUP(K1340,de_para!$A$2:$B$32,2,0),"ERR")</f>
        <v>web event</v>
      </c>
      <c r="R1340" s="1">
        <v>0</v>
      </c>
      <c r="S1340" s="1">
        <f t="shared" si="102"/>
        <v>7</v>
      </c>
      <c r="T1340" s="1">
        <f t="shared" si="103"/>
        <v>2021</v>
      </c>
      <c r="U1340" s="1">
        <f t="shared" si="104"/>
        <v>2</v>
      </c>
    </row>
    <row r="1341" spans="1:21" x14ac:dyDescent="0.25">
      <c r="A1341" s="3" t="s">
        <v>111</v>
      </c>
      <c r="B1341" s="3" t="s">
        <v>697</v>
      </c>
      <c r="C1341" s="4" t="s">
        <v>112</v>
      </c>
      <c r="D1341" s="5" t="s">
        <v>78</v>
      </c>
      <c r="E1341" s="4" t="s">
        <v>79</v>
      </c>
      <c r="F1341" s="6">
        <v>90988.84</v>
      </c>
      <c r="G1341" s="4">
        <v>4018182</v>
      </c>
      <c r="H1341" s="4">
        <v>6837022</v>
      </c>
      <c r="I1341" s="5">
        <v>13.308256139999999</v>
      </c>
      <c r="J1341" s="5">
        <v>1.7015212352253</v>
      </c>
      <c r="K1341" s="5" t="s">
        <v>80</v>
      </c>
      <c r="L1341" s="5">
        <v>641</v>
      </c>
      <c r="M1341" s="7" t="s">
        <v>698</v>
      </c>
      <c r="N1341" s="16">
        <f t="shared" si="100"/>
        <v>44382</v>
      </c>
      <c r="O1341" s="7" t="s">
        <v>699</v>
      </c>
      <c r="P1341" s="12" t="str">
        <f t="shared" si="101"/>
        <v>2021-07-13</v>
      </c>
      <c r="Q1341" s="1" t="str">
        <f>IFERROR(VLOOKUP(K1341,de_para!$A$2:$B$32,2,0),"ERR")</f>
        <v>web event</v>
      </c>
      <c r="R1341" s="1">
        <v>0</v>
      </c>
      <c r="S1341" s="1">
        <f t="shared" si="102"/>
        <v>7</v>
      </c>
      <c r="T1341" s="1">
        <f t="shared" si="103"/>
        <v>2021</v>
      </c>
      <c r="U1341" s="1">
        <f t="shared" si="104"/>
        <v>2</v>
      </c>
    </row>
    <row r="1342" spans="1:21" x14ac:dyDescent="0.25">
      <c r="A1342" s="3" t="s">
        <v>245</v>
      </c>
      <c r="B1342" s="3" t="s">
        <v>697</v>
      </c>
      <c r="C1342" s="4" t="s">
        <v>520</v>
      </c>
      <c r="D1342" s="5" t="s">
        <v>521</v>
      </c>
      <c r="E1342" s="4" t="s">
        <v>522</v>
      </c>
      <c r="F1342" s="6">
        <v>4055.48</v>
      </c>
      <c r="G1342" s="4">
        <v>402815</v>
      </c>
      <c r="H1342" s="4">
        <v>1336921</v>
      </c>
      <c r="I1342" s="5">
        <v>3.0334477500000001</v>
      </c>
      <c r="J1342" s="5">
        <v>3.3189454215955001</v>
      </c>
      <c r="K1342" s="5" t="s">
        <v>394</v>
      </c>
      <c r="L1342" s="5">
        <v>9647</v>
      </c>
      <c r="M1342" s="7" t="s">
        <v>698</v>
      </c>
      <c r="N1342" s="16">
        <f t="shared" si="100"/>
        <v>44382</v>
      </c>
      <c r="O1342" s="7" t="s">
        <v>699</v>
      </c>
      <c r="P1342" s="12" t="str">
        <f t="shared" si="101"/>
        <v>2021-07-13</v>
      </c>
      <c r="Q1342" s="1" t="str">
        <f>IFERROR(VLOOKUP(K1342,de_para!$A$2:$B$32,2,0),"ERR")</f>
        <v>Mid funnel</v>
      </c>
      <c r="R1342" s="1">
        <v>0</v>
      </c>
      <c r="S1342" s="1">
        <f t="shared" si="102"/>
        <v>7</v>
      </c>
      <c r="T1342" s="1">
        <f t="shared" si="103"/>
        <v>2021</v>
      </c>
      <c r="U1342" s="1">
        <f t="shared" si="104"/>
        <v>2</v>
      </c>
    </row>
    <row r="1343" spans="1:21" x14ac:dyDescent="0.25">
      <c r="A1343" s="3" t="s">
        <v>180</v>
      </c>
      <c r="B1343" s="3" t="s">
        <v>697</v>
      </c>
      <c r="C1343" s="4" t="s">
        <v>508</v>
      </c>
      <c r="D1343" s="5" t="s">
        <v>509</v>
      </c>
      <c r="E1343" s="4" t="s">
        <v>510</v>
      </c>
      <c r="F1343" s="6">
        <v>4012.85</v>
      </c>
      <c r="G1343" s="4">
        <v>644486</v>
      </c>
      <c r="H1343" s="4">
        <v>1049889</v>
      </c>
      <c r="I1343" s="5">
        <v>3.82216596</v>
      </c>
      <c r="J1343" s="5">
        <v>1.6290330589027999</v>
      </c>
      <c r="K1343" s="5" t="s">
        <v>394</v>
      </c>
      <c r="L1343" s="5">
        <v>10851</v>
      </c>
      <c r="M1343" s="7" t="s">
        <v>698</v>
      </c>
      <c r="N1343" s="16">
        <f t="shared" si="100"/>
        <v>44382</v>
      </c>
      <c r="O1343" s="7" t="s">
        <v>699</v>
      </c>
      <c r="P1343" s="12" t="str">
        <f t="shared" si="101"/>
        <v>2021-07-13</v>
      </c>
      <c r="Q1343" s="1" t="str">
        <f>IFERROR(VLOOKUP(K1343,de_para!$A$2:$B$32,2,0),"ERR")</f>
        <v>Mid funnel</v>
      </c>
      <c r="R1343" s="1">
        <v>0</v>
      </c>
      <c r="S1343" s="1">
        <f t="shared" si="102"/>
        <v>7</v>
      </c>
      <c r="T1343" s="1">
        <f t="shared" si="103"/>
        <v>2021</v>
      </c>
      <c r="U1343" s="1">
        <f t="shared" si="104"/>
        <v>2</v>
      </c>
    </row>
    <row r="1344" spans="1:21" x14ac:dyDescent="0.25">
      <c r="A1344" s="3" t="s">
        <v>81</v>
      </c>
      <c r="B1344" s="3" t="s">
        <v>697</v>
      </c>
      <c r="C1344" s="4" t="s">
        <v>82</v>
      </c>
      <c r="D1344" s="5" t="s">
        <v>48</v>
      </c>
      <c r="E1344" s="4" t="s">
        <v>49</v>
      </c>
      <c r="F1344" s="6">
        <v>5897.64</v>
      </c>
      <c r="G1344" s="4">
        <v>301955</v>
      </c>
      <c r="H1344" s="4">
        <v>592839</v>
      </c>
      <c r="I1344" s="5">
        <v>9.9481309400000004</v>
      </c>
      <c r="J1344" s="5">
        <v>1.9633355963637</v>
      </c>
      <c r="K1344" s="5" t="s">
        <v>36</v>
      </c>
      <c r="L1344" s="5">
        <v>32</v>
      </c>
      <c r="M1344" s="7" t="s">
        <v>698</v>
      </c>
      <c r="N1344" s="16">
        <f t="shared" si="100"/>
        <v>44382</v>
      </c>
      <c r="O1344" s="7" t="s">
        <v>699</v>
      </c>
      <c r="P1344" s="12" t="str">
        <f t="shared" si="101"/>
        <v>2021-07-13</v>
      </c>
      <c r="Q1344" s="1" t="str">
        <f>IFERROR(VLOOKUP(K1344,de_para!$A$2:$B$32,2,0),"ERR")</f>
        <v>web event</v>
      </c>
      <c r="R1344" s="1">
        <v>0</v>
      </c>
      <c r="S1344" s="1">
        <f t="shared" si="102"/>
        <v>7</v>
      </c>
      <c r="T1344" s="1">
        <f t="shared" si="103"/>
        <v>2021</v>
      </c>
      <c r="U1344" s="1">
        <f t="shared" si="104"/>
        <v>2</v>
      </c>
    </row>
    <row r="1345" spans="1:21" x14ac:dyDescent="0.25">
      <c r="A1345" s="3" t="s">
        <v>118</v>
      </c>
      <c r="B1345" s="3" t="s">
        <v>697</v>
      </c>
      <c r="C1345" s="4" t="s">
        <v>119</v>
      </c>
      <c r="D1345" s="5" t="s">
        <v>78</v>
      </c>
      <c r="E1345" s="4" t="s">
        <v>79</v>
      </c>
      <c r="F1345" s="6">
        <v>97189.119999999995</v>
      </c>
      <c r="G1345" s="4">
        <v>3995662</v>
      </c>
      <c r="H1345" s="4">
        <v>6747646</v>
      </c>
      <c r="I1345" s="5">
        <v>14.403411200000001</v>
      </c>
      <c r="J1345" s="5">
        <v>1.6887429417202999</v>
      </c>
      <c r="K1345" s="5" t="s">
        <v>80</v>
      </c>
      <c r="L1345" s="5">
        <v>711</v>
      </c>
      <c r="M1345" s="7" t="s">
        <v>698</v>
      </c>
      <c r="N1345" s="16">
        <f t="shared" si="100"/>
        <v>44382</v>
      </c>
      <c r="O1345" s="7" t="s">
        <v>699</v>
      </c>
      <c r="P1345" s="12" t="str">
        <f t="shared" si="101"/>
        <v>2021-07-13</v>
      </c>
      <c r="Q1345" s="1" t="str">
        <f>IFERROR(VLOOKUP(K1345,de_para!$A$2:$B$32,2,0),"ERR")</f>
        <v>web event</v>
      </c>
      <c r="R1345" s="1">
        <v>0</v>
      </c>
      <c r="S1345" s="1">
        <f t="shared" si="102"/>
        <v>7</v>
      </c>
      <c r="T1345" s="1">
        <f t="shared" si="103"/>
        <v>2021</v>
      </c>
      <c r="U1345" s="1">
        <f t="shared" si="104"/>
        <v>2</v>
      </c>
    </row>
    <row r="1346" spans="1:21" x14ac:dyDescent="0.25">
      <c r="A1346" s="3" t="s">
        <v>175</v>
      </c>
      <c r="B1346" s="3" t="s">
        <v>697</v>
      </c>
      <c r="C1346" s="4" t="s">
        <v>176</v>
      </c>
      <c r="D1346" s="5" t="s">
        <v>177</v>
      </c>
      <c r="E1346" s="4" t="s">
        <v>178</v>
      </c>
      <c r="F1346" s="6">
        <v>10791.01</v>
      </c>
      <c r="G1346" s="4">
        <v>454145</v>
      </c>
      <c r="H1346" s="4">
        <v>836499</v>
      </c>
      <c r="I1346" s="5">
        <v>12.900206689999999</v>
      </c>
      <c r="J1346" s="5">
        <v>1.8419205319887</v>
      </c>
      <c r="K1346" s="5" t="s">
        <v>179</v>
      </c>
      <c r="L1346" s="5">
        <v>9298</v>
      </c>
      <c r="M1346" s="7" t="s">
        <v>698</v>
      </c>
      <c r="N1346" s="16">
        <f t="shared" si="100"/>
        <v>44382</v>
      </c>
      <c r="O1346" s="7" t="s">
        <v>699</v>
      </c>
      <c r="P1346" s="12" t="str">
        <f t="shared" si="101"/>
        <v>2021-07-13</v>
      </c>
      <c r="Q1346" s="1" t="str">
        <f>IFERROR(VLOOKUP(K1346,de_para!$A$2:$B$32,2,0),"ERR")</f>
        <v>Mid funnel</v>
      </c>
      <c r="R1346" s="1">
        <v>0</v>
      </c>
      <c r="S1346" s="1">
        <f t="shared" si="102"/>
        <v>7</v>
      </c>
      <c r="T1346" s="1">
        <f t="shared" si="103"/>
        <v>2021</v>
      </c>
      <c r="U1346" s="1">
        <f t="shared" si="104"/>
        <v>2</v>
      </c>
    </row>
    <row r="1347" spans="1:21" x14ac:dyDescent="0.25">
      <c r="A1347" s="3" t="s">
        <v>162</v>
      </c>
      <c r="B1347" s="3" t="s">
        <v>697</v>
      </c>
      <c r="C1347" s="4" t="s">
        <v>163</v>
      </c>
      <c r="D1347" s="5" t="s">
        <v>66</v>
      </c>
      <c r="E1347" s="4" t="s">
        <v>67</v>
      </c>
      <c r="F1347" s="6">
        <v>11446.65</v>
      </c>
      <c r="G1347" s="4">
        <v>17716</v>
      </c>
      <c r="H1347" s="4">
        <v>304566</v>
      </c>
      <c r="I1347" s="5">
        <v>37.583479439999998</v>
      </c>
      <c r="J1347" s="5">
        <v>17.191578234363998</v>
      </c>
      <c r="K1347" s="5" t="s">
        <v>36</v>
      </c>
      <c r="L1347" s="5">
        <v>21</v>
      </c>
      <c r="M1347" s="7" t="s">
        <v>698</v>
      </c>
      <c r="N1347" s="16">
        <f t="shared" ref="N1347:N1410" si="105">M1347-WEEKDAY(M1347,3)</f>
        <v>44382</v>
      </c>
      <c r="O1347" s="7" t="s">
        <v>699</v>
      </c>
      <c r="P1347" s="12" t="str">
        <f t="shared" ref="P1347:P1410" si="106">RIGHT(B1347,10)</f>
        <v>2021-07-13</v>
      </c>
      <c r="Q1347" s="1" t="str">
        <f>IFERROR(VLOOKUP(K1347,de_para!$A$2:$B$32,2,0),"ERR")</f>
        <v>web event</v>
      </c>
      <c r="R1347" s="1">
        <v>0</v>
      </c>
      <c r="S1347" s="1">
        <f t="shared" ref="S1347:S1410" si="107">MONTH(P1347)</f>
        <v>7</v>
      </c>
      <c r="T1347" s="1">
        <f t="shared" ref="T1347:T1410" si="108">YEAR(P1347)</f>
        <v>2021</v>
      </c>
      <c r="U1347" s="1">
        <f t="shared" ref="U1347:U1410" si="109">IF(S1347&lt;7,1,2)</f>
        <v>2</v>
      </c>
    </row>
    <row r="1348" spans="1:21" x14ac:dyDescent="0.25">
      <c r="A1348" s="3" t="s">
        <v>588</v>
      </c>
      <c r="B1348" s="3" t="s">
        <v>697</v>
      </c>
      <c r="C1348" s="4" t="s">
        <v>589</v>
      </c>
      <c r="D1348" s="5" t="s">
        <v>247</v>
      </c>
      <c r="E1348" s="4" t="s">
        <v>248</v>
      </c>
      <c r="F1348" s="6">
        <v>10164.11</v>
      </c>
      <c r="G1348" s="4">
        <v>35856</v>
      </c>
      <c r="H1348" s="4">
        <v>513845</v>
      </c>
      <c r="I1348" s="5">
        <v>19.780498009999999</v>
      </c>
      <c r="J1348" s="5">
        <v>14.330795403838</v>
      </c>
      <c r="K1348" s="5" t="s">
        <v>36</v>
      </c>
      <c r="L1348" s="5">
        <v>16</v>
      </c>
      <c r="M1348" s="7" t="s">
        <v>698</v>
      </c>
      <c r="N1348" s="16">
        <f t="shared" si="105"/>
        <v>44382</v>
      </c>
      <c r="O1348" s="7" t="s">
        <v>699</v>
      </c>
      <c r="P1348" s="12" t="str">
        <f t="shared" si="106"/>
        <v>2021-07-13</v>
      </c>
      <c r="Q1348" s="1" t="str">
        <f>IFERROR(VLOOKUP(K1348,de_para!$A$2:$B$32,2,0),"ERR")</f>
        <v>web event</v>
      </c>
      <c r="R1348" s="1">
        <v>0</v>
      </c>
      <c r="S1348" s="1">
        <f t="shared" si="107"/>
        <v>7</v>
      </c>
      <c r="T1348" s="1">
        <f t="shared" si="108"/>
        <v>2021</v>
      </c>
      <c r="U1348" s="1">
        <f t="shared" si="109"/>
        <v>2</v>
      </c>
    </row>
    <row r="1349" spans="1:21" x14ac:dyDescent="0.25">
      <c r="A1349" s="3" t="s">
        <v>68</v>
      </c>
      <c r="B1349" s="3" t="s">
        <v>697</v>
      </c>
      <c r="C1349" s="4" t="s">
        <v>69</v>
      </c>
      <c r="D1349" s="5" t="s">
        <v>70</v>
      </c>
      <c r="E1349" s="4" t="s">
        <v>71</v>
      </c>
      <c r="F1349" s="6">
        <v>45176.24</v>
      </c>
      <c r="G1349" s="4">
        <v>138592</v>
      </c>
      <c r="H1349" s="4">
        <v>1514172</v>
      </c>
      <c r="I1349" s="5">
        <v>29.835606519999999</v>
      </c>
      <c r="J1349" s="5">
        <v>10.925392519049</v>
      </c>
      <c r="K1349" s="5" t="s">
        <v>36</v>
      </c>
      <c r="L1349" s="5">
        <v>289</v>
      </c>
      <c r="M1349" s="7" t="s">
        <v>698</v>
      </c>
      <c r="N1349" s="16">
        <f t="shared" si="105"/>
        <v>44382</v>
      </c>
      <c r="O1349" s="7" t="s">
        <v>699</v>
      </c>
      <c r="P1349" s="12" t="str">
        <f t="shared" si="106"/>
        <v>2021-07-13</v>
      </c>
      <c r="Q1349" s="1" t="str">
        <f>IFERROR(VLOOKUP(K1349,de_para!$A$2:$B$32,2,0),"ERR")</f>
        <v>web event</v>
      </c>
      <c r="R1349" s="1">
        <v>0</v>
      </c>
      <c r="S1349" s="1">
        <f t="shared" si="107"/>
        <v>7</v>
      </c>
      <c r="T1349" s="1">
        <f t="shared" si="108"/>
        <v>2021</v>
      </c>
      <c r="U1349" s="1">
        <f t="shared" si="109"/>
        <v>2</v>
      </c>
    </row>
    <row r="1350" spans="1:21" x14ac:dyDescent="0.25">
      <c r="A1350" s="3" t="s">
        <v>245</v>
      </c>
      <c r="B1350" s="3" t="s">
        <v>697</v>
      </c>
      <c r="C1350" s="4" t="s">
        <v>246</v>
      </c>
      <c r="D1350" s="5" t="s">
        <v>247</v>
      </c>
      <c r="E1350" s="4" t="s">
        <v>248</v>
      </c>
      <c r="F1350" s="6">
        <v>24917.16</v>
      </c>
      <c r="G1350" s="4">
        <v>1639429</v>
      </c>
      <c r="H1350" s="4">
        <v>4182685</v>
      </c>
      <c r="I1350" s="5">
        <v>5.9572164799999996</v>
      </c>
      <c r="J1350" s="5">
        <v>2.5513059729943</v>
      </c>
      <c r="K1350" s="5" t="s">
        <v>36</v>
      </c>
      <c r="L1350" s="5">
        <v>195</v>
      </c>
      <c r="M1350" s="7" t="s">
        <v>698</v>
      </c>
      <c r="N1350" s="16">
        <f t="shared" si="105"/>
        <v>44382</v>
      </c>
      <c r="O1350" s="7" t="s">
        <v>699</v>
      </c>
      <c r="P1350" s="12" t="str">
        <f t="shared" si="106"/>
        <v>2021-07-13</v>
      </c>
      <c r="Q1350" s="1" t="str">
        <f>IFERROR(VLOOKUP(K1350,de_para!$A$2:$B$32,2,0),"ERR")</f>
        <v>web event</v>
      </c>
      <c r="R1350" s="1">
        <v>0</v>
      </c>
      <c r="S1350" s="1">
        <f t="shared" si="107"/>
        <v>7</v>
      </c>
      <c r="T1350" s="1">
        <f t="shared" si="108"/>
        <v>2021</v>
      </c>
      <c r="U1350" s="1">
        <f t="shared" si="109"/>
        <v>2</v>
      </c>
    </row>
    <row r="1351" spans="1:21" x14ac:dyDescent="0.25">
      <c r="A1351" s="3" t="s">
        <v>83</v>
      </c>
      <c r="B1351" s="3" t="s">
        <v>697</v>
      </c>
      <c r="C1351" s="4" t="s">
        <v>84</v>
      </c>
      <c r="D1351" s="5" t="s">
        <v>70</v>
      </c>
      <c r="E1351" s="4" t="s">
        <v>71</v>
      </c>
      <c r="F1351" s="6">
        <v>100471.5</v>
      </c>
      <c r="G1351" s="4">
        <v>147456</v>
      </c>
      <c r="H1351" s="4">
        <v>2131264</v>
      </c>
      <c r="I1351" s="5">
        <v>47.141743120000001</v>
      </c>
      <c r="J1351" s="5">
        <v>14.453559027778001</v>
      </c>
      <c r="K1351" s="5" t="s">
        <v>36</v>
      </c>
      <c r="L1351" s="5">
        <v>649</v>
      </c>
      <c r="M1351" s="7" t="s">
        <v>698</v>
      </c>
      <c r="N1351" s="16">
        <f t="shared" si="105"/>
        <v>44382</v>
      </c>
      <c r="O1351" s="7" t="s">
        <v>699</v>
      </c>
      <c r="P1351" s="12" t="str">
        <f t="shared" si="106"/>
        <v>2021-07-13</v>
      </c>
      <c r="Q1351" s="1" t="str">
        <f>IFERROR(VLOOKUP(K1351,de_para!$A$2:$B$32,2,0),"ERR")</f>
        <v>web event</v>
      </c>
      <c r="R1351" s="1">
        <v>0</v>
      </c>
      <c r="S1351" s="1">
        <f t="shared" si="107"/>
        <v>7</v>
      </c>
      <c r="T1351" s="1">
        <f t="shared" si="108"/>
        <v>2021</v>
      </c>
      <c r="U1351" s="1">
        <f t="shared" si="109"/>
        <v>2</v>
      </c>
    </row>
    <row r="1352" spans="1:21" x14ac:dyDescent="0.25">
      <c r="A1352" s="3" t="s">
        <v>120</v>
      </c>
      <c r="B1352" s="3" t="s">
        <v>697</v>
      </c>
      <c r="C1352" s="4" t="s">
        <v>688</v>
      </c>
      <c r="D1352" s="5" t="s">
        <v>689</v>
      </c>
      <c r="E1352" s="4" t="s">
        <v>690</v>
      </c>
      <c r="F1352" s="6">
        <v>9717.64</v>
      </c>
      <c r="G1352" s="4">
        <v>274561</v>
      </c>
      <c r="H1352" s="4">
        <v>427559</v>
      </c>
      <c r="I1352" s="5">
        <v>22.728184880000001</v>
      </c>
      <c r="J1352" s="5">
        <v>1.5572459307768001</v>
      </c>
      <c r="K1352" s="5" t="s">
        <v>36</v>
      </c>
      <c r="L1352" s="5">
        <v>31</v>
      </c>
      <c r="M1352" s="7" t="s">
        <v>698</v>
      </c>
      <c r="N1352" s="16">
        <f t="shared" si="105"/>
        <v>44382</v>
      </c>
      <c r="O1352" s="7" t="s">
        <v>699</v>
      </c>
      <c r="P1352" s="12" t="str">
        <f t="shared" si="106"/>
        <v>2021-07-13</v>
      </c>
      <c r="Q1352" s="1" t="str">
        <f>IFERROR(VLOOKUP(K1352,de_para!$A$2:$B$32,2,0),"ERR")</f>
        <v>web event</v>
      </c>
      <c r="R1352" s="1">
        <v>0</v>
      </c>
      <c r="S1352" s="1">
        <f t="shared" si="107"/>
        <v>7</v>
      </c>
      <c r="T1352" s="1">
        <f t="shared" si="108"/>
        <v>2021</v>
      </c>
      <c r="U1352" s="1">
        <f t="shared" si="109"/>
        <v>2</v>
      </c>
    </row>
    <row r="1353" spans="1:21" x14ac:dyDescent="0.25">
      <c r="A1353" s="3" t="s">
        <v>37</v>
      </c>
      <c r="B1353" s="3" t="s">
        <v>697</v>
      </c>
      <c r="C1353" s="4" t="s">
        <v>38</v>
      </c>
      <c r="D1353" s="5" t="s">
        <v>39</v>
      </c>
      <c r="E1353" s="4" t="s">
        <v>40</v>
      </c>
      <c r="F1353" s="6">
        <v>75892.41</v>
      </c>
      <c r="G1353" s="4">
        <v>5801990</v>
      </c>
      <c r="H1353" s="4">
        <v>9886156</v>
      </c>
      <c r="I1353" s="5">
        <v>7.6766348799999999</v>
      </c>
      <c r="J1353" s="5">
        <v>1.7039250326180999</v>
      </c>
      <c r="K1353" s="5" t="s">
        <v>36</v>
      </c>
      <c r="L1353" s="5">
        <v>712</v>
      </c>
      <c r="M1353" s="7" t="s">
        <v>698</v>
      </c>
      <c r="N1353" s="16">
        <f t="shared" si="105"/>
        <v>44382</v>
      </c>
      <c r="O1353" s="7" t="s">
        <v>699</v>
      </c>
      <c r="P1353" s="12" t="str">
        <f t="shared" si="106"/>
        <v>2021-07-13</v>
      </c>
      <c r="Q1353" s="1" t="str">
        <f>IFERROR(VLOOKUP(K1353,de_para!$A$2:$B$32,2,0),"ERR")</f>
        <v>web event</v>
      </c>
      <c r="R1353" s="1">
        <v>0</v>
      </c>
      <c r="S1353" s="1">
        <f t="shared" si="107"/>
        <v>7</v>
      </c>
      <c r="T1353" s="1">
        <f t="shared" si="108"/>
        <v>2021</v>
      </c>
      <c r="U1353" s="1">
        <f t="shared" si="109"/>
        <v>2</v>
      </c>
    </row>
    <row r="1354" spans="1:21" x14ac:dyDescent="0.25">
      <c r="A1354" s="3" t="s">
        <v>318</v>
      </c>
      <c r="B1354" s="3" t="s">
        <v>697</v>
      </c>
      <c r="C1354" s="4" t="s">
        <v>319</v>
      </c>
      <c r="D1354" s="5" t="s">
        <v>320</v>
      </c>
      <c r="E1354" s="4" t="s">
        <v>321</v>
      </c>
      <c r="F1354" s="6">
        <v>12222.35</v>
      </c>
      <c r="G1354" s="4">
        <v>11848</v>
      </c>
      <c r="H1354" s="4">
        <v>152289</v>
      </c>
      <c r="I1354" s="5">
        <v>80.257602320000004</v>
      </c>
      <c r="J1354" s="5">
        <v>12.853561782579</v>
      </c>
      <c r="K1354" s="5" t="s">
        <v>36</v>
      </c>
      <c r="L1354" s="5">
        <v>112</v>
      </c>
      <c r="M1354" s="7" t="s">
        <v>698</v>
      </c>
      <c r="N1354" s="16">
        <f t="shared" si="105"/>
        <v>44382</v>
      </c>
      <c r="O1354" s="7" t="s">
        <v>699</v>
      </c>
      <c r="P1354" s="12" t="str">
        <f t="shared" si="106"/>
        <v>2021-07-13</v>
      </c>
      <c r="Q1354" s="1" t="str">
        <f>IFERROR(VLOOKUP(K1354,de_para!$A$2:$B$32,2,0),"ERR")</f>
        <v>web event</v>
      </c>
      <c r="R1354" s="1">
        <v>0</v>
      </c>
      <c r="S1354" s="1">
        <f t="shared" si="107"/>
        <v>7</v>
      </c>
      <c r="T1354" s="1">
        <f t="shared" si="108"/>
        <v>2021</v>
      </c>
      <c r="U1354" s="1">
        <f t="shared" si="109"/>
        <v>2</v>
      </c>
    </row>
    <row r="1355" spans="1:21" x14ac:dyDescent="0.25">
      <c r="A1355" s="3" t="s">
        <v>290</v>
      </c>
      <c r="B1355" s="3" t="s">
        <v>697</v>
      </c>
      <c r="C1355" s="4" t="s">
        <v>685</v>
      </c>
      <c r="D1355" s="5" t="s">
        <v>686</v>
      </c>
      <c r="E1355" s="4" t="s">
        <v>687</v>
      </c>
      <c r="F1355" s="6">
        <v>9669.07</v>
      </c>
      <c r="G1355" s="4">
        <v>435332</v>
      </c>
      <c r="H1355" s="4">
        <v>704339</v>
      </c>
      <c r="I1355" s="5">
        <v>13.727864</v>
      </c>
      <c r="J1355" s="5">
        <v>1.6179352769840001</v>
      </c>
      <c r="K1355" s="5" t="s">
        <v>36</v>
      </c>
      <c r="L1355" s="5">
        <v>32</v>
      </c>
      <c r="M1355" s="7" t="s">
        <v>698</v>
      </c>
      <c r="N1355" s="16">
        <f t="shared" si="105"/>
        <v>44382</v>
      </c>
      <c r="O1355" s="7" t="s">
        <v>699</v>
      </c>
      <c r="P1355" s="12" t="str">
        <f t="shared" si="106"/>
        <v>2021-07-13</v>
      </c>
      <c r="Q1355" s="1" t="str">
        <f>IFERROR(VLOOKUP(K1355,de_para!$A$2:$B$32,2,0),"ERR")</f>
        <v>web event</v>
      </c>
      <c r="R1355" s="1">
        <v>0</v>
      </c>
      <c r="S1355" s="1">
        <f t="shared" si="107"/>
        <v>7</v>
      </c>
      <c r="T1355" s="1">
        <f t="shared" si="108"/>
        <v>2021</v>
      </c>
      <c r="U1355" s="1">
        <f t="shared" si="109"/>
        <v>2</v>
      </c>
    </row>
    <row r="1356" spans="1:21" x14ac:dyDescent="0.25">
      <c r="A1356" s="3" t="s">
        <v>32</v>
      </c>
      <c r="B1356" s="3" t="s">
        <v>697</v>
      </c>
      <c r="C1356" s="4" t="s">
        <v>33</v>
      </c>
      <c r="D1356" s="5" t="s">
        <v>34</v>
      </c>
      <c r="E1356" s="4" t="s">
        <v>35</v>
      </c>
      <c r="F1356" s="6">
        <v>42957.13</v>
      </c>
      <c r="G1356" s="4">
        <v>246785</v>
      </c>
      <c r="H1356" s="4">
        <v>1685656</v>
      </c>
      <c r="I1356" s="5">
        <v>25.48392436</v>
      </c>
      <c r="J1356" s="5">
        <v>6.8304637640051</v>
      </c>
      <c r="K1356" s="5" t="s">
        <v>36</v>
      </c>
      <c r="L1356" s="5">
        <v>292</v>
      </c>
      <c r="M1356" s="7" t="s">
        <v>698</v>
      </c>
      <c r="N1356" s="16">
        <f t="shared" si="105"/>
        <v>44382</v>
      </c>
      <c r="O1356" s="7" t="s">
        <v>699</v>
      </c>
      <c r="P1356" s="12" t="str">
        <f t="shared" si="106"/>
        <v>2021-07-13</v>
      </c>
      <c r="Q1356" s="1" t="str">
        <f>IFERROR(VLOOKUP(K1356,de_para!$A$2:$B$32,2,0),"ERR")</f>
        <v>web event</v>
      </c>
      <c r="R1356" s="1">
        <v>0</v>
      </c>
      <c r="S1356" s="1">
        <f t="shared" si="107"/>
        <v>7</v>
      </c>
      <c r="T1356" s="1">
        <f t="shared" si="108"/>
        <v>2021</v>
      </c>
      <c r="U1356" s="1">
        <f t="shared" si="109"/>
        <v>2</v>
      </c>
    </row>
    <row r="1357" spans="1:21" x14ac:dyDescent="0.25">
      <c r="A1357" s="3" t="s">
        <v>700</v>
      </c>
      <c r="B1357" s="3" t="s">
        <v>697</v>
      </c>
      <c r="C1357" s="4" t="s">
        <v>701</v>
      </c>
      <c r="D1357" s="5" t="s">
        <v>702</v>
      </c>
      <c r="E1357" s="4" t="s">
        <v>703</v>
      </c>
      <c r="F1357" s="6">
        <v>314.38</v>
      </c>
      <c r="G1357" s="4">
        <v>10438</v>
      </c>
      <c r="H1357" s="4">
        <v>13768</v>
      </c>
      <c r="I1357" s="5">
        <v>22.83410808</v>
      </c>
      <c r="J1357" s="5">
        <v>1.3190266334547001</v>
      </c>
      <c r="K1357" s="5" t="s">
        <v>416</v>
      </c>
      <c r="L1357" s="5">
        <v>14</v>
      </c>
      <c r="M1357" s="7" t="s">
        <v>698</v>
      </c>
      <c r="N1357" s="16">
        <f t="shared" si="105"/>
        <v>44382</v>
      </c>
      <c r="O1357" s="7" t="s">
        <v>699</v>
      </c>
      <c r="P1357" s="12" t="str">
        <f t="shared" si="106"/>
        <v>2021-07-13</v>
      </c>
      <c r="Q1357" s="1" t="str">
        <f>IFERROR(VLOOKUP(K1357,de_para!$A$2:$B$32,2,0),"ERR")</f>
        <v>web event</v>
      </c>
      <c r="R1357" s="1">
        <v>0</v>
      </c>
      <c r="S1357" s="1">
        <f t="shared" si="107"/>
        <v>7</v>
      </c>
      <c r="T1357" s="1">
        <f t="shared" si="108"/>
        <v>2021</v>
      </c>
      <c r="U1357" s="1">
        <f t="shared" si="109"/>
        <v>2</v>
      </c>
    </row>
    <row r="1358" spans="1:21" x14ac:dyDescent="0.25">
      <c r="A1358" s="3" t="s">
        <v>405</v>
      </c>
      <c r="B1358" s="3" t="s">
        <v>697</v>
      </c>
      <c r="C1358" s="4" t="s">
        <v>406</v>
      </c>
      <c r="D1358" s="5" t="s">
        <v>177</v>
      </c>
      <c r="E1358" s="4" t="s">
        <v>178</v>
      </c>
      <c r="F1358" s="6">
        <v>967.99</v>
      </c>
      <c r="G1358" s="4">
        <v>61409</v>
      </c>
      <c r="H1358" s="4">
        <v>84310</v>
      </c>
      <c r="I1358" s="5">
        <v>11.48131894</v>
      </c>
      <c r="J1358" s="5">
        <v>1.3729257926363001</v>
      </c>
      <c r="K1358" s="5" t="s">
        <v>179</v>
      </c>
      <c r="L1358" s="5">
        <v>771</v>
      </c>
      <c r="M1358" s="7" t="s">
        <v>698</v>
      </c>
      <c r="N1358" s="16">
        <f t="shared" si="105"/>
        <v>44382</v>
      </c>
      <c r="O1358" s="7" t="s">
        <v>699</v>
      </c>
      <c r="P1358" s="12" t="str">
        <f t="shared" si="106"/>
        <v>2021-07-13</v>
      </c>
      <c r="Q1358" s="1" t="str">
        <f>IFERROR(VLOOKUP(K1358,de_para!$A$2:$B$32,2,0),"ERR")</f>
        <v>Mid funnel</v>
      </c>
      <c r="R1358" s="1">
        <v>0</v>
      </c>
      <c r="S1358" s="1">
        <f t="shared" si="107"/>
        <v>7</v>
      </c>
      <c r="T1358" s="1">
        <f t="shared" si="108"/>
        <v>2021</v>
      </c>
      <c r="U1358" s="1">
        <f t="shared" si="109"/>
        <v>2</v>
      </c>
    </row>
    <row r="1359" spans="1:21" x14ac:dyDescent="0.25">
      <c r="A1359" s="3" t="s">
        <v>89</v>
      </c>
      <c r="B1359" s="3" t="s">
        <v>697</v>
      </c>
      <c r="C1359" s="4" t="s">
        <v>704</v>
      </c>
      <c r="D1359" s="5" t="s">
        <v>705</v>
      </c>
      <c r="E1359" s="4" t="s">
        <v>706</v>
      </c>
      <c r="F1359" s="6">
        <v>5958.37</v>
      </c>
      <c r="G1359" s="4">
        <v>205537</v>
      </c>
      <c r="H1359" s="4">
        <v>422573</v>
      </c>
      <c r="I1359" s="5">
        <v>14.100214640000001</v>
      </c>
      <c r="J1359" s="5">
        <v>2.0559461313535001</v>
      </c>
      <c r="K1359" s="5" t="s">
        <v>36</v>
      </c>
      <c r="L1359" s="5">
        <v>64</v>
      </c>
      <c r="M1359" s="7" t="s">
        <v>698</v>
      </c>
      <c r="N1359" s="16">
        <f t="shared" si="105"/>
        <v>44382</v>
      </c>
      <c r="O1359" s="7" t="s">
        <v>699</v>
      </c>
      <c r="P1359" s="12" t="str">
        <f t="shared" si="106"/>
        <v>2021-07-13</v>
      </c>
      <c r="Q1359" s="1" t="str">
        <f>IFERROR(VLOOKUP(K1359,de_para!$A$2:$B$32,2,0),"ERR")</f>
        <v>web event</v>
      </c>
      <c r="R1359" s="1">
        <v>0</v>
      </c>
      <c r="S1359" s="1">
        <f t="shared" si="107"/>
        <v>7</v>
      </c>
      <c r="T1359" s="1">
        <f t="shared" si="108"/>
        <v>2021</v>
      </c>
      <c r="U1359" s="1">
        <f t="shared" si="109"/>
        <v>2</v>
      </c>
    </row>
    <row r="1360" spans="1:21" x14ac:dyDescent="0.25">
      <c r="A1360" s="3" t="s">
        <v>707</v>
      </c>
      <c r="B1360" s="3" t="s">
        <v>697</v>
      </c>
      <c r="C1360" s="4" t="s">
        <v>708</v>
      </c>
      <c r="D1360" s="5" t="s">
        <v>702</v>
      </c>
      <c r="E1360" s="4" t="s">
        <v>703</v>
      </c>
      <c r="F1360" s="6">
        <v>313.16000000000003</v>
      </c>
      <c r="G1360" s="4">
        <v>14668</v>
      </c>
      <c r="H1360" s="4">
        <v>19453</v>
      </c>
      <c r="I1360" s="5">
        <v>16.098288180000001</v>
      </c>
      <c r="J1360" s="5">
        <v>1.3262203436051001</v>
      </c>
      <c r="K1360" s="5" t="s">
        <v>416</v>
      </c>
      <c r="L1360" s="5">
        <v>29</v>
      </c>
      <c r="M1360" s="7" t="s">
        <v>698</v>
      </c>
      <c r="N1360" s="16">
        <f t="shared" si="105"/>
        <v>44382</v>
      </c>
      <c r="O1360" s="7" t="s">
        <v>699</v>
      </c>
      <c r="P1360" s="12" t="str">
        <f t="shared" si="106"/>
        <v>2021-07-13</v>
      </c>
      <c r="Q1360" s="1" t="str">
        <f>IFERROR(VLOOKUP(K1360,de_para!$A$2:$B$32,2,0),"ERR")</f>
        <v>web event</v>
      </c>
      <c r="R1360" s="1">
        <v>0</v>
      </c>
      <c r="S1360" s="1">
        <f t="shared" si="107"/>
        <v>7</v>
      </c>
      <c r="T1360" s="1">
        <f t="shared" si="108"/>
        <v>2021</v>
      </c>
      <c r="U1360" s="1">
        <f t="shared" si="109"/>
        <v>2</v>
      </c>
    </row>
    <row r="1361" spans="1:21" x14ac:dyDescent="0.25">
      <c r="A1361" s="3" t="s">
        <v>624</v>
      </c>
      <c r="B1361" s="3" t="s">
        <v>697</v>
      </c>
      <c r="C1361" s="4" t="s">
        <v>625</v>
      </c>
      <c r="D1361" s="5" t="s">
        <v>626</v>
      </c>
      <c r="E1361" s="4" t="s">
        <v>627</v>
      </c>
      <c r="F1361" s="6">
        <v>70237</v>
      </c>
      <c r="G1361" s="4">
        <v>1305348</v>
      </c>
      <c r="H1361" s="4">
        <v>6115712</v>
      </c>
      <c r="I1361" s="5">
        <v>11.484680770000001</v>
      </c>
      <c r="J1361" s="5">
        <v>4.6851199833301003</v>
      </c>
      <c r="K1361" s="5" t="s">
        <v>36</v>
      </c>
      <c r="L1361" s="5">
        <v>91</v>
      </c>
      <c r="M1361" s="7" t="s">
        <v>698</v>
      </c>
      <c r="N1361" s="16">
        <f t="shared" si="105"/>
        <v>44382</v>
      </c>
      <c r="O1361" s="7" t="s">
        <v>699</v>
      </c>
      <c r="P1361" s="12" t="str">
        <f t="shared" si="106"/>
        <v>2021-07-13</v>
      </c>
      <c r="Q1361" s="1" t="str">
        <f>IFERROR(VLOOKUP(K1361,de_para!$A$2:$B$32,2,0),"ERR")</f>
        <v>web event</v>
      </c>
      <c r="R1361" s="1">
        <v>0</v>
      </c>
      <c r="S1361" s="1">
        <f t="shared" si="107"/>
        <v>7</v>
      </c>
      <c r="T1361" s="1">
        <f t="shared" si="108"/>
        <v>2021</v>
      </c>
      <c r="U1361" s="1">
        <f t="shared" si="109"/>
        <v>2</v>
      </c>
    </row>
    <row r="1362" spans="1:21" x14ac:dyDescent="0.25">
      <c r="A1362" s="3" t="s">
        <v>709</v>
      </c>
      <c r="B1362" s="3" t="s">
        <v>697</v>
      </c>
      <c r="C1362" s="4" t="s">
        <v>710</v>
      </c>
      <c r="D1362" s="5" t="s">
        <v>702</v>
      </c>
      <c r="E1362" s="4" t="s">
        <v>703</v>
      </c>
      <c r="F1362" s="6">
        <v>325.26</v>
      </c>
      <c r="G1362" s="4">
        <v>18644</v>
      </c>
      <c r="H1362" s="4">
        <v>23362</v>
      </c>
      <c r="I1362" s="5">
        <v>13.92260937</v>
      </c>
      <c r="J1362" s="5">
        <v>1.2530572838447001</v>
      </c>
      <c r="K1362" s="5" t="s">
        <v>416</v>
      </c>
      <c r="L1362" s="5">
        <v>27</v>
      </c>
      <c r="M1362" s="7" t="s">
        <v>698</v>
      </c>
      <c r="N1362" s="16">
        <f t="shared" si="105"/>
        <v>44382</v>
      </c>
      <c r="O1362" s="7" t="s">
        <v>699</v>
      </c>
      <c r="P1362" s="12" t="str">
        <f t="shared" si="106"/>
        <v>2021-07-13</v>
      </c>
      <c r="Q1362" s="1" t="str">
        <f>IFERROR(VLOOKUP(K1362,de_para!$A$2:$B$32,2,0),"ERR")</f>
        <v>web event</v>
      </c>
      <c r="R1362" s="1">
        <v>0</v>
      </c>
      <c r="S1362" s="1">
        <f t="shared" si="107"/>
        <v>7</v>
      </c>
      <c r="T1362" s="1">
        <f t="shared" si="108"/>
        <v>2021</v>
      </c>
      <c r="U1362" s="1">
        <f t="shared" si="109"/>
        <v>2</v>
      </c>
    </row>
    <row r="1363" spans="1:21" x14ac:dyDescent="0.25">
      <c r="A1363" s="3" t="s">
        <v>290</v>
      </c>
      <c r="B1363" s="3" t="s">
        <v>697</v>
      </c>
      <c r="C1363" s="4" t="s">
        <v>675</v>
      </c>
      <c r="D1363" s="5" t="s">
        <v>676</v>
      </c>
      <c r="E1363" s="4" t="s">
        <v>677</v>
      </c>
      <c r="F1363" s="6">
        <v>9694.4</v>
      </c>
      <c r="G1363" s="4">
        <v>471937</v>
      </c>
      <c r="H1363" s="4">
        <v>754909</v>
      </c>
      <c r="I1363" s="5">
        <v>12.84181272</v>
      </c>
      <c r="J1363" s="5">
        <v>1.5995969801054</v>
      </c>
      <c r="K1363" s="5" t="s">
        <v>36</v>
      </c>
      <c r="L1363" s="5">
        <v>23</v>
      </c>
      <c r="M1363" s="7" t="s">
        <v>698</v>
      </c>
      <c r="N1363" s="16">
        <f t="shared" si="105"/>
        <v>44382</v>
      </c>
      <c r="O1363" s="7" t="s">
        <v>699</v>
      </c>
      <c r="P1363" s="12" t="str">
        <f t="shared" si="106"/>
        <v>2021-07-13</v>
      </c>
      <c r="Q1363" s="1" t="str">
        <f>IFERROR(VLOOKUP(K1363,de_para!$A$2:$B$32,2,0),"ERR")</f>
        <v>web event</v>
      </c>
      <c r="R1363" s="1">
        <v>0</v>
      </c>
      <c r="S1363" s="1">
        <f t="shared" si="107"/>
        <v>7</v>
      </c>
      <c r="T1363" s="1">
        <f t="shared" si="108"/>
        <v>2021</v>
      </c>
      <c r="U1363" s="1">
        <f t="shared" si="109"/>
        <v>2</v>
      </c>
    </row>
    <row r="1364" spans="1:21" x14ac:dyDescent="0.25">
      <c r="A1364" s="3" t="s">
        <v>120</v>
      </c>
      <c r="B1364" s="3" t="s">
        <v>697</v>
      </c>
      <c r="C1364" s="4" t="s">
        <v>694</v>
      </c>
      <c r="D1364" s="5" t="s">
        <v>695</v>
      </c>
      <c r="E1364" s="4" t="s">
        <v>696</v>
      </c>
      <c r="F1364" s="6">
        <v>9696.93</v>
      </c>
      <c r="G1364" s="4">
        <v>406210</v>
      </c>
      <c r="H1364" s="4">
        <v>577012</v>
      </c>
      <c r="I1364" s="5">
        <v>16.805421719999998</v>
      </c>
      <c r="J1364" s="5">
        <v>1.4204770931291999</v>
      </c>
      <c r="K1364" s="5" t="s">
        <v>36</v>
      </c>
      <c r="L1364" s="5">
        <v>42</v>
      </c>
      <c r="M1364" s="7" t="s">
        <v>698</v>
      </c>
      <c r="N1364" s="16">
        <f t="shared" si="105"/>
        <v>44382</v>
      </c>
      <c r="O1364" s="7" t="s">
        <v>699</v>
      </c>
      <c r="P1364" s="12" t="str">
        <f t="shared" si="106"/>
        <v>2021-07-13</v>
      </c>
      <c r="Q1364" s="1" t="str">
        <f>IFERROR(VLOOKUP(K1364,de_para!$A$2:$B$32,2,0),"ERR")</f>
        <v>web event</v>
      </c>
      <c r="R1364" s="1">
        <v>0</v>
      </c>
      <c r="S1364" s="1">
        <f t="shared" si="107"/>
        <v>7</v>
      </c>
      <c r="T1364" s="1">
        <f t="shared" si="108"/>
        <v>2021</v>
      </c>
      <c r="U1364" s="1">
        <f t="shared" si="109"/>
        <v>2</v>
      </c>
    </row>
    <row r="1365" spans="1:21" x14ac:dyDescent="0.25">
      <c r="A1365" s="3" t="s">
        <v>103</v>
      </c>
      <c r="B1365" s="3" t="s">
        <v>697</v>
      </c>
      <c r="C1365" s="4" t="s">
        <v>711</v>
      </c>
      <c r="D1365" s="5" t="s">
        <v>712</v>
      </c>
      <c r="E1365" s="4" t="s">
        <v>713</v>
      </c>
      <c r="F1365" s="6">
        <v>0</v>
      </c>
      <c r="G1365" s="4">
        <v>0</v>
      </c>
      <c r="H1365" s="4">
        <v>0</v>
      </c>
      <c r="I1365" s="5" t="s">
        <v>45</v>
      </c>
      <c r="J1365" s="5">
        <v>0</v>
      </c>
      <c r="K1365" s="5" t="s">
        <v>36</v>
      </c>
      <c r="L1365" s="5">
        <v>2</v>
      </c>
      <c r="M1365" s="7" t="s">
        <v>698</v>
      </c>
      <c r="N1365" s="16">
        <f t="shared" si="105"/>
        <v>44382</v>
      </c>
      <c r="O1365" s="7" t="s">
        <v>699</v>
      </c>
      <c r="P1365" s="12" t="str">
        <f t="shared" si="106"/>
        <v>2021-07-13</v>
      </c>
      <c r="Q1365" s="1" t="str">
        <f>IFERROR(VLOOKUP(K1365,de_para!$A$2:$B$32,2,0),"ERR")</f>
        <v>web event</v>
      </c>
      <c r="R1365" s="1">
        <v>0</v>
      </c>
      <c r="S1365" s="1">
        <f t="shared" si="107"/>
        <v>7</v>
      </c>
      <c r="T1365" s="1">
        <f t="shared" si="108"/>
        <v>2021</v>
      </c>
      <c r="U1365" s="1">
        <f t="shared" si="109"/>
        <v>2</v>
      </c>
    </row>
    <row r="1366" spans="1:21" x14ac:dyDescent="0.25">
      <c r="A1366" s="3" t="s">
        <v>103</v>
      </c>
      <c r="B1366" s="3" t="s">
        <v>697</v>
      </c>
      <c r="C1366" s="4" t="s">
        <v>714</v>
      </c>
      <c r="D1366" s="5" t="s">
        <v>715</v>
      </c>
      <c r="E1366" s="4" t="s">
        <v>716</v>
      </c>
      <c r="F1366" s="6">
        <v>0</v>
      </c>
      <c r="G1366" s="4">
        <v>0</v>
      </c>
      <c r="H1366" s="4">
        <v>0</v>
      </c>
      <c r="I1366" s="5" t="s">
        <v>45</v>
      </c>
      <c r="J1366" s="5">
        <v>0</v>
      </c>
      <c r="K1366" s="5" t="s">
        <v>36</v>
      </c>
      <c r="L1366" s="5">
        <v>3</v>
      </c>
      <c r="M1366" s="7" t="s">
        <v>698</v>
      </c>
      <c r="N1366" s="16">
        <f t="shared" si="105"/>
        <v>44382</v>
      </c>
      <c r="O1366" s="7" t="s">
        <v>699</v>
      </c>
      <c r="P1366" s="12" t="str">
        <f t="shared" si="106"/>
        <v>2021-07-13</v>
      </c>
      <c r="Q1366" s="1" t="str">
        <f>IFERROR(VLOOKUP(K1366,de_para!$A$2:$B$32,2,0),"ERR")</f>
        <v>web event</v>
      </c>
      <c r="R1366" s="1">
        <v>0</v>
      </c>
      <c r="S1366" s="1">
        <f t="shared" si="107"/>
        <v>7</v>
      </c>
      <c r="T1366" s="1">
        <f t="shared" si="108"/>
        <v>2021</v>
      </c>
      <c r="U1366" s="1">
        <f t="shared" si="109"/>
        <v>2</v>
      </c>
    </row>
    <row r="1367" spans="1:21" x14ac:dyDescent="0.25">
      <c r="A1367" s="3" t="s">
        <v>290</v>
      </c>
      <c r="B1367" s="3" t="s">
        <v>697</v>
      </c>
      <c r="C1367" s="4" t="s">
        <v>672</v>
      </c>
      <c r="D1367" s="5" t="s">
        <v>673</v>
      </c>
      <c r="E1367" s="4" t="s">
        <v>674</v>
      </c>
      <c r="F1367" s="6">
        <v>9700.15</v>
      </c>
      <c r="G1367" s="4">
        <v>432319</v>
      </c>
      <c r="H1367" s="4">
        <v>664052</v>
      </c>
      <c r="I1367" s="5">
        <v>14.607515680000001</v>
      </c>
      <c r="J1367" s="5">
        <v>1.5360231680773</v>
      </c>
      <c r="K1367" s="5" t="s">
        <v>36</v>
      </c>
      <c r="L1367" s="5">
        <v>41</v>
      </c>
      <c r="M1367" s="7" t="s">
        <v>698</v>
      </c>
      <c r="N1367" s="16">
        <f t="shared" si="105"/>
        <v>44382</v>
      </c>
      <c r="O1367" s="7" t="s">
        <v>699</v>
      </c>
      <c r="P1367" s="12" t="str">
        <f t="shared" si="106"/>
        <v>2021-07-13</v>
      </c>
      <c r="Q1367" s="1" t="str">
        <f>IFERROR(VLOOKUP(K1367,de_para!$A$2:$B$32,2,0),"ERR")</f>
        <v>web event</v>
      </c>
      <c r="R1367" s="1">
        <v>0</v>
      </c>
      <c r="S1367" s="1">
        <f t="shared" si="107"/>
        <v>7</v>
      </c>
      <c r="T1367" s="1">
        <f t="shared" si="108"/>
        <v>2021</v>
      </c>
      <c r="U1367" s="1">
        <f t="shared" si="109"/>
        <v>2</v>
      </c>
    </row>
    <row r="1368" spans="1:21" x14ac:dyDescent="0.25">
      <c r="A1368" s="3" t="s">
        <v>290</v>
      </c>
      <c r="B1368" s="3" t="s">
        <v>697</v>
      </c>
      <c r="C1368" s="4" t="s">
        <v>691</v>
      </c>
      <c r="D1368" s="5" t="s">
        <v>692</v>
      </c>
      <c r="E1368" s="4" t="s">
        <v>693</v>
      </c>
      <c r="F1368" s="6">
        <v>9695.2999999999993</v>
      </c>
      <c r="G1368" s="4">
        <v>380799</v>
      </c>
      <c r="H1368" s="4">
        <v>617128</v>
      </c>
      <c r="I1368" s="5">
        <v>15.710355059999999</v>
      </c>
      <c r="J1368" s="5">
        <v>1.6206134995102</v>
      </c>
      <c r="K1368" s="5" t="s">
        <v>36</v>
      </c>
      <c r="L1368" s="5">
        <v>24</v>
      </c>
      <c r="M1368" s="7" t="s">
        <v>698</v>
      </c>
      <c r="N1368" s="16">
        <f t="shared" si="105"/>
        <v>44382</v>
      </c>
      <c r="O1368" s="7" t="s">
        <v>699</v>
      </c>
      <c r="P1368" s="12" t="str">
        <f t="shared" si="106"/>
        <v>2021-07-13</v>
      </c>
      <c r="Q1368" s="1" t="str">
        <f>IFERROR(VLOOKUP(K1368,de_para!$A$2:$B$32,2,0),"ERR")</f>
        <v>web event</v>
      </c>
      <c r="R1368" s="1">
        <v>0</v>
      </c>
      <c r="S1368" s="1">
        <f t="shared" si="107"/>
        <v>7</v>
      </c>
      <c r="T1368" s="1">
        <f t="shared" si="108"/>
        <v>2021</v>
      </c>
      <c r="U1368" s="1">
        <f t="shared" si="109"/>
        <v>2</v>
      </c>
    </row>
    <row r="1369" spans="1:21" x14ac:dyDescent="0.25">
      <c r="A1369" s="3" t="s">
        <v>717</v>
      </c>
      <c r="B1369" s="3" t="s">
        <v>697</v>
      </c>
      <c r="C1369" s="4" t="s">
        <v>718</v>
      </c>
      <c r="D1369" s="5" t="s">
        <v>719</v>
      </c>
      <c r="E1369" s="4" t="s">
        <v>720</v>
      </c>
      <c r="F1369" s="6">
        <v>522.04</v>
      </c>
      <c r="G1369" s="4">
        <v>4660</v>
      </c>
      <c r="H1369" s="4">
        <v>13546</v>
      </c>
      <c r="I1369" s="5">
        <v>38.538313889999998</v>
      </c>
      <c r="J1369" s="5">
        <v>2.9068669527897</v>
      </c>
      <c r="K1369" s="5" t="s">
        <v>416</v>
      </c>
      <c r="L1369" s="5">
        <v>19</v>
      </c>
      <c r="M1369" s="7" t="s">
        <v>698</v>
      </c>
      <c r="N1369" s="16">
        <f t="shared" si="105"/>
        <v>44382</v>
      </c>
      <c r="O1369" s="7" t="s">
        <v>699</v>
      </c>
      <c r="P1369" s="12" t="str">
        <f t="shared" si="106"/>
        <v>2021-07-13</v>
      </c>
      <c r="Q1369" s="1" t="str">
        <f>IFERROR(VLOOKUP(K1369,de_para!$A$2:$B$32,2,0),"ERR")</f>
        <v>web event</v>
      </c>
      <c r="R1369" s="1">
        <v>0</v>
      </c>
      <c r="S1369" s="1">
        <f t="shared" si="107"/>
        <v>7</v>
      </c>
      <c r="T1369" s="1">
        <f t="shared" si="108"/>
        <v>2021</v>
      </c>
      <c r="U1369" s="1">
        <f t="shared" si="109"/>
        <v>2</v>
      </c>
    </row>
    <row r="1370" spans="1:21" x14ac:dyDescent="0.25">
      <c r="A1370" s="3" t="s">
        <v>120</v>
      </c>
      <c r="B1370" s="3" t="s">
        <v>697</v>
      </c>
      <c r="C1370" s="4" t="s">
        <v>660</v>
      </c>
      <c r="D1370" s="5" t="s">
        <v>661</v>
      </c>
      <c r="E1370" s="4" t="s">
        <v>662</v>
      </c>
      <c r="F1370" s="6">
        <v>3596.69</v>
      </c>
      <c r="G1370" s="4">
        <v>160576</v>
      </c>
      <c r="H1370" s="4">
        <v>234548</v>
      </c>
      <c r="I1370" s="5">
        <v>15.334558380000001</v>
      </c>
      <c r="J1370" s="5">
        <v>1.4606666002391</v>
      </c>
      <c r="K1370" s="5" t="s">
        <v>36</v>
      </c>
      <c r="L1370" s="5">
        <v>16</v>
      </c>
      <c r="M1370" s="7" t="s">
        <v>698</v>
      </c>
      <c r="N1370" s="16">
        <f t="shared" si="105"/>
        <v>44382</v>
      </c>
      <c r="O1370" s="7" t="s">
        <v>699</v>
      </c>
      <c r="P1370" s="12" t="str">
        <f t="shared" si="106"/>
        <v>2021-07-13</v>
      </c>
      <c r="Q1370" s="1" t="str">
        <f>IFERROR(VLOOKUP(K1370,de_para!$A$2:$B$32,2,0),"ERR")</f>
        <v>web event</v>
      </c>
      <c r="R1370" s="1">
        <v>0</v>
      </c>
      <c r="S1370" s="1">
        <f t="shared" si="107"/>
        <v>7</v>
      </c>
      <c r="T1370" s="1">
        <f t="shared" si="108"/>
        <v>2021</v>
      </c>
      <c r="U1370" s="1">
        <f t="shared" si="109"/>
        <v>2</v>
      </c>
    </row>
    <row r="1371" spans="1:21" x14ac:dyDescent="0.25">
      <c r="A1371" s="3" t="s">
        <v>182</v>
      </c>
      <c r="B1371" s="3" t="s">
        <v>697</v>
      </c>
      <c r="C1371" s="4" t="s">
        <v>183</v>
      </c>
      <c r="D1371" s="5" t="s">
        <v>184</v>
      </c>
      <c r="E1371" s="4" t="s">
        <v>185</v>
      </c>
      <c r="F1371" s="6">
        <v>29395.4</v>
      </c>
      <c r="G1371" s="4">
        <v>227905</v>
      </c>
      <c r="H1371" s="4">
        <v>946865</v>
      </c>
      <c r="I1371" s="5">
        <v>31.04497473</v>
      </c>
      <c r="J1371" s="5">
        <v>4.1546477699041002</v>
      </c>
      <c r="K1371" s="5" t="s">
        <v>36</v>
      </c>
      <c r="L1371" s="5">
        <v>211</v>
      </c>
      <c r="M1371" s="7" t="s">
        <v>698</v>
      </c>
      <c r="N1371" s="16">
        <f t="shared" si="105"/>
        <v>44382</v>
      </c>
      <c r="O1371" s="7" t="s">
        <v>699</v>
      </c>
      <c r="P1371" s="12" t="str">
        <f t="shared" si="106"/>
        <v>2021-07-13</v>
      </c>
      <c r="Q1371" s="1" t="str">
        <f>IFERROR(VLOOKUP(K1371,de_para!$A$2:$B$32,2,0),"ERR")</f>
        <v>web event</v>
      </c>
      <c r="R1371" s="1">
        <v>0</v>
      </c>
      <c r="S1371" s="1">
        <f t="shared" si="107"/>
        <v>7</v>
      </c>
      <c r="T1371" s="1">
        <f t="shared" si="108"/>
        <v>2021</v>
      </c>
      <c r="U1371" s="1">
        <f t="shared" si="109"/>
        <v>2</v>
      </c>
    </row>
    <row r="1372" spans="1:21" x14ac:dyDescent="0.25">
      <c r="A1372" s="3" t="s">
        <v>64</v>
      </c>
      <c r="B1372" s="3" t="s">
        <v>697</v>
      </c>
      <c r="C1372" s="4" t="s">
        <v>721</v>
      </c>
      <c r="D1372" s="5" t="s">
        <v>722</v>
      </c>
      <c r="E1372" s="4" t="s">
        <v>723</v>
      </c>
      <c r="F1372" s="6">
        <v>0</v>
      </c>
      <c r="G1372" s="4">
        <v>0</v>
      </c>
      <c r="H1372" s="4">
        <v>0</v>
      </c>
      <c r="I1372" s="5" t="s">
        <v>45</v>
      </c>
      <c r="J1372" s="5">
        <v>0</v>
      </c>
      <c r="K1372" s="5" t="s">
        <v>36</v>
      </c>
      <c r="L1372" s="5">
        <v>4</v>
      </c>
      <c r="M1372" s="7" t="s">
        <v>698</v>
      </c>
      <c r="N1372" s="16">
        <f t="shared" si="105"/>
        <v>44382</v>
      </c>
      <c r="O1372" s="7" t="s">
        <v>699</v>
      </c>
      <c r="P1372" s="12" t="str">
        <f t="shared" si="106"/>
        <v>2021-07-13</v>
      </c>
      <c r="Q1372" s="1" t="str">
        <f>IFERROR(VLOOKUP(K1372,de_para!$A$2:$B$32,2,0),"ERR")</f>
        <v>web event</v>
      </c>
      <c r="R1372" s="1">
        <v>0</v>
      </c>
      <c r="S1372" s="1">
        <f t="shared" si="107"/>
        <v>7</v>
      </c>
      <c r="T1372" s="1">
        <f t="shared" si="108"/>
        <v>2021</v>
      </c>
      <c r="U1372" s="1">
        <f t="shared" si="109"/>
        <v>2</v>
      </c>
    </row>
    <row r="1373" spans="1:21" x14ac:dyDescent="0.25">
      <c r="A1373" s="3" t="s">
        <v>724</v>
      </c>
      <c r="B1373" s="3" t="s">
        <v>697</v>
      </c>
      <c r="C1373" s="4" t="s">
        <v>725</v>
      </c>
      <c r="D1373" s="5" t="s">
        <v>702</v>
      </c>
      <c r="E1373" s="4" t="s">
        <v>703</v>
      </c>
      <c r="F1373" s="6">
        <v>1151.5</v>
      </c>
      <c r="G1373" s="4">
        <v>51953</v>
      </c>
      <c r="H1373" s="4">
        <v>70511</v>
      </c>
      <c r="I1373" s="5">
        <v>16.33078527</v>
      </c>
      <c r="J1373" s="5">
        <v>1.3572074759879</v>
      </c>
      <c r="K1373" s="5" t="s">
        <v>416</v>
      </c>
      <c r="L1373" s="5">
        <v>91</v>
      </c>
      <c r="M1373" s="7" t="s">
        <v>698</v>
      </c>
      <c r="N1373" s="16">
        <f t="shared" si="105"/>
        <v>44382</v>
      </c>
      <c r="O1373" s="7" t="s">
        <v>699</v>
      </c>
      <c r="P1373" s="12" t="str">
        <f t="shared" si="106"/>
        <v>2021-07-13</v>
      </c>
      <c r="Q1373" s="1" t="str">
        <f>IFERROR(VLOOKUP(K1373,de_para!$A$2:$B$32,2,0),"ERR")</f>
        <v>web event</v>
      </c>
      <c r="R1373" s="1">
        <v>0</v>
      </c>
      <c r="S1373" s="1">
        <f t="shared" si="107"/>
        <v>7</v>
      </c>
      <c r="T1373" s="1">
        <f t="shared" si="108"/>
        <v>2021</v>
      </c>
      <c r="U1373" s="1">
        <f t="shared" si="109"/>
        <v>2</v>
      </c>
    </row>
    <row r="1374" spans="1:21" x14ac:dyDescent="0.25">
      <c r="A1374" s="3" t="s">
        <v>624</v>
      </c>
      <c r="B1374" s="3" t="s">
        <v>697</v>
      </c>
      <c r="C1374" s="4" t="s">
        <v>645</v>
      </c>
      <c r="D1374" s="5" t="s">
        <v>646</v>
      </c>
      <c r="E1374" s="4" t="s">
        <v>647</v>
      </c>
      <c r="F1374" s="6">
        <v>70220.789999999994</v>
      </c>
      <c r="G1374" s="4">
        <v>1331720</v>
      </c>
      <c r="H1374" s="4">
        <v>5999079</v>
      </c>
      <c r="I1374" s="5">
        <v>11.705261760000001</v>
      </c>
      <c r="J1374" s="5">
        <v>4.5047600096115996</v>
      </c>
      <c r="K1374" s="5" t="s">
        <v>36</v>
      </c>
      <c r="L1374" s="5">
        <v>88</v>
      </c>
      <c r="M1374" s="7" t="s">
        <v>698</v>
      </c>
      <c r="N1374" s="16">
        <f t="shared" si="105"/>
        <v>44382</v>
      </c>
      <c r="O1374" s="7" t="s">
        <v>699</v>
      </c>
      <c r="P1374" s="12" t="str">
        <f t="shared" si="106"/>
        <v>2021-07-13</v>
      </c>
      <c r="Q1374" s="1" t="str">
        <f>IFERROR(VLOOKUP(K1374,de_para!$A$2:$B$32,2,0),"ERR")</f>
        <v>web event</v>
      </c>
      <c r="R1374" s="1">
        <v>0</v>
      </c>
      <c r="S1374" s="1">
        <f t="shared" si="107"/>
        <v>7</v>
      </c>
      <c r="T1374" s="1">
        <f t="shared" si="108"/>
        <v>2021</v>
      </c>
      <c r="U1374" s="1">
        <f t="shared" si="109"/>
        <v>2</v>
      </c>
    </row>
    <row r="1375" spans="1:21" x14ac:dyDescent="0.25">
      <c r="A1375" s="3" t="s">
        <v>171</v>
      </c>
      <c r="B1375" s="3" t="s">
        <v>697</v>
      </c>
      <c r="C1375" s="4" t="s">
        <v>172</v>
      </c>
      <c r="D1375" s="5" t="s">
        <v>173</v>
      </c>
      <c r="E1375" s="4" t="s">
        <v>174</v>
      </c>
      <c r="F1375" s="6">
        <v>7717.71</v>
      </c>
      <c r="G1375" s="4">
        <v>562945</v>
      </c>
      <c r="H1375" s="4">
        <v>1016402</v>
      </c>
      <c r="I1375" s="5">
        <v>7.5931668800000001</v>
      </c>
      <c r="J1375" s="5">
        <v>1.8055085310287999</v>
      </c>
      <c r="K1375" s="5" t="s">
        <v>36</v>
      </c>
      <c r="L1375" s="5">
        <v>67</v>
      </c>
      <c r="M1375" s="7" t="s">
        <v>698</v>
      </c>
      <c r="N1375" s="16">
        <f t="shared" si="105"/>
        <v>44382</v>
      </c>
      <c r="O1375" s="7" t="s">
        <v>699</v>
      </c>
      <c r="P1375" s="12" t="str">
        <f t="shared" si="106"/>
        <v>2021-07-13</v>
      </c>
      <c r="Q1375" s="1" t="str">
        <f>IFERROR(VLOOKUP(K1375,de_para!$A$2:$B$32,2,0),"ERR")</f>
        <v>web event</v>
      </c>
      <c r="R1375" s="1">
        <v>0</v>
      </c>
      <c r="S1375" s="1">
        <f t="shared" si="107"/>
        <v>7</v>
      </c>
      <c r="T1375" s="1">
        <f t="shared" si="108"/>
        <v>2021</v>
      </c>
      <c r="U1375" s="1">
        <f t="shared" si="109"/>
        <v>2</v>
      </c>
    </row>
    <row r="1376" spans="1:21" x14ac:dyDescent="0.25">
      <c r="A1376" s="3" t="s">
        <v>134</v>
      </c>
      <c r="B1376" s="3" t="s">
        <v>697</v>
      </c>
      <c r="C1376" s="4" t="s">
        <v>135</v>
      </c>
      <c r="D1376" s="5" t="s">
        <v>78</v>
      </c>
      <c r="E1376" s="4" t="s">
        <v>79</v>
      </c>
      <c r="F1376" s="6">
        <v>178486.97</v>
      </c>
      <c r="G1376" s="4">
        <v>2583562</v>
      </c>
      <c r="H1376" s="4">
        <v>7317914</v>
      </c>
      <c r="I1376" s="5">
        <v>24.39041645</v>
      </c>
      <c r="J1376" s="5">
        <v>2.8324901821594</v>
      </c>
      <c r="K1376" s="5" t="s">
        <v>80</v>
      </c>
      <c r="L1376" s="5">
        <v>1121</v>
      </c>
      <c r="M1376" s="7" t="s">
        <v>698</v>
      </c>
      <c r="N1376" s="16">
        <f t="shared" si="105"/>
        <v>44382</v>
      </c>
      <c r="O1376" s="7" t="s">
        <v>699</v>
      </c>
      <c r="P1376" s="12" t="str">
        <f t="shared" si="106"/>
        <v>2021-07-13</v>
      </c>
      <c r="Q1376" s="1" t="str">
        <f>IFERROR(VLOOKUP(K1376,de_para!$A$2:$B$32,2,0),"ERR")</f>
        <v>web event</v>
      </c>
      <c r="R1376" s="1">
        <v>0</v>
      </c>
      <c r="S1376" s="1">
        <f t="shared" si="107"/>
        <v>7</v>
      </c>
      <c r="T1376" s="1">
        <f t="shared" si="108"/>
        <v>2021</v>
      </c>
      <c r="U1376" s="1">
        <f t="shared" si="109"/>
        <v>2</v>
      </c>
    </row>
    <row r="1377" spans="1:21" x14ac:dyDescent="0.25">
      <c r="A1377" s="3" t="s">
        <v>120</v>
      </c>
      <c r="B1377" s="3" t="s">
        <v>697</v>
      </c>
      <c r="C1377" s="4" t="s">
        <v>663</v>
      </c>
      <c r="D1377" s="5" t="s">
        <v>664</v>
      </c>
      <c r="E1377" s="4" t="s">
        <v>665</v>
      </c>
      <c r="F1377" s="6">
        <v>3600.73</v>
      </c>
      <c r="G1377" s="4">
        <v>104160</v>
      </c>
      <c r="H1377" s="4">
        <v>173179</v>
      </c>
      <c r="I1377" s="5">
        <v>20.791955139999999</v>
      </c>
      <c r="J1377" s="5">
        <v>1.6626248079877</v>
      </c>
      <c r="K1377" s="5" t="s">
        <v>36</v>
      </c>
      <c r="L1377" s="5">
        <v>25</v>
      </c>
      <c r="M1377" s="7" t="s">
        <v>698</v>
      </c>
      <c r="N1377" s="16">
        <f t="shared" si="105"/>
        <v>44382</v>
      </c>
      <c r="O1377" s="7" t="s">
        <v>699</v>
      </c>
      <c r="P1377" s="12" t="str">
        <f t="shared" si="106"/>
        <v>2021-07-13</v>
      </c>
      <c r="Q1377" s="1" t="str">
        <f>IFERROR(VLOOKUP(K1377,de_para!$A$2:$B$32,2,0),"ERR")</f>
        <v>web event</v>
      </c>
      <c r="R1377" s="1">
        <v>0</v>
      </c>
      <c r="S1377" s="1">
        <f t="shared" si="107"/>
        <v>7</v>
      </c>
      <c r="T1377" s="1">
        <f t="shared" si="108"/>
        <v>2021</v>
      </c>
      <c r="U1377" s="1">
        <f t="shared" si="109"/>
        <v>2</v>
      </c>
    </row>
    <row r="1378" spans="1:21" x14ac:dyDescent="0.25">
      <c r="A1378" s="3" t="s">
        <v>64</v>
      </c>
      <c r="B1378" s="3" t="s">
        <v>697</v>
      </c>
      <c r="C1378" s="4" t="s">
        <v>726</v>
      </c>
      <c r="D1378" s="5" t="s">
        <v>727</v>
      </c>
      <c r="E1378" s="4" t="s">
        <v>728</v>
      </c>
      <c r="F1378" s="6">
        <v>0</v>
      </c>
      <c r="G1378" s="4">
        <v>0</v>
      </c>
      <c r="H1378" s="4">
        <v>0</v>
      </c>
      <c r="I1378" s="5" t="s">
        <v>45</v>
      </c>
      <c r="J1378" s="5">
        <v>0</v>
      </c>
      <c r="K1378" s="5" t="s">
        <v>36</v>
      </c>
      <c r="L1378" s="5">
        <v>3</v>
      </c>
      <c r="M1378" s="7" t="s">
        <v>698</v>
      </c>
      <c r="N1378" s="16">
        <f t="shared" si="105"/>
        <v>44382</v>
      </c>
      <c r="O1378" s="7" t="s">
        <v>699</v>
      </c>
      <c r="P1378" s="12" t="str">
        <f t="shared" si="106"/>
        <v>2021-07-13</v>
      </c>
      <c r="Q1378" s="1" t="str">
        <f>IFERROR(VLOOKUP(K1378,de_para!$A$2:$B$32,2,0),"ERR")</f>
        <v>web event</v>
      </c>
      <c r="R1378" s="1">
        <v>0</v>
      </c>
      <c r="S1378" s="1">
        <f t="shared" si="107"/>
        <v>7</v>
      </c>
      <c r="T1378" s="1">
        <f t="shared" si="108"/>
        <v>2021</v>
      </c>
      <c r="U1378" s="1">
        <f t="shared" si="109"/>
        <v>2</v>
      </c>
    </row>
    <row r="1379" spans="1:21" x14ac:dyDescent="0.25">
      <c r="A1379" s="3" t="s">
        <v>120</v>
      </c>
      <c r="B1379" s="3" t="s">
        <v>697</v>
      </c>
      <c r="C1379" s="4" t="s">
        <v>121</v>
      </c>
      <c r="D1379" s="5" t="s">
        <v>87</v>
      </c>
      <c r="E1379" s="4" t="s">
        <v>88</v>
      </c>
      <c r="F1379" s="6">
        <v>491339.99</v>
      </c>
      <c r="G1379" s="4">
        <v>19341380</v>
      </c>
      <c r="H1379" s="4">
        <v>74129483</v>
      </c>
      <c r="I1379" s="5">
        <v>6.6281318899999997</v>
      </c>
      <c r="J1379" s="5">
        <v>3.8326884120988001</v>
      </c>
      <c r="K1379" s="5" t="s">
        <v>36</v>
      </c>
      <c r="L1379" s="5">
        <v>2943</v>
      </c>
      <c r="M1379" s="7" t="s">
        <v>698</v>
      </c>
      <c r="N1379" s="16">
        <f t="shared" si="105"/>
        <v>44382</v>
      </c>
      <c r="O1379" s="7" t="s">
        <v>699</v>
      </c>
      <c r="P1379" s="12" t="str">
        <f t="shared" si="106"/>
        <v>2021-07-13</v>
      </c>
      <c r="Q1379" s="1" t="str">
        <f>IFERROR(VLOOKUP(K1379,de_para!$A$2:$B$32,2,0),"ERR")</f>
        <v>web event</v>
      </c>
      <c r="R1379" s="1">
        <v>0</v>
      </c>
      <c r="S1379" s="1">
        <f t="shared" si="107"/>
        <v>7</v>
      </c>
      <c r="T1379" s="1">
        <f t="shared" si="108"/>
        <v>2021</v>
      </c>
      <c r="U1379" s="1">
        <f t="shared" si="109"/>
        <v>2</v>
      </c>
    </row>
    <row r="1380" spans="1:21" x14ac:dyDescent="0.25">
      <c r="A1380" s="3" t="s">
        <v>58</v>
      </c>
      <c r="B1380" s="3" t="s">
        <v>697</v>
      </c>
      <c r="C1380" s="4" t="s">
        <v>59</v>
      </c>
      <c r="D1380" s="5" t="s">
        <v>60</v>
      </c>
      <c r="E1380" s="4" t="s">
        <v>61</v>
      </c>
      <c r="F1380" s="6">
        <v>23743.82</v>
      </c>
      <c r="G1380" s="4">
        <v>866177</v>
      </c>
      <c r="H1380" s="4">
        <v>2474503</v>
      </c>
      <c r="I1380" s="5">
        <v>9.5953894599999998</v>
      </c>
      <c r="J1380" s="5">
        <v>2.8568098668055</v>
      </c>
      <c r="K1380" s="5" t="s">
        <v>36</v>
      </c>
      <c r="L1380" s="5">
        <v>122</v>
      </c>
      <c r="M1380" s="7" t="s">
        <v>698</v>
      </c>
      <c r="N1380" s="16">
        <f t="shared" si="105"/>
        <v>44382</v>
      </c>
      <c r="O1380" s="7" t="s">
        <v>699</v>
      </c>
      <c r="P1380" s="12" t="str">
        <f t="shared" si="106"/>
        <v>2021-07-13</v>
      </c>
      <c r="Q1380" s="1" t="str">
        <f>IFERROR(VLOOKUP(K1380,de_para!$A$2:$B$32,2,0),"ERR")</f>
        <v>web event</v>
      </c>
      <c r="R1380" s="1">
        <v>0</v>
      </c>
      <c r="S1380" s="1">
        <f t="shared" si="107"/>
        <v>7</v>
      </c>
      <c r="T1380" s="1">
        <f t="shared" si="108"/>
        <v>2021</v>
      </c>
      <c r="U1380" s="1">
        <f t="shared" si="109"/>
        <v>2</v>
      </c>
    </row>
    <row r="1381" spans="1:21" x14ac:dyDescent="0.25">
      <c r="A1381" s="3" t="s">
        <v>89</v>
      </c>
      <c r="B1381" s="3" t="s">
        <v>697</v>
      </c>
      <c r="C1381" s="4" t="s">
        <v>729</v>
      </c>
      <c r="D1381" s="5" t="s">
        <v>730</v>
      </c>
      <c r="E1381" s="4" t="s">
        <v>731</v>
      </c>
      <c r="F1381" s="6">
        <v>5947.63</v>
      </c>
      <c r="G1381" s="4">
        <v>215040</v>
      </c>
      <c r="H1381" s="4">
        <v>428401</v>
      </c>
      <c r="I1381" s="5">
        <v>13.883324269999999</v>
      </c>
      <c r="J1381" s="5">
        <v>1.9921921502976001</v>
      </c>
      <c r="K1381" s="5" t="s">
        <v>36</v>
      </c>
      <c r="L1381" s="5">
        <v>60</v>
      </c>
      <c r="M1381" s="7" t="s">
        <v>698</v>
      </c>
      <c r="N1381" s="16">
        <f t="shared" si="105"/>
        <v>44382</v>
      </c>
      <c r="O1381" s="7" t="s">
        <v>699</v>
      </c>
      <c r="P1381" s="12" t="str">
        <f t="shared" si="106"/>
        <v>2021-07-13</v>
      </c>
      <c r="Q1381" s="1" t="str">
        <f>IFERROR(VLOOKUP(K1381,de_para!$A$2:$B$32,2,0),"ERR")</f>
        <v>web event</v>
      </c>
      <c r="R1381" s="1">
        <v>0</v>
      </c>
      <c r="S1381" s="1">
        <f t="shared" si="107"/>
        <v>7</v>
      </c>
      <c r="T1381" s="1">
        <f t="shared" si="108"/>
        <v>2021</v>
      </c>
      <c r="U1381" s="1">
        <f t="shared" si="109"/>
        <v>2</v>
      </c>
    </row>
    <row r="1382" spans="1:21" x14ac:dyDescent="0.25">
      <c r="A1382" s="3" t="s">
        <v>554</v>
      </c>
      <c r="B1382" s="3" t="s">
        <v>697</v>
      </c>
      <c r="C1382" s="4" t="s">
        <v>555</v>
      </c>
      <c r="D1382" s="5" t="s">
        <v>34</v>
      </c>
      <c r="E1382" s="4" t="s">
        <v>35</v>
      </c>
      <c r="F1382" s="6">
        <v>9093.19</v>
      </c>
      <c r="G1382" s="4">
        <v>114528</v>
      </c>
      <c r="H1382" s="4">
        <v>693316</v>
      </c>
      <c r="I1382" s="5">
        <v>13.11550577</v>
      </c>
      <c r="J1382" s="5">
        <v>6.0536811958648</v>
      </c>
      <c r="K1382" s="5" t="s">
        <v>36</v>
      </c>
      <c r="L1382" s="5">
        <v>44</v>
      </c>
      <c r="M1382" s="7" t="s">
        <v>698</v>
      </c>
      <c r="N1382" s="16">
        <f t="shared" si="105"/>
        <v>44382</v>
      </c>
      <c r="O1382" s="7" t="s">
        <v>699</v>
      </c>
      <c r="P1382" s="12" t="str">
        <f t="shared" si="106"/>
        <v>2021-07-13</v>
      </c>
      <c r="Q1382" s="1" t="str">
        <f>IFERROR(VLOOKUP(K1382,de_para!$A$2:$B$32,2,0),"ERR")</f>
        <v>web event</v>
      </c>
      <c r="R1382" s="1">
        <v>0</v>
      </c>
      <c r="S1382" s="1">
        <f t="shared" si="107"/>
        <v>7</v>
      </c>
      <c r="T1382" s="1">
        <f t="shared" si="108"/>
        <v>2021</v>
      </c>
      <c r="U1382" s="1">
        <f t="shared" si="109"/>
        <v>2</v>
      </c>
    </row>
    <row r="1383" spans="1:21" x14ac:dyDescent="0.25">
      <c r="A1383" s="3" t="s">
        <v>666</v>
      </c>
      <c r="B1383" s="3" t="s">
        <v>697</v>
      </c>
      <c r="C1383" s="4" t="s">
        <v>732</v>
      </c>
      <c r="D1383" s="5" t="s">
        <v>702</v>
      </c>
      <c r="E1383" s="4" t="s">
        <v>703</v>
      </c>
      <c r="F1383" s="6">
        <v>1543.31</v>
      </c>
      <c r="G1383" s="4">
        <v>34841</v>
      </c>
      <c r="H1383" s="4">
        <v>53824</v>
      </c>
      <c r="I1383" s="5">
        <v>28.67326843</v>
      </c>
      <c r="J1383" s="5">
        <v>1.5448465887891001</v>
      </c>
      <c r="K1383" s="5" t="s">
        <v>416</v>
      </c>
      <c r="L1383" s="5">
        <v>123</v>
      </c>
      <c r="M1383" s="7" t="s">
        <v>698</v>
      </c>
      <c r="N1383" s="16">
        <f t="shared" si="105"/>
        <v>44382</v>
      </c>
      <c r="O1383" s="7" t="s">
        <v>699</v>
      </c>
      <c r="P1383" s="12" t="str">
        <f t="shared" si="106"/>
        <v>2021-07-13</v>
      </c>
      <c r="Q1383" s="1" t="str">
        <f>IFERROR(VLOOKUP(K1383,de_para!$A$2:$B$32,2,0),"ERR")</f>
        <v>web event</v>
      </c>
      <c r="R1383" s="1">
        <v>0</v>
      </c>
      <c r="S1383" s="1">
        <f t="shared" si="107"/>
        <v>7</v>
      </c>
      <c r="T1383" s="1">
        <f t="shared" si="108"/>
        <v>2021</v>
      </c>
      <c r="U1383" s="1">
        <f t="shared" si="109"/>
        <v>2</v>
      </c>
    </row>
    <row r="1384" spans="1:21" x14ac:dyDescent="0.25">
      <c r="A1384" s="3" t="s">
        <v>111</v>
      </c>
      <c r="B1384" s="3" t="s">
        <v>733</v>
      </c>
      <c r="C1384" s="4" t="s">
        <v>112</v>
      </c>
      <c r="D1384" s="5" t="s">
        <v>78</v>
      </c>
      <c r="E1384" s="4" t="s">
        <v>79</v>
      </c>
      <c r="F1384" s="6">
        <v>93664.86</v>
      </c>
      <c r="G1384" s="4">
        <v>4358181</v>
      </c>
      <c r="H1384" s="4">
        <v>6977839</v>
      </c>
      <c r="I1384" s="5">
        <v>13.42319019</v>
      </c>
      <c r="J1384" s="5">
        <v>1.6010897665792001</v>
      </c>
      <c r="K1384" s="5" t="s">
        <v>80</v>
      </c>
      <c r="L1384" s="5">
        <v>701</v>
      </c>
      <c r="M1384" s="7" t="s">
        <v>734</v>
      </c>
      <c r="N1384" s="16">
        <f t="shared" si="105"/>
        <v>44375</v>
      </c>
      <c r="O1384" s="7" t="s">
        <v>735</v>
      </c>
      <c r="P1384" s="12" t="str">
        <f t="shared" si="106"/>
        <v>2021-07-06</v>
      </c>
      <c r="Q1384" s="1" t="str">
        <f>IFERROR(VLOOKUP(K1384,de_para!$A$2:$B$32,2,0),"ERR")</f>
        <v>web event</v>
      </c>
      <c r="R1384" s="1">
        <v>0</v>
      </c>
      <c r="S1384" s="1">
        <f t="shared" si="107"/>
        <v>7</v>
      </c>
      <c r="T1384" s="1">
        <f t="shared" si="108"/>
        <v>2021</v>
      </c>
      <c r="U1384" s="1">
        <f t="shared" si="109"/>
        <v>2</v>
      </c>
    </row>
    <row r="1385" spans="1:21" x14ac:dyDescent="0.25">
      <c r="A1385" s="3" t="s">
        <v>717</v>
      </c>
      <c r="B1385" s="3" t="s">
        <v>733</v>
      </c>
      <c r="C1385" s="4" t="s">
        <v>718</v>
      </c>
      <c r="D1385" s="5" t="s">
        <v>719</v>
      </c>
      <c r="E1385" s="4" t="s">
        <v>720</v>
      </c>
      <c r="F1385" s="6">
        <v>993.32</v>
      </c>
      <c r="G1385" s="4">
        <v>6554</v>
      </c>
      <c r="H1385" s="4">
        <v>23593</v>
      </c>
      <c r="I1385" s="5">
        <v>42.102318480000001</v>
      </c>
      <c r="J1385" s="5">
        <v>3.5997863899908</v>
      </c>
      <c r="K1385" s="5" t="s">
        <v>416</v>
      </c>
      <c r="L1385" s="5">
        <v>44</v>
      </c>
      <c r="M1385" s="7" t="s">
        <v>734</v>
      </c>
      <c r="N1385" s="16">
        <f t="shared" si="105"/>
        <v>44375</v>
      </c>
      <c r="O1385" s="7" t="s">
        <v>735</v>
      </c>
      <c r="P1385" s="12" t="str">
        <f t="shared" si="106"/>
        <v>2021-07-06</v>
      </c>
      <c r="Q1385" s="1" t="str">
        <f>IFERROR(VLOOKUP(K1385,de_para!$A$2:$B$32,2,0),"ERR")</f>
        <v>web event</v>
      </c>
      <c r="R1385" s="1">
        <v>0</v>
      </c>
      <c r="S1385" s="1">
        <f t="shared" si="107"/>
        <v>7</v>
      </c>
      <c r="T1385" s="1">
        <f t="shared" si="108"/>
        <v>2021</v>
      </c>
      <c r="U1385" s="1">
        <f t="shared" si="109"/>
        <v>2</v>
      </c>
    </row>
    <row r="1386" spans="1:21" x14ac:dyDescent="0.25">
      <c r="A1386" s="3" t="s">
        <v>103</v>
      </c>
      <c r="B1386" s="3" t="s">
        <v>733</v>
      </c>
      <c r="C1386" s="4" t="s">
        <v>711</v>
      </c>
      <c r="D1386" s="5" t="s">
        <v>712</v>
      </c>
      <c r="E1386" s="4" t="s">
        <v>713</v>
      </c>
      <c r="F1386" s="6">
        <v>2777.42</v>
      </c>
      <c r="G1386" s="4">
        <v>9718</v>
      </c>
      <c r="H1386" s="4">
        <v>37858</v>
      </c>
      <c r="I1386" s="5">
        <v>73.364150249999994</v>
      </c>
      <c r="J1386" s="5">
        <v>3.8956575427043001</v>
      </c>
      <c r="K1386" s="5" t="s">
        <v>36</v>
      </c>
      <c r="L1386" s="5">
        <v>11</v>
      </c>
      <c r="M1386" s="7" t="s">
        <v>734</v>
      </c>
      <c r="N1386" s="16">
        <f t="shared" si="105"/>
        <v>44375</v>
      </c>
      <c r="O1386" s="7" t="s">
        <v>735</v>
      </c>
      <c r="P1386" s="12" t="str">
        <f t="shared" si="106"/>
        <v>2021-07-06</v>
      </c>
      <c r="Q1386" s="1" t="str">
        <f>IFERROR(VLOOKUP(K1386,de_para!$A$2:$B$32,2,0),"ERR")</f>
        <v>web event</v>
      </c>
      <c r="R1386" s="1">
        <v>0</v>
      </c>
      <c r="S1386" s="1">
        <f t="shared" si="107"/>
        <v>7</v>
      </c>
      <c r="T1386" s="1">
        <f t="shared" si="108"/>
        <v>2021</v>
      </c>
      <c r="U1386" s="1">
        <f t="shared" si="109"/>
        <v>2</v>
      </c>
    </row>
    <row r="1387" spans="1:21" x14ac:dyDescent="0.25">
      <c r="A1387" s="3" t="s">
        <v>405</v>
      </c>
      <c r="B1387" s="3" t="s">
        <v>733</v>
      </c>
      <c r="C1387" s="4" t="s">
        <v>406</v>
      </c>
      <c r="D1387" s="5" t="s">
        <v>177</v>
      </c>
      <c r="E1387" s="4" t="s">
        <v>178</v>
      </c>
      <c r="F1387" s="6">
        <v>1302.3399999999999</v>
      </c>
      <c r="G1387" s="4">
        <v>80288</v>
      </c>
      <c r="H1387" s="4">
        <v>114481</v>
      </c>
      <c r="I1387" s="5">
        <v>11.3760362</v>
      </c>
      <c r="J1387" s="5">
        <v>1.4258793343962</v>
      </c>
      <c r="K1387" s="5" t="s">
        <v>179</v>
      </c>
      <c r="L1387" s="5">
        <v>1062</v>
      </c>
      <c r="M1387" s="7" t="s">
        <v>734</v>
      </c>
      <c r="N1387" s="16">
        <f t="shared" si="105"/>
        <v>44375</v>
      </c>
      <c r="O1387" s="7" t="s">
        <v>735</v>
      </c>
      <c r="P1387" s="12" t="str">
        <f t="shared" si="106"/>
        <v>2021-07-06</v>
      </c>
      <c r="Q1387" s="1" t="str">
        <f>IFERROR(VLOOKUP(K1387,de_para!$A$2:$B$32,2,0),"ERR")</f>
        <v>Mid funnel</v>
      </c>
      <c r="R1387" s="1">
        <v>0</v>
      </c>
      <c r="S1387" s="1">
        <f t="shared" si="107"/>
        <v>7</v>
      </c>
      <c r="T1387" s="1">
        <f t="shared" si="108"/>
        <v>2021</v>
      </c>
      <c r="U1387" s="1">
        <f t="shared" si="109"/>
        <v>2</v>
      </c>
    </row>
    <row r="1388" spans="1:21" x14ac:dyDescent="0.25">
      <c r="A1388" s="3" t="s">
        <v>180</v>
      </c>
      <c r="B1388" s="3" t="s">
        <v>733</v>
      </c>
      <c r="C1388" s="4" t="s">
        <v>181</v>
      </c>
      <c r="D1388" s="5" t="s">
        <v>173</v>
      </c>
      <c r="E1388" s="4" t="s">
        <v>174</v>
      </c>
      <c r="F1388" s="6">
        <v>54685.14</v>
      </c>
      <c r="G1388" s="4">
        <v>3212304</v>
      </c>
      <c r="H1388" s="4">
        <v>6317534</v>
      </c>
      <c r="I1388" s="5">
        <v>8.65608954</v>
      </c>
      <c r="J1388" s="5">
        <v>1.9666675383151999</v>
      </c>
      <c r="K1388" s="5" t="s">
        <v>36</v>
      </c>
      <c r="L1388" s="5">
        <v>409</v>
      </c>
      <c r="M1388" s="7" t="s">
        <v>734</v>
      </c>
      <c r="N1388" s="16">
        <f t="shared" si="105"/>
        <v>44375</v>
      </c>
      <c r="O1388" s="7" t="s">
        <v>735</v>
      </c>
      <c r="P1388" s="12" t="str">
        <f t="shared" si="106"/>
        <v>2021-07-06</v>
      </c>
      <c r="Q1388" s="1" t="str">
        <f>IFERROR(VLOOKUP(K1388,de_para!$A$2:$B$32,2,0),"ERR")</f>
        <v>web event</v>
      </c>
      <c r="R1388" s="1">
        <v>0</v>
      </c>
      <c r="S1388" s="1">
        <f t="shared" si="107"/>
        <v>7</v>
      </c>
      <c r="T1388" s="1">
        <f t="shared" si="108"/>
        <v>2021</v>
      </c>
      <c r="U1388" s="1">
        <f t="shared" si="109"/>
        <v>2</v>
      </c>
    </row>
    <row r="1389" spans="1:21" x14ac:dyDescent="0.25">
      <c r="A1389" s="3" t="s">
        <v>171</v>
      </c>
      <c r="B1389" s="3" t="s">
        <v>733</v>
      </c>
      <c r="C1389" s="4" t="s">
        <v>172</v>
      </c>
      <c r="D1389" s="5" t="s">
        <v>173</v>
      </c>
      <c r="E1389" s="4" t="s">
        <v>174</v>
      </c>
      <c r="F1389" s="6">
        <v>8915.36</v>
      </c>
      <c r="G1389" s="4">
        <v>565889</v>
      </c>
      <c r="H1389" s="4">
        <v>1020307</v>
      </c>
      <c r="I1389" s="5">
        <v>8.7379190799999993</v>
      </c>
      <c r="J1389" s="5">
        <v>1.8030161392074999</v>
      </c>
      <c r="K1389" s="5" t="s">
        <v>36</v>
      </c>
      <c r="L1389" s="5">
        <v>53</v>
      </c>
      <c r="M1389" s="7" t="s">
        <v>734</v>
      </c>
      <c r="N1389" s="16">
        <f t="shared" si="105"/>
        <v>44375</v>
      </c>
      <c r="O1389" s="7" t="s">
        <v>735</v>
      </c>
      <c r="P1389" s="12" t="str">
        <f t="shared" si="106"/>
        <v>2021-07-06</v>
      </c>
      <c r="Q1389" s="1" t="str">
        <f>IFERROR(VLOOKUP(K1389,de_para!$A$2:$B$32,2,0),"ERR")</f>
        <v>web event</v>
      </c>
      <c r="R1389" s="1">
        <v>0</v>
      </c>
      <c r="S1389" s="1">
        <f t="shared" si="107"/>
        <v>7</v>
      </c>
      <c r="T1389" s="1">
        <f t="shared" si="108"/>
        <v>2021</v>
      </c>
      <c r="U1389" s="1">
        <f t="shared" si="109"/>
        <v>2</v>
      </c>
    </row>
    <row r="1390" spans="1:21" x14ac:dyDescent="0.25">
      <c r="A1390" s="3" t="s">
        <v>103</v>
      </c>
      <c r="B1390" s="3" t="s">
        <v>733</v>
      </c>
      <c r="C1390" s="4" t="s">
        <v>104</v>
      </c>
      <c r="D1390" s="5" t="s">
        <v>54</v>
      </c>
      <c r="E1390" s="4" t="s">
        <v>55</v>
      </c>
      <c r="F1390" s="6">
        <v>120008.62</v>
      </c>
      <c r="G1390" s="4">
        <v>34696</v>
      </c>
      <c r="H1390" s="4">
        <v>850449</v>
      </c>
      <c r="I1390" s="5">
        <v>141.11207139000001</v>
      </c>
      <c r="J1390" s="5">
        <v>24.511442241181001</v>
      </c>
      <c r="K1390" s="5" t="s">
        <v>36</v>
      </c>
      <c r="L1390" s="5">
        <v>697</v>
      </c>
      <c r="M1390" s="7" t="s">
        <v>734</v>
      </c>
      <c r="N1390" s="16">
        <f t="shared" si="105"/>
        <v>44375</v>
      </c>
      <c r="O1390" s="7" t="s">
        <v>735</v>
      </c>
      <c r="P1390" s="12" t="str">
        <f t="shared" si="106"/>
        <v>2021-07-06</v>
      </c>
      <c r="Q1390" s="1" t="str">
        <f>IFERROR(VLOOKUP(K1390,de_para!$A$2:$B$32,2,0),"ERR")</f>
        <v>web event</v>
      </c>
      <c r="R1390" s="1">
        <v>0</v>
      </c>
      <c r="S1390" s="1">
        <f t="shared" si="107"/>
        <v>7</v>
      </c>
      <c r="T1390" s="1">
        <f t="shared" si="108"/>
        <v>2021</v>
      </c>
      <c r="U1390" s="1">
        <f t="shared" si="109"/>
        <v>2</v>
      </c>
    </row>
    <row r="1391" spans="1:21" x14ac:dyDescent="0.25">
      <c r="A1391" s="3" t="s">
        <v>290</v>
      </c>
      <c r="B1391" s="3" t="s">
        <v>733</v>
      </c>
      <c r="C1391" s="4" t="s">
        <v>685</v>
      </c>
      <c r="D1391" s="5" t="s">
        <v>686</v>
      </c>
      <c r="E1391" s="4" t="s">
        <v>687</v>
      </c>
      <c r="F1391" s="6">
        <v>6349.09</v>
      </c>
      <c r="G1391" s="4">
        <v>290369</v>
      </c>
      <c r="H1391" s="4">
        <v>415142</v>
      </c>
      <c r="I1391" s="5">
        <v>15.293779000000001</v>
      </c>
      <c r="J1391" s="5">
        <v>1.4297049616177999</v>
      </c>
      <c r="K1391" s="5" t="s">
        <v>36</v>
      </c>
      <c r="L1391" s="5">
        <v>23</v>
      </c>
      <c r="M1391" s="7" t="s">
        <v>734</v>
      </c>
      <c r="N1391" s="16">
        <f t="shared" si="105"/>
        <v>44375</v>
      </c>
      <c r="O1391" s="7" t="s">
        <v>735</v>
      </c>
      <c r="P1391" s="12" t="str">
        <f t="shared" si="106"/>
        <v>2021-07-06</v>
      </c>
      <c r="Q1391" s="1" t="str">
        <f>IFERROR(VLOOKUP(K1391,de_para!$A$2:$B$32,2,0),"ERR")</f>
        <v>web event</v>
      </c>
      <c r="R1391" s="1">
        <v>0</v>
      </c>
      <c r="S1391" s="1">
        <f t="shared" si="107"/>
        <v>7</v>
      </c>
      <c r="T1391" s="1">
        <f t="shared" si="108"/>
        <v>2021</v>
      </c>
      <c r="U1391" s="1">
        <f t="shared" si="109"/>
        <v>2</v>
      </c>
    </row>
    <row r="1392" spans="1:21" x14ac:dyDescent="0.25">
      <c r="A1392" s="3" t="s">
        <v>83</v>
      </c>
      <c r="B1392" s="3" t="s">
        <v>733</v>
      </c>
      <c r="C1392" s="4" t="s">
        <v>84</v>
      </c>
      <c r="D1392" s="5" t="s">
        <v>70</v>
      </c>
      <c r="E1392" s="4" t="s">
        <v>71</v>
      </c>
      <c r="F1392" s="6">
        <v>102270.05</v>
      </c>
      <c r="G1392" s="4">
        <v>162018</v>
      </c>
      <c r="H1392" s="4">
        <v>1930203</v>
      </c>
      <c r="I1392" s="5">
        <v>52.984090270000003</v>
      </c>
      <c r="J1392" s="5">
        <v>11.913509610043</v>
      </c>
      <c r="K1392" s="5" t="s">
        <v>36</v>
      </c>
      <c r="L1392" s="5">
        <v>718</v>
      </c>
      <c r="M1392" s="7" t="s">
        <v>734</v>
      </c>
      <c r="N1392" s="16">
        <f t="shared" si="105"/>
        <v>44375</v>
      </c>
      <c r="O1392" s="7" t="s">
        <v>735</v>
      </c>
      <c r="P1392" s="12" t="str">
        <f t="shared" si="106"/>
        <v>2021-07-06</v>
      </c>
      <c r="Q1392" s="1" t="str">
        <f>IFERROR(VLOOKUP(K1392,de_para!$A$2:$B$32,2,0),"ERR")</f>
        <v>web event</v>
      </c>
      <c r="R1392" s="1">
        <v>0</v>
      </c>
      <c r="S1392" s="1">
        <f t="shared" si="107"/>
        <v>7</v>
      </c>
      <c r="T1392" s="1">
        <f t="shared" si="108"/>
        <v>2021</v>
      </c>
      <c r="U1392" s="1">
        <f t="shared" si="109"/>
        <v>2</v>
      </c>
    </row>
    <row r="1393" spans="1:21" x14ac:dyDescent="0.25">
      <c r="A1393" s="3" t="s">
        <v>180</v>
      </c>
      <c r="B1393" s="3" t="s">
        <v>733</v>
      </c>
      <c r="C1393" s="4" t="s">
        <v>508</v>
      </c>
      <c r="D1393" s="5" t="s">
        <v>509</v>
      </c>
      <c r="E1393" s="4" t="s">
        <v>510</v>
      </c>
      <c r="F1393" s="6">
        <v>4051.72</v>
      </c>
      <c r="G1393" s="4">
        <v>652548</v>
      </c>
      <c r="H1393" s="4">
        <v>1014005</v>
      </c>
      <c r="I1393" s="5">
        <v>3.9957593899999999</v>
      </c>
      <c r="J1393" s="5">
        <v>1.5539163402539</v>
      </c>
      <c r="K1393" s="5" t="s">
        <v>394</v>
      </c>
      <c r="L1393" s="5">
        <v>10853</v>
      </c>
      <c r="M1393" s="7" t="s">
        <v>734</v>
      </c>
      <c r="N1393" s="16">
        <f t="shared" si="105"/>
        <v>44375</v>
      </c>
      <c r="O1393" s="7" t="s">
        <v>735</v>
      </c>
      <c r="P1393" s="12" t="str">
        <f t="shared" si="106"/>
        <v>2021-07-06</v>
      </c>
      <c r="Q1393" s="1" t="str">
        <f>IFERROR(VLOOKUP(K1393,de_para!$A$2:$B$32,2,0),"ERR")</f>
        <v>Mid funnel</v>
      </c>
      <c r="R1393" s="1">
        <v>0</v>
      </c>
      <c r="S1393" s="1">
        <f t="shared" si="107"/>
        <v>7</v>
      </c>
      <c r="T1393" s="1">
        <f t="shared" si="108"/>
        <v>2021</v>
      </c>
      <c r="U1393" s="1">
        <f t="shared" si="109"/>
        <v>2</v>
      </c>
    </row>
    <row r="1394" spans="1:21" x14ac:dyDescent="0.25">
      <c r="A1394" s="3" t="s">
        <v>64</v>
      </c>
      <c r="B1394" s="3" t="s">
        <v>733</v>
      </c>
      <c r="C1394" s="4" t="s">
        <v>726</v>
      </c>
      <c r="D1394" s="5" t="s">
        <v>727</v>
      </c>
      <c r="E1394" s="4" t="s">
        <v>728</v>
      </c>
      <c r="F1394" s="6">
        <v>4763.72</v>
      </c>
      <c r="G1394" s="4">
        <v>11228</v>
      </c>
      <c r="H1394" s="4">
        <v>63674</v>
      </c>
      <c r="I1394" s="5">
        <v>74.814209880000007</v>
      </c>
      <c r="J1394" s="5">
        <v>5.6710010687567003</v>
      </c>
      <c r="K1394" s="5" t="s">
        <v>36</v>
      </c>
      <c r="L1394" s="5">
        <v>21</v>
      </c>
      <c r="M1394" s="7" t="s">
        <v>734</v>
      </c>
      <c r="N1394" s="16">
        <f t="shared" si="105"/>
        <v>44375</v>
      </c>
      <c r="O1394" s="7" t="s">
        <v>735</v>
      </c>
      <c r="P1394" s="12" t="str">
        <f t="shared" si="106"/>
        <v>2021-07-06</v>
      </c>
      <c r="Q1394" s="1" t="str">
        <f>IFERROR(VLOOKUP(K1394,de_para!$A$2:$B$32,2,0),"ERR")</f>
        <v>web event</v>
      </c>
      <c r="R1394" s="1">
        <v>0</v>
      </c>
      <c r="S1394" s="1">
        <f t="shared" si="107"/>
        <v>7</v>
      </c>
      <c r="T1394" s="1">
        <f t="shared" si="108"/>
        <v>2021</v>
      </c>
      <c r="U1394" s="1">
        <f t="shared" si="109"/>
        <v>2</v>
      </c>
    </row>
    <row r="1395" spans="1:21" x14ac:dyDescent="0.25">
      <c r="A1395" s="3" t="s">
        <v>162</v>
      </c>
      <c r="B1395" s="3" t="s">
        <v>733</v>
      </c>
      <c r="C1395" s="4" t="s">
        <v>163</v>
      </c>
      <c r="D1395" s="5" t="s">
        <v>66</v>
      </c>
      <c r="E1395" s="4" t="s">
        <v>67</v>
      </c>
      <c r="F1395" s="6">
        <v>14556.73</v>
      </c>
      <c r="G1395" s="4">
        <v>22200</v>
      </c>
      <c r="H1395" s="4">
        <v>365778</v>
      </c>
      <c r="I1395" s="5">
        <v>39.796625280000001</v>
      </c>
      <c r="J1395" s="5">
        <v>16.476486486485999</v>
      </c>
      <c r="K1395" s="5" t="s">
        <v>36</v>
      </c>
      <c r="L1395" s="5">
        <v>39</v>
      </c>
      <c r="M1395" s="7" t="s">
        <v>734</v>
      </c>
      <c r="N1395" s="16">
        <f t="shared" si="105"/>
        <v>44375</v>
      </c>
      <c r="O1395" s="7" t="s">
        <v>735</v>
      </c>
      <c r="P1395" s="12" t="str">
        <f t="shared" si="106"/>
        <v>2021-07-06</v>
      </c>
      <c r="Q1395" s="1" t="str">
        <f>IFERROR(VLOOKUP(K1395,de_para!$A$2:$B$32,2,0),"ERR")</f>
        <v>web event</v>
      </c>
      <c r="R1395" s="1">
        <v>0</v>
      </c>
      <c r="S1395" s="1">
        <f t="shared" si="107"/>
        <v>7</v>
      </c>
      <c r="T1395" s="1">
        <f t="shared" si="108"/>
        <v>2021</v>
      </c>
      <c r="U1395" s="1">
        <f t="shared" si="109"/>
        <v>2</v>
      </c>
    </row>
    <row r="1396" spans="1:21" x14ac:dyDescent="0.25">
      <c r="A1396" s="3" t="s">
        <v>37</v>
      </c>
      <c r="B1396" s="3" t="s">
        <v>733</v>
      </c>
      <c r="C1396" s="4" t="s">
        <v>38</v>
      </c>
      <c r="D1396" s="5" t="s">
        <v>39</v>
      </c>
      <c r="E1396" s="4" t="s">
        <v>40</v>
      </c>
      <c r="F1396" s="6">
        <v>82392.759999999995</v>
      </c>
      <c r="G1396" s="4">
        <v>7074862</v>
      </c>
      <c r="H1396" s="4">
        <v>11538951</v>
      </c>
      <c r="I1396" s="5">
        <v>7.1404029700000002</v>
      </c>
      <c r="J1396" s="5">
        <v>1.6309789505435</v>
      </c>
      <c r="K1396" s="5" t="s">
        <v>36</v>
      </c>
      <c r="L1396" s="5">
        <v>678</v>
      </c>
      <c r="M1396" s="7" t="s">
        <v>734</v>
      </c>
      <c r="N1396" s="16">
        <f t="shared" si="105"/>
        <v>44375</v>
      </c>
      <c r="O1396" s="7" t="s">
        <v>735</v>
      </c>
      <c r="P1396" s="12" t="str">
        <f t="shared" si="106"/>
        <v>2021-07-06</v>
      </c>
      <c r="Q1396" s="1" t="str">
        <f>IFERROR(VLOOKUP(K1396,de_para!$A$2:$B$32,2,0),"ERR")</f>
        <v>web event</v>
      </c>
      <c r="R1396" s="1">
        <v>0</v>
      </c>
      <c r="S1396" s="1">
        <f t="shared" si="107"/>
        <v>7</v>
      </c>
      <c r="T1396" s="1">
        <f t="shared" si="108"/>
        <v>2021</v>
      </c>
      <c r="U1396" s="1">
        <f t="shared" si="109"/>
        <v>2</v>
      </c>
    </row>
    <row r="1397" spans="1:21" x14ac:dyDescent="0.25">
      <c r="A1397" s="3" t="s">
        <v>89</v>
      </c>
      <c r="B1397" s="3" t="s">
        <v>733</v>
      </c>
      <c r="C1397" s="4" t="s">
        <v>729</v>
      </c>
      <c r="D1397" s="5" t="s">
        <v>730</v>
      </c>
      <c r="E1397" s="4" t="s">
        <v>731</v>
      </c>
      <c r="F1397" s="6">
        <v>10566.6</v>
      </c>
      <c r="G1397" s="4">
        <v>576260</v>
      </c>
      <c r="H1397" s="4">
        <v>913942</v>
      </c>
      <c r="I1397" s="5">
        <v>11.561565180000001</v>
      </c>
      <c r="J1397" s="5">
        <v>1.5859889633152</v>
      </c>
      <c r="K1397" s="5" t="s">
        <v>36</v>
      </c>
      <c r="L1397" s="5">
        <v>50</v>
      </c>
      <c r="M1397" s="7" t="s">
        <v>734</v>
      </c>
      <c r="N1397" s="16">
        <f t="shared" si="105"/>
        <v>44375</v>
      </c>
      <c r="O1397" s="7" t="s">
        <v>735</v>
      </c>
      <c r="P1397" s="12" t="str">
        <f t="shared" si="106"/>
        <v>2021-07-06</v>
      </c>
      <c r="Q1397" s="1" t="str">
        <f>IFERROR(VLOOKUP(K1397,de_para!$A$2:$B$32,2,0),"ERR")</f>
        <v>web event</v>
      </c>
      <c r="R1397" s="1">
        <v>0</v>
      </c>
      <c r="S1397" s="1">
        <f t="shared" si="107"/>
        <v>7</v>
      </c>
      <c r="T1397" s="1">
        <f t="shared" si="108"/>
        <v>2021</v>
      </c>
      <c r="U1397" s="1">
        <f t="shared" si="109"/>
        <v>2</v>
      </c>
    </row>
    <row r="1398" spans="1:21" x14ac:dyDescent="0.25">
      <c r="A1398" s="3" t="s">
        <v>120</v>
      </c>
      <c r="B1398" s="3" t="s">
        <v>733</v>
      </c>
      <c r="C1398" s="4" t="s">
        <v>688</v>
      </c>
      <c r="D1398" s="5" t="s">
        <v>689</v>
      </c>
      <c r="E1398" s="4" t="s">
        <v>690</v>
      </c>
      <c r="F1398" s="6">
        <v>6334.23</v>
      </c>
      <c r="G1398" s="4">
        <v>137985</v>
      </c>
      <c r="H1398" s="4">
        <v>233156</v>
      </c>
      <c r="I1398" s="5">
        <v>27.16734718</v>
      </c>
      <c r="J1398" s="5">
        <v>1.6897198970903</v>
      </c>
      <c r="K1398" s="5" t="s">
        <v>36</v>
      </c>
      <c r="L1398" s="5">
        <v>21</v>
      </c>
      <c r="M1398" s="7" t="s">
        <v>734</v>
      </c>
      <c r="N1398" s="16">
        <f t="shared" si="105"/>
        <v>44375</v>
      </c>
      <c r="O1398" s="7" t="s">
        <v>735</v>
      </c>
      <c r="P1398" s="12" t="str">
        <f t="shared" si="106"/>
        <v>2021-07-06</v>
      </c>
      <c r="Q1398" s="1" t="str">
        <f>IFERROR(VLOOKUP(K1398,de_para!$A$2:$B$32,2,0),"ERR")</f>
        <v>web event</v>
      </c>
      <c r="R1398" s="1">
        <v>0</v>
      </c>
      <c r="S1398" s="1">
        <f t="shared" si="107"/>
        <v>7</v>
      </c>
      <c r="T1398" s="1">
        <f t="shared" si="108"/>
        <v>2021</v>
      </c>
      <c r="U1398" s="1">
        <f t="shared" si="109"/>
        <v>2</v>
      </c>
    </row>
    <row r="1399" spans="1:21" x14ac:dyDescent="0.25">
      <c r="A1399" s="3" t="s">
        <v>64</v>
      </c>
      <c r="B1399" s="3" t="s">
        <v>733</v>
      </c>
      <c r="C1399" s="4" t="s">
        <v>721</v>
      </c>
      <c r="D1399" s="5" t="s">
        <v>722</v>
      </c>
      <c r="E1399" s="4" t="s">
        <v>723</v>
      </c>
      <c r="F1399" s="6">
        <v>4764.93</v>
      </c>
      <c r="G1399" s="4">
        <v>12392</v>
      </c>
      <c r="H1399" s="4">
        <v>68363</v>
      </c>
      <c r="I1399" s="5">
        <v>69.700422739999993</v>
      </c>
      <c r="J1399" s="5">
        <v>5.5167043253712</v>
      </c>
      <c r="K1399" s="5" t="s">
        <v>36</v>
      </c>
      <c r="L1399" s="5">
        <v>20</v>
      </c>
      <c r="M1399" s="7" t="s">
        <v>734</v>
      </c>
      <c r="N1399" s="16">
        <f t="shared" si="105"/>
        <v>44375</v>
      </c>
      <c r="O1399" s="7" t="s">
        <v>735</v>
      </c>
      <c r="P1399" s="12" t="str">
        <f t="shared" si="106"/>
        <v>2021-07-06</v>
      </c>
      <c r="Q1399" s="1" t="str">
        <f>IFERROR(VLOOKUP(K1399,de_para!$A$2:$B$32,2,0),"ERR")</f>
        <v>web event</v>
      </c>
      <c r="R1399" s="1">
        <v>0</v>
      </c>
      <c r="S1399" s="1">
        <f t="shared" si="107"/>
        <v>7</v>
      </c>
      <c r="T1399" s="1">
        <f t="shared" si="108"/>
        <v>2021</v>
      </c>
      <c r="U1399" s="1">
        <f t="shared" si="109"/>
        <v>2</v>
      </c>
    </row>
    <row r="1400" spans="1:21" x14ac:dyDescent="0.25">
      <c r="A1400" s="3" t="s">
        <v>175</v>
      </c>
      <c r="B1400" s="3" t="s">
        <v>733</v>
      </c>
      <c r="C1400" s="4" t="s">
        <v>176</v>
      </c>
      <c r="D1400" s="5" t="s">
        <v>177</v>
      </c>
      <c r="E1400" s="4" t="s">
        <v>178</v>
      </c>
      <c r="F1400" s="6">
        <v>10728.08</v>
      </c>
      <c r="G1400" s="4">
        <v>520067</v>
      </c>
      <c r="H1400" s="4">
        <v>958628</v>
      </c>
      <c r="I1400" s="5">
        <v>11.191077249999999</v>
      </c>
      <c r="J1400" s="5">
        <v>1.8432778853494001</v>
      </c>
      <c r="K1400" s="5" t="s">
        <v>179</v>
      </c>
      <c r="L1400" s="5">
        <v>9307</v>
      </c>
      <c r="M1400" s="7" t="s">
        <v>734</v>
      </c>
      <c r="N1400" s="16">
        <f t="shared" si="105"/>
        <v>44375</v>
      </c>
      <c r="O1400" s="7" t="s">
        <v>735</v>
      </c>
      <c r="P1400" s="12" t="str">
        <f t="shared" si="106"/>
        <v>2021-07-06</v>
      </c>
      <c r="Q1400" s="1" t="str">
        <f>IFERROR(VLOOKUP(K1400,de_para!$A$2:$B$32,2,0),"ERR")</f>
        <v>Mid funnel</v>
      </c>
      <c r="R1400" s="1">
        <v>0</v>
      </c>
      <c r="S1400" s="1">
        <f t="shared" si="107"/>
        <v>7</v>
      </c>
      <c r="T1400" s="1">
        <f t="shared" si="108"/>
        <v>2021</v>
      </c>
      <c r="U1400" s="1">
        <f t="shared" si="109"/>
        <v>2</v>
      </c>
    </row>
    <row r="1401" spans="1:21" x14ac:dyDescent="0.25">
      <c r="A1401" s="3" t="s">
        <v>588</v>
      </c>
      <c r="B1401" s="3" t="s">
        <v>733</v>
      </c>
      <c r="C1401" s="4" t="s">
        <v>589</v>
      </c>
      <c r="D1401" s="5" t="s">
        <v>247</v>
      </c>
      <c r="E1401" s="4" t="s">
        <v>248</v>
      </c>
      <c r="F1401" s="6">
        <v>11498.92</v>
      </c>
      <c r="G1401" s="4">
        <v>44968</v>
      </c>
      <c r="H1401" s="4">
        <v>568805</v>
      </c>
      <c r="I1401" s="5">
        <v>20.215926369999998</v>
      </c>
      <c r="J1401" s="5">
        <v>12.649106030955</v>
      </c>
      <c r="K1401" s="5" t="s">
        <v>36</v>
      </c>
      <c r="L1401" s="5">
        <v>21</v>
      </c>
      <c r="M1401" s="7" t="s">
        <v>734</v>
      </c>
      <c r="N1401" s="16">
        <f t="shared" si="105"/>
        <v>44375</v>
      </c>
      <c r="O1401" s="7" t="s">
        <v>735</v>
      </c>
      <c r="P1401" s="12" t="str">
        <f t="shared" si="106"/>
        <v>2021-07-06</v>
      </c>
      <c r="Q1401" s="1" t="str">
        <f>IFERROR(VLOOKUP(K1401,de_para!$A$2:$B$32,2,0),"ERR")</f>
        <v>web event</v>
      </c>
      <c r="R1401" s="1">
        <v>0</v>
      </c>
      <c r="S1401" s="1">
        <f t="shared" si="107"/>
        <v>7</v>
      </c>
      <c r="T1401" s="1">
        <f t="shared" si="108"/>
        <v>2021</v>
      </c>
      <c r="U1401" s="1">
        <f t="shared" si="109"/>
        <v>2</v>
      </c>
    </row>
    <row r="1402" spans="1:21" x14ac:dyDescent="0.25">
      <c r="A1402" s="3" t="s">
        <v>554</v>
      </c>
      <c r="B1402" s="3" t="s">
        <v>733</v>
      </c>
      <c r="C1402" s="4" t="s">
        <v>555</v>
      </c>
      <c r="D1402" s="5" t="s">
        <v>34</v>
      </c>
      <c r="E1402" s="4" t="s">
        <v>35</v>
      </c>
      <c r="F1402" s="6">
        <v>11535.19</v>
      </c>
      <c r="G1402" s="4">
        <v>142273</v>
      </c>
      <c r="H1402" s="4">
        <v>842238</v>
      </c>
      <c r="I1402" s="5">
        <v>13.69587931</v>
      </c>
      <c r="J1402" s="5">
        <v>5.9198723580722001</v>
      </c>
      <c r="K1402" s="5" t="s">
        <v>36</v>
      </c>
      <c r="L1402" s="5">
        <v>53</v>
      </c>
      <c r="M1402" s="7" t="s">
        <v>734</v>
      </c>
      <c r="N1402" s="16">
        <f t="shared" si="105"/>
        <v>44375</v>
      </c>
      <c r="O1402" s="7" t="s">
        <v>735</v>
      </c>
      <c r="P1402" s="12" t="str">
        <f t="shared" si="106"/>
        <v>2021-07-06</v>
      </c>
      <c r="Q1402" s="1" t="str">
        <f>IFERROR(VLOOKUP(K1402,de_para!$A$2:$B$32,2,0),"ERR")</f>
        <v>web event</v>
      </c>
      <c r="R1402" s="1">
        <v>0</v>
      </c>
      <c r="S1402" s="1">
        <f t="shared" si="107"/>
        <v>7</v>
      </c>
      <c r="T1402" s="1">
        <f t="shared" si="108"/>
        <v>2021</v>
      </c>
      <c r="U1402" s="1">
        <f t="shared" si="109"/>
        <v>2</v>
      </c>
    </row>
    <row r="1403" spans="1:21" x14ac:dyDescent="0.25">
      <c r="A1403" s="3" t="s">
        <v>46</v>
      </c>
      <c r="B1403" s="3" t="s">
        <v>733</v>
      </c>
      <c r="C1403" s="4" t="s">
        <v>47</v>
      </c>
      <c r="D1403" s="5" t="s">
        <v>48</v>
      </c>
      <c r="E1403" s="4" t="s">
        <v>49</v>
      </c>
      <c r="F1403" s="6">
        <v>35062.769999999997</v>
      </c>
      <c r="G1403" s="4">
        <v>1067781</v>
      </c>
      <c r="H1403" s="4">
        <v>3030160</v>
      </c>
      <c r="I1403" s="5">
        <v>11.571260260000001</v>
      </c>
      <c r="J1403" s="5">
        <v>2.8378103749739001</v>
      </c>
      <c r="K1403" s="5" t="s">
        <v>36</v>
      </c>
      <c r="L1403" s="5">
        <v>229</v>
      </c>
      <c r="M1403" s="7" t="s">
        <v>734</v>
      </c>
      <c r="N1403" s="16">
        <f t="shared" si="105"/>
        <v>44375</v>
      </c>
      <c r="O1403" s="7" t="s">
        <v>735</v>
      </c>
      <c r="P1403" s="12" t="str">
        <f t="shared" si="106"/>
        <v>2021-07-06</v>
      </c>
      <c r="Q1403" s="1" t="str">
        <f>IFERROR(VLOOKUP(K1403,de_para!$A$2:$B$32,2,0),"ERR")</f>
        <v>web event</v>
      </c>
      <c r="R1403" s="1">
        <v>0</v>
      </c>
      <c r="S1403" s="1">
        <f t="shared" si="107"/>
        <v>7</v>
      </c>
      <c r="T1403" s="1">
        <f t="shared" si="108"/>
        <v>2021</v>
      </c>
      <c r="U1403" s="1">
        <f t="shared" si="109"/>
        <v>2</v>
      </c>
    </row>
    <row r="1404" spans="1:21" x14ac:dyDescent="0.25">
      <c r="A1404" s="3" t="s">
        <v>52</v>
      </c>
      <c r="B1404" s="3" t="s">
        <v>733</v>
      </c>
      <c r="C1404" s="4" t="s">
        <v>53</v>
      </c>
      <c r="D1404" s="5" t="s">
        <v>54</v>
      </c>
      <c r="E1404" s="4" t="s">
        <v>55</v>
      </c>
      <c r="F1404" s="6">
        <v>15023.28</v>
      </c>
      <c r="G1404" s="4">
        <v>5636</v>
      </c>
      <c r="H1404" s="4">
        <v>138321</v>
      </c>
      <c r="I1404" s="5">
        <v>108.61170755000001</v>
      </c>
      <c r="J1404" s="5">
        <v>24.542405961675001</v>
      </c>
      <c r="K1404" s="5" t="s">
        <v>36</v>
      </c>
      <c r="L1404" s="5">
        <v>66</v>
      </c>
      <c r="M1404" s="7" t="s">
        <v>734</v>
      </c>
      <c r="N1404" s="16">
        <f t="shared" si="105"/>
        <v>44375</v>
      </c>
      <c r="O1404" s="7" t="s">
        <v>735</v>
      </c>
      <c r="P1404" s="12" t="str">
        <f t="shared" si="106"/>
        <v>2021-07-06</v>
      </c>
      <c r="Q1404" s="1" t="str">
        <f>IFERROR(VLOOKUP(K1404,de_para!$A$2:$B$32,2,0),"ERR")</f>
        <v>web event</v>
      </c>
      <c r="R1404" s="1">
        <v>0</v>
      </c>
      <c r="S1404" s="1">
        <f t="shared" si="107"/>
        <v>7</v>
      </c>
      <c r="T1404" s="1">
        <f t="shared" si="108"/>
        <v>2021</v>
      </c>
      <c r="U1404" s="1">
        <f t="shared" si="109"/>
        <v>2</v>
      </c>
    </row>
    <row r="1405" spans="1:21" x14ac:dyDescent="0.25">
      <c r="A1405" s="3" t="s">
        <v>32</v>
      </c>
      <c r="B1405" s="3" t="s">
        <v>733</v>
      </c>
      <c r="C1405" s="4" t="s">
        <v>33</v>
      </c>
      <c r="D1405" s="5" t="s">
        <v>34</v>
      </c>
      <c r="E1405" s="4" t="s">
        <v>35</v>
      </c>
      <c r="F1405" s="6">
        <v>42763.4</v>
      </c>
      <c r="G1405" s="4">
        <v>255169</v>
      </c>
      <c r="H1405" s="4">
        <v>1550122</v>
      </c>
      <c r="I1405" s="5">
        <v>27.587118950000001</v>
      </c>
      <c r="J1405" s="5">
        <v>6.0748837045251998</v>
      </c>
      <c r="K1405" s="5" t="s">
        <v>36</v>
      </c>
      <c r="L1405" s="5">
        <v>264</v>
      </c>
      <c r="M1405" s="7" t="s">
        <v>734</v>
      </c>
      <c r="N1405" s="16">
        <f t="shared" si="105"/>
        <v>44375</v>
      </c>
      <c r="O1405" s="7" t="s">
        <v>735</v>
      </c>
      <c r="P1405" s="12" t="str">
        <f t="shared" si="106"/>
        <v>2021-07-06</v>
      </c>
      <c r="Q1405" s="1" t="str">
        <f>IFERROR(VLOOKUP(K1405,de_para!$A$2:$B$32,2,0),"ERR")</f>
        <v>web event</v>
      </c>
      <c r="R1405" s="1">
        <v>0</v>
      </c>
      <c r="S1405" s="1">
        <f t="shared" si="107"/>
        <v>7</v>
      </c>
      <c r="T1405" s="1">
        <f t="shared" si="108"/>
        <v>2021</v>
      </c>
      <c r="U1405" s="1">
        <f t="shared" si="109"/>
        <v>2</v>
      </c>
    </row>
    <row r="1406" spans="1:21" x14ac:dyDescent="0.25">
      <c r="A1406" s="3" t="s">
        <v>89</v>
      </c>
      <c r="B1406" s="3" t="s">
        <v>733</v>
      </c>
      <c r="C1406" s="4" t="s">
        <v>704</v>
      </c>
      <c r="D1406" s="5" t="s">
        <v>705</v>
      </c>
      <c r="E1406" s="4" t="s">
        <v>706</v>
      </c>
      <c r="F1406" s="6">
        <v>10543.63</v>
      </c>
      <c r="G1406" s="4">
        <v>514304</v>
      </c>
      <c r="H1406" s="4">
        <v>825048</v>
      </c>
      <c r="I1406" s="5">
        <v>12.77941405</v>
      </c>
      <c r="J1406" s="5">
        <v>1.6042029616725</v>
      </c>
      <c r="K1406" s="5" t="s">
        <v>36</v>
      </c>
      <c r="L1406" s="5">
        <v>60</v>
      </c>
      <c r="M1406" s="7" t="s">
        <v>734</v>
      </c>
      <c r="N1406" s="16">
        <f t="shared" si="105"/>
        <v>44375</v>
      </c>
      <c r="O1406" s="7" t="s">
        <v>735</v>
      </c>
      <c r="P1406" s="12" t="str">
        <f t="shared" si="106"/>
        <v>2021-07-06</v>
      </c>
      <c r="Q1406" s="1" t="str">
        <f>IFERROR(VLOOKUP(K1406,de_para!$A$2:$B$32,2,0),"ERR")</f>
        <v>web event</v>
      </c>
      <c r="R1406" s="1">
        <v>0</v>
      </c>
      <c r="S1406" s="1">
        <f t="shared" si="107"/>
        <v>7</v>
      </c>
      <c r="T1406" s="1">
        <f t="shared" si="108"/>
        <v>2021</v>
      </c>
      <c r="U1406" s="1">
        <f t="shared" si="109"/>
        <v>2</v>
      </c>
    </row>
    <row r="1407" spans="1:21" x14ac:dyDescent="0.25">
      <c r="A1407" s="3" t="s">
        <v>736</v>
      </c>
      <c r="B1407" s="3" t="s">
        <v>733</v>
      </c>
      <c r="C1407" s="4" t="s">
        <v>737</v>
      </c>
      <c r="D1407" s="5" t="s">
        <v>738</v>
      </c>
      <c r="E1407" s="4" t="s">
        <v>739</v>
      </c>
      <c r="F1407" s="6">
        <v>2274.16</v>
      </c>
      <c r="G1407" s="4">
        <v>458111</v>
      </c>
      <c r="H1407" s="4">
        <v>549367</v>
      </c>
      <c r="I1407" s="5">
        <v>4.1396006700000001</v>
      </c>
      <c r="J1407" s="5">
        <v>1.1992006304149001</v>
      </c>
      <c r="K1407" s="5" t="s">
        <v>80</v>
      </c>
      <c r="L1407" s="5">
        <v>8</v>
      </c>
      <c r="M1407" s="7" t="s">
        <v>734</v>
      </c>
      <c r="N1407" s="16">
        <f t="shared" si="105"/>
        <v>44375</v>
      </c>
      <c r="O1407" s="7" t="s">
        <v>735</v>
      </c>
      <c r="P1407" s="12" t="str">
        <f t="shared" si="106"/>
        <v>2021-07-06</v>
      </c>
      <c r="Q1407" s="1" t="str">
        <f>IFERROR(VLOOKUP(K1407,de_para!$A$2:$B$32,2,0),"ERR")</f>
        <v>web event</v>
      </c>
      <c r="R1407" s="1">
        <v>0</v>
      </c>
      <c r="S1407" s="1">
        <f t="shared" si="107"/>
        <v>7</v>
      </c>
      <c r="T1407" s="1">
        <f t="shared" si="108"/>
        <v>2021</v>
      </c>
      <c r="U1407" s="1">
        <f t="shared" si="109"/>
        <v>2</v>
      </c>
    </row>
    <row r="1408" spans="1:21" x14ac:dyDescent="0.25">
      <c r="A1408" s="3" t="s">
        <v>85</v>
      </c>
      <c r="B1408" s="3" t="s">
        <v>733</v>
      </c>
      <c r="C1408" s="4" t="s">
        <v>86</v>
      </c>
      <c r="D1408" s="5" t="s">
        <v>87</v>
      </c>
      <c r="E1408" s="4" t="s">
        <v>88</v>
      </c>
      <c r="F1408" s="6">
        <v>49200.32</v>
      </c>
      <c r="G1408" s="4">
        <v>1311236</v>
      </c>
      <c r="H1408" s="4">
        <v>2735689</v>
      </c>
      <c r="I1408" s="5">
        <v>17.984617400000001</v>
      </c>
      <c r="J1408" s="5">
        <v>2.0863437245469001</v>
      </c>
      <c r="K1408" s="5" t="s">
        <v>36</v>
      </c>
      <c r="L1408" s="5">
        <v>337</v>
      </c>
      <c r="M1408" s="7" t="s">
        <v>734</v>
      </c>
      <c r="N1408" s="16">
        <f t="shared" si="105"/>
        <v>44375</v>
      </c>
      <c r="O1408" s="7" t="s">
        <v>735</v>
      </c>
      <c r="P1408" s="12" t="str">
        <f t="shared" si="106"/>
        <v>2021-07-06</v>
      </c>
      <c r="Q1408" s="1" t="str">
        <f>IFERROR(VLOOKUP(K1408,de_para!$A$2:$B$32,2,0),"ERR")</f>
        <v>web event</v>
      </c>
      <c r="R1408" s="1">
        <v>0</v>
      </c>
      <c r="S1408" s="1">
        <f t="shared" si="107"/>
        <v>7</v>
      </c>
      <c r="T1408" s="1">
        <f t="shared" si="108"/>
        <v>2021</v>
      </c>
      <c r="U1408" s="1">
        <f t="shared" si="109"/>
        <v>2</v>
      </c>
    </row>
    <row r="1409" spans="1:21" x14ac:dyDescent="0.25">
      <c r="A1409" s="3" t="s">
        <v>72</v>
      </c>
      <c r="B1409" s="3" t="s">
        <v>733</v>
      </c>
      <c r="C1409" s="4" t="s">
        <v>73</v>
      </c>
      <c r="D1409" s="5" t="s">
        <v>74</v>
      </c>
      <c r="E1409" s="4" t="s">
        <v>75</v>
      </c>
      <c r="F1409" s="6">
        <v>79285.009999999995</v>
      </c>
      <c r="G1409" s="4">
        <v>417602</v>
      </c>
      <c r="H1409" s="4">
        <v>2595918</v>
      </c>
      <c r="I1409" s="5">
        <v>30.542185849999999</v>
      </c>
      <c r="J1409" s="5">
        <v>6.2162489643249002</v>
      </c>
      <c r="K1409" s="5" t="s">
        <v>36</v>
      </c>
      <c r="L1409" s="5">
        <v>759</v>
      </c>
      <c r="M1409" s="7" t="s">
        <v>734</v>
      </c>
      <c r="N1409" s="16">
        <f t="shared" si="105"/>
        <v>44375</v>
      </c>
      <c r="O1409" s="7" t="s">
        <v>735</v>
      </c>
      <c r="P1409" s="12" t="str">
        <f t="shared" si="106"/>
        <v>2021-07-06</v>
      </c>
      <c r="Q1409" s="1" t="str">
        <f>IFERROR(VLOOKUP(K1409,de_para!$A$2:$B$32,2,0),"ERR")</f>
        <v>web event</v>
      </c>
      <c r="R1409" s="1">
        <v>0</v>
      </c>
      <c r="S1409" s="1">
        <f t="shared" si="107"/>
        <v>7</v>
      </c>
      <c r="T1409" s="1">
        <f t="shared" si="108"/>
        <v>2021</v>
      </c>
      <c r="U1409" s="1">
        <f t="shared" si="109"/>
        <v>2</v>
      </c>
    </row>
    <row r="1410" spans="1:21" x14ac:dyDescent="0.25">
      <c r="A1410" s="3" t="s">
        <v>740</v>
      </c>
      <c r="B1410" s="3" t="s">
        <v>733</v>
      </c>
      <c r="C1410" s="4" t="s">
        <v>741</v>
      </c>
      <c r="D1410" s="5" t="s">
        <v>742</v>
      </c>
      <c r="E1410" s="4" t="s">
        <v>743</v>
      </c>
      <c r="F1410" s="6">
        <v>167.98</v>
      </c>
      <c r="G1410" s="4">
        <v>113230</v>
      </c>
      <c r="H1410" s="4">
        <v>113230</v>
      </c>
      <c r="I1410" s="5">
        <v>1.4835290999999999</v>
      </c>
      <c r="J1410" s="5">
        <v>1</v>
      </c>
      <c r="K1410" s="5" t="s">
        <v>744</v>
      </c>
      <c r="L1410" s="5">
        <v>3520</v>
      </c>
      <c r="M1410" s="7" t="s">
        <v>734</v>
      </c>
      <c r="N1410" s="16">
        <f t="shared" si="105"/>
        <v>44375</v>
      </c>
      <c r="O1410" s="7" t="s">
        <v>735</v>
      </c>
      <c r="P1410" s="12" t="str">
        <f t="shared" si="106"/>
        <v>2021-07-06</v>
      </c>
      <c r="Q1410" s="1" t="str">
        <f>IFERROR(VLOOKUP(K1410,de_para!$A$2:$B$32,2,0),"ERR")</f>
        <v>Top funnel</v>
      </c>
      <c r="R1410" s="1">
        <v>0</v>
      </c>
      <c r="S1410" s="1">
        <f t="shared" si="107"/>
        <v>7</v>
      </c>
      <c r="T1410" s="1">
        <f t="shared" si="108"/>
        <v>2021</v>
      </c>
      <c r="U1410" s="1">
        <f t="shared" si="109"/>
        <v>2</v>
      </c>
    </row>
    <row r="1411" spans="1:21" x14ac:dyDescent="0.25">
      <c r="A1411" s="3" t="s">
        <v>120</v>
      </c>
      <c r="B1411" s="3" t="s">
        <v>733</v>
      </c>
      <c r="C1411" s="4" t="s">
        <v>694</v>
      </c>
      <c r="D1411" s="5" t="s">
        <v>695</v>
      </c>
      <c r="E1411" s="4" t="s">
        <v>696</v>
      </c>
      <c r="F1411" s="6">
        <v>6312.76</v>
      </c>
      <c r="G1411" s="4">
        <v>243267</v>
      </c>
      <c r="H1411" s="4">
        <v>367913</v>
      </c>
      <c r="I1411" s="5">
        <v>17.158295580000001</v>
      </c>
      <c r="J1411" s="5">
        <v>1.5123835127658001</v>
      </c>
      <c r="K1411" s="5" t="s">
        <v>36</v>
      </c>
      <c r="L1411" s="5">
        <v>23</v>
      </c>
      <c r="M1411" s="7" t="s">
        <v>734</v>
      </c>
      <c r="N1411" s="16">
        <f t="shared" ref="N1411:N1474" si="110">M1411-WEEKDAY(M1411,3)</f>
        <v>44375</v>
      </c>
      <c r="O1411" s="7" t="s">
        <v>735</v>
      </c>
      <c r="P1411" s="12" t="str">
        <f t="shared" ref="P1411:P1474" si="111">RIGHT(B1411,10)</f>
        <v>2021-07-06</v>
      </c>
      <c r="Q1411" s="1" t="str">
        <f>IFERROR(VLOOKUP(K1411,de_para!$A$2:$B$32,2,0),"ERR")</f>
        <v>web event</v>
      </c>
      <c r="R1411" s="1">
        <v>0</v>
      </c>
      <c r="S1411" s="1">
        <f t="shared" ref="S1411:S1474" si="112">MONTH(P1411)</f>
        <v>7</v>
      </c>
      <c r="T1411" s="1">
        <f t="shared" ref="T1411:T1474" si="113">YEAR(P1411)</f>
        <v>2021</v>
      </c>
      <c r="U1411" s="1">
        <f t="shared" ref="U1411:U1474" si="114">IF(S1411&lt;7,1,2)</f>
        <v>2</v>
      </c>
    </row>
    <row r="1412" spans="1:21" x14ac:dyDescent="0.25">
      <c r="A1412" s="3" t="s">
        <v>103</v>
      </c>
      <c r="B1412" s="3" t="s">
        <v>733</v>
      </c>
      <c r="C1412" s="4" t="s">
        <v>714</v>
      </c>
      <c r="D1412" s="5" t="s">
        <v>715</v>
      </c>
      <c r="E1412" s="4" t="s">
        <v>716</v>
      </c>
      <c r="F1412" s="6">
        <v>4818.5600000000004</v>
      </c>
      <c r="G1412" s="4">
        <v>10422</v>
      </c>
      <c r="H1412" s="4">
        <v>34966</v>
      </c>
      <c r="I1412" s="5">
        <v>137.80701253000001</v>
      </c>
      <c r="J1412" s="5">
        <v>3.3550182306659</v>
      </c>
      <c r="K1412" s="5" t="s">
        <v>36</v>
      </c>
      <c r="L1412" s="5">
        <v>15</v>
      </c>
      <c r="M1412" s="7" t="s">
        <v>734</v>
      </c>
      <c r="N1412" s="16">
        <f t="shared" si="110"/>
        <v>44375</v>
      </c>
      <c r="O1412" s="7" t="s">
        <v>735</v>
      </c>
      <c r="P1412" s="12" t="str">
        <f t="shared" si="111"/>
        <v>2021-07-06</v>
      </c>
      <c r="Q1412" s="1" t="str">
        <f>IFERROR(VLOOKUP(K1412,de_para!$A$2:$B$32,2,0),"ERR")</f>
        <v>web event</v>
      </c>
      <c r="R1412" s="1">
        <v>0</v>
      </c>
      <c r="S1412" s="1">
        <f t="shared" si="112"/>
        <v>7</v>
      </c>
      <c r="T1412" s="1">
        <f t="shared" si="113"/>
        <v>2021</v>
      </c>
      <c r="U1412" s="1">
        <f t="shared" si="114"/>
        <v>2</v>
      </c>
    </row>
    <row r="1413" spans="1:21" x14ac:dyDescent="0.25">
      <c r="A1413" s="3" t="s">
        <v>81</v>
      </c>
      <c r="B1413" s="3" t="s">
        <v>733</v>
      </c>
      <c r="C1413" s="4" t="s">
        <v>82</v>
      </c>
      <c r="D1413" s="5" t="s">
        <v>48</v>
      </c>
      <c r="E1413" s="4" t="s">
        <v>49</v>
      </c>
      <c r="F1413" s="6">
        <v>7845.32</v>
      </c>
      <c r="G1413" s="4">
        <v>391490</v>
      </c>
      <c r="H1413" s="4">
        <v>794801</v>
      </c>
      <c r="I1413" s="5">
        <v>9.8707978500000007</v>
      </c>
      <c r="J1413" s="5">
        <v>2.0301948964214001</v>
      </c>
      <c r="K1413" s="5" t="s">
        <v>36</v>
      </c>
      <c r="L1413" s="5">
        <v>33</v>
      </c>
      <c r="M1413" s="7" t="s">
        <v>734</v>
      </c>
      <c r="N1413" s="16">
        <f t="shared" si="110"/>
        <v>44375</v>
      </c>
      <c r="O1413" s="7" t="s">
        <v>735</v>
      </c>
      <c r="P1413" s="12" t="str">
        <f t="shared" si="111"/>
        <v>2021-07-06</v>
      </c>
      <c r="Q1413" s="1" t="str">
        <f>IFERROR(VLOOKUP(K1413,de_para!$A$2:$B$32,2,0),"ERR")</f>
        <v>web event</v>
      </c>
      <c r="R1413" s="1">
        <v>0</v>
      </c>
      <c r="S1413" s="1">
        <f t="shared" si="112"/>
        <v>7</v>
      </c>
      <c r="T1413" s="1">
        <f t="shared" si="113"/>
        <v>2021</v>
      </c>
      <c r="U1413" s="1">
        <f t="shared" si="114"/>
        <v>2</v>
      </c>
    </row>
    <row r="1414" spans="1:21" x14ac:dyDescent="0.25">
      <c r="A1414" s="3" t="s">
        <v>709</v>
      </c>
      <c r="B1414" s="3" t="s">
        <v>733</v>
      </c>
      <c r="C1414" s="4" t="s">
        <v>710</v>
      </c>
      <c r="D1414" s="5" t="s">
        <v>702</v>
      </c>
      <c r="E1414" s="4" t="s">
        <v>703</v>
      </c>
      <c r="F1414" s="6">
        <v>503.68</v>
      </c>
      <c r="G1414" s="4">
        <v>26144</v>
      </c>
      <c r="H1414" s="4">
        <v>32995</v>
      </c>
      <c r="I1414" s="5">
        <v>15.265343229999999</v>
      </c>
      <c r="J1414" s="5">
        <v>1.2620486536108</v>
      </c>
      <c r="K1414" s="5" t="s">
        <v>416</v>
      </c>
      <c r="L1414" s="5">
        <v>37</v>
      </c>
      <c r="M1414" s="7" t="s">
        <v>734</v>
      </c>
      <c r="N1414" s="16">
        <f t="shared" si="110"/>
        <v>44375</v>
      </c>
      <c r="O1414" s="7" t="s">
        <v>735</v>
      </c>
      <c r="P1414" s="12" t="str">
        <f t="shared" si="111"/>
        <v>2021-07-06</v>
      </c>
      <c r="Q1414" s="1" t="str">
        <f>IFERROR(VLOOKUP(K1414,de_para!$A$2:$B$32,2,0),"ERR")</f>
        <v>web event</v>
      </c>
      <c r="R1414" s="1">
        <v>0</v>
      </c>
      <c r="S1414" s="1">
        <f t="shared" si="112"/>
        <v>7</v>
      </c>
      <c r="T1414" s="1">
        <f t="shared" si="113"/>
        <v>2021</v>
      </c>
      <c r="U1414" s="1">
        <f t="shared" si="114"/>
        <v>2</v>
      </c>
    </row>
    <row r="1415" spans="1:21" x14ac:dyDescent="0.25">
      <c r="A1415" s="3" t="s">
        <v>290</v>
      </c>
      <c r="B1415" s="3" t="s">
        <v>733</v>
      </c>
      <c r="C1415" s="4" t="s">
        <v>672</v>
      </c>
      <c r="D1415" s="5" t="s">
        <v>673</v>
      </c>
      <c r="E1415" s="4" t="s">
        <v>674</v>
      </c>
      <c r="F1415" s="6">
        <v>6305.15</v>
      </c>
      <c r="G1415" s="4">
        <v>270145</v>
      </c>
      <c r="H1415" s="4">
        <v>400049</v>
      </c>
      <c r="I1415" s="5">
        <v>15.76094428</v>
      </c>
      <c r="J1415" s="5">
        <v>1.4808676821707001</v>
      </c>
      <c r="K1415" s="5" t="s">
        <v>36</v>
      </c>
      <c r="L1415" s="5">
        <v>21</v>
      </c>
      <c r="M1415" s="7" t="s">
        <v>734</v>
      </c>
      <c r="N1415" s="16">
        <f t="shared" si="110"/>
        <v>44375</v>
      </c>
      <c r="O1415" s="7" t="s">
        <v>735</v>
      </c>
      <c r="P1415" s="12" t="str">
        <f t="shared" si="111"/>
        <v>2021-07-06</v>
      </c>
      <c r="Q1415" s="1" t="str">
        <f>IFERROR(VLOOKUP(K1415,de_para!$A$2:$B$32,2,0),"ERR")</f>
        <v>web event</v>
      </c>
      <c r="R1415" s="1">
        <v>0</v>
      </c>
      <c r="S1415" s="1">
        <f t="shared" si="112"/>
        <v>7</v>
      </c>
      <c r="T1415" s="1">
        <f t="shared" si="113"/>
        <v>2021</v>
      </c>
      <c r="U1415" s="1">
        <f t="shared" si="114"/>
        <v>2</v>
      </c>
    </row>
    <row r="1416" spans="1:21" x14ac:dyDescent="0.25">
      <c r="A1416" s="3" t="s">
        <v>118</v>
      </c>
      <c r="B1416" s="3" t="s">
        <v>733</v>
      </c>
      <c r="C1416" s="4" t="s">
        <v>119</v>
      </c>
      <c r="D1416" s="5" t="s">
        <v>78</v>
      </c>
      <c r="E1416" s="4" t="s">
        <v>79</v>
      </c>
      <c r="F1416" s="6">
        <v>109120.14</v>
      </c>
      <c r="G1416" s="4">
        <v>4357142</v>
      </c>
      <c r="H1416" s="4">
        <v>7614441</v>
      </c>
      <c r="I1416" s="5">
        <v>14.33068297</v>
      </c>
      <c r="J1416" s="5">
        <v>1.7475769667365</v>
      </c>
      <c r="K1416" s="5" t="s">
        <v>80</v>
      </c>
      <c r="L1416" s="5">
        <v>704</v>
      </c>
      <c r="M1416" s="7" t="s">
        <v>734</v>
      </c>
      <c r="N1416" s="16">
        <f t="shared" si="110"/>
        <v>44375</v>
      </c>
      <c r="O1416" s="7" t="s">
        <v>735</v>
      </c>
      <c r="P1416" s="12" t="str">
        <f t="shared" si="111"/>
        <v>2021-07-06</v>
      </c>
      <c r="Q1416" s="1" t="str">
        <f>IFERROR(VLOOKUP(K1416,de_para!$A$2:$B$32,2,0),"ERR")</f>
        <v>web event</v>
      </c>
      <c r="R1416" s="1">
        <v>0</v>
      </c>
      <c r="S1416" s="1">
        <f t="shared" si="112"/>
        <v>7</v>
      </c>
      <c r="T1416" s="1">
        <f t="shared" si="113"/>
        <v>2021</v>
      </c>
      <c r="U1416" s="1">
        <f t="shared" si="114"/>
        <v>2</v>
      </c>
    </row>
    <row r="1417" spans="1:21" x14ac:dyDescent="0.25">
      <c r="A1417" s="3" t="s">
        <v>182</v>
      </c>
      <c r="B1417" s="3" t="s">
        <v>733</v>
      </c>
      <c r="C1417" s="4" t="s">
        <v>183</v>
      </c>
      <c r="D1417" s="5" t="s">
        <v>184</v>
      </c>
      <c r="E1417" s="4" t="s">
        <v>185</v>
      </c>
      <c r="F1417" s="6">
        <v>32672.02</v>
      </c>
      <c r="G1417" s="4">
        <v>239618</v>
      </c>
      <c r="H1417" s="4">
        <v>983147</v>
      </c>
      <c r="I1417" s="5">
        <v>33.232080250000003</v>
      </c>
      <c r="J1417" s="5">
        <v>4.1029764041099002</v>
      </c>
      <c r="K1417" s="5" t="s">
        <v>36</v>
      </c>
      <c r="L1417" s="5">
        <v>208</v>
      </c>
      <c r="M1417" s="7" t="s">
        <v>734</v>
      </c>
      <c r="N1417" s="16">
        <f t="shared" si="110"/>
        <v>44375</v>
      </c>
      <c r="O1417" s="7" t="s">
        <v>735</v>
      </c>
      <c r="P1417" s="12" t="str">
        <f t="shared" si="111"/>
        <v>2021-07-06</v>
      </c>
      <c r="Q1417" s="1" t="str">
        <f>IFERROR(VLOOKUP(K1417,de_para!$A$2:$B$32,2,0),"ERR")</f>
        <v>web event</v>
      </c>
      <c r="R1417" s="1">
        <v>0</v>
      </c>
      <c r="S1417" s="1">
        <f t="shared" si="112"/>
        <v>7</v>
      </c>
      <c r="T1417" s="1">
        <f t="shared" si="113"/>
        <v>2021</v>
      </c>
      <c r="U1417" s="1">
        <f t="shared" si="114"/>
        <v>2</v>
      </c>
    </row>
    <row r="1418" spans="1:21" x14ac:dyDescent="0.25">
      <c r="A1418" s="3" t="s">
        <v>666</v>
      </c>
      <c r="B1418" s="3" t="s">
        <v>733</v>
      </c>
      <c r="C1418" s="4" t="s">
        <v>732</v>
      </c>
      <c r="D1418" s="5" t="s">
        <v>702</v>
      </c>
      <c r="E1418" s="4" t="s">
        <v>703</v>
      </c>
      <c r="F1418" s="6">
        <v>2353.42</v>
      </c>
      <c r="G1418" s="4">
        <v>43008</v>
      </c>
      <c r="H1418" s="4">
        <v>73872</v>
      </c>
      <c r="I1418" s="5">
        <v>31.858078840000001</v>
      </c>
      <c r="J1418" s="5">
        <v>1.7176339285714</v>
      </c>
      <c r="K1418" s="5" t="s">
        <v>416</v>
      </c>
      <c r="L1418" s="5">
        <v>248</v>
      </c>
      <c r="M1418" s="7" t="s">
        <v>734</v>
      </c>
      <c r="N1418" s="16">
        <f t="shared" si="110"/>
        <v>44375</v>
      </c>
      <c r="O1418" s="7" t="s">
        <v>735</v>
      </c>
      <c r="P1418" s="12" t="str">
        <f t="shared" si="111"/>
        <v>2021-07-06</v>
      </c>
      <c r="Q1418" s="1" t="str">
        <f>IFERROR(VLOOKUP(K1418,de_para!$A$2:$B$32,2,0),"ERR")</f>
        <v>web event</v>
      </c>
      <c r="R1418" s="1">
        <v>0</v>
      </c>
      <c r="S1418" s="1">
        <f t="shared" si="112"/>
        <v>7</v>
      </c>
      <c r="T1418" s="1">
        <f t="shared" si="113"/>
        <v>2021</v>
      </c>
      <c r="U1418" s="1">
        <f t="shared" si="114"/>
        <v>2</v>
      </c>
    </row>
    <row r="1419" spans="1:21" x14ac:dyDescent="0.25">
      <c r="A1419" s="3" t="s">
        <v>120</v>
      </c>
      <c r="B1419" s="3" t="s">
        <v>733</v>
      </c>
      <c r="C1419" s="4" t="s">
        <v>121</v>
      </c>
      <c r="D1419" s="5" t="s">
        <v>87</v>
      </c>
      <c r="E1419" s="4" t="s">
        <v>88</v>
      </c>
      <c r="F1419" s="6">
        <v>477364.94</v>
      </c>
      <c r="G1419" s="4">
        <v>20648049</v>
      </c>
      <c r="H1419" s="4">
        <v>72286893</v>
      </c>
      <c r="I1419" s="5">
        <v>6.6037551199999998</v>
      </c>
      <c r="J1419" s="5">
        <v>3.5009066958336001</v>
      </c>
      <c r="K1419" s="5" t="s">
        <v>36</v>
      </c>
      <c r="L1419" s="5">
        <v>2827</v>
      </c>
      <c r="M1419" s="7" t="s">
        <v>734</v>
      </c>
      <c r="N1419" s="16">
        <f t="shared" si="110"/>
        <v>44375</v>
      </c>
      <c r="O1419" s="7" t="s">
        <v>735</v>
      </c>
      <c r="P1419" s="12" t="str">
        <f t="shared" si="111"/>
        <v>2021-07-06</v>
      </c>
      <c r="Q1419" s="1" t="str">
        <f>IFERROR(VLOOKUP(K1419,de_para!$A$2:$B$32,2,0),"ERR")</f>
        <v>web event</v>
      </c>
      <c r="R1419" s="1">
        <v>0</v>
      </c>
      <c r="S1419" s="1">
        <f t="shared" si="112"/>
        <v>7</v>
      </c>
      <c r="T1419" s="1">
        <f t="shared" si="113"/>
        <v>2021</v>
      </c>
      <c r="U1419" s="1">
        <f t="shared" si="114"/>
        <v>2</v>
      </c>
    </row>
    <row r="1420" spans="1:21" x14ac:dyDescent="0.25">
      <c r="A1420" s="3" t="s">
        <v>58</v>
      </c>
      <c r="B1420" s="3" t="s">
        <v>733</v>
      </c>
      <c r="C1420" s="4" t="s">
        <v>59</v>
      </c>
      <c r="D1420" s="5" t="s">
        <v>60</v>
      </c>
      <c r="E1420" s="4" t="s">
        <v>61</v>
      </c>
      <c r="F1420" s="6">
        <v>27169.51</v>
      </c>
      <c r="G1420" s="4">
        <v>967429</v>
      </c>
      <c r="H1420" s="4">
        <v>2692225</v>
      </c>
      <c r="I1420" s="5">
        <v>10.091842249999999</v>
      </c>
      <c r="J1420" s="5">
        <v>2.7828657193447999</v>
      </c>
      <c r="K1420" s="5" t="s">
        <v>36</v>
      </c>
      <c r="L1420" s="5">
        <v>141</v>
      </c>
      <c r="M1420" s="7" t="s">
        <v>734</v>
      </c>
      <c r="N1420" s="16">
        <f t="shared" si="110"/>
        <v>44375</v>
      </c>
      <c r="O1420" s="7" t="s">
        <v>735</v>
      </c>
      <c r="P1420" s="12" t="str">
        <f t="shared" si="111"/>
        <v>2021-07-06</v>
      </c>
      <c r="Q1420" s="1" t="str">
        <f>IFERROR(VLOOKUP(K1420,de_para!$A$2:$B$32,2,0),"ERR")</f>
        <v>web event</v>
      </c>
      <c r="R1420" s="1">
        <v>0</v>
      </c>
      <c r="S1420" s="1">
        <f t="shared" si="112"/>
        <v>7</v>
      </c>
      <c r="T1420" s="1">
        <f t="shared" si="113"/>
        <v>2021</v>
      </c>
      <c r="U1420" s="1">
        <f t="shared" si="114"/>
        <v>2</v>
      </c>
    </row>
    <row r="1421" spans="1:21" x14ac:dyDescent="0.25">
      <c r="A1421" s="3" t="s">
        <v>707</v>
      </c>
      <c r="B1421" s="3" t="s">
        <v>733</v>
      </c>
      <c r="C1421" s="4" t="s">
        <v>708</v>
      </c>
      <c r="D1421" s="5" t="s">
        <v>702</v>
      </c>
      <c r="E1421" s="4" t="s">
        <v>703</v>
      </c>
      <c r="F1421" s="6">
        <v>515.33000000000004</v>
      </c>
      <c r="G1421" s="4">
        <v>22192</v>
      </c>
      <c r="H1421" s="4">
        <v>29061</v>
      </c>
      <c r="I1421" s="5">
        <v>17.732700179999998</v>
      </c>
      <c r="J1421" s="5">
        <v>1.3095259552992</v>
      </c>
      <c r="K1421" s="5" t="s">
        <v>416</v>
      </c>
      <c r="L1421" s="5">
        <v>40</v>
      </c>
      <c r="M1421" s="7" t="s">
        <v>734</v>
      </c>
      <c r="N1421" s="16">
        <f t="shared" si="110"/>
        <v>44375</v>
      </c>
      <c r="O1421" s="7" t="s">
        <v>735</v>
      </c>
      <c r="P1421" s="12" t="str">
        <f t="shared" si="111"/>
        <v>2021-07-06</v>
      </c>
      <c r="Q1421" s="1" t="str">
        <f>IFERROR(VLOOKUP(K1421,de_para!$A$2:$B$32,2,0),"ERR")</f>
        <v>web event</v>
      </c>
      <c r="R1421" s="1">
        <v>0</v>
      </c>
      <c r="S1421" s="1">
        <f t="shared" si="112"/>
        <v>7</v>
      </c>
      <c r="T1421" s="1">
        <f t="shared" si="113"/>
        <v>2021</v>
      </c>
      <c r="U1421" s="1">
        <f t="shared" si="114"/>
        <v>2</v>
      </c>
    </row>
    <row r="1422" spans="1:21" x14ac:dyDescent="0.25">
      <c r="A1422" s="3" t="s">
        <v>318</v>
      </c>
      <c r="B1422" s="3" t="s">
        <v>733</v>
      </c>
      <c r="C1422" s="4" t="s">
        <v>319</v>
      </c>
      <c r="D1422" s="5" t="s">
        <v>320</v>
      </c>
      <c r="E1422" s="4" t="s">
        <v>321</v>
      </c>
      <c r="F1422" s="6">
        <v>11998.31</v>
      </c>
      <c r="G1422" s="4">
        <v>14464</v>
      </c>
      <c r="H1422" s="4">
        <v>159082</v>
      </c>
      <c r="I1422" s="5">
        <v>75.422172209999999</v>
      </c>
      <c r="J1422" s="5">
        <v>10.998478982301</v>
      </c>
      <c r="K1422" s="5" t="s">
        <v>36</v>
      </c>
      <c r="L1422" s="5">
        <v>120</v>
      </c>
      <c r="M1422" s="7" t="s">
        <v>734</v>
      </c>
      <c r="N1422" s="16">
        <f t="shared" si="110"/>
        <v>44375</v>
      </c>
      <c r="O1422" s="7" t="s">
        <v>735</v>
      </c>
      <c r="P1422" s="12" t="str">
        <f t="shared" si="111"/>
        <v>2021-07-06</v>
      </c>
      <c r="Q1422" s="1" t="str">
        <f>IFERROR(VLOOKUP(K1422,de_para!$A$2:$B$32,2,0),"ERR")</f>
        <v>web event</v>
      </c>
      <c r="R1422" s="1">
        <v>0</v>
      </c>
      <c r="S1422" s="1">
        <f t="shared" si="112"/>
        <v>7</v>
      </c>
      <c r="T1422" s="1">
        <f t="shared" si="113"/>
        <v>2021</v>
      </c>
      <c r="U1422" s="1">
        <f t="shared" si="114"/>
        <v>2</v>
      </c>
    </row>
    <row r="1423" spans="1:21" x14ac:dyDescent="0.25">
      <c r="A1423" s="3" t="s">
        <v>64</v>
      </c>
      <c r="B1423" s="3" t="s">
        <v>733</v>
      </c>
      <c r="C1423" s="4" t="s">
        <v>65</v>
      </c>
      <c r="D1423" s="5" t="s">
        <v>66</v>
      </c>
      <c r="E1423" s="4" t="s">
        <v>67</v>
      </c>
      <c r="F1423" s="6">
        <v>35574.54</v>
      </c>
      <c r="G1423" s="4">
        <v>26744</v>
      </c>
      <c r="H1423" s="4">
        <v>442503</v>
      </c>
      <c r="I1423" s="5">
        <v>80.393895630000003</v>
      </c>
      <c r="J1423" s="5">
        <v>16.545879449596001</v>
      </c>
      <c r="K1423" s="5" t="s">
        <v>36</v>
      </c>
      <c r="L1423" s="5">
        <v>314</v>
      </c>
      <c r="M1423" s="7" t="s">
        <v>734</v>
      </c>
      <c r="N1423" s="16">
        <f t="shared" si="110"/>
        <v>44375</v>
      </c>
      <c r="O1423" s="7" t="s">
        <v>735</v>
      </c>
      <c r="P1423" s="12" t="str">
        <f t="shared" si="111"/>
        <v>2021-07-06</v>
      </c>
      <c r="Q1423" s="1" t="str">
        <f>IFERROR(VLOOKUP(K1423,de_para!$A$2:$B$32,2,0),"ERR")</f>
        <v>web event</v>
      </c>
      <c r="R1423" s="1">
        <v>0</v>
      </c>
      <c r="S1423" s="1">
        <f t="shared" si="112"/>
        <v>7</v>
      </c>
      <c r="T1423" s="1">
        <f t="shared" si="113"/>
        <v>2021</v>
      </c>
      <c r="U1423" s="1">
        <f t="shared" si="114"/>
        <v>2</v>
      </c>
    </row>
    <row r="1424" spans="1:21" x14ac:dyDescent="0.25">
      <c r="A1424" s="3" t="s">
        <v>76</v>
      </c>
      <c r="B1424" s="3" t="s">
        <v>733</v>
      </c>
      <c r="C1424" s="4" t="s">
        <v>77</v>
      </c>
      <c r="D1424" s="5" t="s">
        <v>78</v>
      </c>
      <c r="E1424" s="4" t="s">
        <v>79</v>
      </c>
      <c r="F1424" s="6">
        <v>94265.47</v>
      </c>
      <c r="G1424" s="4">
        <v>1558537</v>
      </c>
      <c r="H1424" s="4">
        <v>4749049</v>
      </c>
      <c r="I1424" s="5">
        <v>19.849336149999999</v>
      </c>
      <c r="J1424" s="5">
        <v>3.0471198309697001</v>
      </c>
      <c r="K1424" s="5" t="s">
        <v>80</v>
      </c>
      <c r="L1424" s="5">
        <v>692</v>
      </c>
      <c r="M1424" s="7" t="s">
        <v>734</v>
      </c>
      <c r="N1424" s="16">
        <f t="shared" si="110"/>
        <v>44375</v>
      </c>
      <c r="O1424" s="7" t="s">
        <v>735</v>
      </c>
      <c r="P1424" s="12" t="str">
        <f t="shared" si="111"/>
        <v>2021-07-06</v>
      </c>
      <c r="Q1424" s="1" t="str">
        <f>IFERROR(VLOOKUP(K1424,de_para!$A$2:$B$32,2,0),"ERR")</f>
        <v>web event</v>
      </c>
      <c r="R1424" s="1">
        <v>0</v>
      </c>
      <c r="S1424" s="1">
        <f t="shared" si="112"/>
        <v>7</v>
      </c>
      <c r="T1424" s="1">
        <f t="shared" si="113"/>
        <v>2021</v>
      </c>
      <c r="U1424" s="1">
        <f t="shared" si="114"/>
        <v>2</v>
      </c>
    </row>
    <row r="1425" spans="1:21" x14ac:dyDescent="0.25">
      <c r="A1425" s="3" t="s">
        <v>700</v>
      </c>
      <c r="B1425" s="3" t="s">
        <v>733</v>
      </c>
      <c r="C1425" s="4" t="s">
        <v>701</v>
      </c>
      <c r="D1425" s="5" t="s">
        <v>702</v>
      </c>
      <c r="E1425" s="4" t="s">
        <v>703</v>
      </c>
      <c r="F1425" s="6">
        <v>486.52</v>
      </c>
      <c r="G1425" s="4">
        <v>12720</v>
      </c>
      <c r="H1425" s="4">
        <v>16378</v>
      </c>
      <c r="I1425" s="5">
        <v>29.705702769999998</v>
      </c>
      <c r="J1425" s="5">
        <v>1.2875786163522001</v>
      </c>
      <c r="K1425" s="5" t="s">
        <v>416</v>
      </c>
      <c r="L1425" s="5">
        <v>37</v>
      </c>
      <c r="M1425" s="7" t="s">
        <v>734</v>
      </c>
      <c r="N1425" s="16">
        <f t="shared" si="110"/>
        <v>44375</v>
      </c>
      <c r="O1425" s="7" t="s">
        <v>735</v>
      </c>
      <c r="P1425" s="12" t="str">
        <f t="shared" si="111"/>
        <v>2021-07-06</v>
      </c>
      <c r="Q1425" s="1" t="str">
        <f>IFERROR(VLOOKUP(K1425,de_para!$A$2:$B$32,2,0),"ERR")</f>
        <v>web event</v>
      </c>
      <c r="R1425" s="1">
        <v>0</v>
      </c>
      <c r="S1425" s="1">
        <f t="shared" si="112"/>
        <v>7</v>
      </c>
      <c r="T1425" s="1">
        <f t="shared" si="113"/>
        <v>2021</v>
      </c>
      <c r="U1425" s="1">
        <f t="shared" si="114"/>
        <v>2</v>
      </c>
    </row>
    <row r="1426" spans="1:21" x14ac:dyDescent="0.25">
      <c r="A1426" s="3" t="s">
        <v>89</v>
      </c>
      <c r="B1426" s="3" t="s">
        <v>733</v>
      </c>
      <c r="C1426" s="4" t="s">
        <v>90</v>
      </c>
      <c r="D1426" s="5" t="s">
        <v>91</v>
      </c>
      <c r="E1426" s="4" t="s">
        <v>92</v>
      </c>
      <c r="F1426" s="6">
        <v>150706.56</v>
      </c>
      <c r="G1426" s="4">
        <v>2866189</v>
      </c>
      <c r="H1426" s="4">
        <v>10064613</v>
      </c>
      <c r="I1426" s="5">
        <v>14.97390511</v>
      </c>
      <c r="J1426" s="5">
        <v>3.5114966249609001</v>
      </c>
      <c r="K1426" s="5" t="s">
        <v>36</v>
      </c>
      <c r="L1426" s="5">
        <v>771</v>
      </c>
      <c r="M1426" s="7" t="s">
        <v>734</v>
      </c>
      <c r="N1426" s="16">
        <f t="shared" si="110"/>
        <v>44375</v>
      </c>
      <c r="O1426" s="7" t="s">
        <v>735</v>
      </c>
      <c r="P1426" s="12" t="str">
        <f t="shared" si="111"/>
        <v>2021-07-06</v>
      </c>
      <c r="Q1426" s="1" t="str">
        <f>IFERROR(VLOOKUP(K1426,de_para!$A$2:$B$32,2,0),"ERR")</f>
        <v>web event</v>
      </c>
      <c r="R1426" s="1">
        <v>0</v>
      </c>
      <c r="S1426" s="1">
        <f t="shared" si="112"/>
        <v>7</v>
      </c>
      <c r="T1426" s="1">
        <f t="shared" si="113"/>
        <v>2021</v>
      </c>
      <c r="U1426" s="1">
        <f t="shared" si="114"/>
        <v>2</v>
      </c>
    </row>
    <row r="1427" spans="1:21" x14ac:dyDescent="0.25">
      <c r="A1427" s="3" t="s">
        <v>245</v>
      </c>
      <c r="B1427" s="3" t="s">
        <v>733</v>
      </c>
      <c r="C1427" s="4" t="s">
        <v>246</v>
      </c>
      <c r="D1427" s="5" t="s">
        <v>247</v>
      </c>
      <c r="E1427" s="4" t="s">
        <v>248</v>
      </c>
      <c r="F1427" s="6">
        <v>28460.83</v>
      </c>
      <c r="G1427" s="4">
        <v>2085897</v>
      </c>
      <c r="H1427" s="4">
        <v>5130668</v>
      </c>
      <c r="I1427" s="5">
        <v>5.5471977499999996</v>
      </c>
      <c r="J1427" s="5">
        <v>2.4596938391493</v>
      </c>
      <c r="K1427" s="5" t="s">
        <v>36</v>
      </c>
      <c r="L1427" s="5">
        <v>253</v>
      </c>
      <c r="M1427" s="7" t="s">
        <v>734</v>
      </c>
      <c r="N1427" s="16">
        <f t="shared" si="110"/>
        <v>44375</v>
      </c>
      <c r="O1427" s="7" t="s">
        <v>735</v>
      </c>
      <c r="P1427" s="12" t="str">
        <f t="shared" si="111"/>
        <v>2021-07-06</v>
      </c>
      <c r="Q1427" s="1" t="str">
        <f>IFERROR(VLOOKUP(K1427,de_para!$A$2:$B$32,2,0),"ERR")</f>
        <v>web event</v>
      </c>
      <c r="R1427" s="1">
        <v>0</v>
      </c>
      <c r="S1427" s="1">
        <f t="shared" si="112"/>
        <v>7</v>
      </c>
      <c r="T1427" s="1">
        <f t="shared" si="113"/>
        <v>2021</v>
      </c>
      <c r="U1427" s="1">
        <f t="shared" si="114"/>
        <v>2</v>
      </c>
    </row>
    <row r="1428" spans="1:21" x14ac:dyDescent="0.25">
      <c r="A1428" s="3" t="s">
        <v>95</v>
      </c>
      <c r="B1428" s="3" t="s">
        <v>733</v>
      </c>
      <c r="C1428" s="4" t="s">
        <v>96</v>
      </c>
      <c r="D1428" s="5" t="s">
        <v>60</v>
      </c>
      <c r="E1428" s="4" t="s">
        <v>61</v>
      </c>
      <c r="F1428" s="6">
        <v>227767.78</v>
      </c>
      <c r="G1428" s="4">
        <v>3812369</v>
      </c>
      <c r="H1428" s="4">
        <v>15548848</v>
      </c>
      <c r="I1428" s="5">
        <v>14.648530879999999</v>
      </c>
      <c r="J1428" s="5">
        <v>4.0785265015008001</v>
      </c>
      <c r="K1428" s="5" t="s">
        <v>36</v>
      </c>
      <c r="L1428" s="5">
        <v>1300</v>
      </c>
      <c r="M1428" s="7" t="s">
        <v>734</v>
      </c>
      <c r="N1428" s="16">
        <f t="shared" si="110"/>
        <v>44375</v>
      </c>
      <c r="O1428" s="7" t="s">
        <v>735</v>
      </c>
      <c r="P1428" s="12" t="str">
        <f t="shared" si="111"/>
        <v>2021-07-06</v>
      </c>
      <c r="Q1428" s="1" t="str">
        <f>IFERROR(VLOOKUP(K1428,de_para!$A$2:$B$32,2,0),"ERR")</f>
        <v>web event</v>
      </c>
      <c r="R1428" s="1">
        <v>0</v>
      </c>
      <c r="S1428" s="1">
        <f t="shared" si="112"/>
        <v>7</v>
      </c>
      <c r="T1428" s="1">
        <f t="shared" si="113"/>
        <v>2021</v>
      </c>
      <c r="U1428" s="1">
        <f t="shared" si="114"/>
        <v>2</v>
      </c>
    </row>
    <row r="1429" spans="1:21" x14ac:dyDescent="0.25">
      <c r="A1429" s="3" t="s">
        <v>290</v>
      </c>
      <c r="B1429" s="3" t="s">
        <v>733</v>
      </c>
      <c r="C1429" s="4" t="s">
        <v>675</v>
      </c>
      <c r="D1429" s="5" t="s">
        <v>676</v>
      </c>
      <c r="E1429" s="4" t="s">
        <v>677</v>
      </c>
      <c r="F1429" s="6">
        <v>6330.35</v>
      </c>
      <c r="G1429" s="4">
        <v>262209</v>
      </c>
      <c r="H1429" s="4">
        <v>394136</v>
      </c>
      <c r="I1429" s="5">
        <v>16.061334160000001</v>
      </c>
      <c r="J1429" s="5">
        <v>1.5031368107120999</v>
      </c>
      <c r="K1429" s="5" t="s">
        <v>36</v>
      </c>
      <c r="L1429" s="5">
        <v>25</v>
      </c>
      <c r="M1429" s="7" t="s">
        <v>734</v>
      </c>
      <c r="N1429" s="16">
        <f t="shared" si="110"/>
        <v>44375</v>
      </c>
      <c r="O1429" s="7" t="s">
        <v>735</v>
      </c>
      <c r="P1429" s="12" t="str">
        <f t="shared" si="111"/>
        <v>2021-07-06</v>
      </c>
      <c r="Q1429" s="1" t="str">
        <f>IFERROR(VLOOKUP(K1429,de_para!$A$2:$B$32,2,0),"ERR")</f>
        <v>web event</v>
      </c>
      <c r="R1429" s="1">
        <v>0</v>
      </c>
      <c r="S1429" s="1">
        <f t="shared" si="112"/>
        <v>7</v>
      </c>
      <c r="T1429" s="1">
        <f t="shared" si="113"/>
        <v>2021</v>
      </c>
      <c r="U1429" s="1">
        <f t="shared" si="114"/>
        <v>2</v>
      </c>
    </row>
    <row r="1430" spans="1:21" x14ac:dyDescent="0.25">
      <c r="A1430" s="3" t="s">
        <v>290</v>
      </c>
      <c r="B1430" s="3" t="s">
        <v>733</v>
      </c>
      <c r="C1430" s="4" t="s">
        <v>691</v>
      </c>
      <c r="D1430" s="5" t="s">
        <v>692</v>
      </c>
      <c r="E1430" s="4" t="s">
        <v>693</v>
      </c>
      <c r="F1430" s="6">
        <v>6297.92</v>
      </c>
      <c r="G1430" s="4">
        <v>271680</v>
      </c>
      <c r="H1430" s="4">
        <v>393627</v>
      </c>
      <c r="I1430" s="5">
        <v>15.99971547</v>
      </c>
      <c r="J1430" s="5">
        <v>1.4488626325088001</v>
      </c>
      <c r="K1430" s="5" t="s">
        <v>36</v>
      </c>
      <c r="L1430" s="5">
        <v>29</v>
      </c>
      <c r="M1430" s="7" t="s">
        <v>734</v>
      </c>
      <c r="N1430" s="16">
        <f t="shared" si="110"/>
        <v>44375</v>
      </c>
      <c r="O1430" s="7" t="s">
        <v>735</v>
      </c>
      <c r="P1430" s="12" t="str">
        <f t="shared" si="111"/>
        <v>2021-07-06</v>
      </c>
      <c r="Q1430" s="1" t="str">
        <f>IFERROR(VLOOKUP(K1430,de_para!$A$2:$B$32,2,0),"ERR")</f>
        <v>web event</v>
      </c>
      <c r="R1430" s="1">
        <v>0</v>
      </c>
      <c r="S1430" s="1">
        <f t="shared" si="112"/>
        <v>7</v>
      </c>
      <c r="T1430" s="1">
        <f t="shared" si="113"/>
        <v>2021</v>
      </c>
      <c r="U1430" s="1">
        <f t="shared" si="114"/>
        <v>2</v>
      </c>
    </row>
    <row r="1431" spans="1:21" x14ac:dyDescent="0.25">
      <c r="A1431" s="3" t="s">
        <v>134</v>
      </c>
      <c r="B1431" s="3" t="s">
        <v>733</v>
      </c>
      <c r="C1431" s="4" t="s">
        <v>135</v>
      </c>
      <c r="D1431" s="5" t="s">
        <v>78</v>
      </c>
      <c r="E1431" s="4" t="s">
        <v>79</v>
      </c>
      <c r="F1431" s="6">
        <v>164592.21</v>
      </c>
      <c r="G1431" s="4">
        <v>2554895</v>
      </c>
      <c r="H1431" s="4">
        <v>6689545</v>
      </c>
      <c r="I1431" s="5">
        <v>24.604395369999999</v>
      </c>
      <c r="J1431" s="5">
        <v>2.6183248235250001</v>
      </c>
      <c r="K1431" s="5" t="s">
        <v>80</v>
      </c>
      <c r="L1431" s="5">
        <v>1126</v>
      </c>
      <c r="M1431" s="7" t="s">
        <v>734</v>
      </c>
      <c r="N1431" s="16">
        <f t="shared" si="110"/>
        <v>44375</v>
      </c>
      <c r="O1431" s="7" t="s">
        <v>735</v>
      </c>
      <c r="P1431" s="12" t="str">
        <f t="shared" si="111"/>
        <v>2021-07-06</v>
      </c>
      <c r="Q1431" s="1" t="str">
        <f>IFERROR(VLOOKUP(K1431,de_para!$A$2:$B$32,2,0),"ERR")</f>
        <v>web event</v>
      </c>
      <c r="R1431" s="1">
        <v>0</v>
      </c>
      <c r="S1431" s="1">
        <f t="shared" si="112"/>
        <v>7</v>
      </c>
      <c r="T1431" s="1">
        <f t="shared" si="113"/>
        <v>2021</v>
      </c>
      <c r="U1431" s="1">
        <f t="shared" si="114"/>
        <v>2</v>
      </c>
    </row>
    <row r="1432" spans="1:21" x14ac:dyDescent="0.25">
      <c r="A1432" s="3" t="s">
        <v>68</v>
      </c>
      <c r="B1432" s="3" t="s">
        <v>733</v>
      </c>
      <c r="C1432" s="4" t="s">
        <v>69</v>
      </c>
      <c r="D1432" s="5" t="s">
        <v>70</v>
      </c>
      <c r="E1432" s="4" t="s">
        <v>71</v>
      </c>
      <c r="F1432" s="6">
        <v>50578.45</v>
      </c>
      <c r="G1432" s="4">
        <v>162880</v>
      </c>
      <c r="H1432" s="4">
        <v>1676689</v>
      </c>
      <c r="I1432" s="5">
        <v>30.165671750000001</v>
      </c>
      <c r="J1432" s="5">
        <v>10.294013998035</v>
      </c>
      <c r="K1432" s="5" t="s">
        <v>36</v>
      </c>
      <c r="L1432" s="5">
        <v>282</v>
      </c>
      <c r="M1432" s="7" t="s">
        <v>734</v>
      </c>
      <c r="N1432" s="16">
        <f t="shared" si="110"/>
        <v>44375</v>
      </c>
      <c r="O1432" s="7" t="s">
        <v>735</v>
      </c>
      <c r="P1432" s="12" t="str">
        <f t="shared" si="111"/>
        <v>2021-07-06</v>
      </c>
      <c r="Q1432" s="1" t="str">
        <f>IFERROR(VLOOKUP(K1432,de_para!$A$2:$B$32,2,0),"ERR")</f>
        <v>web event</v>
      </c>
      <c r="R1432" s="1">
        <v>0</v>
      </c>
      <c r="S1432" s="1">
        <f t="shared" si="112"/>
        <v>7</v>
      </c>
      <c r="T1432" s="1">
        <f t="shared" si="113"/>
        <v>2021</v>
      </c>
      <c r="U1432" s="1">
        <f t="shared" si="114"/>
        <v>2</v>
      </c>
    </row>
    <row r="1433" spans="1:21" x14ac:dyDescent="0.25">
      <c r="A1433" s="3" t="s">
        <v>93</v>
      </c>
      <c r="B1433" s="3" t="s">
        <v>733</v>
      </c>
      <c r="C1433" s="4" t="s">
        <v>94</v>
      </c>
      <c r="D1433" s="5" t="s">
        <v>87</v>
      </c>
      <c r="E1433" s="4" t="s">
        <v>88</v>
      </c>
      <c r="F1433" s="6">
        <v>126048.6</v>
      </c>
      <c r="G1433" s="4">
        <v>7917617</v>
      </c>
      <c r="H1433" s="4">
        <v>17971094</v>
      </c>
      <c r="I1433" s="5">
        <v>7.01396365</v>
      </c>
      <c r="J1433" s="5">
        <v>2.2697604594917999</v>
      </c>
      <c r="K1433" s="5" t="s">
        <v>36</v>
      </c>
      <c r="L1433" s="5">
        <v>734</v>
      </c>
      <c r="M1433" s="7" t="s">
        <v>734</v>
      </c>
      <c r="N1433" s="16">
        <f t="shared" si="110"/>
        <v>44375</v>
      </c>
      <c r="O1433" s="7" t="s">
        <v>735</v>
      </c>
      <c r="P1433" s="12" t="str">
        <f t="shared" si="111"/>
        <v>2021-07-06</v>
      </c>
      <c r="Q1433" s="1" t="str">
        <f>IFERROR(VLOOKUP(K1433,de_para!$A$2:$B$32,2,0),"ERR")</f>
        <v>web event</v>
      </c>
      <c r="R1433" s="1">
        <v>0</v>
      </c>
      <c r="S1433" s="1">
        <f t="shared" si="112"/>
        <v>7</v>
      </c>
      <c r="T1433" s="1">
        <f t="shared" si="113"/>
        <v>2021</v>
      </c>
      <c r="U1433" s="1">
        <f t="shared" si="114"/>
        <v>2</v>
      </c>
    </row>
    <row r="1434" spans="1:21" x14ac:dyDescent="0.25">
      <c r="A1434" s="3" t="s">
        <v>724</v>
      </c>
      <c r="B1434" s="3" t="s">
        <v>733</v>
      </c>
      <c r="C1434" s="4" t="s">
        <v>725</v>
      </c>
      <c r="D1434" s="5" t="s">
        <v>702</v>
      </c>
      <c r="E1434" s="4" t="s">
        <v>703</v>
      </c>
      <c r="F1434" s="6">
        <v>1652.97</v>
      </c>
      <c r="G1434" s="4">
        <v>63136</v>
      </c>
      <c r="H1434" s="4">
        <v>88836</v>
      </c>
      <c r="I1434" s="5">
        <v>18.606983660000001</v>
      </c>
      <c r="J1434" s="5">
        <v>1.4070577800304001</v>
      </c>
      <c r="K1434" s="5" t="s">
        <v>416</v>
      </c>
      <c r="L1434" s="5">
        <v>148</v>
      </c>
      <c r="M1434" s="7" t="s">
        <v>734</v>
      </c>
      <c r="N1434" s="16">
        <f t="shared" si="110"/>
        <v>44375</v>
      </c>
      <c r="O1434" s="7" t="s">
        <v>735</v>
      </c>
      <c r="P1434" s="12" t="str">
        <f t="shared" si="111"/>
        <v>2021-07-06</v>
      </c>
      <c r="Q1434" s="1" t="str">
        <f>IFERROR(VLOOKUP(K1434,de_para!$A$2:$B$32,2,0),"ERR")</f>
        <v>web event</v>
      </c>
      <c r="R1434" s="1">
        <v>0</v>
      </c>
      <c r="S1434" s="1">
        <f t="shared" si="112"/>
        <v>7</v>
      </c>
      <c r="T1434" s="1">
        <f t="shared" si="113"/>
        <v>2021</v>
      </c>
      <c r="U1434" s="1">
        <f t="shared" si="114"/>
        <v>2</v>
      </c>
    </row>
    <row r="1435" spans="1:21" x14ac:dyDescent="0.25">
      <c r="A1435" s="3" t="s">
        <v>245</v>
      </c>
      <c r="B1435" s="3" t="s">
        <v>733</v>
      </c>
      <c r="C1435" s="4" t="s">
        <v>520</v>
      </c>
      <c r="D1435" s="5" t="s">
        <v>521</v>
      </c>
      <c r="E1435" s="4" t="s">
        <v>522</v>
      </c>
      <c r="F1435" s="6">
        <v>4044.98</v>
      </c>
      <c r="G1435" s="4">
        <v>419011</v>
      </c>
      <c r="H1435" s="4">
        <v>1419205</v>
      </c>
      <c r="I1435" s="5">
        <v>2.8501731600000002</v>
      </c>
      <c r="J1435" s="5">
        <v>3.3870351852337999</v>
      </c>
      <c r="K1435" s="5" t="s">
        <v>394</v>
      </c>
      <c r="L1435" s="5">
        <v>9861</v>
      </c>
      <c r="M1435" s="7" t="s">
        <v>734</v>
      </c>
      <c r="N1435" s="16">
        <f t="shared" si="110"/>
        <v>44375</v>
      </c>
      <c r="O1435" s="7" t="s">
        <v>735</v>
      </c>
      <c r="P1435" s="12" t="str">
        <f t="shared" si="111"/>
        <v>2021-07-06</v>
      </c>
      <c r="Q1435" s="1" t="str">
        <f>IFERROR(VLOOKUP(K1435,de_para!$A$2:$B$32,2,0),"ERR")</f>
        <v>Mid funnel</v>
      </c>
      <c r="R1435" s="1">
        <v>0</v>
      </c>
      <c r="S1435" s="1">
        <f t="shared" si="112"/>
        <v>7</v>
      </c>
      <c r="T1435" s="1">
        <f t="shared" si="113"/>
        <v>2021</v>
      </c>
      <c r="U1435" s="1">
        <f t="shared" si="114"/>
        <v>2</v>
      </c>
    </row>
    <row r="1436" spans="1:21" x14ac:dyDescent="0.25">
      <c r="A1436" s="3" t="s">
        <v>740</v>
      </c>
      <c r="B1436" s="3" t="s">
        <v>745</v>
      </c>
      <c r="C1436" s="4" t="s">
        <v>746</v>
      </c>
      <c r="D1436" s="5" t="s">
        <v>747</v>
      </c>
      <c r="E1436" s="4" t="s">
        <v>748</v>
      </c>
      <c r="F1436" s="6">
        <v>141.78</v>
      </c>
      <c r="G1436" s="4">
        <v>75791</v>
      </c>
      <c r="H1436" s="4">
        <v>75791</v>
      </c>
      <c r="I1436" s="5">
        <v>1.87067066</v>
      </c>
      <c r="J1436" s="5">
        <v>1</v>
      </c>
      <c r="K1436" s="5" t="s">
        <v>6</v>
      </c>
      <c r="L1436" s="5">
        <v>75791</v>
      </c>
      <c r="M1436" s="7" t="s">
        <v>749</v>
      </c>
      <c r="N1436" s="16">
        <f t="shared" si="110"/>
        <v>44368</v>
      </c>
      <c r="O1436" s="7" t="s">
        <v>750</v>
      </c>
      <c r="P1436" s="12" t="str">
        <f t="shared" si="111"/>
        <v>2021-06-29</v>
      </c>
      <c r="Q1436" s="1" t="str">
        <f>IFERROR(VLOOKUP(K1436,de_para!$A$2:$B$32,2,0),"ERR")</f>
        <v>Top funnel</v>
      </c>
      <c r="R1436" s="1">
        <v>0</v>
      </c>
      <c r="S1436" s="1">
        <f t="shared" si="112"/>
        <v>6</v>
      </c>
      <c r="T1436" s="1">
        <f t="shared" si="113"/>
        <v>2021</v>
      </c>
      <c r="U1436" s="1">
        <f t="shared" si="114"/>
        <v>1</v>
      </c>
    </row>
    <row r="1437" spans="1:21" x14ac:dyDescent="0.25">
      <c r="A1437" s="3" t="s">
        <v>740</v>
      </c>
      <c r="B1437" s="3" t="s">
        <v>745</v>
      </c>
      <c r="C1437" s="4" t="s">
        <v>751</v>
      </c>
      <c r="D1437" s="5" t="s">
        <v>742</v>
      </c>
      <c r="E1437" s="4" t="s">
        <v>752</v>
      </c>
      <c r="F1437" s="6">
        <v>400</v>
      </c>
      <c r="G1437" s="4">
        <v>69904</v>
      </c>
      <c r="H1437" s="4">
        <v>72772</v>
      </c>
      <c r="I1437" s="5">
        <v>5.4966195799999999</v>
      </c>
      <c r="J1437" s="5">
        <v>1.0410276951246999</v>
      </c>
      <c r="K1437" s="5" t="s">
        <v>753</v>
      </c>
      <c r="L1437" s="5">
        <v>5975</v>
      </c>
      <c r="M1437" s="7" t="s">
        <v>749</v>
      </c>
      <c r="N1437" s="16">
        <f t="shared" si="110"/>
        <v>44368</v>
      </c>
      <c r="O1437" s="7" t="s">
        <v>750</v>
      </c>
      <c r="P1437" s="12" t="str">
        <f t="shared" si="111"/>
        <v>2021-06-29</v>
      </c>
      <c r="Q1437" s="1" t="str">
        <f>IFERROR(VLOOKUP(K1437,de_para!$A$2:$B$32,2,0),"ERR")</f>
        <v>Mid funnel</v>
      </c>
      <c r="R1437" s="1">
        <v>0</v>
      </c>
      <c r="S1437" s="1">
        <f t="shared" si="112"/>
        <v>6</v>
      </c>
      <c r="T1437" s="1">
        <f t="shared" si="113"/>
        <v>2021</v>
      </c>
      <c r="U1437" s="1">
        <f t="shared" si="114"/>
        <v>1</v>
      </c>
    </row>
    <row r="1438" spans="1:21" x14ac:dyDescent="0.25">
      <c r="A1438" s="3" t="s">
        <v>290</v>
      </c>
      <c r="B1438" s="3" t="s">
        <v>745</v>
      </c>
      <c r="C1438" s="4" t="s">
        <v>691</v>
      </c>
      <c r="D1438" s="5" t="s">
        <v>692</v>
      </c>
      <c r="E1438" s="4" t="s">
        <v>693</v>
      </c>
      <c r="F1438" s="6">
        <v>5699.48</v>
      </c>
      <c r="G1438" s="4">
        <v>224577</v>
      </c>
      <c r="H1438" s="4">
        <v>302692</v>
      </c>
      <c r="I1438" s="5">
        <v>18.829305040000001</v>
      </c>
      <c r="J1438" s="5">
        <v>1.3478317013764001</v>
      </c>
      <c r="K1438" s="5" t="s">
        <v>36</v>
      </c>
      <c r="L1438" s="5">
        <v>17</v>
      </c>
      <c r="M1438" s="7" t="s">
        <v>749</v>
      </c>
      <c r="N1438" s="16">
        <f t="shared" si="110"/>
        <v>44368</v>
      </c>
      <c r="O1438" s="7" t="s">
        <v>750</v>
      </c>
      <c r="P1438" s="12" t="str">
        <f t="shared" si="111"/>
        <v>2021-06-29</v>
      </c>
      <c r="Q1438" s="1" t="str">
        <f>IFERROR(VLOOKUP(K1438,de_para!$A$2:$B$32,2,0),"ERR")</f>
        <v>web event</v>
      </c>
      <c r="R1438" s="1">
        <v>0</v>
      </c>
      <c r="S1438" s="1">
        <f t="shared" si="112"/>
        <v>6</v>
      </c>
      <c r="T1438" s="1">
        <f t="shared" si="113"/>
        <v>2021</v>
      </c>
      <c r="U1438" s="1">
        <f t="shared" si="114"/>
        <v>1</v>
      </c>
    </row>
    <row r="1439" spans="1:21" x14ac:dyDescent="0.25">
      <c r="A1439" s="3" t="s">
        <v>120</v>
      </c>
      <c r="B1439" s="3" t="s">
        <v>745</v>
      </c>
      <c r="C1439" s="4" t="s">
        <v>694</v>
      </c>
      <c r="D1439" s="5" t="s">
        <v>695</v>
      </c>
      <c r="E1439" s="4" t="s">
        <v>696</v>
      </c>
      <c r="F1439" s="6">
        <v>5702.64</v>
      </c>
      <c r="G1439" s="4">
        <v>204257</v>
      </c>
      <c r="H1439" s="4">
        <v>303951</v>
      </c>
      <c r="I1439" s="5">
        <v>18.761708299999999</v>
      </c>
      <c r="J1439" s="5">
        <v>1.4880811918318999</v>
      </c>
      <c r="K1439" s="5" t="s">
        <v>36</v>
      </c>
      <c r="L1439" s="5">
        <v>13</v>
      </c>
      <c r="M1439" s="7" t="s">
        <v>749</v>
      </c>
      <c r="N1439" s="16">
        <f t="shared" si="110"/>
        <v>44368</v>
      </c>
      <c r="O1439" s="7" t="s">
        <v>750</v>
      </c>
      <c r="P1439" s="12" t="str">
        <f t="shared" si="111"/>
        <v>2021-06-29</v>
      </c>
      <c r="Q1439" s="1" t="str">
        <f>IFERROR(VLOOKUP(K1439,de_para!$A$2:$B$32,2,0),"ERR")</f>
        <v>web event</v>
      </c>
      <c r="R1439" s="1">
        <v>0</v>
      </c>
      <c r="S1439" s="1">
        <f t="shared" si="112"/>
        <v>6</v>
      </c>
      <c r="T1439" s="1">
        <f t="shared" si="113"/>
        <v>2021</v>
      </c>
      <c r="U1439" s="1">
        <f t="shared" si="114"/>
        <v>1</v>
      </c>
    </row>
    <row r="1440" spans="1:21" x14ac:dyDescent="0.25">
      <c r="A1440" s="3" t="s">
        <v>290</v>
      </c>
      <c r="B1440" s="3" t="s">
        <v>745</v>
      </c>
      <c r="C1440" s="4" t="s">
        <v>672</v>
      </c>
      <c r="D1440" s="5" t="s">
        <v>673</v>
      </c>
      <c r="E1440" s="4" t="s">
        <v>674</v>
      </c>
      <c r="F1440" s="6">
        <v>5695.54</v>
      </c>
      <c r="G1440" s="4">
        <v>231812</v>
      </c>
      <c r="H1440" s="4">
        <v>311303</v>
      </c>
      <c r="I1440" s="5">
        <v>18.295808260000001</v>
      </c>
      <c r="J1440" s="5">
        <v>1.3429114972478</v>
      </c>
      <c r="K1440" s="5" t="s">
        <v>36</v>
      </c>
      <c r="L1440" s="5">
        <v>17</v>
      </c>
      <c r="M1440" s="7" t="s">
        <v>749</v>
      </c>
      <c r="N1440" s="16">
        <f t="shared" si="110"/>
        <v>44368</v>
      </c>
      <c r="O1440" s="7" t="s">
        <v>750</v>
      </c>
      <c r="P1440" s="12" t="str">
        <f t="shared" si="111"/>
        <v>2021-06-29</v>
      </c>
      <c r="Q1440" s="1" t="str">
        <f>IFERROR(VLOOKUP(K1440,de_para!$A$2:$B$32,2,0),"ERR")</f>
        <v>web event</v>
      </c>
      <c r="R1440" s="1">
        <v>0</v>
      </c>
      <c r="S1440" s="1">
        <f t="shared" si="112"/>
        <v>6</v>
      </c>
      <c r="T1440" s="1">
        <f t="shared" si="113"/>
        <v>2021</v>
      </c>
      <c r="U1440" s="1">
        <f t="shared" si="114"/>
        <v>1</v>
      </c>
    </row>
    <row r="1441" spans="1:21" x14ac:dyDescent="0.25">
      <c r="A1441" s="3" t="s">
        <v>37</v>
      </c>
      <c r="B1441" s="3" t="s">
        <v>745</v>
      </c>
      <c r="C1441" s="4" t="s">
        <v>38</v>
      </c>
      <c r="D1441" s="5" t="s">
        <v>39</v>
      </c>
      <c r="E1441" s="4" t="s">
        <v>40</v>
      </c>
      <c r="F1441" s="6">
        <v>68872.69</v>
      </c>
      <c r="G1441" s="4">
        <v>5434403</v>
      </c>
      <c r="H1441" s="4">
        <v>8850310</v>
      </c>
      <c r="I1441" s="5">
        <v>7.7819522699999997</v>
      </c>
      <c r="J1441" s="5">
        <v>1.6285707924127</v>
      </c>
      <c r="K1441" s="5" t="s">
        <v>36</v>
      </c>
      <c r="L1441" s="5">
        <v>549</v>
      </c>
      <c r="M1441" s="7" t="s">
        <v>749</v>
      </c>
      <c r="N1441" s="16">
        <f t="shared" si="110"/>
        <v>44368</v>
      </c>
      <c r="O1441" s="7" t="s">
        <v>750</v>
      </c>
      <c r="P1441" s="12" t="str">
        <f t="shared" si="111"/>
        <v>2021-06-29</v>
      </c>
      <c r="Q1441" s="1" t="str">
        <f>IFERROR(VLOOKUP(K1441,de_para!$A$2:$B$32,2,0),"ERR")</f>
        <v>web event</v>
      </c>
      <c r="R1441" s="1">
        <v>0</v>
      </c>
      <c r="S1441" s="1">
        <f t="shared" si="112"/>
        <v>6</v>
      </c>
      <c r="T1441" s="1">
        <f t="shared" si="113"/>
        <v>2021</v>
      </c>
      <c r="U1441" s="1">
        <f t="shared" si="114"/>
        <v>1</v>
      </c>
    </row>
    <row r="1442" spans="1:21" x14ac:dyDescent="0.25">
      <c r="A1442" s="3" t="s">
        <v>736</v>
      </c>
      <c r="B1442" s="3" t="s">
        <v>745</v>
      </c>
      <c r="C1442" s="4" t="s">
        <v>737</v>
      </c>
      <c r="D1442" s="5" t="s">
        <v>738</v>
      </c>
      <c r="E1442" s="4" t="s">
        <v>739</v>
      </c>
      <c r="F1442" s="6">
        <v>16047.7</v>
      </c>
      <c r="G1442" s="4">
        <v>2288665</v>
      </c>
      <c r="H1442" s="4">
        <v>3876324</v>
      </c>
      <c r="I1442" s="5">
        <v>4.1399274200000002</v>
      </c>
      <c r="J1442" s="5">
        <v>1.6937052823370999</v>
      </c>
      <c r="K1442" s="5" t="s">
        <v>80</v>
      </c>
      <c r="L1442" s="5">
        <v>27</v>
      </c>
      <c r="M1442" s="7" t="s">
        <v>749</v>
      </c>
      <c r="N1442" s="16">
        <f t="shared" si="110"/>
        <v>44368</v>
      </c>
      <c r="O1442" s="7" t="s">
        <v>750</v>
      </c>
      <c r="P1442" s="12" t="str">
        <f t="shared" si="111"/>
        <v>2021-06-29</v>
      </c>
      <c r="Q1442" s="1" t="str">
        <f>IFERROR(VLOOKUP(K1442,de_para!$A$2:$B$32,2,0),"ERR")</f>
        <v>web event</v>
      </c>
      <c r="R1442" s="1">
        <v>0</v>
      </c>
      <c r="S1442" s="1">
        <f t="shared" si="112"/>
        <v>6</v>
      </c>
      <c r="T1442" s="1">
        <f t="shared" si="113"/>
        <v>2021</v>
      </c>
      <c r="U1442" s="1">
        <f t="shared" si="114"/>
        <v>1</v>
      </c>
    </row>
    <row r="1443" spans="1:21" x14ac:dyDescent="0.25">
      <c r="A1443" s="3" t="s">
        <v>85</v>
      </c>
      <c r="B1443" s="3" t="s">
        <v>745</v>
      </c>
      <c r="C1443" s="4" t="s">
        <v>86</v>
      </c>
      <c r="D1443" s="5" t="s">
        <v>87</v>
      </c>
      <c r="E1443" s="4" t="s">
        <v>88</v>
      </c>
      <c r="F1443" s="6">
        <v>54772.52</v>
      </c>
      <c r="G1443" s="4">
        <v>1352457</v>
      </c>
      <c r="H1443" s="4">
        <v>2768907</v>
      </c>
      <c r="I1443" s="5">
        <v>19.781278319999998</v>
      </c>
      <c r="J1443" s="5">
        <v>2.0473161069076999</v>
      </c>
      <c r="K1443" s="5" t="s">
        <v>36</v>
      </c>
      <c r="L1443" s="5">
        <v>356</v>
      </c>
      <c r="M1443" s="7" t="s">
        <v>749</v>
      </c>
      <c r="N1443" s="16">
        <f t="shared" si="110"/>
        <v>44368</v>
      </c>
      <c r="O1443" s="7" t="s">
        <v>750</v>
      </c>
      <c r="P1443" s="12" t="str">
        <f t="shared" si="111"/>
        <v>2021-06-29</v>
      </c>
      <c r="Q1443" s="1" t="str">
        <f>IFERROR(VLOOKUP(K1443,de_para!$A$2:$B$32,2,0),"ERR")</f>
        <v>web event</v>
      </c>
      <c r="R1443" s="1">
        <v>0</v>
      </c>
      <c r="S1443" s="1">
        <f t="shared" si="112"/>
        <v>6</v>
      </c>
      <c r="T1443" s="1">
        <f t="shared" si="113"/>
        <v>2021</v>
      </c>
      <c r="U1443" s="1">
        <f t="shared" si="114"/>
        <v>1</v>
      </c>
    </row>
    <row r="1444" spans="1:21" x14ac:dyDescent="0.25">
      <c r="A1444" s="3" t="s">
        <v>290</v>
      </c>
      <c r="B1444" s="3" t="s">
        <v>745</v>
      </c>
      <c r="C1444" s="4" t="s">
        <v>675</v>
      </c>
      <c r="D1444" s="5" t="s">
        <v>676</v>
      </c>
      <c r="E1444" s="4" t="s">
        <v>677</v>
      </c>
      <c r="F1444" s="6">
        <v>5671.14</v>
      </c>
      <c r="G1444" s="4">
        <v>192769</v>
      </c>
      <c r="H1444" s="4">
        <v>305886</v>
      </c>
      <c r="I1444" s="5">
        <v>18.540044330000001</v>
      </c>
      <c r="J1444" s="5">
        <v>1.5868007822835</v>
      </c>
      <c r="K1444" s="5" t="s">
        <v>36</v>
      </c>
      <c r="L1444" s="5">
        <v>12</v>
      </c>
      <c r="M1444" s="7" t="s">
        <v>749</v>
      </c>
      <c r="N1444" s="16">
        <f t="shared" si="110"/>
        <v>44368</v>
      </c>
      <c r="O1444" s="7" t="s">
        <v>750</v>
      </c>
      <c r="P1444" s="12" t="str">
        <f t="shared" si="111"/>
        <v>2021-06-29</v>
      </c>
      <c r="Q1444" s="1" t="str">
        <f>IFERROR(VLOOKUP(K1444,de_para!$A$2:$B$32,2,0),"ERR")</f>
        <v>web event</v>
      </c>
      <c r="R1444" s="1">
        <v>0</v>
      </c>
      <c r="S1444" s="1">
        <f t="shared" si="112"/>
        <v>6</v>
      </c>
      <c r="T1444" s="1">
        <f t="shared" si="113"/>
        <v>2021</v>
      </c>
      <c r="U1444" s="1">
        <f t="shared" si="114"/>
        <v>1</v>
      </c>
    </row>
    <row r="1445" spans="1:21" x14ac:dyDescent="0.25">
      <c r="A1445" s="3" t="s">
        <v>290</v>
      </c>
      <c r="B1445" s="3" t="s">
        <v>745</v>
      </c>
      <c r="C1445" s="4" t="s">
        <v>754</v>
      </c>
      <c r="D1445" s="5" t="s">
        <v>755</v>
      </c>
      <c r="E1445" s="4" t="s">
        <v>756</v>
      </c>
      <c r="F1445" s="6">
        <v>0</v>
      </c>
      <c r="G1445" s="4">
        <v>0</v>
      </c>
      <c r="H1445" s="4">
        <v>0</v>
      </c>
      <c r="I1445" s="5" t="s">
        <v>45</v>
      </c>
      <c r="J1445" s="5">
        <v>0</v>
      </c>
      <c r="K1445" s="5" t="s">
        <v>757</v>
      </c>
      <c r="L1445" s="5">
        <v>2</v>
      </c>
      <c r="M1445" s="7" t="s">
        <v>749</v>
      </c>
      <c r="N1445" s="16">
        <f t="shared" si="110"/>
        <v>44368</v>
      </c>
      <c r="O1445" s="7" t="s">
        <v>750</v>
      </c>
      <c r="P1445" s="12" t="str">
        <f t="shared" si="111"/>
        <v>2021-06-29</v>
      </c>
      <c r="Q1445" s="1" t="str">
        <f>IFERROR(VLOOKUP(K1445,de_para!$A$2:$B$32,2,0),"ERR")</f>
        <v>web event</v>
      </c>
      <c r="R1445" s="1">
        <v>0</v>
      </c>
      <c r="S1445" s="1">
        <f t="shared" si="112"/>
        <v>6</v>
      </c>
      <c r="T1445" s="1">
        <f t="shared" si="113"/>
        <v>2021</v>
      </c>
      <c r="U1445" s="1">
        <f t="shared" si="114"/>
        <v>1</v>
      </c>
    </row>
    <row r="1446" spans="1:21" x14ac:dyDescent="0.25">
      <c r="A1446" s="3" t="s">
        <v>290</v>
      </c>
      <c r="B1446" s="3" t="s">
        <v>745</v>
      </c>
      <c r="C1446" s="4" t="s">
        <v>758</v>
      </c>
      <c r="D1446" s="5" t="s">
        <v>759</v>
      </c>
      <c r="E1446" s="4" t="s">
        <v>760</v>
      </c>
      <c r="F1446" s="6">
        <v>0</v>
      </c>
      <c r="G1446" s="4">
        <v>0</v>
      </c>
      <c r="H1446" s="4">
        <v>0</v>
      </c>
      <c r="I1446" s="5" t="s">
        <v>45</v>
      </c>
      <c r="J1446" s="5">
        <v>0</v>
      </c>
      <c r="K1446" s="5" t="s">
        <v>757</v>
      </c>
      <c r="L1446" s="5">
        <v>2</v>
      </c>
      <c r="M1446" s="7" t="s">
        <v>749</v>
      </c>
      <c r="N1446" s="16">
        <f t="shared" si="110"/>
        <v>44368</v>
      </c>
      <c r="O1446" s="7" t="s">
        <v>750</v>
      </c>
      <c r="P1446" s="12" t="str">
        <f t="shared" si="111"/>
        <v>2021-06-29</v>
      </c>
      <c r="Q1446" s="1" t="str">
        <f>IFERROR(VLOOKUP(K1446,de_para!$A$2:$B$32,2,0),"ERR")</f>
        <v>web event</v>
      </c>
      <c r="R1446" s="1">
        <v>0</v>
      </c>
      <c r="S1446" s="1">
        <f t="shared" si="112"/>
        <v>6</v>
      </c>
      <c r="T1446" s="1">
        <f t="shared" si="113"/>
        <v>2021</v>
      </c>
      <c r="U1446" s="1">
        <f t="shared" si="114"/>
        <v>1</v>
      </c>
    </row>
    <row r="1447" spans="1:21" x14ac:dyDescent="0.25">
      <c r="A1447" s="3" t="s">
        <v>724</v>
      </c>
      <c r="B1447" s="3" t="s">
        <v>745</v>
      </c>
      <c r="C1447" s="4" t="s">
        <v>725</v>
      </c>
      <c r="D1447" s="5" t="s">
        <v>702</v>
      </c>
      <c r="E1447" s="4" t="s">
        <v>703</v>
      </c>
      <c r="F1447" s="6">
        <v>2168.0700000000002</v>
      </c>
      <c r="G1447" s="4">
        <v>70289</v>
      </c>
      <c r="H1447" s="4">
        <v>101770</v>
      </c>
      <c r="I1447" s="5">
        <v>21.303625820000001</v>
      </c>
      <c r="J1447" s="5">
        <v>1.4478794690492001</v>
      </c>
      <c r="K1447" s="5" t="s">
        <v>416</v>
      </c>
      <c r="L1447" s="5">
        <v>168</v>
      </c>
      <c r="M1447" s="7" t="s">
        <v>749</v>
      </c>
      <c r="N1447" s="16">
        <f t="shared" si="110"/>
        <v>44368</v>
      </c>
      <c r="O1447" s="7" t="s">
        <v>750</v>
      </c>
      <c r="P1447" s="12" t="str">
        <f t="shared" si="111"/>
        <v>2021-06-29</v>
      </c>
      <c r="Q1447" s="1" t="str">
        <f>IFERROR(VLOOKUP(K1447,de_para!$A$2:$B$32,2,0),"ERR")</f>
        <v>web event</v>
      </c>
      <c r="R1447" s="1">
        <v>0</v>
      </c>
      <c r="S1447" s="1">
        <f t="shared" si="112"/>
        <v>6</v>
      </c>
      <c r="T1447" s="1">
        <f t="shared" si="113"/>
        <v>2021</v>
      </c>
      <c r="U1447" s="1">
        <f t="shared" si="114"/>
        <v>1</v>
      </c>
    </row>
    <row r="1448" spans="1:21" x14ac:dyDescent="0.25">
      <c r="A1448" s="3" t="s">
        <v>95</v>
      </c>
      <c r="B1448" s="3" t="s">
        <v>745</v>
      </c>
      <c r="C1448" s="4" t="s">
        <v>96</v>
      </c>
      <c r="D1448" s="5" t="s">
        <v>60</v>
      </c>
      <c r="E1448" s="4" t="s">
        <v>61</v>
      </c>
      <c r="F1448" s="6">
        <v>251294.53</v>
      </c>
      <c r="G1448" s="4">
        <v>3839004</v>
      </c>
      <c r="H1448" s="4">
        <v>16276186</v>
      </c>
      <c r="I1448" s="5">
        <v>15.439399010000001</v>
      </c>
      <c r="J1448" s="5">
        <v>4.2396897737017003</v>
      </c>
      <c r="K1448" s="5" t="s">
        <v>36</v>
      </c>
      <c r="L1448" s="5">
        <v>1349</v>
      </c>
      <c r="M1448" s="7" t="s">
        <v>749</v>
      </c>
      <c r="N1448" s="16">
        <f t="shared" si="110"/>
        <v>44368</v>
      </c>
      <c r="O1448" s="7" t="s">
        <v>750</v>
      </c>
      <c r="P1448" s="12" t="str">
        <f t="shared" si="111"/>
        <v>2021-06-29</v>
      </c>
      <c r="Q1448" s="1" t="str">
        <f>IFERROR(VLOOKUP(K1448,de_para!$A$2:$B$32,2,0),"ERR")</f>
        <v>web event</v>
      </c>
      <c r="R1448" s="1">
        <v>0</v>
      </c>
      <c r="S1448" s="1">
        <f t="shared" si="112"/>
        <v>6</v>
      </c>
      <c r="T1448" s="1">
        <f t="shared" si="113"/>
        <v>2021</v>
      </c>
      <c r="U1448" s="1">
        <f t="shared" si="114"/>
        <v>1</v>
      </c>
    </row>
    <row r="1449" spans="1:21" x14ac:dyDescent="0.25">
      <c r="A1449" s="3" t="s">
        <v>93</v>
      </c>
      <c r="B1449" s="3" t="s">
        <v>745</v>
      </c>
      <c r="C1449" s="4" t="s">
        <v>94</v>
      </c>
      <c r="D1449" s="5" t="s">
        <v>87</v>
      </c>
      <c r="E1449" s="4" t="s">
        <v>88</v>
      </c>
      <c r="F1449" s="6">
        <v>128134.16</v>
      </c>
      <c r="G1449" s="4">
        <v>6998056</v>
      </c>
      <c r="H1449" s="4">
        <v>15745729</v>
      </c>
      <c r="I1449" s="5">
        <v>8.1377089599999994</v>
      </c>
      <c r="J1449" s="5">
        <v>2.2500147183732002</v>
      </c>
      <c r="K1449" s="5" t="s">
        <v>36</v>
      </c>
      <c r="L1449" s="5">
        <v>779</v>
      </c>
      <c r="M1449" s="7" t="s">
        <v>749</v>
      </c>
      <c r="N1449" s="16">
        <f t="shared" si="110"/>
        <v>44368</v>
      </c>
      <c r="O1449" s="7" t="s">
        <v>750</v>
      </c>
      <c r="P1449" s="12" t="str">
        <f t="shared" si="111"/>
        <v>2021-06-29</v>
      </c>
      <c r="Q1449" s="1" t="str">
        <f>IFERROR(VLOOKUP(K1449,de_para!$A$2:$B$32,2,0),"ERR")</f>
        <v>web event</v>
      </c>
      <c r="R1449" s="1">
        <v>0</v>
      </c>
      <c r="S1449" s="1">
        <f t="shared" si="112"/>
        <v>6</v>
      </c>
      <c r="T1449" s="1">
        <f t="shared" si="113"/>
        <v>2021</v>
      </c>
      <c r="U1449" s="1">
        <f t="shared" si="114"/>
        <v>1</v>
      </c>
    </row>
    <row r="1450" spans="1:21" x14ac:dyDescent="0.25">
      <c r="A1450" s="3" t="s">
        <v>290</v>
      </c>
      <c r="B1450" s="3" t="s">
        <v>745</v>
      </c>
      <c r="C1450" s="4" t="s">
        <v>761</v>
      </c>
      <c r="D1450" s="5" t="s">
        <v>762</v>
      </c>
      <c r="E1450" s="4" t="s">
        <v>763</v>
      </c>
      <c r="F1450" s="6">
        <v>0</v>
      </c>
      <c r="G1450" s="4">
        <v>0</v>
      </c>
      <c r="H1450" s="4">
        <v>0</v>
      </c>
      <c r="I1450" s="5" t="s">
        <v>45</v>
      </c>
      <c r="J1450" s="5">
        <v>0</v>
      </c>
      <c r="K1450" s="5" t="s">
        <v>757</v>
      </c>
      <c r="L1450" s="5">
        <v>1</v>
      </c>
      <c r="M1450" s="7" t="s">
        <v>749</v>
      </c>
      <c r="N1450" s="16">
        <f t="shared" si="110"/>
        <v>44368</v>
      </c>
      <c r="O1450" s="7" t="s">
        <v>750</v>
      </c>
      <c r="P1450" s="12" t="str">
        <f t="shared" si="111"/>
        <v>2021-06-29</v>
      </c>
      <c r="Q1450" s="1" t="str">
        <f>IFERROR(VLOOKUP(K1450,de_para!$A$2:$B$32,2,0),"ERR")</f>
        <v>web event</v>
      </c>
      <c r="R1450" s="1">
        <v>0</v>
      </c>
      <c r="S1450" s="1">
        <f t="shared" si="112"/>
        <v>6</v>
      </c>
      <c r="T1450" s="1">
        <f t="shared" si="113"/>
        <v>2021</v>
      </c>
      <c r="U1450" s="1">
        <f t="shared" si="114"/>
        <v>1</v>
      </c>
    </row>
    <row r="1451" spans="1:21" x14ac:dyDescent="0.25">
      <c r="A1451" s="3" t="s">
        <v>32</v>
      </c>
      <c r="B1451" s="3" t="s">
        <v>745</v>
      </c>
      <c r="C1451" s="4" t="s">
        <v>33</v>
      </c>
      <c r="D1451" s="5" t="s">
        <v>34</v>
      </c>
      <c r="E1451" s="4" t="s">
        <v>35</v>
      </c>
      <c r="F1451" s="6">
        <v>45931.42</v>
      </c>
      <c r="G1451" s="4">
        <v>240577</v>
      </c>
      <c r="H1451" s="4">
        <v>1612195</v>
      </c>
      <c r="I1451" s="5">
        <v>28.489990349999999</v>
      </c>
      <c r="J1451" s="5">
        <v>6.7013679611933004</v>
      </c>
      <c r="K1451" s="5" t="s">
        <v>36</v>
      </c>
      <c r="L1451" s="5">
        <v>258</v>
      </c>
      <c r="M1451" s="7" t="s">
        <v>749</v>
      </c>
      <c r="N1451" s="16">
        <f t="shared" si="110"/>
        <v>44368</v>
      </c>
      <c r="O1451" s="7" t="s">
        <v>750</v>
      </c>
      <c r="P1451" s="12" t="str">
        <f t="shared" si="111"/>
        <v>2021-06-29</v>
      </c>
      <c r="Q1451" s="1" t="str">
        <f>IFERROR(VLOOKUP(K1451,de_para!$A$2:$B$32,2,0),"ERR")</f>
        <v>web event</v>
      </c>
      <c r="R1451" s="1">
        <v>0</v>
      </c>
      <c r="S1451" s="1">
        <f t="shared" si="112"/>
        <v>6</v>
      </c>
      <c r="T1451" s="1">
        <f t="shared" si="113"/>
        <v>2021</v>
      </c>
      <c r="U1451" s="1">
        <f t="shared" si="114"/>
        <v>1</v>
      </c>
    </row>
    <row r="1452" spans="1:21" x14ac:dyDescent="0.25">
      <c r="A1452" s="3" t="s">
        <v>318</v>
      </c>
      <c r="B1452" s="3" t="s">
        <v>745</v>
      </c>
      <c r="C1452" s="4" t="s">
        <v>319</v>
      </c>
      <c r="D1452" s="5" t="s">
        <v>320</v>
      </c>
      <c r="E1452" s="4" t="s">
        <v>321</v>
      </c>
      <c r="F1452" s="6">
        <v>13063.82</v>
      </c>
      <c r="G1452" s="4">
        <v>13828</v>
      </c>
      <c r="H1452" s="4">
        <v>173899</v>
      </c>
      <c r="I1452" s="5">
        <v>75.123031179999998</v>
      </c>
      <c r="J1452" s="5">
        <v>12.575860572751001</v>
      </c>
      <c r="K1452" s="5" t="s">
        <v>36</v>
      </c>
      <c r="L1452" s="5">
        <v>81</v>
      </c>
      <c r="M1452" s="7" t="s">
        <v>749</v>
      </c>
      <c r="N1452" s="16">
        <f t="shared" si="110"/>
        <v>44368</v>
      </c>
      <c r="O1452" s="7" t="s">
        <v>750</v>
      </c>
      <c r="P1452" s="12" t="str">
        <f t="shared" si="111"/>
        <v>2021-06-29</v>
      </c>
      <c r="Q1452" s="1" t="str">
        <f>IFERROR(VLOOKUP(K1452,de_para!$A$2:$B$32,2,0),"ERR")</f>
        <v>web event</v>
      </c>
      <c r="R1452" s="1">
        <v>0</v>
      </c>
      <c r="S1452" s="1">
        <f t="shared" si="112"/>
        <v>6</v>
      </c>
      <c r="T1452" s="1">
        <f t="shared" si="113"/>
        <v>2021</v>
      </c>
      <c r="U1452" s="1">
        <f t="shared" si="114"/>
        <v>1</v>
      </c>
    </row>
    <row r="1453" spans="1:21" x14ac:dyDescent="0.25">
      <c r="A1453" s="3" t="s">
        <v>162</v>
      </c>
      <c r="B1453" s="3" t="s">
        <v>745</v>
      </c>
      <c r="C1453" s="4" t="s">
        <v>163</v>
      </c>
      <c r="D1453" s="5" t="s">
        <v>66</v>
      </c>
      <c r="E1453" s="4" t="s">
        <v>67</v>
      </c>
      <c r="F1453" s="6">
        <v>16349.37</v>
      </c>
      <c r="G1453" s="4">
        <v>19220</v>
      </c>
      <c r="H1453" s="4">
        <v>383350</v>
      </c>
      <c r="I1453" s="5">
        <v>42.648676139999999</v>
      </c>
      <c r="J1453" s="5">
        <v>19.945369406868</v>
      </c>
      <c r="K1453" s="5" t="s">
        <v>36</v>
      </c>
      <c r="L1453" s="5">
        <v>18</v>
      </c>
      <c r="M1453" s="7" t="s">
        <v>749</v>
      </c>
      <c r="N1453" s="16">
        <f t="shared" si="110"/>
        <v>44368</v>
      </c>
      <c r="O1453" s="7" t="s">
        <v>750</v>
      </c>
      <c r="P1453" s="12" t="str">
        <f t="shared" si="111"/>
        <v>2021-06-29</v>
      </c>
      <c r="Q1453" s="1" t="str">
        <f>IFERROR(VLOOKUP(K1453,de_para!$A$2:$B$32,2,0),"ERR")</f>
        <v>web event</v>
      </c>
      <c r="R1453" s="1">
        <v>0</v>
      </c>
      <c r="S1453" s="1">
        <f t="shared" si="112"/>
        <v>6</v>
      </c>
      <c r="T1453" s="1">
        <f t="shared" si="113"/>
        <v>2021</v>
      </c>
      <c r="U1453" s="1">
        <f t="shared" si="114"/>
        <v>1</v>
      </c>
    </row>
    <row r="1454" spans="1:21" x14ac:dyDescent="0.25">
      <c r="A1454" s="3" t="s">
        <v>554</v>
      </c>
      <c r="B1454" s="3" t="s">
        <v>745</v>
      </c>
      <c r="C1454" s="4" t="s">
        <v>555</v>
      </c>
      <c r="D1454" s="5" t="s">
        <v>34</v>
      </c>
      <c r="E1454" s="4" t="s">
        <v>35</v>
      </c>
      <c r="F1454" s="6">
        <v>12673.84</v>
      </c>
      <c r="G1454" s="4">
        <v>144288</v>
      </c>
      <c r="H1454" s="4">
        <v>896671</v>
      </c>
      <c r="I1454" s="5">
        <v>14.13432574</v>
      </c>
      <c r="J1454" s="5">
        <v>6.2144530383676999</v>
      </c>
      <c r="K1454" s="5" t="s">
        <v>36</v>
      </c>
      <c r="L1454" s="5">
        <v>58</v>
      </c>
      <c r="M1454" s="7" t="s">
        <v>749</v>
      </c>
      <c r="N1454" s="16">
        <f t="shared" si="110"/>
        <v>44368</v>
      </c>
      <c r="O1454" s="7" t="s">
        <v>750</v>
      </c>
      <c r="P1454" s="12" t="str">
        <f t="shared" si="111"/>
        <v>2021-06-29</v>
      </c>
      <c r="Q1454" s="1" t="str">
        <f>IFERROR(VLOOKUP(K1454,de_para!$A$2:$B$32,2,0),"ERR")</f>
        <v>web event</v>
      </c>
      <c r="R1454" s="1">
        <v>0</v>
      </c>
      <c r="S1454" s="1">
        <f t="shared" si="112"/>
        <v>6</v>
      </c>
      <c r="T1454" s="1">
        <f t="shared" si="113"/>
        <v>2021</v>
      </c>
      <c r="U1454" s="1">
        <f t="shared" si="114"/>
        <v>1</v>
      </c>
    </row>
    <row r="1455" spans="1:21" x14ac:dyDescent="0.25">
      <c r="A1455" s="3" t="s">
        <v>182</v>
      </c>
      <c r="B1455" s="3" t="s">
        <v>745</v>
      </c>
      <c r="C1455" s="4" t="s">
        <v>183</v>
      </c>
      <c r="D1455" s="5" t="s">
        <v>184</v>
      </c>
      <c r="E1455" s="4" t="s">
        <v>185</v>
      </c>
      <c r="F1455" s="6">
        <v>36188.61</v>
      </c>
      <c r="G1455" s="4">
        <v>244290</v>
      </c>
      <c r="H1455" s="4">
        <v>1054054</v>
      </c>
      <c r="I1455" s="5">
        <v>34.332785610000002</v>
      </c>
      <c r="J1455" s="5">
        <v>4.3147652380367996</v>
      </c>
      <c r="K1455" s="5" t="s">
        <v>36</v>
      </c>
      <c r="L1455" s="5">
        <v>201</v>
      </c>
      <c r="M1455" s="7" t="s">
        <v>749</v>
      </c>
      <c r="N1455" s="16">
        <f t="shared" si="110"/>
        <v>44368</v>
      </c>
      <c r="O1455" s="7" t="s">
        <v>750</v>
      </c>
      <c r="P1455" s="12" t="str">
        <f t="shared" si="111"/>
        <v>2021-06-29</v>
      </c>
      <c r="Q1455" s="1" t="str">
        <f>IFERROR(VLOOKUP(K1455,de_para!$A$2:$B$32,2,0),"ERR")</f>
        <v>web event</v>
      </c>
      <c r="R1455" s="1">
        <v>0</v>
      </c>
      <c r="S1455" s="1">
        <f t="shared" si="112"/>
        <v>6</v>
      </c>
      <c r="T1455" s="1">
        <f t="shared" si="113"/>
        <v>2021</v>
      </c>
      <c r="U1455" s="1">
        <f t="shared" si="114"/>
        <v>1</v>
      </c>
    </row>
    <row r="1456" spans="1:21" x14ac:dyDescent="0.25">
      <c r="A1456" s="3" t="s">
        <v>175</v>
      </c>
      <c r="B1456" s="3" t="s">
        <v>745</v>
      </c>
      <c r="C1456" s="4" t="s">
        <v>176</v>
      </c>
      <c r="D1456" s="5" t="s">
        <v>177</v>
      </c>
      <c r="E1456" s="4" t="s">
        <v>178</v>
      </c>
      <c r="F1456" s="6">
        <v>11431.61</v>
      </c>
      <c r="G1456" s="4">
        <v>463236</v>
      </c>
      <c r="H1456" s="4">
        <v>799903</v>
      </c>
      <c r="I1456" s="5">
        <v>14.291245310000001</v>
      </c>
      <c r="J1456" s="5">
        <v>1.7267720988869999</v>
      </c>
      <c r="K1456" s="5" t="s">
        <v>179</v>
      </c>
      <c r="L1456" s="5">
        <v>8256</v>
      </c>
      <c r="M1456" s="7" t="s">
        <v>749</v>
      </c>
      <c r="N1456" s="16">
        <f t="shared" si="110"/>
        <v>44368</v>
      </c>
      <c r="O1456" s="7" t="s">
        <v>750</v>
      </c>
      <c r="P1456" s="12" t="str">
        <f t="shared" si="111"/>
        <v>2021-06-29</v>
      </c>
      <c r="Q1456" s="1" t="str">
        <f>IFERROR(VLOOKUP(K1456,de_para!$A$2:$B$32,2,0),"ERR")</f>
        <v>Mid funnel</v>
      </c>
      <c r="R1456" s="1">
        <v>0</v>
      </c>
      <c r="S1456" s="1">
        <f t="shared" si="112"/>
        <v>6</v>
      </c>
      <c r="T1456" s="1">
        <f t="shared" si="113"/>
        <v>2021</v>
      </c>
      <c r="U1456" s="1">
        <f t="shared" si="114"/>
        <v>1</v>
      </c>
    </row>
    <row r="1457" spans="1:21" x14ac:dyDescent="0.25">
      <c r="A1457" s="3" t="s">
        <v>588</v>
      </c>
      <c r="B1457" s="3" t="s">
        <v>745</v>
      </c>
      <c r="C1457" s="4" t="s">
        <v>589</v>
      </c>
      <c r="D1457" s="5" t="s">
        <v>247</v>
      </c>
      <c r="E1457" s="4" t="s">
        <v>248</v>
      </c>
      <c r="F1457" s="6">
        <v>12643.6</v>
      </c>
      <c r="G1457" s="4">
        <v>45433</v>
      </c>
      <c r="H1457" s="4">
        <v>612478</v>
      </c>
      <c r="I1457" s="5">
        <v>20.64335372</v>
      </c>
      <c r="J1457" s="5">
        <v>13.48090594942</v>
      </c>
      <c r="K1457" s="5" t="s">
        <v>36</v>
      </c>
      <c r="L1457" s="5">
        <v>8</v>
      </c>
      <c r="M1457" s="7" t="s">
        <v>749</v>
      </c>
      <c r="N1457" s="16">
        <f t="shared" si="110"/>
        <v>44368</v>
      </c>
      <c r="O1457" s="7" t="s">
        <v>750</v>
      </c>
      <c r="P1457" s="12" t="str">
        <f t="shared" si="111"/>
        <v>2021-06-29</v>
      </c>
      <c r="Q1457" s="1" t="str">
        <f>IFERROR(VLOOKUP(K1457,de_para!$A$2:$B$32,2,0),"ERR")</f>
        <v>web event</v>
      </c>
      <c r="R1457" s="1">
        <v>0</v>
      </c>
      <c r="S1457" s="1">
        <f t="shared" si="112"/>
        <v>6</v>
      </c>
      <c r="T1457" s="1">
        <f t="shared" si="113"/>
        <v>2021</v>
      </c>
      <c r="U1457" s="1">
        <f t="shared" si="114"/>
        <v>1</v>
      </c>
    </row>
    <row r="1458" spans="1:21" x14ac:dyDescent="0.25">
      <c r="A1458" s="3" t="s">
        <v>709</v>
      </c>
      <c r="B1458" s="3" t="s">
        <v>745</v>
      </c>
      <c r="C1458" s="4" t="s">
        <v>710</v>
      </c>
      <c r="D1458" s="5" t="s">
        <v>702</v>
      </c>
      <c r="E1458" s="4" t="s">
        <v>703</v>
      </c>
      <c r="F1458" s="6">
        <v>286.82</v>
      </c>
      <c r="G1458" s="4">
        <v>15057</v>
      </c>
      <c r="H1458" s="4">
        <v>17419</v>
      </c>
      <c r="I1458" s="5">
        <v>16.465928009999999</v>
      </c>
      <c r="J1458" s="5">
        <v>1.1568705585442001</v>
      </c>
      <c r="K1458" s="5" t="s">
        <v>416</v>
      </c>
      <c r="L1458" s="5">
        <v>23</v>
      </c>
      <c r="M1458" s="7" t="s">
        <v>749</v>
      </c>
      <c r="N1458" s="16">
        <f t="shared" si="110"/>
        <v>44368</v>
      </c>
      <c r="O1458" s="7" t="s">
        <v>750</v>
      </c>
      <c r="P1458" s="12" t="str">
        <f t="shared" si="111"/>
        <v>2021-06-29</v>
      </c>
      <c r="Q1458" s="1" t="str">
        <f>IFERROR(VLOOKUP(K1458,de_para!$A$2:$B$32,2,0),"ERR")</f>
        <v>web event</v>
      </c>
      <c r="R1458" s="1">
        <v>0</v>
      </c>
      <c r="S1458" s="1">
        <f t="shared" si="112"/>
        <v>6</v>
      </c>
      <c r="T1458" s="1">
        <f t="shared" si="113"/>
        <v>2021</v>
      </c>
      <c r="U1458" s="1">
        <f t="shared" si="114"/>
        <v>1</v>
      </c>
    </row>
    <row r="1459" spans="1:21" x14ac:dyDescent="0.25">
      <c r="A1459" s="3" t="s">
        <v>290</v>
      </c>
      <c r="B1459" s="3" t="s">
        <v>745</v>
      </c>
      <c r="C1459" s="4" t="s">
        <v>764</v>
      </c>
      <c r="D1459" s="5" t="s">
        <v>765</v>
      </c>
      <c r="E1459" s="4" t="s">
        <v>766</v>
      </c>
      <c r="F1459" s="6">
        <v>0</v>
      </c>
      <c r="G1459" s="4">
        <v>0</v>
      </c>
      <c r="H1459" s="4">
        <v>0</v>
      </c>
      <c r="I1459" s="5" t="s">
        <v>45</v>
      </c>
      <c r="J1459" s="5">
        <v>0</v>
      </c>
      <c r="K1459" s="5" t="s">
        <v>757</v>
      </c>
      <c r="L1459" s="5">
        <v>1</v>
      </c>
      <c r="M1459" s="7" t="s">
        <v>749</v>
      </c>
      <c r="N1459" s="16">
        <f t="shared" si="110"/>
        <v>44368</v>
      </c>
      <c r="O1459" s="7" t="s">
        <v>750</v>
      </c>
      <c r="P1459" s="12" t="str">
        <f t="shared" si="111"/>
        <v>2021-06-29</v>
      </c>
      <c r="Q1459" s="1" t="str">
        <f>IFERROR(VLOOKUP(K1459,de_para!$A$2:$B$32,2,0),"ERR")</f>
        <v>web event</v>
      </c>
      <c r="R1459" s="1">
        <v>0</v>
      </c>
      <c r="S1459" s="1">
        <f t="shared" si="112"/>
        <v>6</v>
      </c>
      <c r="T1459" s="1">
        <f t="shared" si="113"/>
        <v>2021</v>
      </c>
      <c r="U1459" s="1">
        <f t="shared" si="114"/>
        <v>1</v>
      </c>
    </row>
    <row r="1460" spans="1:21" x14ac:dyDescent="0.25">
      <c r="A1460" s="3" t="s">
        <v>103</v>
      </c>
      <c r="B1460" s="3" t="s">
        <v>745</v>
      </c>
      <c r="C1460" s="4" t="s">
        <v>714</v>
      </c>
      <c r="D1460" s="5" t="s">
        <v>715</v>
      </c>
      <c r="E1460" s="4" t="s">
        <v>716</v>
      </c>
      <c r="F1460" s="6">
        <v>5627.1</v>
      </c>
      <c r="G1460" s="4">
        <v>7810</v>
      </c>
      <c r="H1460" s="4">
        <v>37133</v>
      </c>
      <c r="I1460" s="5">
        <v>151.53906229</v>
      </c>
      <c r="J1460" s="5">
        <v>4.7545454545455001</v>
      </c>
      <c r="K1460" s="5" t="s">
        <v>36</v>
      </c>
      <c r="L1460" s="5">
        <v>15</v>
      </c>
      <c r="M1460" s="7" t="s">
        <v>749</v>
      </c>
      <c r="N1460" s="16">
        <f t="shared" si="110"/>
        <v>44368</v>
      </c>
      <c r="O1460" s="7" t="s">
        <v>750</v>
      </c>
      <c r="P1460" s="12" t="str">
        <f t="shared" si="111"/>
        <v>2021-06-29</v>
      </c>
      <c r="Q1460" s="1" t="str">
        <f>IFERROR(VLOOKUP(K1460,de_para!$A$2:$B$32,2,0),"ERR")</f>
        <v>web event</v>
      </c>
      <c r="R1460" s="1">
        <v>0</v>
      </c>
      <c r="S1460" s="1">
        <f t="shared" si="112"/>
        <v>6</v>
      </c>
      <c r="T1460" s="1">
        <f t="shared" si="113"/>
        <v>2021</v>
      </c>
      <c r="U1460" s="1">
        <f t="shared" si="114"/>
        <v>1</v>
      </c>
    </row>
    <row r="1461" spans="1:21" x14ac:dyDescent="0.25">
      <c r="A1461" s="3" t="s">
        <v>290</v>
      </c>
      <c r="B1461" s="3" t="s">
        <v>745</v>
      </c>
      <c r="C1461" s="4" t="s">
        <v>767</v>
      </c>
      <c r="D1461" s="5" t="s">
        <v>768</v>
      </c>
      <c r="E1461" s="4" t="s">
        <v>769</v>
      </c>
      <c r="F1461" s="6">
        <v>0</v>
      </c>
      <c r="G1461" s="4">
        <v>0</v>
      </c>
      <c r="H1461" s="4">
        <v>0</v>
      </c>
      <c r="I1461" s="5" t="s">
        <v>45</v>
      </c>
      <c r="J1461" s="5">
        <v>0</v>
      </c>
      <c r="K1461" s="5" t="s">
        <v>757</v>
      </c>
      <c r="L1461" s="5">
        <v>3</v>
      </c>
      <c r="M1461" s="7" t="s">
        <v>749</v>
      </c>
      <c r="N1461" s="16">
        <f t="shared" si="110"/>
        <v>44368</v>
      </c>
      <c r="O1461" s="7" t="s">
        <v>750</v>
      </c>
      <c r="P1461" s="12" t="str">
        <f t="shared" si="111"/>
        <v>2021-06-29</v>
      </c>
      <c r="Q1461" s="1" t="str">
        <f>IFERROR(VLOOKUP(K1461,de_para!$A$2:$B$32,2,0),"ERR")</f>
        <v>web event</v>
      </c>
      <c r="R1461" s="1">
        <v>0</v>
      </c>
      <c r="S1461" s="1">
        <f t="shared" si="112"/>
        <v>6</v>
      </c>
      <c r="T1461" s="1">
        <f t="shared" si="113"/>
        <v>2021</v>
      </c>
      <c r="U1461" s="1">
        <f t="shared" si="114"/>
        <v>1</v>
      </c>
    </row>
    <row r="1462" spans="1:21" x14ac:dyDescent="0.25">
      <c r="A1462" s="3" t="s">
        <v>64</v>
      </c>
      <c r="B1462" s="3" t="s">
        <v>745</v>
      </c>
      <c r="C1462" s="4" t="s">
        <v>721</v>
      </c>
      <c r="D1462" s="5" t="s">
        <v>722</v>
      </c>
      <c r="E1462" s="4" t="s">
        <v>723</v>
      </c>
      <c r="F1462" s="6">
        <v>5650.17</v>
      </c>
      <c r="G1462" s="4">
        <v>8556</v>
      </c>
      <c r="H1462" s="4">
        <v>68924</v>
      </c>
      <c r="I1462" s="5">
        <v>81.976815040000005</v>
      </c>
      <c r="J1462" s="5">
        <v>8.0556334735858002</v>
      </c>
      <c r="K1462" s="5" t="s">
        <v>36</v>
      </c>
      <c r="L1462" s="5">
        <v>15</v>
      </c>
      <c r="M1462" s="7" t="s">
        <v>749</v>
      </c>
      <c r="N1462" s="16">
        <f t="shared" si="110"/>
        <v>44368</v>
      </c>
      <c r="O1462" s="7" t="s">
        <v>750</v>
      </c>
      <c r="P1462" s="12" t="str">
        <f t="shared" si="111"/>
        <v>2021-06-29</v>
      </c>
      <c r="Q1462" s="1" t="str">
        <f>IFERROR(VLOOKUP(K1462,de_para!$A$2:$B$32,2,0),"ERR")</f>
        <v>web event</v>
      </c>
      <c r="R1462" s="1">
        <v>0</v>
      </c>
      <c r="S1462" s="1">
        <f t="shared" si="112"/>
        <v>6</v>
      </c>
      <c r="T1462" s="1">
        <f t="shared" si="113"/>
        <v>2021</v>
      </c>
      <c r="U1462" s="1">
        <f t="shared" si="114"/>
        <v>1</v>
      </c>
    </row>
    <row r="1463" spans="1:21" x14ac:dyDescent="0.25">
      <c r="A1463" s="3" t="s">
        <v>134</v>
      </c>
      <c r="B1463" s="3" t="s">
        <v>745</v>
      </c>
      <c r="C1463" s="4" t="s">
        <v>135</v>
      </c>
      <c r="D1463" s="5" t="s">
        <v>78</v>
      </c>
      <c r="E1463" s="4" t="s">
        <v>79</v>
      </c>
      <c r="F1463" s="6">
        <v>158442.09</v>
      </c>
      <c r="G1463" s="4">
        <v>2343952</v>
      </c>
      <c r="H1463" s="4">
        <v>6081110</v>
      </c>
      <c r="I1463" s="5">
        <v>26.054797560000001</v>
      </c>
      <c r="J1463" s="5">
        <v>2.5943833320818999</v>
      </c>
      <c r="K1463" s="5" t="s">
        <v>80</v>
      </c>
      <c r="L1463" s="5">
        <v>893</v>
      </c>
      <c r="M1463" s="7" t="s">
        <v>749</v>
      </c>
      <c r="N1463" s="16">
        <f t="shared" si="110"/>
        <v>44368</v>
      </c>
      <c r="O1463" s="7" t="s">
        <v>750</v>
      </c>
      <c r="P1463" s="12" t="str">
        <f t="shared" si="111"/>
        <v>2021-06-29</v>
      </c>
      <c r="Q1463" s="1" t="str">
        <f>IFERROR(VLOOKUP(K1463,de_para!$A$2:$B$32,2,0),"ERR")</f>
        <v>web event</v>
      </c>
      <c r="R1463" s="1">
        <v>0</v>
      </c>
      <c r="S1463" s="1">
        <f t="shared" si="112"/>
        <v>6</v>
      </c>
      <c r="T1463" s="1">
        <f t="shared" si="113"/>
        <v>2021</v>
      </c>
      <c r="U1463" s="1">
        <f t="shared" si="114"/>
        <v>1</v>
      </c>
    </row>
    <row r="1464" spans="1:21" x14ac:dyDescent="0.25">
      <c r="A1464" s="3" t="s">
        <v>46</v>
      </c>
      <c r="B1464" s="3" t="s">
        <v>745</v>
      </c>
      <c r="C1464" s="4" t="s">
        <v>47</v>
      </c>
      <c r="D1464" s="5" t="s">
        <v>48</v>
      </c>
      <c r="E1464" s="4" t="s">
        <v>49</v>
      </c>
      <c r="F1464" s="6">
        <v>38595.46</v>
      </c>
      <c r="G1464" s="4">
        <v>1093386</v>
      </c>
      <c r="H1464" s="4">
        <v>2985022</v>
      </c>
      <c r="I1464" s="5">
        <v>12.929707049999999</v>
      </c>
      <c r="J1464" s="5">
        <v>2.7300715392367998</v>
      </c>
      <c r="K1464" s="5" t="s">
        <v>36</v>
      </c>
      <c r="L1464" s="5">
        <v>240</v>
      </c>
      <c r="M1464" s="7" t="s">
        <v>749</v>
      </c>
      <c r="N1464" s="16">
        <f t="shared" si="110"/>
        <v>44368</v>
      </c>
      <c r="O1464" s="7" t="s">
        <v>750</v>
      </c>
      <c r="P1464" s="12" t="str">
        <f t="shared" si="111"/>
        <v>2021-06-29</v>
      </c>
      <c r="Q1464" s="1" t="str">
        <f>IFERROR(VLOOKUP(K1464,de_para!$A$2:$B$32,2,0),"ERR")</f>
        <v>web event</v>
      </c>
      <c r="R1464" s="1">
        <v>0</v>
      </c>
      <c r="S1464" s="1">
        <f t="shared" si="112"/>
        <v>6</v>
      </c>
      <c r="T1464" s="1">
        <f t="shared" si="113"/>
        <v>2021</v>
      </c>
      <c r="U1464" s="1">
        <f t="shared" si="114"/>
        <v>1</v>
      </c>
    </row>
    <row r="1465" spans="1:21" x14ac:dyDescent="0.25">
      <c r="A1465" s="3" t="s">
        <v>770</v>
      </c>
      <c r="B1465" s="3" t="s">
        <v>745</v>
      </c>
      <c r="C1465" s="4" t="s">
        <v>771</v>
      </c>
      <c r="D1465" s="5" t="s">
        <v>772</v>
      </c>
      <c r="E1465" s="4" t="s">
        <v>773</v>
      </c>
      <c r="F1465" s="6">
        <v>400</v>
      </c>
      <c r="G1465" s="4">
        <v>12556</v>
      </c>
      <c r="H1465" s="4">
        <v>12897</v>
      </c>
      <c r="I1465" s="5">
        <v>31.014964719999998</v>
      </c>
      <c r="J1465" s="5">
        <v>1.0271583306786001</v>
      </c>
      <c r="K1465" s="5" t="s">
        <v>130</v>
      </c>
      <c r="L1465" s="5">
        <v>2911</v>
      </c>
      <c r="M1465" s="7" t="s">
        <v>749</v>
      </c>
      <c r="N1465" s="16">
        <f t="shared" si="110"/>
        <v>44368</v>
      </c>
      <c r="O1465" s="7" t="s">
        <v>750</v>
      </c>
      <c r="P1465" s="12" t="str">
        <f t="shared" si="111"/>
        <v>2021-06-29</v>
      </c>
      <c r="Q1465" s="1" t="str">
        <f>IFERROR(VLOOKUP(K1465,de_para!$A$2:$B$32,2,0),"ERR")</f>
        <v>Mid funnel</v>
      </c>
      <c r="R1465" s="1">
        <v>0</v>
      </c>
      <c r="S1465" s="1">
        <f t="shared" si="112"/>
        <v>6</v>
      </c>
      <c r="T1465" s="1">
        <f t="shared" si="113"/>
        <v>2021</v>
      </c>
      <c r="U1465" s="1">
        <f t="shared" si="114"/>
        <v>1</v>
      </c>
    </row>
    <row r="1466" spans="1:21" x14ac:dyDescent="0.25">
      <c r="A1466" s="3" t="s">
        <v>120</v>
      </c>
      <c r="B1466" s="3" t="s">
        <v>745</v>
      </c>
      <c r="C1466" s="4" t="s">
        <v>688</v>
      </c>
      <c r="D1466" s="5" t="s">
        <v>689</v>
      </c>
      <c r="E1466" s="4" t="s">
        <v>690</v>
      </c>
      <c r="F1466" s="6">
        <v>5687.76</v>
      </c>
      <c r="G1466" s="4">
        <v>141441</v>
      </c>
      <c r="H1466" s="4">
        <v>216023</v>
      </c>
      <c r="I1466" s="5">
        <v>26.329418629999999</v>
      </c>
      <c r="J1466" s="5">
        <v>1.5273011361627999</v>
      </c>
      <c r="K1466" s="5" t="s">
        <v>36</v>
      </c>
      <c r="L1466" s="5">
        <v>12</v>
      </c>
      <c r="M1466" s="7" t="s">
        <v>749</v>
      </c>
      <c r="N1466" s="16">
        <f t="shared" si="110"/>
        <v>44368</v>
      </c>
      <c r="O1466" s="7" t="s">
        <v>750</v>
      </c>
      <c r="P1466" s="12" t="str">
        <f t="shared" si="111"/>
        <v>2021-06-29</v>
      </c>
      <c r="Q1466" s="1" t="str">
        <f>IFERROR(VLOOKUP(K1466,de_para!$A$2:$B$32,2,0),"ERR")</f>
        <v>web event</v>
      </c>
      <c r="R1466" s="1">
        <v>0</v>
      </c>
      <c r="S1466" s="1">
        <f t="shared" si="112"/>
        <v>6</v>
      </c>
      <c r="T1466" s="1">
        <f t="shared" si="113"/>
        <v>2021</v>
      </c>
      <c r="U1466" s="1">
        <f t="shared" si="114"/>
        <v>1</v>
      </c>
    </row>
    <row r="1467" spans="1:21" x14ac:dyDescent="0.25">
      <c r="A1467" s="3" t="s">
        <v>245</v>
      </c>
      <c r="B1467" s="3" t="s">
        <v>745</v>
      </c>
      <c r="C1467" s="4" t="s">
        <v>520</v>
      </c>
      <c r="D1467" s="5" t="s">
        <v>521</v>
      </c>
      <c r="E1467" s="4" t="s">
        <v>522</v>
      </c>
      <c r="F1467" s="6">
        <v>4039.14</v>
      </c>
      <c r="G1467" s="4">
        <v>387267</v>
      </c>
      <c r="H1467" s="4">
        <v>1248684</v>
      </c>
      <c r="I1467" s="5">
        <v>3.2347175099999999</v>
      </c>
      <c r="J1467" s="5">
        <v>3.2243490924865998</v>
      </c>
      <c r="K1467" s="5" t="s">
        <v>394</v>
      </c>
      <c r="L1467" s="5">
        <v>8844</v>
      </c>
      <c r="M1467" s="7" t="s">
        <v>749</v>
      </c>
      <c r="N1467" s="16">
        <f t="shared" si="110"/>
        <v>44368</v>
      </c>
      <c r="O1467" s="7" t="s">
        <v>750</v>
      </c>
      <c r="P1467" s="12" t="str">
        <f t="shared" si="111"/>
        <v>2021-06-29</v>
      </c>
      <c r="Q1467" s="1" t="str">
        <f>IFERROR(VLOOKUP(K1467,de_para!$A$2:$B$32,2,0),"ERR")</f>
        <v>Mid funnel</v>
      </c>
      <c r="R1467" s="1">
        <v>0</v>
      </c>
      <c r="S1467" s="1">
        <f t="shared" si="112"/>
        <v>6</v>
      </c>
      <c r="T1467" s="1">
        <f t="shared" si="113"/>
        <v>2021</v>
      </c>
      <c r="U1467" s="1">
        <f t="shared" si="114"/>
        <v>1</v>
      </c>
    </row>
    <row r="1468" spans="1:21" x14ac:dyDescent="0.25">
      <c r="A1468" s="3" t="s">
        <v>118</v>
      </c>
      <c r="B1468" s="3" t="s">
        <v>745</v>
      </c>
      <c r="C1468" s="4" t="s">
        <v>119</v>
      </c>
      <c r="D1468" s="5" t="s">
        <v>78</v>
      </c>
      <c r="E1468" s="4" t="s">
        <v>79</v>
      </c>
      <c r="F1468" s="6">
        <v>110555.34</v>
      </c>
      <c r="G1468" s="4">
        <v>3799057</v>
      </c>
      <c r="H1468" s="4">
        <v>7214491</v>
      </c>
      <c r="I1468" s="5">
        <v>15.324066520000001</v>
      </c>
      <c r="J1468" s="5">
        <v>1.8990215203403999</v>
      </c>
      <c r="K1468" s="5" t="s">
        <v>80</v>
      </c>
      <c r="L1468" s="5">
        <v>607</v>
      </c>
      <c r="M1468" s="7" t="s">
        <v>749</v>
      </c>
      <c r="N1468" s="16">
        <f t="shared" si="110"/>
        <v>44368</v>
      </c>
      <c r="O1468" s="7" t="s">
        <v>750</v>
      </c>
      <c r="P1468" s="12" t="str">
        <f t="shared" si="111"/>
        <v>2021-06-29</v>
      </c>
      <c r="Q1468" s="1" t="str">
        <f>IFERROR(VLOOKUP(K1468,de_para!$A$2:$B$32,2,0),"ERR")</f>
        <v>web event</v>
      </c>
      <c r="R1468" s="1">
        <v>0</v>
      </c>
      <c r="S1468" s="1">
        <f t="shared" si="112"/>
        <v>6</v>
      </c>
      <c r="T1468" s="1">
        <f t="shared" si="113"/>
        <v>2021</v>
      </c>
      <c r="U1468" s="1">
        <f t="shared" si="114"/>
        <v>1</v>
      </c>
    </row>
    <row r="1469" spans="1:21" x14ac:dyDescent="0.25">
      <c r="A1469" s="3" t="s">
        <v>707</v>
      </c>
      <c r="B1469" s="3" t="s">
        <v>745</v>
      </c>
      <c r="C1469" s="4" t="s">
        <v>708</v>
      </c>
      <c r="D1469" s="5" t="s">
        <v>702</v>
      </c>
      <c r="E1469" s="4" t="s">
        <v>703</v>
      </c>
      <c r="F1469" s="6">
        <v>873.32</v>
      </c>
      <c r="G1469" s="4">
        <v>31064</v>
      </c>
      <c r="H1469" s="4">
        <v>41299</v>
      </c>
      <c r="I1469" s="5">
        <v>21.146274729999998</v>
      </c>
      <c r="J1469" s="5">
        <v>1.3294810713366001</v>
      </c>
      <c r="K1469" s="5" t="s">
        <v>416</v>
      </c>
      <c r="L1469" s="5">
        <v>59</v>
      </c>
      <c r="M1469" s="7" t="s">
        <v>749</v>
      </c>
      <c r="N1469" s="16">
        <f t="shared" si="110"/>
        <v>44368</v>
      </c>
      <c r="O1469" s="7" t="s">
        <v>750</v>
      </c>
      <c r="P1469" s="12" t="str">
        <f t="shared" si="111"/>
        <v>2021-06-29</v>
      </c>
      <c r="Q1469" s="1" t="str">
        <f>IFERROR(VLOOKUP(K1469,de_para!$A$2:$B$32,2,0),"ERR")</f>
        <v>web event</v>
      </c>
      <c r="R1469" s="1">
        <v>0</v>
      </c>
      <c r="S1469" s="1">
        <f t="shared" si="112"/>
        <v>6</v>
      </c>
      <c r="T1469" s="1">
        <f t="shared" si="113"/>
        <v>2021</v>
      </c>
      <c r="U1469" s="1">
        <f t="shared" si="114"/>
        <v>1</v>
      </c>
    </row>
    <row r="1470" spans="1:21" x14ac:dyDescent="0.25">
      <c r="A1470" s="3" t="s">
        <v>740</v>
      </c>
      <c r="B1470" s="3" t="s">
        <v>745</v>
      </c>
      <c r="C1470" s="4" t="s">
        <v>741</v>
      </c>
      <c r="D1470" s="5" t="s">
        <v>742</v>
      </c>
      <c r="E1470" s="4" t="s">
        <v>743</v>
      </c>
      <c r="F1470" s="6">
        <v>232.02</v>
      </c>
      <c r="G1470" s="4">
        <v>179872</v>
      </c>
      <c r="H1470" s="4">
        <v>193593</v>
      </c>
      <c r="I1470" s="5">
        <v>1.1984937499999999</v>
      </c>
      <c r="J1470" s="5">
        <v>1.0762820227717</v>
      </c>
      <c r="K1470" s="5" t="s">
        <v>744</v>
      </c>
      <c r="L1470" s="5">
        <v>6080</v>
      </c>
      <c r="M1470" s="7" t="s">
        <v>749</v>
      </c>
      <c r="N1470" s="16">
        <f t="shared" si="110"/>
        <v>44368</v>
      </c>
      <c r="O1470" s="7" t="s">
        <v>750</v>
      </c>
      <c r="P1470" s="12" t="str">
        <f t="shared" si="111"/>
        <v>2021-06-29</v>
      </c>
      <c r="Q1470" s="1" t="str">
        <f>IFERROR(VLOOKUP(K1470,de_para!$A$2:$B$32,2,0),"ERR")</f>
        <v>Top funnel</v>
      </c>
      <c r="R1470" s="1">
        <v>0</v>
      </c>
      <c r="S1470" s="1">
        <f t="shared" si="112"/>
        <v>6</v>
      </c>
      <c r="T1470" s="1">
        <f t="shared" si="113"/>
        <v>2021</v>
      </c>
      <c r="U1470" s="1">
        <f t="shared" si="114"/>
        <v>1</v>
      </c>
    </row>
    <row r="1471" spans="1:21" x14ac:dyDescent="0.25">
      <c r="A1471" s="3" t="s">
        <v>180</v>
      </c>
      <c r="B1471" s="3" t="s">
        <v>745</v>
      </c>
      <c r="C1471" s="4" t="s">
        <v>181</v>
      </c>
      <c r="D1471" s="5" t="s">
        <v>173</v>
      </c>
      <c r="E1471" s="4" t="s">
        <v>174</v>
      </c>
      <c r="F1471" s="6">
        <v>53580.61</v>
      </c>
      <c r="G1471" s="4">
        <v>2517523</v>
      </c>
      <c r="H1471" s="4">
        <v>4625642</v>
      </c>
      <c r="I1471" s="5">
        <v>11.583388859999999</v>
      </c>
      <c r="J1471" s="5">
        <v>1.8373782483814001</v>
      </c>
      <c r="K1471" s="5" t="s">
        <v>36</v>
      </c>
      <c r="L1471" s="5">
        <v>316</v>
      </c>
      <c r="M1471" s="7" t="s">
        <v>749</v>
      </c>
      <c r="N1471" s="16">
        <f t="shared" si="110"/>
        <v>44368</v>
      </c>
      <c r="O1471" s="7" t="s">
        <v>750</v>
      </c>
      <c r="P1471" s="12" t="str">
        <f t="shared" si="111"/>
        <v>2021-06-29</v>
      </c>
      <c r="Q1471" s="1" t="str">
        <f>IFERROR(VLOOKUP(K1471,de_para!$A$2:$B$32,2,0),"ERR")</f>
        <v>web event</v>
      </c>
      <c r="R1471" s="1">
        <v>0</v>
      </c>
      <c r="S1471" s="1">
        <f t="shared" si="112"/>
        <v>6</v>
      </c>
      <c r="T1471" s="1">
        <f t="shared" si="113"/>
        <v>2021</v>
      </c>
      <c r="U1471" s="1">
        <f t="shared" si="114"/>
        <v>1</v>
      </c>
    </row>
    <row r="1472" spans="1:21" x14ac:dyDescent="0.25">
      <c r="A1472" s="3" t="s">
        <v>245</v>
      </c>
      <c r="B1472" s="3" t="s">
        <v>745</v>
      </c>
      <c r="C1472" s="4" t="s">
        <v>246</v>
      </c>
      <c r="D1472" s="5" t="s">
        <v>247</v>
      </c>
      <c r="E1472" s="4" t="s">
        <v>248</v>
      </c>
      <c r="F1472" s="6">
        <v>31372.97</v>
      </c>
      <c r="G1472" s="4">
        <v>1886738</v>
      </c>
      <c r="H1472" s="4">
        <v>5021174</v>
      </c>
      <c r="I1472" s="5">
        <v>6.2481343999999996</v>
      </c>
      <c r="J1472" s="5">
        <v>2.6612990250899</v>
      </c>
      <c r="K1472" s="5" t="s">
        <v>36</v>
      </c>
      <c r="L1472" s="5">
        <v>211</v>
      </c>
      <c r="M1472" s="7" t="s">
        <v>749</v>
      </c>
      <c r="N1472" s="16">
        <f t="shared" si="110"/>
        <v>44368</v>
      </c>
      <c r="O1472" s="7" t="s">
        <v>750</v>
      </c>
      <c r="P1472" s="12" t="str">
        <f t="shared" si="111"/>
        <v>2021-06-29</v>
      </c>
      <c r="Q1472" s="1" t="str">
        <f>IFERROR(VLOOKUP(K1472,de_para!$A$2:$B$32,2,0),"ERR")</f>
        <v>web event</v>
      </c>
      <c r="R1472" s="1">
        <v>0</v>
      </c>
      <c r="S1472" s="1">
        <f t="shared" si="112"/>
        <v>6</v>
      </c>
      <c r="T1472" s="1">
        <f t="shared" si="113"/>
        <v>2021</v>
      </c>
      <c r="U1472" s="1">
        <f t="shared" si="114"/>
        <v>1</v>
      </c>
    </row>
    <row r="1473" spans="1:21" x14ac:dyDescent="0.25">
      <c r="A1473" s="3" t="s">
        <v>76</v>
      </c>
      <c r="B1473" s="3" t="s">
        <v>745</v>
      </c>
      <c r="C1473" s="4" t="s">
        <v>77</v>
      </c>
      <c r="D1473" s="5" t="s">
        <v>78</v>
      </c>
      <c r="E1473" s="4" t="s">
        <v>79</v>
      </c>
      <c r="F1473" s="6">
        <v>87741.27</v>
      </c>
      <c r="G1473" s="4">
        <v>1336071</v>
      </c>
      <c r="H1473" s="4">
        <v>4277260</v>
      </c>
      <c r="I1473" s="5">
        <v>20.513429160000001</v>
      </c>
      <c r="J1473" s="5">
        <v>3.2013717833858002</v>
      </c>
      <c r="K1473" s="5" t="s">
        <v>80</v>
      </c>
      <c r="L1473" s="5">
        <v>619</v>
      </c>
      <c r="M1473" s="7" t="s">
        <v>749</v>
      </c>
      <c r="N1473" s="16">
        <f t="shared" si="110"/>
        <v>44368</v>
      </c>
      <c r="O1473" s="7" t="s">
        <v>750</v>
      </c>
      <c r="P1473" s="12" t="str">
        <f t="shared" si="111"/>
        <v>2021-06-29</v>
      </c>
      <c r="Q1473" s="1" t="str">
        <f>IFERROR(VLOOKUP(K1473,de_para!$A$2:$B$32,2,0),"ERR")</f>
        <v>web event</v>
      </c>
      <c r="R1473" s="1">
        <v>0</v>
      </c>
      <c r="S1473" s="1">
        <f t="shared" si="112"/>
        <v>6</v>
      </c>
      <c r="T1473" s="1">
        <f t="shared" si="113"/>
        <v>2021</v>
      </c>
      <c r="U1473" s="1">
        <f t="shared" si="114"/>
        <v>1</v>
      </c>
    </row>
    <row r="1474" spans="1:21" x14ac:dyDescent="0.25">
      <c r="A1474" s="3" t="s">
        <v>103</v>
      </c>
      <c r="B1474" s="3" t="s">
        <v>745</v>
      </c>
      <c r="C1474" s="4" t="s">
        <v>104</v>
      </c>
      <c r="D1474" s="5" t="s">
        <v>54</v>
      </c>
      <c r="E1474" s="4" t="s">
        <v>55</v>
      </c>
      <c r="F1474" s="6">
        <v>125424.44</v>
      </c>
      <c r="G1474" s="4">
        <v>33424</v>
      </c>
      <c r="H1474" s="4">
        <v>890505</v>
      </c>
      <c r="I1474" s="5">
        <v>140.84641861</v>
      </c>
      <c r="J1474" s="5">
        <v>26.642681905218002</v>
      </c>
      <c r="K1474" s="5" t="s">
        <v>36</v>
      </c>
      <c r="L1474" s="5">
        <v>633</v>
      </c>
      <c r="M1474" s="7" t="s">
        <v>749</v>
      </c>
      <c r="N1474" s="16">
        <f t="shared" si="110"/>
        <v>44368</v>
      </c>
      <c r="O1474" s="7" t="s">
        <v>750</v>
      </c>
      <c r="P1474" s="12" t="str">
        <f t="shared" si="111"/>
        <v>2021-06-29</v>
      </c>
      <c r="Q1474" s="1" t="str">
        <f>IFERROR(VLOOKUP(K1474,de_para!$A$2:$B$32,2,0),"ERR")</f>
        <v>web event</v>
      </c>
      <c r="R1474" s="1">
        <v>0</v>
      </c>
      <c r="S1474" s="1">
        <f t="shared" si="112"/>
        <v>6</v>
      </c>
      <c r="T1474" s="1">
        <f t="shared" si="113"/>
        <v>2021</v>
      </c>
      <c r="U1474" s="1">
        <f t="shared" si="114"/>
        <v>1</v>
      </c>
    </row>
    <row r="1475" spans="1:21" x14ac:dyDescent="0.25">
      <c r="A1475" s="3" t="s">
        <v>290</v>
      </c>
      <c r="B1475" s="3" t="s">
        <v>745</v>
      </c>
      <c r="C1475" s="4" t="s">
        <v>774</v>
      </c>
      <c r="D1475" s="5" t="s">
        <v>775</v>
      </c>
      <c r="E1475" s="4" t="s">
        <v>776</v>
      </c>
      <c r="F1475" s="6">
        <v>0</v>
      </c>
      <c r="G1475" s="4">
        <v>0</v>
      </c>
      <c r="H1475" s="4">
        <v>0</v>
      </c>
      <c r="I1475" s="5" t="s">
        <v>45</v>
      </c>
      <c r="J1475" s="5">
        <v>0</v>
      </c>
      <c r="K1475" s="5" t="s">
        <v>36</v>
      </c>
      <c r="L1475" s="5">
        <v>3</v>
      </c>
      <c r="M1475" s="7" t="s">
        <v>749</v>
      </c>
      <c r="N1475" s="16">
        <f t="shared" ref="N1475:N1538" si="115">M1475-WEEKDAY(M1475,3)</f>
        <v>44368</v>
      </c>
      <c r="O1475" s="7" t="s">
        <v>750</v>
      </c>
      <c r="P1475" s="12" t="str">
        <f t="shared" ref="P1475:P1538" si="116">RIGHT(B1475,10)</f>
        <v>2021-06-29</v>
      </c>
      <c r="Q1475" s="1" t="str">
        <f>IFERROR(VLOOKUP(K1475,de_para!$A$2:$B$32,2,0),"ERR")</f>
        <v>web event</v>
      </c>
      <c r="R1475" s="1">
        <v>0</v>
      </c>
      <c r="S1475" s="1">
        <f t="shared" ref="S1475:S1538" si="117">MONTH(P1475)</f>
        <v>6</v>
      </c>
      <c r="T1475" s="1">
        <f t="shared" ref="T1475:T1538" si="118">YEAR(P1475)</f>
        <v>2021</v>
      </c>
      <c r="U1475" s="1">
        <f t="shared" ref="U1475:U1538" si="119">IF(S1475&lt;7,1,2)</f>
        <v>1</v>
      </c>
    </row>
    <row r="1476" spans="1:21" x14ac:dyDescent="0.25">
      <c r="A1476" s="3" t="s">
        <v>171</v>
      </c>
      <c r="B1476" s="3" t="s">
        <v>745</v>
      </c>
      <c r="C1476" s="4" t="s">
        <v>172</v>
      </c>
      <c r="D1476" s="5" t="s">
        <v>173</v>
      </c>
      <c r="E1476" s="4" t="s">
        <v>174</v>
      </c>
      <c r="F1476" s="6">
        <v>8268.6299999999992</v>
      </c>
      <c r="G1476" s="4">
        <v>406657</v>
      </c>
      <c r="H1476" s="4">
        <v>701088</v>
      </c>
      <c r="I1476" s="5">
        <v>11.79399733</v>
      </c>
      <c r="J1476" s="5">
        <v>1.7240278662362001</v>
      </c>
      <c r="K1476" s="5" t="s">
        <v>36</v>
      </c>
      <c r="L1476" s="5">
        <v>56</v>
      </c>
      <c r="M1476" s="7" t="s">
        <v>749</v>
      </c>
      <c r="N1476" s="16">
        <f t="shared" si="115"/>
        <v>44368</v>
      </c>
      <c r="O1476" s="7" t="s">
        <v>750</v>
      </c>
      <c r="P1476" s="12" t="str">
        <f t="shared" si="116"/>
        <v>2021-06-29</v>
      </c>
      <c r="Q1476" s="1" t="str">
        <f>IFERROR(VLOOKUP(K1476,de_para!$A$2:$B$32,2,0),"ERR")</f>
        <v>web event</v>
      </c>
      <c r="R1476" s="1">
        <v>0</v>
      </c>
      <c r="S1476" s="1">
        <f t="shared" si="117"/>
        <v>6</v>
      </c>
      <c r="T1476" s="1">
        <f t="shared" si="118"/>
        <v>2021</v>
      </c>
      <c r="U1476" s="1">
        <f t="shared" si="119"/>
        <v>1</v>
      </c>
    </row>
    <row r="1477" spans="1:21" x14ac:dyDescent="0.25">
      <c r="A1477" s="3" t="s">
        <v>180</v>
      </c>
      <c r="B1477" s="3" t="s">
        <v>745</v>
      </c>
      <c r="C1477" s="4" t="s">
        <v>508</v>
      </c>
      <c r="D1477" s="5" t="s">
        <v>509</v>
      </c>
      <c r="E1477" s="4" t="s">
        <v>510</v>
      </c>
      <c r="F1477" s="6">
        <v>4133.29</v>
      </c>
      <c r="G1477" s="4">
        <v>593412</v>
      </c>
      <c r="H1477" s="4">
        <v>929554</v>
      </c>
      <c r="I1477" s="5">
        <v>4.4465302700000002</v>
      </c>
      <c r="J1477" s="5">
        <v>1.5664563574717001</v>
      </c>
      <c r="K1477" s="5" t="s">
        <v>394</v>
      </c>
      <c r="L1477" s="5">
        <v>9720</v>
      </c>
      <c r="M1477" s="7" t="s">
        <v>749</v>
      </c>
      <c r="N1477" s="16">
        <f t="shared" si="115"/>
        <v>44368</v>
      </c>
      <c r="O1477" s="7" t="s">
        <v>750</v>
      </c>
      <c r="P1477" s="12" t="str">
        <f t="shared" si="116"/>
        <v>2021-06-29</v>
      </c>
      <c r="Q1477" s="1" t="str">
        <f>IFERROR(VLOOKUP(K1477,de_para!$A$2:$B$32,2,0),"ERR")</f>
        <v>Mid funnel</v>
      </c>
      <c r="R1477" s="1">
        <v>0</v>
      </c>
      <c r="S1477" s="1">
        <f t="shared" si="117"/>
        <v>6</v>
      </c>
      <c r="T1477" s="1">
        <f t="shared" si="118"/>
        <v>2021</v>
      </c>
      <c r="U1477" s="1">
        <f t="shared" si="119"/>
        <v>1</v>
      </c>
    </row>
    <row r="1478" spans="1:21" x14ac:dyDescent="0.25">
      <c r="A1478" s="3" t="s">
        <v>700</v>
      </c>
      <c r="B1478" s="3" t="s">
        <v>745</v>
      </c>
      <c r="C1478" s="4" t="s">
        <v>701</v>
      </c>
      <c r="D1478" s="5" t="s">
        <v>702</v>
      </c>
      <c r="E1478" s="4" t="s">
        <v>703</v>
      </c>
      <c r="F1478" s="6">
        <v>845.5</v>
      </c>
      <c r="G1478" s="4">
        <v>19536</v>
      </c>
      <c r="H1478" s="4">
        <v>25935</v>
      </c>
      <c r="I1478" s="5">
        <v>32.600732600000001</v>
      </c>
      <c r="J1478" s="5">
        <v>1.3275491400491</v>
      </c>
      <c r="K1478" s="5" t="s">
        <v>416</v>
      </c>
      <c r="L1478" s="5">
        <v>56</v>
      </c>
      <c r="M1478" s="7" t="s">
        <v>749</v>
      </c>
      <c r="N1478" s="16">
        <f t="shared" si="115"/>
        <v>44368</v>
      </c>
      <c r="O1478" s="7" t="s">
        <v>750</v>
      </c>
      <c r="P1478" s="12" t="str">
        <f t="shared" si="116"/>
        <v>2021-06-29</v>
      </c>
      <c r="Q1478" s="1" t="str">
        <f>IFERROR(VLOOKUP(K1478,de_para!$A$2:$B$32,2,0),"ERR")</f>
        <v>web event</v>
      </c>
      <c r="R1478" s="1">
        <v>0</v>
      </c>
      <c r="S1478" s="1">
        <f t="shared" si="117"/>
        <v>6</v>
      </c>
      <c r="T1478" s="1">
        <f t="shared" si="118"/>
        <v>2021</v>
      </c>
      <c r="U1478" s="1">
        <f t="shared" si="119"/>
        <v>1</v>
      </c>
    </row>
    <row r="1479" spans="1:21" x14ac:dyDescent="0.25">
      <c r="A1479" s="3" t="s">
        <v>777</v>
      </c>
      <c r="B1479" s="3" t="s">
        <v>745</v>
      </c>
      <c r="C1479" s="4" t="s">
        <v>778</v>
      </c>
      <c r="D1479" s="5" t="s">
        <v>702</v>
      </c>
      <c r="E1479" s="4" t="s">
        <v>703</v>
      </c>
      <c r="F1479" s="6">
        <v>1073.92</v>
      </c>
      <c r="G1479" s="4">
        <v>47072</v>
      </c>
      <c r="H1479" s="4">
        <v>58903</v>
      </c>
      <c r="I1479" s="5">
        <v>18.232008560000001</v>
      </c>
      <c r="J1479" s="5">
        <v>1.2513383752549001</v>
      </c>
      <c r="K1479" s="5" t="s">
        <v>416</v>
      </c>
      <c r="L1479" s="5">
        <v>76</v>
      </c>
      <c r="M1479" s="7" t="s">
        <v>749</v>
      </c>
      <c r="N1479" s="16">
        <f t="shared" si="115"/>
        <v>44368</v>
      </c>
      <c r="O1479" s="7" t="s">
        <v>750</v>
      </c>
      <c r="P1479" s="12" t="str">
        <f t="shared" si="116"/>
        <v>2021-06-29</v>
      </c>
      <c r="Q1479" s="1" t="str">
        <f>IFERROR(VLOOKUP(K1479,de_para!$A$2:$B$32,2,0),"ERR")</f>
        <v>web event</v>
      </c>
      <c r="R1479" s="1">
        <v>0</v>
      </c>
      <c r="S1479" s="1">
        <f t="shared" si="117"/>
        <v>6</v>
      </c>
      <c r="T1479" s="1">
        <f t="shared" si="118"/>
        <v>2021</v>
      </c>
      <c r="U1479" s="1">
        <f t="shared" si="119"/>
        <v>1</v>
      </c>
    </row>
    <row r="1480" spans="1:21" x14ac:dyDescent="0.25">
      <c r="A1480" s="3" t="s">
        <v>58</v>
      </c>
      <c r="B1480" s="3" t="s">
        <v>745</v>
      </c>
      <c r="C1480" s="4" t="s">
        <v>59</v>
      </c>
      <c r="D1480" s="5" t="s">
        <v>60</v>
      </c>
      <c r="E1480" s="4" t="s">
        <v>61</v>
      </c>
      <c r="F1480" s="6">
        <v>29890.06</v>
      </c>
      <c r="G1480" s="4">
        <v>1011210</v>
      </c>
      <c r="H1480" s="4">
        <v>2743048</v>
      </c>
      <c r="I1480" s="5">
        <v>10.89665948</v>
      </c>
      <c r="J1480" s="5">
        <v>2.7126393132978999</v>
      </c>
      <c r="K1480" s="5" t="s">
        <v>36</v>
      </c>
      <c r="L1480" s="5">
        <v>132</v>
      </c>
      <c r="M1480" s="7" t="s">
        <v>749</v>
      </c>
      <c r="N1480" s="16">
        <f t="shared" si="115"/>
        <v>44368</v>
      </c>
      <c r="O1480" s="7" t="s">
        <v>750</v>
      </c>
      <c r="P1480" s="12" t="str">
        <f t="shared" si="116"/>
        <v>2021-06-29</v>
      </c>
      <c r="Q1480" s="1" t="str">
        <f>IFERROR(VLOOKUP(K1480,de_para!$A$2:$B$32,2,0),"ERR")</f>
        <v>web event</v>
      </c>
      <c r="R1480" s="1">
        <v>0</v>
      </c>
      <c r="S1480" s="1">
        <f t="shared" si="117"/>
        <v>6</v>
      </c>
      <c r="T1480" s="1">
        <f t="shared" si="118"/>
        <v>2021</v>
      </c>
      <c r="U1480" s="1">
        <f t="shared" si="119"/>
        <v>1</v>
      </c>
    </row>
    <row r="1481" spans="1:21" x14ac:dyDescent="0.25">
      <c r="A1481" s="3" t="s">
        <v>770</v>
      </c>
      <c r="B1481" s="3" t="s">
        <v>745</v>
      </c>
      <c r="C1481" s="4" t="s">
        <v>779</v>
      </c>
      <c r="D1481" s="5" t="s">
        <v>772</v>
      </c>
      <c r="E1481" s="4" t="s">
        <v>773</v>
      </c>
      <c r="F1481" s="6">
        <v>703.93</v>
      </c>
      <c r="G1481" s="4">
        <v>27048</v>
      </c>
      <c r="H1481" s="4">
        <v>32585</v>
      </c>
      <c r="I1481" s="5">
        <v>21.602884759999998</v>
      </c>
      <c r="J1481" s="5">
        <v>1.2047101449274999</v>
      </c>
      <c r="K1481" s="5" t="s">
        <v>130</v>
      </c>
      <c r="L1481" s="5">
        <v>6702</v>
      </c>
      <c r="M1481" s="7" t="s">
        <v>749</v>
      </c>
      <c r="N1481" s="16">
        <f t="shared" si="115"/>
        <v>44368</v>
      </c>
      <c r="O1481" s="7" t="s">
        <v>750</v>
      </c>
      <c r="P1481" s="12" t="str">
        <f t="shared" si="116"/>
        <v>2021-06-29</v>
      </c>
      <c r="Q1481" s="1" t="str">
        <f>IFERROR(VLOOKUP(K1481,de_para!$A$2:$B$32,2,0),"ERR")</f>
        <v>Mid funnel</v>
      </c>
      <c r="R1481" s="1">
        <v>0</v>
      </c>
      <c r="S1481" s="1">
        <f t="shared" si="117"/>
        <v>6</v>
      </c>
      <c r="T1481" s="1">
        <f t="shared" si="118"/>
        <v>2021</v>
      </c>
      <c r="U1481" s="1">
        <f t="shared" si="119"/>
        <v>1</v>
      </c>
    </row>
    <row r="1482" spans="1:21" x14ac:dyDescent="0.25">
      <c r="A1482" s="3" t="s">
        <v>89</v>
      </c>
      <c r="B1482" s="3" t="s">
        <v>745</v>
      </c>
      <c r="C1482" s="4" t="s">
        <v>90</v>
      </c>
      <c r="D1482" s="5" t="s">
        <v>91</v>
      </c>
      <c r="E1482" s="4" t="s">
        <v>92</v>
      </c>
      <c r="F1482" s="6">
        <v>162612.21</v>
      </c>
      <c r="G1482" s="4">
        <v>2987543</v>
      </c>
      <c r="H1482" s="4">
        <v>10124684</v>
      </c>
      <c r="I1482" s="5">
        <v>16.060966449999999</v>
      </c>
      <c r="J1482" s="5">
        <v>3.3889667864195001</v>
      </c>
      <c r="K1482" s="5" t="s">
        <v>36</v>
      </c>
      <c r="L1482" s="5">
        <v>734</v>
      </c>
      <c r="M1482" s="7" t="s">
        <v>749</v>
      </c>
      <c r="N1482" s="16">
        <f t="shared" si="115"/>
        <v>44368</v>
      </c>
      <c r="O1482" s="7" t="s">
        <v>750</v>
      </c>
      <c r="P1482" s="12" t="str">
        <f t="shared" si="116"/>
        <v>2021-06-29</v>
      </c>
      <c r="Q1482" s="1" t="str">
        <f>IFERROR(VLOOKUP(K1482,de_para!$A$2:$B$32,2,0),"ERR")</f>
        <v>web event</v>
      </c>
      <c r="R1482" s="1">
        <v>0</v>
      </c>
      <c r="S1482" s="1">
        <f t="shared" si="117"/>
        <v>6</v>
      </c>
      <c r="T1482" s="1">
        <f t="shared" si="118"/>
        <v>2021</v>
      </c>
      <c r="U1482" s="1">
        <f t="shared" si="119"/>
        <v>1</v>
      </c>
    </row>
    <row r="1483" spans="1:21" x14ac:dyDescent="0.25">
      <c r="A1483" s="3" t="s">
        <v>111</v>
      </c>
      <c r="B1483" s="3" t="s">
        <v>745</v>
      </c>
      <c r="C1483" s="4" t="s">
        <v>112</v>
      </c>
      <c r="D1483" s="5" t="s">
        <v>78</v>
      </c>
      <c r="E1483" s="4" t="s">
        <v>79</v>
      </c>
      <c r="F1483" s="6">
        <v>92050.02</v>
      </c>
      <c r="G1483" s="4">
        <v>3460120</v>
      </c>
      <c r="H1483" s="4">
        <v>5498799</v>
      </c>
      <c r="I1483" s="5">
        <v>16.740022679999999</v>
      </c>
      <c r="J1483" s="5">
        <v>1.5891931493705</v>
      </c>
      <c r="K1483" s="5" t="s">
        <v>80</v>
      </c>
      <c r="L1483" s="5">
        <v>555</v>
      </c>
      <c r="M1483" s="7" t="s">
        <v>749</v>
      </c>
      <c r="N1483" s="16">
        <f t="shared" si="115"/>
        <v>44368</v>
      </c>
      <c r="O1483" s="7" t="s">
        <v>750</v>
      </c>
      <c r="P1483" s="12" t="str">
        <f t="shared" si="116"/>
        <v>2021-06-29</v>
      </c>
      <c r="Q1483" s="1" t="str">
        <f>IFERROR(VLOOKUP(K1483,de_para!$A$2:$B$32,2,0),"ERR")</f>
        <v>web event</v>
      </c>
      <c r="R1483" s="1">
        <v>0</v>
      </c>
      <c r="S1483" s="1">
        <f t="shared" si="117"/>
        <v>6</v>
      </c>
      <c r="T1483" s="1">
        <f t="shared" si="118"/>
        <v>2021</v>
      </c>
      <c r="U1483" s="1">
        <f t="shared" si="119"/>
        <v>1</v>
      </c>
    </row>
    <row r="1484" spans="1:21" x14ac:dyDescent="0.25">
      <c r="A1484" s="3" t="s">
        <v>72</v>
      </c>
      <c r="B1484" s="3" t="s">
        <v>745</v>
      </c>
      <c r="C1484" s="4" t="s">
        <v>73</v>
      </c>
      <c r="D1484" s="5" t="s">
        <v>74</v>
      </c>
      <c r="E1484" s="4" t="s">
        <v>75</v>
      </c>
      <c r="F1484" s="6">
        <v>79423.86</v>
      </c>
      <c r="G1484" s="4">
        <v>385347</v>
      </c>
      <c r="H1484" s="4">
        <v>2573634</v>
      </c>
      <c r="I1484" s="5">
        <v>30.860588570000001</v>
      </c>
      <c r="J1484" s="5">
        <v>6.6787440929862996</v>
      </c>
      <c r="K1484" s="5" t="s">
        <v>36</v>
      </c>
      <c r="L1484" s="5">
        <v>585</v>
      </c>
      <c r="M1484" s="7" t="s">
        <v>749</v>
      </c>
      <c r="N1484" s="16">
        <f t="shared" si="115"/>
        <v>44368</v>
      </c>
      <c r="O1484" s="7" t="s">
        <v>750</v>
      </c>
      <c r="P1484" s="12" t="str">
        <f t="shared" si="116"/>
        <v>2021-06-29</v>
      </c>
      <c r="Q1484" s="1" t="str">
        <f>IFERROR(VLOOKUP(K1484,de_para!$A$2:$B$32,2,0),"ERR")</f>
        <v>web event</v>
      </c>
      <c r="R1484" s="1">
        <v>0</v>
      </c>
      <c r="S1484" s="1">
        <f t="shared" si="117"/>
        <v>6</v>
      </c>
      <c r="T1484" s="1">
        <f t="shared" si="118"/>
        <v>2021</v>
      </c>
      <c r="U1484" s="1">
        <f t="shared" si="119"/>
        <v>1</v>
      </c>
    </row>
    <row r="1485" spans="1:21" x14ac:dyDescent="0.25">
      <c r="A1485" s="3" t="s">
        <v>290</v>
      </c>
      <c r="B1485" s="3" t="s">
        <v>745</v>
      </c>
      <c r="C1485" s="4" t="s">
        <v>780</v>
      </c>
      <c r="D1485" s="5" t="s">
        <v>781</v>
      </c>
      <c r="E1485" s="4" t="s">
        <v>782</v>
      </c>
      <c r="F1485" s="6">
        <v>0</v>
      </c>
      <c r="G1485" s="4">
        <v>0</v>
      </c>
      <c r="H1485" s="4">
        <v>0</v>
      </c>
      <c r="I1485" s="5" t="s">
        <v>45</v>
      </c>
      <c r="J1485" s="5">
        <v>0</v>
      </c>
      <c r="K1485" s="5" t="s">
        <v>36</v>
      </c>
      <c r="L1485" s="5">
        <v>5</v>
      </c>
      <c r="M1485" s="7" t="s">
        <v>749</v>
      </c>
      <c r="N1485" s="16">
        <f t="shared" si="115"/>
        <v>44368</v>
      </c>
      <c r="O1485" s="7" t="s">
        <v>750</v>
      </c>
      <c r="P1485" s="12" t="str">
        <f t="shared" si="116"/>
        <v>2021-06-29</v>
      </c>
      <c r="Q1485" s="1" t="str">
        <f>IFERROR(VLOOKUP(K1485,de_para!$A$2:$B$32,2,0),"ERR")</f>
        <v>web event</v>
      </c>
      <c r="R1485" s="1">
        <v>0</v>
      </c>
      <c r="S1485" s="1">
        <f t="shared" si="117"/>
        <v>6</v>
      </c>
      <c r="T1485" s="1">
        <f t="shared" si="118"/>
        <v>2021</v>
      </c>
      <c r="U1485" s="1">
        <f t="shared" si="119"/>
        <v>1</v>
      </c>
    </row>
    <row r="1486" spans="1:21" x14ac:dyDescent="0.25">
      <c r="A1486" s="3" t="s">
        <v>103</v>
      </c>
      <c r="B1486" s="3" t="s">
        <v>745</v>
      </c>
      <c r="C1486" s="4" t="s">
        <v>711</v>
      </c>
      <c r="D1486" s="5" t="s">
        <v>712</v>
      </c>
      <c r="E1486" s="4" t="s">
        <v>713</v>
      </c>
      <c r="F1486" s="6">
        <v>2654.45</v>
      </c>
      <c r="G1486" s="4">
        <v>6882</v>
      </c>
      <c r="H1486" s="4">
        <v>34981</v>
      </c>
      <c r="I1486" s="5">
        <v>75.882621990000004</v>
      </c>
      <c r="J1486" s="5">
        <v>5.0829700668409998</v>
      </c>
      <c r="K1486" s="5" t="s">
        <v>36</v>
      </c>
      <c r="L1486" s="5">
        <v>12</v>
      </c>
      <c r="M1486" s="7" t="s">
        <v>749</v>
      </c>
      <c r="N1486" s="16">
        <f t="shared" si="115"/>
        <v>44368</v>
      </c>
      <c r="O1486" s="7" t="s">
        <v>750</v>
      </c>
      <c r="P1486" s="12" t="str">
        <f t="shared" si="116"/>
        <v>2021-06-29</v>
      </c>
      <c r="Q1486" s="1" t="str">
        <f>IFERROR(VLOOKUP(K1486,de_para!$A$2:$B$32,2,0),"ERR")</f>
        <v>web event</v>
      </c>
      <c r="R1486" s="1">
        <v>0</v>
      </c>
      <c r="S1486" s="1">
        <f t="shared" si="117"/>
        <v>6</v>
      </c>
      <c r="T1486" s="1">
        <f t="shared" si="118"/>
        <v>2021</v>
      </c>
      <c r="U1486" s="1">
        <f t="shared" si="119"/>
        <v>1</v>
      </c>
    </row>
    <row r="1487" spans="1:21" x14ac:dyDescent="0.25">
      <c r="A1487" s="3" t="s">
        <v>83</v>
      </c>
      <c r="B1487" s="3" t="s">
        <v>745</v>
      </c>
      <c r="C1487" s="4" t="s">
        <v>84</v>
      </c>
      <c r="D1487" s="5" t="s">
        <v>70</v>
      </c>
      <c r="E1487" s="4" t="s">
        <v>71</v>
      </c>
      <c r="F1487" s="6">
        <v>107385.7</v>
      </c>
      <c r="G1487" s="4">
        <v>152929</v>
      </c>
      <c r="H1487" s="4">
        <v>2111932</v>
      </c>
      <c r="I1487" s="5">
        <v>50.84713902</v>
      </c>
      <c r="J1487" s="5">
        <v>13.809885633202001</v>
      </c>
      <c r="K1487" s="5" t="s">
        <v>36</v>
      </c>
      <c r="L1487" s="5">
        <v>630</v>
      </c>
      <c r="M1487" s="7" t="s">
        <v>749</v>
      </c>
      <c r="N1487" s="16">
        <f t="shared" si="115"/>
        <v>44368</v>
      </c>
      <c r="O1487" s="7" t="s">
        <v>750</v>
      </c>
      <c r="P1487" s="12" t="str">
        <f t="shared" si="116"/>
        <v>2021-06-29</v>
      </c>
      <c r="Q1487" s="1" t="str">
        <f>IFERROR(VLOOKUP(K1487,de_para!$A$2:$B$32,2,0),"ERR")</f>
        <v>web event</v>
      </c>
      <c r="R1487" s="1">
        <v>0</v>
      </c>
      <c r="S1487" s="1">
        <f t="shared" si="117"/>
        <v>6</v>
      </c>
      <c r="T1487" s="1">
        <f t="shared" si="118"/>
        <v>2021</v>
      </c>
      <c r="U1487" s="1">
        <f t="shared" si="119"/>
        <v>1</v>
      </c>
    </row>
    <row r="1488" spans="1:21" x14ac:dyDescent="0.25">
      <c r="A1488" s="3" t="s">
        <v>81</v>
      </c>
      <c r="B1488" s="3" t="s">
        <v>745</v>
      </c>
      <c r="C1488" s="4" t="s">
        <v>82</v>
      </c>
      <c r="D1488" s="5" t="s">
        <v>48</v>
      </c>
      <c r="E1488" s="4" t="s">
        <v>49</v>
      </c>
      <c r="F1488" s="6">
        <v>7415.96</v>
      </c>
      <c r="G1488" s="4">
        <v>383042</v>
      </c>
      <c r="H1488" s="4">
        <v>697262</v>
      </c>
      <c r="I1488" s="5">
        <v>10.635829859999999</v>
      </c>
      <c r="J1488" s="5">
        <v>1.8203277969517999</v>
      </c>
      <c r="K1488" s="5" t="s">
        <v>36</v>
      </c>
      <c r="L1488" s="5">
        <v>47</v>
      </c>
      <c r="M1488" s="7" t="s">
        <v>749</v>
      </c>
      <c r="N1488" s="16">
        <f t="shared" si="115"/>
        <v>44368</v>
      </c>
      <c r="O1488" s="7" t="s">
        <v>750</v>
      </c>
      <c r="P1488" s="12" t="str">
        <f t="shared" si="116"/>
        <v>2021-06-29</v>
      </c>
      <c r="Q1488" s="1" t="str">
        <f>IFERROR(VLOOKUP(K1488,de_para!$A$2:$B$32,2,0),"ERR")</f>
        <v>web event</v>
      </c>
      <c r="R1488" s="1">
        <v>0</v>
      </c>
      <c r="S1488" s="1">
        <f t="shared" si="117"/>
        <v>6</v>
      </c>
      <c r="T1488" s="1">
        <f t="shared" si="118"/>
        <v>2021</v>
      </c>
      <c r="U1488" s="1">
        <f t="shared" si="119"/>
        <v>1</v>
      </c>
    </row>
    <row r="1489" spans="1:21" x14ac:dyDescent="0.25">
      <c r="A1489" s="3" t="s">
        <v>120</v>
      </c>
      <c r="B1489" s="3" t="s">
        <v>745</v>
      </c>
      <c r="C1489" s="4" t="s">
        <v>121</v>
      </c>
      <c r="D1489" s="5" t="s">
        <v>87</v>
      </c>
      <c r="E1489" s="4" t="s">
        <v>88</v>
      </c>
      <c r="F1489" s="6">
        <v>472413.94</v>
      </c>
      <c r="G1489" s="4">
        <v>19079311</v>
      </c>
      <c r="H1489" s="4">
        <v>66052616</v>
      </c>
      <c r="I1489" s="5">
        <v>7.1520852399999999</v>
      </c>
      <c r="J1489" s="5">
        <v>3.4620021655917999</v>
      </c>
      <c r="K1489" s="5" t="s">
        <v>36</v>
      </c>
      <c r="L1489" s="5">
        <v>2434</v>
      </c>
      <c r="M1489" s="7" t="s">
        <v>749</v>
      </c>
      <c r="N1489" s="16">
        <f t="shared" si="115"/>
        <v>44368</v>
      </c>
      <c r="O1489" s="7" t="s">
        <v>750</v>
      </c>
      <c r="P1489" s="12" t="str">
        <f t="shared" si="116"/>
        <v>2021-06-29</v>
      </c>
      <c r="Q1489" s="1" t="str">
        <f>IFERROR(VLOOKUP(K1489,de_para!$A$2:$B$32,2,0),"ERR")</f>
        <v>web event</v>
      </c>
      <c r="R1489" s="1">
        <v>0</v>
      </c>
      <c r="S1489" s="1">
        <f t="shared" si="117"/>
        <v>6</v>
      </c>
      <c r="T1489" s="1">
        <f t="shared" si="118"/>
        <v>2021</v>
      </c>
      <c r="U1489" s="1">
        <f t="shared" si="119"/>
        <v>1</v>
      </c>
    </row>
    <row r="1490" spans="1:21" x14ac:dyDescent="0.25">
      <c r="A1490" s="3" t="s">
        <v>68</v>
      </c>
      <c r="B1490" s="3" t="s">
        <v>745</v>
      </c>
      <c r="C1490" s="4" t="s">
        <v>69</v>
      </c>
      <c r="D1490" s="5" t="s">
        <v>70</v>
      </c>
      <c r="E1490" s="4" t="s">
        <v>71</v>
      </c>
      <c r="F1490" s="6">
        <v>55583.01</v>
      </c>
      <c r="G1490" s="4">
        <v>150081</v>
      </c>
      <c r="H1490" s="4">
        <v>1769695</v>
      </c>
      <c r="I1490" s="5">
        <v>31.408242659999999</v>
      </c>
      <c r="J1490" s="5">
        <v>11.791599203097</v>
      </c>
      <c r="K1490" s="5" t="s">
        <v>36</v>
      </c>
      <c r="L1490" s="5">
        <v>283</v>
      </c>
      <c r="M1490" s="7" t="s">
        <v>749</v>
      </c>
      <c r="N1490" s="16">
        <f t="shared" si="115"/>
        <v>44368</v>
      </c>
      <c r="O1490" s="7" t="s">
        <v>750</v>
      </c>
      <c r="P1490" s="12" t="str">
        <f t="shared" si="116"/>
        <v>2021-06-29</v>
      </c>
      <c r="Q1490" s="1" t="str">
        <f>IFERROR(VLOOKUP(K1490,de_para!$A$2:$B$32,2,0),"ERR")</f>
        <v>web event</v>
      </c>
      <c r="R1490" s="1">
        <v>0</v>
      </c>
      <c r="S1490" s="1">
        <f t="shared" si="117"/>
        <v>6</v>
      </c>
      <c r="T1490" s="1">
        <f t="shared" si="118"/>
        <v>2021</v>
      </c>
      <c r="U1490" s="1">
        <f t="shared" si="119"/>
        <v>1</v>
      </c>
    </row>
    <row r="1491" spans="1:21" x14ac:dyDescent="0.25">
      <c r="A1491" s="3" t="s">
        <v>64</v>
      </c>
      <c r="B1491" s="3" t="s">
        <v>745</v>
      </c>
      <c r="C1491" s="4" t="s">
        <v>726</v>
      </c>
      <c r="D1491" s="5" t="s">
        <v>727</v>
      </c>
      <c r="E1491" s="4" t="s">
        <v>728</v>
      </c>
      <c r="F1491" s="6">
        <v>5646.57</v>
      </c>
      <c r="G1491" s="4">
        <v>7871</v>
      </c>
      <c r="H1491" s="4">
        <v>73874</v>
      </c>
      <c r="I1491" s="5">
        <v>76.435146329999995</v>
      </c>
      <c r="J1491" s="5">
        <v>9.3855926819972009</v>
      </c>
      <c r="K1491" s="5" t="s">
        <v>36</v>
      </c>
      <c r="L1491" s="5">
        <v>29</v>
      </c>
      <c r="M1491" s="7" t="s">
        <v>749</v>
      </c>
      <c r="N1491" s="16">
        <f t="shared" si="115"/>
        <v>44368</v>
      </c>
      <c r="O1491" s="7" t="s">
        <v>750</v>
      </c>
      <c r="P1491" s="12" t="str">
        <f t="shared" si="116"/>
        <v>2021-06-29</v>
      </c>
      <c r="Q1491" s="1" t="str">
        <f>IFERROR(VLOOKUP(K1491,de_para!$A$2:$B$32,2,0),"ERR")</f>
        <v>web event</v>
      </c>
      <c r="R1491" s="1">
        <v>0</v>
      </c>
      <c r="S1491" s="1">
        <f t="shared" si="117"/>
        <v>6</v>
      </c>
      <c r="T1491" s="1">
        <f t="shared" si="118"/>
        <v>2021</v>
      </c>
      <c r="U1491" s="1">
        <f t="shared" si="119"/>
        <v>1</v>
      </c>
    </row>
    <row r="1492" spans="1:21" x14ac:dyDescent="0.25">
      <c r="A1492" s="3" t="s">
        <v>52</v>
      </c>
      <c r="B1492" s="3" t="s">
        <v>745</v>
      </c>
      <c r="C1492" s="4" t="s">
        <v>53</v>
      </c>
      <c r="D1492" s="5" t="s">
        <v>54</v>
      </c>
      <c r="E1492" s="4" t="s">
        <v>55</v>
      </c>
      <c r="F1492" s="6">
        <v>17009.71</v>
      </c>
      <c r="G1492" s="4">
        <v>5670</v>
      </c>
      <c r="H1492" s="4">
        <v>152230</v>
      </c>
      <c r="I1492" s="5">
        <v>111.73691125000001</v>
      </c>
      <c r="J1492" s="5">
        <v>26.848324514990999</v>
      </c>
      <c r="K1492" s="5" t="s">
        <v>36</v>
      </c>
      <c r="L1492" s="5">
        <v>63</v>
      </c>
      <c r="M1492" s="7" t="s">
        <v>749</v>
      </c>
      <c r="N1492" s="16">
        <f t="shared" si="115"/>
        <v>44368</v>
      </c>
      <c r="O1492" s="7" t="s">
        <v>750</v>
      </c>
      <c r="P1492" s="12" t="str">
        <f t="shared" si="116"/>
        <v>2021-06-29</v>
      </c>
      <c r="Q1492" s="1" t="str">
        <f>IFERROR(VLOOKUP(K1492,de_para!$A$2:$B$32,2,0),"ERR")</f>
        <v>web event</v>
      </c>
      <c r="R1492" s="1">
        <v>0</v>
      </c>
      <c r="S1492" s="1">
        <f t="shared" si="117"/>
        <v>6</v>
      </c>
      <c r="T1492" s="1">
        <f t="shared" si="118"/>
        <v>2021</v>
      </c>
      <c r="U1492" s="1">
        <f t="shared" si="119"/>
        <v>1</v>
      </c>
    </row>
    <row r="1493" spans="1:21" x14ac:dyDescent="0.25">
      <c r="A1493" s="3" t="s">
        <v>64</v>
      </c>
      <c r="B1493" s="3" t="s">
        <v>745</v>
      </c>
      <c r="C1493" s="4" t="s">
        <v>65</v>
      </c>
      <c r="D1493" s="5" t="s">
        <v>66</v>
      </c>
      <c r="E1493" s="4" t="s">
        <v>67</v>
      </c>
      <c r="F1493" s="6">
        <v>38107.83</v>
      </c>
      <c r="G1493" s="4">
        <v>25120</v>
      </c>
      <c r="H1493" s="4">
        <v>454893</v>
      </c>
      <c r="I1493" s="5">
        <v>83.773173029999995</v>
      </c>
      <c r="J1493" s="5">
        <v>18.108797770700999</v>
      </c>
      <c r="K1493" s="5" t="s">
        <v>36</v>
      </c>
      <c r="L1493" s="5">
        <v>302</v>
      </c>
      <c r="M1493" s="7" t="s">
        <v>749</v>
      </c>
      <c r="N1493" s="16">
        <f t="shared" si="115"/>
        <v>44368</v>
      </c>
      <c r="O1493" s="7" t="s">
        <v>750</v>
      </c>
      <c r="P1493" s="12" t="str">
        <f t="shared" si="116"/>
        <v>2021-06-29</v>
      </c>
      <c r="Q1493" s="1" t="str">
        <f>IFERROR(VLOOKUP(K1493,de_para!$A$2:$B$32,2,0),"ERR")</f>
        <v>web event</v>
      </c>
      <c r="R1493" s="1">
        <v>0</v>
      </c>
      <c r="S1493" s="1">
        <f t="shared" si="117"/>
        <v>6</v>
      </c>
      <c r="T1493" s="1">
        <f t="shared" si="118"/>
        <v>2021</v>
      </c>
      <c r="U1493" s="1">
        <f t="shared" si="119"/>
        <v>1</v>
      </c>
    </row>
    <row r="1494" spans="1:21" x14ac:dyDescent="0.25">
      <c r="A1494" s="3" t="s">
        <v>405</v>
      </c>
      <c r="B1494" s="3" t="s">
        <v>745</v>
      </c>
      <c r="C1494" s="4" t="s">
        <v>406</v>
      </c>
      <c r="D1494" s="5" t="s">
        <v>177</v>
      </c>
      <c r="E1494" s="4" t="s">
        <v>178</v>
      </c>
      <c r="F1494" s="6">
        <v>1462.51</v>
      </c>
      <c r="G1494" s="4">
        <v>74672</v>
      </c>
      <c r="H1494" s="4">
        <v>102775</v>
      </c>
      <c r="I1494" s="5">
        <v>14.230211629999999</v>
      </c>
      <c r="J1494" s="5">
        <v>1.3763525819583999</v>
      </c>
      <c r="K1494" s="5" t="s">
        <v>179</v>
      </c>
      <c r="L1494" s="5">
        <v>1148</v>
      </c>
      <c r="M1494" s="7" t="s">
        <v>749</v>
      </c>
      <c r="N1494" s="16">
        <f t="shared" si="115"/>
        <v>44368</v>
      </c>
      <c r="O1494" s="7" t="s">
        <v>750</v>
      </c>
      <c r="P1494" s="12" t="str">
        <f t="shared" si="116"/>
        <v>2021-06-29</v>
      </c>
      <c r="Q1494" s="1" t="str">
        <f>IFERROR(VLOOKUP(K1494,de_para!$A$2:$B$32,2,0),"ERR")</f>
        <v>Mid funnel</v>
      </c>
      <c r="R1494" s="1">
        <v>0</v>
      </c>
      <c r="S1494" s="1">
        <f t="shared" si="117"/>
        <v>6</v>
      </c>
      <c r="T1494" s="1">
        <f t="shared" si="118"/>
        <v>2021</v>
      </c>
      <c r="U1494" s="1">
        <f t="shared" si="119"/>
        <v>1</v>
      </c>
    </row>
    <row r="1495" spans="1:21" x14ac:dyDescent="0.25">
      <c r="A1495" s="3" t="s">
        <v>717</v>
      </c>
      <c r="B1495" s="3" t="s">
        <v>745</v>
      </c>
      <c r="C1495" s="4" t="s">
        <v>718</v>
      </c>
      <c r="D1495" s="5" t="s">
        <v>719</v>
      </c>
      <c r="E1495" s="4" t="s">
        <v>720</v>
      </c>
      <c r="F1495" s="6">
        <v>1162.8499999999999</v>
      </c>
      <c r="G1495" s="4">
        <v>5894</v>
      </c>
      <c r="H1495" s="4">
        <v>23044</v>
      </c>
      <c r="I1495" s="5">
        <v>50.46215935</v>
      </c>
      <c r="J1495" s="5">
        <v>3.9097387173397</v>
      </c>
      <c r="K1495" s="5" t="s">
        <v>416</v>
      </c>
      <c r="L1495" s="5">
        <v>48</v>
      </c>
      <c r="M1495" s="7" t="s">
        <v>749</v>
      </c>
      <c r="N1495" s="16">
        <f t="shared" si="115"/>
        <v>44368</v>
      </c>
      <c r="O1495" s="7" t="s">
        <v>750</v>
      </c>
      <c r="P1495" s="12" t="str">
        <f t="shared" si="116"/>
        <v>2021-06-29</v>
      </c>
      <c r="Q1495" s="1" t="str">
        <f>IFERROR(VLOOKUP(K1495,de_para!$A$2:$B$32,2,0),"ERR")</f>
        <v>web event</v>
      </c>
      <c r="R1495" s="1">
        <v>0</v>
      </c>
      <c r="S1495" s="1">
        <f t="shared" si="117"/>
        <v>6</v>
      </c>
      <c r="T1495" s="1">
        <f t="shared" si="118"/>
        <v>2021</v>
      </c>
      <c r="U1495" s="1">
        <f t="shared" si="119"/>
        <v>1</v>
      </c>
    </row>
    <row r="1496" spans="1:21" x14ac:dyDescent="0.25">
      <c r="A1496" s="3" t="s">
        <v>666</v>
      </c>
      <c r="B1496" s="3" t="s">
        <v>745</v>
      </c>
      <c r="C1496" s="4" t="s">
        <v>732</v>
      </c>
      <c r="D1496" s="5" t="s">
        <v>702</v>
      </c>
      <c r="E1496" s="4" t="s">
        <v>703</v>
      </c>
      <c r="F1496" s="6">
        <v>2251.6999999999998</v>
      </c>
      <c r="G1496" s="4">
        <v>38713</v>
      </c>
      <c r="H1496" s="4">
        <v>61126</v>
      </c>
      <c r="I1496" s="5">
        <v>36.837025160000003</v>
      </c>
      <c r="J1496" s="5">
        <v>1.5789528065508001</v>
      </c>
      <c r="K1496" s="5" t="s">
        <v>416</v>
      </c>
      <c r="L1496" s="5">
        <v>192</v>
      </c>
      <c r="M1496" s="7" t="s">
        <v>749</v>
      </c>
      <c r="N1496" s="16">
        <f t="shared" si="115"/>
        <v>44368</v>
      </c>
      <c r="O1496" s="7" t="s">
        <v>750</v>
      </c>
      <c r="P1496" s="12" t="str">
        <f t="shared" si="116"/>
        <v>2021-06-29</v>
      </c>
      <c r="Q1496" s="1" t="str">
        <f>IFERROR(VLOOKUP(K1496,de_para!$A$2:$B$32,2,0),"ERR")</f>
        <v>web event</v>
      </c>
      <c r="R1496" s="1">
        <v>0</v>
      </c>
      <c r="S1496" s="1">
        <f t="shared" si="117"/>
        <v>6</v>
      </c>
      <c r="T1496" s="1">
        <f t="shared" si="118"/>
        <v>2021</v>
      </c>
      <c r="U1496" s="1">
        <f t="shared" si="119"/>
        <v>1</v>
      </c>
    </row>
    <row r="1497" spans="1:21" x14ac:dyDescent="0.25">
      <c r="A1497" s="3" t="s">
        <v>290</v>
      </c>
      <c r="B1497" s="3" t="s">
        <v>745</v>
      </c>
      <c r="C1497" s="4" t="s">
        <v>685</v>
      </c>
      <c r="D1497" s="5" t="s">
        <v>686</v>
      </c>
      <c r="E1497" s="4" t="s">
        <v>687</v>
      </c>
      <c r="F1497" s="6">
        <v>5681.37</v>
      </c>
      <c r="G1497" s="4">
        <v>202623</v>
      </c>
      <c r="H1497" s="4">
        <v>297383</v>
      </c>
      <c r="I1497" s="5">
        <v>19.104555399999999</v>
      </c>
      <c r="J1497" s="5">
        <v>1.4676665531554001</v>
      </c>
      <c r="K1497" s="5" t="s">
        <v>36</v>
      </c>
      <c r="L1497" s="5">
        <v>18</v>
      </c>
      <c r="M1497" s="7" t="s">
        <v>749</v>
      </c>
      <c r="N1497" s="16">
        <f t="shared" si="115"/>
        <v>44368</v>
      </c>
      <c r="O1497" s="7" t="s">
        <v>750</v>
      </c>
      <c r="P1497" s="12" t="str">
        <f t="shared" si="116"/>
        <v>2021-06-29</v>
      </c>
      <c r="Q1497" s="1" t="str">
        <f>IFERROR(VLOOKUP(K1497,de_para!$A$2:$B$32,2,0),"ERR")</f>
        <v>web event</v>
      </c>
      <c r="R1497" s="1">
        <v>0</v>
      </c>
      <c r="S1497" s="1">
        <f t="shared" si="117"/>
        <v>6</v>
      </c>
      <c r="T1497" s="1">
        <f t="shared" si="118"/>
        <v>2021</v>
      </c>
      <c r="U1497" s="1">
        <f t="shared" si="119"/>
        <v>1</v>
      </c>
    </row>
    <row r="1498" spans="1:21" x14ac:dyDescent="0.25">
      <c r="A1498" s="3" t="s">
        <v>290</v>
      </c>
      <c r="B1498" s="3" t="s">
        <v>783</v>
      </c>
      <c r="C1498" s="4" t="s">
        <v>784</v>
      </c>
      <c r="D1498" s="5" t="s">
        <v>785</v>
      </c>
      <c r="E1498" s="4" t="s">
        <v>786</v>
      </c>
      <c r="F1498" s="6">
        <v>2675.21</v>
      </c>
      <c r="G1498" s="4">
        <v>301635</v>
      </c>
      <c r="H1498" s="4">
        <v>346070</v>
      </c>
      <c r="I1498" s="5">
        <v>7.7302568799999998</v>
      </c>
      <c r="J1498" s="5">
        <v>1.1473138064217001</v>
      </c>
      <c r="K1498" s="5" t="s">
        <v>36</v>
      </c>
      <c r="L1498" s="5">
        <v>42</v>
      </c>
      <c r="M1498" s="7" t="s">
        <v>787</v>
      </c>
      <c r="N1498" s="16">
        <f t="shared" si="115"/>
        <v>44361</v>
      </c>
      <c r="O1498" s="7" t="s">
        <v>788</v>
      </c>
      <c r="P1498" s="12" t="str">
        <f t="shared" si="116"/>
        <v>2021-06-22</v>
      </c>
      <c r="Q1498" s="1" t="str">
        <f>IFERROR(VLOOKUP(K1498,de_para!$A$2:$B$32,2,0),"ERR")</f>
        <v>web event</v>
      </c>
      <c r="R1498" s="1">
        <v>0</v>
      </c>
      <c r="S1498" s="1">
        <f t="shared" si="117"/>
        <v>6</v>
      </c>
      <c r="T1498" s="1">
        <f t="shared" si="118"/>
        <v>2021</v>
      </c>
      <c r="U1498" s="1">
        <f t="shared" si="119"/>
        <v>1</v>
      </c>
    </row>
    <row r="1499" spans="1:21" x14ac:dyDescent="0.25">
      <c r="A1499" s="3" t="s">
        <v>666</v>
      </c>
      <c r="B1499" s="3" t="s">
        <v>783</v>
      </c>
      <c r="C1499" s="4" t="s">
        <v>732</v>
      </c>
      <c r="D1499" s="5" t="s">
        <v>702</v>
      </c>
      <c r="E1499" s="4" t="s">
        <v>703</v>
      </c>
      <c r="F1499" s="6">
        <v>351.95</v>
      </c>
      <c r="G1499" s="4">
        <v>6060</v>
      </c>
      <c r="H1499" s="4">
        <v>6756</v>
      </c>
      <c r="I1499" s="5">
        <v>52.094434579999998</v>
      </c>
      <c r="J1499" s="5">
        <v>1.1148514851485001</v>
      </c>
      <c r="K1499" s="5" t="s">
        <v>416</v>
      </c>
      <c r="L1499" s="5">
        <v>27</v>
      </c>
      <c r="M1499" s="7" t="s">
        <v>787</v>
      </c>
      <c r="N1499" s="16">
        <f t="shared" si="115"/>
        <v>44361</v>
      </c>
      <c r="O1499" s="7" t="s">
        <v>788</v>
      </c>
      <c r="P1499" s="12" t="str">
        <f t="shared" si="116"/>
        <v>2021-06-22</v>
      </c>
      <c r="Q1499" s="1" t="str">
        <f>IFERROR(VLOOKUP(K1499,de_para!$A$2:$B$32,2,0),"ERR")</f>
        <v>web event</v>
      </c>
      <c r="R1499" s="1">
        <v>0</v>
      </c>
      <c r="S1499" s="1">
        <f t="shared" si="117"/>
        <v>6</v>
      </c>
      <c r="T1499" s="1">
        <f t="shared" si="118"/>
        <v>2021</v>
      </c>
      <c r="U1499" s="1">
        <f t="shared" si="119"/>
        <v>1</v>
      </c>
    </row>
    <row r="1500" spans="1:21" x14ac:dyDescent="0.25">
      <c r="A1500" s="3" t="s">
        <v>83</v>
      </c>
      <c r="B1500" s="3" t="s">
        <v>783</v>
      </c>
      <c r="C1500" s="4" t="s">
        <v>789</v>
      </c>
      <c r="D1500" s="5" t="s">
        <v>790</v>
      </c>
      <c r="E1500" s="4" t="s">
        <v>791</v>
      </c>
      <c r="F1500" s="6">
        <v>0</v>
      </c>
      <c r="G1500" s="4">
        <v>0</v>
      </c>
      <c r="H1500" s="4">
        <v>0</v>
      </c>
      <c r="I1500" s="5" t="s">
        <v>45</v>
      </c>
      <c r="J1500" s="5">
        <v>0</v>
      </c>
      <c r="K1500" s="5" t="s">
        <v>36</v>
      </c>
      <c r="L1500" s="5">
        <v>2</v>
      </c>
      <c r="M1500" s="7" t="s">
        <v>787</v>
      </c>
      <c r="N1500" s="16">
        <f t="shared" si="115"/>
        <v>44361</v>
      </c>
      <c r="O1500" s="7" t="s">
        <v>788</v>
      </c>
      <c r="P1500" s="12" t="str">
        <f t="shared" si="116"/>
        <v>2021-06-22</v>
      </c>
      <c r="Q1500" s="1" t="str">
        <f>IFERROR(VLOOKUP(K1500,de_para!$A$2:$B$32,2,0),"ERR")</f>
        <v>web event</v>
      </c>
      <c r="R1500" s="1">
        <v>0</v>
      </c>
      <c r="S1500" s="1">
        <f t="shared" si="117"/>
        <v>6</v>
      </c>
      <c r="T1500" s="1">
        <f t="shared" si="118"/>
        <v>2021</v>
      </c>
      <c r="U1500" s="1">
        <f t="shared" si="119"/>
        <v>1</v>
      </c>
    </row>
    <row r="1501" spans="1:21" x14ac:dyDescent="0.25">
      <c r="A1501" s="3" t="s">
        <v>290</v>
      </c>
      <c r="B1501" s="3" t="s">
        <v>783</v>
      </c>
      <c r="C1501" s="4" t="s">
        <v>767</v>
      </c>
      <c r="D1501" s="5" t="s">
        <v>768</v>
      </c>
      <c r="E1501" s="4" t="s">
        <v>769</v>
      </c>
      <c r="F1501" s="6">
        <v>3471.09</v>
      </c>
      <c r="G1501" s="4">
        <v>60432</v>
      </c>
      <c r="H1501" s="4">
        <v>113370</v>
      </c>
      <c r="I1501" s="5">
        <v>30.617359090000001</v>
      </c>
      <c r="J1501" s="5">
        <v>1.8759928514694</v>
      </c>
      <c r="K1501" s="5" t="s">
        <v>757</v>
      </c>
      <c r="L1501" s="5">
        <v>28</v>
      </c>
      <c r="M1501" s="7" t="s">
        <v>787</v>
      </c>
      <c r="N1501" s="16">
        <f t="shared" si="115"/>
        <v>44361</v>
      </c>
      <c r="O1501" s="7" t="s">
        <v>788</v>
      </c>
      <c r="P1501" s="12" t="str">
        <f t="shared" si="116"/>
        <v>2021-06-22</v>
      </c>
      <c r="Q1501" s="1" t="str">
        <f>IFERROR(VLOOKUP(K1501,de_para!$A$2:$B$32,2,0),"ERR")</f>
        <v>web event</v>
      </c>
      <c r="R1501" s="1">
        <v>0</v>
      </c>
      <c r="S1501" s="1">
        <f t="shared" si="117"/>
        <v>6</v>
      </c>
      <c r="T1501" s="1">
        <f t="shared" si="118"/>
        <v>2021</v>
      </c>
      <c r="U1501" s="1">
        <f t="shared" si="119"/>
        <v>1</v>
      </c>
    </row>
    <row r="1502" spans="1:21" x14ac:dyDescent="0.25">
      <c r="A1502" s="3" t="s">
        <v>588</v>
      </c>
      <c r="B1502" s="3" t="s">
        <v>783</v>
      </c>
      <c r="C1502" s="4" t="s">
        <v>589</v>
      </c>
      <c r="D1502" s="5" t="s">
        <v>247</v>
      </c>
      <c r="E1502" s="4" t="s">
        <v>248</v>
      </c>
      <c r="F1502" s="6">
        <v>15134.51</v>
      </c>
      <c r="G1502" s="4">
        <v>53248</v>
      </c>
      <c r="H1502" s="4">
        <v>712572</v>
      </c>
      <c r="I1502" s="5">
        <v>21.239271259999999</v>
      </c>
      <c r="J1502" s="5">
        <v>13.382136418269001</v>
      </c>
      <c r="K1502" s="5" t="s">
        <v>36</v>
      </c>
      <c r="L1502" s="5">
        <v>18</v>
      </c>
      <c r="M1502" s="7" t="s">
        <v>787</v>
      </c>
      <c r="N1502" s="16">
        <f t="shared" si="115"/>
        <v>44361</v>
      </c>
      <c r="O1502" s="7" t="s">
        <v>788</v>
      </c>
      <c r="P1502" s="12" t="str">
        <f t="shared" si="116"/>
        <v>2021-06-22</v>
      </c>
      <c r="Q1502" s="1" t="str">
        <f>IFERROR(VLOOKUP(K1502,de_para!$A$2:$B$32,2,0),"ERR")</f>
        <v>web event</v>
      </c>
      <c r="R1502" s="1">
        <v>0</v>
      </c>
      <c r="S1502" s="1">
        <f t="shared" si="117"/>
        <v>6</v>
      </c>
      <c r="T1502" s="1">
        <f t="shared" si="118"/>
        <v>2021</v>
      </c>
      <c r="U1502" s="1">
        <f t="shared" si="119"/>
        <v>1</v>
      </c>
    </row>
    <row r="1503" spans="1:21" x14ac:dyDescent="0.25">
      <c r="A1503" s="3" t="s">
        <v>72</v>
      </c>
      <c r="B1503" s="3" t="s">
        <v>783</v>
      </c>
      <c r="C1503" s="4" t="s">
        <v>73</v>
      </c>
      <c r="D1503" s="5" t="s">
        <v>74</v>
      </c>
      <c r="E1503" s="4" t="s">
        <v>75</v>
      </c>
      <c r="F1503" s="6">
        <v>86030.42</v>
      </c>
      <c r="G1503" s="4">
        <v>397441</v>
      </c>
      <c r="H1503" s="4">
        <v>2836945</v>
      </c>
      <c r="I1503" s="5">
        <v>30.32502216</v>
      </c>
      <c r="J1503" s="5">
        <v>7.1380280343497997</v>
      </c>
      <c r="K1503" s="5" t="s">
        <v>36</v>
      </c>
      <c r="L1503" s="5">
        <v>667</v>
      </c>
      <c r="M1503" s="7" t="s">
        <v>787</v>
      </c>
      <c r="N1503" s="16">
        <f t="shared" si="115"/>
        <v>44361</v>
      </c>
      <c r="O1503" s="7" t="s">
        <v>788</v>
      </c>
      <c r="P1503" s="12" t="str">
        <f t="shared" si="116"/>
        <v>2021-06-22</v>
      </c>
      <c r="Q1503" s="1" t="str">
        <f>IFERROR(VLOOKUP(K1503,de_para!$A$2:$B$32,2,0),"ERR")</f>
        <v>web event</v>
      </c>
      <c r="R1503" s="1">
        <v>0</v>
      </c>
      <c r="S1503" s="1">
        <f t="shared" si="117"/>
        <v>6</v>
      </c>
      <c r="T1503" s="1">
        <f t="shared" si="118"/>
        <v>2021</v>
      </c>
      <c r="U1503" s="1">
        <f t="shared" si="119"/>
        <v>1</v>
      </c>
    </row>
    <row r="1504" spans="1:21" x14ac:dyDescent="0.25">
      <c r="A1504" s="3" t="s">
        <v>103</v>
      </c>
      <c r="B1504" s="3" t="s">
        <v>783</v>
      </c>
      <c r="C1504" s="4" t="s">
        <v>104</v>
      </c>
      <c r="D1504" s="5" t="s">
        <v>54</v>
      </c>
      <c r="E1504" s="4" t="s">
        <v>55</v>
      </c>
      <c r="F1504" s="6">
        <v>130785.66</v>
      </c>
      <c r="G1504" s="4">
        <v>34280</v>
      </c>
      <c r="H1504" s="4">
        <v>976190</v>
      </c>
      <c r="I1504" s="5">
        <v>133.97561949999999</v>
      </c>
      <c r="J1504" s="5">
        <v>28.476954492415</v>
      </c>
      <c r="K1504" s="5" t="s">
        <v>36</v>
      </c>
      <c r="L1504" s="5">
        <v>669</v>
      </c>
      <c r="M1504" s="7" t="s">
        <v>787</v>
      </c>
      <c r="N1504" s="16">
        <f t="shared" si="115"/>
        <v>44361</v>
      </c>
      <c r="O1504" s="7" t="s">
        <v>788</v>
      </c>
      <c r="P1504" s="12" t="str">
        <f t="shared" si="116"/>
        <v>2021-06-22</v>
      </c>
      <c r="Q1504" s="1" t="str">
        <f>IFERROR(VLOOKUP(K1504,de_para!$A$2:$B$32,2,0),"ERR")</f>
        <v>web event</v>
      </c>
      <c r="R1504" s="1">
        <v>0</v>
      </c>
      <c r="S1504" s="1">
        <f t="shared" si="117"/>
        <v>6</v>
      </c>
      <c r="T1504" s="1">
        <f t="shared" si="118"/>
        <v>2021</v>
      </c>
      <c r="U1504" s="1">
        <f t="shared" si="119"/>
        <v>1</v>
      </c>
    </row>
    <row r="1505" spans="1:21" x14ac:dyDescent="0.25">
      <c r="A1505" s="3" t="s">
        <v>182</v>
      </c>
      <c r="B1505" s="3" t="s">
        <v>783</v>
      </c>
      <c r="C1505" s="4" t="s">
        <v>183</v>
      </c>
      <c r="D1505" s="5" t="s">
        <v>184</v>
      </c>
      <c r="E1505" s="4" t="s">
        <v>185</v>
      </c>
      <c r="F1505" s="6">
        <v>38887.72</v>
      </c>
      <c r="G1505" s="4">
        <v>260352</v>
      </c>
      <c r="H1505" s="4">
        <v>1180432</v>
      </c>
      <c r="I1505" s="5">
        <v>32.943634189999997</v>
      </c>
      <c r="J1505" s="5">
        <v>4.5339847590954001</v>
      </c>
      <c r="K1505" s="5" t="s">
        <v>36</v>
      </c>
      <c r="L1505" s="5">
        <v>239</v>
      </c>
      <c r="M1505" s="7" t="s">
        <v>787</v>
      </c>
      <c r="N1505" s="16">
        <f t="shared" si="115"/>
        <v>44361</v>
      </c>
      <c r="O1505" s="7" t="s">
        <v>788</v>
      </c>
      <c r="P1505" s="12" t="str">
        <f t="shared" si="116"/>
        <v>2021-06-22</v>
      </c>
      <c r="Q1505" s="1" t="str">
        <f>IFERROR(VLOOKUP(K1505,de_para!$A$2:$B$32,2,0),"ERR")</f>
        <v>web event</v>
      </c>
      <c r="R1505" s="1">
        <v>0</v>
      </c>
      <c r="S1505" s="1">
        <f t="shared" si="117"/>
        <v>6</v>
      </c>
      <c r="T1505" s="1">
        <f t="shared" si="118"/>
        <v>2021</v>
      </c>
      <c r="U1505" s="1">
        <f t="shared" si="119"/>
        <v>1</v>
      </c>
    </row>
    <row r="1506" spans="1:21" x14ac:dyDescent="0.25">
      <c r="A1506" s="3" t="s">
        <v>792</v>
      </c>
      <c r="B1506" s="3" t="s">
        <v>783</v>
      </c>
      <c r="C1506" s="4" t="s">
        <v>793</v>
      </c>
      <c r="D1506" s="5" t="s">
        <v>794</v>
      </c>
      <c r="E1506" s="4" t="s">
        <v>795</v>
      </c>
      <c r="F1506" s="6">
        <v>0</v>
      </c>
      <c r="G1506" s="4">
        <v>0</v>
      </c>
      <c r="H1506" s="4">
        <v>0</v>
      </c>
      <c r="I1506" s="5" t="s">
        <v>45</v>
      </c>
      <c r="J1506" s="5">
        <v>0</v>
      </c>
      <c r="K1506" s="5" t="s">
        <v>36</v>
      </c>
      <c r="L1506" s="5">
        <v>1</v>
      </c>
      <c r="M1506" s="7" t="s">
        <v>787</v>
      </c>
      <c r="N1506" s="16">
        <f t="shared" si="115"/>
        <v>44361</v>
      </c>
      <c r="O1506" s="7" t="s">
        <v>788</v>
      </c>
      <c r="P1506" s="12" t="str">
        <f t="shared" si="116"/>
        <v>2021-06-22</v>
      </c>
      <c r="Q1506" s="1" t="str">
        <f>IFERROR(VLOOKUP(K1506,de_para!$A$2:$B$32,2,0),"ERR")</f>
        <v>web event</v>
      </c>
      <c r="R1506" s="1">
        <v>0</v>
      </c>
      <c r="S1506" s="1">
        <f t="shared" si="117"/>
        <v>6</v>
      </c>
      <c r="T1506" s="1">
        <f t="shared" si="118"/>
        <v>2021</v>
      </c>
      <c r="U1506" s="1">
        <f t="shared" si="119"/>
        <v>1</v>
      </c>
    </row>
    <row r="1507" spans="1:21" x14ac:dyDescent="0.25">
      <c r="A1507" s="3" t="s">
        <v>32</v>
      </c>
      <c r="B1507" s="3" t="s">
        <v>783</v>
      </c>
      <c r="C1507" s="4" t="s">
        <v>796</v>
      </c>
      <c r="D1507" s="5" t="s">
        <v>797</v>
      </c>
      <c r="E1507" s="4" t="s">
        <v>798</v>
      </c>
      <c r="F1507" s="6">
        <v>0</v>
      </c>
      <c r="G1507" s="4">
        <v>0</v>
      </c>
      <c r="H1507" s="4">
        <v>0</v>
      </c>
      <c r="I1507" s="5" t="s">
        <v>45</v>
      </c>
      <c r="J1507" s="5">
        <v>0</v>
      </c>
      <c r="K1507" s="5" t="s">
        <v>36</v>
      </c>
      <c r="L1507" s="5">
        <v>4</v>
      </c>
      <c r="M1507" s="7" t="s">
        <v>787</v>
      </c>
      <c r="N1507" s="16">
        <f t="shared" si="115"/>
        <v>44361</v>
      </c>
      <c r="O1507" s="7" t="s">
        <v>788</v>
      </c>
      <c r="P1507" s="12" t="str">
        <f t="shared" si="116"/>
        <v>2021-06-22</v>
      </c>
      <c r="Q1507" s="1" t="str">
        <f>IFERROR(VLOOKUP(K1507,de_para!$A$2:$B$32,2,0),"ERR")</f>
        <v>web event</v>
      </c>
      <c r="R1507" s="1">
        <v>0</v>
      </c>
      <c r="S1507" s="1">
        <f t="shared" si="117"/>
        <v>6</v>
      </c>
      <c r="T1507" s="1">
        <f t="shared" si="118"/>
        <v>2021</v>
      </c>
      <c r="U1507" s="1">
        <f t="shared" si="119"/>
        <v>1</v>
      </c>
    </row>
    <row r="1508" spans="1:21" x14ac:dyDescent="0.25">
      <c r="A1508" s="3" t="s">
        <v>83</v>
      </c>
      <c r="B1508" s="3" t="s">
        <v>783</v>
      </c>
      <c r="C1508" s="4" t="s">
        <v>799</v>
      </c>
      <c r="D1508" s="5" t="s">
        <v>794</v>
      </c>
      <c r="E1508" s="4" t="s">
        <v>795</v>
      </c>
      <c r="F1508" s="6">
        <v>0</v>
      </c>
      <c r="G1508" s="4">
        <v>0</v>
      </c>
      <c r="H1508" s="4">
        <v>0</v>
      </c>
      <c r="I1508" s="5" t="s">
        <v>45</v>
      </c>
      <c r="J1508" s="5">
        <v>0</v>
      </c>
      <c r="K1508" s="5" t="s">
        <v>36</v>
      </c>
      <c r="L1508" s="5">
        <v>3</v>
      </c>
      <c r="M1508" s="7" t="s">
        <v>787</v>
      </c>
      <c r="N1508" s="16">
        <f t="shared" si="115"/>
        <v>44361</v>
      </c>
      <c r="O1508" s="7" t="s">
        <v>788</v>
      </c>
      <c r="P1508" s="12" t="str">
        <f t="shared" si="116"/>
        <v>2021-06-22</v>
      </c>
      <c r="Q1508" s="1" t="str">
        <f>IFERROR(VLOOKUP(K1508,de_para!$A$2:$B$32,2,0),"ERR")</f>
        <v>web event</v>
      </c>
      <c r="R1508" s="1">
        <v>0</v>
      </c>
      <c r="S1508" s="1">
        <f t="shared" si="117"/>
        <v>6</v>
      </c>
      <c r="T1508" s="1">
        <f t="shared" si="118"/>
        <v>2021</v>
      </c>
      <c r="U1508" s="1">
        <f t="shared" si="119"/>
        <v>1</v>
      </c>
    </row>
    <row r="1509" spans="1:21" x14ac:dyDescent="0.25">
      <c r="A1509" s="3" t="s">
        <v>290</v>
      </c>
      <c r="B1509" s="3" t="s">
        <v>783</v>
      </c>
      <c r="C1509" s="4" t="s">
        <v>764</v>
      </c>
      <c r="D1509" s="5" t="s">
        <v>765</v>
      </c>
      <c r="E1509" s="4" t="s">
        <v>766</v>
      </c>
      <c r="F1509" s="6">
        <v>3479.32</v>
      </c>
      <c r="G1509" s="4">
        <v>51616</v>
      </c>
      <c r="H1509" s="4">
        <v>110368</v>
      </c>
      <c r="I1509" s="5">
        <v>31.52471731</v>
      </c>
      <c r="J1509" s="5">
        <v>2.1382517048977001</v>
      </c>
      <c r="K1509" s="5" t="s">
        <v>757</v>
      </c>
      <c r="L1509" s="5">
        <v>37</v>
      </c>
      <c r="M1509" s="7" t="s">
        <v>787</v>
      </c>
      <c r="N1509" s="16">
        <f t="shared" si="115"/>
        <v>44361</v>
      </c>
      <c r="O1509" s="7" t="s">
        <v>788</v>
      </c>
      <c r="P1509" s="12" t="str">
        <f t="shared" si="116"/>
        <v>2021-06-22</v>
      </c>
      <c r="Q1509" s="1" t="str">
        <f>IFERROR(VLOOKUP(K1509,de_para!$A$2:$B$32,2,0),"ERR")</f>
        <v>web event</v>
      </c>
      <c r="R1509" s="1">
        <v>0</v>
      </c>
      <c r="S1509" s="1">
        <f t="shared" si="117"/>
        <v>6</v>
      </c>
      <c r="T1509" s="1">
        <f t="shared" si="118"/>
        <v>2021</v>
      </c>
      <c r="U1509" s="1">
        <f t="shared" si="119"/>
        <v>1</v>
      </c>
    </row>
    <row r="1510" spans="1:21" x14ac:dyDescent="0.25">
      <c r="A1510" s="3" t="s">
        <v>800</v>
      </c>
      <c r="B1510" s="3" t="s">
        <v>783</v>
      </c>
      <c r="C1510" s="4" t="s">
        <v>801</v>
      </c>
      <c r="D1510" s="5" t="s">
        <v>797</v>
      </c>
      <c r="E1510" s="4" t="s">
        <v>798</v>
      </c>
      <c r="F1510" s="6">
        <v>0</v>
      </c>
      <c r="G1510" s="4">
        <v>0</v>
      </c>
      <c r="H1510" s="4">
        <v>0</v>
      </c>
      <c r="I1510" s="5" t="s">
        <v>45</v>
      </c>
      <c r="J1510" s="5">
        <v>0</v>
      </c>
      <c r="K1510" s="5" t="s">
        <v>36</v>
      </c>
      <c r="L1510" s="5">
        <v>1</v>
      </c>
      <c r="M1510" s="7" t="s">
        <v>787</v>
      </c>
      <c r="N1510" s="16">
        <f t="shared" si="115"/>
        <v>44361</v>
      </c>
      <c r="O1510" s="7" t="s">
        <v>788</v>
      </c>
      <c r="P1510" s="12" t="str">
        <f t="shared" si="116"/>
        <v>2021-06-22</v>
      </c>
      <c r="Q1510" s="1" t="str">
        <f>IFERROR(VLOOKUP(K1510,de_para!$A$2:$B$32,2,0),"ERR")</f>
        <v>web event</v>
      </c>
      <c r="R1510" s="1">
        <v>0</v>
      </c>
      <c r="S1510" s="1">
        <f t="shared" si="117"/>
        <v>6</v>
      </c>
      <c r="T1510" s="1">
        <f t="shared" si="118"/>
        <v>2021</v>
      </c>
      <c r="U1510" s="1">
        <f t="shared" si="119"/>
        <v>1</v>
      </c>
    </row>
    <row r="1511" spans="1:21" x14ac:dyDescent="0.25">
      <c r="A1511" s="3" t="s">
        <v>245</v>
      </c>
      <c r="B1511" s="3" t="s">
        <v>783</v>
      </c>
      <c r="C1511" s="4" t="s">
        <v>520</v>
      </c>
      <c r="D1511" s="5" t="s">
        <v>521</v>
      </c>
      <c r="E1511" s="4" t="s">
        <v>522</v>
      </c>
      <c r="F1511" s="6">
        <v>4130.3100000000004</v>
      </c>
      <c r="G1511" s="4">
        <v>423106</v>
      </c>
      <c r="H1511" s="4">
        <v>1420449</v>
      </c>
      <c r="I1511" s="5">
        <v>2.9077495899999999</v>
      </c>
      <c r="J1511" s="5">
        <v>3.357194178291</v>
      </c>
      <c r="K1511" s="5" t="s">
        <v>394</v>
      </c>
      <c r="L1511" s="5">
        <v>9673</v>
      </c>
      <c r="M1511" s="7" t="s">
        <v>787</v>
      </c>
      <c r="N1511" s="16">
        <f t="shared" si="115"/>
        <v>44361</v>
      </c>
      <c r="O1511" s="7" t="s">
        <v>788</v>
      </c>
      <c r="P1511" s="12" t="str">
        <f t="shared" si="116"/>
        <v>2021-06-22</v>
      </c>
      <c r="Q1511" s="1" t="str">
        <f>IFERROR(VLOOKUP(K1511,de_para!$A$2:$B$32,2,0),"ERR")</f>
        <v>Mid funnel</v>
      </c>
      <c r="R1511" s="1">
        <v>0</v>
      </c>
      <c r="S1511" s="1">
        <f t="shared" si="117"/>
        <v>6</v>
      </c>
      <c r="T1511" s="1">
        <f t="shared" si="118"/>
        <v>2021</v>
      </c>
      <c r="U1511" s="1">
        <f t="shared" si="119"/>
        <v>1</v>
      </c>
    </row>
    <row r="1512" spans="1:21" x14ac:dyDescent="0.25">
      <c r="A1512" s="3" t="s">
        <v>290</v>
      </c>
      <c r="B1512" s="3" t="s">
        <v>783</v>
      </c>
      <c r="C1512" s="4" t="s">
        <v>802</v>
      </c>
      <c r="D1512" s="5" t="s">
        <v>803</v>
      </c>
      <c r="E1512" s="4" t="s">
        <v>804</v>
      </c>
      <c r="F1512" s="6">
        <v>3475.39</v>
      </c>
      <c r="G1512" s="4">
        <v>47313</v>
      </c>
      <c r="H1512" s="4">
        <v>77805</v>
      </c>
      <c r="I1512" s="5">
        <v>44.667951930000001</v>
      </c>
      <c r="J1512" s="5">
        <v>1.6444740346205</v>
      </c>
      <c r="K1512" s="5" t="s">
        <v>757</v>
      </c>
      <c r="L1512" s="5">
        <v>44</v>
      </c>
      <c r="M1512" s="7" t="s">
        <v>787</v>
      </c>
      <c r="N1512" s="16">
        <f t="shared" si="115"/>
        <v>44361</v>
      </c>
      <c r="O1512" s="7" t="s">
        <v>788</v>
      </c>
      <c r="P1512" s="12" t="str">
        <f t="shared" si="116"/>
        <v>2021-06-22</v>
      </c>
      <c r="Q1512" s="1" t="str">
        <f>IFERROR(VLOOKUP(K1512,de_para!$A$2:$B$32,2,0),"ERR")</f>
        <v>web event</v>
      </c>
      <c r="R1512" s="1">
        <v>0</v>
      </c>
      <c r="S1512" s="1">
        <f t="shared" si="117"/>
        <v>6</v>
      </c>
      <c r="T1512" s="1">
        <f t="shared" si="118"/>
        <v>2021</v>
      </c>
      <c r="U1512" s="1">
        <f t="shared" si="119"/>
        <v>1</v>
      </c>
    </row>
    <row r="1513" spans="1:21" x14ac:dyDescent="0.25">
      <c r="A1513" s="3" t="s">
        <v>290</v>
      </c>
      <c r="B1513" s="3" t="s">
        <v>783</v>
      </c>
      <c r="C1513" s="4" t="s">
        <v>758</v>
      </c>
      <c r="D1513" s="5" t="s">
        <v>759</v>
      </c>
      <c r="E1513" s="4" t="s">
        <v>760</v>
      </c>
      <c r="F1513" s="6">
        <v>3468.82</v>
      </c>
      <c r="G1513" s="4">
        <v>65040</v>
      </c>
      <c r="H1513" s="4">
        <v>104460</v>
      </c>
      <c r="I1513" s="5">
        <v>33.207160639999998</v>
      </c>
      <c r="J1513" s="5">
        <v>1.6060885608855999</v>
      </c>
      <c r="K1513" s="5" t="s">
        <v>757</v>
      </c>
      <c r="L1513" s="5">
        <v>37</v>
      </c>
      <c r="M1513" s="7" t="s">
        <v>787</v>
      </c>
      <c r="N1513" s="16">
        <f t="shared" si="115"/>
        <v>44361</v>
      </c>
      <c r="O1513" s="7" t="s">
        <v>788</v>
      </c>
      <c r="P1513" s="12" t="str">
        <f t="shared" si="116"/>
        <v>2021-06-22</v>
      </c>
      <c r="Q1513" s="1" t="str">
        <f>IFERROR(VLOOKUP(K1513,de_para!$A$2:$B$32,2,0),"ERR")</f>
        <v>web event</v>
      </c>
      <c r="R1513" s="1">
        <v>0</v>
      </c>
      <c r="S1513" s="1">
        <f t="shared" si="117"/>
        <v>6</v>
      </c>
      <c r="T1513" s="1">
        <f t="shared" si="118"/>
        <v>2021</v>
      </c>
      <c r="U1513" s="1">
        <f t="shared" si="119"/>
        <v>1</v>
      </c>
    </row>
    <row r="1514" spans="1:21" x14ac:dyDescent="0.25">
      <c r="A1514" s="3" t="s">
        <v>83</v>
      </c>
      <c r="B1514" s="3" t="s">
        <v>783</v>
      </c>
      <c r="C1514" s="4" t="s">
        <v>84</v>
      </c>
      <c r="D1514" s="5" t="s">
        <v>70</v>
      </c>
      <c r="E1514" s="4" t="s">
        <v>71</v>
      </c>
      <c r="F1514" s="6">
        <v>115858.46</v>
      </c>
      <c r="G1514" s="4">
        <v>156704</v>
      </c>
      <c r="H1514" s="4">
        <v>2442076</v>
      </c>
      <c r="I1514" s="5">
        <v>47.442610299999998</v>
      </c>
      <c r="J1514" s="5">
        <v>15.584005513579999</v>
      </c>
      <c r="K1514" s="5" t="s">
        <v>36</v>
      </c>
      <c r="L1514" s="5">
        <v>610</v>
      </c>
      <c r="M1514" s="7" t="s">
        <v>787</v>
      </c>
      <c r="N1514" s="16">
        <f t="shared" si="115"/>
        <v>44361</v>
      </c>
      <c r="O1514" s="7" t="s">
        <v>788</v>
      </c>
      <c r="P1514" s="12" t="str">
        <f t="shared" si="116"/>
        <v>2021-06-22</v>
      </c>
      <c r="Q1514" s="1" t="str">
        <f>IFERROR(VLOOKUP(K1514,de_para!$A$2:$B$32,2,0),"ERR")</f>
        <v>web event</v>
      </c>
      <c r="R1514" s="1">
        <v>0</v>
      </c>
      <c r="S1514" s="1">
        <f t="shared" si="117"/>
        <v>6</v>
      </c>
      <c r="T1514" s="1">
        <f t="shared" si="118"/>
        <v>2021</v>
      </c>
      <c r="U1514" s="1">
        <f t="shared" si="119"/>
        <v>1</v>
      </c>
    </row>
    <row r="1515" spans="1:21" x14ac:dyDescent="0.25">
      <c r="A1515" s="3" t="s">
        <v>245</v>
      </c>
      <c r="B1515" s="3" t="s">
        <v>783</v>
      </c>
      <c r="C1515" s="4" t="s">
        <v>246</v>
      </c>
      <c r="D1515" s="5" t="s">
        <v>247</v>
      </c>
      <c r="E1515" s="4" t="s">
        <v>248</v>
      </c>
      <c r="F1515" s="6">
        <v>34174.26</v>
      </c>
      <c r="G1515" s="4">
        <v>1913863</v>
      </c>
      <c r="H1515" s="4">
        <v>5492183</v>
      </c>
      <c r="I1515" s="5">
        <v>6.2223454699999996</v>
      </c>
      <c r="J1515" s="5">
        <v>2.8696845071983001</v>
      </c>
      <c r="K1515" s="5" t="s">
        <v>36</v>
      </c>
      <c r="L1515" s="5">
        <v>267</v>
      </c>
      <c r="M1515" s="7" t="s">
        <v>787</v>
      </c>
      <c r="N1515" s="16">
        <f t="shared" si="115"/>
        <v>44361</v>
      </c>
      <c r="O1515" s="7" t="s">
        <v>788</v>
      </c>
      <c r="P1515" s="12" t="str">
        <f t="shared" si="116"/>
        <v>2021-06-22</v>
      </c>
      <c r="Q1515" s="1" t="str">
        <f>IFERROR(VLOOKUP(K1515,de_para!$A$2:$B$32,2,0),"ERR")</f>
        <v>web event</v>
      </c>
      <c r="R1515" s="1">
        <v>0</v>
      </c>
      <c r="S1515" s="1">
        <f t="shared" si="117"/>
        <v>6</v>
      </c>
      <c r="T1515" s="1">
        <f t="shared" si="118"/>
        <v>2021</v>
      </c>
      <c r="U1515" s="1">
        <f t="shared" si="119"/>
        <v>1</v>
      </c>
    </row>
    <row r="1516" spans="1:21" x14ac:dyDescent="0.25">
      <c r="A1516" s="3" t="s">
        <v>52</v>
      </c>
      <c r="B1516" s="3" t="s">
        <v>783</v>
      </c>
      <c r="C1516" s="4" t="s">
        <v>53</v>
      </c>
      <c r="D1516" s="5" t="s">
        <v>54</v>
      </c>
      <c r="E1516" s="4" t="s">
        <v>55</v>
      </c>
      <c r="F1516" s="6">
        <v>18019.45</v>
      </c>
      <c r="G1516" s="4">
        <v>6014</v>
      </c>
      <c r="H1516" s="4">
        <v>162763</v>
      </c>
      <c r="I1516" s="5">
        <v>110.70974361</v>
      </c>
      <c r="J1516" s="5">
        <v>27.064017292982999</v>
      </c>
      <c r="K1516" s="5" t="s">
        <v>36</v>
      </c>
      <c r="L1516" s="5">
        <v>37</v>
      </c>
      <c r="M1516" s="7" t="s">
        <v>787</v>
      </c>
      <c r="N1516" s="16">
        <f t="shared" si="115"/>
        <v>44361</v>
      </c>
      <c r="O1516" s="7" t="s">
        <v>788</v>
      </c>
      <c r="P1516" s="12" t="str">
        <f t="shared" si="116"/>
        <v>2021-06-22</v>
      </c>
      <c r="Q1516" s="1" t="str">
        <f>IFERROR(VLOOKUP(K1516,de_para!$A$2:$B$32,2,0),"ERR")</f>
        <v>web event</v>
      </c>
      <c r="R1516" s="1">
        <v>0</v>
      </c>
      <c r="S1516" s="1">
        <f t="shared" si="117"/>
        <v>6</v>
      </c>
      <c r="T1516" s="1">
        <f t="shared" si="118"/>
        <v>2021</v>
      </c>
      <c r="U1516" s="1">
        <f t="shared" si="119"/>
        <v>1</v>
      </c>
    </row>
    <row r="1517" spans="1:21" x14ac:dyDescent="0.25">
      <c r="A1517" s="3" t="s">
        <v>180</v>
      </c>
      <c r="B1517" s="3" t="s">
        <v>783</v>
      </c>
      <c r="C1517" s="4" t="s">
        <v>508</v>
      </c>
      <c r="D1517" s="5" t="s">
        <v>509</v>
      </c>
      <c r="E1517" s="4" t="s">
        <v>510</v>
      </c>
      <c r="F1517" s="6">
        <v>4345.45</v>
      </c>
      <c r="G1517" s="4">
        <v>622593</v>
      </c>
      <c r="H1517" s="4">
        <v>985050</v>
      </c>
      <c r="I1517" s="5">
        <v>4.4114004400000004</v>
      </c>
      <c r="J1517" s="5">
        <v>1.5821732656808001</v>
      </c>
      <c r="K1517" s="5" t="s">
        <v>394</v>
      </c>
      <c r="L1517" s="5">
        <v>11176</v>
      </c>
      <c r="M1517" s="7" t="s">
        <v>787</v>
      </c>
      <c r="N1517" s="16">
        <f t="shared" si="115"/>
        <v>44361</v>
      </c>
      <c r="O1517" s="7" t="s">
        <v>788</v>
      </c>
      <c r="P1517" s="12" t="str">
        <f t="shared" si="116"/>
        <v>2021-06-22</v>
      </c>
      <c r="Q1517" s="1" t="str">
        <f>IFERROR(VLOOKUP(K1517,de_para!$A$2:$B$32,2,0),"ERR")</f>
        <v>Mid funnel</v>
      </c>
      <c r="R1517" s="1">
        <v>0</v>
      </c>
      <c r="S1517" s="1">
        <f t="shared" si="117"/>
        <v>6</v>
      </c>
      <c r="T1517" s="1">
        <f t="shared" si="118"/>
        <v>2021</v>
      </c>
      <c r="U1517" s="1">
        <f t="shared" si="119"/>
        <v>1</v>
      </c>
    </row>
    <row r="1518" spans="1:21" x14ac:dyDescent="0.25">
      <c r="A1518" s="3" t="s">
        <v>64</v>
      </c>
      <c r="B1518" s="3" t="s">
        <v>783</v>
      </c>
      <c r="C1518" s="4" t="s">
        <v>65</v>
      </c>
      <c r="D1518" s="5" t="s">
        <v>66</v>
      </c>
      <c r="E1518" s="4" t="s">
        <v>67</v>
      </c>
      <c r="F1518" s="6">
        <v>42520.72</v>
      </c>
      <c r="G1518" s="4">
        <v>25760</v>
      </c>
      <c r="H1518" s="4">
        <v>552558</v>
      </c>
      <c r="I1518" s="5">
        <v>76.952500909999998</v>
      </c>
      <c r="J1518" s="5">
        <v>21.450232919255001</v>
      </c>
      <c r="K1518" s="5" t="s">
        <v>36</v>
      </c>
      <c r="L1518" s="5">
        <v>276</v>
      </c>
      <c r="M1518" s="7" t="s">
        <v>787</v>
      </c>
      <c r="N1518" s="16">
        <f t="shared" si="115"/>
        <v>44361</v>
      </c>
      <c r="O1518" s="7" t="s">
        <v>788</v>
      </c>
      <c r="P1518" s="12" t="str">
        <f t="shared" si="116"/>
        <v>2021-06-22</v>
      </c>
      <c r="Q1518" s="1" t="str">
        <f>IFERROR(VLOOKUP(K1518,de_para!$A$2:$B$32,2,0),"ERR")</f>
        <v>web event</v>
      </c>
      <c r="R1518" s="1">
        <v>0</v>
      </c>
      <c r="S1518" s="1">
        <f t="shared" si="117"/>
        <v>6</v>
      </c>
      <c r="T1518" s="1">
        <f t="shared" si="118"/>
        <v>2021</v>
      </c>
      <c r="U1518" s="1">
        <f t="shared" si="119"/>
        <v>1</v>
      </c>
    </row>
    <row r="1519" spans="1:21" x14ac:dyDescent="0.25">
      <c r="A1519" s="3" t="s">
        <v>85</v>
      </c>
      <c r="B1519" s="3" t="s">
        <v>783</v>
      </c>
      <c r="C1519" s="4" t="s">
        <v>86</v>
      </c>
      <c r="D1519" s="5" t="s">
        <v>87</v>
      </c>
      <c r="E1519" s="4" t="s">
        <v>88</v>
      </c>
      <c r="F1519" s="6">
        <v>59450.36</v>
      </c>
      <c r="G1519" s="4">
        <v>1550085</v>
      </c>
      <c r="H1519" s="4">
        <v>3303944</v>
      </c>
      <c r="I1519" s="5">
        <v>17.99375534</v>
      </c>
      <c r="J1519" s="5">
        <v>2.1314598876836</v>
      </c>
      <c r="K1519" s="5" t="s">
        <v>36</v>
      </c>
      <c r="L1519" s="5">
        <v>252</v>
      </c>
      <c r="M1519" s="7" t="s">
        <v>787</v>
      </c>
      <c r="N1519" s="16">
        <f t="shared" si="115"/>
        <v>44361</v>
      </c>
      <c r="O1519" s="7" t="s">
        <v>788</v>
      </c>
      <c r="P1519" s="12" t="str">
        <f t="shared" si="116"/>
        <v>2021-06-22</v>
      </c>
      <c r="Q1519" s="1" t="str">
        <f>IFERROR(VLOOKUP(K1519,de_para!$A$2:$B$32,2,0),"ERR")</f>
        <v>web event</v>
      </c>
      <c r="R1519" s="1">
        <v>0</v>
      </c>
      <c r="S1519" s="1">
        <f t="shared" si="117"/>
        <v>6</v>
      </c>
      <c r="T1519" s="1">
        <f t="shared" si="118"/>
        <v>2021</v>
      </c>
      <c r="U1519" s="1">
        <f t="shared" si="119"/>
        <v>1</v>
      </c>
    </row>
    <row r="1520" spans="1:21" x14ac:dyDescent="0.25">
      <c r="A1520" s="3" t="s">
        <v>290</v>
      </c>
      <c r="B1520" s="3" t="s">
        <v>783</v>
      </c>
      <c r="C1520" s="4" t="s">
        <v>754</v>
      </c>
      <c r="D1520" s="5" t="s">
        <v>755</v>
      </c>
      <c r="E1520" s="4" t="s">
        <v>756</v>
      </c>
      <c r="F1520" s="6">
        <v>3470.49</v>
      </c>
      <c r="G1520" s="4">
        <v>49824</v>
      </c>
      <c r="H1520" s="4">
        <v>82279</v>
      </c>
      <c r="I1520" s="5">
        <v>42.179535479999998</v>
      </c>
      <c r="J1520" s="5">
        <v>1.6513929030186001</v>
      </c>
      <c r="K1520" s="5" t="s">
        <v>757</v>
      </c>
      <c r="L1520" s="5">
        <v>35</v>
      </c>
      <c r="M1520" s="7" t="s">
        <v>787</v>
      </c>
      <c r="N1520" s="16">
        <f t="shared" si="115"/>
        <v>44361</v>
      </c>
      <c r="O1520" s="7" t="s">
        <v>788</v>
      </c>
      <c r="P1520" s="12" t="str">
        <f t="shared" si="116"/>
        <v>2021-06-22</v>
      </c>
      <c r="Q1520" s="1" t="str">
        <f>IFERROR(VLOOKUP(K1520,de_para!$A$2:$B$32,2,0),"ERR")</f>
        <v>web event</v>
      </c>
      <c r="R1520" s="1">
        <v>0</v>
      </c>
      <c r="S1520" s="1">
        <f t="shared" si="117"/>
        <v>6</v>
      </c>
      <c r="T1520" s="1">
        <f t="shared" si="118"/>
        <v>2021</v>
      </c>
      <c r="U1520" s="1">
        <f t="shared" si="119"/>
        <v>1</v>
      </c>
    </row>
    <row r="1521" spans="1:21" x14ac:dyDescent="0.25">
      <c r="A1521" s="3" t="s">
        <v>290</v>
      </c>
      <c r="B1521" s="3" t="s">
        <v>783</v>
      </c>
      <c r="C1521" s="4" t="s">
        <v>805</v>
      </c>
      <c r="D1521" s="5" t="s">
        <v>806</v>
      </c>
      <c r="E1521" s="4" t="s">
        <v>807</v>
      </c>
      <c r="F1521" s="6">
        <v>3471.57</v>
      </c>
      <c r="G1521" s="4">
        <v>48401</v>
      </c>
      <c r="H1521" s="4">
        <v>75527</v>
      </c>
      <c r="I1521" s="5">
        <v>45.964621919999999</v>
      </c>
      <c r="J1521" s="5">
        <v>1.5604429660543999</v>
      </c>
      <c r="K1521" s="5" t="s">
        <v>757</v>
      </c>
      <c r="L1521" s="5">
        <v>26</v>
      </c>
      <c r="M1521" s="7" t="s">
        <v>787</v>
      </c>
      <c r="N1521" s="16">
        <f t="shared" si="115"/>
        <v>44361</v>
      </c>
      <c r="O1521" s="7" t="s">
        <v>788</v>
      </c>
      <c r="P1521" s="12" t="str">
        <f t="shared" si="116"/>
        <v>2021-06-22</v>
      </c>
      <c r="Q1521" s="1" t="str">
        <f>IFERROR(VLOOKUP(K1521,de_para!$A$2:$B$32,2,0),"ERR")</f>
        <v>web event</v>
      </c>
      <c r="R1521" s="1">
        <v>0</v>
      </c>
      <c r="S1521" s="1">
        <f t="shared" si="117"/>
        <v>6</v>
      </c>
      <c r="T1521" s="1">
        <f t="shared" si="118"/>
        <v>2021</v>
      </c>
      <c r="U1521" s="1">
        <f t="shared" si="119"/>
        <v>1</v>
      </c>
    </row>
    <row r="1522" spans="1:21" x14ac:dyDescent="0.25">
      <c r="A1522" s="3" t="s">
        <v>81</v>
      </c>
      <c r="B1522" s="3" t="s">
        <v>783</v>
      </c>
      <c r="C1522" s="4" t="s">
        <v>82</v>
      </c>
      <c r="D1522" s="5" t="s">
        <v>48</v>
      </c>
      <c r="E1522" s="4" t="s">
        <v>49</v>
      </c>
      <c r="F1522" s="6">
        <v>9089.5300000000007</v>
      </c>
      <c r="G1522" s="4">
        <v>534403</v>
      </c>
      <c r="H1522" s="4">
        <v>934069</v>
      </c>
      <c r="I1522" s="5">
        <v>9.7311119399999999</v>
      </c>
      <c r="J1522" s="5">
        <v>1.7478737956187</v>
      </c>
      <c r="K1522" s="5" t="s">
        <v>36</v>
      </c>
      <c r="L1522" s="5">
        <v>50</v>
      </c>
      <c r="M1522" s="7" t="s">
        <v>787</v>
      </c>
      <c r="N1522" s="16">
        <f t="shared" si="115"/>
        <v>44361</v>
      </c>
      <c r="O1522" s="7" t="s">
        <v>788</v>
      </c>
      <c r="P1522" s="12" t="str">
        <f t="shared" si="116"/>
        <v>2021-06-22</v>
      </c>
      <c r="Q1522" s="1" t="str">
        <f>IFERROR(VLOOKUP(K1522,de_para!$A$2:$B$32,2,0),"ERR")</f>
        <v>web event</v>
      </c>
      <c r="R1522" s="1">
        <v>0</v>
      </c>
      <c r="S1522" s="1">
        <f t="shared" si="117"/>
        <v>6</v>
      </c>
      <c r="T1522" s="1">
        <f t="shared" si="118"/>
        <v>2021</v>
      </c>
      <c r="U1522" s="1">
        <f t="shared" si="119"/>
        <v>1</v>
      </c>
    </row>
    <row r="1523" spans="1:21" x14ac:dyDescent="0.25">
      <c r="A1523" s="3" t="s">
        <v>95</v>
      </c>
      <c r="B1523" s="3" t="s">
        <v>783</v>
      </c>
      <c r="C1523" s="4" t="s">
        <v>96</v>
      </c>
      <c r="D1523" s="5" t="s">
        <v>60</v>
      </c>
      <c r="E1523" s="4" t="s">
        <v>61</v>
      </c>
      <c r="F1523" s="6">
        <v>271008.94</v>
      </c>
      <c r="G1523" s="4">
        <v>4166669</v>
      </c>
      <c r="H1523" s="4">
        <v>19269403</v>
      </c>
      <c r="I1523" s="5">
        <v>14.0642105</v>
      </c>
      <c r="J1523" s="5">
        <v>4.6246541301936999</v>
      </c>
      <c r="K1523" s="5" t="s">
        <v>36</v>
      </c>
      <c r="L1523" s="5">
        <v>1273</v>
      </c>
      <c r="M1523" s="7" t="s">
        <v>787</v>
      </c>
      <c r="N1523" s="16">
        <f t="shared" si="115"/>
        <v>44361</v>
      </c>
      <c r="O1523" s="7" t="s">
        <v>788</v>
      </c>
      <c r="P1523" s="12" t="str">
        <f t="shared" si="116"/>
        <v>2021-06-22</v>
      </c>
      <c r="Q1523" s="1" t="str">
        <f>IFERROR(VLOOKUP(K1523,de_para!$A$2:$B$32,2,0),"ERR")</f>
        <v>web event</v>
      </c>
      <c r="R1523" s="1">
        <v>0</v>
      </c>
      <c r="S1523" s="1">
        <f t="shared" si="117"/>
        <v>6</v>
      </c>
      <c r="T1523" s="1">
        <f t="shared" si="118"/>
        <v>2021</v>
      </c>
      <c r="U1523" s="1">
        <f t="shared" si="119"/>
        <v>1</v>
      </c>
    </row>
    <row r="1524" spans="1:21" x14ac:dyDescent="0.25">
      <c r="A1524" s="3" t="s">
        <v>318</v>
      </c>
      <c r="B1524" s="3" t="s">
        <v>783</v>
      </c>
      <c r="C1524" s="4" t="s">
        <v>319</v>
      </c>
      <c r="D1524" s="5" t="s">
        <v>320</v>
      </c>
      <c r="E1524" s="4" t="s">
        <v>321</v>
      </c>
      <c r="F1524" s="6">
        <v>13892.31</v>
      </c>
      <c r="G1524" s="4">
        <v>14436</v>
      </c>
      <c r="H1524" s="4">
        <v>186423</v>
      </c>
      <c r="I1524" s="5">
        <v>74.520364979999997</v>
      </c>
      <c r="J1524" s="5">
        <v>12.913757273483</v>
      </c>
      <c r="K1524" s="5" t="s">
        <v>36</v>
      </c>
      <c r="L1524" s="5">
        <v>97</v>
      </c>
      <c r="M1524" s="7" t="s">
        <v>787</v>
      </c>
      <c r="N1524" s="16">
        <f t="shared" si="115"/>
        <v>44361</v>
      </c>
      <c r="O1524" s="7" t="s">
        <v>788</v>
      </c>
      <c r="P1524" s="12" t="str">
        <f t="shared" si="116"/>
        <v>2021-06-22</v>
      </c>
      <c r="Q1524" s="1" t="str">
        <f>IFERROR(VLOOKUP(K1524,de_para!$A$2:$B$32,2,0),"ERR")</f>
        <v>web event</v>
      </c>
      <c r="R1524" s="1">
        <v>0</v>
      </c>
      <c r="S1524" s="1">
        <f t="shared" si="117"/>
        <v>6</v>
      </c>
      <c r="T1524" s="1">
        <f t="shared" si="118"/>
        <v>2021</v>
      </c>
      <c r="U1524" s="1">
        <f t="shared" si="119"/>
        <v>1</v>
      </c>
    </row>
    <row r="1525" spans="1:21" x14ac:dyDescent="0.25">
      <c r="A1525" s="3" t="s">
        <v>290</v>
      </c>
      <c r="B1525" s="3" t="s">
        <v>783</v>
      </c>
      <c r="C1525" s="4" t="s">
        <v>780</v>
      </c>
      <c r="D1525" s="5" t="s">
        <v>781</v>
      </c>
      <c r="E1525" s="4" t="s">
        <v>782</v>
      </c>
      <c r="F1525" s="6">
        <v>9680.69</v>
      </c>
      <c r="G1525" s="4">
        <v>914693</v>
      </c>
      <c r="H1525" s="4">
        <v>1167815</v>
      </c>
      <c r="I1525" s="5">
        <v>8.2895749799999994</v>
      </c>
      <c r="J1525" s="5">
        <v>1.2767289134169</v>
      </c>
      <c r="K1525" s="5" t="s">
        <v>36</v>
      </c>
      <c r="L1525" s="5">
        <v>58</v>
      </c>
      <c r="M1525" s="7" t="s">
        <v>787</v>
      </c>
      <c r="N1525" s="16">
        <f t="shared" si="115"/>
        <v>44361</v>
      </c>
      <c r="O1525" s="7" t="s">
        <v>788</v>
      </c>
      <c r="P1525" s="12" t="str">
        <f t="shared" si="116"/>
        <v>2021-06-22</v>
      </c>
      <c r="Q1525" s="1" t="str">
        <f>IFERROR(VLOOKUP(K1525,de_para!$A$2:$B$32,2,0),"ERR")</f>
        <v>web event</v>
      </c>
      <c r="R1525" s="1">
        <v>0</v>
      </c>
      <c r="S1525" s="1">
        <f t="shared" si="117"/>
        <v>6</v>
      </c>
      <c r="T1525" s="1">
        <f t="shared" si="118"/>
        <v>2021</v>
      </c>
      <c r="U1525" s="1">
        <f t="shared" si="119"/>
        <v>1</v>
      </c>
    </row>
    <row r="1526" spans="1:21" x14ac:dyDescent="0.25">
      <c r="A1526" s="3" t="s">
        <v>46</v>
      </c>
      <c r="B1526" s="3" t="s">
        <v>783</v>
      </c>
      <c r="C1526" s="4" t="s">
        <v>47</v>
      </c>
      <c r="D1526" s="5" t="s">
        <v>48</v>
      </c>
      <c r="E1526" s="4" t="s">
        <v>49</v>
      </c>
      <c r="F1526" s="6">
        <v>40693.53</v>
      </c>
      <c r="G1526" s="4">
        <v>1285381</v>
      </c>
      <c r="H1526" s="4">
        <v>3525339</v>
      </c>
      <c r="I1526" s="5">
        <v>11.543153719999999</v>
      </c>
      <c r="J1526" s="5">
        <v>2.7426412869024999</v>
      </c>
      <c r="K1526" s="5" t="s">
        <v>36</v>
      </c>
      <c r="L1526" s="5">
        <v>242</v>
      </c>
      <c r="M1526" s="7" t="s">
        <v>787</v>
      </c>
      <c r="N1526" s="16">
        <f t="shared" si="115"/>
        <v>44361</v>
      </c>
      <c r="O1526" s="7" t="s">
        <v>788</v>
      </c>
      <c r="P1526" s="12" t="str">
        <f t="shared" si="116"/>
        <v>2021-06-22</v>
      </c>
      <c r="Q1526" s="1" t="str">
        <f>IFERROR(VLOOKUP(K1526,de_para!$A$2:$B$32,2,0),"ERR")</f>
        <v>web event</v>
      </c>
      <c r="R1526" s="1">
        <v>0</v>
      </c>
      <c r="S1526" s="1">
        <f t="shared" si="117"/>
        <v>6</v>
      </c>
      <c r="T1526" s="1">
        <f t="shared" si="118"/>
        <v>2021</v>
      </c>
      <c r="U1526" s="1">
        <f t="shared" si="119"/>
        <v>1</v>
      </c>
    </row>
    <row r="1527" spans="1:21" x14ac:dyDescent="0.25">
      <c r="A1527" s="3" t="s">
        <v>68</v>
      </c>
      <c r="B1527" s="3" t="s">
        <v>783</v>
      </c>
      <c r="C1527" s="4" t="s">
        <v>69</v>
      </c>
      <c r="D1527" s="5" t="s">
        <v>70</v>
      </c>
      <c r="E1527" s="4" t="s">
        <v>71</v>
      </c>
      <c r="F1527" s="6">
        <v>61610.74</v>
      </c>
      <c r="G1527" s="4">
        <v>158208</v>
      </c>
      <c r="H1527" s="4">
        <v>1991486</v>
      </c>
      <c r="I1527" s="5">
        <v>30.937069099999999</v>
      </c>
      <c r="J1527" s="5">
        <v>12.587770529935</v>
      </c>
      <c r="K1527" s="5" t="s">
        <v>36</v>
      </c>
      <c r="L1527" s="5">
        <v>292</v>
      </c>
      <c r="M1527" s="7" t="s">
        <v>787</v>
      </c>
      <c r="N1527" s="16">
        <f t="shared" si="115"/>
        <v>44361</v>
      </c>
      <c r="O1527" s="7" t="s">
        <v>788</v>
      </c>
      <c r="P1527" s="12" t="str">
        <f t="shared" si="116"/>
        <v>2021-06-22</v>
      </c>
      <c r="Q1527" s="1" t="str">
        <f>IFERROR(VLOOKUP(K1527,de_para!$A$2:$B$32,2,0),"ERR")</f>
        <v>web event</v>
      </c>
      <c r="R1527" s="1">
        <v>0</v>
      </c>
      <c r="S1527" s="1">
        <f t="shared" si="117"/>
        <v>6</v>
      </c>
      <c r="T1527" s="1">
        <f t="shared" si="118"/>
        <v>2021</v>
      </c>
      <c r="U1527" s="1">
        <f t="shared" si="119"/>
        <v>1</v>
      </c>
    </row>
    <row r="1528" spans="1:21" x14ac:dyDescent="0.25">
      <c r="A1528" s="3" t="s">
        <v>290</v>
      </c>
      <c r="B1528" s="3" t="s">
        <v>783</v>
      </c>
      <c r="C1528" s="4" t="s">
        <v>808</v>
      </c>
      <c r="D1528" s="5" t="s">
        <v>809</v>
      </c>
      <c r="E1528" s="4" t="s">
        <v>810</v>
      </c>
      <c r="F1528" s="6">
        <v>0</v>
      </c>
      <c r="G1528" s="4">
        <v>0</v>
      </c>
      <c r="H1528" s="4">
        <v>0</v>
      </c>
      <c r="I1528" s="5" t="s">
        <v>45</v>
      </c>
      <c r="J1528" s="5">
        <v>0</v>
      </c>
      <c r="K1528" s="5" t="s">
        <v>80</v>
      </c>
      <c r="L1528" s="5">
        <v>1</v>
      </c>
      <c r="M1528" s="7" t="s">
        <v>787</v>
      </c>
      <c r="N1528" s="16">
        <f t="shared" si="115"/>
        <v>44361</v>
      </c>
      <c r="O1528" s="7" t="s">
        <v>788</v>
      </c>
      <c r="P1528" s="12" t="str">
        <f t="shared" si="116"/>
        <v>2021-06-22</v>
      </c>
      <c r="Q1528" s="1" t="str">
        <f>IFERROR(VLOOKUP(K1528,de_para!$A$2:$B$32,2,0),"ERR")</f>
        <v>web event</v>
      </c>
      <c r="R1528" s="1">
        <v>0</v>
      </c>
      <c r="S1528" s="1">
        <f t="shared" si="117"/>
        <v>6</v>
      </c>
      <c r="T1528" s="1">
        <f t="shared" si="118"/>
        <v>2021</v>
      </c>
      <c r="U1528" s="1">
        <f t="shared" si="119"/>
        <v>1</v>
      </c>
    </row>
    <row r="1529" spans="1:21" x14ac:dyDescent="0.25">
      <c r="A1529" s="3" t="s">
        <v>290</v>
      </c>
      <c r="B1529" s="3" t="s">
        <v>783</v>
      </c>
      <c r="C1529" s="4" t="s">
        <v>811</v>
      </c>
      <c r="D1529" s="5" t="s">
        <v>812</v>
      </c>
      <c r="E1529" s="4" t="s">
        <v>813</v>
      </c>
      <c r="F1529" s="6">
        <v>3176.57</v>
      </c>
      <c r="G1529" s="4">
        <v>351684</v>
      </c>
      <c r="H1529" s="4">
        <v>393039</v>
      </c>
      <c r="I1529" s="5">
        <v>8.0820732799999995</v>
      </c>
      <c r="J1529" s="5">
        <v>1.1175913604258001</v>
      </c>
      <c r="K1529" s="5" t="s">
        <v>36</v>
      </c>
      <c r="L1529" s="5">
        <v>22</v>
      </c>
      <c r="M1529" s="7" t="s">
        <v>787</v>
      </c>
      <c r="N1529" s="16">
        <f t="shared" si="115"/>
        <v>44361</v>
      </c>
      <c r="O1529" s="7" t="s">
        <v>788</v>
      </c>
      <c r="P1529" s="12" t="str">
        <f t="shared" si="116"/>
        <v>2021-06-22</v>
      </c>
      <c r="Q1529" s="1" t="str">
        <f>IFERROR(VLOOKUP(K1529,de_para!$A$2:$B$32,2,0),"ERR")</f>
        <v>web event</v>
      </c>
      <c r="R1529" s="1">
        <v>0</v>
      </c>
      <c r="S1529" s="1">
        <f t="shared" si="117"/>
        <v>6</v>
      </c>
      <c r="T1529" s="1">
        <f t="shared" si="118"/>
        <v>2021</v>
      </c>
      <c r="U1529" s="1">
        <f t="shared" si="119"/>
        <v>1</v>
      </c>
    </row>
    <row r="1530" spans="1:21" x14ac:dyDescent="0.25">
      <c r="A1530" s="3" t="s">
        <v>290</v>
      </c>
      <c r="B1530" s="3" t="s">
        <v>783</v>
      </c>
      <c r="C1530" s="4" t="s">
        <v>774</v>
      </c>
      <c r="D1530" s="5" t="s">
        <v>775</v>
      </c>
      <c r="E1530" s="4" t="s">
        <v>776</v>
      </c>
      <c r="F1530" s="6">
        <v>9018.51</v>
      </c>
      <c r="G1530" s="4">
        <v>770308</v>
      </c>
      <c r="H1530" s="4">
        <v>1019440</v>
      </c>
      <c r="I1530" s="5">
        <v>8.8465333899999994</v>
      </c>
      <c r="J1530" s="5">
        <v>1.3234186844743001</v>
      </c>
      <c r="K1530" s="5" t="s">
        <v>36</v>
      </c>
      <c r="L1530" s="5">
        <v>62</v>
      </c>
      <c r="M1530" s="7" t="s">
        <v>787</v>
      </c>
      <c r="N1530" s="16">
        <f t="shared" si="115"/>
        <v>44361</v>
      </c>
      <c r="O1530" s="7" t="s">
        <v>788</v>
      </c>
      <c r="P1530" s="12" t="str">
        <f t="shared" si="116"/>
        <v>2021-06-22</v>
      </c>
      <c r="Q1530" s="1" t="str">
        <f>IFERROR(VLOOKUP(K1530,de_para!$A$2:$B$32,2,0),"ERR")</f>
        <v>web event</v>
      </c>
      <c r="R1530" s="1">
        <v>0</v>
      </c>
      <c r="S1530" s="1">
        <f t="shared" si="117"/>
        <v>6</v>
      </c>
      <c r="T1530" s="1">
        <f t="shared" si="118"/>
        <v>2021</v>
      </c>
      <c r="U1530" s="1">
        <f t="shared" si="119"/>
        <v>1</v>
      </c>
    </row>
    <row r="1531" spans="1:21" x14ac:dyDescent="0.25">
      <c r="A1531" s="3" t="s">
        <v>58</v>
      </c>
      <c r="B1531" s="3" t="s">
        <v>783</v>
      </c>
      <c r="C1531" s="4" t="s">
        <v>59</v>
      </c>
      <c r="D1531" s="5" t="s">
        <v>60</v>
      </c>
      <c r="E1531" s="4" t="s">
        <v>61</v>
      </c>
      <c r="F1531" s="6">
        <v>32244.2</v>
      </c>
      <c r="G1531" s="4">
        <v>1184257</v>
      </c>
      <c r="H1531" s="4">
        <v>3064372</v>
      </c>
      <c r="I1531" s="5">
        <v>10.52228646</v>
      </c>
      <c r="J1531" s="5">
        <v>2.5875903625648999</v>
      </c>
      <c r="K1531" s="5" t="s">
        <v>36</v>
      </c>
      <c r="L1531" s="5">
        <v>137</v>
      </c>
      <c r="M1531" s="7" t="s">
        <v>787</v>
      </c>
      <c r="N1531" s="16">
        <f t="shared" si="115"/>
        <v>44361</v>
      </c>
      <c r="O1531" s="7" t="s">
        <v>788</v>
      </c>
      <c r="P1531" s="12" t="str">
        <f t="shared" si="116"/>
        <v>2021-06-22</v>
      </c>
      <c r="Q1531" s="1" t="str">
        <f>IFERROR(VLOOKUP(K1531,de_para!$A$2:$B$32,2,0),"ERR")</f>
        <v>web event</v>
      </c>
      <c r="R1531" s="1">
        <v>0</v>
      </c>
      <c r="S1531" s="1">
        <f t="shared" si="117"/>
        <v>6</v>
      </c>
      <c r="T1531" s="1">
        <f t="shared" si="118"/>
        <v>2021</v>
      </c>
      <c r="U1531" s="1">
        <f t="shared" si="119"/>
        <v>1</v>
      </c>
    </row>
    <row r="1532" spans="1:21" x14ac:dyDescent="0.25">
      <c r="A1532" s="3" t="s">
        <v>554</v>
      </c>
      <c r="B1532" s="3" t="s">
        <v>783</v>
      </c>
      <c r="C1532" s="4" t="s">
        <v>555</v>
      </c>
      <c r="D1532" s="5" t="s">
        <v>34</v>
      </c>
      <c r="E1532" s="4" t="s">
        <v>35</v>
      </c>
      <c r="F1532" s="6">
        <v>14846.34</v>
      </c>
      <c r="G1532" s="4">
        <v>157088</v>
      </c>
      <c r="H1532" s="4">
        <v>1078960</v>
      </c>
      <c r="I1532" s="5">
        <v>13.75986135</v>
      </c>
      <c r="J1532" s="5">
        <v>6.8685068242004004</v>
      </c>
      <c r="K1532" s="5" t="s">
        <v>36</v>
      </c>
      <c r="L1532" s="5">
        <v>42</v>
      </c>
      <c r="M1532" s="7" t="s">
        <v>787</v>
      </c>
      <c r="N1532" s="16">
        <f t="shared" si="115"/>
        <v>44361</v>
      </c>
      <c r="O1532" s="7" t="s">
        <v>788</v>
      </c>
      <c r="P1532" s="12" t="str">
        <f t="shared" si="116"/>
        <v>2021-06-22</v>
      </c>
      <c r="Q1532" s="1" t="str">
        <f>IFERROR(VLOOKUP(K1532,de_para!$A$2:$B$32,2,0),"ERR")</f>
        <v>web event</v>
      </c>
      <c r="R1532" s="1">
        <v>0</v>
      </c>
      <c r="S1532" s="1">
        <f t="shared" si="117"/>
        <v>6</v>
      </c>
      <c r="T1532" s="1">
        <f t="shared" si="118"/>
        <v>2021</v>
      </c>
      <c r="U1532" s="1">
        <f t="shared" si="119"/>
        <v>1</v>
      </c>
    </row>
    <row r="1533" spans="1:21" x14ac:dyDescent="0.25">
      <c r="A1533" s="3" t="s">
        <v>37</v>
      </c>
      <c r="B1533" s="3" t="s">
        <v>783</v>
      </c>
      <c r="C1533" s="4" t="s">
        <v>38</v>
      </c>
      <c r="D1533" s="5" t="s">
        <v>39</v>
      </c>
      <c r="E1533" s="4" t="s">
        <v>40</v>
      </c>
      <c r="F1533" s="6">
        <v>64856.82</v>
      </c>
      <c r="G1533" s="4">
        <v>5402638</v>
      </c>
      <c r="H1533" s="4">
        <v>8864491</v>
      </c>
      <c r="I1533" s="5">
        <v>7.3164742299999999</v>
      </c>
      <c r="J1533" s="5">
        <v>1.6407708604574001</v>
      </c>
      <c r="K1533" s="5" t="s">
        <v>36</v>
      </c>
      <c r="L1533" s="5">
        <v>436</v>
      </c>
      <c r="M1533" s="7" t="s">
        <v>787</v>
      </c>
      <c r="N1533" s="16">
        <f t="shared" si="115"/>
        <v>44361</v>
      </c>
      <c r="O1533" s="7" t="s">
        <v>788</v>
      </c>
      <c r="P1533" s="12" t="str">
        <f t="shared" si="116"/>
        <v>2021-06-22</v>
      </c>
      <c r="Q1533" s="1" t="str">
        <f>IFERROR(VLOOKUP(K1533,de_para!$A$2:$B$32,2,0),"ERR")</f>
        <v>web event</v>
      </c>
      <c r="R1533" s="1">
        <v>0</v>
      </c>
      <c r="S1533" s="1">
        <f t="shared" si="117"/>
        <v>6</v>
      </c>
      <c r="T1533" s="1">
        <f t="shared" si="118"/>
        <v>2021</v>
      </c>
      <c r="U1533" s="1">
        <f t="shared" si="119"/>
        <v>1</v>
      </c>
    </row>
    <row r="1534" spans="1:21" x14ac:dyDescent="0.25">
      <c r="A1534" s="3" t="s">
        <v>64</v>
      </c>
      <c r="B1534" s="3" t="s">
        <v>783</v>
      </c>
      <c r="C1534" s="4" t="s">
        <v>726</v>
      </c>
      <c r="D1534" s="5" t="s">
        <v>727</v>
      </c>
      <c r="E1534" s="4" t="s">
        <v>728</v>
      </c>
      <c r="F1534" s="6">
        <v>818.38</v>
      </c>
      <c r="G1534" s="4">
        <v>3682</v>
      </c>
      <c r="H1534" s="4">
        <v>9536</v>
      </c>
      <c r="I1534" s="5">
        <v>85.820050339999995</v>
      </c>
      <c r="J1534" s="5">
        <v>2.58989679522</v>
      </c>
      <c r="K1534" s="5" t="s">
        <v>36</v>
      </c>
      <c r="L1534" s="5">
        <v>2</v>
      </c>
      <c r="M1534" s="7" t="s">
        <v>787</v>
      </c>
      <c r="N1534" s="16">
        <f t="shared" si="115"/>
        <v>44361</v>
      </c>
      <c r="O1534" s="7" t="s">
        <v>788</v>
      </c>
      <c r="P1534" s="12" t="str">
        <f t="shared" si="116"/>
        <v>2021-06-22</v>
      </c>
      <c r="Q1534" s="1" t="str">
        <f>IFERROR(VLOOKUP(K1534,de_para!$A$2:$B$32,2,0),"ERR")</f>
        <v>web event</v>
      </c>
      <c r="R1534" s="1">
        <v>0</v>
      </c>
      <c r="S1534" s="1">
        <f t="shared" si="117"/>
        <v>6</v>
      </c>
      <c r="T1534" s="1">
        <f t="shared" si="118"/>
        <v>2021</v>
      </c>
      <c r="U1534" s="1">
        <f t="shared" si="119"/>
        <v>1</v>
      </c>
    </row>
    <row r="1535" spans="1:21" x14ac:dyDescent="0.25">
      <c r="A1535" s="3" t="s">
        <v>89</v>
      </c>
      <c r="B1535" s="3" t="s">
        <v>783</v>
      </c>
      <c r="C1535" s="4" t="s">
        <v>90</v>
      </c>
      <c r="D1535" s="5" t="s">
        <v>91</v>
      </c>
      <c r="E1535" s="4" t="s">
        <v>92</v>
      </c>
      <c r="F1535" s="6">
        <v>174893.27</v>
      </c>
      <c r="G1535" s="4">
        <v>3451404</v>
      </c>
      <c r="H1535" s="4">
        <v>11851747</v>
      </c>
      <c r="I1535" s="5">
        <v>14.75675021</v>
      </c>
      <c r="J1535" s="5">
        <v>3.4338915409497002</v>
      </c>
      <c r="K1535" s="5" t="s">
        <v>36</v>
      </c>
      <c r="L1535" s="5">
        <v>714</v>
      </c>
      <c r="M1535" s="7" t="s">
        <v>787</v>
      </c>
      <c r="N1535" s="16">
        <f t="shared" si="115"/>
        <v>44361</v>
      </c>
      <c r="O1535" s="7" t="s">
        <v>788</v>
      </c>
      <c r="P1535" s="12" t="str">
        <f t="shared" si="116"/>
        <v>2021-06-22</v>
      </c>
      <c r="Q1535" s="1" t="str">
        <f>IFERROR(VLOOKUP(K1535,de_para!$A$2:$B$32,2,0),"ERR")</f>
        <v>web event</v>
      </c>
      <c r="R1535" s="1">
        <v>0</v>
      </c>
      <c r="S1535" s="1">
        <f t="shared" si="117"/>
        <v>6</v>
      </c>
      <c r="T1535" s="1">
        <f t="shared" si="118"/>
        <v>2021</v>
      </c>
      <c r="U1535" s="1">
        <f t="shared" si="119"/>
        <v>1</v>
      </c>
    </row>
    <row r="1536" spans="1:21" x14ac:dyDescent="0.25">
      <c r="A1536" s="3" t="s">
        <v>814</v>
      </c>
      <c r="B1536" s="3" t="s">
        <v>783</v>
      </c>
      <c r="C1536" s="4" t="s">
        <v>815</v>
      </c>
      <c r="D1536" s="5" t="s">
        <v>816</v>
      </c>
      <c r="E1536" s="4" t="s">
        <v>817</v>
      </c>
      <c r="F1536" s="6">
        <v>244.61</v>
      </c>
      <c r="G1536" s="4">
        <v>6048</v>
      </c>
      <c r="H1536" s="4">
        <v>7500</v>
      </c>
      <c r="I1536" s="5">
        <v>32.614666669999998</v>
      </c>
      <c r="J1536" s="5">
        <v>1.2400793650794</v>
      </c>
      <c r="K1536" s="5" t="s">
        <v>416</v>
      </c>
      <c r="L1536" s="5">
        <v>19</v>
      </c>
      <c r="M1536" s="7" t="s">
        <v>787</v>
      </c>
      <c r="N1536" s="16">
        <f t="shared" si="115"/>
        <v>44361</v>
      </c>
      <c r="O1536" s="7" t="s">
        <v>788</v>
      </c>
      <c r="P1536" s="12" t="str">
        <f t="shared" si="116"/>
        <v>2021-06-22</v>
      </c>
      <c r="Q1536" s="1" t="str">
        <f>IFERROR(VLOOKUP(K1536,de_para!$A$2:$B$32,2,0),"ERR")</f>
        <v>web event</v>
      </c>
      <c r="R1536" s="1">
        <v>0</v>
      </c>
      <c r="S1536" s="1">
        <f t="shared" si="117"/>
        <v>6</v>
      </c>
      <c r="T1536" s="1">
        <f t="shared" si="118"/>
        <v>2021</v>
      </c>
      <c r="U1536" s="1">
        <f t="shared" si="119"/>
        <v>1</v>
      </c>
    </row>
    <row r="1537" spans="1:21" x14ac:dyDescent="0.25">
      <c r="A1537" s="3" t="s">
        <v>700</v>
      </c>
      <c r="B1537" s="3" t="s">
        <v>783</v>
      </c>
      <c r="C1537" s="4" t="s">
        <v>701</v>
      </c>
      <c r="D1537" s="5" t="s">
        <v>702</v>
      </c>
      <c r="E1537" s="4" t="s">
        <v>703</v>
      </c>
      <c r="F1537" s="6">
        <v>338.35</v>
      </c>
      <c r="G1537" s="4">
        <v>6326</v>
      </c>
      <c r="H1537" s="4">
        <v>7692</v>
      </c>
      <c r="I1537" s="5">
        <v>43.98725949</v>
      </c>
      <c r="J1537" s="5">
        <v>1.2159342396459001</v>
      </c>
      <c r="K1537" s="5" t="s">
        <v>416</v>
      </c>
      <c r="L1537" s="5">
        <v>31</v>
      </c>
      <c r="M1537" s="7" t="s">
        <v>787</v>
      </c>
      <c r="N1537" s="16">
        <f t="shared" si="115"/>
        <v>44361</v>
      </c>
      <c r="O1537" s="7" t="s">
        <v>788</v>
      </c>
      <c r="P1537" s="12" t="str">
        <f t="shared" si="116"/>
        <v>2021-06-22</v>
      </c>
      <c r="Q1537" s="1" t="str">
        <f>IFERROR(VLOOKUP(K1537,de_para!$A$2:$B$32,2,0),"ERR")</f>
        <v>web event</v>
      </c>
      <c r="R1537" s="1">
        <v>0</v>
      </c>
      <c r="S1537" s="1">
        <f t="shared" si="117"/>
        <v>6</v>
      </c>
      <c r="T1537" s="1">
        <f t="shared" si="118"/>
        <v>2021</v>
      </c>
      <c r="U1537" s="1">
        <f t="shared" si="119"/>
        <v>1</v>
      </c>
    </row>
    <row r="1538" spans="1:21" x14ac:dyDescent="0.25">
      <c r="A1538" s="3" t="s">
        <v>666</v>
      </c>
      <c r="B1538" s="3" t="s">
        <v>783</v>
      </c>
      <c r="C1538" s="4" t="s">
        <v>818</v>
      </c>
      <c r="D1538" s="5" t="s">
        <v>819</v>
      </c>
      <c r="E1538" s="4" t="s">
        <v>820</v>
      </c>
      <c r="F1538" s="6">
        <v>147.63</v>
      </c>
      <c r="G1538" s="4">
        <v>4031</v>
      </c>
      <c r="H1538" s="4">
        <v>4505</v>
      </c>
      <c r="I1538" s="5">
        <v>32.77025527</v>
      </c>
      <c r="J1538" s="5">
        <v>1.1175886876706</v>
      </c>
      <c r="K1538" s="5" t="s">
        <v>416</v>
      </c>
      <c r="L1538" s="5">
        <v>14</v>
      </c>
      <c r="M1538" s="7" t="s">
        <v>787</v>
      </c>
      <c r="N1538" s="16">
        <f t="shared" si="115"/>
        <v>44361</v>
      </c>
      <c r="O1538" s="7" t="s">
        <v>788</v>
      </c>
      <c r="P1538" s="12" t="str">
        <f t="shared" si="116"/>
        <v>2021-06-22</v>
      </c>
      <c r="Q1538" s="1" t="str">
        <f>IFERROR(VLOOKUP(K1538,de_para!$A$2:$B$32,2,0),"ERR")</f>
        <v>web event</v>
      </c>
      <c r="R1538" s="1">
        <v>0</v>
      </c>
      <c r="S1538" s="1">
        <f t="shared" si="117"/>
        <v>6</v>
      </c>
      <c r="T1538" s="1">
        <f t="shared" si="118"/>
        <v>2021</v>
      </c>
      <c r="U1538" s="1">
        <f t="shared" si="119"/>
        <v>1</v>
      </c>
    </row>
    <row r="1539" spans="1:21" x14ac:dyDescent="0.25">
      <c r="A1539" s="3" t="s">
        <v>821</v>
      </c>
      <c r="B1539" s="3" t="s">
        <v>783</v>
      </c>
      <c r="C1539" s="4" t="s">
        <v>822</v>
      </c>
      <c r="D1539" s="5" t="s">
        <v>823</v>
      </c>
      <c r="E1539" s="4" t="s">
        <v>824</v>
      </c>
      <c r="F1539" s="6">
        <v>603.54</v>
      </c>
      <c r="G1539" s="4">
        <v>52176</v>
      </c>
      <c r="H1539" s="4">
        <v>74200</v>
      </c>
      <c r="I1539" s="5">
        <v>8.1339622600000006</v>
      </c>
      <c r="J1539" s="5">
        <v>1.4221097822754001</v>
      </c>
      <c r="K1539" s="5" t="s">
        <v>416</v>
      </c>
      <c r="L1539" s="5">
        <v>25</v>
      </c>
      <c r="M1539" s="7" t="s">
        <v>787</v>
      </c>
      <c r="N1539" s="16">
        <f t="shared" ref="N1539:N1602" si="120">M1539-WEEKDAY(M1539,3)</f>
        <v>44361</v>
      </c>
      <c r="O1539" s="7" t="s">
        <v>788</v>
      </c>
      <c r="P1539" s="12" t="str">
        <f t="shared" ref="P1539:P1602" si="121">RIGHT(B1539,10)</f>
        <v>2021-06-22</v>
      </c>
      <c r="Q1539" s="1" t="str">
        <f>IFERROR(VLOOKUP(K1539,de_para!$A$2:$B$32,2,0),"ERR")</f>
        <v>web event</v>
      </c>
      <c r="R1539" s="1">
        <v>0</v>
      </c>
      <c r="S1539" s="1">
        <f t="shared" ref="S1539:S1602" si="122">MONTH(P1539)</f>
        <v>6</v>
      </c>
      <c r="T1539" s="1">
        <f t="shared" ref="T1539:T1602" si="123">YEAR(P1539)</f>
        <v>2021</v>
      </c>
      <c r="U1539" s="1">
        <f t="shared" ref="U1539:U1602" si="124">IF(S1539&lt;7,1,2)</f>
        <v>1</v>
      </c>
    </row>
    <row r="1540" spans="1:21" x14ac:dyDescent="0.25">
      <c r="A1540" s="3" t="s">
        <v>740</v>
      </c>
      <c r="B1540" s="3" t="s">
        <v>783</v>
      </c>
      <c r="C1540" s="4" t="s">
        <v>746</v>
      </c>
      <c r="D1540" s="5" t="s">
        <v>747</v>
      </c>
      <c r="E1540" s="4" t="s">
        <v>748</v>
      </c>
      <c r="F1540" s="6">
        <v>858.22</v>
      </c>
      <c r="G1540" s="4">
        <v>558724</v>
      </c>
      <c r="H1540" s="4">
        <v>566459</v>
      </c>
      <c r="I1540" s="5">
        <v>1.51506111</v>
      </c>
      <c r="J1540" s="5">
        <v>1.0138440446446</v>
      </c>
      <c r="K1540" s="5" t="s">
        <v>6</v>
      </c>
      <c r="L1540" s="5">
        <v>558724</v>
      </c>
      <c r="M1540" s="7" t="s">
        <v>787</v>
      </c>
      <c r="N1540" s="16">
        <f t="shared" si="120"/>
        <v>44361</v>
      </c>
      <c r="O1540" s="7" t="s">
        <v>788</v>
      </c>
      <c r="P1540" s="12" t="str">
        <f t="shared" si="121"/>
        <v>2021-06-22</v>
      </c>
      <c r="Q1540" s="1" t="str">
        <f>IFERROR(VLOOKUP(K1540,de_para!$A$2:$B$32,2,0),"ERR")</f>
        <v>Top funnel</v>
      </c>
      <c r="R1540" s="1">
        <v>0</v>
      </c>
      <c r="S1540" s="1">
        <f t="shared" si="122"/>
        <v>6</v>
      </c>
      <c r="T1540" s="1">
        <f t="shared" si="123"/>
        <v>2021</v>
      </c>
      <c r="U1540" s="1">
        <f t="shared" si="124"/>
        <v>1</v>
      </c>
    </row>
    <row r="1541" spans="1:21" x14ac:dyDescent="0.25">
      <c r="A1541" s="3" t="s">
        <v>405</v>
      </c>
      <c r="B1541" s="3" t="s">
        <v>783</v>
      </c>
      <c r="C1541" s="4" t="s">
        <v>406</v>
      </c>
      <c r="D1541" s="5" t="s">
        <v>177</v>
      </c>
      <c r="E1541" s="4" t="s">
        <v>178</v>
      </c>
      <c r="F1541" s="6">
        <v>2236.37</v>
      </c>
      <c r="G1541" s="4">
        <v>119393</v>
      </c>
      <c r="H1541" s="4">
        <v>166624</v>
      </c>
      <c r="I1541" s="5">
        <v>13.421655940000001</v>
      </c>
      <c r="J1541" s="5">
        <v>1.3955927064400999</v>
      </c>
      <c r="K1541" s="5" t="s">
        <v>179</v>
      </c>
      <c r="L1541" s="5">
        <v>1884</v>
      </c>
      <c r="M1541" s="7" t="s">
        <v>787</v>
      </c>
      <c r="N1541" s="16">
        <f t="shared" si="120"/>
        <v>44361</v>
      </c>
      <c r="O1541" s="7" t="s">
        <v>788</v>
      </c>
      <c r="P1541" s="12" t="str">
        <f t="shared" si="121"/>
        <v>2021-06-22</v>
      </c>
      <c r="Q1541" s="1" t="str">
        <f>IFERROR(VLOOKUP(K1541,de_para!$A$2:$B$32,2,0),"ERR")</f>
        <v>Mid funnel</v>
      </c>
      <c r="R1541" s="1">
        <v>0</v>
      </c>
      <c r="S1541" s="1">
        <f t="shared" si="122"/>
        <v>6</v>
      </c>
      <c r="T1541" s="1">
        <f t="shared" si="123"/>
        <v>2021</v>
      </c>
      <c r="U1541" s="1">
        <f t="shared" si="124"/>
        <v>1</v>
      </c>
    </row>
    <row r="1542" spans="1:21" x14ac:dyDescent="0.25">
      <c r="A1542" s="3" t="s">
        <v>666</v>
      </c>
      <c r="B1542" s="3" t="s">
        <v>783</v>
      </c>
      <c r="C1542" s="4" t="s">
        <v>825</v>
      </c>
      <c r="D1542" s="5" t="s">
        <v>823</v>
      </c>
      <c r="E1542" s="4" t="s">
        <v>824</v>
      </c>
      <c r="F1542" s="6">
        <v>607.77</v>
      </c>
      <c r="G1542" s="4">
        <v>13364</v>
      </c>
      <c r="H1542" s="4">
        <v>16261</v>
      </c>
      <c r="I1542" s="5">
        <v>37.375930140000001</v>
      </c>
      <c r="J1542" s="5">
        <v>1.2167764142472</v>
      </c>
      <c r="K1542" s="5" t="s">
        <v>416</v>
      </c>
      <c r="L1542" s="5">
        <v>28</v>
      </c>
      <c r="M1542" s="7" t="s">
        <v>787</v>
      </c>
      <c r="N1542" s="16">
        <f t="shared" si="120"/>
        <v>44361</v>
      </c>
      <c r="O1542" s="7" t="s">
        <v>788</v>
      </c>
      <c r="P1542" s="12" t="str">
        <f t="shared" si="121"/>
        <v>2021-06-22</v>
      </c>
      <c r="Q1542" s="1" t="str">
        <f>IFERROR(VLOOKUP(K1542,de_para!$A$2:$B$32,2,0),"ERR")</f>
        <v>web event</v>
      </c>
      <c r="R1542" s="1">
        <v>0</v>
      </c>
      <c r="S1542" s="1">
        <f t="shared" si="122"/>
        <v>6</v>
      </c>
      <c r="T1542" s="1">
        <f t="shared" si="123"/>
        <v>2021</v>
      </c>
      <c r="U1542" s="1">
        <f t="shared" si="124"/>
        <v>1</v>
      </c>
    </row>
    <row r="1543" spans="1:21" x14ac:dyDescent="0.25">
      <c r="A1543" s="3" t="s">
        <v>821</v>
      </c>
      <c r="B1543" s="3" t="s">
        <v>783</v>
      </c>
      <c r="C1543" s="4" t="s">
        <v>826</v>
      </c>
      <c r="D1543" s="5" t="s">
        <v>816</v>
      </c>
      <c r="E1543" s="4" t="s">
        <v>817</v>
      </c>
      <c r="F1543" s="6">
        <v>701.02</v>
      </c>
      <c r="G1543" s="4">
        <v>31728</v>
      </c>
      <c r="H1543" s="4">
        <v>37362</v>
      </c>
      <c r="I1543" s="5">
        <v>18.76291419</v>
      </c>
      <c r="J1543" s="5">
        <v>1.1775718608168999</v>
      </c>
      <c r="K1543" s="5" t="s">
        <v>416</v>
      </c>
      <c r="L1543" s="5">
        <v>43</v>
      </c>
      <c r="M1543" s="7" t="s">
        <v>787</v>
      </c>
      <c r="N1543" s="16">
        <f t="shared" si="120"/>
        <v>44361</v>
      </c>
      <c r="O1543" s="7" t="s">
        <v>788</v>
      </c>
      <c r="P1543" s="12" t="str">
        <f t="shared" si="121"/>
        <v>2021-06-22</v>
      </c>
      <c r="Q1543" s="1" t="str">
        <f>IFERROR(VLOOKUP(K1543,de_para!$A$2:$B$32,2,0),"ERR")</f>
        <v>web event</v>
      </c>
      <c r="R1543" s="1">
        <v>0</v>
      </c>
      <c r="S1543" s="1">
        <f t="shared" si="122"/>
        <v>6</v>
      </c>
      <c r="T1543" s="1">
        <f t="shared" si="123"/>
        <v>2021</v>
      </c>
      <c r="U1543" s="1">
        <f t="shared" si="124"/>
        <v>1</v>
      </c>
    </row>
    <row r="1544" spans="1:21" x14ac:dyDescent="0.25">
      <c r="A1544" s="3" t="s">
        <v>64</v>
      </c>
      <c r="B1544" s="3" t="s">
        <v>783</v>
      </c>
      <c r="C1544" s="4" t="s">
        <v>721</v>
      </c>
      <c r="D1544" s="5" t="s">
        <v>722</v>
      </c>
      <c r="E1544" s="4" t="s">
        <v>723</v>
      </c>
      <c r="F1544" s="6">
        <v>823.53</v>
      </c>
      <c r="G1544" s="4">
        <v>3770</v>
      </c>
      <c r="H1544" s="4">
        <v>9107</v>
      </c>
      <c r="I1544" s="5">
        <v>90.428242010000005</v>
      </c>
      <c r="J1544" s="5">
        <v>2.4156498673739999</v>
      </c>
      <c r="K1544" s="5" t="s">
        <v>36</v>
      </c>
      <c r="L1544" s="5">
        <v>1</v>
      </c>
      <c r="M1544" s="7" t="s">
        <v>787</v>
      </c>
      <c r="N1544" s="16">
        <f t="shared" si="120"/>
        <v>44361</v>
      </c>
      <c r="O1544" s="7" t="s">
        <v>788</v>
      </c>
      <c r="P1544" s="12" t="str">
        <f t="shared" si="121"/>
        <v>2021-06-22</v>
      </c>
      <c r="Q1544" s="1" t="str">
        <f>IFERROR(VLOOKUP(K1544,de_para!$A$2:$B$32,2,0),"ERR")</f>
        <v>web event</v>
      </c>
      <c r="R1544" s="1">
        <v>0</v>
      </c>
      <c r="S1544" s="1">
        <f t="shared" si="122"/>
        <v>6</v>
      </c>
      <c r="T1544" s="1">
        <f t="shared" si="123"/>
        <v>2021</v>
      </c>
      <c r="U1544" s="1">
        <f t="shared" si="124"/>
        <v>1</v>
      </c>
    </row>
    <row r="1545" spans="1:21" x14ac:dyDescent="0.25">
      <c r="A1545" s="3" t="s">
        <v>120</v>
      </c>
      <c r="B1545" s="3" t="s">
        <v>783</v>
      </c>
      <c r="C1545" s="4" t="s">
        <v>694</v>
      </c>
      <c r="D1545" s="5" t="s">
        <v>695</v>
      </c>
      <c r="E1545" s="4" t="s">
        <v>696</v>
      </c>
      <c r="F1545" s="6">
        <v>799.11</v>
      </c>
      <c r="G1545" s="4">
        <v>35249</v>
      </c>
      <c r="H1545" s="4">
        <v>43413</v>
      </c>
      <c r="I1545" s="5">
        <v>18.407159149999998</v>
      </c>
      <c r="J1545" s="5">
        <v>1.2316094073591</v>
      </c>
      <c r="K1545" s="5" t="s">
        <v>36</v>
      </c>
      <c r="L1545" s="5">
        <v>3</v>
      </c>
      <c r="M1545" s="7" t="s">
        <v>787</v>
      </c>
      <c r="N1545" s="16">
        <f t="shared" si="120"/>
        <v>44361</v>
      </c>
      <c r="O1545" s="7" t="s">
        <v>788</v>
      </c>
      <c r="P1545" s="12" t="str">
        <f t="shared" si="121"/>
        <v>2021-06-22</v>
      </c>
      <c r="Q1545" s="1" t="str">
        <f>IFERROR(VLOOKUP(K1545,de_para!$A$2:$B$32,2,0),"ERR")</f>
        <v>web event</v>
      </c>
      <c r="R1545" s="1">
        <v>0</v>
      </c>
      <c r="S1545" s="1">
        <f t="shared" si="122"/>
        <v>6</v>
      </c>
      <c r="T1545" s="1">
        <f t="shared" si="123"/>
        <v>2021</v>
      </c>
      <c r="U1545" s="1">
        <f t="shared" si="124"/>
        <v>1</v>
      </c>
    </row>
    <row r="1546" spans="1:21" x14ac:dyDescent="0.25">
      <c r="A1546" s="3" t="s">
        <v>103</v>
      </c>
      <c r="B1546" s="3" t="s">
        <v>783</v>
      </c>
      <c r="C1546" s="4" t="s">
        <v>714</v>
      </c>
      <c r="D1546" s="5" t="s">
        <v>715</v>
      </c>
      <c r="E1546" s="4" t="s">
        <v>716</v>
      </c>
      <c r="F1546" s="6">
        <v>820.3</v>
      </c>
      <c r="G1546" s="4">
        <v>2617</v>
      </c>
      <c r="H1546" s="4">
        <v>4797</v>
      </c>
      <c r="I1546" s="5">
        <v>171.00271003</v>
      </c>
      <c r="J1546" s="5">
        <v>1.8330149025602001</v>
      </c>
      <c r="K1546" s="5" t="s">
        <v>36</v>
      </c>
      <c r="L1546" s="5">
        <v>2</v>
      </c>
      <c r="M1546" s="7" t="s">
        <v>787</v>
      </c>
      <c r="N1546" s="16">
        <f t="shared" si="120"/>
        <v>44361</v>
      </c>
      <c r="O1546" s="7" t="s">
        <v>788</v>
      </c>
      <c r="P1546" s="12" t="str">
        <f t="shared" si="121"/>
        <v>2021-06-22</v>
      </c>
      <c r="Q1546" s="1" t="str">
        <f>IFERROR(VLOOKUP(K1546,de_para!$A$2:$B$32,2,0),"ERR")</f>
        <v>web event</v>
      </c>
      <c r="R1546" s="1">
        <v>0</v>
      </c>
      <c r="S1546" s="1">
        <f t="shared" si="122"/>
        <v>6</v>
      </c>
      <c r="T1546" s="1">
        <f t="shared" si="123"/>
        <v>2021</v>
      </c>
      <c r="U1546" s="1">
        <f t="shared" si="124"/>
        <v>1</v>
      </c>
    </row>
    <row r="1547" spans="1:21" x14ac:dyDescent="0.25">
      <c r="A1547" s="3" t="s">
        <v>290</v>
      </c>
      <c r="B1547" s="3" t="s">
        <v>783</v>
      </c>
      <c r="C1547" s="4" t="s">
        <v>685</v>
      </c>
      <c r="D1547" s="5" t="s">
        <v>686</v>
      </c>
      <c r="E1547" s="4" t="s">
        <v>687</v>
      </c>
      <c r="F1547" s="6">
        <v>792.83</v>
      </c>
      <c r="G1547" s="4">
        <v>35719</v>
      </c>
      <c r="H1547" s="4">
        <v>43610</v>
      </c>
      <c r="I1547" s="5">
        <v>18.180004589999999</v>
      </c>
      <c r="J1547" s="5">
        <v>1.2209188387133001</v>
      </c>
      <c r="K1547" s="5" t="s">
        <v>36</v>
      </c>
      <c r="L1547" s="5">
        <v>1</v>
      </c>
      <c r="M1547" s="7" t="s">
        <v>787</v>
      </c>
      <c r="N1547" s="16">
        <f t="shared" si="120"/>
        <v>44361</v>
      </c>
      <c r="O1547" s="7" t="s">
        <v>788</v>
      </c>
      <c r="P1547" s="12" t="str">
        <f t="shared" si="121"/>
        <v>2021-06-22</v>
      </c>
      <c r="Q1547" s="1" t="str">
        <f>IFERROR(VLOOKUP(K1547,de_para!$A$2:$B$32,2,0),"ERR")</f>
        <v>web event</v>
      </c>
      <c r="R1547" s="1">
        <v>0</v>
      </c>
      <c r="S1547" s="1">
        <f t="shared" si="122"/>
        <v>6</v>
      </c>
      <c r="T1547" s="1">
        <f t="shared" si="123"/>
        <v>2021</v>
      </c>
      <c r="U1547" s="1">
        <f t="shared" si="124"/>
        <v>1</v>
      </c>
    </row>
    <row r="1548" spans="1:21" x14ac:dyDescent="0.25">
      <c r="A1548" s="3" t="s">
        <v>717</v>
      </c>
      <c r="B1548" s="3" t="s">
        <v>783</v>
      </c>
      <c r="C1548" s="4" t="s">
        <v>718</v>
      </c>
      <c r="D1548" s="5" t="s">
        <v>719</v>
      </c>
      <c r="E1548" s="4" t="s">
        <v>720</v>
      </c>
      <c r="F1548" s="6">
        <v>402.79</v>
      </c>
      <c r="G1548" s="4">
        <v>3371</v>
      </c>
      <c r="H1548" s="4">
        <v>5935</v>
      </c>
      <c r="I1548" s="5">
        <v>67.866891319999993</v>
      </c>
      <c r="J1548" s="5">
        <v>1.7606051616731</v>
      </c>
      <c r="K1548" s="5" t="s">
        <v>416</v>
      </c>
      <c r="L1548" s="5">
        <v>23</v>
      </c>
      <c r="M1548" s="7" t="s">
        <v>787</v>
      </c>
      <c r="N1548" s="16">
        <f t="shared" si="120"/>
        <v>44361</v>
      </c>
      <c r="O1548" s="7" t="s">
        <v>788</v>
      </c>
      <c r="P1548" s="12" t="str">
        <f t="shared" si="121"/>
        <v>2021-06-22</v>
      </c>
      <c r="Q1548" s="1" t="str">
        <f>IFERROR(VLOOKUP(K1548,de_para!$A$2:$B$32,2,0),"ERR")</f>
        <v>web event</v>
      </c>
      <c r="R1548" s="1">
        <v>0</v>
      </c>
      <c r="S1548" s="1">
        <f t="shared" si="122"/>
        <v>6</v>
      </c>
      <c r="T1548" s="1">
        <f t="shared" si="123"/>
        <v>2021</v>
      </c>
      <c r="U1548" s="1">
        <f t="shared" si="124"/>
        <v>1</v>
      </c>
    </row>
    <row r="1549" spans="1:21" x14ac:dyDescent="0.25">
      <c r="A1549" s="3" t="s">
        <v>111</v>
      </c>
      <c r="B1549" s="3" t="s">
        <v>783</v>
      </c>
      <c r="C1549" s="4" t="s">
        <v>112</v>
      </c>
      <c r="D1549" s="5" t="s">
        <v>78</v>
      </c>
      <c r="E1549" s="4" t="s">
        <v>79</v>
      </c>
      <c r="F1549" s="6">
        <v>89192.67</v>
      </c>
      <c r="G1549" s="4">
        <v>3722241</v>
      </c>
      <c r="H1549" s="4">
        <v>5744772</v>
      </c>
      <c r="I1549" s="5">
        <v>15.5258851</v>
      </c>
      <c r="J1549" s="5">
        <v>1.5433637961647</v>
      </c>
      <c r="K1549" s="5" t="s">
        <v>80</v>
      </c>
      <c r="L1549" s="5">
        <v>534</v>
      </c>
      <c r="M1549" s="7" t="s">
        <v>787</v>
      </c>
      <c r="N1549" s="16">
        <f t="shared" si="120"/>
        <v>44361</v>
      </c>
      <c r="O1549" s="7" t="s">
        <v>788</v>
      </c>
      <c r="P1549" s="12" t="str">
        <f t="shared" si="121"/>
        <v>2021-06-22</v>
      </c>
      <c r="Q1549" s="1" t="str">
        <f>IFERROR(VLOOKUP(K1549,de_para!$A$2:$B$32,2,0),"ERR")</f>
        <v>web event</v>
      </c>
      <c r="R1549" s="1">
        <v>0</v>
      </c>
      <c r="S1549" s="1">
        <f t="shared" si="122"/>
        <v>6</v>
      </c>
      <c r="T1549" s="1">
        <f t="shared" si="123"/>
        <v>2021</v>
      </c>
      <c r="U1549" s="1">
        <f t="shared" si="124"/>
        <v>1</v>
      </c>
    </row>
    <row r="1550" spans="1:21" x14ac:dyDescent="0.25">
      <c r="A1550" s="3" t="s">
        <v>103</v>
      </c>
      <c r="B1550" s="3" t="s">
        <v>783</v>
      </c>
      <c r="C1550" s="4" t="s">
        <v>711</v>
      </c>
      <c r="D1550" s="5" t="s">
        <v>712</v>
      </c>
      <c r="E1550" s="4" t="s">
        <v>713</v>
      </c>
      <c r="F1550" s="6">
        <v>273.02999999999997</v>
      </c>
      <c r="G1550" s="4">
        <v>1633</v>
      </c>
      <c r="H1550" s="4">
        <v>3987</v>
      </c>
      <c r="I1550" s="5">
        <v>68.480060199999997</v>
      </c>
      <c r="J1550" s="5">
        <v>2.4415186772810999</v>
      </c>
      <c r="K1550" s="5" t="s">
        <v>36</v>
      </c>
      <c r="L1550" s="5" t="s">
        <v>45</v>
      </c>
      <c r="M1550" s="7" t="s">
        <v>787</v>
      </c>
      <c r="N1550" s="16">
        <f t="shared" si="120"/>
        <v>44361</v>
      </c>
      <c r="O1550" s="7" t="s">
        <v>788</v>
      </c>
      <c r="P1550" s="12" t="str">
        <f t="shared" si="121"/>
        <v>2021-06-22</v>
      </c>
      <c r="Q1550" s="1" t="str">
        <f>IFERROR(VLOOKUP(K1550,de_para!$A$2:$B$32,2,0),"ERR")</f>
        <v>web event</v>
      </c>
      <c r="R1550" s="1">
        <v>0</v>
      </c>
      <c r="S1550" s="1">
        <f t="shared" si="122"/>
        <v>6</v>
      </c>
      <c r="T1550" s="1">
        <f t="shared" si="123"/>
        <v>2021</v>
      </c>
      <c r="U1550" s="1">
        <f t="shared" si="124"/>
        <v>1</v>
      </c>
    </row>
    <row r="1551" spans="1:21" x14ac:dyDescent="0.25">
      <c r="A1551" s="3" t="s">
        <v>770</v>
      </c>
      <c r="B1551" s="3" t="s">
        <v>783</v>
      </c>
      <c r="C1551" s="4" t="s">
        <v>779</v>
      </c>
      <c r="D1551" s="5" t="s">
        <v>772</v>
      </c>
      <c r="E1551" s="4" t="s">
        <v>773</v>
      </c>
      <c r="F1551" s="6">
        <v>296.07</v>
      </c>
      <c r="G1551" s="4">
        <v>10908</v>
      </c>
      <c r="H1551" s="4">
        <v>11576</v>
      </c>
      <c r="I1551" s="5">
        <v>25.576192120000002</v>
      </c>
      <c r="J1551" s="5">
        <v>1.0612394572791</v>
      </c>
      <c r="K1551" s="5" t="s">
        <v>130</v>
      </c>
      <c r="L1551" s="5">
        <v>3955</v>
      </c>
      <c r="M1551" s="7" t="s">
        <v>787</v>
      </c>
      <c r="N1551" s="16">
        <f t="shared" si="120"/>
        <v>44361</v>
      </c>
      <c r="O1551" s="7" t="s">
        <v>788</v>
      </c>
      <c r="P1551" s="12" t="str">
        <f t="shared" si="121"/>
        <v>2021-06-22</v>
      </c>
      <c r="Q1551" s="1" t="str">
        <f>IFERROR(VLOOKUP(K1551,de_para!$A$2:$B$32,2,0),"ERR")</f>
        <v>Mid funnel</v>
      </c>
      <c r="R1551" s="1">
        <v>0</v>
      </c>
      <c r="S1551" s="1">
        <f t="shared" si="122"/>
        <v>6</v>
      </c>
      <c r="T1551" s="1">
        <f t="shared" si="123"/>
        <v>2021</v>
      </c>
      <c r="U1551" s="1">
        <f t="shared" si="124"/>
        <v>1</v>
      </c>
    </row>
    <row r="1552" spans="1:21" x14ac:dyDescent="0.25">
      <c r="A1552" s="3" t="s">
        <v>76</v>
      </c>
      <c r="B1552" s="3" t="s">
        <v>783</v>
      </c>
      <c r="C1552" s="4" t="s">
        <v>77</v>
      </c>
      <c r="D1552" s="5" t="s">
        <v>78</v>
      </c>
      <c r="E1552" s="4" t="s">
        <v>79</v>
      </c>
      <c r="F1552" s="6">
        <v>92939.42</v>
      </c>
      <c r="G1552" s="4">
        <v>1489154</v>
      </c>
      <c r="H1552" s="4">
        <v>4639150</v>
      </c>
      <c r="I1552" s="5">
        <v>20.033717379999999</v>
      </c>
      <c r="J1552" s="5">
        <v>3.1152923069070999</v>
      </c>
      <c r="K1552" s="5" t="s">
        <v>80</v>
      </c>
      <c r="L1552" s="5">
        <v>683</v>
      </c>
      <c r="M1552" s="7" t="s">
        <v>787</v>
      </c>
      <c r="N1552" s="16">
        <f t="shared" si="120"/>
        <v>44361</v>
      </c>
      <c r="O1552" s="7" t="s">
        <v>788</v>
      </c>
      <c r="P1552" s="12" t="str">
        <f t="shared" si="121"/>
        <v>2021-06-22</v>
      </c>
      <c r="Q1552" s="1" t="str">
        <f>IFERROR(VLOOKUP(K1552,de_para!$A$2:$B$32,2,0),"ERR")</f>
        <v>web event</v>
      </c>
      <c r="R1552" s="1">
        <v>0</v>
      </c>
      <c r="S1552" s="1">
        <f t="shared" si="122"/>
        <v>6</v>
      </c>
      <c r="T1552" s="1">
        <f t="shared" si="123"/>
        <v>2021</v>
      </c>
      <c r="U1552" s="1">
        <f t="shared" si="124"/>
        <v>1</v>
      </c>
    </row>
    <row r="1553" spans="1:21" x14ac:dyDescent="0.25">
      <c r="A1553" s="3" t="s">
        <v>821</v>
      </c>
      <c r="B1553" s="3" t="s">
        <v>783</v>
      </c>
      <c r="C1553" s="4" t="s">
        <v>827</v>
      </c>
      <c r="D1553" s="5" t="s">
        <v>819</v>
      </c>
      <c r="E1553" s="4" t="s">
        <v>820</v>
      </c>
      <c r="F1553" s="6">
        <v>713.49</v>
      </c>
      <c r="G1553" s="4">
        <v>49856</v>
      </c>
      <c r="H1553" s="4">
        <v>54840</v>
      </c>
      <c r="I1553" s="5">
        <v>13.01039387</v>
      </c>
      <c r="J1553" s="5">
        <v>1.0999679075738</v>
      </c>
      <c r="K1553" s="5" t="s">
        <v>416</v>
      </c>
      <c r="L1553" s="5">
        <v>78</v>
      </c>
      <c r="M1553" s="7" t="s">
        <v>787</v>
      </c>
      <c r="N1553" s="16">
        <f t="shared" si="120"/>
        <v>44361</v>
      </c>
      <c r="O1553" s="7" t="s">
        <v>788</v>
      </c>
      <c r="P1553" s="12" t="str">
        <f t="shared" si="121"/>
        <v>2021-06-22</v>
      </c>
      <c r="Q1553" s="1" t="str">
        <f>IFERROR(VLOOKUP(K1553,de_para!$A$2:$B$32,2,0),"ERR")</f>
        <v>web event</v>
      </c>
      <c r="R1553" s="1">
        <v>0</v>
      </c>
      <c r="S1553" s="1">
        <f t="shared" si="122"/>
        <v>6</v>
      </c>
      <c r="T1553" s="1">
        <f t="shared" si="123"/>
        <v>2021</v>
      </c>
      <c r="U1553" s="1">
        <f t="shared" si="124"/>
        <v>1</v>
      </c>
    </row>
    <row r="1554" spans="1:21" x14ac:dyDescent="0.25">
      <c r="A1554" s="3" t="s">
        <v>828</v>
      </c>
      <c r="B1554" s="3" t="s">
        <v>783</v>
      </c>
      <c r="C1554" s="4" t="s">
        <v>829</v>
      </c>
      <c r="D1554" s="5" t="s">
        <v>823</v>
      </c>
      <c r="E1554" s="4" t="s">
        <v>824</v>
      </c>
      <c r="F1554" s="6">
        <v>413.33</v>
      </c>
      <c r="G1554" s="4">
        <v>22012</v>
      </c>
      <c r="H1554" s="4">
        <v>25849</v>
      </c>
      <c r="I1554" s="5">
        <v>15.9901737</v>
      </c>
      <c r="J1554" s="5">
        <v>1.1743140105397001</v>
      </c>
      <c r="K1554" s="5" t="s">
        <v>416</v>
      </c>
      <c r="L1554" s="5">
        <v>12</v>
      </c>
      <c r="M1554" s="7" t="s">
        <v>787</v>
      </c>
      <c r="N1554" s="16">
        <f t="shared" si="120"/>
        <v>44361</v>
      </c>
      <c r="O1554" s="7" t="s">
        <v>788</v>
      </c>
      <c r="P1554" s="12" t="str">
        <f t="shared" si="121"/>
        <v>2021-06-22</v>
      </c>
      <c r="Q1554" s="1" t="str">
        <f>IFERROR(VLOOKUP(K1554,de_para!$A$2:$B$32,2,0),"ERR")</f>
        <v>web event</v>
      </c>
      <c r="R1554" s="1">
        <v>0</v>
      </c>
      <c r="S1554" s="1">
        <f t="shared" si="122"/>
        <v>6</v>
      </c>
      <c r="T1554" s="1">
        <f t="shared" si="123"/>
        <v>2021</v>
      </c>
      <c r="U1554" s="1">
        <f t="shared" si="124"/>
        <v>1</v>
      </c>
    </row>
    <row r="1555" spans="1:21" x14ac:dyDescent="0.25">
      <c r="A1555" s="3" t="s">
        <v>180</v>
      </c>
      <c r="B1555" s="3" t="s">
        <v>783</v>
      </c>
      <c r="C1555" s="4" t="s">
        <v>181</v>
      </c>
      <c r="D1555" s="5" t="s">
        <v>173</v>
      </c>
      <c r="E1555" s="4" t="s">
        <v>174</v>
      </c>
      <c r="F1555" s="6">
        <v>57427.3</v>
      </c>
      <c r="G1555" s="4">
        <v>3156999</v>
      </c>
      <c r="H1555" s="4">
        <v>5970270</v>
      </c>
      <c r="I1555" s="5">
        <v>9.6188782100000001</v>
      </c>
      <c r="J1555" s="5">
        <v>1.8911219167316999</v>
      </c>
      <c r="K1555" s="5" t="s">
        <v>36</v>
      </c>
      <c r="L1555" s="5">
        <v>333</v>
      </c>
      <c r="M1555" s="7" t="s">
        <v>787</v>
      </c>
      <c r="N1555" s="16">
        <f t="shared" si="120"/>
        <v>44361</v>
      </c>
      <c r="O1555" s="7" t="s">
        <v>788</v>
      </c>
      <c r="P1555" s="12" t="str">
        <f t="shared" si="121"/>
        <v>2021-06-22</v>
      </c>
      <c r="Q1555" s="1" t="str">
        <f>IFERROR(VLOOKUP(K1555,de_para!$A$2:$B$32,2,0),"ERR")</f>
        <v>web event</v>
      </c>
      <c r="R1555" s="1">
        <v>0</v>
      </c>
      <c r="S1555" s="1">
        <f t="shared" si="122"/>
        <v>6</v>
      </c>
      <c r="T1555" s="1">
        <f t="shared" si="123"/>
        <v>2021</v>
      </c>
      <c r="U1555" s="1">
        <f t="shared" si="124"/>
        <v>1</v>
      </c>
    </row>
    <row r="1556" spans="1:21" x14ac:dyDescent="0.25">
      <c r="A1556" s="3" t="s">
        <v>828</v>
      </c>
      <c r="B1556" s="3" t="s">
        <v>783</v>
      </c>
      <c r="C1556" s="4" t="s">
        <v>830</v>
      </c>
      <c r="D1556" s="5" t="s">
        <v>819</v>
      </c>
      <c r="E1556" s="4" t="s">
        <v>820</v>
      </c>
      <c r="F1556" s="6">
        <v>374.39</v>
      </c>
      <c r="G1556" s="4">
        <v>23816</v>
      </c>
      <c r="H1556" s="4">
        <v>26506</v>
      </c>
      <c r="I1556" s="5">
        <v>14.12472648</v>
      </c>
      <c r="J1556" s="5">
        <v>1.1129492777964001</v>
      </c>
      <c r="K1556" s="5" t="s">
        <v>416</v>
      </c>
      <c r="L1556" s="5">
        <v>46</v>
      </c>
      <c r="M1556" s="7" t="s">
        <v>787</v>
      </c>
      <c r="N1556" s="16">
        <f t="shared" si="120"/>
        <v>44361</v>
      </c>
      <c r="O1556" s="7" t="s">
        <v>788</v>
      </c>
      <c r="P1556" s="12" t="str">
        <f t="shared" si="121"/>
        <v>2021-06-22</v>
      </c>
      <c r="Q1556" s="1" t="str">
        <f>IFERROR(VLOOKUP(K1556,de_para!$A$2:$B$32,2,0),"ERR")</f>
        <v>web event</v>
      </c>
      <c r="R1556" s="1">
        <v>0</v>
      </c>
      <c r="S1556" s="1">
        <f t="shared" si="122"/>
        <v>6</v>
      </c>
      <c r="T1556" s="1">
        <f t="shared" si="123"/>
        <v>2021</v>
      </c>
      <c r="U1556" s="1">
        <f t="shared" si="124"/>
        <v>1</v>
      </c>
    </row>
    <row r="1557" spans="1:21" x14ac:dyDescent="0.25">
      <c r="A1557" s="3" t="s">
        <v>120</v>
      </c>
      <c r="B1557" s="3" t="s">
        <v>783</v>
      </c>
      <c r="C1557" s="4" t="s">
        <v>121</v>
      </c>
      <c r="D1557" s="5" t="s">
        <v>87</v>
      </c>
      <c r="E1557" s="4" t="s">
        <v>88</v>
      </c>
      <c r="F1557" s="6">
        <v>515870.85</v>
      </c>
      <c r="G1557" s="4">
        <v>20971583</v>
      </c>
      <c r="H1557" s="4">
        <v>75441226</v>
      </c>
      <c r="I1557" s="5">
        <v>6.8380496600000003</v>
      </c>
      <c r="J1557" s="5">
        <v>3.5973071751427002</v>
      </c>
      <c r="K1557" s="5" t="s">
        <v>36</v>
      </c>
      <c r="L1557" s="5">
        <v>2530</v>
      </c>
      <c r="M1557" s="7" t="s">
        <v>787</v>
      </c>
      <c r="N1557" s="16">
        <f t="shared" si="120"/>
        <v>44361</v>
      </c>
      <c r="O1557" s="7" t="s">
        <v>788</v>
      </c>
      <c r="P1557" s="12" t="str">
        <f t="shared" si="121"/>
        <v>2021-06-22</v>
      </c>
      <c r="Q1557" s="1" t="str">
        <f>IFERROR(VLOOKUP(K1557,de_para!$A$2:$B$32,2,0),"ERR")</f>
        <v>web event</v>
      </c>
      <c r="R1557" s="1">
        <v>0</v>
      </c>
      <c r="S1557" s="1">
        <f t="shared" si="122"/>
        <v>6</v>
      </c>
      <c r="T1557" s="1">
        <f t="shared" si="123"/>
        <v>2021</v>
      </c>
      <c r="U1557" s="1">
        <f t="shared" si="124"/>
        <v>1</v>
      </c>
    </row>
    <row r="1558" spans="1:21" x14ac:dyDescent="0.25">
      <c r="A1558" s="3" t="s">
        <v>814</v>
      </c>
      <c r="B1558" s="3" t="s">
        <v>783</v>
      </c>
      <c r="C1558" s="4" t="s">
        <v>831</v>
      </c>
      <c r="D1558" s="5" t="s">
        <v>819</v>
      </c>
      <c r="E1558" s="4" t="s">
        <v>820</v>
      </c>
      <c r="F1558" s="6">
        <v>173.25</v>
      </c>
      <c r="G1558" s="4">
        <v>4706</v>
      </c>
      <c r="H1558" s="4">
        <v>5251</v>
      </c>
      <c r="I1558" s="5">
        <v>32.993715479999999</v>
      </c>
      <c r="J1558" s="5">
        <v>1.1158096047599</v>
      </c>
      <c r="K1558" s="5" t="s">
        <v>416</v>
      </c>
      <c r="L1558" s="5">
        <v>4</v>
      </c>
      <c r="M1558" s="7" t="s">
        <v>787</v>
      </c>
      <c r="N1558" s="16">
        <f t="shared" si="120"/>
        <v>44361</v>
      </c>
      <c r="O1558" s="7" t="s">
        <v>788</v>
      </c>
      <c r="P1558" s="12" t="str">
        <f t="shared" si="121"/>
        <v>2021-06-22</v>
      </c>
      <c r="Q1558" s="1" t="str">
        <f>IFERROR(VLOOKUP(K1558,de_para!$A$2:$B$32,2,0),"ERR")</f>
        <v>web event</v>
      </c>
      <c r="R1558" s="1">
        <v>0</v>
      </c>
      <c r="S1558" s="1">
        <f t="shared" si="122"/>
        <v>6</v>
      </c>
      <c r="T1558" s="1">
        <f t="shared" si="123"/>
        <v>2021</v>
      </c>
      <c r="U1558" s="1">
        <f t="shared" si="124"/>
        <v>1</v>
      </c>
    </row>
    <row r="1559" spans="1:21" x14ac:dyDescent="0.25">
      <c r="A1559" s="3" t="s">
        <v>171</v>
      </c>
      <c r="B1559" s="3" t="s">
        <v>783</v>
      </c>
      <c r="C1559" s="4" t="s">
        <v>172</v>
      </c>
      <c r="D1559" s="5" t="s">
        <v>173</v>
      </c>
      <c r="E1559" s="4" t="s">
        <v>174</v>
      </c>
      <c r="F1559" s="6">
        <v>9424.77</v>
      </c>
      <c r="G1559" s="4">
        <v>521217</v>
      </c>
      <c r="H1559" s="4">
        <v>912921</v>
      </c>
      <c r="I1559" s="5">
        <v>10.323752000000001</v>
      </c>
      <c r="J1559" s="5">
        <v>1.7515180817203</v>
      </c>
      <c r="K1559" s="5" t="s">
        <v>36</v>
      </c>
      <c r="L1559" s="5">
        <v>61</v>
      </c>
      <c r="M1559" s="7" t="s">
        <v>787</v>
      </c>
      <c r="N1559" s="16">
        <f t="shared" si="120"/>
        <v>44361</v>
      </c>
      <c r="O1559" s="7" t="s">
        <v>788</v>
      </c>
      <c r="P1559" s="12" t="str">
        <f t="shared" si="121"/>
        <v>2021-06-22</v>
      </c>
      <c r="Q1559" s="1" t="str">
        <f>IFERROR(VLOOKUP(K1559,de_para!$A$2:$B$32,2,0),"ERR")</f>
        <v>web event</v>
      </c>
      <c r="R1559" s="1">
        <v>0</v>
      </c>
      <c r="S1559" s="1">
        <f t="shared" si="122"/>
        <v>6</v>
      </c>
      <c r="T1559" s="1">
        <f t="shared" si="123"/>
        <v>2021</v>
      </c>
      <c r="U1559" s="1">
        <f t="shared" si="124"/>
        <v>1</v>
      </c>
    </row>
    <row r="1560" spans="1:21" x14ac:dyDescent="0.25">
      <c r="A1560" s="3" t="s">
        <v>828</v>
      </c>
      <c r="B1560" s="3" t="s">
        <v>783</v>
      </c>
      <c r="C1560" s="4" t="s">
        <v>832</v>
      </c>
      <c r="D1560" s="5" t="s">
        <v>816</v>
      </c>
      <c r="E1560" s="4" t="s">
        <v>817</v>
      </c>
      <c r="F1560" s="6">
        <v>678.74</v>
      </c>
      <c r="G1560" s="4">
        <v>23048</v>
      </c>
      <c r="H1560" s="4">
        <v>28327</v>
      </c>
      <c r="I1560" s="5">
        <v>23.96088537</v>
      </c>
      <c r="J1560" s="5">
        <v>1.2290437348143</v>
      </c>
      <c r="K1560" s="5" t="s">
        <v>416</v>
      </c>
      <c r="L1560" s="5">
        <v>45</v>
      </c>
      <c r="M1560" s="7" t="s">
        <v>787</v>
      </c>
      <c r="N1560" s="16">
        <f t="shared" si="120"/>
        <v>44361</v>
      </c>
      <c r="O1560" s="7" t="s">
        <v>788</v>
      </c>
      <c r="P1560" s="12" t="str">
        <f t="shared" si="121"/>
        <v>2021-06-22</v>
      </c>
      <c r="Q1560" s="1" t="str">
        <f>IFERROR(VLOOKUP(K1560,de_para!$A$2:$B$32,2,0),"ERR")</f>
        <v>web event</v>
      </c>
      <c r="R1560" s="1">
        <v>0</v>
      </c>
      <c r="S1560" s="1">
        <f t="shared" si="122"/>
        <v>6</v>
      </c>
      <c r="T1560" s="1">
        <f t="shared" si="123"/>
        <v>2021</v>
      </c>
      <c r="U1560" s="1">
        <f t="shared" si="124"/>
        <v>1</v>
      </c>
    </row>
    <row r="1561" spans="1:21" x14ac:dyDescent="0.25">
      <c r="A1561" s="3" t="s">
        <v>828</v>
      </c>
      <c r="B1561" s="3" t="s">
        <v>783</v>
      </c>
      <c r="C1561" s="4" t="s">
        <v>833</v>
      </c>
      <c r="D1561" s="5" t="s">
        <v>834</v>
      </c>
      <c r="E1561" s="4" t="s">
        <v>835</v>
      </c>
      <c r="F1561" s="6">
        <v>530.57000000000005</v>
      </c>
      <c r="G1561" s="4">
        <v>21241</v>
      </c>
      <c r="H1561" s="4">
        <v>23918</v>
      </c>
      <c r="I1561" s="5">
        <v>22.182874819999999</v>
      </c>
      <c r="J1561" s="5">
        <v>1.1260298479355999</v>
      </c>
      <c r="K1561" s="5" t="s">
        <v>416</v>
      </c>
      <c r="L1561" s="5">
        <v>47</v>
      </c>
      <c r="M1561" s="7" t="s">
        <v>787</v>
      </c>
      <c r="N1561" s="16">
        <f t="shared" si="120"/>
        <v>44361</v>
      </c>
      <c r="O1561" s="7" t="s">
        <v>788</v>
      </c>
      <c r="P1561" s="12" t="str">
        <f t="shared" si="121"/>
        <v>2021-06-22</v>
      </c>
      <c r="Q1561" s="1" t="str">
        <f>IFERROR(VLOOKUP(K1561,de_para!$A$2:$B$32,2,0),"ERR")</f>
        <v>web event</v>
      </c>
      <c r="R1561" s="1">
        <v>0</v>
      </c>
      <c r="S1561" s="1">
        <f t="shared" si="122"/>
        <v>6</v>
      </c>
      <c r="T1561" s="1">
        <f t="shared" si="123"/>
        <v>2021</v>
      </c>
      <c r="U1561" s="1">
        <f t="shared" si="124"/>
        <v>1</v>
      </c>
    </row>
    <row r="1562" spans="1:21" x14ac:dyDescent="0.25">
      <c r="A1562" s="3" t="s">
        <v>814</v>
      </c>
      <c r="B1562" s="3" t="s">
        <v>783</v>
      </c>
      <c r="C1562" s="4" t="s">
        <v>836</v>
      </c>
      <c r="D1562" s="5" t="s">
        <v>834</v>
      </c>
      <c r="E1562" s="4" t="s">
        <v>835</v>
      </c>
      <c r="F1562" s="6">
        <v>250.03</v>
      </c>
      <c r="G1562" s="4">
        <v>5728</v>
      </c>
      <c r="H1562" s="4">
        <v>6620</v>
      </c>
      <c r="I1562" s="5">
        <v>37.768882179999999</v>
      </c>
      <c r="J1562" s="5">
        <v>1.1557262569832001</v>
      </c>
      <c r="K1562" s="5" t="s">
        <v>416</v>
      </c>
      <c r="L1562" s="5">
        <v>12</v>
      </c>
      <c r="M1562" s="7" t="s">
        <v>787</v>
      </c>
      <c r="N1562" s="16">
        <f t="shared" si="120"/>
        <v>44361</v>
      </c>
      <c r="O1562" s="7" t="s">
        <v>788</v>
      </c>
      <c r="P1562" s="12" t="str">
        <f t="shared" si="121"/>
        <v>2021-06-22</v>
      </c>
      <c r="Q1562" s="1" t="str">
        <f>IFERROR(VLOOKUP(K1562,de_para!$A$2:$B$32,2,0),"ERR")</f>
        <v>web event</v>
      </c>
      <c r="R1562" s="1">
        <v>0</v>
      </c>
      <c r="S1562" s="1">
        <f t="shared" si="122"/>
        <v>6</v>
      </c>
      <c r="T1562" s="1">
        <f t="shared" si="123"/>
        <v>2021</v>
      </c>
      <c r="U1562" s="1">
        <f t="shared" si="124"/>
        <v>1</v>
      </c>
    </row>
    <row r="1563" spans="1:21" x14ac:dyDescent="0.25">
      <c r="A1563" s="3" t="s">
        <v>814</v>
      </c>
      <c r="B1563" s="3" t="s">
        <v>783</v>
      </c>
      <c r="C1563" s="4" t="s">
        <v>837</v>
      </c>
      <c r="D1563" s="5" t="s">
        <v>823</v>
      </c>
      <c r="E1563" s="4" t="s">
        <v>824</v>
      </c>
      <c r="F1563" s="6">
        <v>250.51</v>
      </c>
      <c r="G1563" s="4">
        <v>10812</v>
      </c>
      <c r="H1563" s="4">
        <v>14468</v>
      </c>
      <c r="I1563" s="5">
        <v>17.314763620000001</v>
      </c>
      <c r="J1563" s="5">
        <v>1.3381428042915</v>
      </c>
      <c r="K1563" s="5" t="s">
        <v>416</v>
      </c>
      <c r="L1563" s="5">
        <v>13</v>
      </c>
      <c r="M1563" s="7" t="s">
        <v>787</v>
      </c>
      <c r="N1563" s="16">
        <f t="shared" si="120"/>
        <v>44361</v>
      </c>
      <c r="O1563" s="7" t="s">
        <v>788</v>
      </c>
      <c r="P1563" s="12" t="str">
        <f t="shared" si="121"/>
        <v>2021-06-22</v>
      </c>
      <c r="Q1563" s="1" t="str">
        <f>IFERROR(VLOOKUP(K1563,de_para!$A$2:$B$32,2,0),"ERR")</f>
        <v>web event</v>
      </c>
      <c r="R1563" s="1">
        <v>0</v>
      </c>
      <c r="S1563" s="1">
        <f t="shared" si="122"/>
        <v>6</v>
      </c>
      <c r="T1563" s="1">
        <f t="shared" si="123"/>
        <v>2021</v>
      </c>
      <c r="U1563" s="1">
        <f t="shared" si="124"/>
        <v>1</v>
      </c>
    </row>
    <row r="1564" spans="1:21" x14ac:dyDescent="0.25">
      <c r="A1564" s="3" t="s">
        <v>777</v>
      </c>
      <c r="B1564" s="3" t="s">
        <v>783</v>
      </c>
      <c r="C1564" s="4" t="s">
        <v>778</v>
      </c>
      <c r="D1564" s="5" t="s">
        <v>702</v>
      </c>
      <c r="E1564" s="4" t="s">
        <v>703</v>
      </c>
      <c r="F1564" s="6">
        <v>1537.77</v>
      </c>
      <c r="G1564" s="4">
        <v>62592</v>
      </c>
      <c r="H1564" s="4">
        <v>79306</v>
      </c>
      <c r="I1564" s="5">
        <v>19.390336170000001</v>
      </c>
      <c r="J1564" s="5">
        <v>1.2670309304703</v>
      </c>
      <c r="K1564" s="5" t="s">
        <v>416</v>
      </c>
      <c r="L1564" s="5">
        <v>96</v>
      </c>
      <c r="M1564" s="7" t="s">
        <v>787</v>
      </c>
      <c r="N1564" s="16">
        <f t="shared" si="120"/>
        <v>44361</v>
      </c>
      <c r="O1564" s="7" t="s">
        <v>788</v>
      </c>
      <c r="P1564" s="12" t="str">
        <f t="shared" si="121"/>
        <v>2021-06-22</v>
      </c>
      <c r="Q1564" s="1" t="str">
        <f>IFERROR(VLOOKUP(K1564,de_para!$A$2:$B$32,2,0),"ERR")</f>
        <v>web event</v>
      </c>
      <c r="R1564" s="1">
        <v>0</v>
      </c>
      <c r="S1564" s="1">
        <f t="shared" si="122"/>
        <v>6</v>
      </c>
      <c r="T1564" s="1">
        <f t="shared" si="123"/>
        <v>2021</v>
      </c>
      <c r="U1564" s="1">
        <f t="shared" si="124"/>
        <v>1</v>
      </c>
    </row>
    <row r="1565" spans="1:21" x14ac:dyDescent="0.25">
      <c r="A1565" s="3" t="s">
        <v>32</v>
      </c>
      <c r="B1565" s="3" t="s">
        <v>783</v>
      </c>
      <c r="C1565" s="4" t="s">
        <v>33</v>
      </c>
      <c r="D1565" s="5" t="s">
        <v>34</v>
      </c>
      <c r="E1565" s="4" t="s">
        <v>35</v>
      </c>
      <c r="F1565" s="6">
        <v>48163.28</v>
      </c>
      <c r="G1565" s="4">
        <v>244160</v>
      </c>
      <c r="H1565" s="4">
        <v>1787512</v>
      </c>
      <c r="I1565" s="5">
        <v>26.944311419999998</v>
      </c>
      <c r="J1565" s="5">
        <v>7.3210681520314997</v>
      </c>
      <c r="K1565" s="5" t="s">
        <v>36</v>
      </c>
      <c r="L1565" s="5">
        <v>306</v>
      </c>
      <c r="M1565" s="7" t="s">
        <v>787</v>
      </c>
      <c r="N1565" s="16">
        <f t="shared" si="120"/>
        <v>44361</v>
      </c>
      <c r="O1565" s="7" t="s">
        <v>788</v>
      </c>
      <c r="P1565" s="12" t="str">
        <f t="shared" si="121"/>
        <v>2021-06-22</v>
      </c>
      <c r="Q1565" s="1" t="str">
        <f>IFERROR(VLOOKUP(K1565,de_para!$A$2:$B$32,2,0),"ERR")</f>
        <v>web event</v>
      </c>
      <c r="R1565" s="1">
        <v>0</v>
      </c>
      <c r="S1565" s="1">
        <f t="shared" si="122"/>
        <v>6</v>
      </c>
      <c r="T1565" s="1">
        <f t="shared" si="123"/>
        <v>2021</v>
      </c>
      <c r="U1565" s="1">
        <f t="shared" si="124"/>
        <v>1</v>
      </c>
    </row>
    <row r="1566" spans="1:21" x14ac:dyDescent="0.25">
      <c r="A1566" s="3" t="s">
        <v>724</v>
      </c>
      <c r="B1566" s="3" t="s">
        <v>783</v>
      </c>
      <c r="C1566" s="4" t="s">
        <v>725</v>
      </c>
      <c r="D1566" s="5" t="s">
        <v>702</v>
      </c>
      <c r="E1566" s="4" t="s">
        <v>703</v>
      </c>
      <c r="F1566" s="6">
        <v>1001.16</v>
      </c>
      <c r="G1566" s="4">
        <v>29304</v>
      </c>
      <c r="H1566" s="4">
        <v>37924</v>
      </c>
      <c r="I1566" s="5">
        <v>26.399114019999999</v>
      </c>
      <c r="J1566" s="5">
        <v>1.2941577941578</v>
      </c>
      <c r="K1566" s="5" t="s">
        <v>416</v>
      </c>
      <c r="L1566" s="5">
        <v>56</v>
      </c>
      <c r="M1566" s="7" t="s">
        <v>787</v>
      </c>
      <c r="N1566" s="16">
        <f t="shared" si="120"/>
        <v>44361</v>
      </c>
      <c r="O1566" s="7" t="s">
        <v>788</v>
      </c>
      <c r="P1566" s="12" t="str">
        <f t="shared" si="121"/>
        <v>2021-06-22</v>
      </c>
      <c r="Q1566" s="1" t="str">
        <f>IFERROR(VLOOKUP(K1566,de_para!$A$2:$B$32,2,0),"ERR")</f>
        <v>web event</v>
      </c>
      <c r="R1566" s="1">
        <v>0</v>
      </c>
      <c r="S1566" s="1">
        <f t="shared" si="122"/>
        <v>6</v>
      </c>
      <c r="T1566" s="1">
        <f t="shared" si="123"/>
        <v>2021</v>
      </c>
      <c r="U1566" s="1">
        <f t="shared" si="124"/>
        <v>1</v>
      </c>
    </row>
    <row r="1567" spans="1:21" x14ac:dyDescent="0.25">
      <c r="A1567" s="3" t="s">
        <v>162</v>
      </c>
      <c r="B1567" s="3" t="s">
        <v>783</v>
      </c>
      <c r="C1567" s="4" t="s">
        <v>163</v>
      </c>
      <c r="D1567" s="5" t="s">
        <v>66</v>
      </c>
      <c r="E1567" s="4" t="s">
        <v>67</v>
      </c>
      <c r="F1567" s="6">
        <v>15965.12</v>
      </c>
      <c r="G1567" s="4">
        <v>19008</v>
      </c>
      <c r="H1567" s="4">
        <v>370771</v>
      </c>
      <c r="I1567" s="5">
        <v>43.059246809999998</v>
      </c>
      <c r="J1567" s="5">
        <v>19.506050084175001</v>
      </c>
      <c r="K1567" s="5" t="s">
        <v>36</v>
      </c>
      <c r="L1567" s="5">
        <v>23</v>
      </c>
      <c r="M1567" s="7" t="s">
        <v>787</v>
      </c>
      <c r="N1567" s="16">
        <f t="shared" si="120"/>
        <v>44361</v>
      </c>
      <c r="O1567" s="7" t="s">
        <v>788</v>
      </c>
      <c r="P1567" s="12" t="str">
        <f t="shared" si="121"/>
        <v>2021-06-22</v>
      </c>
      <c r="Q1567" s="1" t="str">
        <f>IFERROR(VLOOKUP(K1567,de_para!$A$2:$B$32,2,0),"ERR")</f>
        <v>web event</v>
      </c>
      <c r="R1567" s="1">
        <v>0</v>
      </c>
      <c r="S1567" s="1">
        <f t="shared" si="122"/>
        <v>6</v>
      </c>
      <c r="T1567" s="1">
        <f t="shared" si="123"/>
        <v>2021</v>
      </c>
      <c r="U1567" s="1">
        <f t="shared" si="124"/>
        <v>1</v>
      </c>
    </row>
    <row r="1568" spans="1:21" x14ac:dyDescent="0.25">
      <c r="A1568" s="3" t="s">
        <v>666</v>
      </c>
      <c r="B1568" s="3" t="s">
        <v>783</v>
      </c>
      <c r="C1568" s="4" t="s">
        <v>838</v>
      </c>
      <c r="D1568" s="5" t="s">
        <v>816</v>
      </c>
      <c r="E1568" s="4" t="s">
        <v>817</v>
      </c>
      <c r="F1568" s="6">
        <v>249.29</v>
      </c>
      <c r="G1568" s="4">
        <v>5342</v>
      </c>
      <c r="H1568" s="4">
        <v>6060</v>
      </c>
      <c r="I1568" s="5">
        <v>41.136963700000003</v>
      </c>
      <c r="J1568" s="5">
        <v>1.1344065892924</v>
      </c>
      <c r="K1568" s="5" t="s">
        <v>416</v>
      </c>
      <c r="L1568" s="5">
        <v>14</v>
      </c>
      <c r="M1568" s="7" t="s">
        <v>787</v>
      </c>
      <c r="N1568" s="16">
        <f t="shared" si="120"/>
        <v>44361</v>
      </c>
      <c r="O1568" s="7" t="s">
        <v>788</v>
      </c>
      <c r="P1568" s="12" t="str">
        <f t="shared" si="121"/>
        <v>2021-06-22</v>
      </c>
      <c r="Q1568" s="1" t="str">
        <f>IFERROR(VLOOKUP(K1568,de_para!$A$2:$B$32,2,0),"ERR")</f>
        <v>web event</v>
      </c>
      <c r="R1568" s="1">
        <v>0</v>
      </c>
      <c r="S1568" s="1">
        <f t="shared" si="122"/>
        <v>6</v>
      </c>
      <c r="T1568" s="1">
        <f t="shared" si="123"/>
        <v>2021</v>
      </c>
      <c r="U1568" s="1">
        <f t="shared" si="124"/>
        <v>1</v>
      </c>
    </row>
    <row r="1569" spans="1:21" x14ac:dyDescent="0.25">
      <c r="A1569" s="3" t="s">
        <v>839</v>
      </c>
      <c r="B1569" s="3" t="s">
        <v>783</v>
      </c>
      <c r="C1569" s="4" t="s">
        <v>840</v>
      </c>
      <c r="D1569" s="5" t="s">
        <v>841</v>
      </c>
      <c r="E1569" s="4" t="s">
        <v>842</v>
      </c>
      <c r="F1569" s="6">
        <v>0</v>
      </c>
      <c r="G1569" s="4">
        <v>0</v>
      </c>
      <c r="H1569" s="4">
        <v>0</v>
      </c>
      <c r="I1569" s="5" t="s">
        <v>45</v>
      </c>
      <c r="J1569" s="5">
        <v>0</v>
      </c>
      <c r="K1569" s="5" t="s">
        <v>36</v>
      </c>
      <c r="L1569" s="5">
        <v>14</v>
      </c>
      <c r="M1569" s="7" t="s">
        <v>787</v>
      </c>
      <c r="N1569" s="16">
        <f t="shared" si="120"/>
        <v>44361</v>
      </c>
      <c r="O1569" s="7" t="s">
        <v>788</v>
      </c>
      <c r="P1569" s="12" t="str">
        <f t="shared" si="121"/>
        <v>2021-06-22</v>
      </c>
      <c r="Q1569" s="1" t="str">
        <f>IFERROR(VLOOKUP(K1569,de_para!$A$2:$B$32,2,0),"ERR")</f>
        <v>web event</v>
      </c>
      <c r="R1569" s="1">
        <v>1</v>
      </c>
      <c r="S1569" s="1">
        <f t="shared" si="122"/>
        <v>6</v>
      </c>
      <c r="T1569" s="1">
        <f t="shared" si="123"/>
        <v>2021</v>
      </c>
      <c r="U1569" s="1">
        <f t="shared" si="124"/>
        <v>1</v>
      </c>
    </row>
    <row r="1570" spans="1:21" x14ac:dyDescent="0.25">
      <c r="A1570" s="3" t="s">
        <v>821</v>
      </c>
      <c r="B1570" s="3" t="s">
        <v>783</v>
      </c>
      <c r="C1570" s="4" t="s">
        <v>843</v>
      </c>
      <c r="D1570" s="5" t="s">
        <v>834</v>
      </c>
      <c r="E1570" s="4" t="s">
        <v>835</v>
      </c>
      <c r="F1570" s="6">
        <v>782.5</v>
      </c>
      <c r="G1570" s="4">
        <v>34705</v>
      </c>
      <c r="H1570" s="4">
        <v>39056</v>
      </c>
      <c r="I1570" s="5">
        <v>20.03533388</v>
      </c>
      <c r="J1570" s="5">
        <v>1.1253709840081001</v>
      </c>
      <c r="K1570" s="5" t="s">
        <v>416</v>
      </c>
      <c r="L1570" s="5">
        <v>63</v>
      </c>
      <c r="M1570" s="7" t="s">
        <v>787</v>
      </c>
      <c r="N1570" s="16">
        <f t="shared" si="120"/>
        <v>44361</v>
      </c>
      <c r="O1570" s="7" t="s">
        <v>788</v>
      </c>
      <c r="P1570" s="12" t="str">
        <f t="shared" si="121"/>
        <v>2021-06-22</v>
      </c>
      <c r="Q1570" s="1" t="str">
        <f>IFERROR(VLOOKUP(K1570,de_para!$A$2:$B$32,2,0),"ERR")</f>
        <v>web event</v>
      </c>
      <c r="R1570" s="1">
        <v>0</v>
      </c>
      <c r="S1570" s="1">
        <f t="shared" si="122"/>
        <v>6</v>
      </c>
      <c r="T1570" s="1">
        <f t="shared" si="123"/>
        <v>2021</v>
      </c>
      <c r="U1570" s="1">
        <f t="shared" si="124"/>
        <v>1</v>
      </c>
    </row>
    <row r="1571" spans="1:21" x14ac:dyDescent="0.25">
      <c r="A1571" s="3" t="s">
        <v>666</v>
      </c>
      <c r="B1571" s="3" t="s">
        <v>783</v>
      </c>
      <c r="C1571" s="4" t="s">
        <v>844</v>
      </c>
      <c r="D1571" s="5" t="s">
        <v>834</v>
      </c>
      <c r="E1571" s="4" t="s">
        <v>835</v>
      </c>
      <c r="F1571" s="6">
        <v>352.91</v>
      </c>
      <c r="G1571" s="4">
        <v>6524</v>
      </c>
      <c r="H1571" s="4">
        <v>7505</v>
      </c>
      <c r="I1571" s="5">
        <v>47.02331779</v>
      </c>
      <c r="J1571" s="5">
        <v>1.1503678724709001</v>
      </c>
      <c r="K1571" s="5" t="s">
        <v>416</v>
      </c>
      <c r="L1571" s="5">
        <v>22</v>
      </c>
      <c r="M1571" s="7" t="s">
        <v>787</v>
      </c>
      <c r="N1571" s="16">
        <f t="shared" si="120"/>
        <v>44361</v>
      </c>
      <c r="O1571" s="7" t="s">
        <v>788</v>
      </c>
      <c r="P1571" s="12" t="str">
        <f t="shared" si="121"/>
        <v>2021-06-22</v>
      </c>
      <c r="Q1571" s="1" t="str">
        <f>IFERROR(VLOOKUP(K1571,de_para!$A$2:$B$32,2,0),"ERR")</f>
        <v>web event</v>
      </c>
      <c r="R1571" s="1">
        <v>0</v>
      </c>
      <c r="S1571" s="1">
        <f t="shared" si="122"/>
        <v>6</v>
      </c>
      <c r="T1571" s="1">
        <f t="shared" si="123"/>
        <v>2021</v>
      </c>
      <c r="U1571" s="1">
        <f t="shared" si="124"/>
        <v>1</v>
      </c>
    </row>
    <row r="1572" spans="1:21" x14ac:dyDescent="0.25">
      <c r="A1572" s="3" t="s">
        <v>118</v>
      </c>
      <c r="B1572" s="3" t="s">
        <v>783</v>
      </c>
      <c r="C1572" s="4" t="s">
        <v>119</v>
      </c>
      <c r="D1572" s="5" t="s">
        <v>78</v>
      </c>
      <c r="E1572" s="4" t="s">
        <v>79</v>
      </c>
      <c r="F1572" s="6">
        <v>118707.52</v>
      </c>
      <c r="G1572" s="4">
        <v>4343821</v>
      </c>
      <c r="H1572" s="4">
        <v>8701468</v>
      </c>
      <c r="I1572" s="5">
        <v>13.642240599999999</v>
      </c>
      <c r="J1572" s="5">
        <v>2.003182912003</v>
      </c>
      <c r="K1572" s="5" t="s">
        <v>80</v>
      </c>
      <c r="L1572" s="5">
        <v>773</v>
      </c>
      <c r="M1572" s="7" t="s">
        <v>787</v>
      </c>
      <c r="N1572" s="16">
        <f t="shared" si="120"/>
        <v>44361</v>
      </c>
      <c r="O1572" s="7" t="s">
        <v>788</v>
      </c>
      <c r="P1572" s="12" t="str">
        <f t="shared" si="121"/>
        <v>2021-06-22</v>
      </c>
      <c r="Q1572" s="1" t="str">
        <f>IFERROR(VLOOKUP(K1572,de_para!$A$2:$B$32,2,0),"ERR")</f>
        <v>web event</v>
      </c>
      <c r="R1572" s="1">
        <v>0</v>
      </c>
      <c r="S1572" s="1">
        <f t="shared" si="122"/>
        <v>6</v>
      </c>
      <c r="T1572" s="1">
        <f t="shared" si="123"/>
        <v>2021</v>
      </c>
      <c r="U1572" s="1">
        <f t="shared" si="124"/>
        <v>1</v>
      </c>
    </row>
    <row r="1573" spans="1:21" x14ac:dyDescent="0.25">
      <c r="A1573" s="3" t="s">
        <v>290</v>
      </c>
      <c r="B1573" s="3" t="s">
        <v>783</v>
      </c>
      <c r="C1573" s="4" t="s">
        <v>761</v>
      </c>
      <c r="D1573" s="5" t="s">
        <v>762</v>
      </c>
      <c r="E1573" s="4" t="s">
        <v>763</v>
      </c>
      <c r="F1573" s="6">
        <v>3479.67</v>
      </c>
      <c r="G1573" s="4">
        <v>66560</v>
      </c>
      <c r="H1573" s="4">
        <v>101920</v>
      </c>
      <c r="I1573" s="5">
        <v>34.141189169999997</v>
      </c>
      <c r="J1573" s="5">
        <v>1.53125</v>
      </c>
      <c r="K1573" s="5" t="s">
        <v>757</v>
      </c>
      <c r="L1573" s="5">
        <v>51</v>
      </c>
      <c r="M1573" s="7" t="s">
        <v>787</v>
      </c>
      <c r="N1573" s="16">
        <f t="shared" si="120"/>
        <v>44361</v>
      </c>
      <c r="O1573" s="7" t="s">
        <v>788</v>
      </c>
      <c r="P1573" s="12" t="str">
        <f t="shared" si="121"/>
        <v>2021-06-22</v>
      </c>
      <c r="Q1573" s="1" t="str">
        <f>IFERROR(VLOOKUP(K1573,de_para!$A$2:$B$32,2,0),"ERR")</f>
        <v>web event</v>
      </c>
      <c r="R1573" s="1">
        <v>0</v>
      </c>
      <c r="S1573" s="1">
        <f t="shared" si="122"/>
        <v>6</v>
      </c>
      <c r="T1573" s="1">
        <f t="shared" si="123"/>
        <v>2021</v>
      </c>
      <c r="U1573" s="1">
        <f t="shared" si="124"/>
        <v>1</v>
      </c>
    </row>
    <row r="1574" spans="1:21" x14ac:dyDescent="0.25">
      <c r="A1574" s="3" t="s">
        <v>290</v>
      </c>
      <c r="B1574" s="3" t="s">
        <v>783</v>
      </c>
      <c r="C1574" s="4" t="s">
        <v>672</v>
      </c>
      <c r="D1574" s="5" t="s">
        <v>673</v>
      </c>
      <c r="E1574" s="4" t="s">
        <v>674</v>
      </c>
      <c r="F1574" s="6">
        <v>795.45</v>
      </c>
      <c r="G1574" s="4">
        <v>41480</v>
      </c>
      <c r="H1574" s="4">
        <v>48489</v>
      </c>
      <c r="I1574" s="5">
        <v>16.40475159</v>
      </c>
      <c r="J1574" s="5">
        <v>1.1689729990357001</v>
      </c>
      <c r="K1574" s="5" t="s">
        <v>36</v>
      </c>
      <c r="L1574" s="5">
        <v>4</v>
      </c>
      <c r="M1574" s="7" t="s">
        <v>787</v>
      </c>
      <c r="N1574" s="16">
        <f t="shared" si="120"/>
        <v>44361</v>
      </c>
      <c r="O1574" s="7" t="s">
        <v>788</v>
      </c>
      <c r="P1574" s="12" t="str">
        <f t="shared" si="121"/>
        <v>2021-06-22</v>
      </c>
      <c r="Q1574" s="1" t="str">
        <f>IFERROR(VLOOKUP(K1574,de_para!$A$2:$B$32,2,0),"ERR")</f>
        <v>web event</v>
      </c>
      <c r="R1574" s="1">
        <v>0</v>
      </c>
      <c r="S1574" s="1">
        <f t="shared" si="122"/>
        <v>6</v>
      </c>
      <c r="T1574" s="1">
        <f t="shared" si="123"/>
        <v>2021</v>
      </c>
      <c r="U1574" s="1">
        <f t="shared" si="124"/>
        <v>1</v>
      </c>
    </row>
    <row r="1575" spans="1:21" x14ac:dyDescent="0.25">
      <c r="A1575" s="3" t="s">
        <v>290</v>
      </c>
      <c r="B1575" s="3" t="s">
        <v>783</v>
      </c>
      <c r="C1575" s="4" t="s">
        <v>845</v>
      </c>
      <c r="D1575" s="5" t="s">
        <v>846</v>
      </c>
      <c r="E1575" s="4" t="s">
        <v>847</v>
      </c>
      <c r="F1575" s="6">
        <v>3472.44</v>
      </c>
      <c r="G1575" s="4">
        <v>45697</v>
      </c>
      <c r="H1575" s="4">
        <v>75496</v>
      </c>
      <c r="I1575" s="5">
        <v>45.995019599999999</v>
      </c>
      <c r="J1575" s="5">
        <v>1.6520997001991</v>
      </c>
      <c r="K1575" s="5" t="s">
        <v>757</v>
      </c>
      <c r="L1575" s="5">
        <v>39</v>
      </c>
      <c r="M1575" s="7" t="s">
        <v>787</v>
      </c>
      <c r="N1575" s="16">
        <f t="shared" si="120"/>
        <v>44361</v>
      </c>
      <c r="O1575" s="7" t="s">
        <v>788</v>
      </c>
      <c r="P1575" s="12" t="str">
        <f t="shared" si="121"/>
        <v>2021-06-22</v>
      </c>
      <c r="Q1575" s="1" t="str">
        <f>IFERROR(VLOOKUP(K1575,de_para!$A$2:$B$32,2,0),"ERR")</f>
        <v>web event</v>
      </c>
      <c r="R1575" s="1">
        <v>0</v>
      </c>
      <c r="S1575" s="1">
        <f t="shared" si="122"/>
        <v>6</v>
      </c>
      <c r="T1575" s="1">
        <f t="shared" si="123"/>
        <v>2021</v>
      </c>
      <c r="U1575" s="1">
        <f t="shared" si="124"/>
        <v>1</v>
      </c>
    </row>
    <row r="1576" spans="1:21" x14ac:dyDescent="0.25">
      <c r="A1576" s="3" t="s">
        <v>707</v>
      </c>
      <c r="B1576" s="3" t="s">
        <v>783</v>
      </c>
      <c r="C1576" s="4" t="s">
        <v>708</v>
      </c>
      <c r="D1576" s="5" t="s">
        <v>702</v>
      </c>
      <c r="E1576" s="4" t="s">
        <v>703</v>
      </c>
      <c r="F1576" s="6">
        <v>558.5</v>
      </c>
      <c r="G1576" s="4">
        <v>17904</v>
      </c>
      <c r="H1576" s="4">
        <v>22122</v>
      </c>
      <c r="I1576" s="5">
        <v>25.246361090000001</v>
      </c>
      <c r="J1576" s="5">
        <v>1.2355898123324001</v>
      </c>
      <c r="K1576" s="5" t="s">
        <v>416</v>
      </c>
      <c r="L1576" s="5">
        <v>44</v>
      </c>
      <c r="M1576" s="7" t="s">
        <v>787</v>
      </c>
      <c r="N1576" s="16">
        <f t="shared" si="120"/>
        <v>44361</v>
      </c>
      <c r="O1576" s="7" t="s">
        <v>788</v>
      </c>
      <c r="P1576" s="12" t="str">
        <f t="shared" si="121"/>
        <v>2021-06-22</v>
      </c>
      <c r="Q1576" s="1" t="str">
        <f>IFERROR(VLOOKUP(K1576,de_para!$A$2:$B$32,2,0),"ERR")</f>
        <v>web event</v>
      </c>
      <c r="R1576" s="1">
        <v>0</v>
      </c>
      <c r="S1576" s="1">
        <f t="shared" si="122"/>
        <v>6</v>
      </c>
      <c r="T1576" s="1">
        <f t="shared" si="123"/>
        <v>2021</v>
      </c>
      <c r="U1576" s="1">
        <f t="shared" si="124"/>
        <v>1</v>
      </c>
    </row>
    <row r="1577" spans="1:21" x14ac:dyDescent="0.25">
      <c r="A1577" s="3" t="s">
        <v>736</v>
      </c>
      <c r="B1577" s="3" t="s">
        <v>783</v>
      </c>
      <c r="C1577" s="4" t="s">
        <v>737</v>
      </c>
      <c r="D1577" s="5" t="s">
        <v>738</v>
      </c>
      <c r="E1577" s="4" t="s">
        <v>739</v>
      </c>
      <c r="F1577" s="6">
        <v>15080.58</v>
      </c>
      <c r="G1577" s="4">
        <v>2264579</v>
      </c>
      <c r="H1577" s="4">
        <v>3642517</v>
      </c>
      <c r="I1577" s="5">
        <v>4.1401536400000003</v>
      </c>
      <c r="J1577" s="5">
        <v>1.6084742462065</v>
      </c>
      <c r="K1577" s="5" t="s">
        <v>80</v>
      </c>
      <c r="L1577" s="5">
        <v>20</v>
      </c>
      <c r="M1577" s="7" t="s">
        <v>787</v>
      </c>
      <c r="N1577" s="16">
        <f t="shared" si="120"/>
        <v>44361</v>
      </c>
      <c r="O1577" s="7" t="s">
        <v>788</v>
      </c>
      <c r="P1577" s="12" t="str">
        <f t="shared" si="121"/>
        <v>2021-06-22</v>
      </c>
      <c r="Q1577" s="1" t="str">
        <f>IFERROR(VLOOKUP(K1577,de_para!$A$2:$B$32,2,0),"ERR")</f>
        <v>web event</v>
      </c>
      <c r="R1577" s="1">
        <v>0</v>
      </c>
      <c r="S1577" s="1">
        <f t="shared" si="122"/>
        <v>6</v>
      </c>
      <c r="T1577" s="1">
        <f t="shared" si="123"/>
        <v>2021</v>
      </c>
      <c r="U1577" s="1">
        <f t="shared" si="124"/>
        <v>1</v>
      </c>
    </row>
    <row r="1578" spans="1:21" x14ac:dyDescent="0.25">
      <c r="A1578" s="3" t="s">
        <v>290</v>
      </c>
      <c r="B1578" s="3" t="s">
        <v>783</v>
      </c>
      <c r="C1578" s="4" t="s">
        <v>675</v>
      </c>
      <c r="D1578" s="5" t="s">
        <v>676</v>
      </c>
      <c r="E1578" s="4" t="s">
        <v>677</v>
      </c>
      <c r="F1578" s="6">
        <v>795.43</v>
      </c>
      <c r="G1578" s="4">
        <v>36960</v>
      </c>
      <c r="H1578" s="4">
        <v>53064</v>
      </c>
      <c r="I1578" s="5">
        <v>14.99001206</v>
      </c>
      <c r="J1578" s="5">
        <v>1.4357142857142999</v>
      </c>
      <c r="K1578" s="5" t="s">
        <v>36</v>
      </c>
      <c r="L1578" s="5">
        <v>1</v>
      </c>
      <c r="M1578" s="7" t="s">
        <v>787</v>
      </c>
      <c r="N1578" s="16">
        <f t="shared" si="120"/>
        <v>44361</v>
      </c>
      <c r="O1578" s="7" t="s">
        <v>788</v>
      </c>
      <c r="P1578" s="12" t="str">
        <f t="shared" si="121"/>
        <v>2021-06-22</v>
      </c>
      <c r="Q1578" s="1" t="str">
        <f>IFERROR(VLOOKUP(K1578,de_para!$A$2:$B$32,2,0),"ERR")</f>
        <v>web event</v>
      </c>
      <c r="R1578" s="1">
        <v>0</v>
      </c>
      <c r="S1578" s="1">
        <f t="shared" si="122"/>
        <v>6</v>
      </c>
      <c r="T1578" s="1">
        <f t="shared" si="123"/>
        <v>2021</v>
      </c>
      <c r="U1578" s="1">
        <f t="shared" si="124"/>
        <v>1</v>
      </c>
    </row>
    <row r="1579" spans="1:21" x14ac:dyDescent="0.25">
      <c r="A1579" s="3" t="s">
        <v>290</v>
      </c>
      <c r="B1579" s="3" t="s">
        <v>783</v>
      </c>
      <c r="C1579" s="4" t="s">
        <v>691</v>
      </c>
      <c r="D1579" s="5" t="s">
        <v>692</v>
      </c>
      <c r="E1579" s="4" t="s">
        <v>693</v>
      </c>
      <c r="F1579" s="6">
        <v>794.92</v>
      </c>
      <c r="G1579" s="4">
        <v>39838</v>
      </c>
      <c r="H1579" s="4">
        <v>48340</v>
      </c>
      <c r="I1579" s="5">
        <v>16.444352500000001</v>
      </c>
      <c r="J1579" s="5">
        <v>1.2134143280284999</v>
      </c>
      <c r="K1579" s="5" t="s">
        <v>36</v>
      </c>
      <c r="L1579" s="5">
        <v>1</v>
      </c>
      <c r="M1579" s="7" t="s">
        <v>787</v>
      </c>
      <c r="N1579" s="16">
        <f t="shared" si="120"/>
        <v>44361</v>
      </c>
      <c r="O1579" s="7" t="s">
        <v>788</v>
      </c>
      <c r="P1579" s="12" t="str">
        <f t="shared" si="121"/>
        <v>2021-06-22</v>
      </c>
      <c r="Q1579" s="1" t="str">
        <f>IFERROR(VLOOKUP(K1579,de_para!$A$2:$B$32,2,0),"ERR")</f>
        <v>web event</v>
      </c>
      <c r="R1579" s="1">
        <v>0</v>
      </c>
      <c r="S1579" s="1">
        <f t="shared" si="122"/>
        <v>6</v>
      </c>
      <c r="T1579" s="1">
        <f t="shared" si="123"/>
        <v>2021</v>
      </c>
      <c r="U1579" s="1">
        <f t="shared" si="124"/>
        <v>1</v>
      </c>
    </row>
    <row r="1580" spans="1:21" x14ac:dyDescent="0.25">
      <c r="A1580" s="3" t="s">
        <v>120</v>
      </c>
      <c r="B1580" s="3" t="s">
        <v>783</v>
      </c>
      <c r="C1580" s="4" t="s">
        <v>688</v>
      </c>
      <c r="D1580" s="5" t="s">
        <v>689</v>
      </c>
      <c r="E1580" s="4" t="s">
        <v>690</v>
      </c>
      <c r="F1580" s="6">
        <v>800.4</v>
      </c>
      <c r="G1580" s="4">
        <v>20411</v>
      </c>
      <c r="H1580" s="4">
        <v>28030</v>
      </c>
      <c r="I1580" s="5">
        <v>28.555119510000001</v>
      </c>
      <c r="J1580" s="5">
        <v>1.3732791142031</v>
      </c>
      <c r="K1580" s="5" t="s">
        <v>36</v>
      </c>
      <c r="L1580" s="5">
        <v>1</v>
      </c>
      <c r="M1580" s="7" t="s">
        <v>787</v>
      </c>
      <c r="N1580" s="16">
        <f t="shared" si="120"/>
        <v>44361</v>
      </c>
      <c r="O1580" s="7" t="s">
        <v>788</v>
      </c>
      <c r="P1580" s="12" t="str">
        <f t="shared" si="121"/>
        <v>2021-06-22</v>
      </c>
      <c r="Q1580" s="1" t="str">
        <f>IFERROR(VLOOKUP(K1580,de_para!$A$2:$B$32,2,0),"ERR")</f>
        <v>web event</v>
      </c>
      <c r="R1580" s="1">
        <v>0</v>
      </c>
      <c r="S1580" s="1">
        <f t="shared" si="122"/>
        <v>6</v>
      </c>
      <c r="T1580" s="1">
        <f t="shared" si="123"/>
        <v>2021</v>
      </c>
      <c r="U1580" s="1">
        <f t="shared" si="124"/>
        <v>1</v>
      </c>
    </row>
    <row r="1581" spans="1:21" x14ac:dyDescent="0.25">
      <c r="A1581" s="3" t="s">
        <v>134</v>
      </c>
      <c r="B1581" s="3" t="s">
        <v>783</v>
      </c>
      <c r="C1581" s="4" t="s">
        <v>135</v>
      </c>
      <c r="D1581" s="5" t="s">
        <v>78</v>
      </c>
      <c r="E1581" s="4" t="s">
        <v>79</v>
      </c>
      <c r="F1581" s="6">
        <v>170714.33</v>
      </c>
      <c r="G1581" s="4">
        <v>2654724</v>
      </c>
      <c r="H1581" s="4">
        <v>7095813</v>
      </c>
      <c r="I1581" s="5">
        <v>24.058459549999998</v>
      </c>
      <c r="J1581" s="5">
        <v>2.6729004597088002</v>
      </c>
      <c r="K1581" s="5" t="s">
        <v>80</v>
      </c>
      <c r="L1581" s="5">
        <v>953</v>
      </c>
      <c r="M1581" s="7" t="s">
        <v>787</v>
      </c>
      <c r="N1581" s="16">
        <f t="shared" si="120"/>
        <v>44361</v>
      </c>
      <c r="O1581" s="7" t="s">
        <v>788</v>
      </c>
      <c r="P1581" s="12" t="str">
        <f t="shared" si="121"/>
        <v>2021-06-22</v>
      </c>
      <c r="Q1581" s="1" t="str">
        <f>IFERROR(VLOOKUP(K1581,de_para!$A$2:$B$32,2,0),"ERR")</f>
        <v>web event</v>
      </c>
      <c r="R1581" s="1">
        <v>0</v>
      </c>
      <c r="S1581" s="1">
        <f t="shared" si="122"/>
        <v>6</v>
      </c>
      <c r="T1581" s="1">
        <f t="shared" si="123"/>
        <v>2021</v>
      </c>
      <c r="U1581" s="1">
        <f t="shared" si="124"/>
        <v>1</v>
      </c>
    </row>
    <row r="1582" spans="1:21" x14ac:dyDescent="0.25">
      <c r="A1582" s="3" t="s">
        <v>93</v>
      </c>
      <c r="B1582" s="3" t="s">
        <v>783</v>
      </c>
      <c r="C1582" s="4" t="s">
        <v>94</v>
      </c>
      <c r="D1582" s="5" t="s">
        <v>87</v>
      </c>
      <c r="E1582" s="4" t="s">
        <v>88</v>
      </c>
      <c r="F1582" s="6">
        <v>131986.03</v>
      </c>
      <c r="G1582" s="4">
        <v>8044568</v>
      </c>
      <c r="H1582" s="4">
        <v>18339030</v>
      </c>
      <c r="I1582" s="5">
        <v>7.1970017000000004</v>
      </c>
      <c r="J1582" s="5">
        <v>2.2796786601840999</v>
      </c>
      <c r="K1582" s="5" t="s">
        <v>36</v>
      </c>
      <c r="L1582" s="5">
        <v>775</v>
      </c>
      <c r="M1582" s="7" t="s">
        <v>787</v>
      </c>
      <c r="N1582" s="16">
        <f t="shared" si="120"/>
        <v>44361</v>
      </c>
      <c r="O1582" s="7" t="s">
        <v>788</v>
      </c>
      <c r="P1582" s="12" t="str">
        <f t="shared" si="121"/>
        <v>2021-06-22</v>
      </c>
      <c r="Q1582" s="1" t="str">
        <f>IFERROR(VLOOKUP(K1582,de_para!$A$2:$B$32,2,0),"ERR")</f>
        <v>web event</v>
      </c>
      <c r="R1582" s="1">
        <v>0</v>
      </c>
      <c r="S1582" s="1">
        <f t="shared" si="122"/>
        <v>6</v>
      </c>
      <c r="T1582" s="1">
        <f t="shared" si="123"/>
        <v>2021</v>
      </c>
      <c r="U1582" s="1">
        <f t="shared" si="124"/>
        <v>1</v>
      </c>
    </row>
    <row r="1583" spans="1:21" x14ac:dyDescent="0.25">
      <c r="A1583" s="3" t="s">
        <v>175</v>
      </c>
      <c r="B1583" s="3" t="s">
        <v>783</v>
      </c>
      <c r="C1583" s="4" t="s">
        <v>176</v>
      </c>
      <c r="D1583" s="5" t="s">
        <v>177</v>
      </c>
      <c r="E1583" s="4" t="s">
        <v>178</v>
      </c>
      <c r="F1583" s="6">
        <v>11779.77</v>
      </c>
      <c r="G1583" s="4">
        <v>594693</v>
      </c>
      <c r="H1583" s="4">
        <v>1004782</v>
      </c>
      <c r="I1583" s="5">
        <v>11.72370723</v>
      </c>
      <c r="J1583" s="5">
        <v>1.6895810107064</v>
      </c>
      <c r="K1583" s="5" t="s">
        <v>179</v>
      </c>
      <c r="L1583" s="5">
        <v>8463</v>
      </c>
      <c r="M1583" s="7" t="s">
        <v>787</v>
      </c>
      <c r="N1583" s="16">
        <f t="shared" si="120"/>
        <v>44361</v>
      </c>
      <c r="O1583" s="7" t="s">
        <v>788</v>
      </c>
      <c r="P1583" s="12" t="str">
        <f t="shared" si="121"/>
        <v>2021-06-22</v>
      </c>
      <c r="Q1583" s="1" t="str">
        <f>IFERROR(VLOOKUP(K1583,de_para!$A$2:$B$32,2,0),"ERR")</f>
        <v>Mid funnel</v>
      </c>
      <c r="R1583" s="1">
        <v>0</v>
      </c>
      <c r="S1583" s="1">
        <f t="shared" si="122"/>
        <v>6</v>
      </c>
      <c r="T1583" s="1">
        <f t="shared" si="123"/>
        <v>2021</v>
      </c>
      <c r="U1583" s="1">
        <f t="shared" si="124"/>
        <v>1</v>
      </c>
    </row>
    <row r="1584" spans="1:21" x14ac:dyDescent="0.25">
      <c r="A1584" s="3" t="s">
        <v>134</v>
      </c>
      <c r="B1584" s="3" t="s">
        <v>848</v>
      </c>
      <c r="C1584" s="4" t="s">
        <v>135</v>
      </c>
      <c r="D1584" s="5" t="s">
        <v>78</v>
      </c>
      <c r="E1584" s="4" t="s">
        <v>79</v>
      </c>
      <c r="F1584" s="6">
        <v>158751.89000000001</v>
      </c>
      <c r="G1584" s="4">
        <v>2401289</v>
      </c>
      <c r="H1584" s="4">
        <v>6212266</v>
      </c>
      <c r="I1584" s="5">
        <v>25.55458668</v>
      </c>
      <c r="J1584" s="5">
        <v>2.5870547027034001</v>
      </c>
      <c r="K1584" s="5" t="s">
        <v>80</v>
      </c>
      <c r="L1584" s="5">
        <v>940</v>
      </c>
      <c r="M1584" s="7" t="s">
        <v>849</v>
      </c>
      <c r="N1584" s="16">
        <f t="shared" si="120"/>
        <v>44354</v>
      </c>
      <c r="O1584" s="7" t="s">
        <v>850</v>
      </c>
      <c r="P1584" s="12" t="str">
        <f t="shared" si="121"/>
        <v>2021-06-15</v>
      </c>
      <c r="Q1584" s="1" t="str">
        <f>IFERROR(VLOOKUP(K1584,de_para!$A$2:$B$32,2,0),"ERR")</f>
        <v>web event</v>
      </c>
      <c r="R1584" s="1">
        <v>0</v>
      </c>
      <c r="S1584" s="1">
        <f t="shared" si="122"/>
        <v>6</v>
      </c>
      <c r="T1584" s="1">
        <f t="shared" si="123"/>
        <v>2021</v>
      </c>
      <c r="U1584" s="1">
        <f t="shared" si="124"/>
        <v>1</v>
      </c>
    </row>
    <row r="1585" spans="1:21" x14ac:dyDescent="0.25">
      <c r="A1585" s="3" t="s">
        <v>37</v>
      </c>
      <c r="B1585" s="3" t="s">
        <v>848</v>
      </c>
      <c r="C1585" s="4" t="s">
        <v>38</v>
      </c>
      <c r="D1585" s="5" t="s">
        <v>39</v>
      </c>
      <c r="E1585" s="4" t="s">
        <v>40</v>
      </c>
      <c r="F1585" s="6">
        <v>54466.94</v>
      </c>
      <c r="G1585" s="4">
        <v>4285455</v>
      </c>
      <c r="H1585" s="4">
        <v>6914978</v>
      </c>
      <c r="I1585" s="5">
        <v>7.8766613599999999</v>
      </c>
      <c r="J1585" s="5">
        <v>1.6135924890122999</v>
      </c>
      <c r="K1585" s="5" t="s">
        <v>36</v>
      </c>
      <c r="L1585" s="5">
        <v>396</v>
      </c>
      <c r="M1585" s="7" t="s">
        <v>849</v>
      </c>
      <c r="N1585" s="16">
        <f t="shared" si="120"/>
        <v>44354</v>
      </c>
      <c r="O1585" s="7" t="s">
        <v>850</v>
      </c>
      <c r="P1585" s="12" t="str">
        <f t="shared" si="121"/>
        <v>2021-06-15</v>
      </c>
      <c r="Q1585" s="1" t="str">
        <f>IFERROR(VLOOKUP(K1585,de_para!$A$2:$B$32,2,0),"ERR")</f>
        <v>web event</v>
      </c>
      <c r="R1585" s="1">
        <v>0</v>
      </c>
      <c r="S1585" s="1">
        <f t="shared" si="122"/>
        <v>6</v>
      </c>
      <c r="T1585" s="1">
        <f t="shared" si="123"/>
        <v>2021</v>
      </c>
      <c r="U1585" s="1">
        <f t="shared" si="124"/>
        <v>1</v>
      </c>
    </row>
    <row r="1586" spans="1:21" x14ac:dyDescent="0.25">
      <c r="A1586" s="3" t="s">
        <v>792</v>
      </c>
      <c r="B1586" s="3" t="s">
        <v>848</v>
      </c>
      <c r="C1586" s="4" t="s">
        <v>793</v>
      </c>
      <c r="D1586" s="5" t="s">
        <v>794</v>
      </c>
      <c r="E1586" s="4" t="s">
        <v>795</v>
      </c>
      <c r="F1586" s="6">
        <v>2127.5</v>
      </c>
      <c r="G1586" s="4">
        <v>28864</v>
      </c>
      <c r="H1586" s="4">
        <v>104144</v>
      </c>
      <c r="I1586" s="5">
        <v>20.428445230000001</v>
      </c>
      <c r="J1586" s="5">
        <v>3.6080931263857998</v>
      </c>
      <c r="K1586" s="5" t="s">
        <v>36</v>
      </c>
      <c r="L1586" s="5">
        <v>10</v>
      </c>
      <c r="M1586" s="7" t="s">
        <v>849</v>
      </c>
      <c r="N1586" s="16">
        <f t="shared" si="120"/>
        <v>44354</v>
      </c>
      <c r="O1586" s="7" t="s">
        <v>850</v>
      </c>
      <c r="P1586" s="12" t="str">
        <f t="shared" si="121"/>
        <v>2021-06-15</v>
      </c>
      <c r="Q1586" s="1" t="str">
        <f>IFERROR(VLOOKUP(K1586,de_para!$A$2:$B$32,2,0),"ERR")</f>
        <v>web event</v>
      </c>
      <c r="R1586" s="1">
        <v>0</v>
      </c>
      <c r="S1586" s="1">
        <f t="shared" si="122"/>
        <v>6</v>
      </c>
      <c r="T1586" s="1">
        <f t="shared" si="123"/>
        <v>2021</v>
      </c>
      <c r="U1586" s="1">
        <f t="shared" si="124"/>
        <v>1</v>
      </c>
    </row>
    <row r="1587" spans="1:21" x14ac:dyDescent="0.25">
      <c r="A1587" s="3" t="s">
        <v>318</v>
      </c>
      <c r="B1587" s="3" t="s">
        <v>848</v>
      </c>
      <c r="C1587" s="4" t="s">
        <v>319</v>
      </c>
      <c r="D1587" s="5" t="s">
        <v>320</v>
      </c>
      <c r="E1587" s="4" t="s">
        <v>321</v>
      </c>
      <c r="F1587" s="6">
        <v>14300.66</v>
      </c>
      <c r="G1587" s="4">
        <v>14928</v>
      </c>
      <c r="H1587" s="4">
        <v>193174</v>
      </c>
      <c r="I1587" s="5">
        <v>74.029941919999999</v>
      </c>
      <c r="J1587" s="5">
        <v>12.940380493033</v>
      </c>
      <c r="K1587" s="5" t="s">
        <v>36</v>
      </c>
      <c r="L1587" s="5">
        <v>114</v>
      </c>
      <c r="M1587" s="7" t="s">
        <v>849</v>
      </c>
      <c r="N1587" s="16">
        <f t="shared" si="120"/>
        <v>44354</v>
      </c>
      <c r="O1587" s="7" t="s">
        <v>850</v>
      </c>
      <c r="P1587" s="12" t="str">
        <f t="shared" si="121"/>
        <v>2021-06-15</v>
      </c>
      <c r="Q1587" s="1" t="str">
        <f>IFERROR(VLOOKUP(K1587,de_para!$A$2:$B$32,2,0),"ERR")</f>
        <v>web event</v>
      </c>
      <c r="R1587" s="1">
        <v>0</v>
      </c>
      <c r="S1587" s="1">
        <f t="shared" si="122"/>
        <v>6</v>
      </c>
      <c r="T1587" s="1">
        <f t="shared" si="123"/>
        <v>2021</v>
      </c>
      <c r="U1587" s="1">
        <f t="shared" si="124"/>
        <v>1</v>
      </c>
    </row>
    <row r="1588" spans="1:21" x14ac:dyDescent="0.25">
      <c r="A1588" s="3" t="s">
        <v>93</v>
      </c>
      <c r="B1588" s="3" t="s">
        <v>848</v>
      </c>
      <c r="C1588" s="4" t="s">
        <v>94</v>
      </c>
      <c r="D1588" s="5" t="s">
        <v>87</v>
      </c>
      <c r="E1588" s="4" t="s">
        <v>88</v>
      </c>
      <c r="F1588" s="6">
        <v>103233.76</v>
      </c>
      <c r="G1588" s="4">
        <v>6878225</v>
      </c>
      <c r="H1588" s="4">
        <v>13162144</v>
      </c>
      <c r="I1588" s="5">
        <v>7.8432328399999998</v>
      </c>
      <c r="J1588" s="5">
        <v>1.9135960222296</v>
      </c>
      <c r="K1588" s="5" t="s">
        <v>36</v>
      </c>
      <c r="L1588" s="5">
        <v>583</v>
      </c>
      <c r="M1588" s="7" t="s">
        <v>849</v>
      </c>
      <c r="N1588" s="16">
        <f t="shared" si="120"/>
        <v>44354</v>
      </c>
      <c r="O1588" s="7" t="s">
        <v>850</v>
      </c>
      <c r="P1588" s="12" t="str">
        <f t="shared" si="121"/>
        <v>2021-06-15</v>
      </c>
      <c r="Q1588" s="1" t="str">
        <f>IFERROR(VLOOKUP(K1588,de_para!$A$2:$B$32,2,0),"ERR")</f>
        <v>web event</v>
      </c>
      <c r="R1588" s="1">
        <v>0</v>
      </c>
      <c r="S1588" s="1">
        <f t="shared" si="122"/>
        <v>6</v>
      </c>
      <c r="T1588" s="1">
        <f t="shared" si="123"/>
        <v>2021</v>
      </c>
      <c r="U1588" s="1">
        <f t="shared" si="124"/>
        <v>1</v>
      </c>
    </row>
    <row r="1589" spans="1:21" x14ac:dyDescent="0.25">
      <c r="A1589" s="3" t="s">
        <v>839</v>
      </c>
      <c r="B1589" s="3" t="s">
        <v>848</v>
      </c>
      <c r="C1589" s="4" t="s">
        <v>840</v>
      </c>
      <c r="D1589" s="5" t="s">
        <v>841</v>
      </c>
      <c r="E1589" s="4" t="s">
        <v>842</v>
      </c>
      <c r="F1589" s="6">
        <v>14358.21</v>
      </c>
      <c r="G1589" s="4">
        <v>357507</v>
      </c>
      <c r="H1589" s="4">
        <v>647499</v>
      </c>
      <c r="I1589" s="5">
        <v>22.174875950000001</v>
      </c>
      <c r="J1589" s="5">
        <v>1.8111505508982999</v>
      </c>
      <c r="K1589" s="5" t="s">
        <v>36</v>
      </c>
      <c r="L1589" s="5">
        <v>595</v>
      </c>
      <c r="M1589" s="7" t="s">
        <v>849</v>
      </c>
      <c r="N1589" s="16">
        <f t="shared" si="120"/>
        <v>44354</v>
      </c>
      <c r="O1589" s="7" t="s">
        <v>850</v>
      </c>
      <c r="P1589" s="12" t="str">
        <f t="shared" si="121"/>
        <v>2021-06-15</v>
      </c>
      <c r="Q1589" s="1" t="str">
        <f>IFERROR(VLOOKUP(K1589,de_para!$A$2:$B$32,2,0),"ERR")</f>
        <v>web event</v>
      </c>
      <c r="R1589" s="1">
        <v>1</v>
      </c>
      <c r="S1589" s="1">
        <f t="shared" si="122"/>
        <v>6</v>
      </c>
      <c r="T1589" s="1">
        <f t="shared" si="123"/>
        <v>2021</v>
      </c>
      <c r="U1589" s="1">
        <f t="shared" si="124"/>
        <v>1</v>
      </c>
    </row>
    <row r="1590" spans="1:21" x14ac:dyDescent="0.25">
      <c r="A1590" s="3" t="s">
        <v>814</v>
      </c>
      <c r="B1590" s="3" t="s">
        <v>848</v>
      </c>
      <c r="C1590" s="4" t="s">
        <v>831</v>
      </c>
      <c r="D1590" s="5" t="s">
        <v>819</v>
      </c>
      <c r="E1590" s="4" t="s">
        <v>820</v>
      </c>
      <c r="F1590" s="6">
        <v>64.86</v>
      </c>
      <c r="G1590" s="4">
        <v>1783</v>
      </c>
      <c r="H1590" s="4">
        <v>1784</v>
      </c>
      <c r="I1590" s="5">
        <v>36.356502239999998</v>
      </c>
      <c r="J1590" s="5">
        <v>1.0005608524958001</v>
      </c>
      <c r="K1590" s="5" t="s">
        <v>416</v>
      </c>
      <c r="L1590" s="5">
        <v>1</v>
      </c>
      <c r="M1590" s="7" t="s">
        <v>849</v>
      </c>
      <c r="N1590" s="16">
        <f t="shared" si="120"/>
        <v>44354</v>
      </c>
      <c r="O1590" s="7" t="s">
        <v>850</v>
      </c>
      <c r="P1590" s="12" t="str">
        <f t="shared" si="121"/>
        <v>2021-06-15</v>
      </c>
      <c r="Q1590" s="1" t="str">
        <f>IFERROR(VLOOKUP(K1590,de_para!$A$2:$B$32,2,0),"ERR")</f>
        <v>web event</v>
      </c>
      <c r="R1590" s="1">
        <v>0</v>
      </c>
      <c r="S1590" s="1">
        <f t="shared" si="122"/>
        <v>6</v>
      </c>
      <c r="T1590" s="1">
        <f t="shared" si="123"/>
        <v>2021</v>
      </c>
      <c r="U1590" s="1">
        <f t="shared" si="124"/>
        <v>1</v>
      </c>
    </row>
    <row r="1591" spans="1:21" x14ac:dyDescent="0.25">
      <c r="A1591" s="3" t="s">
        <v>290</v>
      </c>
      <c r="B1591" s="3" t="s">
        <v>848</v>
      </c>
      <c r="C1591" s="4" t="s">
        <v>784</v>
      </c>
      <c r="D1591" s="5" t="s">
        <v>785</v>
      </c>
      <c r="E1591" s="4" t="s">
        <v>786</v>
      </c>
      <c r="F1591" s="6">
        <v>10579.42</v>
      </c>
      <c r="G1591" s="4">
        <v>1065728</v>
      </c>
      <c r="H1591" s="4">
        <v>1380850</v>
      </c>
      <c r="I1591" s="5">
        <v>7.6615273200000003</v>
      </c>
      <c r="J1591" s="5">
        <v>1.2956870796301001</v>
      </c>
      <c r="K1591" s="5" t="s">
        <v>36</v>
      </c>
      <c r="L1591" s="5">
        <v>74</v>
      </c>
      <c r="M1591" s="7" t="s">
        <v>849</v>
      </c>
      <c r="N1591" s="16">
        <f t="shared" si="120"/>
        <v>44354</v>
      </c>
      <c r="O1591" s="7" t="s">
        <v>850</v>
      </c>
      <c r="P1591" s="12" t="str">
        <f t="shared" si="121"/>
        <v>2021-06-15</v>
      </c>
      <c r="Q1591" s="1" t="str">
        <f>IFERROR(VLOOKUP(K1591,de_para!$A$2:$B$32,2,0),"ERR")</f>
        <v>web event</v>
      </c>
      <c r="R1591" s="1">
        <v>0</v>
      </c>
      <c r="S1591" s="1">
        <f t="shared" si="122"/>
        <v>6</v>
      </c>
      <c r="T1591" s="1">
        <f t="shared" si="123"/>
        <v>2021</v>
      </c>
      <c r="U1591" s="1">
        <f t="shared" si="124"/>
        <v>1</v>
      </c>
    </row>
    <row r="1592" spans="1:21" x14ac:dyDescent="0.25">
      <c r="A1592" s="3" t="s">
        <v>851</v>
      </c>
      <c r="B1592" s="3" t="s">
        <v>848</v>
      </c>
      <c r="C1592" s="4" t="s">
        <v>852</v>
      </c>
      <c r="D1592" s="5" t="s">
        <v>797</v>
      </c>
      <c r="E1592" s="4" t="s">
        <v>798</v>
      </c>
      <c r="F1592" s="6">
        <v>2414.61</v>
      </c>
      <c r="G1592" s="4">
        <v>70576</v>
      </c>
      <c r="H1592" s="4">
        <v>153069</v>
      </c>
      <c r="I1592" s="5">
        <v>15.77465065</v>
      </c>
      <c r="J1592" s="5">
        <v>2.1688534345953001</v>
      </c>
      <c r="K1592" s="5" t="s">
        <v>36</v>
      </c>
      <c r="L1592" s="5">
        <v>8</v>
      </c>
      <c r="M1592" s="7" t="s">
        <v>849</v>
      </c>
      <c r="N1592" s="16">
        <f t="shared" si="120"/>
        <v>44354</v>
      </c>
      <c r="O1592" s="7" t="s">
        <v>850</v>
      </c>
      <c r="P1592" s="12" t="str">
        <f t="shared" si="121"/>
        <v>2021-06-15</v>
      </c>
      <c r="Q1592" s="1" t="str">
        <f>IFERROR(VLOOKUP(K1592,de_para!$A$2:$B$32,2,0),"ERR")</f>
        <v>web event</v>
      </c>
      <c r="R1592" s="1">
        <v>0</v>
      </c>
      <c r="S1592" s="1">
        <f t="shared" si="122"/>
        <v>6</v>
      </c>
      <c r="T1592" s="1">
        <f t="shared" si="123"/>
        <v>2021</v>
      </c>
      <c r="U1592" s="1">
        <f t="shared" si="124"/>
        <v>1</v>
      </c>
    </row>
    <row r="1593" spans="1:21" x14ac:dyDescent="0.25">
      <c r="A1593" s="3" t="s">
        <v>32</v>
      </c>
      <c r="B1593" s="3" t="s">
        <v>848</v>
      </c>
      <c r="C1593" s="4" t="s">
        <v>796</v>
      </c>
      <c r="D1593" s="5" t="s">
        <v>797</v>
      </c>
      <c r="E1593" s="4" t="s">
        <v>798</v>
      </c>
      <c r="F1593" s="6">
        <v>6183.26</v>
      </c>
      <c r="G1593" s="4">
        <v>84944</v>
      </c>
      <c r="H1593" s="4">
        <v>194219</v>
      </c>
      <c r="I1593" s="5">
        <v>31.836535049999998</v>
      </c>
      <c r="J1593" s="5">
        <v>2.2864357694480999</v>
      </c>
      <c r="K1593" s="5" t="s">
        <v>36</v>
      </c>
      <c r="L1593" s="5">
        <v>35</v>
      </c>
      <c r="M1593" s="7" t="s">
        <v>849</v>
      </c>
      <c r="N1593" s="16">
        <f t="shared" si="120"/>
        <v>44354</v>
      </c>
      <c r="O1593" s="7" t="s">
        <v>850</v>
      </c>
      <c r="P1593" s="12" t="str">
        <f t="shared" si="121"/>
        <v>2021-06-15</v>
      </c>
      <c r="Q1593" s="1" t="str">
        <f>IFERROR(VLOOKUP(K1593,de_para!$A$2:$B$32,2,0),"ERR")</f>
        <v>web event</v>
      </c>
      <c r="R1593" s="1">
        <v>0</v>
      </c>
      <c r="S1593" s="1">
        <f t="shared" si="122"/>
        <v>6</v>
      </c>
      <c r="T1593" s="1">
        <f t="shared" si="123"/>
        <v>2021</v>
      </c>
      <c r="U1593" s="1">
        <f t="shared" si="124"/>
        <v>1</v>
      </c>
    </row>
    <row r="1594" spans="1:21" x14ac:dyDescent="0.25">
      <c r="A1594" s="3" t="s">
        <v>118</v>
      </c>
      <c r="B1594" s="3" t="s">
        <v>848</v>
      </c>
      <c r="C1594" s="4" t="s">
        <v>119</v>
      </c>
      <c r="D1594" s="5" t="s">
        <v>78</v>
      </c>
      <c r="E1594" s="4" t="s">
        <v>79</v>
      </c>
      <c r="F1594" s="6">
        <v>96769.03</v>
      </c>
      <c r="G1594" s="4">
        <v>3489827</v>
      </c>
      <c r="H1594" s="4">
        <v>6110715</v>
      </c>
      <c r="I1594" s="5">
        <v>15.835958639999999</v>
      </c>
      <c r="J1594" s="5">
        <v>1.7510080012561999</v>
      </c>
      <c r="K1594" s="5" t="s">
        <v>80</v>
      </c>
      <c r="L1594" s="5">
        <v>609</v>
      </c>
      <c r="M1594" s="7" t="s">
        <v>849</v>
      </c>
      <c r="N1594" s="16">
        <f t="shared" si="120"/>
        <v>44354</v>
      </c>
      <c r="O1594" s="7" t="s">
        <v>850</v>
      </c>
      <c r="P1594" s="12" t="str">
        <f t="shared" si="121"/>
        <v>2021-06-15</v>
      </c>
      <c r="Q1594" s="1" t="str">
        <f>IFERROR(VLOOKUP(K1594,de_para!$A$2:$B$32,2,0),"ERR")</f>
        <v>web event</v>
      </c>
      <c r="R1594" s="1">
        <v>0</v>
      </c>
      <c r="S1594" s="1">
        <f t="shared" si="122"/>
        <v>6</v>
      </c>
      <c r="T1594" s="1">
        <f t="shared" si="123"/>
        <v>2021</v>
      </c>
      <c r="U1594" s="1">
        <f t="shared" si="124"/>
        <v>1</v>
      </c>
    </row>
    <row r="1595" spans="1:21" x14ac:dyDescent="0.25">
      <c r="A1595" s="3" t="s">
        <v>792</v>
      </c>
      <c r="B1595" s="3" t="s">
        <v>848</v>
      </c>
      <c r="C1595" s="4" t="s">
        <v>853</v>
      </c>
      <c r="D1595" s="5" t="s">
        <v>790</v>
      </c>
      <c r="E1595" s="4" t="s">
        <v>791</v>
      </c>
      <c r="F1595" s="6">
        <v>250.26</v>
      </c>
      <c r="G1595" s="4">
        <v>6840</v>
      </c>
      <c r="H1595" s="4">
        <v>11579</v>
      </c>
      <c r="I1595" s="5">
        <v>21.613265389999999</v>
      </c>
      <c r="J1595" s="5">
        <v>1.6928362573099001</v>
      </c>
      <c r="K1595" s="5" t="s">
        <v>36</v>
      </c>
      <c r="L1595" s="5">
        <v>1</v>
      </c>
      <c r="M1595" s="7" t="s">
        <v>849</v>
      </c>
      <c r="N1595" s="16">
        <f t="shared" si="120"/>
        <v>44354</v>
      </c>
      <c r="O1595" s="7" t="s">
        <v>850</v>
      </c>
      <c r="P1595" s="12" t="str">
        <f t="shared" si="121"/>
        <v>2021-06-15</v>
      </c>
      <c r="Q1595" s="1" t="str">
        <f>IFERROR(VLOOKUP(K1595,de_para!$A$2:$B$32,2,0),"ERR")</f>
        <v>web event</v>
      </c>
      <c r="R1595" s="1">
        <v>0</v>
      </c>
      <c r="S1595" s="1">
        <f t="shared" si="122"/>
        <v>6</v>
      </c>
      <c r="T1595" s="1">
        <f t="shared" si="123"/>
        <v>2021</v>
      </c>
      <c r="U1595" s="1">
        <f t="shared" si="124"/>
        <v>1</v>
      </c>
    </row>
    <row r="1596" spans="1:21" x14ac:dyDescent="0.25">
      <c r="A1596" s="3" t="s">
        <v>83</v>
      </c>
      <c r="B1596" s="3" t="s">
        <v>848</v>
      </c>
      <c r="C1596" s="4" t="s">
        <v>799</v>
      </c>
      <c r="D1596" s="5" t="s">
        <v>794</v>
      </c>
      <c r="E1596" s="4" t="s">
        <v>795</v>
      </c>
      <c r="F1596" s="6">
        <v>4354.2</v>
      </c>
      <c r="G1596" s="4">
        <v>41937</v>
      </c>
      <c r="H1596" s="4">
        <v>94233</v>
      </c>
      <c r="I1596" s="5">
        <v>46.206742859999999</v>
      </c>
      <c r="J1596" s="5">
        <v>2.2470133772087002</v>
      </c>
      <c r="K1596" s="5" t="s">
        <v>36</v>
      </c>
      <c r="L1596" s="5">
        <v>29</v>
      </c>
      <c r="M1596" s="7" t="s">
        <v>849</v>
      </c>
      <c r="N1596" s="16">
        <f t="shared" si="120"/>
        <v>44354</v>
      </c>
      <c r="O1596" s="7" t="s">
        <v>850</v>
      </c>
      <c r="P1596" s="12" t="str">
        <f t="shared" si="121"/>
        <v>2021-06-15</v>
      </c>
      <c r="Q1596" s="1" t="str">
        <f>IFERROR(VLOOKUP(K1596,de_para!$A$2:$B$32,2,0),"ERR")</f>
        <v>web event</v>
      </c>
      <c r="R1596" s="1">
        <v>0</v>
      </c>
      <c r="S1596" s="1">
        <f t="shared" si="122"/>
        <v>6</v>
      </c>
      <c r="T1596" s="1">
        <f t="shared" si="123"/>
        <v>2021</v>
      </c>
      <c r="U1596" s="1">
        <f t="shared" si="124"/>
        <v>1</v>
      </c>
    </row>
    <row r="1597" spans="1:21" x14ac:dyDescent="0.25">
      <c r="A1597" s="3" t="s">
        <v>828</v>
      </c>
      <c r="B1597" s="3" t="s">
        <v>848</v>
      </c>
      <c r="C1597" s="4" t="s">
        <v>829</v>
      </c>
      <c r="D1597" s="5" t="s">
        <v>823</v>
      </c>
      <c r="E1597" s="4" t="s">
        <v>824</v>
      </c>
      <c r="F1597" s="6">
        <v>170.86</v>
      </c>
      <c r="G1597" s="4">
        <v>8558</v>
      </c>
      <c r="H1597" s="4">
        <v>9252</v>
      </c>
      <c r="I1597" s="5">
        <v>18.467358409999999</v>
      </c>
      <c r="J1597" s="5">
        <v>1.0810937134845</v>
      </c>
      <c r="K1597" s="5" t="s">
        <v>416</v>
      </c>
      <c r="L1597" s="5">
        <v>5</v>
      </c>
      <c r="M1597" s="7" t="s">
        <v>849</v>
      </c>
      <c r="N1597" s="16">
        <f t="shared" si="120"/>
        <v>44354</v>
      </c>
      <c r="O1597" s="7" t="s">
        <v>850</v>
      </c>
      <c r="P1597" s="12" t="str">
        <f t="shared" si="121"/>
        <v>2021-06-15</v>
      </c>
      <c r="Q1597" s="1" t="str">
        <f>IFERROR(VLOOKUP(K1597,de_para!$A$2:$B$32,2,0),"ERR")</f>
        <v>web event</v>
      </c>
      <c r="R1597" s="1">
        <v>0</v>
      </c>
      <c r="S1597" s="1">
        <f t="shared" si="122"/>
        <v>6</v>
      </c>
      <c r="T1597" s="1">
        <f t="shared" si="123"/>
        <v>2021</v>
      </c>
      <c r="U1597" s="1">
        <f t="shared" si="124"/>
        <v>1</v>
      </c>
    </row>
    <row r="1598" spans="1:21" x14ac:dyDescent="0.25">
      <c r="A1598" s="3" t="s">
        <v>95</v>
      </c>
      <c r="B1598" s="3" t="s">
        <v>848</v>
      </c>
      <c r="C1598" s="4" t="s">
        <v>96</v>
      </c>
      <c r="D1598" s="5" t="s">
        <v>60</v>
      </c>
      <c r="E1598" s="4" t="s">
        <v>61</v>
      </c>
      <c r="F1598" s="6">
        <v>231528.03</v>
      </c>
      <c r="G1598" s="4">
        <v>3612689</v>
      </c>
      <c r="H1598" s="4">
        <v>15013420</v>
      </c>
      <c r="I1598" s="5">
        <v>15.42140498</v>
      </c>
      <c r="J1598" s="5">
        <v>4.1557465920813996</v>
      </c>
      <c r="K1598" s="5" t="s">
        <v>36</v>
      </c>
      <c r="L1598" s="5">
        <v>1277</v>
      </c>
      <c r="M1598" s="7" t="s">
        <v>849</v>
      </c>
      <c r="N1598" s="16">
        <f t="shared" si="120"/>
        <v>44354</v>
      </c>
      <c r="O1598" s="7" t="s">
        <v>850</v>
      </c>
      <c r="P1598" s="12" t="str">
        <f t="shared" si="121"/>
        <v>2021-06-15</v>
      </c>
      <c r="Q1598" s="1" t="str">
        <f>IFERROR(VLOOKUP(K1598,de_para!$A$2:$B$32,2,0),"ERR")</f>
        <v>web event</v>
      </c>
      <c r="R1598" s="1">
        <v>0</v>
      </c>
      <c r="S1598" s="1">
        <f t="shared" si="122"/>
        <v>6</v>
      </c>
      <c r="T1598" s="1">
        <f t="shared" si="123"/>
        <v>2021</v>
      </c>
      <c r="U1598" s="1">
        <f t="shared" si="124"/>
        <v>1</v>
      </c>
    </row>
    <row r="1599" spans="1:21" x14ac:dyDescent="0.25">
      <c r="A1599" s="3" t="s">
        <v>854</v>
      </c>
      <c r="B1599" s="3" t="s">
        <v>848</v>
      </c>
      <c r="C1599" s="4" t="s">
        <v>855</v>
      </c>
      <c r="D1599" s="5" t="s">
        <v>856</v>
      </c>
      <c r="E1599" s="4" t="s">
        <v>857</v>
      </c>
      <c r="F1599" s="6">
        <v>600</v>
      </c>
      <c r="G1599" s="4">
        <v>111616</v>
      </c>
      <c r="H1599" s="4">
        <v>115401</v>
      </c>
      <c r="I1599" s="5">
        <v>5.1992617000000001</v>
      </c>
      <c r="J1599" s="5">
        <v>1.0339109088303</v>
      </c>
      <c r="K1599" s="5" t="s">
        <v>130</v>
      </c>
      <c r="L1599" s="5">
        <v>33337</v>
      </c>
      <c r="M1599" s="7" t="s">
        <v>849</v>
      </c>
      <c r="N1599" s="16">
        <f t="shared" si="120"/>
        <v>44354</v>
      </c>
      <c r="O1599" s="7" t="s">
        <v>850</v>
      </c>
      <c r="P1599" s="12" t="str">
        <f t="shared" si="121"/>
        <v>2021-06-15</v>
      </c>
      <c r="Q1599" s="1" t="str">
        <f>IFERROR(VLOOKUP(K1599,de_para!$A$2:$B$32,2,0),"ERR")</f>
        <v>Mid funnel</v>
      </c>
      <c r="R1599" s="1">
        <v>0</v>
      </c>
      <c r="S1599" s="1">
        <f t="shared" si="122"/>
        <v>6</v>
      </c>
      <c r="T1599" s="1">
        <f t="shared" si="123"/>
        <v>2021</v>
      </c>
      <c r="U1599" s="1">
        <f t="shared" si="124"/>
        <v>1</v>
      </c>
    </row>
    <row r="1600" spans="1:21" x14ac:dyDescent="0.25">
      <c r="A1600" s="3" t="s">
        <v>828</v>
      </c>
      <c r="B1600" s="3" t="s">
        <v>848</v>
      </c>
      <c r="C1600" s="4" t="s">
        <v>830</v>
      </c>
      <c r="D1600" s="5" t="s">
        <v>819</v>
      </c>
      <c r="E1600" s="4" t="s">
        <v>820</v>
      </c>
      <c r="F1600" s="6">
        <v>204.44</v>
      </c>
      <c r="G1600" s="4">
        <v>9736</v>
      </c>
      <c r="H1600" s="4">
        <v>9808</v>
      </c>
      <c r="I1600" s="5">
        <v>20.844208810000001</v>
      </c>
      <c r="J1600" s="5">
        <v>1.0073952341824</v>
      </c>
      <c r="K1600" s="5" t="s">
        <v>416</v>
      </c>
      <c r="L1600" s="5">
        <v>13</v>
      </c>
      <c r="M1600" s="7" t="s">
        <v>849</v>
      </c>
      <c r="N1600" s="16">
        <f t="shared" si="120"/>
        <v>44354</v>
      </c>
      <c r="O1600" s="7" t="s">
        <v>850</v>
      </c>
      <c r="P1600" s="12" t="str">
        <f t="shared" si="121"/>
        <v>2021-06-15</v>
      </c>
      <c r="Q1600" s="1" t="str">
        <f>IFERROR(VLOOKUP(K1600,de_para!$A$2:$B$32,2,0),"ERR")</f>
        <v>web event</v>
      </c>
      <c r="R1600" s="1">
        <v>0</v>
      </c>
      <c r="S1600" s="1">
        <f t="shared" si="122"/>
        <v>6</v>
      </c>
      <c r="T1600" s="1">
        <f t="shared" si="123"/>
        <v>2021</v>
      </c>
      <c r="U1600" s="1">
        <f t="shared" si="124"/>
        <v>1</v>
      </c>
    </row>
    <row r="1601" spans="1:21" x14ac:dyDescent="0.25">
      <c r="A1601" s="3" t="s">
        <v>103</v>
      </c>
      <c r="B1601" s="3" t="s">
        <v>848</v>
      </c>
      <c r="C1601" s="4" t="s">
        <v>104</v>
      </c>
      <c r="D1601" s="5" t="s">
        <v>54</v>
      </c>
      <c r="E1601" s="4" t="s">
        <v>55</v>
      </c>
      <c r="F1601" s="6">
        <v>117424.81</v>
      </c>
      <c r="G1601" s="4">
        <v>36288</v>
      </c>
      <c r="H1601" s="4">
        <v>1016029</v>
      </c>
      <c r="I1601" s="5">
        <v>115.57230158</v>
      </c>
      <c r="J1601" s="5">
        <v>27.999035493827002</v>
      </c>
      <c r="K1601" s="5" t="s">
        <v>36</v>
      </c>
      <c r="L1601" s="5">
        <v>667</v>
      </c>
      <c r="M1601" s="7" t="s">
        <v>849</v>
      </c>
      <c r="N1601" s="16">
        <f t="shared" si="120"/>
        <v>44354</v>
      </c>
      <c r="O1601" s="7" t="s">
        <v>850</v>
      </c>
      <c r="P1601" s="12" t="str">
        <f t="shared" si="121"/>
        <v>2021-06-15</v>
      </c>
      <c r="Q1601" s="1" t="str">
        <f>IFERROR(VLOOKUP(K1601,de_para!$A$2:$B$32,2,0),"ERR")</f>
        <v>web event</v>
      </c>
      <c r="R1601" s="1">
        <v>0</v>
      </c>
      <c r="S1601" s="1">
        <f t="shared" si="122"/>
        <v>6</v>
      </c>
      <c r="T1601" s="1">
        <f t="shared" si="123"/>
        <v>2021</v>
      </c>
      <c r="U1601" s="1">
        <f t="shared" si="124"/>
        <v>1</v>
      </c>
    </row>
    <row r="1602" spans="1:21" x14ac:dyDescent="0.25">
      <c r="A1602" s="3" t="s">
        <v>83</v>
      </c>
      <c r="B1602" s="3" t="s">
        <v>848</v>
      </c>
      <c r="C1602" s="4" t="s">
        <v>789</v>
      </c>
      <c r="D1602" s="5" t="s">
        <v>790</v>
      </c>
      <c r="E1602" s="4" t="s">
        <v>791</v>
      </c>
      <c r="F1602" s="6">
        <v>5153.6099999999997</v>
      </c>
      <c r="G1602" s="4">
        <v>46984</v>
      </c>
      <c r="H1602" s="4">
        <v>111922</v>
      </c>
      <c r="I1602" s="5">
        <v>46.046443060000001</v>
      </c>
      <c r="J1602" s="5">
        <v>2.3821300868380999</v>
      </c>
      <c r="K1602" s="5" t="s">
        <v>36</v>
      </c>
      <c r="L1602" s="5">
        <v>45</v>
      </c>
      <c r="M1602" s="7" t="s">
        <v>849</v>
      </c>
      <c r="N1602" s="16">
        <f t="shared" si="120"/>
        <v>44354</v>
      </c>
      <c r="O1602" s="7" t="s">
        <v>850</v>
      </c>
      <c r="P1602" s="12" t="str">
        <f t="shared" si="121"/>
        <v>2021-06-15</v>
      </c>
      <c r="Q1602" s="1" t="str">
        <f>IFERROR(VLOOKUP(K1602,de_para!$A$2:$B$32,2,0),"ERR")</f>
        <v>web event</v>
      </c>
      <c r="R1602" s="1">
        <v>0</v>
      </c>
      <c r="S1602" s="1">
        <f t="shared" si="122"/>
        <v>6</v>
      </c>
      <c r="T1602" s="1">
        <f t="shared" si="123"/>
        <v>2021</v>
      </c>
      <c r="U1602" s="1">
        <f t="shared" si="124"/>
        <v>1</v>
      </c>
    </row>
    <row r="1603" spans="1:21" x14ac:dyDescent="0.25">
      <c r="A1603" s="3" t="s">
        <v>72</v>
      </c>
      <c r="B1603" s="3" t="s">
        <v>848</v>
      </c>
      <c r="C1603" s="4" t="s">
        <v>73</v>
      </c>
      <c r="D1603" s="5" t="s">
        <v>74</v>
      </c>
      <c r="E1603" s="4" t="s">
        <v>75</v>
      </c>
      <c r="F1603" s="6">
        <v>77471.679999999993</v>
      </c>
      <c r="G1603" s="4">
        <v>378241</v>
      </c>
      <c r="H1603" s="4">
        <v>2415081</v>
      </c>
      <c r="I1603" s="5">
        <v>32.078294679999999</v>
      </c>
      <c r="J1603" s="5">
        <v>6.3850322942251001</v>
      </c>
      <c r="K1603" s="5" t="s">
        <v>36</v>
      </c>
      <c r="L1603" s="5">
        <v>601</v>
      </c>
      <c r="M1603" s="7" t="s">
        <v>849</v>
      </c>
      <c r="N1603" s="16">
        <f t="shared" ref="N1603:N1666" si="125">M1603-WEEKDAY(M1603,3)</f>
        <v>44354</v>
      </c>
      <c r="O1603" s="7" t="s">
        <v>850</v>
      </c>
      <c r="P1603" s="12" t="str">
        <f t="shared" ref="P1603:P1666" si="126">RIGHT(B1603,10)</f>
        <v>2021-06-15</v>
      </c>
      <c r="Q1603" s="1" t="str">
        <f>IFERROR(VLOOKUP(K1603,de_para!$A$2:$B$32,2,0),"ERR")</f>
        <v>web event</v>
      </c>
      <c r="R1603" s="1">
        <v>0</v>
      </c>
      <c r="S1603" s="1">
        <f t="shared" ref="S1603:S1666" si="127">MONTH(P1603)</f>
        <v>6</v>
      </c>
      <c r="T1603" s="1">
        <f t="shared" ref="T1603:T1666" si="128">YEAR(P1603)</f>
        <v>2021</v>
      </c>
      <c r="U1603" s="1">
        <f t="shared" ref="U1603:U1666" si="129">IF(S1603&lt;7,1,2)</f>
        <v>1</v>
      </c>
    </row>
    <row r="1604" spans="1:21" x14ac:dyDescent="0.25">
      <c r="A1604" s="3" t="s">
        <v>554</v>
      </c>
      <c r="B1604" s="3" t="s">
        <v>848</v>
      </c>
      <c r="C1604" s="4" t="s">
        <v>858</v>
      </c>
      <c r="D1604" s="5" t="s">
        <v>797</v>
      </c>
      <c r="E1604" s="4" t="s">
        <v>798</v>
      </c>
      <c r="F1604" s="6">
        <v>1679.99</v>
      </c>
      <c r="G1604" s="4">
        <v>44863</v>
      </c>
      <c r="H1604" s="4">
        <v>88862</v>
      </c>
      <c r="I1604" s="5">
        <v>18.905606450000001</v>
      </c>
      <c r="J1604" s="5">
        <v>1.9807413681653001</v>
      </c>
      <c r="K1604" s="5" t="s">
        <v>36</v>
      </c>
      <c r="L1604" s="5">
        <v>8</v>
      </c>
      <c r="M1604" s="7" t="s">
        <v>849</v>
      </c>
      <c r="N1604" s="16">
        <f t="shared" si="125"/>
        <v>44354</v>
      </c>
      <c r="O1604" s="7" t="s">
        <v>850</v>
      </c>
      <c r="P1604" s="12" t="str">
        <f t="shared" si="126"/>
        <v>2021-06-15</v>
      </c>
      <c r="Q1604" s="1" t="str">
        <f>IFERROR(VLOOKUP(K1604,de_para!$A$2:$B$32,2,0),"ERR")</f>
        <v>web event</v>
      </c>
      <c r="R1604" s="1">
        <v>0</v>
      </c>
      <c r="S1604" s="1">
        <f t="shared" si="127"/>
        <v>6</v>
      </c>
      <c r="T1604" s="1">
        <f t="shared" si="128"/>
        <v>2021</v>
      </c>
      <c r="U1604" s="1">
        <f t="shared" si="129"/>
        <v>1</v>
      </c>
    </row>
    <row r="1605" spans="1:21" x14ac:dyDescent="0.25">
      <c r="A1605" s="3" t="s">
        <v>821</v>
      </c>
      <c r="B1605" s="3" t="s">
        <v>848</v>
      </c>
      <c r="C1605" s="4" t="s">
        <v>827</v>
      </c>
      <c r="D1605" s="5" t="s">
        <v>819</v>
      </c>
      <c r="E1605" s="4" t="s">
        <v>820</v>
      </c>
      <c r="F1605" s="6">
        <v>217.39</v>
      </c>
      <c r="G1605" s="4">
        <v>13352</v>
      </c>
      <c r="H1605" s="4">
        <v>13472</v>
      </c>
      <c r="I1605" s="5">
        <v>16.136431120000001</v>
      </c>
      <c r="J1605" s="5">
        <v>1.0089874176153</v>
      </c>
      <c r="K1605" s="5" t="s">
        <v>416</v>
      </c>
      <c r="L1605" s="5">
        <v>8</v>
      </c>
      <c r="M1605" s="7" t="s">
        <v>849</v>
      </c>
      <c r="N1605" s="16">
        <f t="shared" si="125"/>
        <v>44354</v>
      </c>
      <c r="O1605" s="7" t="s">
        <v>850</v>
      </c>
      <c r="P1605" s="12" t="str">
        <f t="shared" si="126"/>
        <v>2021-06-15</v>
      </c>
      <c r="Q1605" s="1" t="str">
        <f>IFERROR(VLOOKUP(K1605,de_para!$A$2:$B$32,2,0),"ERR")</f>
        <v>web event</v>
      </c>
      <c r="R1605" s="1">
        <v>0</v>
      </c>
      <c r="S1605" s="1">
        <f t="shared" si="127"/>
        <v>6</v>
      </c>
      <c r="T1605" s="1">
        <f t="shared" si="128"/>
        <v>2021</v>
      </c>
      <c r="U1605" s="1">
        <f t="shared" si="129"/>
        <v>1</v>
      </c>
    </row>
    <row r="1606" spans="1:21" x14ac:dyDescent="0.25">
      <c r="A1606" s="3" t="s">
        <v>859</v>
      </c>
      <c r="B1606" s="3" t="s">
        <v>848</v>
      </c>
      <c r="C1606" s="4" t="s">
        <v>860</v>
      </c>
      <c r="D1606" s="5" t="s">
        <v>861</v>
      </c>
      <c r="E1606" s="4" t="s">
        <v>862</v>
      </c>
      <c r="F1606" s="6">
        <v>175.95</v>
      </c>
      <c r="G1606" s="4">
        <v>4018</v>
      </c>
      <c r="H1606" s="4">
        <v>4513</v>
      </c>
      <c r="I1606" s="5">
        <v>38.987369819999998</v>
      </c>
      <c r="J1606" s="5">
        <v>1.1231956197113</v>
      </c>
      <c r="K1606" s="5" t="s">
        <v>416</v>
      </c>
      <c r="L1606" s="5">
        <v>13</v>
      </c>
      <c r="M1606" s="7" t="s">
        <v>849</v>
      </c>
      <c r="N1606" s="16">
        <f t="shared" si="125"/>
        <v>44354</v>
      </c>
      <c r="O1606" s="7" t="s">
        <v>850</v>
      </c>
      <c r="P1606" s="12" t="str">
        <f t="shared" si="126"/>
        <v>2021-06-15</v>
      </c>
      <c r="Q1606" s="1" t="str">
        <f>IFERROR(VLOOKUP(K1606,de_para!$A$2:$B$32,2,0),"ERR")</f>
        <v>web event</v>
      </c>
      <c r="R1606" s="1">
        <v>0</v>
      </c>
      <c r="S1606" s="1">
        <f t="shared" si="127"/>
        <v>6</v>
      </c>
      <c r="T1606" s="1">
        <f t="shared" si="128"/>
        <v>2021</v>
      </c>
      <c r="U1606" s="1">
        <f t="shared" si="129"/>
        <v>1</v>
      </c>
    </row>
    <row r="1607" spans="1:21" x14ac:dyDescent="0.25">
      <c r="A1607" s="3" t="s">
        <v>245</v>
      </c>
      <c r="B1607" s="3" t="s">
        <v>848</v>
      </c>
      <c r="C1607" s="4" t="s">
        <v>246</v>
      </c>
      <c r="D1607" s="5" t="s">
        <v>247</v>
      </c>
      <c r="E1607" s="4" t="s">
        <v>248</v>
      </c>
      <c r="F1607" s="6">
        <v>30739.83</v>
      </c>
      <c r="G1607" s="4">
        <v>2404366</v>
      </c>
      <c r="H1607" s="4">
        <v>5386022</v>
      </c>
      <c r="I1607" s="5">
        <v>5.70733465</v>
      </c>
      <c r="J1607" s="5">
        <v>2.2401007167793998</v>
      </c>
      <c r="K1607" s="5" t="s">
        <v>36</v>
      </c>
      <c r="L1607" s="5">
        <v>187</v>
      </c>
      <c r="M1607" s="7" t="s">
        <v>849</v>
      </c>
      <c r="N1607" s="16">
        <f t="shared" si="125"/>
        <v>44354</v>
      </c>
      <c r="O1607" s="7" t="s">
        <v>850</v>
      </c>
      <c r="P1607" s="12" t="str">
        <f t="shared" si="126"/>
        <v>2021-06-15</v>
      </c>
      <c r="Q1607" s="1" t="str">
        <f>IFERROR(VLOOKUP(K1607,de_para!$A$2:$B$32,2,0),"ERR")</f>
        <v>web event</v>
      </c>
      <c r="R1607" s="1">
        <v>0</v>
      </c>
      <c r="S1607" s="1">
        <f t="shared" si="127"/>
        <v>6</v>
      </c>
      <c r="T1607" s="1">
        <f t="shared" si="128"/>
        <v>2021</v>
      </c>
      <c r="U1607" s="1">
        <f t="shared" si="129"/>
        <v>1</v>
      </c>
    </row>
    <row r="1608" spans="1:21" x14ac:dyDescent="0.25">
      <c r="A1608" s="3" t="s">
        <v>89</v>
      </c>
      <c r="B1608" s="3" t="s">
        <v>848</v>
      </c>
      <c r="C1608" s="4" t="s">
        <v>90</v>
      </c>
      <c r="D1608" s="5" t="s">
        <v>91</v>
      </c>
      <c r="E1608" s="4" t="s">
        <v>92</v>
      </c>
      <c r="F1608" s="6">
        <v>163568.07999999999</v>
      </c>
      <c r="G1608" s="4">
        <v>3217939</v>
      </c>
      <c r="H1608" s="4">
        <v>10725449</v>
      </c>
      <c r="I1608" s="5">
        <v>15.25046457</v>
      </c>
      <c r="J1608" s="5">
        <v>3.3330181212259999</v>
      </c>
      <c r="K1608" s="5" t="s">
        <v>36</v>
      </c>
      <c r="L1608" s="5">
        <v>744</v>
      </c>
      <c r="M1608" s="7" t="s">
        <v>849</v>
      </c>
      <c r="N1608" s="16">
        <f t="shared" si="125"/>
        <v>44354</v>
      </c>
      <c r="O1608" s="7" t="s">
        <v>850</v>
      </c>
      <c r="P1608" s="12" t="str">
        <f t="shared" si="126"/>
        <v>2021-06-15</v>
      </c>
      <c r="Q1608" s="1" t="str">
        <f>IFERROR(VLOOKUP(K1608,de_para!$A$2:$B$32,2,0),"ERR")</f>
        <v>web event</v>
      </c>
      <c r="R1608" s="1">
        <v>0</v>
      </c>
      <c r="S1608" s="1">
        <f t="shared" si="127"/>
        <v>6</v>
      </c>
      <c r="T1608" s="1">
        <f t="shared" si="128"/>
        <v>2021</v>
      </c>
      <c r="U1608" s="1">
        <f t="shared" si="129"/>
        <v>1</v>
      </c>
    </row>
    <row r="1609" spans="1:21" x14ac:dyDescent="0.25">
      <c r="A1609" s="3" t="s">
        <v>859</v>
      </c>
      <c r="B1609" s="3" t="s">
        <v>848</v>
      </c>
      <c r="C1609" s="4" t="s">
        <v>863</v>
      </c>
      <c r="D1609" s="5" t="s">
        <v>864</v>
      </c>
      <c r="E1609" s="4" t="s">
        <v>865</v>
      </c>
      <c r="F1609" s="6">
        <v>195.02</v>
      </c>
      <c r="G1609" s="4">
        <v>5286</v>
      </c>
      <c r="H1609" s="4">
        <v>6026</v>
      </c>
      <c r="I1609" s="5">
        <v>32.363093259999999</v>
      </c>
      <c r="J1609" s="5">
        <v>1.1399924328415001</v>
      </c>
      <c r="K1609" s="5" t="s">
        <v>416</v>
      </c>
      <c r="L1609" s="5">
        <v>12</v>
      </c>
      <c r="M1609" s="7" t="s">
        <v>849</v>
      </c>
      <c r="N1609" s="16">
        <f t="shared" si="125"/>
        <v>44354</v>
      </c>
      <c r="O1609" s="7" t="s">
        <v>850</v>
      </c>
      <c r="P1609" s="12" t="str">
        <f t="shared" si="126"/>
        <v>2021-06-15</v>
      </c>
      <c r="Q1609" s="1" t="str">
        <f>IFERROR(VLOOKUP(K1609,de_para!$A$2:$B$32,2,0),"ERR")</f>
        <v>web event</v>
      </c>
      <c r="R1609" s="1">
        <v>0</v>
      </c>
      <c r="S1609" s="1">
        <f t="shared" si="127"/>
        <v>6</v>
      </c>
      <c r="T1609" s="1">
        <f t="shared" si="128"/>
        <v>2021</v>
      </c>
      <c r="U1609" s="1">
        <f t="shared" si="129"/>
        <v>1</v>
      </c>
    </row>
    <row r="1610" spans="1:21" x14ac:dyDescent="0.25">
      <c r="A1610" s="3" t="s">
        <v>64</v>
      </c>
      <c r="B1610" s="3" t="s">
        <v>848</v>
      </c>
      <c r="C1610" s="4" t="s">
        <v>65</v>
      </c>
      <c r="D1610" s="5" t="s">
        <v>66</v>
      </c>
      <c r="E1610" s="4" t="s">
        <v>67</v>
      </c>
      <c r="F1610" s="6">
        <v>39698.15</v>
      </c>
      <c r="G1610" s="4">
        <v>27320</v>
      </c>
      <c r="H1610" s="4">
        <v>501722</v>
      </c>
      <c r="I1610" s="5">
        <v>79.123797640000006</v>
      </c>
      <c r="J1610" s="5">
        <v>18.364641288432999</v>
      </c>
      <c r="K1610" s="5" t="s">
        <v>36</v>
      </c>
      <c r="L1610" s="5">
        <v>262</v>
      </c>
      <c r="M1610" s="7" t="s">
        <v>849</v>
      </c>
      <c r="N1610" s="16">
        <f t="shared" si="125"/>
        <v>44354</v>
      </c>
      <c r="O1610" s="7" t="s">
        <v>850</v>
      </c>
      <c r="P1610" s="12" t="str">
        <f t="shared" si="126"/>
        <v>2021-06-15</v>
      </c>
      <c r="Q1610" s="1" t="str">
        <f>IFERROR(VLOOKUP(K1610,de_para!$A$2:$B$32,2,0),"ERR")</f>
        <v>web event</v>
      </c>
      <c r="R1610" s="1">
        <v>0</v>
      </c>
      <c r="S1610" s="1">
        <f t="shared" si="127"/>
        <v>6</v>
      </c>
      <c r="T1610" s="1">
        <f t="shared" si="128"/>
        <v>2021</v>
      </c>
      <c r="U1610" s="1">
        <f t="shared" si="129"/>
        <v>1</v>
      </c>
    </row>
    <row r="1611" spans="1:21" x14ac:dyDescent="0.25">
      <c r="A1611" s="3" t="s">
        <v>828</v>
      </c>
      <c r="B1611" s="3" t="s">
        <v>848</v>
      </c>
      <c r="C1611" s="4" t="s">
        <v>866</v>
      </c>
      <c r="D1611" s="5" t="s">
        <v>864</v>
      </c>
      <c r="E1611" s="4" t="s">
        <v>865</v>
      </c>
      <c r="F1611" s="6">
        <v>251.18</v>
      </c>
      <c r="G1611" s="4">
        <v>14444</v>
      </c>
      <c r="H1611" s="4">
        <v>15817</v>
      </c>
      <c r="I1611" s="5">
        <v>15.880381870000001</v>
      </c>
      <c r="J1611" s="5">
        <v>1.0950567709776</v>
      </c>
      <c r="K1611" s="5" t="s">
        <v>416</v>
      </c>
      <c r="L1611" s="5">
        <v>20</v>
      </c>
      <c r="M1611" s="7" t="s">
        <v>849</v>
      </c>
      <c r="N1611" s="16">
        <f t="shared" si="125"/>
        <v>44354</v>
      </c>
      <c r="O1611" s="7" t="s">
        <v>850</v>
      </c>
      <c r="P1611" s="12" t="str">
        <f t="shared" si="126"/>
        <v>2021-06-15</v>
      </c>
      <c r="Q1611" s="1" t="str">
        <f>IFERROR(VLOOKUP(K1611,de_para!$A$2:$B$32,2,0),"ERR")</f>
        <v>web event</v>
      </c>
      <c r="R1611" s="1">
        <v>0</v>
      </c>
      <c r="S1611" s="1">
        <f t="shared" si="127"/>
        <v>6</v>
      </c>
      <c r="T1611" s="1">
        <f t="shared" si="128"/>
        <v>2021</v>
      </c>
      <c r="U1611" s="1">
        <f t="shared" si="129"/>
        <v>1</v>
      </c>
    </row>
    <row r="1612" spans="1:21" x14ac:dyDescent="0.25">
      <c r="A1612" s="3" t="s">
        <v>814</v>
      </c>
      <c r="B1612" s="3" t="s">
        <v>848</v>
      </c>
      <c r="C1612" s="4" t="s">
        <v>867</v>
      </c>
      <c r="D1612" s="5" t="s">
        <v>864</v>
      </c>
      <c r="E1612" s="4" t="s">
        <v>865</v>
      </c>
      <c r="F1612" s="6">
        <v>162.99</v>
      </c>
      <c r="G1612" s="4">
        <v>5092</v>
      </c>
      <c r="H1612" s="4">
        <v>5699</v>
      </c>
      <c r="I1612" s="5">
        <v>28.59975434</v>
      </c>
      <c r="J1612" s="5">
        <v>1.119206598586</v>
      </c>
      <c r="K1612" s="5" t="s">
        <v>416</v>
      </c>
      <c r="L1612" s="5">
        <v>3</v>
      </c>
      <c r="M1612" s="7" t="s">
        <v>849</v>
      </c>
      <c r="N1612" s="16">
        <f t="shared" si="125"/>
        <v>44354</v>
      </c>
      <c r="O1612" s="7" t="s">
        <v>850</v>
      </c>
      <c r="P1612" s="12" t="str">
        <f t="shared" si="126"/>
        <v>2021-06-15</v>
      </c>
      <c r="Q1612" s="1" t="str">
        <f>IFERROR(VLOOKUP(K1612,de_para!$A$2:$B$32,2,0),"ERR")</f>
        <v>web event</v>
      </c>
      <c r="R1612" s="1">
        <v>0</v>
      </c>
      <c r="S1612" s="1">
        <f t="shared" si="127"/>
        <v>6</v>
      </c>
      <c r="T1612" s="1">
        <f t="shared" si="128"/>
        <v>2021</v>
      </c>
      <c r="U1612" s="1">
        <f t="shared" si="129"/>
        <v>1</v>
      </c>
    </row>
    <row r="1613" spans="1:21" x14ac:dyDescent="0.25">
      <c r="A1613" s="3" t="s">
        <v>814</v>
      </c>
      <c r="B1613" s="3" t="s">
        <v>848</v>
      </c>
      <c r="C1613" s="4" t="s">
        <v>868</v>
      </c>
      <c r="D1613" s="5" t="s">
        <v>861</v>
      </c>
      <c r="E1613" s="4" t="s">
        <v>862</v>
      </c>
      <c r="F1613" s="6">
        <v>199.37</v>
      </c>
      <c r="G1613" s="4">
        <v>5124</v>
      </c>
      <c r="H1613" s="4">
        <v>5791</v>
      </c>
      <c r="I1613" s="5">
        <v>34.427560010000001</v>
      </c>
      <c r="J1613" s="5">
        <v>1.1301717408275</v>
      </c>
      <c r="K1613" s="5" t="s">
        <v>416</v>
      </c>
      <c r="L1613" s="5">
        <v>12</v>
      </c>
      <c r="M1613" s="7" t="s">
        <v>849</v>
      </c>
      <c r="N1613" s="16">
        <f t="shared" si="125"/>
        <v>44354</v>
      </c>
      <c r="O1613" s="7" t="s">
        <v>850</v>
      </c>
      <c r="P1613" s="12" t="str">
        <f t="shared" si="126"/>
        <v>2021-06-15</v>
      </c>
      <c r="Q1613" s="1" t="str">
        <f>IFERROR(VLOOKUP(K1613,de_para!$A$2:$B$32,2,0),"ERR")</f>
        <v>web event</v>
      </c>
      <c r="R1613" s="1">
        <v>0</v>
      </c>
      <c r="S1613" s="1">
        <f t="shared" si="127"/>
        <v>6</v>
      </c>
      <c r="T1613" s="1">
        <f t="shared" si="128"/>
        <v>2021</v>
      </c>
      <c r="U1613" s="1">
        <f t="shared" si="129"/>
        <v>1</v>
      </c>
    </row>
    <row r="1614" spans="1:21" x14ac:dyDescent="0.25">
      <c r="A1614" s="3" t="s">
        <v>821</v>
      </c>
      <c r="B1614" s="3" t="s">
        <v>848</v>
      </c>
      <c r="C1614" s="4" t="s">
        <v>869</v>
      </c>
      <c r="D1614" s="5" t="s">
        <v>864</v>
      </c>
      <c r="E1614" s="4" t="s">
        <v>865</v>
      </c>
      <c r="F1614" s="6">
        <v>654.6</v>
      </c>
      <c r="G1614" s="4">
        <v>27858</v>
      </c>
      <c r="H1614" s="4">
        <v>33946</v>
      </c>
      <c r="I1614" s="5">
        <v>19.283568020000001</v>
      </c>
      <c r="J1614" s="5">
        <v>1.2185368655322999</v>
      </c>
      <c r="K1614" s="5" t="s">
        <v>416</v>
      </c>
      <c r="L1614" s="5">
        <v>35</v>
      </c>
      <c r="M1614" s="7" t="s">
        <v>849</v>
      </c>
      <c r="N1614" s="16">
        <f t="shared" si="125"/>
        <v>44354</v>
      </c>
      <c r="O1614" s="7" t="s">
        <v>850</v>
      </c>
      <c r="P1614" s="12" t="str">
        <f t="shared" si="126"/>
        <v>2021-06-15</v>
      </c>
      <c r="Q1614" s="1" t="str">
        <f>IFERROR(VLOOKUP(K1614,de_para!$A$2:$B$32,2,0),"ERR")</f>
        <v>web event</v>
      </c>
      <c r="R1614" s="1">
        <v>0</v>
      </c>
      <c r="S1614" s="1">
        <f t="shared" si="127"/>
        <v>6</v>
      </c>
      <c r="T1614" s="1">
        <f t="shared" si="128"/>
        <v>2021</v>
      </c>
      <c r="U1614" s="1">
        <f t="shared" si="129"/>
        <v>1</v>
      </c>
    </row>
    <row r="1615" spans="1:21" x14ac:dyDescent="0.25">
      <c r="A1615" s="3" t="s">
        <v>828</v>
      </c>
      <c r="B1615" s="3" t="s">
        <v>848</v>
      </c>
      <c r="C1615" s="4" t="s">
        <v>870</v>
      </c>
      <c r="D1615" s="5" t="s">
        <v>861</v>
      </c>
      <c r="E1615" s="4" t="s">
        <v>862</v>
      </c>
      <c r="F1615" s="6">
        <v>539.72</v>
      </c>
      <c r="G1615" s="4">
        <v>17152</v>
      </c>
      <c r="H1615" s="4">
        <v>21132</v>
      </c>
      <c r="I1615" s="5">
        <v>25.54041264</v>
      </c>
      <c r="J1615" s="5">
        <v>1.2320429104477999</v>
      </c>
      <c r="K1615" s="5" t="s">
        <v>416</v>
      </c>
      <c r="L1615" s="5">
        <v>38</v>
      </c>
      <c r="M1615" s="7" t="s">
        <v>849</v>
      </c>
      <c r="N1615" s="16">
        <f t="shared" si="125"/>
        <v>44354</v>
      </c>
      <c r="O1615" s="7" t="s">
        <v>850</v>
      </c>
      <c r="P1615" s="12" t="str">
        <f t="shared" si="126"/>
        <v>2021-06-15</v>
      </c>
      <c r="Q1615" s="1" t="str">
        <f>IFERROR(VLOOKUP(K1615,de_para!$A$2:$B$32,2,0),"ERR")</f>
        <v>web event</v>
      </c>
      <c r="R1615" s="1">
        <v>0</v>
      </c>
      <c r="S1615" s="1">
        <f t="shared" si="127"/>
        <v>6</v>
      </c>
      <c r="T1615" s="1">
        <f t="shared" si="128"/>
        <v>2021</v>
      </c>
      <c r="U1615" s="1">
        <f t="shared" si="129"/>
        <v>1</v>
      </c>
    </row>
    <row r="1616" spans="1:21" x14ac:dyDescent="0.25">
      <c r="A1616" s="3" t="s">
        <v>120</v>
      </c>
      <c r="B1616" s="3" t="s">
        <v>848</v>
      </c>
      <c r="C1616" s="4" t="s">
        <v>121</v>
      </c>
      <c r="D1616" s="5" t="s">
        <v>87</v>
      </c>
      <c r="E1616" s="4" t="s">
        <v>88</v>
      </c>
      <c r="F1616" s="6">
        <v>456087.58</v>
      </c>
      <c r="G1616" s="4">
        <v>17989743</v>
      </c>
      <c r="H1616" s="4">
        <v>58565412</v>
      </c>
      <c r="I1616" s="5">
        <v>7.7876610900000003</v>
      </c>
      <c r="J1616" s="5">
        <v>3.2554890861976</v>
      </c>
      <c r="K1616" s="5" t="s">
        <v>36</v>
      </c>
      <c r="L1616" s="5">
        <v>2413</v>
      </c>
      <c r="M1616" s="7" t="s">
        <v>849</v>
      </c>
      <c r="N1616" s="16">
        <f t="shared" si="125"/>
        <v>44354</v>
      </c>
      <c r="O1616" s="7" t="s">
        <v>850</v>
      </c>
      <c r="P1616" s="12" t="str">
        <f t="shared" si="126"/>
        <v>2021-06-15</v>
      </c>
      <c r="Q1616" s="1" t="str">
        <f>IFERROR(VLOOKUP(K1616,de_para!$A$2:$B$32,2,0),"ERR")</f>
        <v>web event</v>
      </c>
      <c r="R1616" s="1">
        <v>0</v>
      </c>
      <c r="S1616" s="1">
        <f t="shared" si="127"/>
        <v>6</v>
      </c>
      <c r="T1616" s="1">
        <f t="shared" si="128"/>
        <v>2021</v>
      </c>
      <c r="U1616" s="1">
        <f t="shared" si="129"/>
        <v>1</v>
      </c>
    </row>
    <row r="1617" spans="1:21" x14ac:dyDescent="0.25">
      <c r="A1617" s="3" t="s">
        <v>821</v>
      </c>
      <c r="B1617" s="3" t="s">
        <v>848</v>
      </c>
      <c r="C1617" s="4" t="s">
        <v>871</v>
      </c>
      <c r="D1617" s="5" t="s">
        <v>861</v>
      </c>
      <c r="E1617" s="4" t="s">
        <v>862</v>
      </c>
      <c r="F1617" s="6">
        <v>344.62</v>
      </c>
      <c r="G1617" s="4">
        <v>13696</v>
      </c>
      <c r="H1617" s="4">
        <v>15129</v>
      </c>
      <c r="I1617" s="5">
        <v>22.77876925</v>
      </c>
      <c r="J1617" s="5">
        <v>1.1046290887850001</v>
      </c>
      <c r="K1617" s="5" t="s">
        <v>416</v>
      </c>
      <c r="L1617" s="5">
        <v>15</v>
      </c>
      <c r="M1617" s="7" t="s">
        <v>849</v>
      </c>
      <c r="N1617" s="16">
        <f t="shared" si="125"/>
        <v>44354</v>
      </c>
      <c r="O1617" s="7" t="s">
        <v>850</v>
      </c>
      <c r="P1617" s="12" t="str">
        <f t="shared" si="126"/>
        <v>2021-06-15</v>
      </c>
      <c r="Q1617" s="1" t="str">
        <f>IFERROR(VLOOKUP(K1617,de_para!$A$2:$B$32,2,0),"ERR")</f>
        <v>web event</v>
      </c>
      <c r="R1617" s="1">
        <v>0</v>
      </c>
      <c r="S1617" s="1">
        <f t="shared" si="127"/>
        <v>6</v>
      </c>
      <c r="T1617" s="1">
        <f t="shared" si="128"/>
        <v>2021</v>
      </c>
      <c r="U1617" s="1">
        <f t="shared" si="129"/>
        <v>1</v>
      </c>
    </row>
    <row r="1618" spans="1:21" x14ac:dyDescent="0.25">
      <c r="A1618" s="3" t="s">
        <v>68</v>
      </c>
      <c r="B1618" s="3" t="s">
        <v>848</v>
      </c>
      <c r="C1618" s="4" t="s">
        <v>69</v>
      </c>
      <c r="D1618" s="5" t="s">
        <v>70</v>
      </c>
      <c r="E1618" s="4" t="s">
        <v>71</v>
      </c>
      <c r="F1618" s="6">
        <v>69462.33</v>
      </c>
      <c r="G1618" s="4">
        <v>211777</v>
      </c>
      <c r="H1618" s="4">
        <v>2135259</v>
      </c>
      <c r="I1618" s="5">
        <v>32.531102779999998</v>
      </c>
      <c r="J1618" s="5">
        <v>10.082582150092</v>
      </c>
      <c r="K1618" s="5" t="s">
        <v>36</v>
      </c>
      <c r="L1618" s="5">
        <v>338</v>
      </c>
      <c r="M1618" s="7" t="s">
        <v>849</v>
      </c>
      <c r="N1618" s="16">
        <f t="shared" si="125"/>
        <v>44354</v>
      </c>
      <c r="O1618" s="7" t="s">
        <v>850</v>
      </c>
      <c r="P1618" s="12" t="str">
        <f t="shared" si="126"/>
        <v>2021-06-15</v>
      </c>
      <c r="Q1618" s="1" t="str">
        <f>IFERROR(VLOOKUP(K1618,de_para!$A$2:$B$32,2,0),"ERR")</f>
        <v>web event</v>
      </c>
      <c r="R1618" s="1">
        <v>0</v>
      </c>
      <c r="S1618" s="1">
        <f t="shared" si="127"/>
        <v>6</v>
      </c>
      <c r="T1618" s="1">
        <f t="shared" si="128"/>
        <v>2021</v>
      </c>
      <c r="U1618" s="1">
        <f t="shared" si="129"/>
        <v>1</v>
      </c>
    </row>
    <row r="1619" spans="1:21" x14ac:dyDescent="0.25">
      <c r="A1619" s="3" t="s">
        <v>68</v>
      </c>
      <c r="B1619" s="3" t="s">
        <v>848</v>
      </c>
      <c r="C1619" s="4" t="s">
        <v>872</v>
      </c>
      <c r="D1619" s="5" t="s">
        <v>794</v>
      </c>
      <c r="E1619" s="4" t="s">
        <v>795</v>
      </c>
      <c r="F1619" s="6">
        <v>3987.04</v>
      </c>
      <c r="G1619" s="4">
        <v>52641</v>
      </c>
      <c r="H1619" s="4">
        <v>120545</v>
      </c>
      <c r="I1619" s="5">
        <v>33.075117179999999</v>
      </c>
      <c r="J1619" s="5">
        <v>2.2899450998270998</v>
      </c>
      <c r="K1619" s="5" t="s">
        <v>36</v>
      </c>
      <c r="L1619" s="5">
        <v>25</v>
      </c>
      <c r="M1619" s="7" t="s">
        <v>849</v>
      </c>
      <c r="N1619" s="16">
        <f t="shared" si="125"/>
        <v>44354</v>
      </c>
      <c r="O1619" s="7" t="s">
        <v>850</v>
      </c>
      <c r="P1619" s="12" t="str">
        <f t="shared" si="126"/>
        <v>2021-06-15</v>
      </c>
      <c r="Q1619" s="1" t="str">
        <f>IFERROR(VLOOKUP(K1619,de_para!$A$2:$B$32,2,0),"ERR")</f>
        <v>web event</v>
      </c>
      <c r="R1619" s="1">
        <v>0</v>
      </c>
      <c r="S1619" s="1">
        <f t="shared" si="127"/>
        <v>6</v>
      </c>
      <c r="T1619" s="1">
        <f t="shared" si="128"/>
        <v>2021</v>
      </c>
      <c r="U1619" s="1">
        <f t="shared" si="129"/>
        <v>1</v>
      </c>
    </row>
    <row r="1620" spans="1:21" x14ac:dyDescent="0.25">
      <c r="A1620" s="3" t="s">
        <v>290</v>
      </c>
      <c r="B1620" s="3" t="s">
        <v>848</v>
      </c>
      <c r="C1620" s="4" t="s">
        <v>873</v>
      </c>
      <c r="D1620" s="5" t="s">
        <v>812</v>
      </c>
      <c r="E1620" s="4" t="s">
        <v>874</v>
      </c>
      <c r="F1620" s="6">
        <v>0</v>
      </c>
      <c r="G1620" s="4">
        <v>0</v>
      </c>
      <c r="H1620" s="4">
        <v>0</v>
      </c>
      <c r="I1620" s="5" t="s">
        <v>45</v>
      </c>
      <c r="J1620" s="5">
        <v>0</v>
      </c>
      <c r="K1620" s="5" t="s">
        <v>80</v>
      </c>
      <c r="L1620" s="5">
        <v>1</v>
      </c>
      <c r="M1620" s="7" t="s">
        <v>849</v>
      </c>
      <c r="N1620" s="16">
        <f t="shared" si="125"/>
        <v>44354</v>
      </c>
      <c r="O1620" s="7" t="s">
        <v>850</v>
      </c>
      <c r="P1620" s="12" t="str">
        <f t="shared" si="126"/>
        <v>2021-06-15</v>
      </c>
      <c r="Q1620" s="1" t="str">
        <f>IFERROR(VLOOKUP(K1620,de_para!$A$2:$B$32,2,0),"ERR")</f>
        <v>web event</v>
      </c>
      <c r="R1620" s="1">
        <v>0</v>
      </c>
      <c r="S1620" s="1">
        <f t="shared" si="127"/>
        <v>6</v>
      </c>
      <c r="T1620" s="1">
        <f t="shared" si="128"/>
        <v>2021</v>
      </c>
      <c r="U1620" s="1">
        <f t="shared" si="129"/>
        <v>1</v>
      </c>
    </row>
    <row r="1621" spans="1:21" x14ac:dyDescent="0.25">
      <c r="A1621" s="3" t="s">
        <v>828</v>
      </c>
      <c r="B1621" s="3" t="s">
        <v>848</v>
      </c>
      <c r="C1621" s="4" t="s">
        <v>833</v>
      </c>
      <c r="D1621" s="5" t="s">
        <v>834</v>
      </c>
      <c r="E1621" s="4" t="s">
        <v>835</v>
      </c>
      <c r="F1621" s="6">
        <v>152.32</v>
      </c>
      <c r="G1621" s="4">
        <v>6254</v>
      </c>
      <c r="H1621" s="4">
        <v>6757</v>
      </c>
      <c r="I1621" s="5">
        <v>22.54254847</v>
      </c>
      <c r="J1621" s="5">
        <v>1.0804285257435</v>
      </c>
      <c r="K1621" s="5" t="s">
        <v>416</v>
      </c>
      <c r="L1621" s="5">
        <v>6</v>
      </c>
      <c r="M1621" s="7" t="s">
        <v>849</v>
      </c>
      <c r="N1621" s="16">
        <f t="shared" si="125"/>
        <v>44354</v>
      </c>
      <c r="O1621" s="7" t="s">
        <v>850</v>
      </c>
      <c r="P1621" s="12" t="str">
        <f t="shared" si="126"/>
        <v>2021-06-15</v>
      </c>
      <c r="Q1621" s="1" t="str">
        <f>IFERROR(VLOOKUP(K1621,de_para!$A$2:$B$32,2,0),"ERR")</f>
        <v>web event</v>
      </c>
      <c r="R1621" s="1">
        <v>0</v>
      </c>
      <c r="S1621" s="1">
        <f t="shared" si="127"/>
        <v>6</v>
      </c>
      <c r="T1621" s="1">
        <f t="shared" si="128"/>
        <v>2021</v>
      </c>
      <c r="U1621" s="1">
        <f t="shared" si="129"/>
        <v>1</v>
      </c>
    </row>
    <row r="1622" spans="1:21" x14ac:dyDescent="0.25">
      <c r="A1622" s="3" t="s">
        <v>76</v>
      </c>
      <c r="B1622" s="3" t="s">
        <v>848</v>
      </c>
      <c r="C1622" s="4" t="s">
        <v>77</v>
      </c>
      <c r="D1622" s="5" t="s">
        <v>78</v>
      </c>
      <c r="E1622" s="4" t="s">
        <v>79</v>
      </c>
      <c r="F1622" s="6">
        <v>71854.48</v>
      </c>
      <c r="G1622" s="4">
        <v>1477381</v>
      </c>
      <c r="H1622" s="4">
        <v>3610107</v>
      </c>
      <c r="I1622" s="5">
        <v>19.90369815</v>
      </c>
      <c r="J1622" s="5">
        <v>2.4435856424307998</v>
      </c>
      <c r="K1622" s="5" t="s">
        <v>80</v>
      </c>
      <c r="L1622" s="5">
        <v>515</v>
      </c>
      <c r="M1622" s="7" t="s">
        <v>849</v>
      </c>
      <c r="N1622" s="16">
        <f t="shared" si="125"/>
        <v>44354</v>
      </c>
      <c r="O1622" s="7" t="s">
        <v>850</v>
      </c>
      <c r="P1622" s="12" t="str">
        <f t="shared" si="126"/>
        <v>2021-06-15</v>
      </c>
      <c r="Q1622" s="1" t="str">
        <f>IFERROR(VLOOKUP(K1622,de_para!$A$2:$B$32,2,0),"ERR")</f>
        <v>web event</v>
      </c>
      <c r="R1622" s="1">
        <v>0</v>
      </c>
      <c r="S1622" s="1">
        <f t="shared" si="127"/>
        <v>6</v>
      </c>
      <c r="T1622" s="1">
        <f t="shared" si="128"/>
        <v>2021</v>
      </c>
      <c r="U1622" s="1">
        <f t="shared" si="129"/>
        <v>1</v>
      </c>
    </row>
    <row r="1623" spans="1:21" x14ac:dyDescent="0.25">
      <c r="A1623" s="3" t="s">
        <v>814</v>
      </c>
      <c r="B1623" s="3" t="s">
        <v>848</v>
      </c>
      <c r="C1623" s="4" t="s">
        <v>837</v>
      </c>
      <c r="D1623" s="5" t="s">
        <v>823</v>
      </c>
      <c r="E1623" s="4" t="s">
        <v>824</v>
      </c>
      <c r="F1623" s="6">
        <v>79.75</v>
      </c>
      <c r="G1623" s="4">
        <v>2605</v>
      </c>
      <c r="H1623" s="4">
        <v>2991</v>
      </c>
      <c r="I1623" s="5">
        <v>26.663323299999998</v>
      </c>
      <c r="J1623" s="5">
        <v>1.1481765834933</v>
      </c>
      <c r="K1623" s="5" t="s">
        <v>416</v>
      </c>
      <c r="L1623" s="5">
        <v>6</v>
      </c>
      <c r="M1623" s="7" t="s">
        <v>849</v>
      </c>
      <c r="N1623" s="16">
        <f t="shared" si="125"/>
        <v>44354</v>
      </c>
      <c r="O1623" s="7" t="s">
        <v>850</v>
      </c>
      <c r="P1623" s="12" t="str">
        <f t="shared" si="126"/>
        <v>2021-06-15</v>
      </c>
      <c r="Q1623" s="1" t="str">
        <f>IFERROR(VLOOKUP(K1623,de_para!$A$2:$B$32,2,0),"ERR")</f>
        <v>web event</v>
      </c>
      <c r="R1623" s="1">
        <v>0</v>
      </c>
      <c r="S1623" s="1">
        <f t="shared" si="127"/>
        <v>6</v>
      </c>
      <c r="T1623" s="1">
        <f t="shared" si="128"/>
        <v>2021</v>
      </c>
      <c r="U1623" s="1">
        <f t="shared" si="129"/>
        <v>1</v>
      </c>
    </row>
    <row r="1624" spans="1:21" x14ac:dyDescent="0.25">
      <c r="A1624" s="3" t="s">
        <v>554</v>
      </c>
      <c r="B1624" s="3" t="s">
        <v>848</v>
      </c>
      <c r="C1624" s="4" t="s">
        <v>875</v>
      </c>
      <c r="D1624" s="5" t="s">
        <v>876</v>
      </c>
      <c r="E1624" s="4" t="s">
        <v>877</v>
      </c>
      <c r="F1624" s="6">
        <v>1179.8</v>
      </c>
      <c r="G1624" s="4">
        <v>31080</v>
      </c>
      <c r="H1624" s="4">
        <v>73035</v>
      </c>
      <c r="I1624" s="5">
        <v>16.153898819999998</v>
      </c>
      <c r="J1624" s="5">
        <v>2.3499034749034999</v>
      </c>
      <c r="K1624" s="5" t="s">
        <v>36</v>
      </c>
      <c r="L1624" s="5">
        <v>14</v>
      </c>
      <c r="M1624" s="7" t="s">
        <v>849</v>
      </c>
      <c r="N1624" s="16">
        <f t="shared" si="125"/>
        <v>44354</v>
      </c>
      <c r="O1624" s="7" t="s">
        <v>850</v>
      </c>
      <c r="P1624" s="12" t="str">
        <f t="shared" si="126"/>
        <v>2021-06-15</v>
      </c>
      <c r="Q1624" s="1" t="str">
        <f>IFERROR(VLOOKUP(K1624,de_para!$A$2:$B$32,2,0),"ERR")</f>
        <v>web event</v>
      </c>
      <c r="R1624" s="1">
        <v>0</v>
      </c>
      <c r="S1624" s="1">
        <f t="shared" si="127"/>
        <v>6</v>
      </c>
      <c r="T1624" s="1">
        <f t="shared" si="128"/>
        <v>2021</v>
      </c>
      <c r="U1624" s="1">
        <f t="shared" si="129"/>
        <v>1</v>
      </c>
    </row>
    <row r="1625" spans="1:21" x14ac:dyDescent="0.25">
      <c r="A1625" s="3" t="s">
        <v>58</v>
      </c>
      <c r="B1625" s="3" t="s">
        <v>848</v>
      </c>
      <c r="C1625" s="4" t="s">
        <v>59</v>
      </c>
      <c r="D1625" s="5" t="s">
        <v>60</v>
      </c>
      <c r="E1625" s="4" t="s">
        <v>61</v>
      </c>
      <c r="F1625" s="6">
        <v>22539.7</v>
      </c>
      <c r="G1625" s="4">
        <v>801283</v>
      </c>
      <c r="H1625" s="4">
        <v>1911416</v>
      </c>
      <c r="I1625" s="5">
        <v>11.792147809999999</v>
      </c>
      <c r="J1625" s="5">
        <v>2.3854443436339001</v>
      </c>
      <c r="K1625" s="5" t="s">
        <v>36</v>
      </c>
      <c r="L1625" s="5">
        <v>112</v>
      </c>
      <c r="M1625" s="7" t="s">
        <v>849</v>
      </c>
      <c r="N1625" s="16">
        <f t="shared" si="125"/>
        <v>44354</v>
      </c>
      <c r="O1625" s="7" t="s">
        <v>850</v>
      </c>
      <c r="P1625" s="12" t="str">
        <f t="shared" si="126"/>
        <v>2021-06-15</v>
      </c>
      <c r="Q1625" s="1" t="str">
        <f>IFERROR(VLOOKUP(K1625,de_para!$A$2:$B$32,2,0),"ERR")</f>
        <v>web event</v>
      </c>
      <c r="R1625" s="1">
        <v>0</v>
      </c>
      <c r="S1625" s="1">
        <f t="shared" si="127"/>
        <v>6</v>
      </c>
      <c r="T1625" s="1">
        <f t="shared" si="128"/>
        <v>2021</v>
      </c>
      <c r="U1625" s="1">
        <f t="shared" si="129"/>
        <v>1</v>
      </c>
    </row>
    <row r="1626" spans="1:21" x14ac:dyDescent="0.25">
      <c r="A1626" s="3" t="s">
        <v>800</v>
      </c>
      <c r="B1626" s="3" t="s">
        <v>848</v>
      </c>
      <c r="C1626" s="4" t="s">
        <v>878</v>
      </c>
      <c r="D1626" s="5" t="s">
        <v>876</v>
      </c>
      <c r="E1626" s="4" t="s">
        <v>877</v>
      </c>
      <c r="F1626" s="6">
        <v>1465.4</v>
      </c>
      <c r="G1626" s="4">
        <v>33585</v>
      </c>
      <c r="H1626" s="4">
        <v>116320</v>
      </c>
      <c r="I1626" s="5">
        <v>12.598005499999999</v>
      </c>
      <c r="J1626" s="5">
        <v>3.4634509453625002</v>
      </c>
      <c r="K1626" s="5" t="s">
        <v>36</v>
      </c>
      <c r="L1626" s="5">
        <v>8</v>
      </c>
      <c r="M1626" s="7" t="s">
        <v>849</v>
      </c>
      <c r="N1626" s="16">
        <f t="shared" si="125"/>
        <v>44354</v>
      </c>
      <c r="O1626" s="7" t="s">
        <v>850</v>
      </c>
      <c r="P1626" s="12" t="str">
        <f t="shared" si="126"/>
        <v>2021-06-15</v>
      </c>
      <c r="Q1626" s="1" t="str">
        <f>IFERROR(VLOOKUP(K1626,de_para!$A$2:$B$32,2,0),"ERR")</f>
        <v>web event</v>
      </c>
      <c r="R1626" s="1">
        <v>0</v>
      </c>
      <c r="S1626" s="1">
        <f t="shared" si="127"/>
        <v>6</v>
      </c>
      <c r="T1626" s="1">
        <f t="shared" si="128"/>
        <v>2021</v>
      </c>
      <c r="U1626" s="1">
        <f t="shared" si="129"/>
        <v>1</v>
      </c>
    </row>
    <row r="1627" spans="1:21" x14ac:dyDescent="0.25">
      <c r="A1627" s="3" t="s">
        <v>851</v>
      </c>
      <c r="B1627" s="3" t="s">
        <v>848</v>
      </c>
      <c r="C1627" s="4" t="s">
        <v>879</v>
      </c>
      <c r="D1627" s="5" t="s">
        <v>876</v>
      </c>
      <c r="E1627" s="4" t="s">
        <v>877</v>
      </c>
      <c r="F1627" s="6">
        <v>3635.36</v>
      </c>
      <c r="G1627" s="4">
        <v>88657</v>
      </c>
      <c r="H1627" s="4">
        <v>270585</v>
      </c>
      <c r="I1627" s="5">
        <v>13.43518673</v>
      </c>
      <c r="J1627" s="5">
        <v>3.0520432678751002</v>
      </c>
      <c r="K1627" s="5" t="s">
        <v>36</v>
      </c>
      <c r="L1627" s="5">
        <v>15</v>
      </c>
      <c r="M1627" s="7" t="s">
        <v>849</v>
      </c>
      <c r="N1627" s="16">
        <f t="shared" si="125"/>
        <v>44354</v>
      </c>
      <c r="O1627" s="7" t="s">
        <v>850</v>
      </c>
      <c r="P1627" s="12" t="str">
        <f t="shared" si="126"/>
        <v>2021-06-15</v>
      </c>
      <c r="Q1627" s="1" t="str">
        <f>IFERROR(VLOOKUP(K1627,de_para!$A$2:$B$32,2,0),"ERR")</f>
        <v>web event</v>
      </c>
      <c r="R1627" s="1">
        <v>0</v>
      </c>
      <c r="S1627" s="1">
        <f t="shared" si="127"/>
        <v>6</v>
      </c>
      <c r="T1627" s="1">
        <f t="shared" si="128"/>
        <v>2021</v>
      </c>
      <c r="U1627" s="1">
        <f t="shared" si="129"/>
        <v>1</v>
      </c>
    </row>
    <row r="1628" spans="1:21" x14ac:dyDescent="0.25">
      <c r="A1628" s="3" t="s">
        <v>666</v>
      </c>
      <c r="B1628" s="3" t="s">
        <v>848</v>
      </c>
      <c r="C1628" s="4" t="s">
        <v>825</v>
      </c>
      <c r="D1628" s="5" t="s">
        <v>823</v>
      </c>
      <c r="E1628" s="4" t="s">
        <v>824</v>
      </c>
      <c r="F1628" s="6">
        <v>210.6</v>
      </c>
      <c r="G1628" s="4">
        <v>5076</v>
      </c>
      <c r="H1628" s="4">
        <v>6151</v>
      </c>
      <c r="I1628" s="5">
        <v>34.238335229999997</v>
      </c>
      <c r="J1628" s="5">
        <v>1.2117809298660001</v>
      </c>
      <c r="K1628" s="5" t="s">
        <v>416</v>
      </c>
      <c r="L1628" s="5">
        <v>12</v>
      </c>
      <c r="M1628" s="7" t="s">
        <v>849</v>
      </c>
      <c r="N1628" s="16">
        <f t="shared" si="125"/>
        <v>44354</v>
      </c>
      <c r="O1628" s="7" t="s">
        <v>850</v>
      </c>
      <c r="P1628" s="12" t="str">
        <f t="shared" si="126"/>
        <v>2021-06-15</v>
      </c>
      <c r="Q1628" s="1" t="str">
        <f>IFERROR(VLOOKUP(K1628,de_para!$A$2:$B$32,2,0),"ERR")</f>
        <v>web event</v>
      </c>
      <c r="R1628" s="1">
        <v>0</v>
      </c>
      <c r="S1628" s="1">
        <f t="shared" si="127"/>
        <v>6</v>
      </c>
      <c r="T1628" s="1">
        <f t="shared" si="128"/>
        <v>2021</v>
      </c>
      <c r="U1628" s="1">
        <f t="shared" si="129"/>
        <v>1</v>
      </c>
    </row>
    <row r="1629" spans="1:21" x14ac:dyDescent="0.25">
      <c r="A1629" s="3" t="s">
        <v>32</v>
      </c>
      <c r="B1629" s="3" t="s">
        <v>848</v>
      </c>
      <c r="C1629" s="4" t="s">
        <v>880</v>
      </c>
      <c r="D1629" s="5" t="s">
        <v>876</v>
      </c>
      <c r="E1629" s="4" t="s">
        <v>877</v>
      </c>
      <c r="F1629" s="6">
        <v>4335.47</v>
      </c>
      <c r="G1629" s="4">
        <v>50785</v>
      </c>
      <c r="H1629" s="4">
        <v>110189</v>
      </c>
      <c r="I1629" s="5">
        <v>39.345760470000002</v>
      </c>
      <c r="J1629" s="5">
        <v>2.1697154671655001</v>
      </c>
      <c r="K1629" s="5" t="s">
        <v>36</v>
      </c>
      <c r="L1629" s="5">
        <v>26</v>
      </c>
      <c r="M1629" s="7" t="s">
        <v>849</v>
      </c>
      <c r="N1629" s="16">
        <f t="shared" si="125"/>
        <v>44354</v>
      </c>
      <c r="O1629" s="7" t="s">
        <v>850</v>
      </c>
      <c r="P1629" s="12" t="str">
        <f t="shared" si="126"/>
        <v>2021-06-15</v>
      </c>
      <c r="Q1629" s="1" t="str">
        <f>IFERROR(VLOOKUP(K1629,de_para!$A$2:$B$32,2,0),"ERR")</f>
        <v>web event</v>
      </c>
      <c r="R1629" s="1">
        <v>0</v>
      </c>
      <c r="S1629" s="1">
        <f t="shared" si="127"/>
        <v>6</v>
      </c>
      <c r="T1629" s="1">
        <f t="shared" si="128"/>
        <v>2021</v>
      </c>
      <c r="U1629" s="1">
        <f t="shared" si="129"/>
        <v>1</v>
      </c>
    </row>
    <row r="1630" spans="1:21" x14ac:dyDescent="0.25">
      <c r="A1630" s="3" t="s">
        <v>245</v>
      </c>
      <c r="B1630" s="3" t="s">
        <v>848</v>
      </c>
      <c r="C1630" s="4" t="s">
        <v>520</v>
      </c>
      <c r="D1630" s="5" t="s">
        <v>521</v>
      </c>
      <c r="E1630" s="4" t="s">
        <v>522</v>
      </c>
      <c r="F1630" s="6">
        <v>3887.86</v>
      </c>
      <c r="G1630" s="4">
        <v>422017</v>
      </c>
      <c r="H1630" s="4">
        <v>1373097</v>
      </c>
      <c r="I1630" s="5">
        <v>2.8314532799999999</v>
      </c>
      <c r="J1630" s="5">
        <v>3.2536532888486001</v>
      </c>
      <c r="K1630" s="5" t="s">
        <v>394</v>
      </c>
      <c r="L1630" s="5">
        <v>9158</v>
      </c>
      <c r="M1630" s="7" t="s">
        <v>849</v>
      </c>
      <c r="N1630" s="16">
        <f t="shared" si="125"/>
        <v>44354</v>
      </c>
      <c r="O1630" s="7" t="s">
        <v>850</v>
      </c>
      <c r="P1630" s="12" t="str">
        <f t="shared" si="126"/>
        <v>2021-06-15</v>
      </c>
      <c r="Q1630" s="1" t="str">
        <f>IFERROR(VLOOKUP(K1630,de_para!$A$2:$B$32,2,0),"ERR")</f>
        <v>Mid funnel</v>
      </c>
      <c r="R1630" s="1">
        <v>0</v>
      </c>
      <c r="S1630" s="1">
        <f t="shared" si="127"/>
        <v>6</v>
      </c>
      <c r="T1630" s="1">
        <f t="shared" si="128"/>
        <v>2021</v>
      </c>
      <c r="U1630" s="1">
        <f t="shared" si="129"/>
        <v>1</v>
      </c>
    </row>
    <row r="1631" spans="1:21" x14ac:dyDescent="0.25">
      <c r="A1631" s="3" t="s">
        <v>800</v>
      </c>
      <c r="B1631" s="3" t="s">
        <v>848</v>
      </c>
      <c r="C1631" s="4" t="s">
        <v>801</v>
      </c>
      <c r="D1631" s="5" t="s">
        <v>797</v>
      </c>
      <c r="E1631" s="4" t="s">
        <v>798</v>
      </c>
      <c r="F1631" s="6">
        <v>358.53</v>
      </c>
      <c r="G1631" s="4">
        <v>12916</v>
      </c>
      <c r="H1631" s="4">
        <v>25627</v>
      </c>
      <c r="I1631" s="5">
        <v>13.990322709999999</v>
      </c>
      <c r="J1631" s="5">
        <v>1.9841282130691</v>
      </c>
      <c r="K1631" s="5" t="s">
        <v>36</v>
      </c>
      <c r="L1631" s="5">
        <v>1</v>
      </c>
      <c r="M1631" s="7" t="s">
        <v>849</v>
      </c>
      <c r="N1631" s="16">
        <f t="shared" si="125"/>
        <v>44354</v>
      </c>
      <c r="O1631" s="7" t="s">
        <v>850</v>
      </c>
      <c r="P1631" s="12" t="str">
        <f t="shared" si="126"/>
        <v>2021-06-15</v>
      </c>
      <c r="Q1631" s="1" t="str">
        <f>IFERROR(VLOOKUP(K1631,de_para!$A$2:$B$32,2,0),"ERR")</f>
        <v>web event</v>
      </c>
      <c r="R1631" s="1">
        <v>0</v>
      </c>
      <c r="S1631" s="1">
        <f t="shared" si="127"/>
        <v>6</v>
      </c>
      <c r="T1631" s="1">
        <f t="shared" si="128"/>
        <v>2021</v>
      </c>
      <c r="U1631" s="1">
        <f t="shared" si="129"/>
        <v>1</v>
      </c>
    </row>
    <row r="1632" spans="1:21" x14ac:dyDescent="0.25">
      <c r="A1632" s="3" t="s">
        <v>81</v>
      </c>
      <c r="B1632" s="3" t="s">
        <v>848</v>
      </c>
      <c r="C1632" s="4" t="s">
        <v>82</v>
      </c>
      <c r="D1632" s="5" t="s">
        <v>48</v>
      </c>
      <c r="E1632" s="4" t="s">
        <v>49</v>
      </c>
      <c r="F1632" s="6">
        <v>6824.37</v>
      </c>
      <c r="G1632" s="4">
        <v>354113</v>
      </c>
      <c r="H1632" s="4">
        <v>666117</v>
      </c>
      <c r="I1632" s="5">
        <v>10.245001999999999</v>
      </c>
      <c r="J1632" s="5">
        <v>1.8810859810286999</v>
      </c>
      <c r="K1632" s="5" t="s">
        <v>36</v>
      </c>
      <c r="L1632" s="5">
        <v>30</v>
      </c>
      <c r="M1632" s="7" t="s">
        <v>849</v>
      </c>
      <c r="N1632" s="16">
        <f t="shared" si="125"/>
        <v>44354</v>
      </c>
      <c r="O1632" s="7" t="s">
        <v>850</v>
      </c>
      <c r="P1632" s="12" t="str">
        <f t="shared" si="126"/>
        <v>2021-06-15</v>
      </c>
      <c r="Q1632" s="1" t="str">
        <f>IFERROR(VLOOKUP(K1632,de_para!$A$2:$B$32,2,0),"ERR")</f>
        <v>web event</v>
      </c>
      <c r="R1632" s="1">
        <v>0</v>
      </c>
      <c r="S1632" s="1">
        <f t="shared" si="127"/>
        <v>6</v>
      </c>
      <c r="T1632" s="1">
        <f t="shared" si="128"/>
        <v>2021</v>
      </c>
      <c r="U1632" s="1">
        <f t="shared" si="129"/>
        <v>1</v>
      </c>
    </row>
    <row r="1633" spans="1:21" x14ac:dyDescent="0.25">
      <c r="A1633" s="3" t="s">
        <v>182</v>
      </c>
      <c r="B1633" s="3" t="s">
        <v>848</v>
      </c>
      <c r="C1633" s="4" t="s">
        <v>183</v>
      </c>
      <c r="D1633" s="5" t="s">
        <v>184</v>
      </c>
      <c r="E1633" s="4" t="s">
        <v>185</v>
      </c>
      <c r="F1633" s="6">
        <v>32047.78</v>
      </c>
      <c r="G1633" s="4">
        <v>228161</v>
      </c>
      <c r="H1633" s="4">
        <v>977803</v>
      </c>
      <c r="I1633" s="5">
        <v>32.775293179999998</v>
      </c>
      <c r="J1633" s="5">
        <v>4.2855834257387997</v>
      </c>
      <c r="K1633" s="5" t="s">
        <v>36</v>
      </c>
      <c r="L1633" s="5">
        <v>230</v>
      </c>
      <c r="M1633" s="7" t="s">
        <v>849</v>
      </c>
      <c r="N1633" s="16">
        <f t="shared" si="125"/>
        <v>44354</v>
      </c>
      <c r="O1633" s="7" t="s">
        <v>850</v>
      </c>
      <c r="P1633" s="12" t="str">
        <f t="shared" si="126"/>
        <v>2021-06-15</v>
      </c>
      <c r="Q1633" s="1" t="str">
        <f>IFERROR(VLOOKUP(K1633,de_para!$A$2:$B$32,2,0),"ERR")</f>
        <v>web event</v>
      </c>
      <c r="R1633" s="1">
        <v>0</v>
      </c>
      <c r="S1633" s="1">
        <f t="shared" si="127"/>
        <v>6</v>
      </c>
      <c r="T1633" s="1">
        <f t="shared" si="128"/>
        <v>2021</v>
      </c>
      <c r="U1633" s="1">
        <f t="shared" si="129"/>
        <v>1</v>
      </c>
    </row>
    <row r="1634" spans="1:21" x14ac:dyDescent="0.25">
      <c r="A1634" s="3" t="s">
        <v>68</v>
      </c>
      <c r="B1634" s="3" t="s">
        <v>848</v>
      </c>
      <c r="C1634" s="4" t="s">
        <v>881</v>
      </c>
      <c r="D1634" s="5" t="s">
        <v>790</v>
      </c>
      <c r="E1634" s="4" t="s">
        <v>791</v>
      </c>
      <c r="F1634" s="6">
        <v>5059.87</v>
      </c>
      <c r="G1634" s="4">
        <v>62800</v>
      </c>
      <c r="H1634" s="4">
        <v>162192</v>
      </c>
      <c r="I1634" s="5">
        <v>31.19679146</v>
      </c>
      <c r="J1634" s="5">
        <v>2.5826751592356998</v>
      </c>
      <c r="K1634" s="5" t="s">
        <v>36</v>
      </c>
      <c r="L1634" s="5">
        <v>40</v>
      </c>
      <c r="M1634" s="7" t="s">
        <v>849</v>
      </c>
      <c r="N1634" s="16">
        <f t="shared" si="125"/>
        <v>44354</v>
      </c>
      <c r="O1634" s="7" t="s">
        <v>850</v>
      </c>
      <c r="P1634" s="12" t="str">
        <f t="shared" si="126"/>
        <v>2021-06-15</v>
      </c>
      <c r="Q1634" s="1" t="str">
        <f>IFERROR(VLOOKUP(K1634,de_para!$A$2:$B$32,2,0),"ERR")</f>
        <v>web event</v>
      </c>
      <c r="R1634" s="1">
        <v>0</v>
      </c>
      <c r="S1634" s="1">
        <f t="shared" si="127"/>
        <v>6</v>
      </c>
      <c r="T1634" s="1">
        <f t="shared" si="128"/>
        <v>2021</v>
      </c>
      <c r="U1634" s="1">
        <f t="shared" si="129"/>
        <v>1</v>
      </c>
    </row>
    <row r="1635" spans="1:21" x14ac:dyDescent="0.25">
      <c r="A1635" s="3" t="s">
        <v>814</v>
      </c>
      <c r="B1635" s="3" t="s">
        <v>848</v>
      </c>
      <c r="C1635" s="4" t="s">
        <v>836</v>
      </c>
      <c r="D1635" s="5" t="s">
        <v>834</v>
      </c>
      <c r="E1635" s="4" t="s">
        <v>835</v>
      </c>
      <c r="F1635" s="6">
        <v>87.34</v>
      </c>
      <c r="G1635" s="4">
        <v>2307</v>
      </c>
      <c r="H1635" s="4">
        <v>2579</v>
      </c>
      <c r="I1635" s="5">
        <v>33.865839469999997</v>
      </c>
      <c r="J1635" s="5">
        <v>1.1179020372779001</v>
      </c>
      <c r="K1635" s="5" t="s">
        <v>416</v>
      </c>
      <c r="L1635" s="5">
        <v>5</v>
      </c>
      <c r="M1635" s="7" t="s">
        <v>849</v>
      </c>
      <c r="N1635" s="16">
        <f t="shared" si="125"/>
        <v>44354</v>
      </c>
      <c r="O1635" s="7" t="s">
        <v>850</v>
      </c>
      <c r="P1635" s="12" t="str">
        <f t="shared" si="126"/>
        <v>2021-06-15</v>
      </c>
      <c r="Q1635" s="1" t="str">
        <f>IFERROR(VLOOKUP(K1635,de_para!$A$2:$B$32,2,0),"ERR")</f>
        <v>web event</v>
      </c>
      <c r="R1635" s="1">
        <v>0</v>
      </c>
      <c r="S1635" s="1">
        <f t="shared" si="127"/>
        <v>6</v>
      </c>
      <c r="T1635" s="1">
        <f t="shared" si="128"/>
        <v>2021</v>
      </c>
      <c r="U1635" s="1">
        <f t="shared" si="129"/>
        <v>1</v>
      </c>
    </row>
    <row r="1636" spans="1:21" x14ac:dyDescent="0.25">
      <c r="A1636" s="3" t="s">
        <v>821</v>
      </c>
      <c r="B1636" s="3" t="s">
        <v>848</v>
      </c>
      <c r="C1636" s="4" t="s">
        <v>826</v>
      </c>
      <c r="D1636" s="5" t="s">
        <v>816</v>
      </c>
      <c r="E1636" s="4" t="s">
        <v>817</v>
      </c>
      <c r="F1636" s="6">
        <v>237.77</v>
      </c>
      <c r="G1636" s="4">
        <v>12808</v>
      </c>
      <c r="H1636" s="4">
        <v>15165</v>
      </c>
      <c r="I1636" s="5">
        <v>15.67886581</v>
      </c>
      <c r="J1636" s="5">
        <v>1.1840256089943999</v>
      </c>
      <c r="K1636" s="5" t="s">
        <v>416</v>
      </c>
      <c r="L1636" s="5">
        <v>15</v>
      </c>
      <c r="M1636" s="7" t="s">
        <v>849</v>
      </c>
      <c r="N1636" s="16">
        <f t="shared" si="125"/>
        <v>44354</v>
      </c>
      <c r="O1636" s="7" t="s">
        <v>850</v>
      </c>
      <c r="P1636" s="12" t="str">
        <f t="shared" si="126"/>
        <v>2021-06-15</v>
      </c>
      <c r="Q1636" s="1" t="str">
        <f>IFERROR(VLOOKUP(K1636,de_para!$A$2:$B$32,2,0),"ERR")</f>
        <v>web event</v>
      </c>
      <c r="R1636" s="1">
        <v>0</v>
      </c>
      <c r="S1636" s="1">
        <f t="shared" si="127"/>
        <v>6</v>
      </c>
      <c r="T1636" s="1">
        <f t="shared" si="128"/>
        <v>2021</v>
      </c>
      <c r="U1636" s="1">
        <f t="shared" si="129"/>
        <v>1</v>
      </c>
    </row>
    <row r="1637" spans="1:21" x14ac:dyDescent="0.25">
      <c r="A1637" s="3" t="s">
        <v>821</v>
      </c>
      <c r="B1637" s="3" t="s">
        <v>848</v>
      </c>
      <c r="C1637" s="4" t="s">
        <v>822</v>
      </c>
      <c r="D1637" s="5" t="s">
        <v>823</v>
      </c>
      <c r="E1637" s="4" t="s">
        <v>824</v>
      </c>
      <c r="F1637" s="6">
        <v>177.18</v>
      </c>
      <c r="G1637" s="4">
        <v>14108</v>
      </c>
      <c r="H1637" s="4">
        <v>15823</v>
      </c>
      <c r="I1637" s="5">
        <v>11.19762371</v>
      </c>
      <c r="J1637" s="5">
        <v>1.1215622341934</v>
      </c>
      <c r="K1637" s="5" t="s">
        <v>416</v>
      </c>
      <c r="L1637" s="5">
        <v>4</v>
      </c>
      <c r="M1637" s="7" t="s">
        <v>849</v>
      </c>
      <c r="N1637" s="16">
        <f t="shared" si="125"/>
        <v>44354</v>
      </c>
      <c r="O1637" s="7" t="s">
        <v>850</v>
      </c>
      <c r="P1637" s="12" t="str">
        <f t="shared" si="126"/>
        <v>2021-06-15</v>
      </c>
      <c r="Q1637" s="1" t="str">
        <f>IFERROR(VLOOKUP(K1637,de_para!$A$2:$B$32,2,0),"ERR")</f>
        <v>web event</v>
      </c>
      <c r="R1637" s="1">
        <v>0</v>
      </c>
      <c r="S1637" s="1">
        <f t="shared" si="127"/>
        <v>6</v>
      </c>
      <c r="T1637" s="1">
        <f t="shared" si="128"/>
        <v>2021</v>
      </c>
      <c r="U1637" s="1">
        <f t="shared" si="129"/>
        <v>1</v>
      </c>
    </row>
    <row r="1638" spans="1:21" x14ac:dyDescent="0.25">
      <c r="A1638" s="3" t="s">
        <v>290</v>
      </c>
      <c r="B1638" s="3" t="s">
        <v>848</v>
      </c>
      <c r="C1638" s="4" t="s">
        <v>882</v>
      </c>
      <c r="D1638" s="5" t="s">
        <v>883</v>
      </c>
      <c r="E1638" s="4" t="s">
        <v>884</v>
      </c>
      <c r="F1638" s="6">
        <v>0</v>
      </c>
      <c r="G1638" s="4">
        <v>0</v>
      </c>
      <c r="H1638" s="4">
        <v>0</v>
      </c>
      <c r="I1638" s="5" t="s">
        <v>45</v>
      </c>
      <c r="J1638" s="5">
        <v>0</v>
      </c>
      <c r="K1638" s="5" t="s">
        <v>757</v>
      </c>
      <c r="L1638" s="5">
        <v>2</v>
      </c>
      <c r="M1638" s="7" t="s">
        <v>849</v>
      </c>
      <c r="N1638" s="16">
        <f t="shared" si="125"/>
        <v>44354</v>
      </c>
      <c r="O1638" s="7" t="s">
        <v>850</v>
      </c>
      <c r="P1638" s="12" t="str">
        <f t="shared" si="126"/>
        <v>2021-06-15</v>
      </c>
      <c r="Q1638" s="1" t="str">
        <f>IFERROR(VLOOKUP(K1638,de_para!$A$2:$B$32,2,0),"ERR")</f>
        <v>web event</v>
      </c>
      <c r="R1638" s="1">
        <v>0</v>
      </c>
      <c r="S1638" s="1">
        <f t="shared" si="127"/>
        <v>6</v>
      </c>
      <c r="T1638" s="1">
        <f t="shared" si="128"/>
        <v>2021</v>
      </c>
      <c r="U1638" s="1">
        <f t="shared" si="129"/>
        <v>1</v>
      </c>
    </row>
    <row r="1639" spans="1:21" x14ac:dyDescent="0.25">
      <c r="A1639" s="3" t="s">
        <v>290</v>
      </c>
      <c r="B1639" s="3" t="s">
        <v>848</v>
      </c>
      <c r="C1639" s="4" t="s">
        <v>885</v>
      </c>
      <c r="D1639" s="5" t="s">
        <v>886</v>
      </c>
      <c r="E1639" s="4" t="s">
        <v>887</v>
      </c>
      <c r="F1639" s="6">
        <v>0</v>
      </c>
      <c r="G1639" s="4">
        <v>0</v>
      </c>
      <c r="H1639" s="4">
        <v>0</v>
      </c>
      <c r="I1639" s="5" t="s">
        <v>45</v>
      </c>
      <c r="J1639" s="5">
        <v>0</v>
      </c>
      <c r="K1639" s="5" t="s">
        <v>757</v>
      </c>
      <c r="L1639" s="5">
        <v>1</v>
      </c>
      <c r="M1639" s="7" t="s">
        <v>849</v>
      </c>
      <c r="N1639" s="16">
        <f t="shared" si="125"/>
        <v>44354</v>
      </c>
      <c r="O1639" s="7" t="s">
        <v>850</v>
      </c>
      <c r="P1639" s="12" t="str">
        <f t="shared" si="126"/>
        <v>2021-06-15</v>
      </c>
      <c r="Q1639" s="1" t="str">
        <f>IFERROR(VLOOKUP(K1639,de_para!$A$2:$B$32,2,0),"ERR")</f>
        <v>web event</v>
      </c>
      <c r="R1639" s="1">
        <v>0</v>
      </c>
      <c r="S1639" s="1">
        <f t="shared" si="127"/>
        <v>6</v>
      </c>
      <c r="T1639" s="1">
        <f t="shared" si="128"/>
        <v>2021</v>
      </c>
      <c r="U1639" s="1">
        <f t="shared" si="129"/>
        <v>1</v>
      </c>
    </row>
    <row r="1640" spans="1:21" x14ac:dyDescent="0.25">
      <c r="A1640" s="3" t="s">
        <v>85</v>
      </c>
      <c r="B1640" s="3" t="s">
        <v>848</v>
      </c>
      <c r="C1640" s="4" t="s">
        <v>86</v>
      </c>
      <c r="D1640" s="5" t="s">
        <v>87</v>
      </c>
      <c r="E1640" s="4" t="s">
        <v>88</v>
      </c>
      <c r="F1640" s="6">
        <v>57271.199999999997</v>
      </c>
      <c r="G1640" s="4">
        <v>1507846</v>
      </c>
      <c r="H1640" s="4">
        <v>3198379</v>
      </c>
      <c r="I1640" s="5">
        <v>17.906320669999999</v>
      </c>
      <c r="J1640" s="5">
        <v>2.1211575983223998</v>
      </c>
      <c r="K1640" s="5" t="s">
        <v>36</v>
      </c>
      <c r="L1640" s="5">
        <v>266</v>
      </c>
      <c r="M1640" s="7" t="s">
        <v>849</v>
      </c>
      <c r="N1640" s="16">
        <f t="shared" si="125"/>
        <v>44354</v>
      </c>
      <c r="O1640" s="7" t="s">
        <v>850</v>
      </c>
      <c r="P1640" s="12" t="str">
        <f t="shared" si="126"/>
        <v>2021-06-15</v>
      </c>
      <c r="Q1640" s="1" t="str">
        <f>IFERROR(VLOOKUP(K1640,de_para!$A$2:$B$32,2,0),"ERR")</f>
        <v>web event</v>
      </c>
      <c r="R1640" s="1">
        <v>0</v>
      </c>
      <c r="S1640" s="1">
        <f t="shared" si="127"/>
        <v>6</v>
      </c>
      <c r="T1640" s="1">
        <f t="shared" si="128"/>
        <v>2021</v>
      </c>
      <c r="U1640" s="1">
        <f t="shared" si="129"/>
        <v>1</v>
      </c>
    </row>
    <row r="1641" spans="1:21" x14ac:dyDescent="0.25">
      <c r="A1641" s="3" t="s">
        <v>740</v>
      </c>
      <c r="B1641" s="3" t="s">
        <v>848</v>
      </c>
      <c r="C1641" s="4" t="s">
        <v>888</v>
      </c>
      <c r="D1641" s="5" t="s">
        <v>747</v>
      </c>
      <c r="E1641" s="4" t="s">
        <v>889</v>
      </c>
      <c r="F1641" s="6">
        <v>460.09</v>
      </c>
      <c r="G1641" s="4">
        <v>83472</v>
      </c>
      <c r="H1641" s="4">
        <v>96816</v>
      </c>
      <c r="I1641" s="5">
        <v>4.7522103800000002</v>
      </c>
      <c r="J1641" s="5">
        <v>1.1598619896492</v>
      </c>
      <c r="K1641" s="5" t="s">
        <v>753</v>
      </c>
      <c r="L1641" s="5">
        <v>3387</v>
      </c>
      <c r="M1641" s="7" t="s">
        <v>849</v>
      </c>
      <c r="N1641" s="16">
        <f t="shared" si="125"/>
        <v>44354</v>
      </c>
      <c r="O1641" s="7" t="s">
        <v>850</v>
      </c>
      <c r="P1641" s="12" t="str">
        <f t="shared" si="126"/>
        <v>2021-06-15</v>
      </c>
      <c r="Q1641" s="1" t="str">
        <f>IFERROR(VLOOKUP(K1641,de_para!$A$2:$B$32,2,0),"ERR")</f>
        <v>Mid funnel</v>
      </c>
      <c r="R1641" s="1">
        <v>0</v>
      </c>
      <c r="S1641" s="1">
        <f t="shared" si="127"/>
        <v>6</v>
      </c>
      <c r="T1641" s="1">
        <f t="shared" si="128"/>
        <v>2021</v>
      </c>
      <c r="U1641" s="1">
        <f t="shared" si="129"/>
        <v>1</v>
      </c>
    </row>
    <row r="1642" spans="1:21" x14ac:dyDescent="0.25">
      <c r="A1642" s="3" t="s">
        <v>828</v>
      </c>
      <c r="B1642" s="3" t="s">
        <v>848</v>
      </c>
      <c r="C1642" s="4" t="s">
        <v>890</v>
      </c>
      <c r="D1642" s="5" t="s">
        <v>891</v>
      </c>
      <c r="E1642" s="4" t="s">
        <v>892</v>
      </c>
      <c r="F1642" s="6">
        <v>717.16</v>
      </c>
      <c r="G1642" s="4">
        <v>21840</v>
      </c>
      <c r="H1642" s="4">
        <v>24512</v>
      </c>
      <c r="I1642" s="5">
        <v>29.257506530000001</v>
      </c>
      <c r="J1642" s="5">
        <v>1.1223443223442999</v>
      </c>
      <c r="K1642" s="5" t="s">
        <v>416</v>
      </c>
      <c r="L1642" s="5">
        <v>35</v>
      </c>
      <c r="M1642" s="7" t="s">
        <v>849</v>
      </c>
      <c r="N1642" s="16">
        <f t="shared" si="125"/>
        <v>44354</v>
      </c>
      <c r="O1642" s="7" t="s">
        <v>850</v>
      </c>
      <c r="P1642" s="12" t="str">
        <f t="shared" si="126"/>
        <v>2021-06-15</v>
      </c>
      <c r="Q1642" s="1" t="str">
        <f>IFERROR(VLOOKUP(K1642,de_para!$A$2:$B$32,2,0),"ERR")</f>
        <v>web event</v>
      </c>
      <c r="R1642" s="1">
        <v>0</v>
      </c>
      <c r="S1642" s="1">
        <f t="shared" si="127"/>
        <v>6</v>
      </c>
      <c r="T1642" s="1">
        <f t="shared" si="128"/>
        <v>2021</v>
      </c>
      <c r="U1642" s="1">
        <f t="shared" si="129"/>
        <v>1</v>
      </c>
    </row>
    <row r="1643" spans="1:21" x14ac:dyDescent="0.25">
      <c r="A1643" s="3" t="s">
        <v>893</v>
      </c>
      <c r="B1643" s="3" t="s">
        <v>848</v>
      </c>
      <c r="C1643" s="4" t="s">
        <v>894</v>
      </c>
      <c r="D1643" s="5" t="s">
        <v>895</v>
      </c>
      <c r="E1643" s="4" t="s">
        <v>896</v>
      </c>
      <c r="F1643" s="6">
        <v>403.29</v>
      </c>
      <c r="G1643" s="4">
        <v>59249</v>
      </c>
      <c r="H1643" s="4">
        <v>63668</v>
      </c>
      <c r="I1643" s="5">
        <v>6.3342652499999996</v>
      </c>
      <c r="J1643" s="5">
        <v>1.0745835372749</v>
      </c>
      <c r="K1643" s="5" t="s">
        <v>753</v>
      </c>
      <c r="L1643" s="5">
        <v>3880</v>
      </c>
      <c r="M1643" s="7" t="s">
        <v>849</v>
      </c>
      <c r="N1643" s="16">
        <f t="shared" si="125"/>
        <v>44354</v>
      </c>
      <c r="O1643" s="7" t="s">
        <v>850</v>
      </c>
      <c r="P1643" s="12" t="str">
        <f t="shared" si="126"/>
        <v>2021-06-15</v>
      </c>
      <c r="Q1643" s="1" t="str">
        <f>IFERROR(VLOOKUP(K1643,de_para!$A$2:$B$32,2,0),"ERR")</f>
        <v>Mid funnel</v>
      </c>
      <c r="R1643" s="1">
        <v>0</v>
      </c>
      <c r="S1643" s="1">
        <f t="shared" si="127"/>
        <v>6</v>
      </c>
      <c r="T1643" s="1">
        <f t="shared" si="128"/>
        <v>2021</v>
      </c>
      <c r="U1643" s="1">
        <f t="shared" si="129"/>
        <v>1</v>
      </c>
    </row>
    <row r="1644" spans="1:21" x14ac:dyDescent="0.25">
      <c r="A1644" s="3" t="s">
        <v>859</v>
      </c>
      <c r="B1644" s="3" t="s">
        <v>848</v>
      </c>
      <c r="C1644" s="4" t="s">
        <v>897</v>
      </c>
      <c r="D1644" s="5" t="s">
        <v>891</v>
      </c>
      <c r="E1644" s="4" t="s">
        <v>892</v>
      </c>
      <c r="F1644" s="6">
        <v>298.45999999999998</v>
      </c>
      <c r="G1644" s="4">
        <v>6349</v>
      </c>
      <c r="H1644" s="4">
        <v>7092</v>
      </c>
      <c r="I1644" s="5">
        <v>42.08403835</v>
      </c>
      <c r="J1644" s="5">
        <v>1.1170263033548999</v>
      </c>
      <c r="K1644" s="5" t="s">
        <v>416</v>
      </c>
      <c r="L1644" s="5">
        <v>11</v>
      </c>
      <c r="M1644" s="7" t="s">
        <v>849</v>
      </c>
      <c r="N1644" s="16">
        <f t="shared" si="125"/>
        <v>44354</v>
      </c>
      <c r="O1644" s="7" t="s">
        <v>850</v>
      </c>
      <c r="P1644" s="12" t="str">
        <f t="shared" si="126"/>
        <v>2021-06-15</v>
      </c>
      <c r="Q1644" s="1" t="str">
        <f>IFERROR(VLOOKUP(K1644,de_para!$A$2:$B$32,2,0),"ERR")</f>
        <v>web event</v>
      </c>
      <c r="R1644" s="1">
        <v>0</v>
      </c>
      <c r="S1644" s="1">
        <f t="shared" si="127"/>
        <v>6</v>
      </c>
      <c r="T1644" s="1">
        <f t="shared" si="128"/>
        <v>2021</v>
      </c>
      <c r="U1644" s="1">
        <f t="shared" si="129"/>
        <v>1</v>
      </c>
    </row>
    <row r="1645" spans="1:21" x14ac:dyDescent="0.25">
      <c r="A1645" s="3" t="s">
        <v>814</v>
      </c>
      <c r="B1645" s="3" t="s">
        <v>848</v>
      </c>
      <c r="C1645" s="4" t="s">
        <v>898</v>
      </c>
      <c r="D1645" s="5" t="s">
        <v>891</v>
      </c>
      <c r="E1645" s="4" t="s">
        <v>892</v>
      </c>
      <c r="F1645" s="6">
        <v>302.99</v>
      </c>
      <c r="G1645" s="4">
        <v>7158</v>
      </c>
      <c r="H1645" s="4">
        <v>8200</v>
      </c>
      <c r="I1645" s="5">
        <v>36.950000000000003</v>
      </c>
      <c r="J1645" s="5">
        <v>1.1455713886559999</v>
      </c>
      <c r="K1645" s="5" t="s">
        <v>416</v>
      </c>
      <c r="L1645" s="5">
        <v>14</v>
      </c>
      <c r="M1645" s="7" t="s">
        <v>849</v>
      </c>
      <c r="N1645" s="16">
        <f t="shared" si="125"/>
        <v>44354</v>
      </c>
      <c r="O1645" s="7" t="s">
        <v>850</v>
      </c>
      <c r="P1645" s="12" t="str">
        <f t="shared" si="126"/>
        <v>2021-06-15</v>
      </c>
      <c r="Q1645" s="1" t="str">
        <f>IFERROR(VLOOKUP(K1645,de_para!$A$2:$B$32,2,0),"ERR")</f>
        <v>web event</v>
      </c>
      <c r="R1645" s="1">
        <v>0</v>
      </c>
      <c r="S1645" s="1">
        <f t="shared" si="127"/>
        <v>6</v>
      </c>
      <c r="T1645" s="1">
        <f t="shared" si="128"/>
        <v>2021</v>
      </c>
      <c r="U1645" s="1">
        <f t="shared" si="129"/>
        <v>1</v>
      </c>
    </row>
    <row r="1646" spans="1:21" x14ac:dyDescent="0.25">
      <c r="A1646" s="3" t="s">
        <v>290</v>
      </c>
      <c r="B1646" s="3" t="s">
        <v>848</v>
      </c>
      <c r="C1646" s="4" t="s">
        <v>754</v>
      </c>
      <c r="D1646" s="5" t="s">
        <v>755</v>
      </c>
      <c r="E1646" s="4" t="s">
        <v>756</v>
      </c>
      <c r="F1646" s="6">
        <v>4571.03</v>
      </c>
      <c r="G1646" s="4">
        <v>55824</v>
      </c>
      <c r="H1646" s="4">
        <v>90663</v>
      </c>
      <c r="I1646" s="5">
        <v>50.417811010000001</v>
      </c>
      <c r="J1646" s="5">
        <v>1.6240864144453999</v>
      </c>
      <c r="K1646" s="5" t="s">
        <v>757</v>
      </c>
      <c r="L1646" s="5">
        <v>54</v>
      </c>
      <c r="M1646" s="7" t="s">
        <v>849</v>
      </c>
      <c r="N1646" s="16">
        <f t="shared" si="125"/>
        <v>44354</v>
      </c>
      <c r="O1646" s="7" t="s">
        <v>850</v>
      </c>
      <c r="P1646" s="12" t="str">
        <f t="shared" si="126"/>
        <v>2021-06-15</v>
      </c>
      <c r="Q1646" s="1" t="str">
        <f>IFERROR(VLOOKUP(K1646,de_para!$A$2:$B$32,2,0),"ERR")</f>
        <v>web event</v>
      </c>
      <c r="R1646" s="1">
        <v>0</v>
      </c>
      <c r="S1646" s="1">
        <f t="shared" si="127"/>
        <v>6</v>
      </c>
      <c r="T1646" s="1">
        <f t="shared" si="128"/>
        <v>2021</v>
      </c>
      <c r="U1646" s="1">
        <f t="shared" si="129"/>
        <v>1</v>
      </c>
    </row>
    <row r="1647" spans="1:21" x14ac:dyDescent="0.25">
      <c r="A1647" s="3" t="s">
        <v>814</v>
      </c>
      <c r="B1647" s="3" t="s">
        <v>848</v>
      </c>
      <c r="C1647" s="4" t="s">
        <v>815</v>
      </c>
      <c r="D1647" s="5" t="s">
        <v>816</v>
      </c>
      <c r="E1647" s="4" t="s">
        <v>817</v>
      </c>
      <c r="F1647" s="6">
        <v>83.82</v>
      </c>
      <c r="G1647" s="4">
        <v>2819</v>
      </c>
      <c r="H1647" s="4">
        <v>3317</v>
      </c>
      <c r="I1647" s="5">
        <v>25.269822130000001</v>
      </c>
      <c r="J1647" s="5">
        <v>1.1766583894998</v>
      </c>
      <c r="K1647" s="5" t="s">
        <v>416</v>
      </c>
      <c r="L1647" s="5">
        <v>9</v>
      </c>
      <c r="M1647" s="7" t="s">
        <v>849</v>
      </c>
      <c r="N1647" s="16">
        <f t="shared" si="125"/>
        <v>44354</v>
      </c>
      <c r="O1647" s="7" t="s">
        <v>850</v>
      </c>
      <c r="P1647" s="12" t="str">
        <f t="shared" si="126"/>
        <v>2021-06-15</v>
      </c>
      <c r="Q1647" s="1" t="str">
        <f>IFERROR(VLOOKUP(K1647,de_para!$A$2:$B$32,2,0),"ERR")</f>
        <v>web event</v>
      </c>
      <c r="R1647" s="1">
        <v>0</v>
      </c>
      <c r="S1647" s="1">
        <f t="shared" si="127"/>
        <v>6</v>
      </c>
      <c r="T1647" s="1">
        <f t="shared" si="128"/>
        <v>2021</v>
      </c>
      <c r="U1647" s="1">
        <f t="shared" si="129"/>
        <v>1</v>
      </c>
    </row>
    <row r="1648" spans="1:21" x14ac:dyDescent="0.25">
      <c r="A1648" s="3" t="s">
        <v>821</v>
      </c>
      <c r="B1648" s="3" t="s">
        <v>848</v>
      </c>
      <c r="C1648" s="4" t="s">
        <v>899</v>
      </c>
      <c r="D1648" s="5" t="s">
        <v>891</v>
      </c>
      <c r="E1648" s="4" t="s">
        <v>892</v>
      </c>
      <c r="F1648" s="6">
        <v>1009.9</v>
      </c>
      <c r="G1648" s="4">
        <v>39209</v>
      </c>
      <c r="H1648" s="4">
        <v>46657</v>
      </c>
      <c r="I1648" s="5">
        <v>21.645197929999998</v>
      </c>
      <c r="J1648" s="5">
        <v>1.1899563875640999</v>
      </c>
      <c r="K1648" s="5" t="s">
        <v>416</v>
      </c>
      <c r="L1648" s="5">
        <v>51</v>
      </c>
      <c r="M1648" s="7" t="s">
        <v>849</v>
      </c>
      <c r="N1648" s="16">
        <f t="shared" si="125"/>
        <v>44354</v>
      </c>
      <c r="O1648" s="7" t="s">
        <v>850</v>
      </c>
      <c r="P1648" s="12" t="str">
        <f t="shared" si="126"/>
        <v>2021-06-15</v>
      </c>
      <c r="Q1648" s="1" t="str">
        <f>IFERROR(VLOOKUP(K1648,de_para!$A$2:$B$32,2,0),"ERR")</f>
        <v>web event</v>
      </c>
      <c r="R1648" s="1">
        <v>0</v>
      </c>
      <c r="S1648" s="1">
        <f t="shared" si="127"/>
        <v>6</v>
      </c>
      <c r="T1648" s="1">
        <f t="shared" si="128"/>
        <v>2021</v>
      </c>
      <c r="U1648" s="1">
        <f t="shared" si="129"/>
        <v>1</v>
      </c>
    </row>
    <row r="1649" spans="1:21" x14ac:dyDescent="0.25">
      <c r="A1649" s="3" t="s">
        <v>290</v>
      </c>
      <c r="B1649" s="3" t="s">
        <v>848</v>
      </c>
      <c r="C1649" s="4" t="s">
        <v>758</v>
      </c>
      <c r="D1649" s="5" t="s">
        <v>759</v>
      </c>
      <c r="E1649" s="4" t="s">
        <v>760</v>
      </c>
      <c r="F1649" s="6">
        <v>4568.28</v>
      </c>
      <c r="G1649" s="4">
        <v>55665</v>
      </c>
      <c r="H1649" s="4">
        <v>99755</v>
      </c>
      <c r="I1649" s="5">
        <v>45.794997739999999</v>
      </c>
      <c r="J1649" s="5">
        <v>1.7920596425043001</v>
      </c>
      <c r="K1649" s="5" t="s">
        <v>757</v>
      </c>
      <c r="L1649" s="5">
        <v>48</v>
      </c>
      <c r="M1649" s="7" t="s">
        <v>849</v>
      </c>
      <c r="N1649" s="16">
        <f t="shared" si="125"/>
        <v>44354</v>
      </c>
      <c r="O1649" s="7" t="s">
        <v>850</v>
      </c>
      <c r="P1649" s="12" t="str">
        <f t="shared" si="126"/>
        <v>2021-06-15</v>
      </c>
      <c r="Q1649" s="1" t="str">
        <f>IFERROR(VLOOKUP(K1649,de_para!$A$2:$B$32,2,0),"ERR")</f>
        <v>web event</v>
      </c>
      <c r="R1649" s="1">
        <v>0</v>
      </c>
      <c r="S1649" s="1">
        <f t="shared" si="127"/>
        <v>6</v>
      </c>
      <c r="T1649" s="1">
        <f t="shared" si="128"/>
        <v>2021</v>
      </c>
      <c r="U1649" s="1">
        <f t="shared" si="129"/>
        <v>1</v>
      </c>
    </row>
    <row r="1650" spans="1:21" x14ac:dyDescent="0.25">
      <c r="A1650" s="3" t="s">
        <v>290</v>
      </c>
      <c r="B1650" s="3" t="s">
        <v>848</v>
      </c>
      <c r="C1650" s="4" t="s">
        <v>805</v>
      </c>
      <c r="D1650" s="5" t="s">
        <v>806</v>
      </c>
      <c r="E1650" s="4" t="s">
        <v>807</v>
      </c>
      <c r="F1650" s="6">
        <v>4567.1400000000003</v>
      </c>
      <c r="G1650" s="4">
        <v>55361</v>
      </c>
      <c r="H1650" s="4">
        <v>91399</v>
      </c>
      <c r="I1650" s="5">
        <v>49.969255680000003</v>
      </c>
      <c r="J1650" s="5">
        <v>1.6509636747891001</v>
      </c>
      <c r="K1650" s="5" t="s">
        <v>757</v>
      </c>
      <c r="L1650" s="5">
        <v>41</v>
      </c>
      <c r="M1650" s="7" t="s">
        <v>849</v>
      </c>
      <c r="N1650" s="16">
        <f t="shared" si="125"/>
        <v>44354</v>
      </c>
      <c r="O1650" s="7" t="s">
        <v>850</v>
      </c>
      <c r="P1650" s="12" t="str">
        <f t="shared" si="126"/>
        <v>2021-06-15</v>
      </c>
      <c r="Q1650" s="1" t="str">
        <f>IFERROR(VLOOKUP(K1650,de_para!$A$2:$B$32,2,0),"ERR")</f>
        <v>web event</v>
      </c>
      <c r="R1650" s="1">
        <v>0</v>
      </c>
      <c r="S1650" s="1">
        <f t="shared" si="127"/>
        <v>6</v>
      </c>
      <c r="T1650" s="1">
        <f t="shared" si="128"/>
        <v>2021</v>
      </c>
      <c r="U1650" s="1">
        <f t="shared" si="129"/>
        <v>1</v>
      </c>
    </row>
    <row r="1651" spans="1:21" x14ac:dyDescent="0.25">
      <c r="A1651" s="3" t="s">
        <v>83</v>
      </c>
      <c r="B1651" s="3" t="s">
        <v>848</v>
      </c>
      <c r="C1651" s="4" t="s">
        <v>84</v>
      </c>
      <c r="D1651" s="5" t="s">
        <v>70</v>
      </c>
      <c r="E1651" s="4" t="s">
        <v>71</v>
      </c>
      <c r="F1651" s="6">
        <v>88359.83</v>
      </c>
      <c r="G1651" s="4">
        <v>156161</v>
      </c>
      <c r="H1651" s="4">
        <v>1918461</v>
      </c>
      <c r="I1651" s="5">
        <v>46.057662890000003</v>
      </c>
      <c r="J1651" s="5">
        <v>12.285148020312</v>
      </c>
      <c r="K1651" s="5" t="s">
        <v>36</v>
      </c>
      <c r="L1651" s="5">
        <v>527</v>
      </c>
      <c r="M1651" s="7" t="s">
        <v>849</v>
      </c>
      <c r="N1651" s="16">
        <f t="shared" si="125"/>
        <v>44354</v>
      </c>
      <c r="O1651" s="7" t="s">
        <v>850</v>
      </c>
      <c r="P1651" s="12" t="str">
        <f t="shared" si="126"/>
        <v>2021-06-15</v>
      </c>
      <c r="Q1651" s="1" t="str">
        <f>IFERROR(VLOOKUP(K1651,de_para!$A$2:$B$32,2,0),"ERR")</f>
        <v>web event</v>
      </c>
      <c r="R1651" s="1">
        <v>0</v>
      </c>
      <c r="S1651" s="1">
        <f t="shared" si="127"/>
        <v>6</v>
      </c>
      <c r="T1651" s="1">
        <f t="shared" si="128"/>
        <v>2021</v>
      </c>
      <c r="U1651" s="1">
        <f t="shared" si="129"/>
        <v>1</v>
      </c>
    </row>
    <row r="1652" spans="1:21" x14ac:dyDescent="0.25">
      <c r="A1652" s="3" t="s">
        <v>554</v>
      </c>
      <c r="B1652" s="3" t="s">
        <v>848</v>
      </c>
      <c r="C1652" s="4" t="s">
        <v>555</v>
      </c>
      <c r="D1652" s="5" t="s">
        <v>34</v>
      </c>
      <c r="E1652" s="4" t="s">
        <v>35</v>
      </c>
      <c r="F1652" s="6">
        <v>13193.3</v>
      </c>
      <c r="G1652" s="4">
        <v>144737</v>
      </c>
      <c r="H1652" s="4">
        <v>889841</v>
      </c>
      <c r="I1652" s="5">
        <v>14.82658138</v>
      </c>
      <c r="J1652" s="5">
        <v>6.1479856567429003</v>
      </c>
      <c r="K1652" s="5" t="s">
        <v>36</v>
      </c>
      <c r="L1652" s="5">
        <v>56</v>
      </c>
      <c r="M1652" s="7" t="s">
        <v>849</v>
      </c>
      <c r="N1652" s="16">
        <f t="shared" si="125"/>
        <v>44354</v>
      </c>
      <c r="O1652" s="7" t="s">
        <v>850</v>
      </c>
      <c r="P1652" s="12" t="str">
        <f t="shared" si="126"/>
        <v>2021-06-15</v>
      </c>
      <c r="Q1652" s="1" t="str">
        <f>IFERROR(VLOOKUP(K1652,de_para!$A$2:$B$32,2,0),"ERR")</f>
        <v>web event</v>
      </c>
      <c r="R1652" s="1">
        <v>0</v>
      </c>
      <c r="S1652" s="1">
        <f t="shared" si="127"/>
        <v>6</v>
      </c>
      <c r="T1652" s="1">
        <f t="shared" si="128"/>
        <v>2021</v>
      </c>
      <c r="U1652" s="1">
        <f t="shared" si="129"/>
        <v>1</v>
      </c>
    </row>
    <row r="1653" spans="1:21" x14ac:dyDescent="0.25">
      <c r="A1653" s="3" t="s">
        <v>290</v>
      </c>
      <c r="B1653" s="3" t="s">
        <v>848</v>
      </c>
      <c r="C1653" s="4" t="s">
        <v>767</v>
      </c>
      <c r="D1653" s="5" t="s">
        <v>768</v>
      </c>
      <c r="E1653" s="4" t="s">
        <v>769</v>
      </c>
      <c r="F1653" s="6">
        <v>4508.1499999999996</v>
      </c>
      <c r="G1653" s="4">
        <v>69488</v>
      </c>
      <c r="H1653" s="4">
        <v>127466</v>
      </c>
      <c r="I1653" s="5">
        <v>35.367470539999999</v>
      </c>
      <c r="J1653" s="5">
        <v>1.8343598894773001</v>
      </c>
      <c r="K1653" s="5" t="s">
        <v>757</v>
      </c>
      <c r="L1653" s="5">
        <v>50</v>
      </c>
      <c r="M1653" s="7" t="s">
        <v>849</v>
      </c>
      <c r="N1653" s="16">
        <f t="shared" si="125"/>
        <v>44354</v>
      </c>
      <c r="O1653" s="7" t="s">
        <v>850</v>
      </c>
      <c r="P1653" s="12" t="str">
        <f t="shared" si="126"/>
        <v>2021-06-15</v>
      </c>
      <c r="Q1653" s="1" t="str">
        <f>IFERROR(VLOOKUP(K1653,de_para!$A$2:$B$32,2,0),"ERR")</f>
        <v>web event</v>
      </c>
      <c r="R1653" s="1">
        <v>0</v>
      </c>
      <c r="S1653" s="1">
        <f t="shared" si="127"/>
        <v>6</v>
      </c>
      <c r="T1653" s="1">
        <f t="shared" si="128"/>
        <v>2021</v>
      </c>
      <c r="U1653" s="1">
        <f t="shared" si="129"/>
        <v>1</v>
      </c>
    </row>
    <row r="1654" spans="1:21" x14ac:dyDescent="0.25">
      <c r="A1654" s="3" t="s">
        <v>175</v>
      </c>
      <c r="B1654" s="3" t="s">
        <v>848</v>
      </c>
      <c r="C1654" s="4" t="s">
        <v>176</v>
      </c>
      <c r="D1654" s="5" t="s">
        <v>177</v>
      </c>
      <c r="E1654" s="4" t="s">
        <v>178</v>
      </c>
      <c r="F1654" s="6">
        <v>13673.38</v>
      </c>
      <c r="G1654" s="4">
        <v>699909</v>
      </c>
      <c r="H1654" s="4">
        <v>1314533</v>
      </c>
      <c r="I1654" s="5">
        <v>10.40170159</v>
      </c>
      <c r="J1654" s="5">
        <v>1.8781484450121</v>
      </c>
      <c r="K1654" s="5" t="s">
        <v>179</v>
      </c>
      <c r="L1654" s="5">
        <v>11082</v>
      </c>
      <c r="M1654" s="7" t="s">
        <v>849</v>
      </c>
      <c r="N1654" s="16">
        <f t="shared" si="125"/>
        <v>44354</v>
      </c>
      <c r="O1654" s="7" t="s">
        <v>850</v>
      </c>
      <c r="P1654" s="12" t="str">
        <f t="shared" si="126"/>
        <v>2021-06-15</v>
      </c>
      <c r="Q1654" s="1" t="str">
        <f>IFERROR(VLOOKUP(K1654,de_para!$A$2:$B$32,2,0),"ERR")</f>
        <v>Mid funnel</v>
      </c>
      <c r="R1654" s="1">
        <v>0</v>
      </c>
      <c r="S1654" s="1">
        <f t="shared" si="127"/>
        <v>6</v>
      </c>
      <c r="T1654" s="1">
        <f t="shared" si="128"/>
        <v>2021</v>
      </c>
      <c r="U1654" s="1">
        <f t="shared" si="129"/>
        <v>1</v>
      </c>
    </row>
    <row r="1655" spans="1:21" x14ac:dyDescent="0.25">
      <c r="A1655" s="3" t="s">
        <v>588</v>
      </c>
      <c r="B1655" s="3" t="s">
        <v>848</v>
      </c>
      <c r="C1655" s="4" t="s">
        <v>589</v>
      </c>
      <c r="D1655" s="5" t="s">
        <v>247</v>
      </c>
      <c r="E1655" s="4" t="s">
        <v>248</v>
      </c>
      <c r="F1655" s="6">
        <v>11820.17</v>
      </c>
      <c r="G1655" s="4">
        <v>48848</v>
      </c>
      <c r="H1655" s="4">
        <v>561684</v>
      </c>
      <c r="I1655" s="5">
        <v>21.044163619999999</v>
      </c>
      <c r="J1655" s="5">
        <v>11.498607926629999</v>
      </c>
      <c r="K1655" s="5" t="s">
        <v>36</v>
      </c>
      <c r="L1655" s="5">
        <v>22</v>
      </c>
      <c r="M1655" s="7" t="s">
        <v>849</v>
      </c>
      <c r="N1655" s="16">
        <f t="shared" si="125"/>
        <v>44354</v>
      </c>
      <c r="O1655" s="7" t="s">
        <v>850</v>
      </c>
      <c r="P1655" s="12" t="str">
        <f t="shared" si="126"/>
        <v>2021-06-15</v>
      </c>
      <c r="Q1655" s="1" t="str">
        <f>IFERROR(VLOOKUP(K1655,de_para!$A$2:$B$32,2,0),"ERR")</f>
        <v>web event</v>
      </c>
      <c r="R1655" s="1">
        <v>0</v>
      </c>
      <c r="S1655" s="1">
        <f t="shared" si="127"/>
        <v>6</v>
      </c>
      <c r="T1655" s="1">
        <f t="shared" si="128"/>
        <v>2021</v>
      </c>
      <c r="U1655" s="1">
        <f t="shared" si="129"/>
        <v>1</v>
      </c>
    </row>
    <row r="1656" spans="1:21" x14ac:dyDescent="0.25">
      <c r="A1656" s="3" t="s">
        <v>290</v>
      </c>
      <c r="B1656" s="3" t="s">
        <v>848</v>
      </c>
      <c r="C1656" s="4" t="s">
        <v>761</v>
      </c>
      <c r="D1656" s="5" t="s">
        <v>762</v>
      </c>
      <c r="E1656" s="4" t="s">
        <v>763</v>
      </c>
      <c r="F1656" s="6">
        <v>4572.79</v>
      </c>
      <c r="G1656" s="4">
        <v>62720</v>
      </c>
      <c r="H1656" s="4">
        <v>97227</v>
      </c>
      <c r="I1656" s="5">
        <v>47.032100139999997</v>
      </c>
      <c r="J1656" s="5">
        <v>1.5501753826531</v>
      </c>
      <c r="K1656" s="5" t="s">
        <v>757</v>
      </c>
      <c r="L1656" s="5">
        <v>39</v>
      </c>
      <c r="M1656" s="7" t="s">
        <v>849</v>
      </c>
      <c r="N1656" s="16">
        <f t="shared" si="125"/>
        <v>44354</v>
      </c>
      <c r="O1656" s="7" t="s">
        <v>850</v>
      </c>
      <c r="P1656" s="12" t="str">
        <f t="shared" si="126"/>
        <v>2021-06-15</v>
      </c>
      <c r="Q1656" s="1" t="str">
        <f>IFERROR(VLOOKUP(K1656,de_para!$A$2:$B$32,2,0),"ERR")</f>
        <v>web event</v>
      </c>
      <c r="R1656" s="1">
        <v>0</v>
      </c>
      <c r="S1656" s="1">
        <f t="shared" si="127"/>
        <v>6</v>
      </c>
      <c r="T1656" s="1">
        <f t="shared" si="128"/>
        <v>2021</v>
      </c>
      <c r="U1656" s="1">
        <f t="shared" si="129"/>
        <v>1</v>
      </c>
    </row>
    <row r="1657" spans="1:21" x14ac:dyDescent="0.25">
      <c r="A1657" s="3" t="s">
        <v>290</v>
      </c>
      <c r="B1657" s="3" t="s">
        <v>848</v>
      </c>
      <c r="C1657" s="4" t="s">
        <v>764</v>
      </c>
      <c r="D1657" s="5" t="s">
        <v>765</v>
      </c>
      <c r="E1657" s="4" t="s">
        <v>766</v>
      </c>
      <c r="F1657" s="6">
        <v>4565.84</v>
      </c>
      <c r="G1657" s="4">
        <v>65936</v>
      </c>
      <c r="H1657" s="4">
        <v>121096</v>
      </c>
      <c r="I1657" s="5">
        <v>37.704300719999999</v>
      </c>
      <c r="J1657" s="5">
        <v>1.8365687939819999</v>
      </c>
      <c r="K1657" s="5" t="s">
        <v>757</v>
      </c>
      <c r="L1657" s="5">
        <v>44</v>
      </c>
      <c r="M1657" s="7" t="s">
        <v>849</v>
      </c>
      <c r="N1657" s="16">
        <f t="shared" si="125"/>
        <v>44354</v>
      </c>
      <c r="O1657" s="7" t="s">
        <v>850</v>
      </c>
      <c r="P1657" s="12" t="str">
        <f t="shared" si="126"/>
        <v>2021-06-15</v>
      </c>
      <c r="Q1657" s="1" t="str">
        <f>IFERROR(VLOOKUP(K1657,de_para!$A$2:$B$32,2,0),"ERR")</f>
        <v>web event</v>
      </c>
      <c r="R1657" s="1">
        <v>0</v>
      </c>
      <c r="S1657" s="1">
        <f t="shared" si="127"/>
        <v>6</v>
      </c>
      <c r="T1657" s="1">
        <f t="shared" si="128"/>
        <v>2021</v>
      </c>
      <c r="U1657" s="1">
        <f t="shared" si="129"/>
        <v>1</v>
      </c>
    </row>
    <row r="1658" spans="1:21" x14ac:dyDescent="0.25">
      <c r="A1658" s="3" t="s">
        <v>290</v>
      </c>
      <c r="B1658" s="3" t="s">
        <v>848</v>
      </c>
      <c r="C1658" s="4" t="s">
        <v>845</v>
      </c>
      <c r="D1658" s="5" t="s">
        <v>846</v>
      </c>
      <c r="E1658" s="4" t="s">
        <v>847</v>
      </c>
      <c r="F1658" s="6">
        <v>4572.1899999999996</v>
      </c>
      <c r="G1658" s="4">
        <v>56209</v>
      </c>
      <c r="H1658" s="4">
        <v>88843</v>
      </c>
      <c r="I1658" s="5">
        <v>51.463705640000001</v>
      </c>
      <c r="J1658" s="5">
        <v>1.5805831806294</v>
      </c>
      <c r="K1658" s="5" t="s">
        <v>757</v>
      </c>
      <c r="L1658" s="5">
        <v>60</v>
      </c>
      <c r="M1658" s="7" t="s">
        <v>849</v>
      </c>
      <c r="N1658" s="16">
        <f t="shared" si="125"/>
        <v>44354</v>
      </c>
      <c r="O1658" s="7" t="s">
        <v>850</v>
      </c>
      <c r="P1658" s="12" t="str">
        <f t="shared" si="126"/>
        <v>2021-06-15</v>
      </c>
      <c r="Q1658" s="1" t="str">
        <f>IFERROR(VLOOKUP(K1658,de_para!$A$2:$B$32,2,0),"ERR")</f>
        <v>web event</v>
      </c>
      <c r="R1658" s="1">
        <v>0</v>
      </c>
      <c r="S1658" s="1">
        <f t="shared" si="127"/>
        <v>6</v>
      </c>
      <c r="T1658" s="1">
        <f t="shared" si="128"/>
        <v>2021</v>
      </c>
      <c r="U1658" s="1">
        <f t="shared" si="129"/>
        <v>1</v>
      </c>
    </row>
    <row r="1659" spans="1:21" x14ac:dyDescent="0.25">
      <c r="A1659" s="3" t="s">
        <v>821</v>
      </c>
      <c r="B1659" s="3" t="s">
        <v>848</v>
      </c>
      <c r="C1659" s="4" t="s">
        <v>843</v>
      </c>
      <c r="D1659" s="5" t="s">
        <v>834</v>
      </c>
      <c r="E1659" s="4" t="s">
        <v>835</v>
      </c>
      <c r="F1659" s="6">
        <v>234.57</v>
      </c>
      <c r="G1659" s="4">
        <v>12420</v>
      </c>
      <c r="H1659" s="4">
        <v>13489</v>
      </c>
      <c r="I1659" s="5">
        <v>17.389724959999999</v>
      </c>
      <c r="J1659" s="5">
        <v>1.0860708534621999</v>
      </c>
      <c r="K1659" s="5" t="s">
        <v>416</v>
      </c>
      <c r="L1659" s="5">
        <v>14</v>
      </c>
      <c r="M1659" s="7" t="s">
        <v>849</v>
      </c>
      <c r="N1659" s="16">
        <f t="shared" si="125"/>
        <v>44354</v>
      </c>
      <c r="O1659" s="7" t="s">
        <v>850</v>
      </c>
      <c r="P1659" s="12" t="str">
        <f t="shared" si="126"/>
        <v>2021-06-15</v>
      </c>
      <c r="Q1659" s="1" t="str">
        <f>IFERROR(VLOOKUP(K1659,de_para!$A$2:$B$32,2,0),"ERR")</f>
        <v>web event</v>
      </c>
      <c r="R1659" s="1">
        <v>0</v>
      </c>
      <c r="S1659" s="1">
        <f t="shared" si="127"/>
        <v>6</v>
      </c>
      <c r="T1659" s="1">
        <f t="shared" si="128"/>
        <v>2021</v>
      </c>
      <c r="U1659" s="1">
        <f t="shared" si="129"/>
        <v>1</v>
      </c>
    </row>
    <row r="1660" spans="1:21" x14ac:dyDescent="0.25">
      <c r="A1660" s="3" t="s">
        <v>290</v>
      </c>
      <c r="B1660" s="3" t="s">
        <v>848</v>
      </c>
      <c r="C1660" s="4" t="s">
        <v>802</v>
      </c>
      <c r="D1660" s="5" t="s">
        <v>803</v>
      </c>
      <c r="E1660" s="4" t="s">
        <v>804</v>
      </c>
      <c r="F1660" s="6">
        <v>4569.07</v>
      </c>
      <c r="G1660" s="4">
        <v>52464</v>
      </c>
      <c r="H1660" s="4">
        <v>89693</v>
      </c>
      <c r="I1660" s="5">
        <v>50.941210570000003</v>
      </c>
      <c r="J1660" s="5">
        <v>1.709610399512</v>
      </c>
      <c r="K1660" s="5" t="s">
        <v>757</v>
      </c>
      <c r="L1660" s="5">
        <v>39</v>
      </c>
      <c r="M1660" s="7" t="s">
        <v>849</v>
      </c>
      <c r="N1660" s="16">
        <f t="shared" si="125"/>
        <v>44354</v>
      </c>
      <c r="O1660" s="7" t="s">
        <v>850</v>
      </c>
      <c r="P1660" s="12" t="str">
        <f t="shared" si="126"/>
        <v>2021-06-15</v>
      </c>
      <c r="Q1660" s="1" t="str">
        <f>IFERROR(VLOOKUP(K1660,de_para!$A$2:$B$32,2,0),"ERR")</f>
        <v>web event</v>
      </c>
      <c r="R1660" s="1">
        <v>0</v>
      </c>
      <c r="S1660" s="1">
        <f t="shared" si="127"/>
        <v>6</v>
      </c>
      <c r="T1660" s="1">
        <f t="shared" si="128"/>
        <v>2021</v>
      </c>
      <c r="U1660" s="1">
        <f t="shared" si="129"/>
        <v>1</v>
      </c>
    </row>
    <row r="1661" spans="1:21" x14ac:dyDescent="0.25">
      <c r="A1661" s="3" t="s">
        <v>162</v>
      </c>
      <c r="B1661" s="3" t="s">
        <v>848</v>
      </c>
      <c r="C1661" s="4" t="s">
        <v>163</v>
      </c>
      <c r="D1661" s="5" t="s">
        <v>66</v>
      </c>
      <c r="E1661" s="4" t="s">
        <v>67</v>
      </c>
      <c r="F1661" s="6">
        <v>17064.689999999999</v>
      </c>
      <c r="G1661" s="4">
        <v>17376</v>
      </c>
      <c r="H1661" s="4">
        <v>337357</v>
      </c>
      <c r="I1661" s="5">
        <v>50.583476849999997</v>
      </c>
      <c r="J1661" s="5">
        <v>19.415112799262999</v>
      </c>
      <c r="K1661" s="5" t="s">
        <v>36</v>
      </c>
      <c r="L1661" s="5">
        <v>26</v>
      </c>
      <c r="M1661" s="7" t="s">
        <v>849</v>
      </c>
      <c r="N1661" s="16">
        <f t="shared" si="125"/>
        <v>44354</v>
      </c>
      <c r="O1661" s="7" t="s">
        <v>850</v>
      </c>
      <c r="P1661" s="12" t="str">
        <f t="shared" si="126"/>
        <v>2021-06-15</v>
      </c>
      <c r="Q1661" s="1" t="str">
        <f>IFERROR(VLOOKUP(K1661,de_para!$A$2:$B$32,2,0),"ERR")</f>
        <v>web event</v>
      </c>
      <c r="R1661" s="1">
        <v>0</v>
      </c>
      <c r="S1661" s="1">
        <f t="shared" si="127"/>
        <v>6</v>
      </c>
      <c r="T1661" s="1">
        <f t="shared" si="128"/>
        <v>2021</v>
      </c>
      <c r="U1661" s="1">
        <f t="shared" si="129"/>
        <v>1</v>
      </c>
    </row>
    <row r="1662" spans="1:21" x14ac:dyDescent="0.25">
      <c r="A1662" s="3" t="s">
        <v>666</v>
      </c>
      <c r="B1662" s="3" t="s">
        <v>848</v>
      </c>
      <c r="C1662" s="4" t="s">
        <v>844</v>
      </c>
      <c r="D1662" s="5" t="s">
        <v>834</v>
      </c>
      <c r="E1662" s="4" t="s">
        <v>835</v>
      </c>
      <c r="F1662" s="6">
        <v>164.08</v>
      </c>
      <c r="G1662" s="4">
        <v>3532</v>
      </c>
      <c r="H1662" s="4">
        <v>3918</v>
      </c>
      <c r="I1662" s="5">
        <v>41.878509440000002</v>
      </c>
      <c r="J1662" s="5">
        <v>1.1092865232163001</v>
      </c>
      <c r="K1662" s="5" t="s">
        <v>416</v>
      </c>
      <c r="L1662" s="5">
        <v>10</v>
      </c>
      <c r="M1662" s="7" t="s">
        <v>849</v>
      </c>
      <c r="N1662" s="16">
        <f t="shared" si="125"/>
        <v>44354</v>
      </c>
      <c r="O1662" s="7" t="s">
        <v>850</v>
      </c>
      <c r="P1662" s="12" t="str">
        <f t="shared" si="126"/>
        <v>2021-06-15</v>
      </c>
      <c r="Q1662" s="1" t="str">
        <f>IFERROR(VLOOKUP(K1662,de_para!$A$2:$B$32,2,0),"ERR")</f>
        <v>web event</v>
      </c>
      <c r="R1662" s="1">
        <v>0</v>
      </c>
      <c r="S1662" s="1">
        <f t="shared" si="127"/>
        <v>6</v>
      </c>
      <c r="T1662" s="1">
        <f t="shared" si="128"/>
        <v>2021</v>
      </c>
      <c r="U1662" s="1">
        <f t="shared" si="129"/>
        <v>1</v>
      </c>
    </row>
    <row r="1663" spans="1:21" x14ac:dyDescent="0.25">
      <c r="A1663" s="3" t="s">
        <v>736</v>
      </c>
      <c r="B1663" s="3" t="s">
        <v>848</v>
      </c>
      <c r="C1663" s="4" t="s">
        <v>737</v>
      </c>
      <c r="D1663" s="5" t="s">
        <v>738</v>
      </c>
      <c r="E1663" s="4" t="s">
        <v>739</v>
      </c>
      <c r="F1663" s="6">
        <v>16054.11</v>
      </c>
      <c r="G1663" s="4">
        <v>2648582</v>
      </c>
      <c r="H1663" s="4">
        <v>3877891</v>
      </c>
      <c r="I1663" s="5">
        <v>4.1399074899999997</v>
      </c>
      <c r="J1663" s="5">
        <v>1.4641385465882999</v>
      </c>
      <c r="K1663" s="5" t="s">
        <v>80</v>
      </c>
      <c r="L1663" s="5">
        <v>29</v>
      </c>
      <c r="M1663" s="7" t="s">
        <v>849</v>
      </c>
      <c r="N1663" s="16">
        <f t="shared" si="125"/>
        <v>44354</v>
      </c>
      <c r="O1663" s="7" t="s">
        <v>850</v>
      </c>
      <c r="P1663" s="12" t="str">
        <f t="shared" si="126"/>
        <v>2021-06-15</v>
      </c>
      <c r="Q1663" s="1" t="str">
        <f>IFERROR(VLOOKUP(K1663,de_para!$A$2:$B$32,2,0),"ERR")</f>
        <v>web event</v>
      </c>
      <c r="R1663" s="1">
        <v>0</v>
      </c>
      <c r="S1663" s="1">
        <f t="shared" si="127"/>
        <v>6</v>
      </c>
      <c r="T1663" s="1">
        <f t="shared" si="128"/>
        <v>2021</v>
      </c>
      <c r="U1663" s="1">
        <f t="shared" si="129"/>
        <v>1</v>
      </c>
    </row>
    <row r="1664" spans="1:21" x14ac:dyDescent="0.25">
      <c r="A1664" s="3" t="s">
        <v>46</v>
      </c>
      <c r="B1664" s="3" t="s">
        <v>848</v>
      </c>
      <c r="C1664" s="4" t="s">
        <v>47</v>
      </c>
      <c r="D1664" s="5" t="s">
        <v>48</v>
      </c>
      <c r="E1664" s="4" t="s">
        <v>49</v>
      </c>
      <c r="F1664" s="6">
        <v>39658.51</v>
      </c>
      <c r="G1664" s="4">
        <v>1031945</v>
      </c>
      <c r="H1664" s="4">
        <v>2788720</v>
      </c>
      <c r="I1664" s="5">
        <v>14.221044060000001</v>
      </c>
      <c r="J1664" s="5">
        <v>2.7023920848495</v>
      </c>
      <c r="K1664" s="5" t="s">
        <v>36</v>
      </c>
      <c r="L1664" s="5">
        <v>171</v>
      </c>
      <c r="M1664" s="7" t="s">
        <v>849</v>
      </c>
      <c r="N1664" s="16">
        <f t="shared" si="125"/>
        <v>44354</v>
      </c>
      <c r="O1664" s="7" t="s">
        <v>850</v>
      </c>
      <c r="P1664" s="12" t="str">
        <f t="shared" si="126"/>
        <v>2021-06-15</v>
      </c>
      <c r="Q1664" s="1" t="str">
        <f>IFERROR(VLOOKUP(K1664,de_para!$A$2:$B$32,2,0),"ERR")</f>
        <v>web event</v>
      </c>
      <c r="R1664" s="1">
        <v>0</v>
      </c>
      <c r="S1664" s="1">
        <f t="shared" si="127"/>
        <v>6</v>
      </c>
      <c r="T1664" s="1">
        <f t="shared" si="128"/>
        <v>2021</v>
      </c>
      <c r="U1664" s="1">
        <f t="shared" si="129"/>
        <v>1</v>
      </c>
    </row>
    <row r="1665" spans="1:21" x14ac:dyDescent="0.25">
      <c r="A1665" s="3" t="s">
        <v>32</v>
      </c>
      <c r="B1665" s="3" t="s">
        <v>848</v>
      </c>
      <c r="C1665" s="4" t="s">
        <v>33</v>
      </c>
      <c r="D1665" s="5" t="s">
        <v>34</v>
      </c>
      <c r="E1665" s="4" t="s">
        <v>35</v>
      </c>
      <c r="F1665" s="6">
        <v>39915.379999999997</v>
      </c>
      <c r="G1665" s="4">
        <v>217664</v>
      </c>
      <c r="H1665" s="4">
        <v>1404920</v>
      </c>
      <c r="I1665" s="5">
        <v>28.411140849999999</v>
      </c>
      <c r="J1665" s="5">
        <v>6.4545354307557004</v>
      </c>
      <c r="K1665" s="5" t="s">
        <v>36</v>
      </c>
      <c r="L1665" s="5">
        <v>255</v>
      </c>
      <c r="M1665" s="7" t="s">
        <v>849</v>
      </c>
      <c r="N1665" s="16">
        <f t="shared" si="125"/>
        <v>44354</v>
      </c>
      <c r="O1665" s="7" t="s">
        <v>850</v>
      </c>
      <c r="P1665" s="12" t="str">
        <f t="shared" si="126"/>
        <v>2021-06-15</v>
      </c>
      <c r="Q1665" s="1" t="str">
        <f>IFERROR(VLOOKUP(K1665,de_para!$A$2:$B$32,2,0),"ERR")</f>
        <v>web event</v>
      </c>
      <c r="R1665" s="1">
        <v>0</v>
      </c>
      <c r="S1665" s="1">
        <f t="shared" si="127"/>
        <v>6</v>
      </c>
      <c r="T1665" s="1">
        <f t="shared" si="128"/>
        <v>2021</v>
      </c>
      <c r="U1665" s="1">
        <f t="shared" si="129"/>
        <v>1</v>
      </c>
    </row>
    <row r="1666" spans="1:21" x14ac:dyDescent="0.25">
      <c r="A1666" s="3" t="s">
        <v>666</v>
      </c>
      <c r="B1666" s="3" t="s">
        <v>848</v>
      </c>
      <c r="C1666" s="4" t="s">
        <v>838</v>
      </c>
      <c r="D1666" s="5" t="s">
        <v>816</v>
      </c>
      <c r="E1666" s="4" t="s">
        <v>817</v>
      </c>
      <c r="F1666" s="6">
        <v>93.9</v>
      </c>
      <c r="G1666" s="4">
        <v>1703</v>
      </c>
      <c r="H1666" s="4">
        <v>1840</v>
      </c>
      <c r="I1666" s="5">
        <v>51.032608699999997</v>
      </c>
      <c r="J1666" s="5">
        <v>1.0804462712859999</v>
      </c>
      <c r="K1666" s="5" t="s">
        <v>416</v>
      </c>
      <c r="L1666" s="5">
        <v>6</v>
      </c>
      <c r="M1666" s="7" t="s">
        <v>849</v>
      </c>
      <c r="N1666" s="16">
        <f t="shared" si="125"/>
        <v>44354</v>
      </c>
      <c r="O1666" s="7" t="s">
        <v>850</v>
      </c>
      <c r="P1666" s="12" t="str">
        <f t="shared" si="126"/>
        <v>2021-06-15</v>
      </c>
      <c r="Q1666" s="1" t="str">
        <f>IFERROR(VLOOKUP(K1666,de_para!$A$2:$B$32,2,0),"ERR")</f>
        <v>web event</v>
      </c>
      <c r="R1666" s="1">
        <v>0</v>
      </c>
      <c r="S1666" s="1">
        <f t="shared" si="127"/>
        <v>6</v>
      </c>
      <c r="T1666" s="1">
        <f t="shared" si="128"/>
        <v>2021</v>
      </c>
      <c r="U1666" s="1">
        <f t="shared" si="129"/>
        <v>1</v>
      </c>
    </row>
    <row r="1667" spans="1:21" x14ac:dyDescent="0.25">
      <c r="A1667" s="3" t="s">
        <v>180</v>
      </c>
      <c r="B1667" s="3" t="s">
        <v>848</v>
      </c>
      <c r="C1667" s="4" t="s">
        <v>508</v>
      </c>
      <c r="D1667" s="5" t="s">
        <v>509</v>
      </c>
      <c r="E1667" s="4" t="s">
        <v>510</v>
      </c>
      <c r="F1667" s="6">
        <v>4408.0600000000004</v>
      </c>
      <c r="G1667" s="4">
        <v>678145</v>
      </c>
      <c r="H1667" s="4">
        <v>1017399</v>
      </c>
      <c r="I1667" s="5">
        <v>4.3326757699999998</v>
      </c>
      <c r="J1667" s="5">
        <v>1.5002676418759999</v>
      </c>
      <c r="K1667" s="5" t="s">
        <v>394</v>
      </c>
      <c r="L1667" s="5">
        <v>9931</v>
      </c>
      <c r="M1667" s="7" t="s">
        <v>849</v>
      </c>
      <c r="N1667" s="16">
        <f t="shared" ref="N1667:N1730" si="130">M1667-WEEKDAY(M1667,3)</f>
        <v>44354</v>
      </c>
      <c r="O1667" s="7" t="s">
        <v>850</v>
      </c>
      <c r="P1667" s="12" t="str">
        <f t="shared" ref="P1667:P1730" si="131">RIGHT(B1667,10)</f>
        <v>2021-06-15</v>
      </c>
      <c r="Q1667" s="1" t="str">
        <f>IFERROR(VLOOKUP(K1667,de_para!$A$2:$B$32,2,0),"ERR")</f>
        <v>Mid funnel</v>
      </c>
      <c r="R1667" s="1">
        <v>0</v>
      </c>
      <c r="S1667" s="1">
        <f t="shared" ref="S1667:S1730" si="132">MONTH(P1667)</f>
        <v>6</v>
      </c>
      <c r="T1667" s="1">
        <f t="shared" ref="T1667:T1730" si="133">YEAR(P1667)</f>
        <v>2021</v>
      </c>
      <c r="U1667" s="1">
        <f t="shared" ref="U1667:U1730" si="134">IF(S1667&lt;7,1,2)</f>
        <v>1</v>
      </c>
    </row>
    <row r="1668" spans="1:21" x14ac:dyDescent="0.25">
      <c r="A1668" s="3" t="s">
        <v>290</v>
      </c>
      <c r="B1668" s="3" t="s">
        <v>848</v>
      </c>
      <c r="C1668" s="4" t="s">
        <v>900</v>
      </c>
      <c r="D1668" s="5" t="s">
        <v>901</v>
      </c>
      <c r="E1668" s="4" t="s">
        <v>902</v>
      </c>
      <c r="F1668" s="6">
        <v>0</v>
      </c>
      <c r="G1668" s="4">
        <v>0</v>
      </c>
      <c r="H1668" s="4">
        <v>0</v>
      </c>
      <c r="I1668" s="5" t="s">
        <v>45</v>
      </c>
      <c r="J1668" s="5">
        <v>0</v>
      </c>
      <c r="K1668" s="5" t="s">
        <v>757</v>
      </c>
      <c r="L1668" s="5">
        <v>1</v>
      </c>
      <c r="M1668" s="7" t="s">
        <v>849</v>
      </c>
      <c r="N1668" s="16">
        <f t="shared" si="130"/>
        <v>44354</v>
      </c>
      <c r="O1668" s="7" t="s">
        <v>850</v>
      </c>
      <c r="P1668" s="12" t="str">
        <f t="shared" si="131"/>
        <v>2021-06-15</v>
      </c>
      <c r="Q1668" s="1" t="str">
        <f>IFERROR(VLOOKUP(K1668,de_para!$A$2:$B$32,2,0),"ERR")</f>
        <v>web event</v>
      </c>
      <c r="R1668" s="1">
        <v>0</v>
      </c>
      <c r="S1668" s="1">
        <f t="shared" si="132"/>
        <v>6</v>
      </c>
      <c r="T1668" s="1">
        <f t="shared" si="133"/>
        <v>2021</v>
      </c>
      <c r="U1668" s="1">
        <f t="shared" si="134"/>
        <v>1</v>
      </c>
    </row>
    <row r="1669" spans="1:21" x14ac:dyDescent="0.25">
      <c r="A1669" s="3" t="s">
        <v>903</v>
      </c>
      <c r="B1669" s="3" t="s">
        <v>848</v>
      </c>
      <c r="C1669" s="4" t="s">
        <v>904</v>
      </c>
      <c r="D1669" s="5" t="s">
        <v>905</v>
      </c>
      <c r="E1669" s="4" t="s">
        <v>906</v>
      </c>
      <c r="F1669" s="6">
        <v>99.99</v>
      </c>
      <c r="G1669" s="4">
        <v>37568</v>
      </c>
      <c r="H1669" s="4">
        <v>40339</v>
      </c>
      <c r="I1669" s="5">
        <v>2.47874266</v>
      </c>
      <c r="J1669" s="5">
        <v>1.0737595826235</v>
      </c>
      <c r="K1669" s="5" t="s">
        <v>744</v>
      </c>
      <c r="L1669" s="5">
        <v>820</v>
      </c>
      <c r="M1669" s="7" t="s">
        <v>849</v>
      </c>
      <c r="N1669" s="16">
        <f t="shared" si="130"/>
        <v>44354</v>
      </c>
      <c r="O1669" s="7" t="s">
        <v>850</v>
      </c>
      <c r="P1669" s="12" t="str">
        <f t="shared" si="131"/>
        <v>2021-06-15</v>
      </c>
      <c r="Q1669" s="1" t="str">
        <f>IFERROR(VLOOKUP(K1669,de_para!$A$2:$B$32,2,0),"ERR")</f>
        <v>Top funnel</v>
      </c>
      <c r="R1669" s="1">
        <v>0</v>
      </c>
      <c r="S1669" s="1">
        <f t="shared" si="132"/>
        <v>6</v>
      </c>
      <c r="T1669" s="1">
        <f t="shared" si="133"/>
        <v>2021</v>
      </c>
      <c r="U1669" s="1">
        <f t="shared" si="134"/>
        <v>1</v>
      </c>
    </row>
    <row r="1670" spans="1:21" x14ac:dyDescent="0.25">
      <c r="A1670" s="3" t="s">
        <v>290</v>
      </c>
      <c r="B1670" s="3" t="s">
        <v>848</v>
      </c>
      <c r="C1670" s="4" t="s">
        <v>780</v>
      </c>
      <c r="D1670" s="5" t="s">
        <v>781</v>
      </c>
      <c r="E1670" s="4" t="s">
        <v>782</v>
      </c>
      <c r="F1670" s="6">
        <v>8706.67</v>
      </c>
      <c r="G1670" s="4">
        <v>704386</v>
      </c>
      <c r="H1670" s="4">
        <v>839265</v>
      </c>
      <c r="I1670" s="5">
        <v>10.374160720000001</v>
      </c>
      <c r="J1670" s="5">
        <v>1.1914844985562001</v>
      </c>
      <c r="K1670" s="5" t="s">
        <v>36</v>
      </c>
      <c r="L1670" s="5">
        <v>59</v>
      </c>
      <c r="M1670" s="7" t="s">
        <v>849</v>
      </c>
      <c r="N1670" s="16">
        <f t="shared" si="130"/>
        <v>44354</v>
      </c>
      <c r="O1670" s="7" t="s">
        <v>850</v>
      </c>
      <c r="P1670" s="12" t="str">
        <f t="shared" si="131"/>
        <v>2021-06-15</v>
      </c>
      <c r="Q1670" s="1" t="str">
        <f>IFERROR(VLOOKUP(K1670,de_para!$A$2:$B$32,2,0),"ERR")</f>
        <v>web event</v>
      </c>
      <c r="R1670" s="1">
        <v>0</v>
      </c>
      <c r="S1670" s="1">
        <f t="shared" si="132"/>
        <v>6</v>
      </c>
      <c r="T1670" s="1">
        <f t="shared" si="133"/>
        <v>2021</v>
      </c>
      <c r="U1670" s="1">
        <f t="shared" si="134"/>
        <v>1</v>
      </c>
    </row>
    <row r="1671" spans="1:21" x14ac:dyDescent="0.25">
      <c r="A1671" s="3" t="s">
        <v>290</v>
      </c>
      <c r="B1671" s="3" t="s">
        <v>848</v>
      </c>
      <c r="C1671" s="4" t="s">
        <v>907</v>
      </c>
      <c r="D1671" s="5" t="s">
        <v>908</v>
      </c>
      <c r="E1671" s="4" t="s">
        <v>909</v>
      </c>
      <c r="F1671" s="6">
        <v>0</v>
      </c>
      <c r="G1671" s="4">
        <v>0</v>
      </c>
      <c r="H1671" s="4">
        <v>0</v>
      </c>
      <c r="I1671" s="5" t="s">
        <v>45</v>
      </c>
      <c r="J1671" s="5">
        <v>0</v>
      </c>
      <c r="K1671" s="5" t="s">
        <v>757</v>
      </c>
      <c r="L1671" s="5">
        <v>3</v>
      </c>
      <c r="M1671" s="7" t="s">
        <v>849</v>
      </c>
      <c r="N1671" s="16">
        <f t="shared" si="130"/>
        <v>44354</v>
      </c>
      <c r="O1671" s="7" t="s">
        <v>850</v>
      </c>
      <c r="P1671" s="12" t="str">
        <f t="shared" si="131"/>
        <v>2021-06-15</v>
      </c>
      <c r="Q1671" s="1" t="str">
        <f>IFERROR(VLOOKUP(K1671,de_para!$A$2:$B$32,2,0),"ERR")</f>
        <v>web event</v>
      </c>
      <c r="R1671" s="1">
        <v>0</v>
      </c>
      <c r="S1671" s="1">
        <f t="shared" si="132"/>
        <v>6</v>
      </c>
      <c r="T1671" s="1">
        <f t="shared" si="133"/>
        <v>2021</v>
      </c>
      <c r="U1671" s="1">
        <f t="shared" si="134"/>
        <v>1</v>
      </c>
    </row>
    <row r="1672" spans="1:21" x14ac:dyDescent="0.25">
      <c r="A1672" s="3" t="s">
        <v>111</v>
      </c>
      <c r="B1672" s="3" t="s">
        <v>848</v>
      </c>
      <c r="C1672" s="4" t="s">
        <v>112</v>
      </c>
      <c r="D1672" s="5" t="s">
        <v>78</v>
      </c>
      <c r="E1672" s="4" t="s">
        <v>79</v>
      </c>
      <c r="F1672" s="6">
        <v>86379.01</v>
      </c>
      <c r="G1672" s="4">
        <v>3388436</v>
      </c>
      <c r="H1672" s="4">
        <v>4943404</v>
      </c>
      <c r="I1672" s="5">
        <v>17.473589050000001</v>
      </c>
      <c r="J1672" s="5">
        <v>1.4589043440691001</v>
      </c>
      <c r="K1672" s="5" t="s">
        <v>80</v>
      </c>
      <c r="L1672" s="5">
        <v>444</v>
      </c>
      <c r="M1672" s="7" t="s">
        <v>849</v>
      </c>
      <c r="N1672" s="16">
        <f t="shared" si="130"/>
        <v>44354</v>
      </c>
      <c r="O1672" s="7" t="s">
        <v>850</v>
      </c>
      <c r="P1672" s="12" t="str">
        <f t="shared" si="131"/>
        <v>2021-06-15</v>
      </c>
      <c r="Q1672" s="1" t="str">
        <f>IFERROR(VLOOKUP(K1672,de_para!$A$2:$B$32,2,0),"ERR")</f>
        <v>web event</v>
      </c>
      <c r="R1672" s="1">
        <v>0</v>
      </c>
      <c r="S1672" s="1">
        <f t="shared" si="132"/>
        <v>6</v>
      </c>
      <c r="T1672" s="1">
        <f t="shared" si="133"/>
        <v>2021</v>
      </c>
      <c r="U1672" s="1">
        <f t="shared" si="134"/>
        <v>1</v>
      </c>
    </row>
    <row r="1673" spans="1:21" x14ac:dyDescent="0.25">
      <c r="A1673" s="3" t="s">
        <v>290</v>
      </c>
      <c r="B1673" s="3" t="s">
        <v>848</v>
      </c>
      <c r="C1673" s="4" t="s">
        <v>808</v>
      </c>
      <c r="D1673" s="5" t="s">
        <v>809</v>
      </c>
      <c r="E1673" s="4" t="s">
        <v>810</v>
      </c>
      <c r="F1673" s="6">
        <v>7849.53</v>
      </c>
      <c r="G1673" s="4">
        <v>547970</v>
      </c>
      <c r="H1673" s="4">
        <v>693451</v>
      </c>
      <c r="I1673" s="5">
        <v>11.31951645</v>
      </c>
      <c r="J1673" s="5">
        <v>1.2654908115407999</v>
      </c>
      <c r="K1673" s="5" t="s">
        <v>80</v>
      </c>
      <c r="L1673" s="5">
        <v>76</v>
      </c>
      <c r="M1673" s="7" t="s">
        <v>849</v>
      </c>
      <c r="N1673" s="16">
        <f t="shared" si="130"/>
        <v>44354</v>
      </c>
      <c r="O1673" s="7" t="s">
        <v>850</v>
      </c>
      <c r="P1673" s="12" t="str">
        <f t="shared" si="131"/>
        <v>2021-06-15</v>
      </c>
      <c r="Q1673" s="1" t="str">
        <f>IFERROR(VLOOKUP(K1673,de_para!$A$2:$B$32,2,0),"ERR")</f>
        <v>web event</v>
      </c>
      <c r="R1673" s="1">
        <v>0</v>
      </c>
      <c r="S1673" s="1">
        <f t="shared" si="132"/>
        <v>6</v>
      </c>
      <c r="T1673" s="1">
        <f t="shared" si="133"/>
        <v>2021</v>
      </c>
      <c r="U1673" s="1">
        <f t="shared" si="134"/>
        <v>1</v>
      </c>
    </row>
    <row r="1674" spans="1:21" x14ac:dyDescent="0.25">
      <c r="A1674" s="3" t="s">
        <v>828</v>
      </c>
      <c r="B1674" s="3" t="s">
        <v>848</v>
      </c>
      <c r="C1674" s="4" t="s">
        <v>832</v>
      </c>
      <c r="D1674" s="5" t="s">
        <v>816</v>
      </c>
      <c r="E1674" s="4" t="s">
        <v>817</v>
      </c>
      <c r="F1674" s="6">
        <v>231.58</v>
      </c>
      <c r="G1674" s="4">
        <v>9106</v>
      </c>
      <c r="H1674" s="4">
        <v>10064</v>
      </c>
      <c r="I1674" s="5">
        <v>23.010731320000001</v>
      </c>
      <c r="J1674" s="5">
        <v>1.1052053591038999</v>
      </c>
      <c r="K1674" s="5" t="s">
        <v>416</v>
      </c>
      <c r="L1674" s="5">
        <v>12</v>
      </c>
      <c r="M1674" s="7" t="s">
        <v>849</v>
      </c>
      <c r="N1674" s="16">
        <f t="shared" si="130"/>
        <v>44354</v>
      </c>
      <c r="O1674" s="7" t="s">
        <v>850</v>
      </c>
      <c r="P1674" s="12" t="str">
        <f t="shared" si="131"/>
        <v>2021-06-15</v>
      </c>
      <c r="Q1674" s="1" t="str">
        <f>IFERROR(VLOOKUP(K1674,de_para!$A$2:$B$32,2,0),"ERR")</f>
        <v>web event</v>
      </c>
      <c r="R1674" s="1">
        <v>0</v>
      </c>
      <c r="S1674" s="1">
        <f t="shared" si="132"/>
        <v>6</v>
      </c>
      <c r="T1674" s="1">
        <f t="shared" si="133"/>
        <v>2021</v>
      </c>
      <c r="U1674" s="1">
        <f t="shared" si="134"/>
        <v>1</v>
      </c>
    </row>
    <row r="1675" spans="1:21" x14ac:dyDescent="0.25">
      <c r="A1675" s="3" t="s">
        <v>180</v>
      </c>
      <c r="B1675" s="3" t="s">
        <v>848</v>
      </c>
      <c r="C1675" s="4" t="s">
        <v>181</v>
      </c>
      <c r="D1675" s="5" t="s">
        <v>173</v>
      </c>
      <c r="E1675" s="4" t="s">
        <v>174</v>
      </c>
      <c r="F1675" s="6">
        <v>62635.05</v>
      </c>
      <c r="G1675" s="4">
        <v>3109390</v>
      </c>
      <c r="H1675" s="4">
        <v>6064809</v>
      </c>
      <c r="I1675" s="5">
        <v>10.327621199999999</v>
      </c>
      <c r="J1675" s="5">
        <v>1.9504819273234</v>
      </c>
      <c r="K1675" s="5" t="s">
        <v>36</v>
      </c>
      <c r="L1675" s="5">
        <v>373</v>
      </c>
      <c r="M1675" s="7" t="s">
        <v>849</v>
      </c>
      <c r="N1675" s="16">
        <f t="shared" si="130"/>
        <v>44354</v>
      </c>
      <c r="O1675" s="7" t="s">
        <v>850</v>
      </c>
      <c r="P1675" s="12" t="str">
        <f t="shared" si="131"/>
        <v>2021-06-15</v>
      </c>
      <c r="Q1675" s="1" t="str">
        <f>IFERROR(VLOOKUP(K1675,de_para!$A$2:$B$32,2,0),"ERR")</f>
        <v>web event</v>
      </c>
      <c r="R1675" s="1">
        <v>0</v>
      </c>
      <c r="S1675" s="1">
        <f t="shared" si="132"/>
        <v>6</v>
      </c>
      <c r="T1675" s="1">
        <f t="shared" si="133"/>
        <v>2021</v>
      </c>
      <c r="U1675" s="1">
        <f t="shared" si="134"/>
        <v>1</v>
      </c>
    </row>
    <row r="1676" spans="1:21" x14ac:dyDescent="0.25">
      <c r="A1676" s="3" t="s">
        <v>290</v>
      </c>
      <c r="B1676" s="3" t="s">
        <v>848</v>
      </c>
      <c r="C1676" s="4" t="s">
        <v>811</v>
      </c>
      <c r="D1676" s="5" t="s">
        <v>812</v>
      </c>
      <c r="E1676" s="4" t="s">
        <v>813</v>
      </c>
      <c r="F1676" s="6">
        <v>8679.17</v>
      </c>
      <c r="G1676" s="4">
        <v>660357</v>
      </c>
      <c r="H1676" s="4">
        <v>860773</v>
      </c>
      <c r="I1676" s="5">
        <v>10.08299517</v>
      </c>
      <c r="J1676" s="5">
        <v>1.303496442076</v>
      </c>
      <c r="K1676" s="5" t="s">
        <v>36</v>
      </c>
      <c r="L1676" s="5">
        <v>89</v>
      </c>
      <c r="M1676" s="7" t="s">
        <v>849</v>
      </c>
      <c r="N1676" s="16">
        <f t="shared" si="130"/>
        <v>44354</v>
      </c>
      <c r="O1676" s="7" t="s">
        <v>850</v>
      </c>
      <c r="P1676" s="12" t="str">
        <f t="shared" si="131"/>
        <v>2021-06-15</v>
      </c>
      <c r="Q1676" s="1" t="str">
        <f>IFERROR(VLOOKUP(K1676,de_para!$A$2:$B$32,2,0),"ERR")</f>
        <v>web event</v>
      </c>
      <c r="R1676" s="1">
        <v>0</v>
      </c>
      <c r="S1676" s="1">
        <f t="shared" si="132"/>
        <v>6</v>
      </c>
      <c r="T1676" s="1">
        <f t="shared" si="133"/>
        <v>2021</v>
      </c>
      <c r="U1676" s="1">
        <f t="shared" si="134"/>
        <v>1</v>
      </c>
    </row>
    <row r="1677" spans="1:21" x14ac:dyDescent="0.25">
      <c r="A1677" s="3" t="s">
        <v>290</v>
      </c>
      <c r="B1677" s="3" t="s">
        <v>848</v>
      </c>
      <c r="C1677" s="4" t="s">
        <v>910</v>
      </c>
      <c r="D1677" s="5" t="s">
        <v>911</v>
      </c>
      <c r="E1677" s="4" t="s">
        <v>912</v>
      </c>
      <c r="F1677" s="6">
        <v>7852.87</v>
      </c>
      <c r="G1677" s="4">
        <v>568712</v>
      </c>
      <c r="H1677" s="4">
        <v>691920</v>
      </c>
      <c r="I1677" s="5">
        <v>11.349390100000001</v>
      </c>
      <c r="J1677" s="5">
        <v>1.2166439252204999</v>
      </c>
      <c r="K1677" s="5" t="s">
        <v>80</v>
      </c>
      <c r="L1677" s="5">
        <v>59</v>
      </c>
      <c r="M1677" s="7" t="s">
        <v>849</v>
      </c>
      <c r="N1677" s="16">
        <f t="shared" si="130"/>
        <v>44354</v>
      </c>
      <c r="O1677" s="7" t="s">
        <v>850</v>
      </c>
      <c r="P1677" s="12" t="str">
        <f t="shared" si="131"/>
        <v>2021-06-15</v>
      </c>
      <c r="Q1677" s="1" t="str">
        <f>IFERROR(VLOOKUP(K1677,de_para!$A$2:$B$32,2,0),"ERR")</f>
        <v>web event</v>
      </c>
      <c r="R1677" s="1">
        <v>0</v>
      </c>
      <c r="S1677" s="1">
        <f t="shared" si="132"/>
        <v>6</v>
      </c>
      <c r="T1677" s="1">
        <f t="shared" si="133"/>
        <v>2021</v>
      </c>
      <c r="U1677" s="1">
        <f t="shared" si="134"/>
        <v>1</v>
      </c>
    </row>
    <row r="1678" spans="1:21" x14ac:dyDescent="0.25">
      <c r="A1678" s="3" t="s">
        <v>52</v>
      </c>
      <c r="B1678" s="3" t="s">
        <v>848</v>
      </c>
      <c r="C1678" s="4" t="s">
        <v>53</v>
      </c>
      <c r="D1678" s="5" t="s">
        <v>54</v>
      </c>
      <c r="E1678" s="4" t="s">
        <v>55</v>
      </c>
      <c r="F1678" s="6">
        <v>14550.49</v>
      </c>
      <c r="G1678" s="4">
        <v>6170</v>
      </c>
      <c r="H1678" s="4">
        <v>158276</v>
      </c>
      <c r="I1678" s="5">
        <v>91.931120320000005</v>
      </c>
      <c r="J1678" s="5">
        <v>25.652512155591999</v>
      </c>
      <c r="K1678" s="5" t="s">
        <v>36</v>
      </c>
      <c r="L1678" s="5">
        <v>26</v>
      </c>
      <c r="M1678" s="7" t="s">
        <v>849</v>
      </c>
      <c r="N1678" s="16">
        <f t="shared" si="130"/>
        <v>44354</v>
      </c>
      <c r="O1678" s="7" t="s">
        <v>850</v>
      </c>
      <c r="P1678" s="12" t="str">
        <f t="shared" si="131"/>
        <v>2021-06-15</v>
      </c>
      <c r="Q1678" s="1" t="str">
        <f>IFERROR(VLOOKUP(K1678,de_para!$A$2:$B$32,2,0),"ERR")</f>
        <v>web event</v>
      </c>
      <c r="R1678" s="1">
        <v>0</v>
      </c>
      <c r="S1678" s="1">
        <f t="shared" si="132"/>
        <v>6</v>
      </c>
      <c r="T1678" s="1">
        <f t="shared" si="133"/>
        <v>2021</v>
      </c>
      <c r="U1678" s="1">
        <f t="shared" si="134"/>
        <v>1</v>
      </c>
    </row>
    <row r="1679" spans="1:21" x14ac:dyDescent="0.25">
      <c r="A1679" s="3" t="s">
        <v>171</v>
      </c>
      <c r="B1679" s="3" t="s">
        <v>848</v>
      </c>
      <c r="C1679" s="4" t="s">
        <v>172</v>
      </c>
      <c r="D1679" s="5" t="s">
        <v>173</v>
      </c>
      <c r="E1679" s="4" t="s">
        <v>174</v>
      </c>
      <c r="F1679" s="6">
        <v>6243.15</v>
      </c>
      <c r="G1679" s="4">
        <v>335427</v>
      </c>
      <c r="H1679" s="4">
        <v>521393</v>
      </c>
      <c r="I1679" s="5">
        <v>11.973981240000001</v>
      </c>
      <c r="J1679" s="5">
        <v>1.5544157148947</v>
      </c>
      <c r="K1679" s="5" t="s">
        <v>36</v>
      </c>
      <c r="L1679" s="5">
        <v>34</v>
      </c>
      <c r="M1679" s="7" t="s">
        <v>849</v>
      </c>
      <c r="N1679" s="16">
        <f t="shared" si="130"/>
        <v>44354</v>
      </c>
      <c r="O1679" s="7" t="s">
        <v>850</v>
      </c>
      <c r="P1679" s="12" t="str">
        <f t="shared" si="131"/>
        <v>2021-06-15</v>
      </c>
      <c r="Q1679" s="1" t="str">
        <f>IFERROR(VLOOKUP(K1679,de_para!$A$2:$B$32,2,0),"ERR")</f>
        <v>web event</v>
      </c>
      <c r="R1679" s="1">
        <v>0</v>
      </c>
      <c r="S1679" s="1">
        <f t="shared" si="132"/>
        <v>6</v>
      </c>
      <c r="T1679" s="1">
        <f t="shared" si="133"/>
        <v>2021</v>
      </c>
      <c r="U1679" s="1">
        <f t="shared" si="134"/>
        <v>1</v>
      </c>
    </row>
    <row r="1680" spans="1:21" x14ac:dyDescent="0.25">
      <c r="A1680" s="3" t="s">
        <v>290</v>
      </c>
      <c r="B1680" s="3" t="s">
        <v>848</v>
      </c>
      <c r="C1680" s="4" t="s">
        <v>774</v>
      </c>
      <c r="D1680" s="5" t="s">
        <v>775</v>
      </c>
      <c r="E1680" s="4" t="s">
        <v>776</v>
      </c>
      <c r="F1680" s="6">
        <v>10365.870000000001</v>
      </c>
      <c r="G1680" s="4">
        <v>785794</v>
      </c>
      <c r="H1680" s="4">
        <v>1009592</v>
      </c>
      <c r="I1680" s="5">
        <v>10.267385239999999</v>
      </c>
      <c r="J1680" s="5">
        <v>1.2848049234278001</v>
      </c>
      <c r="K1680" s="5" t="s">
        <v>36</v>
      </c>
      <c r="L1680" s="5">
        <v>64</v>
      </c>
      <c r="M1680" s="7" t="s">
        <v>849</v>
      </c>
      <c r="N1680" s="16">
        <f t="shared" si="130"/>
        <v>44354</v>
      </c>
      <c r="O1680" s="7" t="s">
        <v>850</v>
      </c>
      <c r="P1680" s="12" t="str">
        <f t="shared" si="131"/>
        <v>2021-06-15</v>
      </c>
      <c r="Q1680" s="1" t="str">
        <f>IFERROR(VLOOKUP(K1680,de_para!$A$2:$B$32,2,0),"ERR")</f>
        <v>web event</v>
      </c>
      <c r="R1680" s="1">
        <v>0</v>
      </c>
      <c r="S1680" s="1">
        <f t="shared" si="132"/>
        <v>6</v>
      </c>
      <c r="T1680" s="1">
        <f t="shared" si="133"/>
        <v>2021</v>
      </c>
      <c r="U1680" s="1">
        <f t="shared" si="134"/>
        <v>1</v>
      </c>
    </row>
    <row r="1681" spans="1:21" x14ac:dyDescent="0.25">
      <c r="A1681" s="3" t="s">
        <v>405</v>
      </c>
      <c r="B1681" s="3" t="s">
        <v>848</v>
      </c>
      <c r="C1681" s="4" t="s">
        <v>406</v>
      </c>
      <c r="D1681" s="5" t="s">
        <v>177</v>
      </c>
      <c r="E1681" s="4" t="s">
        <v>178</v>
      </c>
      <c r="F1681" s="6">
        <v>595.84</v>
      </c>
      <c r="G1681" s="4">
        <v>34033</v>
      </c>
      <c r="H1681" s="4">
        <v>44310</v>
      </c>
      <c r="I1681" s="5">
        <v>13.44707741</v>
      </c>
      <c r="J1681" s="5">
        <v>1.3019716157847001</v>
      </c>
      <c r="K1681" s="5" t="s">
        <v>179</v>
      </c>
      <c r="L1681" s="5">
        <v>510</v>
      </c>
      <c r="M1681" s="7" t="s">
        <v>849</v>
      </c>
      <c r="N1681" s="16">
        <f t="shared" si="130"/>
        <v>44354</v>
      </c>
      <c r="O1681" s="7" t="s">
        <v>850</v>
      </c>
      <c r="P1681" s="12" t="str">
        <f t="shared" si="131"/>
        <v>2021-06-15</v>
      </c>
      <c r="Q1681" s="1" t="str">
        <f>IFERROR(VLOOKUP(K1681,de_para!$A$2:$B$32,2,0),"ERR")</f>
        <v>Mid funnel</v>
      </c>
      <c r="R1681" s="1">
        <v>0</v>
      </c>
      <c r="S1681" s="1">
        <f t="shared" si="132"/>
        <v>6</v>
      </c>
      <c r="T1681" s="1">
        <f t="shared" si="133"/>
        <v>2021</v>
      </c>
      <c r="U1681" s="1">
        <f t="shared" si="134"/>
        <v>1</v>
      </c>
    </row>
    <row r="1682" spans="1:21" x14ac:dyDescent="0.25">
      <c r="A1682" s="3" t="s">
        <v>290</v>
      </c>
      <c r="B1682" s="3" t="s">
        <v>848</v>
      </c>
      <c r="C1682" s="4" t="s">
        <v>913</v>
      </c>
      <c r="D1682" s="5" t="s">
        <v>914</v>
      </c>
      <c r="E1682" s="4" t="s">
        <v>915</v>
      </c>
      <c r="F1682" s="6">
        <v>0</v>
      </c>
      <c r="G1682" s="4">
        <v>0</v>
      </c>
      <c r="H1682" s="4">
        <v>0</v>
      </c>
      <c r="I1682" s="5" t="s">
        <v>45</v>
      </c>
      <c r="J1682" s="5">
        <v>0</v>
      </c>
      <c r="K1682" s="5" t="s">
        <v>757</v>
      </c>
      <c r="L1682" s="5">
        <v>1</v>
      </c>
      <c r="M1682" s="7" t="s">
        <v>849</v>
      </c>
      <c r="N1682" s="16">
        <f t="shared" si="130"/>
        <v>44354</v>
      </c>
      <c r="O1682" s="7" t="s">
        <v>850</v>
      </c>
      <c r="P1682" s="12" t="str">
        <f t="shared" si="131"/>
        <v>2021-06-15</v>
      </c>
      <c r="Q1682" s="1" t="str">
        <f>IFERROR(VLOOKUP(K1682,de_para!$A$2:$B$32,2,0),"ERR")</f>
        <v>web event</v>
      </c>
      <c r="R1682" s="1">
        <v>0</v>
      </c>
      <c r="S1682" s="1">
        <f t="shared" si="132"/>
        <v>6</v>
      </c>
      <c r="T1682" s="1">
        <f t="shared" si="133"/>
        <v>2021</v>
      </c>
      <c r="U1682" s="1">
        <f t="shared" si="134"/>
        <v>1</v>
      </c>
    </row>
    <row r="1683" spans="1:21" x14ac:dyDescent="0.25">
      <c r="A1683" s="3" t="s">
        <v>89</v>
      </c>
      <c r="B1683" s="3" t="s">
        <v>916</v>
      </c>
      <c r="C1683" s="4" t="s">
        <v>90</v>
      </c>
      <c r="D1683" s="5" t="s">
        <v>91</v>
      </c>
      <c r="E1683" s="4" t="s">
        <v>92</v>
      </c>
      <c r="F1683" s="6">
        <v>170503.97</v>
      </c>
      <c r="G1683" s="4">
        <v>3821878</v>
      </c>
      <c r="H1683" s="4">
        <v>12379816</v>
      </c>
      <c r="I1683" s="5">
        <v>13.772738629999999</v>
      </c>
      <c r="J1683" s="5">
        <v>3.2391970648984998</v>
      </c>
      <c r="K1683" s="5" t="s">
        <v>36</v>
      </c>
      <c r="L1683" s="5">
        <v>727</v>
      </c>
      <c r="M1683" s="7" t="s">
        <v>917</v>
      </c>
      <c r="N1683" s="16">
        <f t="shared" si="130"/>
        <v>44347</v>
      </c>
      <c r="O1683" s="7" t="s">
        <v>918</v>
      </c>
      <c r="P1683" s="12" t="str">
        <f t="shared" si="131"/>
        <v>2021-06-08</v>
      </c>
      <c r="Q1683" s="1" t="str">
        <f>IFERROR(VLOOKUP(K1683,de_para!$A$2:$B$32,2,0),"ERR")</f>
        <v>web event</v>
      </c>
      <c r="R1683" s="1">
        <v>0</v>
      </c>
      <c r="S1683" s="1">
        <f t="shared" si="132"/>
        <v>6</v>
      </c>
      <c r="T1683" s="1">
        <f t="shared" si="133"/>
        <v>2021</v>
      </c>
      <c r="U1683" s="1">
        <f t="shared" si="134"/>
        <v>1</v>
      </c>
    </row>
    <row r="1684" spans="1:21" x14ac:dyDescent="0.25">
      <c r="A1684" s="3" t="s">
        <v>828</v>
      </c>
      <c r="B1684" s="3" t="s">
        <v>916</v>
      </c>
      <c r="C1684" s="4" t="s">
        <v>866</v>
      </c>
      <c r="D1684" s="5" t="s">
        <v>864</v>
      </c>
      <c r="E1684" s="4" t="s">
        <v>865</v>
      </c>
      <c r="F1684" s="6">
        <v>942.49</v>
      </c>
      <c r="G1684" s="4">
        <v>52688</v>
      </c>
      <c r="H1684" s="4">
        <v>66051</v>
      </c>
      <c r="I1684" s="5">
        <v>14.269125369999999</v>
      </c>
      <c r="J1684" s="5">
        <v>1.2536251138779</v>
      </c>
      <c r="K1684" s="5" t="s">
        <v>416</v>
      </c>
      <c r="L1684" s="5">
        <v>76</v>
      </c>
      <c r="M1684" s="7" t="s">
        <v>917</v>
      </c>
      <c r="N1684" s="16">
        <f t="shared" si="130"/>
        <v>44347</v>
      </c>
      <c r="O1684" s="7" t="s">
        <v>918</v>
      </c>
      <c r="P1684" s="12" t="str">
        <f t="shared" si="131"/>
        <v>2021-06-08</v>
      </c>
      <c r="Q1684" s="1" t="str">
        <f>IFERROR(VLOOKUP(K1684,de_para!$A$2:$B$32,2,0),"ERR")</f>
        <v>web event</v>
      </c>
      <c r="R1684" s="1">
        <v>0</v>
      </c>
      <c r="S1684" s="1">
        <f t="shared" si="132"/>
        <v>6</v>
      </c>
      <c r="T1684" s="1">
        <f t="shared" si="133"/>
        <v>2021</v>
      </c>
      <c r="U1684" s="1">
        <f t="shared" si="134"/>
        <v>1</v>
      </c>
    </row>
    <row r="1685" spans="1:21" x14ac:dyDescent="0.25">
      <c r="A1685" s="3" t="s">
        <v>814</v>
      </c>
      <c r="B1685" s="3" t="s">
        <v>916</v>
      </c>
      <c r="C1685" s="4" t="s">
        <v>867</v>
      </c>
      <c r="D1685" s="5" t="s">
        <v>864</v>
      </c>
      <c r="E1685" s="4" t="s">
        <v>865</v>
      </c>
      <c r="F1685" s="6">
        <v>578.75</v>
      </c>
      <c r="G1685" s="4">
        <v>17087</v>
      </c>
      <c r="H1685" s="4">
        <v>22841</v>
      </c>
      <c r="I1685" s="5">
        <v>25.338207610000001</v>
      </c>
      <c r="J1685" s="5">
        <v>1.3367472347399001</v>
      </c>
      <c r="K1685" s="5" t="s">
        <v>416</v>
      </c>
      <c r="L1685" s="5">
        <v>41</v>
      </c>
      <c r="M1685" s="7" t="s">
        <v>917</v>
      </c>
      <c r="N1685" s="16">
        <f t="shared" si="130"/>
        <v>44347</v>
      </c>
      <c r="O1685" s="7" t="s">
        <v>918</v>
      </c>
      <c r="P1685" s="12" t="str">
        <f t="shared" si="131"/>
        <v>2021-06-08</v>
      </c>
      <c r="Q1685" s="1" t="str">
        <f>IFERROR(VLOOKUP(K1685,de_para!$A$2:$B$32,2,0),"ERR")</f>
        <v>web event</v>
      </c>
      <c r="R1685" s="1">
        <v>0</v>
      </c>
      <c r="S1685" s="1">
        <f t="shared" si="132"/>
        <v>6</v>
      </c>
      <c r="T1685" s="1">
        <f t="shared" si="133"/>
        <v>2021</v>
      </c>
      <c r="U1685" s="1">
        <f t="shared" si="134"/>
        <v>1</v>
      </c>
    </row>
    <row r="1686" spans="1:21" x14ac:dyDescent="0.25">
      <c r="A1686" s="3" t="s">
        <v>83</v>
      </c>
      <c r="B1686" s="3" t="s">
        <v>916</v>
      </c>
      <c r="C1686" s="4" t="s">
        <v>799</v>
      </c>
      <c r="D1686" s="5" t="s">
        <v>794</v>
      </c>
      <c r="E1686" s="4" t="s">
        <v>795</v>
      </c>
      <c r="F1686" s="6">
        <v>5898.11</v>
      </c>
      <c r="G1686" s="4">
        <v>36056</v>
      </c>
      <c r="H1686" s="4">
        <v>107691</v>
      </c>
      <c r="I1686" s="5">
        <v>54.768829340000003</v>
      </c>
      <c r="J1686" s="5">
        <v>2.9867705790992001</v>
      </c>
      <c r="K1686" s="5" t="s">
        <v>36</v>
      </c>
      <c r="L1686" s="5">
        <v>58</v>
      </c>
      <c r="M1686" s="7" t="s">
        <v>917</v>
      </c>
      <c r="N1686" s="16">
        <f t="shared" si="130"/>
        <v>44347</v>
      </c>
      <c r="O1686" s="7" t="s">
        <v>918</v>
      </c>
      <c r="P1686" s="12" t="str">
        <f t="shared" si="131"/>
        <v>2021-06-08</v>
      </c>
      <c r="Q1686" s="1" t="str">
        <f>IFERROR(VLOOKUP(K1686,de_para!$A$2:$B$32,2,0),"ERR")</f>
        <v>web event</v>
      </c>
      <c r="R1686" s="1">
        <v>0</v>
      </c>
      <c r="S1686" s="1">
        <f t="shared" si="132"/>
        <v>6</v>
      </c>
      <c r="T1686" s="1">
        <f t="shared" si="133"/>
        <v>2021</v>
      </c>
      <c r="U1686" s="1">
        <f t="shared" si="134"/>
        <v>1</v>
      </c>
    </row>
    <row r="1687" spans="1:21" x14ac:dyDescent="0.25">
      <c r="A1687" s="3" t="s">
        <v>859</v>
      </c>
      <c r="B1687" s="3" t="s">
        <v>916</v>
      </c>
      <c r="C1687" s="4" t="s">
        <v>863</v>
      </c>
      <c r="D1687" s="5" t="s">
        <v>864</v>
      </c>
      <c r="E1687" s="4" t="s">
        <v>865</v>
      </c>
      <c r="F1687" s="6">
        <v>606.99</v>
      </c>
      <c r="G1687" s="4">
        <v>17628</v>
      </c>
      <c r="H1687" s="4">
        <v>23683</v>
      </c>
      <c r="I1687" s="5">
        <v>25.629776629999999</v>
      </c>
      <c r="J1687" s="5">
        <v>1.3434876333106001</v>
      </c>
      <c r="K1687" s="5" t="s">
        <v>416</v>
      </c>
      <c r="L1687" s="5">
        <v>44</v>
      </c>
      <c r="M1687" s="7" t="s">
        <v>917</v>
      </c>
      <c r="N1687" s="16">
        <f t="shared" si="130"/>
        <v>44347</v>
      </c>
      <c r="O1687" s="7" t="s">
        <v>918</v>
      </c>
      <c r="P1687" s="12" t="str">
        <f t="shared" si="131"/>
        <v>2021-06-08</v>
      </c>
      <c r="Q1687" s="1" t="str">
        <f>IFERROR(VLOOKUP(K1687,de_para!$A$2:$B$32,2,0),"ERR")</f>
        <v>web event</v>
      </c>
      <c r="R1687" s="1">
        <v>0</v>
      </c>
      <c r="S1687" s="1">
        <f t="shared" si="132"/>
        <v>6</v>
      </c>
      <c r="T1687" s="1">
        <f t="shared" si="133"/>
        <v>2021</v>
      </c>
      <c r="U1687" s="1">
        <f t="shared" si="134"/>
        <v>1</v>
      </c>
    </row>
    <row r="1688" spans="1:21" x14ac:dyDescent="0.25">
      <c r="A1688" s="3" t="s">
        <v>83</v>
      </c>
      <c r="B1688" s="3" t="s">
        <v>916</v>
      </c>
      <c r="C1688" s="4" t="s">
        <v>789</v>
      </c>
      <c r="D1688" s="5" t="s">
        <v>790</v>
      </c>
      <c r="E1688" s="4" t="s">
        <v>791</v>
      </c>
      <c r="F1688" s="6">
        <v>9576.17</v>
      </c>
      <c r="G1688" s="4">
        <v>46958</v>
      </c>
      <c r="H1688" s="4">
        <v>186816</v>
      </c>
      <c r="I1688" s="5">
        <v>51.259902789999998</v>
      </c>
      <c r="J1688" s="5">
        <v>3.9783636441075001</v>
      </c>
      <c r="K1688" s="5" t="s">
        <v>36</v>
      </c>
      <c r="L1688" s="5">
        <v>96</v>
      </c>
      <c r="M1688" s="7" t="s">
        <v>917</v>
      </c>
      <c r="N1688" s="16">
        <f t="shared" si="130"/>
        <v>44347</v>
      </c>
      <c r="O1688" s="7" t="s">
        <v>918</v>
      </c>
      <c r="P1688" s="12" t="str">
        <f t="shared" si="131"/>
        <v>2021-06-08</v>
      </c>
      <c r="Q1688" s="1" t="str">
        <f>IFERROR(VLOOKUP(K1688,de_para!$A$2:$B$32,2,0),"ERR")</f>
        <v>web event</v>
      </c>
      <c r="R1688" s="1">
        <v>0</v>
      </c>
      <c r="S1688" s="1">
        <f t="shared" si="132"/>
        <v>6</v>
      </c>
      <c r="T1688" s="1">
        <f t="shared" si="133"/>
        <v>2021</v>
      </c>
      <c r="U1688" s="1">
        <f t="shared" si="134"/>
        <v>1</v>
      </c>
    </row>
    <row r="1689" spans="1:21" x14ac:dyDescent="0.25">
      <c r="A1689" s="3" t="s">
        <v>245</v>
      </c>
      <c r="B1689" s="3" t="s">
        <v>916</v>
      </c>
      <c r="C1689" s="4" t="s">
        <v>246</v>
      </c>
      <c r="D1689" s="5" t="s">
        <v>247</v>
      </c>
      <c r="E1689" s="4" t="s">
        <v>248</v>
      </c>
      <c r="F1689" s="6">
        <v>40072.660000000003</v>
      </c>
      <c r="G1689" s="4">
        <v>2615284</v>
      </c>
      <c r="H1689" s="4">
        <v>7051827</v>
      </c>
      <c r="I1689" s="5">
        <v>5.6825926100000004</v>
      </c>
      <c r="J1689" s="5">
        <v>2.6963905258473</v>
      </c>
      <c r="K1689" s="5" t="s">
        <v>36</v>
      </c>
      <c r="L1689" s="5">
        <v>251</v>
      </c>
      <c r="M1689" s="7" t="s">
        <v>917</v>
      </c>
      <c r="N1689" s="16">
        <f t="shared" si="130"/>
        <v>44347</v>
      </c>
      <c r="O1689" s="7" t="s">
        <v>918</v>
      </c>
      <c r="P1689" s="12" t="str">
        <f t="shared" si="131"/>
        <v>2021-06-08</v>
      </c>
      <c r="Q1689" s="1" t="str">
        <f>IFERROR(VLOOKUP(K1689,de_para!$A$2:$B$32,2,0),"ERR")</f>
        <v>web event</v>
      </c>
      <c r="R1689" s="1">
        <v>0</v>
      </c>
      <c r="S1689" s="1">
        <f t="shared" si="132"/>
        <v>6</v>
      </c>
      <c r="T1689" s="1">
        <f t="shared" si="133"/>
        <v>2021</v>
      </c>
      <c r="U1689" s="1">
        <f t="shared" si="134"/>
        <v>1</v>
      </c>
    </row>
    <row r="1690" spans="1:21" x14ac:dyDescent="0.25">
      <c r="A1690" s="3" t="s">
        <v>821</v>
      </c>
      <c r="B1690" s="3" t="s">
        <v>916</v>
      </c>
      <c r="C1690" s="4" t="s">
        <v>899</v>
      </c>
      <c r="D1690" s="5" t="s">
        <v>891</v>
      </c>
      <c r="E1690" s="4" t="s">
        <v>892</v>
      </c>
      <c r="F1690" s="6">
        <v>458.44</v>
      </c>
      <c r="G1690" s="4">
        <v>19014</v>
      </c>
      <c r="H1690" s="4">
        <v>22454</v>
      </c>
      <c r="I1690" s="5">
        <v>20.41685223</v>
      </c>
      <c r="J1690" s="5">
        <v>1.1809193226043999</v>
      </c>
      <c r="K1690" s="5" t="s">
        <v>416</v>
      </c>
      <c r="L1690" s="5">
        <v>35</v>
      </c>
      <c r="M1690" s="7" t="s">
        <v>917</v>
      </c>
      <c r="N1690" s="16">
        <f t="shared" si="130"/>
        <v>44347</v>
      </c>
      <c r="O1690" s="7" t="s">
        <v>918</v>
      </c>
      <c r="P1690" s="12" t="str">
        <f t="shared" si="131"/>
        <v>2021-06-08</v>
      </c>
      <c r="Q1690" s="1" t="str">
        <f>IFERROR(VLOOKUP(K1690,de_para!$A$2:$B$32,2,0),"ERR")</f>
        <v>web event</v>
      </c>
      <c r="R1690" s="1">
        <v>0</v>
      </c>
      <c r="S1690" s="1">
        <f t="shared" si="132"/>
        <v>6</v>
      </c>
      <c r="T1690" s="1">
        <f t="shared" si="133"/>
        <v>2021</v>
      </c>
      <c r="U1690" s="1">
        <f t="shared" si="134"/>
        <v>1</v>
      </c>
    </row>
    <row r="1691" spans="1:21" x14ac:dyDescent="0.25">
      <c r="A1691" s="3" t="s">
        <v>290</v>
      </c>
      <c r="B1691" s="3" t="s">
        <v>916</v>
      </c>
      <c r="C1691" s="4" t="s">
        <v>780</v>
      </c>
      <c r="D1691" s="5" t="s">
        <v>781</v>
      </c>
      <c r="E1691" s="4" t="s">
        <v>782</v>
      </c>
      <c r="F1691" s="6">
        <v>6218.76</v>
      </c>
      <c r="G1691" s="4">
        <v>461663</v>
      </c>
      <c r="H1691" s="4">
        <v>556732</v>
      </c>
      <c r="I1691" s="5">
        <v>11.17011417</v>
      </c>
      <c r="J1691" s="5">
        <v>1.2059272672924</v>
      </c>
      <c r="K1691" s="5" t="s">
        <v>36</v>
      </c>
      <c r="L1691" s="5">
        <v>32</v>
      </c>
      <c r="M1691" s="7" t="s">
        <v>917</v>
      </c>
      <c r="N1691" s="16">
        <f t="shared" si="130"/>
        <v>44347</v>
      </c>
      <c r="O1691" s="7" t="s">
        <v>918</v>
      </c>
      <c r="P1691" s="12" t="str">
        <f t="shared" si="131"/>
        <v>2021-06-08</v>
      </c>
      <c r="Q1691" s="1" t="str">
        <f>IFERROR(VLOOKUP(K1691,de_para!$A$2:$B$32,2,0),"ERR")</f>
        <v>web event</v>
      </c>
      <c r="R1691" s="1">
        <v>0</v>
      </c>
      <c r="S1691" s="1">
        <f t="shared" si="132"/>
        <v>6</v>
      </c>
      <c r="T1691" s="1">
        <f t="shared" si="133"/>
        <v>2021</v>
      </c>
      <c r="U1691" s="1">
        <f t="shared" si="134"/>
        <v>1</v>
      </c>
    </row>
    <row r="1692" spans="1:21" x14ac:dyDescent="0.25">
      <c r="A1692" s="3" t="s">
        <v>554</v>
      </c>
      <c r="B1692" s="3" t="s">
        <v>916</v>
      </c>
      <c r="C1692" s="4" t="s">
        <v>858</v>
      </c>
      <c r="D1692" s="5" t="s">
        <v>797</v>
      </c>
      <c r="E1692" s="4" t="s">
        <v>798</v>
      </c>
      <c r="F1692" s="6">
        <v>1208.92</v>
      </c>
      <c r="G1692" s="4">
        <v>33070</v>
      </c>
      <c r="H1692" s="4">
        <v>73932</v>
      </c>
      <c r="I1692" s="5">
        <v>16.351782719999999</v>
      </c>
      <c r="J1692" s="5">
        <v>2.2356214091320998</v>
      </c>
      <c r="K1692" s="5" t="s">
        <v>36</v>
      </c>
      <c r="L1692" s="5">
        <v>6</v>
      </c>
      <c r="M1692" s="7" t="s">
        <v>917</v>
      </c>
      <c r="N1692" s="16">
        <f t="shared" si="130"/>
        <v>44347</v>
      </c>
      <c r="O1692" s="7" t="s">
        <v>918</v>
      </c>
      <c r="P1692" s="12" t="str">
        <f t="shared" si="131"/>
        <v>2021-06-08</v>
      </c>
      <c r="Q1692" s="1" t="str">
        <f>IFERROR(VLOOKUP(K1692,de_para!$A$2:$B$32,2,0),"ERR")</f>
        <v>web event</v>
      </c>
      <c r="R1692" s="1">
        <v>0</v>
      </c>
      <c r="S1692" s="1">
        <f t="shared" si="132"/>
        <v>6</v>
      </c>
      <c r="T1692" s="1">
        <f t="shared" si="133"/>
        <v>2021</v>
      </c>
      <c r="U1692" s="1">
        <f t="shared" si="134"/>
        <v>1</v>
      </c>
    </row>
    <row r="1693" spans="1:21" x14ac:dyDescent="0.25">
      <c r="A1693" s="3" t="s">
        <v>290</v>
      </c>
      <c r="B1693" s="3" t="s">
        <v>916</v>
      </c>
      <c r="C1693" s="4" t="s">
        <v>808</v>
      </c>
      <c r="D1693" s="5" t="s">
        <v>809</v>
      </c>
      <c r="E1693" s="4" t="s">
        <v>810</v>
      </c>
      <c r="F1693" s="6">
        <v>6259.58</v>
      </c>
      <c r="G1693" s="4">
        <v>502335</v>
      </c>
      <c r="H1693" s="4">
        <v>611618</v>
      </c>
      <c r="I1693" s="5">
        <v>10.234460070000001</v>
      </c>
      <c r="J1693" s="5">
        <v>1.2175500413071001</v>
      </c>
      <c r="K1693" s="5" t="s">
        <v>80</v>
      </c>
      <c r="L1693" s="5">
        <v>52</v>
      </c>
      <c r="M1693" s="7" t="s">
        <v>917</v>
      </c>
      <c r="N1693" s="16">
        <f t="shared" si="130"/>
        <v>44347</v>
      </c>
      <c r="O1693" s="7" t="s">
        <v>918</v>
      </c>
      <c r="P1693" s="12" t="str">
        <f t="shared" si="131"/>
        <v>2021-06-08</v>
      </c>
      <c r="Q1693" s="1" t="str">
        <f>IFERROR(VLOOKUP(K1693,de_para!$A$2:$B$32,2,0),"ERR")</f>
        <v>web event</v>
      </c>
      <c r="R1693" s="1">
        <v>0</v>
      </c>
      <c r="S1693" s="1">
        <f t="shared" si="132"/>
        <v>6</v>
      </c>
      <c r="T1693" s="1">
        <f t="shared" si="133"/>
        <v>2021</v>
      </c>
      <c r="U1693" s="1">
        <f t="shared" si="134"/>
        <v>1</v>
      </c>
    </row>
    <row r="1694" spans="1:21" x14ac:dyDescent="0.25">
      <c r="A1694" s="3" t="s">
        <v>792</v>
      </c>
      <c r="B1694" s="3" t="s">
        <v>916</v>
      </c>
      <c r="C1694" s="4" t="s">
        <v>853</v>
      </c>
      <c r="D1694" s="5" t="s">
        <v>790</v>
      </c>
      <c r="E1694" s="4" t="s">
        <v>791</v>
      </c>
      <c r="F1694" s="6">
        <v>756.02</v>
      </c>
      <c r="G1694" s="4">
        <v>12949</v>
      </c>
      <c r="H1694" s="4">
        <v>38453</v>
      </c>
      <c r="I1694" s="5">
        <v>19.660884719999999</v>
      </c>
      <c r="J1694" s="5">
        <v>2.9695729399954001</v>
      </c>
      <c r="K1694" s="5" t="s">
        <v>36</v>
      </c>
      <c r="L1694" s="5">
        <v>7</v>
      </c>
      <c r="M1694" s="7" t="s">
        <v>917</v>
      </c>
      <c r="N1694" s="16">
        <f t="shared" si="130"/>
        <v>44347</v>
      </c>
      <c r="O1694" s="7" t="s">
        <v>918</v>
      </c>
      <c r="P1694" s="12" t="str">
        <f t="shared" si="131"/>
        <v>2021-06-08</v>
      </c>
      <c r="Q1694" s="1" t="str">
        <f>IFERROR(VLOOKUP(K1694,de_para!$A$2:$B$32,2,0),"ERR")</f>
        <v>web event</v>
      </c>
      <c r="R1694" s="1">
        <v>0</v>
      </c>
      <c r="S1694" s="1">
        <f t="shared" si="132"/>
        <v>6</v>
      </c>
      <c r="T1694" s="1">
        <f t="shared" si="133"/>
        <v>2021</v>
      </c>
      <c r="U1694" s="1">
        <f t="shared" si="134"/>
        <v>1</v>
      </c>
    </row>
    <row r="1695" spans="1:21" x14ac:dyDescent="0.25">
      <c r="A1695" s="3" t="s">
        <v>290</v>
      </c>
      <c r="B1695" s="3" t="s">
        <v>916</v>
      </c>
      <c r="C1695" s="4" t="s">
        <v>784</v>
      </c>
      <c r="D1695" s="5" t="s">
        <v>785</v>
      </c>
      <c r="E1695" s="4" t="s">
        <v>786</v>
      </c>
      <c r="F1695" s="6">
        <v>6210.44</v>
      </c>
      <c r="G1695" s="4">
        <v>581035</v>
      </c>
      <c r="H1695" s="4">
        <v>706949</v>
      </c>
      <c r="I1695" s="5">
        <v>8.7848486900000005</v>
      </c>
      <c r="J1695" s="5">
        <v>1.2167063946234</v>
      </c>
      <c r="K1695" s="5" t="s">
        <v>36</v>
      </c>
      <c r="L1695" s="5">
        <v>45</v>
      </c>
      <c r="M1695" s="7" t="s">
        <v>917</v>
      </c>
      <c r="N1695" s="16">
        <f t="shared" si="130"/>
        <v>44347</v>
      </c>
      <c r="O1695" s="7" t="s">
        <v>918</v>
      </c>
      <c r="P1695" s="12" t="str">
        <f t="shared" si="131"/>
        <v>2021-06-08</v>
      </c>
      <c r="Q1695" s="1" t="str">
        <f>IFERROR(VLOOKUP(K1695,de_para!$A$2:$B$32,2,0),"ERR")</f>
        <v>web event</v>
      </c>
      <c r="R1695" s="1">
        <v>0</v>
      </c>
      <c r="S1695" s="1">
        <f t="shared" si="132"/>
        <v>6</v>
      </c>
      <c r="T1695" s="1">
        <f t="shared" si="133"/>
        <v>2021</v>
      </c>
      <c r="U1695" s="1">
        <f t="shared" si="134"/>
        <v>1</v>
      </c>
    </row>
    <row r="1696" spans="1:21" x14ac:dyDescent="0.25">
      <c r="A1696" s="3" t="s">
        <v>182</v>
      </c>
      <c r="B1696" s="3" t="s">
        <v>916</v>
      </c>
      <c r="C1696" s="4" t="s">
        <v>183</v>
      </c>
      <c r="D1696" s="5" t="s">
        <v>184</v>
      </c>
      <c r="E1696" s="4" t="s">
        <v>185</v>
      </c>
      <c r="F1696" s="6">
        <v>33048.120000000003</v>
      </c>
      <c r="G1696" s="4">
        <v>237464</v>
      </c>
      <c r="H1696" s="4">
        <v>1023772</v>
      </c>
      <c r="I1696" s="5">
        <v>32.280742199999999</v>
      </c>
      <c r="J1696" s="5">
        <v>4.3112724455075</v>
      </c>
      <c r="K1696" s="5" t="s">
        <v>36</v>
      </c>
      <c r="L1696" s="5">
        <v>211</v>
      </c>
      <c r="M1696" s="7" t="s">
        <v>917</v>
      </c>
      <c r="N1696" s="16">
        <f t="shared" si="130"/>
        <v>44347</v>
      </c>
      <c r="O1696" s="7" t="s">
        <v>918</v>
      </c>
      <c r="P1696" s="12" t="str">
        <f t="shared" si="131"/>
        <v>2021-06-08</v>
      </c>
      <c r="Q1696" s="1" t="str">
        <f>IFERROR(VLOOKUP(K1696,de_para!$A$2:$B$32,2,0),"ERR")</f>
        <v>web event</v>
      </c>
      <c r="R1696" s="1">
        <v>0</v>
      </c>
      <c r="S1696" s="1">
        <f t="shared" si="132"/>
        <v>6</v>
      </c>
      <c r="T1696" s="1">
        <f t="shared" si="133"/>
        <v>2021</v>
      </c>
      <c r="U1696" s="1">
        <f t="shared" si="134"/>
        <v>1</v>
      </c>
    </row>
    <row r="1697" spans="1:21" x14ac:dyDescent="0.25">
      <c r="A1697" s="3" t="s">
        <v>290</v>
      </c>
      <c r="B1697" s="3" t="s">
        <v>916</v>
      </c>
      <c r="C1697" s="4" t="s">
        <v>910</v>
      </c>
      <c r="D1697" s="5" t="s">
        <v>911</v>
      </c>
      <c r="E1697" s="4" t="s">
        <v>912</v>
      </c>
      <c r="F1697" s="6">
        <v>6262.3</v>
      </c>
      <c r="G1697" s="4">
        <v>527257</v>
      </c>
      <c r="H1697" s="4">
        <v>645825</v>
      </c>
      <c r="I1697" s="5">
        <v>9.6965896300000001</v>
      </c>
      <c r="J1697" s="5">
        <v>1.2248770523673</v>
      </c>
      <c r="K1697" s="5" t="s">
        <v>80</v>
      </c>
      <c r="L1697" s="5">
        <v>53</v>
      </c>
      <c r="M1697" s="7" t="s">
        <v>917</v>
      </c>
      <c r="N1697" s="16">
        <f t="shared" si="130"/>
        <v>44347</v>
      </c>
      <c r="O1697" s="7" t="s">
        <v>918</v>
      </c>
      <c r="P1697" s="12" t="str">
        <f t="shared" si="131"/>
        <v>2021-06-08</v>
      </c>
      <c r="Q1697" s="1" t="str">
        <f>IFERROR(VLOOKUP(K1697,de_para!$A$2:$B$32,2,0),"ERR")</f>
        <v>web event</v>
      </c>
      <c r="R1697" s="1">
        <v>0</v>
      </c>
      <c r="S1697" s="1">
        <f t="shared" si="132"/>
        <v>6</v>
      </c>
      <c r="T1697" s="1">
        <f t="shared" si="133"/>
        <v>2021</v>
      </c>
      <c r="U1697" s="1">
        <f t="shared" si="134"/>
        <v>1</v>
      </c>
    </row>
    <row r="1698" spans="1:21" x14ac:dyDescent="0.25">
      <c r="A1698" s="3" t="s">
        <v>588</v>
      </c>
      <c r="B1698" s="3" t="s">
        <v>916</v>
      </c>
      <c r="C1698" s="4" t="s">
        <v>589</v>
      </c>
      <c r="D1698" s="5" t="s">
        <v>247</v>
      </c>
      <c r="E1698" s="4" t="s">
        <v>248</v>
      </c>
      <c r="F1698" s="6">
        <v>16328.21</v>
      </c>
      <c r="G1698" s="4">
        <v>61167</v>
      </c>
      <c r="H1698" s="4">
        <v>780085</v>
      </c>
      <c r="I1698" s="5">
        <v>20.93132159</v>
      </c>
      <c r="J1698" s="5">
        <v>12.753363741887</v>
      </c>
      <c r="K1698" s="5" t="s">
        <v>36</v>
      </c>
      <c r="L1698" s="5">
        <v>13</v>
      </c>
      <c r="M1698" s="7" t="s">
        <v>917</v>
      </c>
      <c r="N1698" s="16">
        <f t="shared" si="130"/>
        <v>44347</v>
      </c>
      <c r="O1698" s="7" t="s">
        <v>918</v>
      </c>
      <c r="P1698" s="12" t="str">
        <f t="shared" si="131"/>
        <v>2021-06-08</v>
      </c>
      <c r="Q1698" s="1" t="str">
        <f>IFERROR(VLOOKUP(K1698,de_para!$A$2:$B$32,2,0),"ERR")</f>
        <v>web event</v>
      </c>
      <c r="R1698" s="1">
        <v>0</v>
      </c>
      <c r="S1698" s="1">
        <f t="shared" si="132"/>
        <v>6</v>
      </c>
      <c r="T1698" s="1">
        <f t="shared" si="133"/>
        <v>2021</v>
      </c>
      <c r="U1698" s="1">
        <f t="shared" si="134"/>
        <v>1</v>
      </c>
    </row>
    <row r="1699" spans="1:21" x14ac:dyDescent="0.25">
      <c r="A1699" s="3" t="s">
        <v>839</v>
      </c>
      <c r="B1699" s="3" t="s">
        <v>916</v>
      </c>
      <c r="C1699" s="4" t="s">
        <v>840</v>
      </c>
      <c r="D1699" s="5" t="s">
        <v>841</v>
      </c>
      <c r="E1699" s="4" t="s">
        <v>842</v>
      </c>
      <c r="F1699" s="6">
        <v>15740.53</v>
      </c>
      <c r="G1699" s="4">
        <v>663834</v>
      </c>
      <c r="H1699" s="4">
        <v>995373</v>
      </c>
      <c r="I1699" s="5">
        <v>15.81369999</v>
      </c>
      <c r="J1699" s="5">
        <v>1.4994305805367001</v>
      </c>
      <c r="K1699" s="5" t="s">
        <v>36</v>
      </c>
      <c r="L1699" s="5">
        <v>581</v>
      </c>
      <c r="M1699" s="7" t="s">
        <v>917</v>
      </c>
      <c r="N1699" s="16">
        <f t="shared" si="130"/>
        <v>44347</v>
      </c>
      <c r="O1699" s="7" t="s">
        <v>918</v>
      </c>
      <c r="P1699" s="12" t="str">
        <f t="shared" si="131"/>
        <v>2021-06-08</v>
      </c>
      <c r="Q1699" s="1" t="str">
        <f>IFERROR(VLOOKUP(K1699,de_para!$A$2:$B$32,2,0),"ERR")</f>
        <v>web event</v>
      </c>
      <c r="R1699" s="1">
        <v>1</v>
      </c>
      <c r="S1699" s="1">
        <f t="shared" si="132"/>
        <v>6</v>
      </c>
      <c r="T1699" s="1">
        <f t="shared" si="133"/>
        <v>2021</v>
      </c>
      <c r="U1699" s="1">
        <f t="shared" si="134"/>
        <v>1</v>
      </c>
    </row>
    <row r="1700" spans="1:21" x14ac:dyDescent="0.25">
      <c r="A1700" s="3" t="s">
        <v>318</v>
      </c>
      <c r="B1700" s="3" t="s">
        <v>916</v>
      </c>
      <c r="C1700" s="4" t="s">
        <v>319</v>
      </c>
      <c r="D1700" s="5" t="s">
        <v>320</v>
      </c>
      <c r="E1700" s="4" t="s">
        <v>321</v>
      </c>
      <c r="F1700" s="6">
        <v>16879.509999999998</v>
      </c>
      <c r="G1700" s="4">
        <v>15940</v>
      </c>
      <c r="H1700" s="4">
        <v>216606</v>
      </c>
      <c r="I1700" s="5">
        <v>77.927250400000005</v>
      </c>
      <c r="J1700" s="5">
        <v>13.588833124216</v>
      </c>
      <c r="K1700" s="5" t="s">
        <v>36</v>
      </c>
      <c r="L1700" s="5">
        <v>137</v>
      </c>
      <c r="M1700" s="7" t="s">
        <v>917</v>
      </c>
      <c r="N1700" s="16">
        <f t="shared" si="130"/>
        <v>44347</v>
      </c>
      <c r="O1700" s="7" t="s">
        <v>918</v>
      </c>
      <c r="P1700" s="12" t="str">
        <f t="shared" si="131"/>
        <v>2021-06-08</v>
      </c>
      <c r="Q1700" s="1" t="str">
        <f>IFERROR(VLOOKUP(K1700,de_para!$A$2:$B$32,2,0),"ERR")</f>
        <v>web event</v>
      </c>
      <c r="R1700" s="1">
        <v>0</v>
      </c>
      <c r="S1700" s="1">
        <f t="shared" si="132"/>
        <v>6</v>
      </c>
      <c r="T1700" s="1">
        <f t="shared" si="133"/>
        <v>2021</v>
      </c>
      <c r="U1700" s="1">
        <f t="shared" si="134"/>
        <v>1</v>
      </c>
    </row>
    <row r="1701" spans="1:21" x14ac:dyDescent="0.25">
      <c r="A1701" s="3" t="s">
        <v>919</v>
      </c>
      <c r="B1701" s="3" t="s">
        <v>916</v>
      </c>
      <c r="C1701" s="4" t="s">
        <v>920</v>
      </c>
      <c r="D1701" s="5" t="s">
        <v>921</v>
      </c>
      <c r="E1701" s="4" t="s">
        <v>922</v>
      </c>
      <c r="F1701" s="6">
        <v>0</v>
      </c>
      <c r="G1701" s="4">
        <v>0</v>
      </c>
      <c r="H1701" s="4">
        <v>0</v>
      </c>
      <c r="I1701" s="5" t="s">
        <v>45</v>
      </c>
      <c r="J1701" s="5">
        <v>0</v>
      </c>
      <c r="K1701" s="5" t="s">
        <v>416</v>
      </c>
      <c r="L1701" s="5">
        <v>3</v>
      </c>
      <c r="M1701" s="7" t="s">
        <v>917</v>
      </c>
      <c r="N1701" s="16">
        <f t="shared" si="130"/>
        <v>44347</v>
      </c>
      <c r="O1701" s="7" t="s">
        <v>918</v>
      </c>
      <c r="P1701" s="12" t="str">
        <f t="shared" si="131"/>
        <v>2021-06-08</v>
      </c>
      <c r="Q1701" s="1" t="str">
        <f>IFERROR(VLOOKUP(K1701,de_para!$A$2:$B$32,2,0),"ERR")</f>
        <v>web event</v>
      </c>
      <c r="R1701" s="1">
        <v>0</v>
      </c>
      <c r="S1701" s="1">
        <f t="shared" si="132"/>
        <v>6</v>
      </c>
      <c r="T1701" s="1">
        <f t="shared" si="133"/>
        <v>2021</v>
      </c>
      <c r="U1701" s="1">
        <f t="shared" si="134"/>
        <v>1</v>
      </c>
    </row>
    <row r="1702" spans="1:21" x14ac:dyDescent="0.25">
      <c r="A1702" s="3" t="s">
        <v>290</v>
      </c>
      <c r="B1702" s="3" t="s">
        <v>916</v>
      </c>
      <c r="C1702" s="4" t="s">
        <v>811</v>
      </c>
      <c r="D1702" s="5" t="s">
        <v>812</v>
      </c>
      <c r="E1702" s="4" t="s">
        <v>813</v>
      </c>
      <c r="F1702" s="6">
        <v>6201.77</v>
      </c>
      <c r="G1702" s="4">
        <v>548148</v>
      </c>
      <c r="H1702" s="4">
        <v>672194</v>
      </c>
      <c r="I1702" s="5">
        <v>9.2261609</v>
      </c>
      <c r="J1702" s="5">
        <v>1.2263001962974001</v>
      </c>
      <c r="K1702" s="5" t="s">
        <v>36</v>
      </c>
      <c r="L1702" s="5">
        <v>31</v>
      </c>
      <c r="M1702" s="7" t="s">
        <v>917</v>
      </c>
      <c r="N1702" s="16">
        <f t="shared" si="130"/>
        <v>44347</v>
      </c>
      <c r="O1702" s="7" t="s">
        <v>918</v>
      </c>
      <c r="P1702" s="12" t="str">
        <f t="shared" si="131"/>
        <v>2021-06-08</v>
      </c>
      <c r="Q1702" s="1" t="str">
        <f>IFERROR(VLOOKUP(K1702,de_para!$A$2:$B$32,2,0),"ERR")</f>
        <v>web event</v>
      </c>
      <c r="R1702" s="1">
        <v>0</v>
      </c>
      <c r="S1702" s="1">
        <f t="shared" si="132"/>
        <v>6</v>
      </c>
      <c r="T1702" s="1">
        <f t="shared" si="133"/>
        <v>2021</v>
      </c>
      <c r="U1702" s="1">
        <f t="shared" si="134"/>
        <v>1</v>
      </c>
    </row>
    <row r="1703" spans="1:21" x14ac:dyDescent="0.25">
      <c r="A1703" s="3" t="s">
        <v>93</v>
      </c>
      <c r="B1703" s="3" t="s">
        <v>916</v>
      </c>
      <c r="C1703" s="4" t="s">
        <v>94</v>
      </c>
      <c r="D1703" s="5" t="s">
        <v>87</v>
      </c>
      <c r="E1703" s="4" t="s">
        <v>88</v>
      </c>
      <c r="F1703" s="6">
        <v>74795.570000000007</v>
      </c>
      <c r="G1703" s="4">
        <v>5508526</v>
      </c>
      <c r="H1703" s="4">
        <v>10473655</v>
      </c>
      <c r="I1703" s="5">
        <v>7.1413054899999997</v>
      </c>
      <c r="J1703" s="5">
        <v>1.9013534655187001</v>
      </c>
      <c r="K1703" s="5" t="s">
        <v>36</v>
      </c>
      <c r="L1703" s="5">
        <v>427</v>
      </c>
      <c r="M1703" s="7" t="s">
        <v>917</v>
      </c>
      <c r="N1703" s="16">
        <f t="shared" si="130"/>
        <v>44347</v>
      </c>
      <c r="O1703" s="7" t="s">
        <v>918</v>
      </c>
      <c r="P1703" s="12" t="str">
        <f t="shared" si="131"/>
        <v>2021-06-08</v>
      </c>
      <c r="Q1703" s="1" t="str">
        <f>IFERROR(VLOOKUP(K1703,de_para!$A$2:$B$32,2,0),"ERR")</f>
        <v>web event</v>
      </c>
      <c r="R1703" s="1">
        <v>0</v>
      </c>
      <c r="S1703" s="1">
        <f t="shared" si="132"/>
        <v>6</v>
      </c>
      <c r="T1703" s="1">
        <f t="shared" si="133"/>
        <v>2021</v>
      </c>
      <c r="U1703" s="1">
        <f t="shared" si="134"/>
        <v>1</v>
      </c>
    </row>
    <row r="1704" spans="1:21" x14ac:dyDescent="0.25">
      <c r="A1704" s="3" t="s">
        <v>175</v>
      </c>
      <c r="B1704" s="3" t="s">
        <v>916</v>
      </c>
      <c r="C1704" s="4" t="s">
        <v>176</v>
      </c>
      <c r="D1704" s="5" t="s">
        <v>177</v>
      </c>
      <c r="E1704" s="4" t="s">
        <v>178</v>
      </c>
      <c r="F1704" s="6">
        <v>16015.3</v>
      </c>
      <c r="G1704" s="4">
        <v>705175</v>
      </c>
      <c r="H1704" s="4">
        <v>1426346</v>
      </c>
      <c r="I1704" s="5">
        <v>11.228201289999999</v>
      </c>
      <c r="J1704" s="5">
        <v>2.0226837309887999</v>
      </c>
      <c r="K1704" s="5" t="s">
        <v>179</v>
      </c>
      <c r="L1704" s="5">
        <v>14953</v>
      </c>
      <c r="M1704" s="7" t="s">
        <v>917</v>
      </c>
      <c r="N1704" s="16">
        <f t="shared" si="130"/>
        <v>44347</v>
      </c>
      <c r="O1704" s="7" t="s">
        <v>918</v>
      </c>
      <c r="P1704" s="12" t="str">
        <f t="shared" si="131"/>
        <v>2021-06-08</v>
      </c>
      <c r="Q1704" s="1" t="str">
        <f>IFERROR(VLOOKUP(K1704,de_para!$A$2:$B$32,2,0),"ERR")</f>
        <v>Mid funnel</v>
      </c>
      <c r="R1704" s="1">
        <v>0</v>
      </c>
      <c r="S1704" s="1">
        <f t="shared" si="132"/>
        <v>6</v>
      </c>
      <c r="T1704" s="1">
        <f t="shared" si="133"/>
        <v>2021</v>
      </c>
      <c r="U1704" s="1">
        <f t="shared" si="134"/>
        <v>1</v>
      </c>
    </row>
    <row r="1705" spans="1:21" x14ac:dyDescent="0.25">
      <c r="A1705" s="3" t="s">
        <v>68</v>
      </c>
      <c r="B1705" s="3" t="s">
        <v>916</v>
      </c>
      <c r="C1705" s="4" t="s">
        <v>881</v>
      </c>
      <c r="D1705" s="5" t="s">
        <v>790</v>
      </c>
      <c r="E1705" s="4" t="s">
        <v>791</v>
      </c>
      <c r="F1705" s="6">
        <v>3754.87</v>
      </c>
      <c r="G1705" s="4">
        <v>45127</v>
      </c>
      <c r="H1705" s="4">
        <v>118271</v>
      </c>
      <c r="I1705" s="5">
        <v>31.748019379999999</v>
      </c>
      <c r="J1705" s="5">
        <v>2.6208478294591</v>
      </c>
      <c r="K1705" s="5" t="s">
        <v>36</v>
      </c>
      <c r="L1705" s="5">
        <v>33</v>
      </c>
      <c r="M1705" s="7" t="s">
        <v>917</v>
      </c>
      <c r="N1705" s="16">
        <f t="shared" si="130"/>
        <v>44347</v>
      </c>
      <c r="O1705" s="7" t="s">
        <v>918</v>
      </c>
      <c r="P1705" s="12" t="str">
        <f t="shared" si="131"/>
        <v>2021-06-08</v>
      </c>
      <c r="Q1705" s="1" t="str">
        <f>IFERROR(VLOOKUP(K1705,de_para!$A$2:$B$32,2,0),"ERR")</f>
        <v>web event</v>
      </c>
      <c r="R1705" s="1">
        <v>0</v>
      </c>
      <c r="S1705" s="1">
        <f t="shared" si="132"/>
        <v>6</v>
      </c>
      <c r="T1705" s="1">
        <f t="shared" si="133"/>
        <v>2021</v>
      </c>
      <c r="U1705" s="1">
        <f t="shared" si="134"/>
        <v>1</v>
      </c>
    </row>
    <row r="1706" spans="1:21" x14ac:dyDescent="0.25">
      <c r="A1706" s="3" t="s">
        <v>180</v>
      </c>
      <c r="B1706" s="3" t="s">
        <v>916</v>
      </c>
      <c r="C1706" s="4" t="s">
        <v>181</v>
      </c>
      <c r="D1706" s="5" t="s">
        <v>173</v>
      </c>
      <c r="E1706" s="4" t="s">
        <v>174</v>
      </c>
      <c r="F1706" s="6">
        <v>71387.679999999993</v>
      </c>
      <c r="G1706" s="4">
        <v>3961585</v>
      </c>
      <c r="H1706" s="4">
        <v>6851838</v>
      </c>
      <c r="I1706" s="5">
        <v>10.41876355</v>
      </c>
      <c r="J1706" s="5">
        <v>1.7295698565094999</v>
      </c>
      <c r="K1706" s="5" t="s">
        <v>36</v>
      </c>
      <c r="L1706" s="5">
        <v>340</v>
      </c>
      <c r="M1706" s="7" t="s">
        <v>917</v>
      </c>
      <c r="N1706" s="16">
        <f t="shared" si="130"/>
        <v>44347</v>
      </c>
      <c r="O1706" s="7" t="s">
        <v>918</v>
      </c>
      <c r="P1706" s="12" t="str">
        <f t="shared" si="131"/>
        <v>2021-06-08</v>
      </c>
      <c r="Q1706" s="1" t="str">
        <f>IFERROR(VLOOKUP(K1706,de_para!$A$2:$B$32,2,0),"ERR")</f>
        <v>web event</v>
      </c>
      <c r="R1706" s="1">
        <v>0</v>
      </c>
      <c r="S1706" s="1">
        <f t="shared" si="132"/>
        <v>6</v>
      </c>
      <c r="T1706" s="1">
        <f t="shared" si="133"/>
        <v>2021</v>
      </c>
      <c r="U1706" s="1">
        <f t="shared" si="134"/>
        <v>1</v>
      </c>
    </row>
    <row r="1707" spans="1:21" x14ac:dyDescent="0.25">
      <c r="A1707" s="3" t="s">
        <v>814</v>
      </c>
      <c r="B1707" s="3" t="s">
        <v>916</v>
      </c>
      <c r="C1707" s="4" t="s">
        <v>868</v>
      </c>
      <c r="D1707" s="5" t="s">
        <v>861</v>
      </c>
      <c r="E1707" s="4" t="s">
        <v>862</v>
      </c>
      <c r="F1707" s="6">
        <v>682.68</v>
      </c>
      <c r="G1707" s="4">
        <v>16225</v>
      </c>
      <c r="H1707" s="4">
        <v>21290</v>
      </c>
      <c r="I1707" s="5">
        <v>32.06575857</v>
      </c>
      <c r="J1707" s="5">
        <v>1.3121725731895</v>
      </c>
      <c r="K1707" s="5" t="s">
        <v>416</v>
      </c>
      <c r="L1707" s="5">
        <v>73</v>
      </c>
      <c r="M1707" s="7" t="s">
        <v>917</v>
      </c>
      <c r="N1707" s="16">
        <f t="shared" si="130"/>
        <v>44347</v>
      </c>
      <c r="O1707" s="7" t="s">
        <v>918</v>
      </c>
      <c r="P1707" s="12" t="str">
        <f t="shared" si="131"/>
        <v>2021-06-08</v>
      </c>
      <c r="Q1707" s="1" t="str">
        <f>IFERROR(VLOOKUP(K1707,de_para!$A$2:$B$32,2,0),"ERR")</f>
        <v>web event</v>
      </c>
      <c r="R1707" s="1">
        <v>0</v>
      </c>
      <c r="S1707" s="1">
        <f t="shared" si="132"/>
        <v>6</v>
      </c>
      <c r="T1707" s="1">
        <f t="shared" si="133"/>
        <v>2021</v>
      </c>
      <c r="U1707" s="1">
        <f t="shared" si="134"/>
        <v>1</v>
      </c>
    </row>
    <row r="1708" spans="1:21" x14ac:dyDescent="0.25">
      <c r="A1708" s="3" t="s">
        <v>290</v>
      </c>
      <c r="B1708" s="3" t="s">
        <v>916</v>
      </c>
      <c r="C1708" s="4" t="s">
        <v>882</v>
      </c>
      <c r="D1708" s="5" t="s">
        <v>883</v>
      </c>
      <c r="E1708" s="4" t="s">
        <v>884</v>
      </c>
      <c r="F1708" s="6">
        <v>1799.08</v>
      </c>
      <c r="G1708" s="4">
        <v>102370</v>
      </c>
      <c r="H1708" s="4">
        <v>119805</v>
      </c>
      <c r="I1708" s="5">
        <v>15.01673553</v>
      </c>
      <c r="J1708" s="5">
        <v>1.1703135684282999</v>
      </c>
      <c r="K1708" s="5" t="s">
        <v>757</v>
      </c>
      <c r="L1708" s="5">
        <v>13</v>
      </c>
      <c r="M1708" s="7" t="s">
        <v>917</v>
      </c>
      <c r="N1708" s="16">
        <f t="shared" si="130"/>
        <v>44347</v>
      </c>
      <c r="O1708" s="7" t="s">
        <v>918</v>
      </c>
      <c r="P1708" s="12" t="str">
        <f t="shared" si="131"/>
        <v>2021-06-08</v>
      </c>
      <c r="Q1708" s="1" t="str">
        <f>IFERROR(VLOOKUP(K1708,de_para!$A$2:$B$32,2,0),"ERR")</f>
        <v>web event</v>
      </c>
      <c r="R1708" s="1">
        <v>0</v>
      </c>
      <c r="S1708" s="1">
        <f t="shared" si="132"/>
        <v>6</v>
      </c>
      <c r="T1708" s="1">
        <f t="shared" si="133"/>
        <v>2021</v>
      </c>
      <c r="U1708" s="1">
        <f t="shared" si="134"/>
        <v>1</v>
      </c>
    </row>
    <row r="1709" spans="1:21" x14ac:dyDescent="0.25">
      <c r="A1709" s="3" t="s">
        <v>290</v>
      </c>
      <c r="B1709" s="3" t="s">
        <v>916</v>
      </c>
      <c r="C1709" s="4" t="s">
        <v>774</v>
      </c>
      <c r="D1709" s="5" t="s">
        <v>775</v>
      </c>
      <c r="E1709" s="4" t="s">
        <v>776</v>
      </c>
      <c r="F1709" s="6">
        <v>6189.2</v>
      </c>
      <c r="G1709" s="4">
        <v>520458</v>
      </c>
      <c r="H1709" s="4">
        <v>646666</v>
      </c>
      <c r="I1709" s="5">
        <v>9.5709377</v>
      </c>
      <c r="J1709" s="5">
        <v>1.2424941109561001</v>
      </c>
      <c r="K1709" s="5" t="s">
        <v>36</v>
      </c>
      <c r="L1709" s="5">
        <v>29</v>
      </c>
      <c r="M1709" s="7" t="s">
        <v>917</v>
      </c>
      <c r="N1709" s="16">
        <f t="shared" si="130"/>
        <v>44347</v>
      </c>
      <c r="O1709" s="7" t="s">
        <v>918</v>
      </c>
      <c r="P1709" s="12" t="str">
        <f t="shared" si="131"/>
        <v>2021-06-08</v>
      </c>
      <c r="Q1709" s="1" t="str">
        <f>IFERROR(VLOOKUP(K1709,de_para!$A$2:$B$32,2,0),"ERR")</f>
        <v>web event</v>
      </c>
      <c r="R1709" s="1">
        <v>0</v>
      </c>
      <c r="S1709" s="1">
        <f t="shared" si="132"/>
        <v>6</v>
      </c>
      <c r="T1709" s="1">
        <f t="shared" si="133"/>
        <v>2021</v>
      </c>
      <c r="U1709" s="1">
        <f t="shared" si="134"/>
        <v>1</v>
      </c>
    </row>
    <row r="1710" spans="1:21" x14ac:dyDescent="0.25">
      <c r="A1710" s="3" t="s">
        <v>800</v>
      </c>
      <c r="B1710" s="3" t="s">
        <v>916</v>
      </c>
      <c r="C1710" s="4" t="s">
        <v>801</v>
      </c>
      <c r="D1710" s="5" t="s">
        <v>797</v>
      </c>
      <c r="E1710" s="4" t="s">
        <v>798</v>
      </c>
      <c r="F1710" s="6">
        <v>610.26</v>
      </c>
      <c r="G1710" s="4">
        <v>18289</v>
      </c>
      <c r="H1710" s="4">
        <v>47705</v>
      </c>
      <c r="I1710" s="5">
        <v>12.792369770000001</v>
      </c>
      <c r="J1710" s="5">
        <v>2.6083984908961999</v>
      </c>
      <c r="K1710" s="5" t="s">
        <v>36</v>
      </c>
      <c r="L1710" s="5">
        <v>1</v>
      </c>
      <c r="M1710" s="7" t="s">
        <v>917</v>
      </c>
      <c r="N1710" s="16">
        <f t="shared" si="130"/>
        <v>44347</v>
      </c>
      <c r="O1710" s="7" t="s">
        <v>918</v>
      </c>
      <c r="P1710" s="12" t="str">
        <f t="shared" si="131"/>
        <v>2021-06-08</v>
      </c>
      <c r="Q1710" s="1" t="str">
        <f>IFERROR(VLOOKUP(K1710,de_para!$A$2:$B$32,2,0),"ERR")</f>
        <v>web event</v>
      </c>
      <c r="R1710" s="1">
        <v>0</v>
      </c>
      <c r="S1710" s="1">
        <f t="shared" si="132"/>
        <v>6</v>
      </c>
      <c r="T1710" s="1">
        <f t="shared" si="133"/>
        <v>2021</v>
      </c>
      <c r="U1710" s="1">
        <f t="shared" si="134"/>
        <v>1</v>
      </c>
    </row>
    <row r="1711" spans="1:21" x14ac:dyDescent="0.25">
      <c r="A1711" s="3" t="s">
        <v>180</v>
      </c>
      <c r="B1711" s="3" t="s">
        <v>916</v>
      </c>
      <c r="C1711" s="4" t="s">
        <v>508</v>
      </c>
      <c r="D1711" s="5" t="s">
        <v>509</v>
      </c>
      <c r="E1711" s="4" t="s">
        <v>510</v>
      </c>
      <c r="F1711" s="6">
        <v>5185.13</v>
      </c>
      <c r="G1711" s="4">
        <v>937886</v>
      </c>
      <c r="H1711" s="4">
        <v>1378460</v>
      </c>
      <c r="I1711" s="5">
        <v>3.7615382400000001</v>
      </c>
      <c r="J1711" s="5">
        <v>1.4697521873660999</v>
      </c>
      <c r="K1711" s="5" t="s">
        <v>394</v>
      </c>
      <c r="L1711" s="5">
        <v>12295</v>
      </c>
      <c r="M1711" s="7" t="s">
        <v>917</v>
      </c>
      <c r="N1711" s="16">
        <f t="shared" si="130"/>
        <v>44347</v>
      </c>
      <c r="O1711" s="7" t="s">
        <v>918</v>
      </c>
      <c r="P1711" s="12" t="str">
        <f t="shared" si="131"/>
        <v>2021-06-08</v>
      </c>
      <c r="Q1711" s="1" t="str">
        <f>IFERROR(VLOOKUP(K1711,de_para!$A$2:$B$32,2,0),"ERR")</f>
        <v>Mid funnel</v>
      </c>
      <c r="R1711" s="1">
        <v>0</v>
      </c>
      <c r="S1711" s="1">
        <f t="shared" si="132"/>
        <v>6</v>
      </c>
      <c r="T1711" s="1">
        <f t="shared" si="133"/>
        <v>2021</v>
      </c>
      <c r="U1711" s="1">
        <f t="shared" si="134"/>
        <v>1</v>
      </c>
    </row>
    <row r="1712" spans="1:21" x14ac:dyDescent="0.25">
      <c r="A1712" s="3" t="s">
        <v>32</v>
      </c>
      <c r="B1712" s="3" t="s">
        <v>916</v>
      </c>
      <c r="C1712" s="4" t="s">
        <v>880</v>
      </c>
      <c r="D1712" s="5" t="s">
        <v>876</v>
      </c>
      <c r="E1712" s="4" t="s">
        <v>877</v>
      </c>
      <c r="F1712" s="6">
        <v>6609.58</v>
      </c>
      <c r="G1712" s="4">
        <v>55904</v>
      </c>
      <c r="H1712" s="4">
        <v>167012</v>
      </c>
      <c r="I1712" s="5">
        <v>39.575479610000002</v>
      </c>
      <c r="J1712" s="5">
        <v>2.9874785346307999</v>
      </c>
      <c r="K1712" s="5" t="s">
        <v>36</v>
      </c>
      <c r="L1712" s="5">
        <v>45</v>
      </c>
      <c r="M1712" s="7" t="s">
        <v>917</v>
      </c>
      <c r="N1712" s="16">
        <f t="shared" si="130"/>
        <v>44347</v>
      </c>
      <c r="O1712" s="7" t="s">
        <v>918</v>
      </c>
      <c r="P1712" s="12" t="str">
        <f t="shared" si="131"/>
        <v>2021-06-08</v>
      </c>
      <c r="Q1712" s="1" t="str">
        <f>IFERROR(VLOOKUP(K1712,de_para!$A$2:$B$32,2,0),"ERR")</f>
        <v>web event</v>
      </c>
      <c r="R1712" s="1">
        <v>0</v>
      </c>
      <c r="S1712" s="1">
        <f t="shared" si="132"/>
        <v>6</v>
      </c>
      <c r="T1712" s="1">
        <f t="shared" si="133"/>
        <v>2021</v>
      </c>
      <c r="U1712" s="1">
        <f t="shared" si="134"/>
        <v>1</v>
      </c>
    </row>
    <row r="1713" spans="1:21" x14ac:dyDescent="0.25">
      <c r="A1713" s="3" t="s">
        <v>68</v>
      </c>
      <c r="B1713" s="3" t="s">
        <v>916</v>
      </c>
      <c r="C1713" s="4" t="s">
        <v>872</v>
      </c>
      <c r="D1713" s="5" t="s">
        <v>794</v>
      </c>
      <c r="E1713" s="4" t="s">
        <v>795</v>
      </c>
      <c r="F1713" s="6">
        <v>5842.85</v>
      </c>
      <c r="G1713" s="4">
        <v>52456</v>
      </c>
      <c r="H1713" s="4">
        <v>173818</v>
      </c>
      <c r="I1713" s="5">
        <v>33.614757969999999</v>
      </c>
      <c r="J1713" s="5">
        <v>3.313596156779</v>
      </c>
      <c r="K1713" s="5" t="s">
        <v>36</v>
      </c>
      <c r="L1713" s="5">
        <v>43</v>
      </c>
      <c r="M1713" s="7" t="s">
        <v>917</v>
      </c>
      <c r="N1713" s="16">
        <f t="shared" si="130"/>
        <v>44347</v>
      </c>
      <c r="O1713" s="7" t="s">
        <v>918</v>
      </c>
      <c r="P1713" s="12" t="str">
        <f t="shared" si="131"/>
        <v>2021-06-08</v>
      </c>
      <c r="Q1713" s="1" t="str">
        <f>IFERROR(VLOOKUP(K1713,de_para!$A$2:$B$32,2,0),"ERR")</f>
        <v>web event</v>
      </c>
      <c r="R1713" s="1">
        <v>0</v>
      </c>
      <c r="S1713" s="1">
        <f t="shared" si="132"/>
        <v>6</v>
      </c>
      <c r="T1713" s="1">
        <f t="shared" si="133"/>
        <v>2021</v>
      </c>
      <c r="U1713" s="1">
        <f t="shared" si="134"/>
        <v>1</v>
      </c>
    </row>
    <row r="1714" spans="1:21" x14ac:dyDescent="0.25">
      <c r="A1714" s="3" t="s">
        <v>851</v>
      </c>
      <c r="B1714" s="3" t="s">
        <v>916</v>
      </c>
      <c r="C1714" s="4" t="s">
        <v>879</v>
      </c>
      <c r="D1714" s="5" t="s">
        <v>876</v>
      </c>
      <c r="E1714" s="4" t="s">
        <v>877</v>
      </c>
      <c r="F1714" s="6">
        <v>4245.83</v>
      </c>
      <c r="G1714" s="4">
        <v>80907</v>
      </c>
      <c r="H1714" s="4">
        <v>329502</v>
      </c>
      <c r="I1714" s="5">
        <v>12.885597049999999</v>
      </c>
      <c r="J1714" s="5">
        <v>4.0726018762283003</v>
      </c>
      <c r="K1714" s="5" t="s">
        <v>36</v>
      </c>
      <c r="L1714" s="5">
        <v>14</v>
      </c>
      <c r="M1714" s="7" t="s">
        <v>917</v>
      </c>
      <c r="N1714" s="16">
        <f t="shared" si="130"/>
        <v>44347</v>
      </c>
      <c r="O1714" s="7" t="s">
        <v>918</v>
      </c>
      <c r="P1714" s="12" t="str">
        <f t="shared" si="131"/>
        <v>2021-06-08</v>
      </c>
      <c r="Q1714" s="1" t="str">
        <f>IFERROR(VLOOKUP(K1714,de_para!$A$2:$B$32,2,0),"ERR")</f>
        <v>web event</v>
      </c>
      <c r="R1714" s="1">
        <v>0</v>
      </c>
      <c r="S1714" s="1">
        <f t="shared" si="132"/>
        <v>6</v>
      </c>
      <c r="T1714" s="1">
        <f t="shared" si="133"/>
        <v>2021</v>
      </c>
      <c r="U1714" s="1">
        <f t="shared" si="134"/>
        <v>1</v>
      </c>
    </row>
    <row r="1715" spans="1:21" x14ac:dyDescent="0.25">
      <c r="A1715" s="3" t="s">
        <v>83</v>
      </c>
      <c r="B1715" s="3" t="s">
        <v>916</v>
      </c>
      <c r="C1715" s="4" t="s">
        <v>84</v>
      </c>
      <c r="D1715" s="5" t="s">
        <v>70</v>
      </c>
      <c r="E1715" s="4" t="s">
        <v>71</v>
      </c>
      <c r="F1715" s="6">
        <v>88428.78</v>
      </c>
      <c r="G1715" s="4">
        <v>162013</v>
      </c>
      <c r="H1715" s="4">
        <v>2009993</v>
      </c>
      <c r="I1715" s="5">
        <v>43.994571129999997</v>
      </c>
      <c r="J1715" s="5">
        <v>12.406368624740001</v>
      </c>
      <c r="K1715" s="5" t="s">
        <v>36</v>
      </c>
      <c r="L1715" s="5">
        <v>559</v>
      </c>
      <c r="M1715" s="7" t="s">
        <v>917</v>
      </c>
      <c r="N1715" s="16">
        <f t="shared" si="130"/>
        <v>44347</v>
      </c>
      <c r="O1715" s="7" t="s">
        <v>918</v>
      </c>
      <c r="P1715" s="12" t="str">
        <f t="shared" si="131"/>
        <v>2021-06-08</v>
      </c>
      <c r="Q1715" s="1" t="str">
        <f>IFERROR(VLOOKUP(K1715,de_para!$A$2:$B$32,2,0),"ERR")</f>
        <v>web event</v>
      </c>
      <c r="R1715" s="1">
        <v>0</v>
      </c>
      <c r="S1715" s="1">
        <f t="shared" si="132"/>
        <v>6</v>
      </c>
      <c r="T1715" s="1">
        <f t="shared" si="133"/>
        <v>2021</v>
      </c>
      <c r="U1715" s="1">
        <f t="shared" si="134"/>
        <v>1</v>
      </c>
    </row>
    <row r="1716" spans="1:21" x14ac:dyDescent="0.25">
      <c r="A1716" s="3" t="s">
        <v>792</v>
      </c>
      <c r="B1716" s="3" t="s">
        <v>916</v>
      </c>
      <c r="C1716" s="4" t="s">
        <v>793</v>
      </c>
      <c r="D1716" s="5" t="s">
        <v>794</v>
      </c>
      <c r="E1716" s="4" t="s">
        <v>795</v>
      </c>
      <c r="F1716" s="6">
        <v>2352.35</v>
      </c>
      <c r="G1716" s="4">
        <v>21289</v>
      </c>
      <c r="H1716" s="4">
        <v>114787</v>
      </c>
      <c r="I1716" s="5">
        <v>20.493174310000001</v>
      </c>
      <c r="J1716" s="5">
        <v>5.3918455540419998</v>
      </c>
      <c r="K1716" s="5" t="s">
        <v>36</v>
      </c>
      <c r="L1716" s="5">
        <v>12</v>
      </c>
      <c r="M1716" s="7" t="s">
        <v>917</v>
      </c>
      <c r="N1716" s="16">
        <f t="shared" si="130"/>
        <v>44347</v>
      </c>
      <c r="O1716" s="7" t="s">
        <v>918</v>
      </c>
      <c r="P1716" s="12" t="str">
        <f t="shared" si="131"/>
        <v>2021-06-08</v>
      </c>
      <c r="Q1716" s="1" t="str">
        <f>IFERROR(VLOOKUP(K1716,de_para!$A$2:$B$32,2,0),"ERR")</f>
        <v>web event</v>
      </c>
      <c r="R1716" s="1">
        <v>0</v>
      </c>
      <c r="S1716" s="1">
        <f t="shared" si="132"/>
        <v>6</v>
      </c>
      <c r="T1716" s="1">
        <f t="shared" si="133"/>
        <v>2021</v>
      </c>
      <c r="U1716" s="1">
        <f t="shared" si="134"/>
        <v>1</v>
      </c>
    </row>
    <row r="1717" spans="1:21" x14ac:dyDescent="0.25">
      <c r="A1717" s="3" t="s">
        <v>800</v>
      </c>
      <c r="B1717" s="3" t="s">
        <v>916</v>
      </c>
      <c r="C1717" s="4" t="s">
        <v>878</v>
      </c>
      <c r="D1717" s="5" t="s">
        <v>876</v>
      </c>
      <c r="E1717" s="4" t="s">
        <v>877</v>
      </c>
      <c r="F1717" s="6">
        <v>1583.98</v>
      </c>
      <c r="G1717" s="4">
        <v>29063</v>
      </c>
      <c r="H1717" s="4">
        <v>130665</v>
      </c>
      <c r="I1717" s="5">
        <v>12.122450540000001</v>
      </c>
      <c r="J1717" s="5">
        <v>4.4959226507930996</v>
      </c>
      <c r="K1717" s="5" t="s">
        <v>36</v>
      </c>
      <c r="L1717" s="5">
        <v>9</v>
      </c>
      <c r="M1717" s="7" t="s">
        <v>917</v>
      </c>
      <c r="N1717" s="16">
        <f t="shared" si="130"/>
        <v>44347</v>
      </c>
      <c r="O1717" s="7" t="s">
        <v>918</v>
      </c>
      <c r="P1717" s="12" t="str">
        <f t="shared" si="131"/>
        <v>2021-06-08</v>
      </c>
      <c r="Q1717" s="1" t="str">
        <f>IFERROR(VLOOKUP(K1717,de_para!$A$2:$B$32,2,0),"ERR")</f>
        <v>web event</v>
      </c>
      <c r="R1717" s="1">
        <v>0</v>
      </c>
      <c r="S1717" s="1">
        <f t="shared" si="132"/>
        <v>6</v>
      </c>
      <c r="T1717" s="1">
        <f t="shared" si="133"/>
        <v>2021</v>
      </c>
      <c r="U1717" s="1">
        <f t="shared" si="134"/>
        <v>1</v>
      </c>
    </row>
    <row r="1718" spans="1:21" x14ac:dyDescent="0.25">
      <c r="A1718" s="3" t="s">
        <v>85</v>
      </c>
      <c r="B1718" s="3" t="s">
        <v>916</v>
      </c>
      <c r="C1718" s="4" t="s">
        <v>86</v>
      </c>
      <c r="D1718" s="5" t="s">
        <v>87</v>
      </c>
      <c r="E1718" s="4" t="s">
        <v>88</v>
      </c>
      <c r="F1718" s="6">
        <v>53505.13</v>
      </c>
      <c r="G1718" s="4">
        <v>1658226</v>
      </c>
      <c r="H1718" s="4">
        <v>3318165</v>
      </c>
      <c r="I1718" s="5">
        <v>16.124915430000001</v>
      </c>
      <c r="J1718" s="5">
        <v>2.0010330316856999</v>
      </c>
      <c r="K1718" s="5" t="s">
        <v>36</v>
      </c>
      <c r="L1718" s="5">
        <v>249</v>
      </c>
      <c r="M1718" s="7" t="s">
        <v>917</v>
      </c>
      <c r="N1718" s="16">
        <f t="shared" si="130"/>
        <v>44347</v>
      </c>
      <c r="O1718" s="7" t="s">
        <v>918</v>
      </c>
      <c r="P1718" s="12" t="str">
        <f t="shared" si="131"/>
        <v>2021-06-08</v>
      </c>
      <c r="Q1718" s="1" t="str">
        <f>IFERROR(VLOOKUP(K1718,de_para!$A$2:$B$32,2,0),"ERR")</f>
        <v>web event</v>
      </c>
      <c r="R1718" s="1">
        <v>0</v>
      </c>
      <c r="S1718" s="1">
        <f t="shared" si="132"/>
        <v>6</v>
      </c>
      <c r="T1718" s="1">
        <f t="shared" si="133"/>
        <v>2021</v>
      </c>
      <c r="U1718" s="1">
        <f t="shared" si="134"/>
        <v>1</v>
      </c>
    </row>
    <row r="1719" spans="1:21" x14ac:dyDescent="0.25">
      <c r="A1719" s="3" t="s">
        <v>290</v>
      </c>
      <c r="B1719" s="3" t="s">
        <v>916</v>
      </c>
      <c r="C1719" s="4" t="s">
        <v>885</v>
      </c>
      <c r="D1719" s="5" t="s">
        <v>886</v>
      </c>
      <c r="E1719" s="4" t="s">
        <v>887</v>
      </c>
      <c r="F1719" s="6">
        <v>1799.15</v>
      </c>
      <c r="G1719" s="4">
        <v>89838</v>
      </c>
      <c r="H1719" s="4">
        <v>106431</v>
      </c>
      <c r="I1719" s="5">
        <v>16.90437936</v>
      </c>
      <c r="J1719" s="5">
        <v>1.1846991250918</v>
      </c>
      <c r="K1719" s="5" t="s">
        <v>757</v>
      </c>
      <c r="L1719" s="5">
        <v>19</v>
      </c>
      <c r="M1719" s="7" t="s">
        <v>917</v>
      </c>
      <c r="N1719" s="16">
        <f t="shared" si="130"/>
        <v>44347</v>
      </c>
      <c r="O1719" s="7" t="s">
        <v>918</v>
      </c>
      <c r="P1719" s="12" t="str">
        <f t="shared" si="131"/>
        <v>2021-06-08</v>
      </c>
      <c r="Q1719" s="1" t="str">
        <f>IFERROR(VLOOKUP(K1719,de_para!$A$2:$B$32,2,0),"ERR")</f>
        <v>web event</v>
      </c>
      <c r="R1719" s="1">
        <v>0</v>
      </c>
      <c r="S1719" s="1">
        <f t="shared" si="132"/>
        <v>6</v>
      </c>
      <c r="T1719" s="1">
        <f t="shared" si="133"/>
        <v>2021</v>
      </c>
      <c r="U1719" s="1">
        <f t="shared" si="134"/>
        <v>1</v>
      </c>
    </row>
    <row r="1720" spans="1:21" x14ac:dyDescent="0.25">
      <c r="A1720" s="3" t="s">
        <v>290</v>
      </c>
      <c r="B1720" s="3" t="s">
        <v>916</v>
      </c>
      <c r="C1720" s="4" t="s">
        <v>913</v>
      </c>
      <c r="D1720" s="5" t="s">
        <v>914</v>
      </c>
      <c r="E1720" s="4" t="s">
        <v>915</v>
      </c>
      <c r="F1720" s="6">
        <v>1802.23</v>
      </c>
      <c r="G1720" s="4">
        <v>91399</v>
      </c>
      <c r="H1720" s="4">
        <v>111047</v>
      </c>
      <c r="I1720" s="5">
        <v>16.229434380000001</v>
      </c>
      <c r="J1720" s="5">
        <v>1.2149695292071001</v>
      </c>
      <c r="K1720" s="5" t="s">
        <v>757</v>
      </c>
      <c r="L1720" s="5">
        <v>18</v>
      </c>
      <c r="M1720" s="7" t="s">
        <v>917</v>
      </c>
      <c r="N1720" s="16">
        <f t="shared" si="130"/>
        <v>44347</v>
      </c>
      <c r="O1720" s="7" t="s">
        <v>918</v>
      </c>
      <c r="P1720" s="12" t="str">
        <f t="shared" si="131"/>
        <v>2021-06-08</v>
      </c>
      <c r="Q1720" s="1" t="str">
        <f>IFERROR(VLOOKUP(K1720,de_para!$A$2:$B$32,2,0),"ERR")</f>
        <v>web event</v>
      </c>
      <c r="R1720" s="1">
        <v>0</v>
      </c>
      <c r="S1720" s="1">
        <f t="shared" si="132"/>
        <v>6</v>
      </c>
      <c r="T1720" s="1">
        <f t="shared" si="133"/>
        <v>2021</v>
      </c>
      <c r="U1720" s="1">
        <f t="shared" si="134"/>
        <v>1</v>
      </c>
    </row>
    <row r="1721" spans="1:21" x14ac:dyDescent="0.25">
      <c r="A1721" s="3" t="s">
        <v>851</v>
      </c>
      <c r="B1721" s="3" t="s">
        <v>916</v>
      </c>
      <c r="C1721" s="4" t="s">
        <v>852</v>
      </c>
      <c r="D1721" s="5" t="s">
        <v>797</v>
      </c>
      <c r="E1721" s="4" t="s">
        <v>798</v>
      </c>
      <c r="F1721" s="6">
        <v>3026.68</v>
      </c>
      <c r="G1721" s="4">
        <v>78124</v>
      </c>
      <c r="H1721" s="4">
        <v>256216</v>
      </c>
      <c r="I1721" s="5">
        <v>11.813001529999999</v>
      </c>
      <c r="J1721" s="5">
        <v>3.2796067789668002</v>
      </c>
      <c r="K1721" s="5" t="s">
        <v>36</v>
      </c>
      <c r="L1721" s="5">
        <v>7</v>
      </c>
      <c r="M1721" s="7" t="s">
        <v>917</v>
      </c>
      <c r="N1721" s="16">
        <f t="shared" si="130"/>
        <v>44347</v>
      </c>
      <c r="O1721" s="7" t="s">
        <v>918</v>
      </c>
      <c r="P1721" s="12" t="str">
        <f t="shared" si="131"/>
        <v>2021-06-08</v>
      </c>
      <c r="Q1721" s="1" t="str">
        <f>IFERROR(VLOOKUP(K1721,de_para!$A$2:$B$32,2,0),"ERR")</f>
        <v>web event</v>
      </c>
      <c r="R1721" s="1">
        <v>0</v>
      </c>
      <c r="S1721" s="1">
        <f t="shared" si="132"/>
        <v>6</v>
      </c>
      <c r="T1721" s="1">
        <f t="shared" si="133"/>
        <v>2021</v>
      </c>
      <c r="U1721" s="1">
        <f t="shared" si="134"/>
        <v>1</v>
      </c>
    </row>
    <row r="1722" spans="1:21" x14ac:dyDescent="0.25">
      <c r="A1722" s="3" t="s">
        <v>290</v>
      </c>
      <c r="B1722" s="3" t="s">
        <v>916</v>
      </c>
      <c r="C1722" s="4" t="s">
        <v>900</v>
      </c>
      <c r="D1722" s="5" t="s">
        <v>901</v>
      </c>
      <c r="E1722" s="4" t="s">
        <v>902</v>
      </c>
      <c r="F1722" s="6">
        <v>1842.22</v>
      </c>
      <c r="G1722" s="4">
        <v>98983</v>
      </c>
      <c r="H1722" s="4">
        <v>113196</v>
      </c>
      <c r="I1722" s="5">
        <v>16.274603339999999</v>
      </c>
      <c r="J1722" s="5">
        <v>1.1435903134881999</v>
      </c>
      <c r="K1722" s="5" t="s">
        <v>757</v>
      </c>
      <c r="L1722" s="5">
        <v>23</v>
      </c>
      <c r="M1722" s="7" t="s">
        <v>917</v>
      </c>
      <c r="N1722" s="16">
        <f t="shared" si="130"/>
        <v>44347</v>
      </c>
      <c r="O1722" s="7" t="s">
        <v>918</v>
      </c>
      <c r="P1722" s="12" t="str">
        <f t="shared" si="131"/>
        <v>2021-06-08</v>
      </c>
      <c r="Q1722" s="1" t="str">
        <f>IFERROR(VLOOKUP(K1722,de_para!$A$2:$B$32,2,0),"ERR")</f>
        <v>web event</v>
      </c>
      <c r="R1722" s="1">
        <v>0</v>
      </c>
      <c r="S1722" s="1">
        <f t="shared" si="132"/>
        <v>6</v>
      </c>
      <c r="T1722" s="1">
        <f t="shared" si="133"/>
        <v>2021</v>
      </c>
      <c r="U1722" s="1">
        <f t="shared" si="134"/>
        <v>1</v>
      </c>
    </row>
    <row r="1723" spans="1:21" x14ac:dyDescent="0.25">
      <c r="A1723" s="3" t="s">
        <v>554</v>
      </c>
      <c r="B1723" s="3" t="s">
        <v>916</v>
      </c>
      <c r="C1723" s="4" t="s">
        <v>875</v>
      </c>
      <c r="D1723" s="5" t="s">
        <v>876</v>
      </c>
      <c r="E1723" s="4" t="s">
        <v>877</v>
      </c>
      <c r="F1723" s="6">
        <v>1604.75</v>
      </c>
      <c r="G1723" s="4">
        <v>32578</v>
      </c>
      <c r="H1723" s="4">
        <v>99871</v>
      </c>
      <c r="I1723" s="5">
        <v>16.068228009999999</v>
      </c>
      <c r="J1723" s="5">
        <v>3.0655964147583998</v>
      </c>
      <c r="K1723" s="5" t="s">
        <v>36</v>
      </c>
      <c r="L1723" s="5">
        <v>6</v>
      </c>
      <c r="M1723" s="7" t="s">
        <v>917</v>
      </c>
      <c r="N1723" s="16">
        <f t="shared" si="130"/>
        <v>44347</v>
      </c>
      <c r="O1723" s="7" t="s">
        <v>918</v>
      </c>
      <c r="P1723" s="12" t="str">
        <f t="shared" si="131"/>
        <v>2021-06-08</v>
      </c>
      <c r="Q1723" s="1" t="str">
        <f>IFERROR(VLOOKUP(K1723,de_para!$A$2:$B$32,2,0),"ERR")</f>
        <v>web event</v>
      </c>
      <c r="R1723" s="1">
        <v>0</v>
      </c>
      <c r="S1723" s="1">
        <f t="shared" si="132"/>
        <v>6</v>
      </c>
      <c r="T1723" s="1">
        <f t="shared" si="133"/>
        <v>2021</v>
      </c>
      <c r="U1723" s="1">
        <f t="shared" si="134"/>
        <v>1</v>
      </c>
    </row>
    <row r="1724" spans="1:21" x14ac:dyDescent="0.25">
      <c r="A1724" s="3" t="s">
        <v>740</v>
      </c>
      <c r="B1724" s="3" t="s">
        <v>916</v>
      </c>
      <c r="C1724" s="4" t="s">
        <v>888</v>
      </c>
      <c r="D1724" s="5" t="s">
        <v>747</v>
      </c>
      <c r="E1724" s="4" t="s">
        <v>889</v>
      </c>
      <c r="F1724" s="6">
        <v>206.68</v>
      </c>
      <c r="G1724" s="4">
        <v>42617</v>
      </c>
      <c r="H1724" s="4">
        <v>45626</v>
      </c>
      <c r="I1724" s="5">
        <v>4.5298733200000001</v>
      </c>
      <c r="J1724" s="5">
        <v>1.0706056268624999</v>
      </c>
      <c r="K1724" s="5" t="s">
        <v>753</v>
      </c>
      <c r="L1724" s="5">
        <v>1663</v>
      </c>
      <c r="M1724" s="7" t="s">
        <v>917</v>
      </c>
      <c r="N1724" s="16">
        <f t="shared" si="130"/>
        <v>44347</v>
      </c>
      <c r="O1724" s="7" t="s">
        <v>918</v>
      </c>
      <c r="P1724" s="12" t="str">
        <f t="shared" si="131"/>
        <v>2021-06-08</v>
      </c>
      <c r="Q1724" s="1" t="str">
        <f>IFERROR(VLOOKUP(K1724,de_para!$A$2:$B$32,2,0),"ERR")</f>
        <v>Mid funnel</v>
      </c>
      <c r="R1724" s="1">
        <v>0</v>
      </c>
      <c r="S1724" s="1">
        <f t="shared" si="132"/>
        <v>6</v>
      </c>
      <c r="T1724" s="1">
        <f t="shared" si="133"/>
        <v>2021</v>
      </c>
      <c r="U1724" s="1">
        <f t="shared" si="134"/>
        <v>1</v>
      </c>
    </row>
    <row r="1725" spans="1:21" x14ac:dyDescent="0.25">
      <c r="A1725" s="3" t="s">
        <v>72</v>
      </c>
      <c r="B1725" s="3" t="s">
        <v>916</v>
      </c>
      <c r="C1725" s="4" t="s">
        <v>73</v>
      </c>
      <c r="D1725" s="5" t="s">
        <v>74</v>
      </c>
      <c r="E1725" s="4" t="s">
        <v>75</v>
      </c>
      <c r="F1725" s="6">
        <v>76470.05</v>
      </c>
      <c r="G1725" s="4">
        <v>379601</v>
      </c>
      <c r="H1725" s="4">
        <v>2383729</v>
      </c>
      <c r="I1725" s="5">
        <v>32.080009930000003</v>
      </c>
      <c r="J1725" s="5">
        <v>6.2795645954568</v>
      </c>
      <c r="K1725" s="5" t="s">
        <v>36</v>
      </c>
      <c r="L1725" s="5">
        <v>620</v>
      </c>
      <c r="M1725" s="7" t="s">
        <v>917</v>
      </c>
      <c r="N1725" s="16">
        <f t="shared" si="130"/>
        <v>44347</v>
      </c>
      <c r="O1725" s="7" t="s">
        <v>918</v>
      </c>
      <c r="P1725" s="12" t="str">
        <f t="shared" si="131"/>
        <v>2021-06-08</v>
      </c>
      <c r="Q1725" s="1" t="str">
        <f>IFERROR(VLOOKUP(K1725,de_para!$A$2:$B$32,2,0),"ERR")</f>
        <v>web event</v>
      </c>
      <c r="R1725" s="1">
        <v>0</v>
      </c>
      <c r="S1725" s="1">
        <f t="shared" si="132"/>
        <v>6</v>
      </c>
      <c r="T1725" s="1">
        <f t="shared" si="133"/>
        <v>2021</v>
      </c>
      <c r="U1725" s="1">
        <f t="shared" si="134"/>
        <v>1</v>
      </c>
    </row>
    <row r="1726" spans="1:21" x14ac:dyDescent="0.25">
      <c r="A1726" s="3" t="s">
        <v>290</v>
      </c>
      <c r="B1726" s="3" t="s">
        <v>916</v>
      </c>
      <c r="C1726" s="4" t="s">
        <v>873</v>
      </c>
      <c r="D1726" s="5" t="s">
        <v>812</v>
      </c>
      <c r="E1726" s="4" t="s">
        <v>874</v>
      </c>
      <c r="F1726" s="6">
        <v>4900.7</v>
      </c>
      <c r="G1726" s="4">
        <v>341005</v>
      </c>
      <c r="H1726" s="4">
        <v>413384</v>
      </c>
      <c r="I1726" s="5">
        <v>11.855079050000001</v>
      </c>
      <c r="J1726" s="5">
        <v>1.2122520197651001</v>
      </c>
      <c r="K1726" s="5" t="s">
        <v>80</v>
      </c>
      <c r="L1726" s="5">
        <v>8</v>
      </c>
      <c r="M1726" s="7" t="s">
        <v>917</v>
      </c>
      <c r="N1726" s="16">
        <f t="shared" si="130"/>
        <v>44347</v>
      </c>
      <c r="O1726" s="7" t="s">
        <v>918</v>
      </c>
      <c r="P1726" s="12" t="str">
        <f t="shared" si="131"/>
        <v>2021-06-08</v>
      </c>
      <c r="Q1726" s="1" t="str">
        <f>IFERROR(VLOOKUP(K1726,de_para!$A$2:$B$32,2,0),"ERR")</f>
        <v>web event</v>
      </c>
      <c r="R1726" s="1">
        <v>0</v>
      </c>
      <c r="S1726" s="1">
        <f t="shared" si="132"/>
        <v>6</v>
      </c>
      <c r="T1726" s="1">
        <f t="shared" si="133"/>
        <v>2021</v>
      </c>
      <c r="U1726" s="1">
        <f t="shared" si="134"/>
        <v>1</v>
      </c>
    </row>
    <row r="1727" spans="1:21" x14ac:dyDescent="0.25">
      <c r="A1727" s="3" t="s">
        <v>68</v>
      </c>
      <c r="B1727" s="3" t="s">
        <v>916</v>
      </c>
      <c r="C1727" s="4" t="s">
        <v>69</v>
      </c>
      <c r="D1727" s="5" t="s">
        <v>70</v>
      </c>
      <c r="E1727" s="4" t="s">
        <v>71</v>
      </c>
      <c r="F1727" s="6">
        <v>68377.06</v>
      </c>
      <c r="G1727" s="4">
        <v>212787</v>
      </c>
      <c r="H1727" s="4">
        <v>2254694</v>
      </c>
      <c r="I1727" s="5">
        <v>30.32653655</v>
      </c>
      <c r="J1727" s="5">
        <v>10.59601385423</v>
      </c>
      <c r="K1727" s="5" t="s">
        <v>36</v>
      </c>
      <c r="L1727" s="5">
        <v>296</v>
      </c>
      <c r="M1727" s="7" t="s">
        <v>917</v>
      </c>
      <c r="N1727" s="16">
        <f t="shared" si="130"/>
        <v>44347</v>
      </c>
      <c r="O1727" s="7" t="s">
        <v>918</v>
      </c>
      <c r="P1727" s="12" t="str">
        <f t="shared" si="131"/>
        <v>2021-06-08</v>
      </c>
      <c r="Q1727" s="1" t="str">
        <f>IFERROR(VLOOKUP(K1727,de_para!$A$2:$B$32,2,0),"ERR")</f>
        <v>web event</v>
      </c>
      <c r="R1727" s="1">
        <v>0</v>
      </c>
      <c r="S1727" s="1">
        <f t="shared" si="132"/>
        <v>6</v>
      </c>
      <c r="T1727" s="1">
        <f t="shared" si="133"/>
        <v>2021</v>
      </c>
      <c r="U1727" s="1">
        <f t="shared" si="134"/>
        <v>1</v>
      </c>
    </row>
    <row r="1728" spans="1:21" x14ac:dyDescent="0.25">
      <c r="A1728" s="3" t="s">
        <v>828</v>
      </c>
      <c r="B1728" s="3" t="s">
        <v>916</v>
      </c>
      <c r="C1728" s="4" t="s">
        <v>890</v>
      </c>
      <c r="D1728" s="5" t="s">
        <v>891</v>
      </c>
      <c r="E1728" s="4" t="s">
        <v>892</v>
      </c>
      <c r="F1728" s="6">
        <v>358.69</v>
      </c>
      <c r="G1728" s="4">
        <v>11966</v>
      </c>
      <c r="H1728" s="4">
        <v>13720</v>
      </c>
      <c r="I1728" s="5">
        <v>26.14358601</v>
      </c>
      <c r="J1728" s="5">
        <v>1.1465819822831</v>
      </c>
      <c r="K1728" s="5" t="s">
        <v>416</v>
      </c>
      <c r="L1728" s="5">
        <v>29</v>
      </c>
      <c r="M1728" s="7" t="s">
        <v>917</v>
      </c>
      <c r="N1728" s="16">
        <f t="shared" si="130"/>
        <v>44347</v>
      </c>
      <c r="O1728" s="7" t="s">
        <v>918</v>
      </c>
      <c r="P1728" s="12" t="str">
        <f t="shared" si="131"/>
        <v>2021-06-08</v>
      </c>
      <c r="Q1728" s="1" t="str">
        <f>IFERROR(VLOOKUP(K1728,de_para!$A$2:$B$32,2,0),"ERR")</f>
        <v>web event</v>
      </c>
      <c r="R1728" s="1">
        <v>0</v>
      </c>
      <c r="S1728" s="1">
        <f t="shared" si="132"/>
        <v>6</v>
      </c>
      <c r="T1728" s="1">
        <f t="shared" si="133"/>
        <v>2021</v>
      </c>
      <c r="U1728" s="1">
        <f t="shared" si="134"/>
        <v>1</v>
      </c>
    </row>
    <row r="1729" spans="1:21" x14ac:dyDescent="0.25">
      <c r="A1729" s="3" t="s">
        <v>290</v>
      </c>
      <c r="B1729" s="3" t="s">
        <v>916</v>
      </c>
      <c r="C1729" s="4" t="s">
        <v>907</v>
      </c>
      <c r="D1729" s="5" t="s">
        <v>908</v>
      </c>
      <c r="E1729" s="4" t="s">
        <v>909</v>
      </c>
      <c r="F1729" s="6">
        <v>1808.43</v>
      </c>
      <c r="G1729" s="4">
        <v>93623</v>
      </c>
      <c r="H1729" s="4">
        <v>116322</v>
      </c>
      <c r="I1729" s="5">
        <v>15.54675814</v>
      </c>
      <c r="J1729" s="5">
        <v>1.2424511070997999</v>
      </c>
      <c r="K1729" s="5" t="s">
        <v>757</v>
      </c>
      <c r="L1729" s="5">
        <v>27</v>
      </c>
      <c r="M1729" s="7" t="s">
        <v>917</v>
      </c>
      <c r="N1729" s="16">
        <f t="shared" si="130"/>
        <v>44347</v>
      </c>
      <c r="O1729" s="7" t="s">
        <v>918</v>
      </c>
      <c r="P1729" s="12" t="str">
        <f t="shared" si="131"/>
        <v>2021-06-08</v>
      </c>
      <c r="Q1729" s="1" t="str">
        <f>IFERROR(VLOOKUP(K1729,de_para!$A$2:$B$32,2,0),"ERR")</f>
        <v>web event</v>
      </c>
      <c r="R1729" s="1">
        <v>0</v>
      </c>
      <c r="S1729" s="1">
        <f t="shared" si="132"/>
        <v>6</v>
      </c>
      <c r="T1729" s="1">
        <f t="shared" si="133"/>
        <v>2021</v>
      </c>
      <c r="U1729" s="1">
        <f t="shared" si="134"/>
        <v>1</v>
      </c>
    </row>
    <row r="1730" spans="1:21" x14ac:dyDescent="0.25">
      <c r="A1730" s="3" t="s">
        <v>290</v>
      </c>
      <c r="B1730" s="3" t="s">
        <v>916</v>
      </c>
      <c r="C1730" s="4" t="s">
        <v>923</v>
      </c>
      <c r="D1730" s="5" t="s">
        <v>785</v>
      </c>
      <c r="E1730" s="4" t="s">
        <v>924</v>
      </c>
      <c r="F1730" s="6">
        <v>4859.74</v>
      </c>
      <c r="G1730" s="4">
        <v>330494</v>
      </c>
      <c r="H1730" s="4">
        <v>413955</v>
      </c>
      <c r="I1730" s="5">
        <v>11.73977848</v>
      </c>
      <c r="J1730" s="5">
        <v>1.2525340853389</v>
      </c>
      <c r="K1730" s="5" t="s">
        <v>80</v>
      </c>
      <c r="L1730" s="5">
        <v>3</v>
      </c>
      <c r="M1730" s="7" t="s">
        <v>917</v>
      </c>
      <c r="N1730" s="16">
        <f t="shared" si="130"/>
        <v>44347</v>
      </c>
      <c r="O1730" s="7" t="s">
        <v>918</v>
      </c>
      <c r="P1730" s="12" t="str">
        <f t="shared" si="131"/>
        <v>2021-06-08</v>
      </c>
      <c r="Q1730" s="1" t="str">
        <f>IFERROR(VLOOKUP(K1730,de_para!$A$2:$B$32,2,0),"ERR")</f>
        <v>web event</v>
      </c>
      <c r="R1730" s="1">
        <v>0</v>
      </c>
      <c r="S1730" s="1">
        <f t="shared" si="132"/>
        <v>6</v>
      </c>
      <c r="T1730" s="1">
        <f t="shared" si="133"/>
        <v>2021</v>
      </c>
      <c r="U1730" s="1">
        <f t="shared" si="134"/>
        <v>1</v>
      </c>
    </row>
    <row r="1731" spans="1:21" x14ac:dyDescent="0.25">
      <c r="A1731" s="3" t="s">
        <v>893</v>
      </c>
      <c r="B1731" s="3" t="s">
        <v>916</v>
      </c>
      <c r="C1731" s="4" t="s">
        <v>894</v>
      </c>
      <c r="D1731" s="5" t="s">
        <v>895</v>
      </c>
      <c r="E1731" s="4" t="s">
        <v>896</v>
      </c>
      <c r="F1731" s="6">
        <v>263.38</v>
      </c>
      <c r="G1731" s="4">
        <v>46207</v>
      </c>
      <c r="H1731" s="4">
        <v>47786</v>
      </c>
      <c r="I1731" s="5">
        <v>5.5116561300000004</v>
      </c>
      <c r="J1731" s="5">
        <v>1.0341723115545001</v>
      </c>
      <c r="K1731" s="5" t="s">
        <v>753</v>
      </c>
      <c r="L1731" s="5">
        <v>2818</v>
      </c>
      <c r="M1731" s="7" t="s">
        <v>917</v>
      </c>
      <c r="N1731" s="16">
        <f t="shared" ref="N1731:N1794" si="135">M1731-WEEKDAY(M1731,3)</f>
        <v>44347</v>
      </c>
      <c r="O1731" s="7" t="s">
        <v>918</v>
      </c>
      <c r="P1731" s="12" t="str">
        <f t="shared" ref="P1731:P1794" si="136">RIGHT(B1731,10)</f>
        <v>2021-06-08</v>
      </c>
      <c r="Q1731" s="1" t="str">
        <f>IFERROR(VLOOKUP(K1731,de_para!$A$2:$B$32,2,0),"ERR")</f>
        <v>Mid funnel</v>
      </c>
      <c r="R1731" s="1">
        <v>0</v>
      </c>
      <c r="S1731" s="1">
        <f t="shared" ref="S1731:S1794" si="137">MONTH(P1731)</f>
        <v>6</v>
      </c>
      <c r="T1731" s="1">
        <f t="shared" ref="T1731:T1794" si="138">YEAR(P1731)</f>
        <v>2021</v>
      </c>
      <c r="U1731" s="1">
        <f t="shared" ref="U1731:U1794" si="139">IF(S1731&lt;7,1,2)</f>
        <v>1</v>
      </c>
    </row>
    <row r="1732" spans="1:21" x14ac:dyDescent="0.25">
      <c r="A1732" s="3" t="s">
        <v>859</v>
      </c>
      <c r="B1732" s="3" t="s">
        <v>916</v>
      </c>
      <c r="C1732" s="4" t="s">
        <v>860</v>
      </c>
      <c r="D1732" s="5" t="s">
        <v>861</v>
      </c>
      <c r="E1732" s="4" t="s">
        <v>862</v>
      </c>
      <c r="F1732" s="6">
        <v>586.41</v>
      </c>
      <c r="G1732" s="4">
        <v>12514</v>
      </c>
      <c r="H1732" s="4">
        <v>16393</v>
      </c>
      <c r="I1732" s="5">
        <v>35.771975840000003</v>
      </c>
      <c r="J1732" s="5">
        <v>1.3099728304299001</v>
      </c>
      <c r="K1732" s="5" t="s">
        <v>416</v>
      </c>
      <c r="L1732" s="5">
        <v>57</v>
      </c>
      <c r="M1732" s="7" t="s">
        <v>917</v>
      </c>
      <c r="N1732" s="16">
        <f t="shared" si="135"/>
        <v>44347</v>
      </c>
      <c r="O1732" s="7" t="s">
        <v>918</v>
      </c>
      <c r="P1732" s="12" t="str">
        <f t="shared" si="136"/>
        <v>2021-06-08</v>
      </c>
      <c r="Q1732" s="1" t="str">
        <f>IFERROR(VLOOKUP(K1732,de_para!$A$2:$B$32,2,0),"ERR")</f>
        <v>web event</v>
      </c>
      <c r="R1732" s="1">
        <v>0</v>
      </c>
      <c r="S1732" s="1">
        <f t="shared" si="137"/>
        <v>6</v>
      </c>
      <c r="T1732" s="1">
        <f t="shared" si="138"/>
        <v>2021</v>
      </c>
      <c r="U1732" s="1">
        <f t="shared" si="139"/>
        <v>1</v>
      </c>
    </row>
    <row r="1733" spans="1:21" x14ac:dyDescent="0.25">
      <c r="A1733" s="3" t="s">
        <v>32</v>
      </c>
      <c r="B1733" s="3" t="s">
        <v>916</v>
      </c>
      <c r="C1733" s="4" t="s">
        <v>796</v>
      </c>
      <c r="D1733" s="5" t="s">
        <v>797</v>
      </c>
      <c r="E1733" s="4" t="s">
        <v>798</v>
      </c>
      <c r="F1733" s="6">
        <v>9182.5499999999993</v>
      </c>
      <c r="G1733" s="4">
        <v>78020</v>
      </c>
      <c r="H1733" s="4">
        <v>285639</v>
      </c>
      <c r="I1733" s="5">
        <v>32.147395840000001</v>
      </c>
      <c r="J1733" s="5">
        <v>3.6610997180210001</v>
      </c>
      <c r="K1733" s="5" t="s">
        <v>36</v>
      </c>
      <c r="L1733" s="5">
        <v>33</v>
      </c>
      <c r="M1733" s="7" t="s">
        <v>917</v>
      </c>
      <c r="N1733" s="16">
        <f t="shared" si="135"/>
        <v>44347</v>
      </c>
      <c r="O1733" s="7" t="s">
        <v>918</v>
      </c>
      <c r="P1733" s="12" t="str">
        <f t="shared" si="136"/>
        <v>2021-06-08</v>
      </c>
      <c r="Q1733" s="1" t="str">
        <f>IFERROR(VLOOKUP(K1733,de_para!$A$2:$B$32,2,0),"ERR")</f>
        <v>web event</v>
      </c>
      <c r="R1733" s="1">
        <v>0</v>
      </c>
      <c r="S1733" s="1">
        <f t="shared" si="137"/>
        <v>6</v>
      </c>
      <c r="T1733" s="1">
        <f t="shared" si="138"/>
        <v>2021</v>
      </c>
      <c r="U1733" s="1">
        <f t="shared" si="139"/>
        <v>1</v>
      </c>
    </row>
    <row r="1734" spans="1:21" x14ac:dyDescent="0.25">
      <c r="A1734" s="3" t="s">
        <v>821</v>
      </c>
      <c r="B1734" s="3" t="s">
        <v>916</v>
      </c>
      <c r="C1734" s="4" t="s">
        <v>871</v>
      </c>
      <c r="D1734" s="5" t="s">
        <v>861</v>
      </c>
      <c r="E1734" s="4" t="s">
        <v>862</v>
      </c>
      <c r="F1734" s="6">
        <v>1378.41</v>
      </c>
      <c r="G1734" s="4">
        <v>50762</v>
      </c>
      <c r="H1734" s="4">
        <v>65096</v>
      </c>
      <c r="I1734" s="5">
        <v>21.175033800000001</v>
      </c>
      <c r="J1734" s="5">
        <v>1.282376580907</v>
      </c>
      <c r="K1734" s="5" t="s">
        <v>416</v>
      </c>
      <c r="L1734" s="5">
        <v>145</v>
      </c>
      <c r="M1734" s="7" t="s">
        <v>917</v>
      </c>
      <c r="N1734" s="16">
        <f t="shared" si="135"/>
        <v>44347</v>
      </c>
      <c r="O1734" s="7" t="s">
        <v>918</v>
      </c>
      <c r="P1734" s="12" t="str">
        <f t="shared" si="136"/>
        <v>2021-06-08</v>
      </c>
      <c r="Q1734" s="1" t="str">
        <f>IFERROR(VLOOKUP(K1734,de_para!$A$2:$B$32,2,0),"ERR")</f>
        <v>web event</v>
      </c>
      <c r="R1734" s="1">
        <v>0</v>
      </c>
      <c r="S1734" s="1">
        <f t="shared" si="137"/>
        <v>6</v>
      </c>
      <c r="T1734" s="1">
        <f t="shared" si="138"/>
        <v>2021</v>
      </c>
      <c r="U1734" s="1">
        <f t="shared" si="139"/>
        <v>1</v>
      </c>
    </row>
    <row r="1735" spans="1:21" x14ac:dyDescent="0.25">
      <c r="A1735" s="3" t="s">
        <v>859</v>
      </c>
      <c r="B1735" s="3" t="s">
        <v>916</v>
      </c>
      <c r="C1735" s="4" t="s">
        <v>897</v>
      </c>
      <c r="D1735" s="5" t="s">
        <v>891</v>
      </c>
      <c r="E1735" s="4" t="s">
        <v>892</v>
      </c>
      <c r="F1735" s="6">
        <v>213.74</v>
      </c>
      <c r="G1735" s="4">
        <v>4388</v>
      </c>
      <c r="H1735" s="4">
        <v>5167</v>
      </c>
      <c r="I1735" s="5">
        <v>41.366363460000002</v>
      </c>
      <c r="J1735" s="5">
        <v>1.1775296262534001</v>
      </c>
      <c r="K1735" s="5" t="s">
        <v>416</v>
      </c>
      <c r="L1735" s="5">
        <v>2</v>
      </c>
      <c r="M1735" s="7" t="s">
        <v>917</v>
      </c>
      <c r="N1735" s="16">
        <f t="shared" si="135"/>
        <v>44347</v>
      </c>
      <c r="O1735" s="7" t="s">
        <v>918</v>
      </c>
      <c r="P1735" s="12" t="str">
        <f t="shared" si="136"/>
        <v>2021-06-08</v>
      </c>
      <c r="Q1735" s="1" t="str">
        <f>IFERROR(VLOOKUP(K1735,de_para!$A$2:$B$32,2,0),"ERR")</f>
        <v>web event</v>
      </c>
      <c r="R1735" s="1">
        <v>0</v>
      </c>
      <c r="S1735" s="1">
        <f t="shared" si="137"/>
        <v>6</v>
      </c>
      <c r="T1735" s="1">
        <f t="shared" si="138"/>
        <v>2021</v>
      </c>
      <c r="U1735" s="1">
        <f t="shared" si="139"/>
        <v>1</v>
      </c>
    </row>
    <row r="1736" spans="1:21" x14ac:dyDescent="0.25">
      <c r="A1736" s="3" t="s">
        <v>903</v>
      </c>
      <c r="B1736" s="3" t="s">
        <v>916</v>
      </c>
      <c r="C1736" s="4" t="s">
        <v>904</v>
      </c>
      <c r="D1736" s="5" t="s">
        <v>905</v>
      </c>
      <c r="E1736" s="4" t="s">
        <v>906</v>
      </c>
      <c r="F1736" s="6">
        <v>566.67999999999995</v>
      </c>
      <c r="G1736" s="4">
        <v>215141</v>
      </c>
      <c r="H1736" s="4">
        <v>285899</v>
      </c>
      <c r="I1736" s="5">
        <v>1.98209857</v>
      </c>
      <c r="J1736" s="5">
        <v>1.3288912852501</v>
      </c>
      <c r="K1736" s="5" t="s">
        <v>744</v>
      </c>
      <c r="L1736" s="5">
        <v>8230</v>
      </c>
      <c r="M1736" s="7" t="s">
        <v>917</v>
      </c>
      <c r="N1736" s="16">
        <f t="shared" si="135"/>
        <v>44347</v>
      </c>
      <c r="O1736" s="7" t="s">
        <v>918</v>
      </c>
      <c r="P1736" s="12" t="str">
        <f t="shared" si="136"/>
        <v>2021-06-08</v>
      </c>
      <c r="Q1736" s="1" t="str">
        <f>IFERROR(VLOOKUP(K1736,de_para!$A$2:$B$32,2,0),"ERR")</f>
        <v>Top funnel</v>
      </c>
      <c r="R1736" s="1">
        <v>0</v>
      </c>
      <c r="S1736" s="1">
        <f t="shared" si="137"/>
        <v>6</v>
      </c>
      <c r="T1736" s="1">
        <f t="shared" si="138"/>
        <v>2021</v>
      </c>
      <c r="U1736" s="1">
        <f t="shared" si="139"/>
        <v>1</v>
      </c>
    </row>
    <row r="1737" spans="1:21" x14ac:dyDescent="0.25">
      <c r="A1737" s="3" t="s">
        <v>828</v>
      </c>
      <c r="B1737" s="3" t="s">
        <v>916</v>
      </c>
      <c r="C1737" s="4" t="s">
        <v>870</v>
      </c>
      <c r="D1737" s="5" t="s">
        <v>861</v>
      </c>
      <c r="E1737" s="4" t="s">
        <v>862</v>
      </c>
      <c r="F1737" s="6">
        <v>1734.07</v>
      </c>
      <c r="G1737" s="4">
        <v>51282</v>
      </c>
      <c r="H1737" s="4">
        <v>77504</v>
      </c>
      <c r="I1737" s="5">
        <v>22.373941989999999</v>
      </c>
      <c r="J1737" s="5">
        <v>1.5113295113295</v>
      </c>
      <c r="K1737" s="5" t="s">
        <v>416</v>
      </c>
      <c r="L1737" s="5">
        <v>140</v>
      </c>
      <c r="M1737" s="7" t="s">
        <v>917</v>
      </c>
      <c r="N1737" s="16">
        <f t="shared" si="135"/>
        <v>44347</v>
      </c>
      <c r="O1737" s="7" t="s">
        <v>918</v>
      </c>
      <c r="P1737" s="12" t="str">
        <f t="shared" si="136"/>
        <v>2021-06-08</v>
      </c>
      <c r="Q1737" s="1" t="str">
        <f>IFERROR(VLOOKUP(K1737,de_para!$A$2:$B$32,2,0),"ERR")</f>
        <v>web event</v>
      </c>
      <c r="R1737" s="1">
        <v>0</v>
      </c>
      <c r="S1737" s="1">
        <f t="shared" si="137"/>
        <v>6</v>
      </c>
      <c r="T1737" s="1">
        <f t="shared" si="138"/>
        <v>2021</v>
      </c>
      <c r="U1737" s="1">
        <f t="shared" si="139"/>
        <v>1</v>
      </c>
    </row>
    <row r="1738" spans="1:21" x14ac:dyDescent="0.25">
      <c r="A1738" s="3" t="s">
        <v>814</v>
      </c>
      <c r="B1738" s="3" t="s">
        <v>916</v>
      </c>
      <c r="C1738" s="4" t="s">
        <v>898</v>
      </c>
      <c r="D1738" s="5" t="s">
        <v>891</v>
      </c>
      <c r="E1738" s="4" t="s">
        <v>892</v>
      </c>
      <c r="F1738" s="6">
        <v>129.52000000000001</v>
      </c>
      <c r="G1738" s="4">
        <v>3177</v>
      </c>
      <c r="H1738" s="4">
        <v>3576</v>
      </c>
      <c r="I1738" s="5">
        <v>36.219239369999997</v>
      </c>
      <c r="J1738" s="5">
        <v>1.1255901794145</v>
      </c>
      <c r="K1738" s="5" t="s">
        <v>416</v>
      </c>
      <c r="L1738" s="5">
        <v>7</v>
      </c>
      <c r="M1738" s="7" t="s">
        <v>917</v>
      </c>
      <c r="N1738" s="16">
        <f t="shared" si="135"/>
        <v>44347</v>
      </c>
      <c r="O1738" s="7" t="s">
        <v>918</v>
      </c>
      <c r="P1738" s="12" t="str">
        <f t="shared" si="136"/>
        <v>2021-06-08</v>
      </c>
      <c r="Q1738" s="1" t="str">
        <f>IFERROR(VLOOKUP(K1738,de_para!$A$2:$B$32,2,0),"ERR")</f>
        <v>web event</v>
      </c>
      <c r="R1738" s="1">
        <v>0</v>
      </c>
      <c r="S1738" s="1">
        <f t="shared" si="137"/>
        <v>6</v>
      </c>
      <c r="T1738" s="1">
        <f t="shared" si="138"/>
        <v>2021</v>
      </c>
      <c r="U1738" s="1">
        <f t="shared" si="139"/>
        <v>1</v>
      </c>
    </row>
    <row r="1739" spans="1:21" x14ac:dyDescent="0.25">
      <c r="A1739" s="3" t="s">
        <v>821</v>
      </c>
      <c r="B1739" s="3" t="s">
        <v>916</v>
      </c>
      <c r="C1739" s="4" t="s">
        <v>869</v>
      </c>
      <c r="D1739" s="5" t="s">
        <v>864</v>
      </c>
      <c r="E1739" s="4" t="s">
        <v>865</v>
      </c>
      <c r="F1739" s="6">
        <v>2251.2800000000002</v>
      </c>
      <c r="G1739" s="4">
        <v>122168</v>
      </c>
      <c r="H1739" s="4">
        <v>166442</v>
      </c>
      <c r="I1739" s="5">
        <v>13.525912930000001</v>
      </c>
      <c r="J1739" s="5">
        <v>1.3624025931504</v>
      </c>
      <c r="K1739" s="5" t="s">
        <v>416</v>
      </c>
      <c r="L1739" s="5">
        <v>195</v>
      </c>
      <c r="M1739" s="7" t="s">
        <v>917</v>
      </c>
      <c r="N1739" s="16">
        <f t="shared" si="135"/>
        <v>44347</v>
      </c>
      <c r="O1739" s="7" t="s">
        <v>918</v>
      </c>
      <c r="P1739" s="12" t="str">
        <f t="shared" si="136"/>
        <v>2021-06-08</v>
      </c>
      <c r="Q1739" s="1" t="str">
        <f>IFERROR(VLOOKUP(K1739,de_para!$A$2:$B$32,2,0),"ERR")</f>
        <v>web event</v>
      </c>
      <c r="R1739" s="1">
        <v>0</v>
      </c>
      <c r="S1739" s="1">
        <f t="shared" si="137"/>
        <v>6</v>
      </c>
      <c r="T1739" s="1">
        <f t="shared" si="138"/>
        <v>2021</v>
      </c>
      <c r="U1739" s="1">
        <f t="shared" si="139"/>
        <v>1</v>
      </c>
    </row>
    <row r="1740" spans="1:21" x14ac:dyDescent="0.25">
      <c r="A1740" s="3" t="s">
        <v>81</v>
      </c>
      <c r="B1740" s="3" t="s">
        <v>916</v>
      </c>
      <c r="C1740" s="4" t="s">
        <v>82</v>
      </c>
      <c r="D1740" s="5" t="s">
        <v>48</v>
      </c>
      <c r="E1740" s="4" t="s">
        <v>49</v>
      </c>
      <c r="F1740" s="6">
        <v>11543.79</v>
      </c>
      <c r="G1740" s="4">
        <v>615089</v>
      </c>
      <c r="H1740" s="4">
        <v>1168105</v>
      </c>
      <c r="I1740" s="5">
        <v>9.8824934399999993</v>
      </c>
      <c r="J1740" s="5">
        <v>1.8990828969466</v>
      </c>
      <c r="K1740" s="5" t="s">
        <v>36</v>
      </c>
      <c r="L1740" s="5">
        <v>48</v>
      </c>
      <c r="M1740" s="7" t="s">
        <v>917</v>
      </c>
      <c r="N1740" s="16">
        <f t="shared" si="135"/>
        <v>44347</v>
      </c>
      <c r="O1740" s="7" t="s">
        <v>918</v>
      </c>
      <c r="P1740" s="12" t="str">
        <f t="shared" si="136"/>
        <v>2021-06-08</v>
      </c>
      <c r="Q1740" s="1" t="str">
        <f>IFERROR(VLOOKUP(K1740,de_para!$A$2:$B$32,2,0),"ERR")</f>
        <v>web event</v>
      </c>
      <c r="R1740" s="1">
        <v>0</v>
      </c>
      <c r="S1740" s="1">
        <f t="shared" si="137"/>
        <v>6</v>
      </c>
      <c r="T1740" s="1">
        <f t="shared" si="138"/>
        <v>2021</v>
      </c>
      <c r="U1740" s="1">
        <f t="shared" si="139"/>
        <v>1</v>
      </c>
    </row>
    <row r="1741" spans="1:21" x14ac:dyDescent="0.25">
      <c r="A1741" s="3" t="s">
        <v>52</v>
      </c>
      <c r="B1741" s="3" t="s">
        <v>916</v>
      </c>
      <c r="C1741" s="4" t="s">
        <v>53</v>
      </c>
      <c r="D1741" s="5" t="s">
        <v>54</v>
      </c>
      <c r="E1741" s="4" t="s">
        <v>55</v>
      </c>
      <c r="F1741" s="6">
        <v>16848.419999999998</v>
      </c>
      <c r="G1741" s="4">
        <v>6414</v>
      </c>
      <c r="H1741" s="4">
        <v>168526</v>
      </c>
      <c r="I1741" s="5">
        <v>99.975196710000006</v>
      </c>
      <c r="J1741" s="5">
        <v>26.274711568444001</v>
      </c>
      <c r="K1741" s="5" t="s">
        <v>36</v>
      </c>
      <c r="L1741" s="5">
        <v>35</v>
      </c>
      <c r="M1741" s="7" t="s">
        <v>917</v>
      </c>
      <c r="N1741" s="16">
        <f t="shared" si="135"/>
        <v>44347</v>
      </c>
      <c r="O1741" s="7" t="s">
        <v>918</v>
      </c>
      <c r="P1741" s="12" t="str">
        <f t="shared" si="136"/>
        <v>2021-06-08</v>
      </c>
      <c r="Q1741" s="1" t="str">
        <f>IFERROR(VLOOKUP(K1741,de_para!$A$2:$B$32,2,0),"ERR")</f>
        <v>web event</v>
      </c>
      <c r="R1741" s="1">
        <v>0</v>
      </c>
      <c r="S1741" s="1">
        <f t="shared" si="137"/>
        <v>6</v>
      </c>
      <c r="T1741" s="1">
        <f t="shared" si="138"/>
        <v>2021</v>
      </c>
      <c r="U1741" s="1">
        <f t="shared" si="139"/>
        <v>1</v>
      </c>
    </row>
    <row r="1742" spans="1:21" x14ac:dyDescent="0.25">
      <c r="A1742" s="3" t="s">
        <v>46</v>
      </c>
      <c r="B1742" s="3" t="s">
        <v>916</v>
      </c>
      <c r="C1742" s="4" t="s">
        <v>47</v>
      </c>
      <c r="D1742" s="5" t="s">
        <v>48</v>
      </c>
      <c r="E1742" s="4" t="s">
        <v>49</v>
      </c>
      <c r="F1742" s="6">
        <v>40429.93</v>
      </c>
      <c r="G1742" s="4">
        <v>1328549</v>
      </c>
      <c r="H1742" s="4">
        <v>3268680</v>
      </c>
      <c r="I1742" s="5">
        <v>12.368885909999999</v>
      </c>
      <c r="J1742" s="5">
        <v>2.4603383089370001</v>
      </c>
      <c r="K1742" s="5" t="s">
        <v>36</v>
      </c>
      <c r="L1742" s="5">
        <v>181</v>
      </c>
      <c r="M1742" s="7" t="s">
        <v>917</v>
      </c>
      <c r="N1742" s="16">
        <f t="shared" si="135"/>
        <v>44347</v>
      </c>
      <c r="O1742" s="7" t="s">
        <v>918</v>
      </c>
      <c r="P1742" s="12" t="str">
        <f t="shared" si="136"/>
        <v>2021-06-08</v>
      </c>
      <c r="Q1742" s="1" t="str">
        <f>IFERROR(VLOOKUP(K1742,de_para!$A$2:$B$32,2,0),"ERR")</f>
        <v>web event</v>
      </c>
      <c r="R1742" s="1">
        <v>0</v>
      </c>
      <c r="S1742" s="1">
        <f t="shared" si="137"/>
        <v>6</v>
      </c>
      <c r="T1742" s="1">
        <f t="shared" si="138"/>
        <v>2021</v>
      </c>
      <c r="U1742" s="1">
        <f t="shared" si="139"/>
        <v>1</v>
      </c>
    </row>
    <row r="1743" spans="1:21" x14ac:dyDescent="0.25">
      <c r="A1743" s="3" t="s">
        <v>95</v>
      </c>
      <c r="B1743" s="3" t="s">
        <v>916</v>
      </c>
      <c r="C1743" s="4" t="s">
        <v>96</v>
      </c>
      <c r="D1743" s="5" t="s">
        <v>60</v>
      </c>
      <c r="E1743" s="4" t="s">
        <v>61</v>
      </c>
      <c r="F1743" s="6">
        <v>249246.56</v>
      </c>
      <c r="G1743" s="4">
        <v>4326088</v>
      </c>
      <c r="H1743" s="4">
        <v>16950931</v>
      </c>
      <c r="I1743" s="5">
        <v>14.70400416</v>
      </c>
      <c r="J1743" s="5">
        <v>3.9183047131727</v>
      </c>
      <c r="K1743" s="5" t="s">
        <v>36</v>
      </c>
      <c r="L1743" s="5">
        <v>1242</v>
      </c>
      <c r="M1743" s="7" t="s">
        <v>917</v>
      </c>
      <c r="N1743" s="16">
        <f t="shared" si="135"/>
        <v>44347</v>
      </c>
      <c r="O1743" s="7" t="s">
        <v>918</v>
      </c>
      <c r="P1743" s="12" t="str">
        <f t="shared" si="136"/>
        <v>2021-06-08</v>
      </c>
      <c r="Q1743" s="1" t="str">
        <f>IFERROR(VLOOKUP(K1743,de_para!$A$2:$B$32,2,0),"ERR")</f>
        <v>web event</v>
      </c>
      <c r="R1743" s="1">
        <v>0</v>
      </c>
      <c r="S1743" s="1">
        <f t="shared" si="137"/>
        <v>6</v>
      </c>
      <c r="T1743" s="1">
        <f t="shared" si="138"/>
        <v>2021</v>
      </c>
      <c r="U1743" s="1">
        <f t="shared" si="139"/>
        <v>1</v>
      </c>
    </row>
    <row r="1744" spans="1:21" x14ac:dyDescent="0.25">
      <c r="A1744" s="3" t="s">
        <v>290</v>
      </c>
      <c r="B1744" s="3" t="s">
        <v>916</v>
      </c>
      <c r="C1744" s="4" t="s">
        <v>925</v>
      </c>
      <c r="D1744" s="5" t="s">
        <v>926</v>
      </c>
      <c r="E1744" s="4" t="s">
        <v>927</v>
      </c>
      <c r="F1744" s="6">
        <v>0</v>
      </c>
      <c r="G1744" s="4">
        <v>0</v>
      </c>
      <c r="H1744" s="4">
        <v>0</v>
      </c>
      <c r="I1744" s="5" t="s">
        <v>45</v>
      </c>
      <c r="J1744" s="5">
        <v>0</v>
      </c>
      <c r="K1744" s="5" t="s">
        <v>80</v>
      </c>
      <c r="L1744" s="5">
        <v>1</v>
      </c>
      <c r="M1744" s="7" t="s">
        <v>917</v>
      </c>
      <c r="N1744" s="16">
        <f t="shared" si="135"/>
        <v>44347</v>
      </c>
      <c r="O1744" s="7" t="s">
        <v>918</v>
      </c>
      <c r="P1744" s="12" t="str">
        <f t="shared" si="136"/>
        <v>2021-06-08</v>
      </c>
      <c r="Q1744" s="1" t="str">
        <f>IFERROR(VLOOKUP(K1744,de_para!$A$2:$B$32,2,0),"ERR")</f>
        <v>web event</v>
      </c>
      <c r="R1744" s="1">
        <v>0</v>
      </c>
      <c r="S1744" s="1">
        <f t="shared" si="137"/>
        <v>6</v>
      </c>
      <c r="T1744" s="1">
        <f t="shared" si="138"/>
        <v>2021</v>
      </c>
      <c r="U1744" s="1">
        <f t="shared" si="139"/>
        <v>1</v>
      </c>
    </row>
    <row r="1745" spans="1:21" x14ac:dyDescent="0.25">
      <c r="A1745" s="3" t="s">
        <v>245</v>
      </c>
      <c r="B1745" s="3" t="s">
        <v>916</v>
      </c>
      <c r="C1745" s="4" t="s">
        <v>520</v>
      </c>
      <c r="D1745" s="5" t="s">
        <v>521</v>
      </c>
      <c r="E1745" s="4" t="s">
        <v>522</v>
      </c>
      <c r="F1745" s="6">
        <v>4154.1499999999996</v>
      </c>
      <c r="G1745" s="4">
        <v>470720</v>
      </c>
      <c r="H1745" s="4">
        <v>1677504</v>
      </c>
      <c r="I1745" s="5">
        <v>2.4763875400000002</v>
      </c>
      <c r="J1745" s="5">
        <v>3.5636981645138999</v>
      </c>
      <c r="K1745" s="5" t="s">
        <v>394</v>
      </c>
      <c r="L1745" s="5">
        <v>11018</v>
      </c>
      <c r="M1745" s="7" t="s">
        <v>917</v>
      </c>
      <c r="N1745" s="16">
        <f t="shared" si="135"/>
        <v>44347</v>
      </c>
      <c r="O1745" s="7" t="s">
        <v>918</v>
      </c>
      <c r="P1745" s="12" t="str">
        <f t="shared" si="136"/>
        <v>2021-06-08</v>
      </c>
      <c r="Q1745" s="1" t="str">
        <f>IFERROR(VLOOKUP(K1745,de_para!$A$2:$B$32,2,0),"ERR")</f>
        <v>Mid funnel</v>
      </c>
      <c r="R1745" s="1">
        <v>0</v>
      </c>
      <c r="S1745" s="1">
        <f t="shared" si="137"/>
        <v>6</v>
      </c>
      <c r="T1745" s="1">
        <f t="shared" si="138"/>
        <v>2021</v>
      </c>
      <c r="U1745" s="1">
        <f t="shared" si="139"/>
        <v>1</v>
      </c>
    </row>
    <row r="1746" spans="1:21" x14ac:dyDescent="0.25">
      <c r="A1746" s="3" t="s">
        <v>76</v>
      </c>
      <c r="B1746" s="3" t="s">
        <v>916</v>
      </c>
      <c r="C1746" s="4" t="s">
        <v>77</v>
      </c>
      <c r="D1746" s="5" t="s">
        <v>78</v>
      </c>
      <c r="E1746" s="4" t="s">
        <v>79</v>
      </c>
      <c r="F1746" s="6">
        <v>79831.210000000006</v>
      </c>
      <c r="G1746" s="4">
        <v>1745882</v>
      </c>
      <c r="H1746" s="4">
        <v>4183820</v>
      </c>
      <c r="I1746" s="5">
        <v>19.080937989999999</v>
      </c>
      <c r="J1746" s="5">
        <v>2.396393341589</v>
      </c>
      <c r="K1746" s="5" t="s">
        <v>80</v>
      </c>
      <c r="L1746" s="5">
        <v>572</v>
      </c>
      <c r="M1746" s="7" t="s">
        <v>917</v>
      </c>
      <c r="N1746" s="16">
        <f t="shared" si="135"/>
        <v>44347</v>
      </c>
      <c r="O1746" s="7" t="s">
        <v>918</v>
      </c>
      <c r="P1746" s="12" t="str">
        <f t="shared" si="136"/>
        <v>2021-06-08</v>
      </c>
      <c r="Q1746" s="1" t="str">
        <f>IFERROR(VLOOKUP(K1746,de_para!$A$2:$B$32,2,0),"ERR")</f>
        <v>web event</v>
      </c>
      <c r="R1746" s="1">
        <v>0</v>
      </c>
      <c r="S1746" s="1">
        <f t="shared" si="137"/>
        <v>6</v>
      </c>
      <c r="T1746" s="1">
        <f t="shared" si="138"/>
        <v>2021</v>
      </c>
      <c r="U1746" s="1">
        <f t="shared" si="139"/>
        <v>1</v>
      </c>
    </row>
    <row r="1747" spans="1:21" x14ac:dyDescent="0.25">
      <c r="A1747" s="3" t="s">
        <v>120</v>
      </c>
      <c r="B1747" s="3" t="s">
        <v>916</v>
      </c>
      <c r="C1747" s="4" t="s">
        <v>121</v>
      </c>
      <c r="D1747" s="5" t="s">
        <v>87</v>
      </c>
      <c r="E1747" s="4" t="s">
        <v>88</v>
      </c>
      <c r="F1747" s="6">
        <v>429769.26</v>
      </c>
      <c r="G1747" s="4">
        <v>18445388</v>
      </c>
      <c r="H1747" s="4">
        <v>58480572</v>
      </c>
      <c r="I1747" s="5">
        <v>7.3489236699999996</v>
      </c>
      <c r="J1747" s="5">
        <v>3.1704712310740999</v>
      </c>
      <c r="K1747" s="5" t="s">
        <v>36</v>
      </c>
      <c r="L1747" s="5">
        <v>2007</v>
      </c>
      <c r="M1747" s="7" t="s">
        <v>917</v>
      </c>
      <c r="N1747" s="16">
        <f t="shared" si="135"/>
        <v>44347</v>
      </c>
      <c r="O1747" s="7" t="s">
        <v>918</v>
      </c>
      <c r="P1747" s="12" t="str">
        <f t="shared" si="136"/>
        <v>2021-06-08</v>
      </c>
      <c r="Q1747" s="1" t="str">
        <f>IFERROR(VLOOKUP(K1747,de_para!$A$2:$B$32,2,0),"ERR")</f>
        <v>web event</v>
      </c>
      <c r="R1747" s="1">
        <v>0</v>
      </c>
      <c r="S1747" s="1">
        <f t="shared" si="137"/>
        <v>6</v>
      </c>
      <c r="T1747" s="1">
        <f t="shared" si="138"/>
        <v>2021</v>
      </c>
      <c r="U1747" s="1">
        <f t="shared" si="139"/>
        <v>1</v>
      </c>
    </row>
    <row r="1748" spans="1:21" x14ac:dyDescent="0.25">
      <c r="A1748" s="3" t="s">
        <v>171</v>
      </c>
      <c r="B1748" s="3" t="s">
        <v>916</v>
      </c>
      <c r="C1748" s="4" t="s">
        <v>172</v>
      </c>
      <c r="D1748" s="5" t="s">
        <v>173</v>
      </c>
      <c r="E1748" s="4" t="s">
        <v>174</v>
      </c>
      <c r="F1748" s="6">
        <v>8127.61</v>
      </c>
      <c r="G1748" s="4">
        <v>499760</v>
      </c>
      <c r="H1748" s="4">
        <v>710058</v>
      </c>
      <c r="I1748" s="5">
        <v>11.446402969999999</v>
      </c>
      <c r="J1748" s="5">
        <v>1.4207979830319</v>
      </c>
      <c r="K1748" s="5" t="s">
        <v>36</v>
      </c>
      <c r="L1748" s="5">
        <v>74</v>
      </c>
      <c r="M1748" s="7" t="s">
        <v>917</v>
      </c>
      <c r="N1748" s="16">
        <f t="shared" si="135"/>
        <v>44347</v>
      </c>
      <c r="O1748" s="7" t="s">
        <v>918</v>
      </c>
      <c r="P1748" s="12" t="str">
        <f t="shared" si="136"/>
        <v>2021-06-08</v>
      </c>
      <c r="Q1748" s="1" t="str">
        <f>IFERROR(VLOOKUP(K1748,de_para!$A$2:$B$32,2,0),"ERR")</f>
        <v>web event</v>
      </c>
      <c r="R1748" s="1">
        <v>0</v>
      </c>
      <c r="S1748" s="1">
        <f t="shared" si="137"/>
        <v>6</v>
      </c>
      <c r="T1748" s="1">
        <f t="shared" si="138"/>
        <v>2021</v>
      </c>
      <c r="U1748" s="1">
        <f t="shared" si="139"/>
        <v>1</v>
      </c>
    </row>
    <row r="1749" spans="1:21" x14ac:dyDescent="0.25">
      <c r="A1749" s="3" t="s">
        <v>118</v>
      </c>
      <c r="B1749" s="3" t="s">
        <v>916</v>
      </c>
      <c r="C1749" s="4" t="s">
        <v>119</v>
      </c>
      <c r="D1749" s="5" t="s">
        <v>78</v>
      </c>
      <c r="E1749" s="4" t="s">
        <v>79</v>
      </c>
      <c r="F1749" s="6">
        <v>104992.13</v>
      </c>
      <c r="G1749" s="4">
        <v>5146111</v>
      </c>
      <c r="H1749" s="4">
        <v>8100553</v>
      </c>
      <c r="I1749" s="5">
        <v>12.96110648</v>
      </c>
      <c r="J1749" s="5">
        <v>1.5741115961159999</v>
      </c>
      <c r="K1749" s="5" t="s">
        <v>80</v>
      </c>
      <c r="L1749" s="5">
        <v>602</v>
      </c>
      <c r="M1749" s="7" t="s">
        <v>917</v>
      </c>
      <c r="N1749" s="16">
        <f t="shared" si="135"/>
        <v>44347</v>
      </c>
      <c r="O1749" s="7" t="s">
        <v>918</v>
      </c>
      <c r="P1749" s="12" t="str">
        <f t="shared" si="136"/>
        <v>2021-06-08</v>
      </c>
      <c r="Q1749" s="1" t="str">
        <f>IFERROR(VLOOKUP(K1749,de_para!$A$2:$B$32,2,0),"ERR")</f>
        <v>web event</v>
      </c>
      <c r="R1749" s="1">
        <v>0</v>
      </c>
      <c r="S1749" s="1">
        <f t="shared" si="137"/>
        <v>6</v>
      </c>
      <c r="T1749" s="1">
        <f t="shared" si="138"/>
        <v>2021</v>
      </c>
      <c r="U1749" s="1">
        <f t="shared" si="139"/>
        <v>1</v>
      </c>
    </row>
    <row r="1750" spans="1:21" x14ac:dyDescent="0.25">
      <c r="A1750" s="3" t="s">
        <v>111</v>
      </c>
      <c r="B1750" s="3" t="s">
        <v>916</v>
      </c>
      <c r="C1750" s="4" t="s">
        <v>112</v>
      </c>
      <c r="D1750" s="5" t="s">
        <v>78</v>
      </c>
      <c r="E1750" s="4" t="s">
        <v>79</v>
      </c>
      <c r="F1750" s="6">
        <v>105930.43</v>
      </c>
      <c r="G1750" s="4">
        <v>5288014</v>
      </c>
      <c r="H1750" s="4">
        <v>8922082</v>
      </c>
      <c r="I1750" s="5">
        <v>11.87283753</v>
      </c>
      <c r="J1750" s="5">
        <v>1.6872273787475001</v>
      </c>
      <c r="K1750" s="5" t="s">
        <v>80</v>
      </c>
      <c r="L1750" s="5">
        <v>622</v>
      </c>
      <c r="M1750" s="7" t="s">
        <v>917</v>
      </c>
      <c r="N1750" s="16">
        <f t="shared" si="135"/>
        <v>44347</v>
      </c>
      <c r="O1750" s="7" t="s">
        <v>918</v>
      </c>
      <c r="P1750" s="12" t="str">
        <f t="shared" si="136"/>
        <v>2021-06-08</v>
      </c>
      <c r="Q1750" s="1" t="str">
        <f>IFERROR(VLOOKUP(K1750,de_para!$A$2:$B$32,2,0),"ERR")</f>
        <v>web event</v>
      </c>
      <c r="R1750" s="1">
        <v>0</v>
      </c>
      <c r="S1750" s="1">
        <f t="shared" si="137"/>
        <v>6</v>
      </c>
      <c r="T1750" s="1">
        <f t="shared" si="138"/>
        <v>2021</v>
      </c>
      <c r="U1750" s="1">
        <f t="shared" si="139"/>
        <v>1</v>
      </c>
    </row>
    <row r="1751" spans="1:21" x14ac:dyDescent="0.25">
      <c r="A1751" s="3" t="s">
        <v>37</v>
      </c>
      <c r="B1751" s="3" t="s">
        <v>916</v>
      </c>
      <c r="C1751" s="4" t="s">
        <v>38</v>
      </c>
      <c r="D1751" s="5" t="s">
        <v>39</v>
      </c>
      <c r="E1751" s="4" t="s">
        <v>40</v>
      </c>
      <c r="F1751" s="6">
        <v>63133.16</v>
      </c>
      <c r="G1751" s="4">
        <v>5177782</v>
      </c>
      <c r="H1751" s="4">
        <v>7935363</v>
      </c>
      <c r="I1751" s="5">
        <v>7.9559259000000004</v>
      </c>
      <c r="J1751" s="5">
        <v>1.5325795871668999</v>
      </c>
      <c r="K1751" s="5" t="s">
        <v>36</v>
      </c>
      <c r="L1751" s="5">
        <v>381</v>
      </c>
      <c r="M1751" s="7" t="s">
        <v>917</v>
      </c>
      <c r="N1751" s="16">
        <f t="shared" si="135"/>
        <v>44347</v>
      </c>
      <c r="O1751" s="7" t="s">
        <v>918</v>
      </c>
      <c r="P1751" s="12" t="str">
        <f t="shared" si="136"/>
        <v>2021-06-08</v>
      </c>
      <c r="Q1751" s="1" t="str">
        <f>IFERROR(VLOOKUP(K1751,de_para!$A$2:$B$32,2,0),"ERR")</f>
        <v>web event</v>
      </c>
      <c r="R1751" s="1">
        <v>0</v>
      </c>
      <c r="S1751" s="1">
        <f t="shared" si="137"/>
        <v>6</v>
      </c>
      <c r="T1751" s="1">
        <f t="shared" si="138"/>
        <v>2021</v>
      </c>
      <c r="U1751" s="1">
        <f t="shared" si="139"/>
        <v>1</v>
      </c>
    </row>
    <row r="1752" spans="1:21" x14ac:dyDescent="0.25">
      <c r="A1752" s="3" t="s">
        <v>554</v>
      </c>
      <c r="B1752" s="3" t="s">
        <v>916</v>
      </c>
      <c r="C1752" s="4" t="s">
        <v>555</v>
      </c>
      <c r="D1752" s="5" t="s">
        <v>34</v>
      </c>
      <c r="E1752" s="4" t="s">
        <v>35</v>
      </c>
      <c r="F1752" s="6">
        <v>12237.53</v>
      </c>
      <c r="G1752" s="4">
        <v>144212</v>
      </c>
      <c r="H1752" s="4">
        <v>832673</v>
      </c>
      <c r="I1752" s="5">
        <v>14.69668165</v>
      </c>
      <c r="J1752" s="5">
        <v>5.7739508501373003</v>
      </c>
      <c r="K1752" s="5" t="s">
        <v>36</v>
      </c>
      <c r="L1752" s="5">
        <v>39</v>
      </c>
      <c r="M1752" s="7" t="s">
        <v>917</v>
      </c>
      <c r="N1752" s="16">
        <f t="shared" si="135"/>
        <v>44347</v>
      </c>
      <c r="O1752" s="7" t="s">
        <v>918</v>
      </c>
      <c r="P1752" s="12" t="str">
        <f t="shared" si="136"/>
        <v>2021-06-08</v>
      </c>
      <c r="Q1752" s="1" t="str">
        <f>IFERROR(VLOOKUP(K1752,de_para!$A$2:$B$32,2,0),"ERR")</f>
        <v>web event</v>
      </c>
      <c r="R1752" s="1">
        <v>0</v>
      </c>
      <c r="S1752" s="1">
        <f t="shared" si="137"/>
        <v>6</v>
      </c>
      <c r="T1752" s="1">
        <f t="shared" si="138"/>
        <v>2021</v>
      </c>
      <c r="U1752" s="1">
        <f t="shared" si="139"/>
        <v>1</v>
      </c>
    </row>
    <row r="1753" spans="1:21" x14ac:dyDescent="0.25">
      <c r="A1753" s="3" t="s">
        <v>58</v>
      </c>
      <c r="B1753" s="3" t="s">
        <v>916</v>
      </c>
      <c r="C1753" s="4" t="s">
        <v>59</v>
      </c>
      <c r="D1753" s="5" t="s">
        <v>60</v>
      </c>
      <c r="E1753" s="4" t="s">
        <v>61</v>
      </c>
      <c r="F1753" s="6">
        <v>21436.15</v>
      </c>
      <c r="G1753" s="4">
        <v>1006255</v>
      </c>
      <c r="H1753" s="4">
        <v>2183524</v>
      </c>
      <c r="I1753" s="5">
        <v>9.8172266500000003</v>
      </c>
      <c r="J1753" s="5">
        <v>2.1699509567653998</v>
      </c>
      <c r="K1753" s="5" t="s">
        <v>36</v>
      </c>
      <c r="L1753" s="5">
        <v>94</v>
      </c>
      <c r="M1753" s="7" t="s">
        <v>917</v>
      </c>
      <c r="N1753" s="16">
        <f t="shared" si="135"/>
        <v>44347</v>
      </c>
      <c r="O1753" s="7" t="s">
        <v>918</v>
      </c>
      <c r="P1753" s="12" t="str">
        <f t="shared" si="136"/>
        <v>2021-06-08</v>
      </c>
      <c r="Q1753" s="1" t="str">
        <f>IFERROR(VLOOKUP(K1753,de_para!$A$2:$B$32,2,0),"ERR")</f>
        <v>web event</v>
      </c>
      <c r="R1753" s="1">
        <v>0</v>
      </c>
      <c r="S1753" s="1">
        <f t="shared" si="137"/>
        <v>6</v>
      </c>
      <c r="T1753" s="1">
        <f t="shared" si="138"/>
        <v>2021</v>
      </c>
      <c r="U1753" s="1">
        <f t="shared" si="139"/>
        <v>1</v>
      </c>
    </row>
    <row r="1754" spans="1:21" x14ac:dyDescent="0.25">
      <c r="A1754" s="3" t="s">
        <v>103</v>
      </c>
      <c r="B1754" s="3" t="s">
        <v>916</v>
      </c>
      <c r="C1754" s="4" t="s">
        <v>104</v>
      </c>
      <c r="D1754" s="5" t="s">
        <v>54</v>
      </c>
      <c r="E1754" s="4" t="s">
        <v>55</v>
      </c>
      <c r="F1754" s="6">
        <v>132761.57</v>
      </c>
      <c r="G1754" s="4">
        <v>38964</v>
      </c>
      <c r="H1754" s="4">
        <v>1102235</v>
      </c>
      <c r="I1754" s="5">
        <v>120.44760872000001</v>
      </c>
      <c r="J1754" s="5">
        <v>28.288548403655</v>
      </c>
      <c r="K1754" s="5" t="s">
        <v>36</v>
      </c>
      <c r="L1754" s="5">
        <v>704</v>
      </c>
      <c r="M1754" s="7" t="s">
        <v>917</v>
      </c>
      <c r="N1754" s="16">
        <f t="shared" si="135"/>
        <v>44347</v>
      </c>
      <c r="O1754" s="7" t="s">
        <v>918</v>
      </c>
      <c r="P1754" s="12" t="str">
        <f t="shared" si="136"/>
        <v>2021-06-08</v>
      </c>
      <c r="Q1754" s="1" t="str">
        <f>IFERROR(VLOOKUP(K1754,de_para!$A$2:$B$32,2,0),"ERR")</f>
        <v>web event</v>
      </c>
      <c r="R1754" s="1">
        <v>0</v>
      </c>
      <c r="S1754" s="1">
        <f t="shared" si="137"/>
        <v>6</v>
      </c>
      <c r="T1754" s="1">
        <f t="shared" si="138"/>
        <v>2021</v>
      </c>
      <c r="U1754" s="1">
        <f t="shared" si="139"/>
        <v>1</v>
      </c>
    </row>
    <row r="1755" spans="1:21" x14ac:dyDescent="0.25">
      <c r="A1755" s="3" t="s">
        <v>290</v>
      </c>
      <c r="B1755" s="3" t="s">
        <v>916</v>
      </c>
      <c r="C1755" s="4" t="s">
        <v>928</v>
      </c>
      <c r="D1755" s="5" t="s">
        <v>929</v>
      </c>
      <c r="E1755" s="4" t="s">
        <v>930</v>
      </c>
      <c r="F1755" s="6">
        <v>0</v>
      </c>
      <c r="G1755" s="4">
        <v>0</v>
      </c>
      <c r="H1755" s="4">
        <v>0</v>
      </c>
      <c r="I1755" s="5" t="s">
        <v>45</v>
      </c>
      <c r="J1755" s="5">
        <v>0</v>
      </c>
      <c r="K1755" s="5" t="s">
        <v>80</v>
      </c>
      <c r="L1755" s="5">
        <v>2</v>
      </c>
      <c r="M1755" s="7" t="s">
        <v>917</v>
      </c>
      <c r="N1755" s="16">
        <f t="shared" si="135"/>
        <v>44347</v>
      </c>
      <c r="O1755" s="7" t="s">
        <v>918</v>
      </c>
      <c r="P1755" s="12" t="str">
        <f t="shared" si="136"/>
        <v>2021-06-08</v>
      </c>
      <c r="Q1755" s="1" t="str">
        <f>IFERROR(VLOOKUP(K1755,de_para!$A$2:$B$32,2,0),"ERR")</f>
        <v>web event</v>
      </c>
      <c r="R1755" s="1">
        <v>0</v>
      </c>
      <c r="S1755" s="1">
        <f t="shared" si="137"/>
        <v>6</v>
      </c>
      <c r="T1755" s="1">
        <f t="shared" si="138"/>
        <v>2021</v>
      </c>
      <c r="U1755" s="1">
        <f t="shared" si="139"/>
        <v>1</v>
      </c>
    </row>
    <row r="1756" spans="1:21" x14ac:dyDescent="0.25">
      <c r="A1756" s="3" t="s">
        <v>134</v>
      </c>
      <c r="B1756" s="3" t="s">
        <v>916</v>
      </c>
      <c r="C1756" s="4" t="s">
        <v>135</v>
      </c>
      <c r="D1756" s="5" t="s">
        <v>78</v>
      </c>
      <c r="E1756" s="4" t="s">
        <v>79</v>
      </c>
      <c r="F1756" s="6">
        <v>177727.91</v>
      </c>
      <c r="G1756" s="4">
        <v>3192350</v>
      </c>
      <c r="H1756" s="4">
        <v>8111689</v>
      </c>
      <c r="I1756" s="5">
        <v>21.910099120000002</v>
      </c>
      <c r="J1756" s="5">
        <v>2.5409773364449002</v>
      </c>
      <c r="K1756" s="5" t="s">
        <v>80</v>
      </c>
      <c r="L1756" s="5">
        <v>1070</v>
      </c>
      <c r="M1756" s="7" t="s">
        <v>917</v>
      </c>
      <c r="N1756" s="16">
        <f t="shared" si="135"/>
        <v>44347</v>
      </c>
      <c r="O1756" s="7" t="s">
        <v>918</v>
      </c>
      <c r="P1756" s="12" t="str">
        <f t="shared" si="136"/>
        <v>2021-06-08</v>
      </c>
      <c r="Q1756" s="1" t="str">
        <f>IFERROR(VLOOKUP(K1756,de_para!$A$2:$B$32,2,0),"ERR")</f>
        <v>web event</v>
      </c>
      <c r="R1756" s="1">
        <v>0</v>
      </c>
      <c r="S1756" s="1">
        <f t="shared" si="137"/>
        <v>6</v>
      </c>
      <c r="T1756" s="1">
        <f t="shared" si="138"/>
        <v>2021</v>
      </c>
      <c r="U1756" s="1">
        <f t="shared" si="139"/>
        <v>1</v>
      </c>
    </row>
    <row r="1757" spans="1:21" x14ac:dyDescent="0.25">
      <c r="A1757" s="3" t="s">
        <v>64</v>
      </c>
      <c r="B1757" s="3" t="s">
        <v>916</v>
      </c>
      <c r="C1757" s="4" t="s">
        <v>65</v>
      </c>
      <c r="D1757" s="5" t="s">
        <v>66</v>
      </c>
      <c r="E1757" s="4" t="s">
        <v>67</v>
      </c>
      <c r="F1757" s="6">
        <v>45499.72</v>
      </c>
      <c r="G1757" s="4">
        <v>27588</v>
      </c>
      <c r="H1757" s="4">
        <v>591173</v>
      </c>
      <c r="I1757" s="5">
        <v>76.965152329999995</v>
      </c>
      <c r="J1757" s="5">
        <v>21.428628389155001</v>
      </c>
      <c r="K1757" s="5" t="s">
        <v>36</v>
      </c>
      <c r="L1757" s="5">
        <v>300</v>
      </c>
      <c r="M1757" s="7" t="s">
        <v>917</v>
      </c>
      <c r="N1757" s="16">
        <f t="shared" si="135"/>
        <v>44347</v>
      </c>
      <c r="O1757" s="7" t="s">
        <v>918</v>
      </c>
      <c r="P1757" s="12" t="str">
        <f t="shared" si="136"/>
        <v>2021-06-08</v>
      </c>
      <c r="Q1757" s="1" t="str">
        <f>IFERROR(VLOOKUP(K1757,de_para!$A$2:$B$32,2,0),"ERR")</f>
        <v>web event</v>
      </c>
      <c r="R1757" s="1">
        <v>0</v>
      </c>
      <c r="S1757" s="1">
        <f t="shared" si="137"/>
        <v>6</v>
      </c>
      <c r="T1757" s="1">
        <f t="shared" si="138"/>
        <v>2021</v>
      </c>
      <c r="U1757" s="1">
        <f t="shared" si="139"/>
        <v>1</v>
      </c>
    </row>
    <row r="1758" spans="1:21" x14ac:dyDescent="0.25">
      <c r="A1758" s="3" t="s">
        <v>162</v>
      </c>
      <c r="B1758" s="3" t="s">
        <v>916</v>
      </c>
      <c r="C1758" s="4" t="s">
        <v>163</v>
      </c>
      <c r="D1758" s="5" t="s">
        <v>66</v>
      </c>
      <c r="E1758" s="4" t="s">
        <v>67</v>
      </c>
      <c r="F1758" s="6">
        <v>11065.79</v>
      </c>
      <c r="G1758" s="4">
        <v>14244</v>
      </c>
      <c r="H1758" s="4">
        <v>263294</v>
      </c>
      <c r="I1758" s="5">
        <v>42.028264980000003</v>
      </c>
      <c r="J1758" s="5">
        <v>18.484554900309</v>
      </c>
      <c r="K1758" s="5" t="s">
        <v>36</v>
      </c>
      <c r="L1758" s="5">
        <v>23</v>
      </c>
      <c r="M1758" s="7" t="s">
        <v>917</v>
      </c>
      <c r="N1758" s="16">
        <f t="shared" si="135"/>
        <v>44347</v>
      </c>
      <c r="O1758" s="7" t="s">
        <v>918</v>
      </c>
      <c r="P1758" s="12" t="str">
        <f t="shared" si="136"/>
        <v>2021-06-08</v>
      </c>
      <c r="Q1758" s="1" t="str">
        <f>IFERROR(VLOOKUP(K1758,de_para!$A$2:$B$32,2,0),"ERR")</f>
        <v>web event</v>
      </c>
      <c r="R1758" s="1">
        <v>0</v>
      </c>
      <c r="S1758" s="1">
        <f t="shared" si="137"/>
        <v>6</v>
      </c>
      <c r="T1758" s="1">
        <f t="shared" si="138"/>
        <v>2021</v>
      </c>
      <c r="U1758" s="1">
        <f t="shared" si="139"/>
        <v>1</v>
      </c>
    </row>
    <row r="1759" spans="1:21" x14ac:dyDescent="0.25">
      <c r="A1759" s="3" t="s">
        <v>32</v>
      </c>
      <c r="B1759" s="3" t="s">
        <v>916</v>
      </c>
      <c r="C1759" s="4" t="s">
        <v>33</v>
      </c>
      <c r="D1759" s="5" t="s">
        <v>34</v>
      </c>
      <c r="E1759" s="4" t="s">
        <v>35</v>
      </c>
      <c r="F1759" s="6">
        <v>38048.42</v>
      </c>
      <c r="G1759" s="4">
        <v>227812</v>
      </c>
      <c r="H1759" s="4">
        <v>1357325</v>
      </c>
      <c r="I1759" s="5">
        <v>28.031915720000001</v>
      </c>
      <c r="J1759" s="5">
        <v>5.9580926377891004</v>
      </c>
      <c r="K1759" s="5" t="s">
        <v>36</v>
      </c>
      <c r="L1759" s="5">
        <v>220</v>
      </c>
      <c r="M1759" s="7" t="s">
        <v>917</v>
      </c>
      <c r="N1759" s="16">
        <f t="shared" si="135"/>
        <v>44347</v>
      </c>
      <c r="O1759" s="7" t="s">
        <v>918</v>
      </c>
      <c r="P1759" s="12" t="str">
        <f t="shared" si="136"/>
        <v>2021-06-08</v>
      </c>
      <c r="Q1759" s="1" t="str">
        <f>IFERROR(VLOOKUP(K1759,de_para!$A$2:$B$32,2,0),"ERR")</f>
        <v>web event</v>
      </c>
      <c r="R1759" s="1">
        <v>0</v>
      </c>
      <c r="S1759" s="1">
        <f t="shared" si="137"/>
        <v>6</v>
      </c>
      <c r="T1759" s="1">
        <f t="shared" si="138"/>
        <v>2021</v>
      </c>
      <c r="U1759" s="1">
        <f t="shared" si="139"/>
        <v>1</v>
      </c>
    </row>
    <row r="1760" spans="1:21" x14ac:dyDescent="0.25">
      <c r="A1760" s="3" t="s">
        <v>405</v>
      </c>
      <c r="B1760" s="3" t="s">
        <v>916</v>
      </c>
      <c r="C1760" s="4" t="s">
        <v>406</v>
      </c>
      <c r="D1760" s="5" t="s">
        <v>177</v>
      </c>
      <c r="E1760" s="4" t="s">
        <v>178</v>
      </c>
      <c r="F1760" s="6">
        <v>694.66</v>
      </c>
      <c r="G1760" s="4">
        <v>42446</v>
      </c>
      <c r="H1760" s="4">
        <v>60464</v>
      </c>
      <c r="I1760" s="5">
        <v>11.488819790000001</v>
      </c>
      <c r="J1760" s="5">
        <v>1.4244922960938999</v>
      </c>
      <c r="K1760" s="5" t="s">
        <v>179</v>
      </c>
      <c r="L1760" s="5">
        <v>489</v>
      </c>
      <c r="M1760" s="7" t="s">
        <v>917</v>
      </c>
      <c r="N1760" s="16">
        <f t="shared" si="135"/>
        <v>44347</v>
      </c>
      <c r="O1760" s="7" t="s">
        <v>918</v>
      </c>
      <c r="P1760" s="12" t="str">
        <f t="shared" si="136"/>
        <v>2021-06-08</v>
      </c>
      <c r="Q1760" s="1" t="str">
        <f>IFERROR(VLOOKUP(K1760,de_para!$A$2:$B$32,2,0),"ERR")</f>
        <v>Mid funnel</v>
      </c>
      <c r="R1760" s="1">
        <v>0</v>
      </c>
      <c r="S1760" s="1">
        <f t="shared" si="137"/>
        <v>6</v>
      </c>
      <c r="T1760" s="1">
        <f t="shared" si="138"/>
        <v>2021</v>
      </c>
      <c r="U1760" s="1">
        <f t="shared" si="139"/>
        <v>1</v>
      </c>
    </row>
    <row r="1761" spans="1:21" x14ac:dyDescent="0.25">
      <c r="A1761" s="3" t="s">
        <v>290</v>
      </c>
      <c r="B1761" s="3" t="s">
        <v>931</v>
      </c>
      <c r="C1761" s="4" t="s">
        <v>923</v>
      </c>
      <c r="D1761" s="5" t="s">
        <v>785</v>
      </c>
      <c r="E1761" s="4" t="s">
        <v>924</v>
      </c>
      <c r="F1761" s="6">
        <v>1.3</v>
      </c>
      <c r="G1761" s="4">
        <v>118</v>
      </c>
      <c r="H1761" s="4">
        <v>119</v>
      </c>
      <c r="I1761" s="5">
        <v>10.92436975</v>
      </c>
      <c r="J1761" s="5">
        <v>1.0084745762712</v>
      </c>
      <c r="K1761" s="5" t="s">
        <v>80</v>
      </c>
      <c r="L1761" s="5" t="s">
        <v>45</v>
      </c>
      <c r="M1761" s="7" t="s">
        <v>932</v>
      </c>
      <c r="N1761" s="16">
        <f t="shared" si="135"/>
        <v>44340</v>
      </c>
      <c r="O1761" s="7" t="s">
        <v>933</v>
      </c>
      <c r="P1761" s="12" t="str">
        <f t="shared" si="136"/>
        <v>2021-06-01</v>
      </c>
      <c r="Q1761" s="1" t="str">
        <f>IFERROR(VLOOKUP(K1761,de_para!$A$2:$B$32,2,0),"ERR")</f>
        <v>web event</v>
      </c>
      <c r="R1761" s="1">
        <v>0</v>
      </c>
      <c r="S1761" s="1">
        <f t="shared" si="137"/>
        <v>6</v>
      </c>
      <c r="T1761" s="1">
        <f t="shared" si="138"/>
        <v>2021</v>
      </c>
      <c r="U1761" s="1">
        <f t="shared" si="139"/>
        <v>1</v>
      </c>
    </row>
    <row r="1762" spans="1:21" x14ac:dyDescent="0.25">
      <c r="A1762" s="3" t="s">
        <v>554</v>
      </c>
      <c r="B1762" s="3" t="s">
        <v>931</v>
      </c>
      <c r="C1762" s="4" t="s">
        <v>875</v>
      </c>
      <c r="D1762" s="5" t="s">
        <v>876</v>
      </c>
      <c r="E1762" s="4" t="s">
        <v>877</v>
      </c>
      <c r="F1762" s="6">
        <v>1.38</v>
      </c>
      <c r="G1762" s="4">
        <v>91</v>
      </c>
      <c r="H1762" s="4">
        <v>91</v>
      </c>
      <c r="I1762" s="5">
        <v>15.164835160000001</v>
      </c>
      <c r="J1762" s="5">
        <v>1</v>
      </c>
      <c r="K1762" s="5" t="s">
        <v>36</v>
      </c>
      <c r="L1762" s="5" t="s">
        <v>45</v>
      </c>
      <c r="M1762" s="7" t="s">
        <v>932</v>
      </c>
      <c r="N1762" s="16">
        <f t="shared" si="135"/>
        <v>44340</v>
      </c>
      <c r="O1762" s="7" t="s">
        <v>933</v>
      </c>
      <c r="P1762" s="12" t="str">
        <f t="shared" si="136"/>
        <v>2021-06-01</v>
      </c>
      <c r="Q1762" s="1" t="str">
        <f>IFERROR(VLOOKUP(K1762,de_para!$A$2:$B$32,2,0),"ERR")</f>
        <v>web event</v>
      </c>
      <c r="R1762" s="1">
        <v>0</v>
      </c>
      <c r="S1762" s="1">
        <f t="shared" si="137"/>
        <v>6</v>
      </c>
      <c r="T1762" s="1">
        <f t="shared" si="138"/>
        <v>2021</v>
      </c>
      <c r="U1762" s="1">
        <f t="shared" si="139"/>
        <v>1</v>
      </c>
    </row>
    <row r="1763" spans="1:21" x14ac:dyDescent="0.25">
      <c r="A1763" s="3" t="s">
        <v>120</v>
      </c>
      <c r="B1763" s="3" t="s">
        <v>931</v>
      </c>
      <c r="C1763" s="4" t="s">
        <v>121</v>
      </c>
      <c r="D1763" s="5" t="s">
        <v>87</v>
      </c>
      <c r="E1763" s="4" t="s">
        <v>88</v>
      </c>
      <c r="F1763" s="6">
        <v>433531.17</v>
      </c>
      <c r="G1763" s="4">
        <v>18452405</v>
      </c>
      <c r="H1763" s="4">
        <v>54337933</v>
      </c>
      <c r="I1763" s="5">
        <v>7.9784258599999998</v>
      </c>
      <c r="J1763" s="5">
        <v>2.9447615636011002</v>
      </c>
      <c r="K1763" s="5" t="s">
        <v>36</v>
      </c>
      <c r="L1763" s="5">
        <v>2023</v>
      </c>
      <c r="M1763" s="7" t="s">
        <v>932</v>
      </c>
      <c r="N1763" s="16">
        <f t="shared" si="135"/>
        <v>44340</v>
      </c>
      <c r="O1763" s="7" t="s">
        <v>933</v>
      </c>
      <c r="P1763" s="12" t="str">
        <f t="shared" si="136"/>
        <v>2021-06-01</v>
      </c>
      <c r="Q1763" s="1" t="str">
        <f>IFERROR(VLOOKUP(K1763,de_para!$A$2:$B$32,2,0),"ERR")</f>
        <v>web event</v>
      </c>
      <c r="R1763" s="1">
        <v>0</v>
      </c>
      <c r="S1763" s="1">
        <f t="shared" si="137"/>
        <v>6</v>
      </c>
      <c r="T1763" s="1">
        <f t="shared" si="138"/>
        <v>2021</v>
      </c>
      <c r="U1763" s="1">
        <f t="shared" si="139"/>
        <v>1</v>
      </c>
    </row>
    <row r="1764" spans="1:21" x14ac:dyDescent="0.25">
      <c r="A1764" s="3" t="s">
        <v>290</v>
      </c>
      <c r="B1764" s="3" t="s">
        <v>931</v>
      </c>
      <c r="C1764" s="4" t="s">
        <v>873</v>
      </c>
      <c r="D1764" s="5" t="s">
        <v>812</v>
      </c>
      <c r="E1764" s="4" t="s">
        <v>874</v>
      </c>
      <c r="F1764" s="6">
        <v>0.04</v>
      </c>
      <c r="G1764" s="4">
        <v>8</v>
      </c>
      <c r="H1764" s="4">
        <v>8</v>
      </c>
      <c r="I1764" s="5">
        <v>5</v>
      </c>
      <c r="J1764" s="5">
        <v>1</v>
      </c>
      <c r="K1764" s="5" t="s">
        <v>80</v>
      </c>
      <c r="L1764" s="5" t="s">
        <v>45</v>
      </c>
      <c r="M1764" s="7" t="s">
        <v>932</v>
      </c>
      <c r="N1764" s="16">
        <f t="shared" si="135"/>
        <v>44340</v>
      </c>
      <c r="O1764" s="7" t="s">
        <v>933</v>
      </c>
      <c r="P1764" s="12" t="str">
        <f t="shared" si="136"/>
        <v>2021-06-01</v>
      </c>
      <c r="Q1764" s="1" t="str">
        <f>IFERROR(VLOOKUP(K1764,de_para!$A$2:$B$32,2,0),"ERR")</f>
        <v>web event</v>
      </c>
      <c r="R1764" s="1">
        <v>0</v>
      </c>
      <c r="S1764" s="1">
        <f t="shared" si="137"/>
        <v>6</v>
      </c>
      <c r="T1764" s="1">
        <f t="shared" si="138"/>
        <v>2021</v>
      </c>
      <c r="U1764" s="1">
        <f t="shared" si="139"/>
        <v>1</v>
      </c>
    </row>
    <row r="1765" spans="1:21" x14ac:dyDescent="0.25">
      <c r="A1765" s="3" t="s">
        <v>76</v>
      </c>
      <c r="B1765" s="3" t="s">
        <v>931</v>
      </c>
      <c r="C1765" s="4" t="s">
        <v>77</v>
      </c>
      <c r="D1765" s="5" t="s">
        <v>78</v>
      </c>
      <c r="E1765" s="4" t="s">
        <v>79</v>
      </c>
      <c r="F1765" s="6">
        <v>78620.63</v>
      </c>
      <c r="G1765" s="4">
        <v>1512187</v>
      </c>
      <c r="H1765" s="4">
        <v>3597228</v>
      </c>
      <c r="I1765" s="5">
        <v>21.85589293</v>
      </c>
      <c r="J1765" s="5">
        <v>2.3788248411075998</v>
      </c>
      <c r="K1765" s="5" t="s">
        <v>80</v>
      </c>
      <c r="L1765" s="5">
        <v>502</v>
      </c>
      <c r="M1765" s="7" t="s">
        <v>932</v>
      </c>
      <c r="N1765" s="16">
        <f t="shared" si="135"/>
        <v>44340</v>
      </c>
      <c r="O1765" s="7" t="s">
        <v>933</v>
      </c>
      <c r="P1765" s="12" t="str">
        <f t="shared" si="136"/>
        <v>2021-06-01</v>
      </c>
      <c r="Q1765" s="1" t="str">
        <f>IFERROR(VLOOKUP(K1765,de_para!$A$2:$B$32,2,0),"ERR")</f>
        <v>web event</v>
      </c>
      <c r="R1765" s="1">
        <v>0</v>
      </c>
      <c r="S1765" s="1">
        <f t="shared" si="137"/>
        <v>6</v>
      </c>
      <c r="T1765" s="1">
        <f t="shared" si="138"/>
        <v>2021</v>
      </c>
      <c r="U1765" s="1">
        <f t="shared" si="139"/>
        <v>1</v>
      </c>
    </row>
    <row r="1766" spans="1:21" x14ac:dyDescent="0.25">
      <c r="A1766" s="3" t="s">
        <v>814</v>
      </c>
      <c r="B1766" s="3" t="s">
        <v>931</v>
      </c>
      <c r="C1766" s="4" t="s">
        <v>868</v>
      </c>
      <c r="D1766" s="5" t="s">
        <v>861</v>
      </c>
      <c r="E1766" s="4" t="s">
        <v>862</v>
      </c>
      <c r="F1766" s="6">
        <v>633</v>
      </c>
      <c r="G1766" s="4">
        <v>10144</v>
      </c>
      <c r="H1766" s="4">
        <v>14135</v>
      </c>
      <c r="I1766" s="5">
        <v>44.782454899999998</v>
      </c>
      <c r="J1766" s="5">
        <v>1.3934345425868</v>
      </c>
      <c r="K1766" s="5" t="s">
        <v>416</v>
      </c>
      <c r="L1766" s="5">
        <v>70</v>
      </c>
      <c r="M1766" s="7" t="s">
        <v>932</v>
      </c>
      <c r="N1766" s="16">
        <f t="shared" si="135"/>
        <v>44340</v>
      </c>
      <c r="O1766" s="7" t="s">
        <v>933</v>
      </c>
      <c r="P1766" s="12" t="str">
        <f t="shared" si="136"/>
        <v>2021-06-01</v>
      </c>
      <c r="Q1766" s="1" t="str">
        <f>IFERROR(VLOOKUP(K1766,de_para!$A$2:$B$32,2,0),"ERR")</f>
        <v>web event</v>
      </c>
      <c r="R1766" s="1">
        <v>0</v>
      </c>
      <c r="S1766" s="1">
        <f t="shared" si="137"/>
        <v>6</v>
      </c>
      <c r="T1766" s="1">
        <f t="shared" si="138"/>
        <v>2021</v>
      </c>
      <c r="U1766" s="1">
        <f t="shared" si="139"/>
        <v>1</v>
      </c>
    </row>
    <row r="1767" spans="1:21" x14ac:dyDescent="0.25">
      <c r="A1767" s="3" t="s">
        <v>821</v>
      </c>
      <c r="B1767" s="3" t="s">
        <v>931</v>
      </c>
      <c r="C1767" s="4" t="s">
        <v>869</v>
      </c>
      <c r="D1767" s="5" t="s">
        <v>864</v>
      </c>
      <c r="E1767" s="4" t="s">
        <v>865</v>
      </c>
      <c r="F1767" s="6">
        <v>849.73</v>
      </c>
      <c r="G1767" s="4">
        <v>57824</v>
      </c>
      <c r="H1767" s="4">
        <v>68981</v>
      </c>
      <c r="I1767" s="5">
        <v>12.318319539999999</v>
      </c>
      <c r="J1767" s="5">
        <v>1.1929475650249</v>
      </c>
      <c r="K1767" s="5" t="s">
        <v>416</v>
      </c>
      <c r="L1767" s="5">
        <v>77</v>
      </c>
      <c r="M1767" s="7" t="s">
        <v>932</v>
      </c>
      <c r="N1767" s="16">
        <f t="shared" si="135"/>
        <v>44340</v>
      </c>
      <c r="O1767" s="7" t="s">
        <v>933</v>
      </c>
      <c r="P1767" s="12" t="str">
        <f t="shared" si="136"/>
        <v>2021-06-01</v>
      </c>
      <c r="Q1767" s="1" t="str">
        <f>IFERROR(VLOOKUP(K1767,de_para!$A$2:$B$32,2,0),"ERR")</f>
        <v>web event</v>
      </c>
      <c r="R1767" s="1">
        <v>0</v>
      </c>
      <c r="S1767" s="1">
        <f t="shared" si="137"/>
        <v>6</v>
      </c>
      <c r="T1767" s="1">
        <f t="shared" si="138"/>
        <v>2021</v>
      </c>
      <c r="U1767" s="1">
        <f t="shared" si="139"/>
        <v>1</v>
      </c>
    </row>
    <row r="1768" spans="1:21" x14ac:dyDescent="0.25">
      <c r="A1768" s="3" t="s">
        <v>290</v>
      </c>
      <c r="B1768" s="3" t="s">
        <v>931</v>
      </c>
      <c r="C1768" s="4" t="s">
        <v>934</v>
      </c>
      <c r="D1768" s="5" t="s">
        <v>935</v>
      </c>
      <c r="E1768" s="4" t="s">
        <v>936</v>
      </c>
      <c r="F1768" s="6">
        <v>5884.13</v>
      </c>
      <c r="G1768" s="4">
        <v>317250</v>
      </c>
      <c r="H1768" s="4">
        <v>363642</v>
      </c>
      <c r="I1768" s="5">
        <v>16.18110669</v>
      </c>
      <c r="J1768" s="5">
        <v>1.1462316784869999</v>
      </c>
      <c r="K1768" s="5" t="s">
        <v>80</v>
      </c>
      <c r="L1768" s="5">
        <v>31</v>
      </c>
      <c r="M1768" s="7" t="s">
        <v>932</v>
      </c>
      <c r="N1768" s="16">
        <f t="shared" si="135"/>
        <v>44340</v>
      </c>
      <c r="O1768" s="7" t="s">
        <v>933</v>
      </c>
      <c r="P1768" s="12" t="str">
        <f t="shared" si="136"/>
        <v>2021-06-01</v>
      </c>
      <c r="Q1768" s="1" t="str">
        <f>IFERROR(VLOOKUP(K1768,de_para!$A$2:$B$32,2,0),"ERR")</f>
        <v>web event</v>
      </c>
      <c r="R1768" s="1">
        <v>0</v>
      </c>
      <c r="S1768" s="1">
        <f t="shared" si="137"/>
        <v>6</v>
      </c>
      <c r="T1768" s="1">
        <f t="shared" si="138"/>
        <v>2021</v>
      </c>
      <c r="U1768" s="1">
        <f t="shared" si="139"/>
        <v>1</v>
      </c>
    </row>
    <row r="1769" spans="1:21" x14ac:dyDescent="0.25">
      <c r="A1769" s="3" t="s">
        <v>171</v>
      </c>
      <c r="B1769" s="3" t="s">
        <v>931</v>
      </c>
      <c r="C1769" s="4" t="s">
        <v>172</v>
      </c>
      <c r="D1769" s="5" t="s">
        <v>173</v>
      </c>
      <c r="E1769" s="4" t="s">
        <v>174</v>
      </c>
      <c r="F1769" s="6">
        <v>9216.6200000000008</v>
      </c>
      <c r="G1769" s="4">
        <v>558848</v>
      </c>
      <c r="H1769" s="4">
        <v>885946</v>
      </c>
      <c r="I1769" s="5">
        <v>10.40313969</v>
      </c>
      <c r="J1769" s="5">
        <v>1.5853076328447</v>
      </c>
      <c r="K1769" s="5" t="s">
        <v>36</v>
      </c>
      <c r="L1769" s="5">
        <v>34</v>
      </c>
      <c r="M1769" s="7" t="s">
        <v>932</v>
      </c>
      <c r="N1769" s="16">
        <f t="shared" si="135"/>
        <v>44340</v>
      </c>
      <c r="O1769" s="7" t="s">
        <v>933</v>
      </c>
      <c r="P1769" s="12" t="str">
        <f t="shared" si="136"/>
        <v>2021-06-01</v>
      </c>
      <c r="Q1769" s="1" t="str">
        <f>IFERROR(VLOOKUP(K1769,de_para!$A$2:$B$32,2,0),"ERR")</f>
        <v>web event</v>
      </c>
      <c r="R1769" s="1">
        <v>0</v>
      </c>
      <c r="S1769" s="1">
        <f t="shared" si="137"/>
        <v>6</v>
      </c>
      <c r="T1769" s="1">
        <f t="shared" si="138"/>
        <v>2021</v>
      </c>
      <c r="U1769" s="1">
        <f t="shared" si="139"/>
        <v>1</v>
      </c>
    </row>
    <row r="1770" spans="1:21" x14ac:dyDescent="0.25">
      <c r="A1770" s="3" t="s">
        <v>554</v>
      </c>
      <c r="B1770" s="3" t="s">
        <v>931</v>
      </c>
      <c r="C1770" s="4" t="s">
        <v>555</v>
      </c>
      <c r="D1770" s="5" t="s">
        <v>34</v>
      </c>
      <c r="E1770" s="4" t="s">
        <v>35</v>
      </c>
      <c r="F1770" s="6">
        <v>11623.08</v>
      </c>
      <c r="G1770" s="4">
        <v>131840</v>
      </c>
      <c r="H1770" s="4">
        <v>750566</v>
      </c>
      <c r="I1770" s="5">
        <v>15.48575342</v>
      </c>
      <c r="J1770" s="5">
        <v>5.6930066747573003</v>
      </c>
      <c r="K1770" s="5" t="s">
        <v>36</v>
      </c>
      <c r="L1770" s="5">
        <v>43</v>
      </c>
      <c r="M1770" s="7" t="s">
        <v>932</v>
      </c>
      <c r="N1770" s="16">
        <f t="shared" si="135"/>
        <v>44340</v>
      </c>
      <c r="O1770" s="7" t="s">
        <v>933</v>
      </c>
      <c r="P1770" s="12" t="str">
        <f t="shared" si="136"/>
        <v>2021-06-01</v>
      </c>
      <c r="Q1770" s="1" t="str">
        <f>IFERROR(VLOOKUP(K1770,de_para!$A$2:$B$32,2,0),"ERR")</f>
        <v>web event</v>
      </c>
      <c r="R1770" s="1">
        <v>0</v>
      </c>
      <c r="S1770" s="1">
        <f t="shared" si="137"/>
        <v>6</v>
      </c>
      <c r="T1770" s="1">
        <f t="shared" si="138"/>
        <v>2021</v>
      </c>
      <c r="U1770" s="1">
        <f t="shared" si="139"/>
        <v>1</v>
      </c>
    </row>
    <row r="1771" spans="1:21" x14ac:dyDescent="0.25">
      <c r="A1771" s="3" t="s">
        <v>68</v>
      </c>
      <c r="B1771" s="3" t="s">
        <v>931</v>
      </c>
      <c r="C1771" s="4" t="s">
        <v>69</v>
      </c>
      <c r="D1771" s="5" t="s">
        <v>70</v>
      </c>
      <c r="E1771" s="4" t="s">
        <v>71</v>
      </c>
      <c r="F1771" s="6">
        <v>1151.4100000000001</v>
      </c>
      <c r="G1771" s="4">
        <v>20860</v>
      </c>
      <c r="H1771" s="4">
        <v>32331</v>
      </c>
      <c r="I1771" s="5">
        <v>35.613188579999999</v>
      </c>
      <c r="J1771" s="5">
        <v>1.5499041227229</v>
      </c>
      <c r="K1771" s="5" t="s">
        <v>36</v>
      </c>
      <c r="L1771" s="5">
        <v>3</v>
      </c>
      <c r="M1771" s="7" t="s">
        <v>932</v>
      </c>
      <c r="N1771" s="16">
        <f t="shared" si="135"/>
        <v>44340</v>
      </c>
      <c r="O1771" s="7" t="s">
        <v>933</v>
      </c>
      <c r="P1771" s="12" t="str">
        <f t="shared" si="136"/>
        <v>2021-06-01</v>
      </c>
      <c r="Q1771" s="1" t="str">
        <f>IFERROR(VLOOKUP(K1771,de_para!$A$2:$B$32,2,0),"ERR")</f>
        <v>web event</v>
      </c>
      <c r="R1771" s="1">
        <v>0</v>
      </c>
      <c r="S1771" s="1">
        <f t="shared" si="137"/>
        <v>6</v>
      </c>
      <c r="T1771" s="1">
        <f t="shared" si="138"/>
        <v>2021</v>
      </c>
      <c r="U1771" s="1">
        <f t="shared" si="139"/>
        <v>1</v>
      </c>
    </row>
    <row r="1772" spans="1:21" x14ac:dyDescent="0.25">
      <c r="A1772" s="3" t="s">
        <v>828</v>
      </c>
      <c r="B1772" s="3" t="s">
        <v>931</v>
      </c>
      <c r="C1772" s="4" t="s">
        <v>870</v>
      </c>
      <c r="D1772" s="5" t="s">
        <v>861</v>
      </c>
      <c r="E1772" s="4" t="s">
        <v>862</v>
      </c>
      <c r="F1772" s="6">
        <v>918.16</v>
      </c>
      <c r="G1772" s="4">
        <v>23311</v>
      </c>
      <c r="H1772" s="4">
        <v>31817</v>
      </c>
      <c r="I1772" s="5">
        <v>28.857528989999999</v>
      </c>
      <c r="J1772" s="5">
        <v>1.3648921110204999</v>
      </c>
      <c r="K1772" s="5" t="s">
        <v>416</v>
      </c>
      <c r="L1772" s="5">
        <v>105</v>
      </c>
      <c r="M1772" s="7" t="s">
        <v>932</v>
      </c>
      <c r="N1772" s="16">
        <f t="shared" si="135"/>
        <v>44340</v>
      </c>
      <c r="O1772" s="7" t="s">
        <v>933</v>
      </c>
      <c r="P1772" s="12" t="str">
        <f t="shared" si="136"/>
        <v>2021-06-01</v>
      </c>
      <c r="Q1772" s="1" t="str">
        <f>IFERROR(VLOOKUP(K1772,de_para!$A$2:$B$32,2,0),"ERR")</f>
        <v>web event</v>
      </c>
      <c r="R1772" s="1">
        <v>0</v>
      </c>
      <c r="S1772" s="1">
        <f t="shared" si="137"/>
        <v>6</v>
      </c>
      <c r="T1772" s="1">
        <f t="shared" si="138"/>
        <v>2021</v>
      </c>
      <c r="U1772" s="1">
        <f t="shared" si="139"/>
        <v>1</v>
      </c>
    </row>
    <row r="1773" spans="1:21" x14ac:dyDescent="0.25">
      <c r="A1773" s="3" t="s">
        <v>290</v>
      </c>
      <c r="B1773" s="3" t="s">
        <v>931</v>
      </c>
      <c r="C1773" s="4" t="s">
        <v>937</v>
      </c>
      <c r="D1773" s="5" t="s">
        <v>938</v>
      </c>
      <c r="E1773" s="4" t="s">
        <v>939</v>
      </c>
      <c r="F1773" s="6">
        <v>5942.7</v>
      </c>
      <c r="G1773" s="4">
        <v>307586</v>
      </c>
      <c r="H1773" s="4">
        <v>369619</v>
      </c>
      <c r="I1773" s="5">
        <v>16.077907249999999</v>
      </c>
      <c r="J1773" s="5">
        <v>1.2016769293791001</v>
      </c>
      <c r="K1773" s="5" t="s">
        <v>80</v>
      </c>
      <c r="L1773" s="5">
        <v>20</v>
      </c>
      <c r="M1773" s="7" t="s">
        <v>932</v>
      </c>
      <c r="N1773" s="16">
        <f t="shared" si="135"/>
        <v>44340</v>
      </c>
      <c r="O1773" s="7" t="s">
        <v>933</v>
      </c>
      <c r="P1773" s="12" t="str">
        <f t="shared" si="136"/>
        <v>2021-06-01</v>
      </c>
      <c r="Q1773" s="1" t="str">
        <f>IFERROR(VLOOKUP(K1773,de_para!$A$2:$B$32,2,0),"ERR")</f>
        <v>web event</v>
      </c>
      <c r="R1773" s="1">
        <v>0</v>
      </c>
      <c r="S1773" s="1">
        <f t="shared" si="137"/>
        <v>6</v>
      </c>
      <c r="T1773" s="1">
        <f t="shared" si="138"/>
        <v>2021</v>
      </c>
      <c r="U1773" s="1">
        <f t="shared" si="139"/>
        <v>1</v>
      </c>
    </row>
    <row r="1774" spans="1:21" x14ac:dyDescent="0.25">
      <c r="A1774" s="3" t="s">
        <v>821</v>
      </c>
      <c r="B1774" s="3" t="s">
        <v>931</v>
      </c>
      <c r="C1774" s="4" t="s">
        <v>871</v>
      </c>
      <c r="D1774" s="5" t="s">
        <v>861</v>
      </c>
      <c r="E1774" s="4" t="s">
        <v>862</v>
      </c>
      <c r="F1774" s="6">
        <v>583.29999999999995</v>
      </c>
      <c r="G1774" s="4">
        <v>20136</v>
      </c>
      <c r="H1774" s="4">
        <v>24773</v>
      </c>
      <c r="I1774" s="5">
        <v>23.545795829999999</v>
      </c>
      <c r="J1774" s="5">
        <v>1.2302840683353</v>
      </c>
      <c r="K1774" s="5" t="s">
        <v>416</v>
      </c>
      <c r="L1774" s="5">
        <v>69</v>
      </c>
      <c r="M1774" s="7" t="s">
        <v>932</v>
      </c>
      <c r="N1774" s="16">
        <f t="shared" si="135"/>
        <v>44340</v>
      </c>
      <c r="O1774" s="7" t="s">
        <v>933</v>
      </c>
      <c r="P1774" s="12" t="str">
        <f t="shared" si="136"/>
        <v>2021-06-01</v>
      </c>
      <c r="Q1774" s="1" t="str">
        <f>IFERROR(VLOOKUP(K1774,de_para!$A$2:$B$32,2,0),"ERR")</f>
        <v>web event</v>
      </c>
      <c r="R1774" s="1">
        <v>0</v>
      </c>
      <c r="S1774" s="1">
        <f t="shared" si="137"/>
        <v>6</v>
      </c>
      <c r="T1774" s="1">
        <f t="shared" si="138"/>
        <v>2021</v>
      </c>
      <c r="U1774" s="1">
        <f t="shared" si="139"/>
        <v>1</v>
      </c>
    </row>
    <row r="1775" spans="1:21" x14ac:dyDescent="0.25">
      <c r="A1775" s="3" t="s">
        <v>859</v>
      </c>
      <c r="B1775" s="3" t="s">
        <v>931</v>
      </c>
      <c r="C1775" s="4" t="s">
        <v>860</v>
      </c>
      <c r="D1775" s="5" t="s">
        <v>861</v>
      </c>
      <c r="E1775" s="4" t="s">
        <v>862</v>
      </c>
      <c r="F1775" s="6">
        <v>365.86</v>
      </c>
      <c r="G1775" s="4">
        <v>7446</v>
      </c>
      <c r="H1775" s="4">
        <v>9735</v>
      </c>
      <c r="I1775" s="5">
        <v>37.5819209</v>
      </c>
      <c r="J1775" s="5">
        <v>1.3074133763094</v>
      </c>
      <c r="K1775" s="5" t="s">
        <v>416</v>
      </c>
      <c r="L1775" s="5">
        <v>45</v>
      </c>
      <c r="M1775" s="7" t="s">
        <v>932</v>
      </c>
      <c r="N1775" s="16">
        <f t="shared" si="135"/>
        <v>44340</v>
      </c>
      <c r="O1775" s="7" t="s">
        <v>933</v>
      </c>
      <c r="P1775" s="12" t="str">
        <f t="shared" si="136"/>
        <v>2021-06-01</v>
      </c>
      <c r="Q1775" s="1" t="str">
        <f>IFERROR(VLOOKUP(K1775,de_para!$A$2:$B$32,2,0),"ERR")</f>
        <v>web event</v>
      </c>
      <c r="R1775" s="1">
        <v>0</v>
      </c>
      <c r="S1775" s="1">
        <f t="shared" si="137"/>
        <v>6</v>
      </c>
      <c r="T1775" s="1">
        <f t="shared" si="138"/>
        <v>2021</v>
      </c>
      <c r="U1775" s="1">
        <f t="shared" si="139"/>
        <v>1</v>
      </c>
    </row>
    <row r="1776" spans="1:21" x14ac:dyDescent="0.25">
      <c r="A1776" s="3" t="s">
        <v>89</v>
      </c>
      <c r="B1776" s="3" t="s">
        <v>931</v>
      </c>
      <c r="C1776" s="4" t="s">
        <v>90</v>
      </c>
      <c r="D1776" s="5" t="s">
        <v>91</v>
      </c>
      <c r="E1776" s="4" t="s">
        <v>92</v>
      </c>
      <c r="F1776" s="6">
        <v>183544.73</v>
      </c>
      <c r="G1776" s="4">
        <v>3665909</v>
      </c>
      <c r="H1776" s="4">
        <v>12070521</v>
      </c>
      <c r="I1776" s="5">
        <v>15.20603212</v>
      </c>
      <c r="J1776" s="5">
        <v>3.2926406520184002</v>
      </c>
      <c r="K1776" s="5" t="s">
        <v>36</v>
      </c>
      <c r="L1776" s="5">
        <v>926</v>
      </c>
      <c r="M1776" s="7" t="s">
        <v>932</v>
      </c>
      <c r="N1776" s="16">
        <f t="shared" si="135"/>
        <v>44340</v>
      </c>
      <c r="O1776" s="7" t="s">
        <v>933</v>
      </c>
      <c r="P1776" s="12" t="str">
        <f t="shared" si="136"/>
        <v>2021-06-01</v>
      </c>
      <c r="Q1776" s="1" t="str">
        <f>IFERROR(VLOOKUP(K1776,de_para!$A$2:$B$32,2,0),"ERR")</f>
        <v>web event</v>
      </c>
      <c r="R1776" s="1">
        <v>0</v>
      </c>
      <c r="S1776" s="1">
        <f t="shared" si="137"/>
        <v>6</v>
      </c>
      <c r="T1776" s="1">
        <f t="shared" si="138"/>
        <v>2021</v>
      </c>
      <c r="U1776" s="1">
        <f t="shared" si="139"/>
        <v>1</v>
      </c>
    </row>
    <row r="1777" spans="1:21" x14ac:dyDescent="0.25">
      <c r="A1777" s="3" t="s">
        <v>800</v>
      </c>
      <c r="B1777" s="3" t="s">
        <v>931</v>
      </c>
      <c r="C1777" s="4" t="s">
        <v>878</v>
      </c>
      <c r="D1777" s="5" t="s">
        <v>876</v>
      </c>
      <c r="E1777" s="4" t="s">
        <v>877</v>
      </c>
      <c r="F1777" s="6">
        <v>0.3</v>
      </c>
      <c r="G1777" s="4">
        <v>18</v>
      </c>
      <c r="H1777" s="4">
        <v>18</v>
      </c>
      <c r="I1777" s="5">
        <v>16.666666670000001</v>
      </c>
      <c r="J1777" s="5">
        <v>1</v>
      </c>
      <c r="K1777" s="5" t="s">
        <v>36</v>
      </c>
      <c r="L1777" s="5" t="s">
        <v>45</v>
      </c>
      <c r="M1777" s="7" t="s">
        <v>932</v>
      </c>
      <c r="N1777" s="16">
        <f t="shared" si="135"/>
        <v>44340</v>
      </c>
      <c r="O1777" s="7" t="s">
        <v>933</v>
      </c>
      <c r="P1777" s="12" t="str">
        <f t="shared" si="136"/>
        <v>2021-06-01</v>
      </c>
      <c r="Q1777" s="1" t="str">
        <f>IFERROR(VLOOKUP(K1777,de_para!$A$2:$B$32,2,0),"ERR")</f>
        <v>web event</v>
      </c>
      <c r="R1777" s="1">
        <v>0</v>
      </c>
      <c r="S1777" s="1">
        <f t="shared" si="137"/>
        <v>6</v>
      </c>
      <c r="T1777" s="1">
        <f t="shared" si="138"/>
        <v>2021</v>
      </c>
      <c r="U1777" s="1">
        <f t="shared" si="139"/>
        <v>1</v>
      </c>
    </row>
    <row r="1778" spans="1:21" x14ac:dyDescent="0.25">
      <c r="A1778" s="3" t="s">
        <v>290</v>
      </c>
      <c r="B1778" s="3" t="s">
        <v>931</v>
      </c>
      <c r="C1778" s="4" t="s">
        <v>928</v>
      </c>
      <c r="D1778" s="5" t="s">
        <v>929</v>
      </c>
      <c r="E1778" s="4" t="s">
        <v>930</v>
      </c>
      <c r="F1778" s="6">
        <v>17912.98</v>
      </c>
      <c r="G1778" s="4">
        <v>927230</v>
      </c>
      <c r="H1778" s="4">
        <v>1363109</v>
      </c>
      <c r="I1778" s="5">
        <v>13.1412675</v>
      </c>
      <c r="J1778" s="5">
        <v>1.4700872491182999</v>
      </c>
      <c r="K1778" s="5" t="s">
        <v>80</v>
      </c>
      <c r="L1778" s="5">
        <v>40</v>
      </c>
      <c r="M1778" s="7" t="s">
        <v>932</v>
      </c>
      <c r="N1778" s="16">
        <f t="shared" si="135"/>
        <v>44340</v>
      </c>
      <c r="O1778" s="7" t="s">
        <v>933</v>
      </c>
      <c r="P1778" s="12" t="str">
        <f t="shared" si="136"/>
        <v>2021-06-01</v>
      </c>
      <c r="Q1778" s="1" t="str">
        <f>IFERROR(VLOOKUP(K1778,de_para!$A$2:$B$32,2,0),"ERR")</f>
        <v>web event</v>
      </c>
      <c r="R1778" s="1">
        <v>0</v>
      </c>
      <c r="S1778" s="1">
        <f t="shared" si="137"/>
        <v>6</v>
      </c>
      <c r="T1778" s="1">
        <f t="shared" si="138"/>
        <v>2021</v>
      </c>
      <c r="U1778" s="1">
        <f t="shared" si="139"/>
        <v>1</v>
      </c>
    </row>
    <row r="1779" spans="1:21" x14ac:dyDescent="0.25">
      <c r="A1779" s="3" t="s">
        <v>32</v>
      </c>
      <c r="B1779" s="3" t="s">
        <v>931</v>
      </c>
      <c r="C1779" s="4" t="s">
        <v>880</v>
      </c>
      <c r="D1779" s="5" t="s">
        <v>876</v>
      </c>
      <c r="E1779" s="4" t="s">
        <v>877</v>
      </c>
      <c r="F1779" s="6">
        <v>4.8899999999999997</v>
      </c>
      <c r="G1779" s="4">
        <v>135</v>
      </c>
      <c r="H1779" s="4">
        <v>137</v>
      </c>
      <c r="I1779" s="5">
        <v>35.693430659999997</v>
      </c>
      <c r="J1779" s="5">
        <v>1.0148148148148</v>
      </c>
      <c r="K1779" s="5" t="s">
        <v>36</v>
      </c>
      <c r="L1779" s="5" t="s">
        <v>45</v>
      </c>
      <c r="M1779" s="7" t="s">
        <v>932</v>
      </c>
      <c r="N1779" s="16">
        <f t="shared" si="135"/>
        <v>44340</v>
      </c>
      <c r="O1779" s="7" t="s">
        <v>933</v>
      </c>
      <c r="P1779" s="12" t="str">
        <f t="shared" si="136"/>
        <v>2021-06-01</v>
      </c>
      <c r="Q1779" s="1" t="str">
        <f>IFERROR(VLOOKUP(K1779,de_para!$A$2:$B$32,2,0),"ERR")</f>
        <v>web event</v>
      </c>
      <c r="R1779" s="1">
        <v>0</v>
      </c>
      <c r="S1779" s="1">
        <f t="shared" si="137"/>
        <v>6</v>
      </c>
      <c r="T1779" s="1">
        <f t="shared" si="138"/>
        <v>2021</v>
      </c>
      <c r="U1779" s="1">
        <f t="shared" si="139"/>
        <v>1</v>
      </c>
    </row>
    <row r="1780" spans="1:21" x14ac:dyDescent="0.25">
      <c r="A1780" s="3" t="s">
        <v>103</v>
      </c>
      <c r="B1780" s="3" t="s">
        <v>931</v>
      </c>
      <c r="C1780" s="4" t="s">
        <v>104</v>
      </c>
      <c r="D1780" s="5" t="s">
        <v>54</v>
      </c>
      <c r="E1780" s="4" t="s">
        <v>55</v>
      </c>
      <c r="F1780" s="6">
        <v>133015.09</v>
      </c>
      <c r="G1780" s="4">
        <v>41608</v>
      </c>
      <c r="H1780" s="4">
        <v>1122709</v>
      </c>
      <c r="I1780" s="5">
        <v>118.4769072</v>
      </c>
      <c r="J1780" s="5">
        <v>26.983008075370002</v>
      </c>
      <c r="K1780" s="5" t="s">
        <v>36</v>
      </c>
      <c r="L1780" s="5">
        <v>748</v>
      </c>
      <c r="M1780" s="7" t="s">
        <v>932</v>
      </c>
      <c r="N1780" s="16">
        <f t="shared" si="135"/>
        <v>44340</v>
      </c>
      <c r="O1780" s="7" t="s">
        <v>933</v>
      </c>
      <c r="P1780" s="12" t="str">
        <f t="shared" si="136"/>
        <v>2021-06-01</v>
      </c>
      <c r="Q1780" s="1" t="str">
        <f>IFERROR(VLOOKUP(K1780,de_para!$A$2:$B$32,2,0),"ERR")</f>
        <v>web event</v>
      </c>
      <c r="R1780" s="1">
        <v>0</v>
      </c>
      <c r="S1780" s="1">
        <f t="shared" si="137"/>
        <v>6</v>
      </c>
      <c r="T1780" s="1">
        <f t="shared" si="138"/>
        <v>2021</v>
      </c>
      <c r="U1780" s="1">
        <f t="shared" si="139"/>
        <v>1</v>
      </c>
    </row>
    <row r="1781" spans="1:21" x14ac:dyDescent="0.25">
      <c r="A1781" s="3" t="s">
        <v>162</v>
      </c>
      <c r="B1781" s="3" t="s">
        <v>931</v>
      </c>
      <c r="C1781" s="4" t="s">
        <v>163</v>
      </c>
      <c r="D1781" s="5" t="s">
        <v>66</v>
      </c>
      <c r="E1781" s="4" t="s">
        <v>67</v>
      </c>
      <c r="F1781" s="6">
        <v>12215.64</v>
      </c>
      <c r="G1781" s="4">
        <v>13044</v>
      </c>
      <c r="H1781" s="4">
        <v>244136</v>
      </c>
      <c r="I1781" s="5">
        <v>50.036209329999998</v>
      </c>
      <c r="J1781" s="5">
        <v>18.716344679546001</v>
      </c>
      <c r="K1781" s="5" t="s">
        <v>36</v>
      </c>
      <c r="L1781" s="5">
        <v>13</v>
      </c>
      <c r="M1781" s="7" t="s">
        <v>932</v>
      </c>
      <c r="N1781" s="16">
        <f t="shared" si="135"/>
        <v>44340</v>
      </c>
      <c r="O1781" s="7" t="s">
        <v>933</v>
      </c>
      <c r="P1781" s="12" t="str">
        <f t="shared" si="136"/>
        <v>2021-06-01</v>
      </c>
      <c r="Q1781" s="1" t="str">
        <f>IFERROR(VLOOKUP(K1781,de_para!$A$2:$B$32,2,0),"ERR")</f>
        <v>web event</v>
      </c>
      <c r="R1781" s="1">
        <v>0</v>
      </c>
      <c r="S1781" s="1">
        <f t="shared" si="137"/>
        <v>6</v>
      </c>
      <c r="T1781" s="1">
        <f t="shared" si="138"/>
        <v>2021</v>
      </c>
      <c r="U1781" s="1">
        <f t="shared" si="139"/>
        <v>1</v>
      </c>
    </row>
    <row r="1782" spans="1:21" x14ac:dyDescent="0.25">
      <c r="A1782" s="3" t="s">
        <v>175</v>
      </c>
      <c r="B1782" s="3" t="s">
        <v>931</v>
      </c>
      <c r="C1782" s="4" t="s">
        <v>176</v>
      </c>
      <c r="D1782" s="5" t="s">
        <v>177</v>
      </c>
      <c r="E1782" s="4" t="s">
        <v>178</v>
      </c>
      <c r="F1782" s="6">
        <v>19038.919999999998</v>
      </c>
      <c r="G1782" s="4">
        <v>713084</v>
      </c>
      <c r="H1782" s="4">
        <v>1408972</v>
      </c>
      <c r="I1782" s="5">
        <v>13.512631900000001</v>
      </c>
      <c r="J1782" s="5">
        <v>1.9758850289726999</v>
      </c>
      <c r="K1782" s="5" t="s">
        <v>179</v>
      </c>
      <c r="L1782" s="5">
        <v>15318</v>
      </c>
      <c r="M1782" s="7" t="s">
        <v>932</v>
      </c>
      <c r="N1782" s="16">
        <f t="shared" si="135"/>
        <v>44340</v>
      </c>
      <c r="O1782" s="7" t="s">
        <v>933</v>
      </c>
      <c r="P1782" s="12" t="str">
        <f t="shared" si="136"/>
        <v>2021-06-01</v>
      </c>
      <c r="Q1782" s="1" t="str">
        <f>IFERROR(VLOOKUP(K1782,de_para!$A$2:$B$32,2,0),"ERR")</f>
        <v>Mid funnel</v>
      </c>
      <c r="R1782" s="1">
        <v>0</v>
      </c>
      <c r="S1782" s="1">
        <f t="shared" si="137"/>
        <v>6</v>
      </c>
      <c r="T1782" s="1">
        <f t="shared" si="138"/>
        <v>2021</v>
      </c>
      <c r="U1782" s="1">
        <f t="shared" si="139"/>
        <v>1</v>
      </c>
    </row>
    <row r="1783" spans="1:21" x14ac:dyDescent="0.25">
      <c r="A1783" s="3" t="s">
        <v>32</v>
      </c>
      <c r="B1783" s="3" t="s">
        <v>931</v>
      </c>
      <c r="C1783" s="4" t="s">
        <v>33</v>
      </c>
      <c r="D1783" s="5" t="s">
        <v>34</v>
      </c>
      <c r="E1783" s="4" t="s">
        <v>35</v>
      </c>
      <c r="F1783" s="6">
        <v>41591.71</v>
      </c>
      <c r="G1783" s="4">
        <v>253312</v>
      </c>
      <c r="H1783" s="4">
        <v>1476543</v>
      </c>
      <c r="I1783" s="5">
        <v>28.168302579999999</v>
      </c>
      <c r="J1783" s="5">
        <v>5.8289500694795002</v>
      </c>
      <c r="K1783" s="5" t="s">
        <v>36</v>
      </c>
      <c r="L1783" s="5">
        <v>272</v>
      </c>
      <c r="M1783" s="7" t="s">
        <v>932</v>
      </c>
      <c r="N1783" s="16">
        <f t="shared" si="135"/>
        <v>44340</v>
      </c>
      <c r="O1783" s="7" t="s">
        <v>933</v>
      </c>
      <c r="P1783" s="12" t="str">
        <f t="shared" si="136"/>
        <v>2021-06-01</v>
      </c>
      <c r="Q1783" s="1" t="str">
        <f>IFERROR(VLOOKUP(K1783,de_para!$A$2:$B$32,2,0),"ERR")</f>
        <v>web event</v>
      </c>
      <c r="R1783" s="1">
        <v>0</v>
      </c>
      <c r="S1783" s="1">
        <f t="shared" si="137"/>
        <v>6</v>
      </c>
      <c r="T1783" s="1">
        <f t="shared" si="138"/>
        <v>2021</v>
      </c>
      <c r="U1783" s="1">
        <f t="shared" si="139"/>
        <v>1</v>
      </c>
    </row>
    <row r="1784" spans="1:21" x14ac:dyDescent="0.25">
      <c r="A1784" s="3" t="s">
        <v>83</v>
      </c>
      <c r="B1784" s="3" t="s">
        <v>931</v>
      </c>
      <c r="C1784" s="4" t="s">
        <v>84</v>
      </c>
      <c r="D1784" s="5" t="s">
        <v>70</v>
      </c>
      <c r="E1784" s="4" t="s">
        <v>71</v>
      </c>
      <c r="F1784" s="6">
        <v>153926.91</v>
      </c>
      <c r="G1784" s="4">
        <v>177280</v>
      </c>
      <c r="H1784" s="4">
        <v>2904330</v>
      </c>
      <c r="I1784" s="5">
        <v>52.999111669999998</v>
      </c>
      <c r="J1784" s="5">
        <v>16.382727888087</v>
      </c>
      <c r="K1784" s="5" t="s">
        <v>36</v>
      </c>
      <c r="L1784" s="5">
        <v>700</v>
      </c>
      <c r="M1784" s="7" t="s">
        <v>932</v>
      </c>
      <c r="N1784" s="16">
        <f t="shared" si="135"/>
        <v>44340</v>
      </c>
      <c r="O1784" s="7" t="s">
        <v>933</v>
      </c>
      <c r="P1784" s="12" t="str">
        <f t="shared" si="136"/>
        <v>2021-06-01</v>
      </c>
      <c r="Q1784" s="1" t="str">
        <f>IFERROR(VLOOKUP(K1784,de_para!$A$2:$B$32,2,0),"ERR")</f>
        <v>web event</v>
      </c>
      <c r="R1784" s="1">
        <v>0</v>
      </c>
      <c r="S1784" s="1">
        <f t="shared" si="137"/>
        <v>6</v>
      </c>
      <c r="T1784" s="1">
        <f t="shared" si="138"/>
        <v>2021</v>
      </c>
      <c r="U1784" s="1">
        <f t="shared" si="139"/>
        <v>1</v>
      </c>
    </row>
    <row r="1785" spans="1:21" x14ac:dyDescent="0.25">
      <c r="A1785" s="3" t="s">
        <v>405</v>
      </c>
      <c r="B1785" s="3" t="s">
        <v>931</v>
      </c>
      <c r="C1785" s="4" t="s">
        <v>406</v>
      </c>
      <c r="D1785" s="5" t="s">
        <v>177</v>
      </c>
      <c r="E1785" s="4" t="s">
        <v>178</v>
      </c>
      <c r="F1785" s="6">
        <v>773.03</v>
      </c>
      <c r="G1785" s="4">
        <v>45640</v>
      </c>
      <c r="H1785" s="4">
        <v>66856</v>
      </c>
      <c r="I1785" s="5">
        <v>11.56261218</v>
      </c>
      <c r="J1785" s="5">
        <v>1.4648553900087999</v>
      </c>
      <c r="K1785" s="5" t="s">
        <v>179</v>
      </c>
      <c r="L1785" s="5">
        <v>494</v>
      </c>
      <c r="M1785" s="7" t="s">
        <v>932</v>
      </c>
      <c r="N1785" s="16">
        <f t="shared" si="135"/>
        <v>44340</v>
      </c>
      <c r="O1785" s="7" t="s">
        <v>933</v>
      </c>
      <c r="P1785" s="12" t="str">
        <f t="shared" si="136"/>
        <v>2021-06-01</v>
      </c>
      <c r="Q1785" s="1" t="str">
        <f>IFERROR(VLOOKUP(K1785,de_para!$A$2:$B$32,2,0),"ERR")</f>
        <v>Mid funnel</v>
      </c>
      <c r="R1785" s="1">
        <v>0</v>
      </c>
      <c r="S1785" s="1">
        <f t="shared" si="137"/>
        <v>6</v>
      </c>
      <c r="T1785" s="1">
        <f t="shared" si="138"/>
        <v>2021</v>
      </c>
      <c r="U1785" s="1">
        <f t="shared" si="139"/>
        <v>1</v>
      </c>
    </row>
    <row r="1786" spans="1:21" x14ac:dyDescent="0.25">
      <c r="A1786" s="3" t="s">
        <v>68</v>
      </c>
      <c r="B1786" s="3" t="s">
        <v>931</v>
      </c>
      <c r="C1786" s="4" t="s">
        <v>881</v>
      </c>
      <c r="D1786" s="5" t="s">
        <v>790</v>
      </c>
      <c r="E1786" s="4" t="s">
        <v>791</v>
      </c>
      <c r="F1786" s="6">
        <v>18.39</v>
      </c>
      <c r="G1786" s="4">
        <v>457</v>
      </c>
      <c r="H1786" s="4">
        <v>472</v>
      </c>
      <c r="I1786" s="5">
        <v>38.961864409999997</v>
      </c>
      <c r="J1786" s="5">
        <v>1.0328227571116</v>
      </c>
      <c r="K1786" s="5" t="s">
        <v>36</v>
      </c>
      <c r="L1786" s="5" t="s">
        <v>45</v>
      </c>
      <c r="M1786" s="7" t="s">
        <v>932</v>
      </c>
      <c r="N1786" s="16">
        <f t="shared" si="135"/>
        <v>44340</v>
      </c>
      <c r="O1786" s="7" t="s">
        <v>933</v>
      </c>
      <c r="P1786" s="12" t="str">
        <f t="shared" si="136"/>
        <v>2021-06-01</v>
      </c>
      <c r="Q1786" s="1" t="str">
        <f>IFERROR(VLOOKUP(K1786,de_para!$A$2:$B$32,2,0),"ERR")</f>
        <v>web event</v>
      </c>
      <c r="R1786" s="1">
        <v>0</v>
      </c>
      <c r="S1786" s="1">
        <f t="shared" si="137"/>
        <v>6</v>
      </c>
      <c r="T1786" s="1">
        <f t="shared" si="138"/>
        <v>2021</v>
      </c>
      <c r="U1786" s="1">
        <f t="shared" si="139"/>
        <v>1</v>
      </c>
    </row>
    <row r="1787" spans="1:21" x14ac:dyDescent="0.25">
      <c r="A1787" s="3" t="s">
        <v>81</v>
      </c>
      <c r="B1787" s="3" t="s">
        <v>931</v>
      </c>
      <c r="C1787" s="4" t="s">
        <v>82</v>
      </c>
      <c r="D1787" s="5" t="s">
        <v>48</v>
      </c>
      <c r="E1787" s="4" t="s">
        <v>49</v>
      </c>
      <c r="F1787" s="6">
        <v>8994.83</v>
      </c>
      <c r="G1787" s="4">
        <v>407551</v>
      </c>
      <c r="H1787" s="4">
        <v>748499</v>
      </c>
      <c r="I1787" s="5">
        <v>12.017156999999999</v>
      </c>
      <c r="J1787" s="5">
        <v>1.8365775080910001</v>
      </c>
      <c r="K1787" s="5" t="s">
        <v>36</v>
      </c>
      <c r="L1787" s="5">
        <v>32</v>
      </c>
      <c r="M1787" s="7" t="s">
        <v>932</v>
      </c>
      <c r="N1787" s="16">
        <f t="shared" si="135"/>
        <v>44340</v>
      </c>
      <c r="O1787" s="7" t="s">
        <v>933</v>
      </c>
      <c r="P1787" s="12" t="str">
        <f t="shared" si="136"/>
        <v>2021-06-01</v>
      </c>
      <c r="Q1787" s="1" t="str">
        <f>IFERROR(VLOOKUP(K1787,de_para!$A$2:$B$32,2,0),"ERR")</f>
        <v>web event</v>
      </c>
      <c r="R1787" s="1">
        <v>0</v>
      </c>
      <c r="S1787" s="1">
        <f t="shared" si="137"/>
        <v>6</v>
      </c>
      <c r="T1787" s="1">
        <f t="shared" si="138"/>
        <v>2021</v>
      </c>
      <c r="U1787" s="1">
        <f t="shared" si="139"/>
        <v>1</v>
      </c>
    </row>
    <row r="1788" spans="1:21" x14ac:dyDescent="0.25">
      <c r="A1788" s="3" t="s">
        <v>37</v>
      </c>
      <c r="B1788" s="3" t="s">
        <v>931</v>
      </c>
      <c r="C1788" s="4" t="s">
        <v>38</v>
      </c>
      <c r="D1788" s="5" t="s">
        <v>39</v>
      </c>
      <c r="E1788" s="4" t="s">
        <v>40</v>
      </c>
      <c r="F1788" s="6">
        <v>75478.41</v>
      </c>
      <c r="G1788" s="4">
        <v>6445032</v>
      </c>
      <c r="H1788" s="4">
        <v>10598433</v>
      </c>
      <c r="I1788" s="5">
        <v>7.1216575100000004</v>
      </c>
      <c r="J1788" s="5">
        <v>1.6444345039713999</v>
      </c>
      <c r="K1788" s="5" t="s">
        <v>36</v>
      </c>
      <c r="L1788" s="5">
        <v>569</v>
      </c>
      <c r="M1788" s="7" t="s">
        <v>932</v>
      </c>
      <c r="N1788" s="16">
        <f t="shared" si="135"/>
        <v>44340</v>
      </c>
      <c r="O1788" s="7" t="s">
        <v>933</v>
      </c>
      <c r="P1788" s="12" t="str">
        <f t="shared" si="136"/>
        <v>2021-06-01</v>
      </c>
      <c r="Q1788" s="1" t="str">
        <f>IFERROR(VLOOKUP(K1788,de_para!$A$2:$B$32,2,0),"ERR")</f>
        <v>web event</v>
      </c>
      <c r="R1788" s="1">
        <v>0</v>
      </c>
      <c r="S1788" s="1">
        <f t="shared" si="137"/>
        <v>6</v>
      </c>
      <c r="T1788" s="1">
        <f t="shared" si="138"/>
        <v>2021</v>
      </c>
      <c r="U1788" s="1">
        <f t="shared" si="139"/>
        <v>1</v>
      </c>
    </row>
    <row r="1789" spans="1:21" x14ac:dyDescent="0.25">
      <c r="A1789" s="3" t="s">
        <v>95</v>
      </c>
      <c r="B1789" s="3" t="s">
        <v>931</v>
      </c>
      <c r="C1789" s="4" t="s">
        <v>96</v>
      </c>
      <c r="D1789" s="5" t="s">
        <v>60</v>
      </c>
      <c r="E1789" s="4" t="s">
        <v>61</v>
      </c>
      <c r="F1789" s="6">
        <v>293218.3</v>
      </c>
      <c r="G1789" s="4">
        <v>4249592</v>
      </c>
      <c r="H1789" s="4">
        <v>17365271</v>
      </c>
      <c r="I1789" s="5">
        <v>16.885328189999999</v>
      </c>
      <c r="J1789" s="5">
        <v>4.0863384061339998</v>
      </c>
      <c r="K1789" s="5" t="s">
        <v>36</v>
      </c>
      <c r="L1789" s="5">
        <v>1460</v>
      </c>
      <c r="M1789" s="7" t="s">
        <v>932</v>
      </c>
      <c r="N1789" s="16">
        <f t="shared" si="135"/>
        <v>44340</v>
      </c>
      <c r="O1789" s="7" t="s">
        <v>933</v>
      </c>
      <c r="P1789" s="12" t="str">
        <f t="shared" si="136"/>
        <v>2021-06-01</v>
      </c>
      <c r="Q1789" s="1" t="str">
        <f>IFERROR(VLOOKUP(K1789,de_para!$A$2:$B$32,2,0),"ERR")</f>
        <v>web event</v>
      </c>
      <c r="R1789" s="1">
        <v>0</v>
      </c>
      <c r="S1789" s="1">
        <f t="shared" si="137"/>
        <v>6</v>
      </c>
      <c r="T1789" s="1">
        <f t="shared" si="138"/>
        <v>2021</v>
      </c>
      <c r="U1789" s="1">
        <f t="shared" si="139"/>
        <v>1</v>
      </c>
    </row>
    <row r="1790" spans="1:21" x14ac:dyDescent="0.25">
      <c r="A1790" s="3" t="s">
        <v>792</v>
      </c>
      <c r="B1790" s="3" t="s">
        <v>931</v>
      </c>
      <c r="C1790" s="4" t="s">
        <v>853</v>
      </c>
      <c r="D1790" s="5" t="s">
        <v>790</v>
      </c>
      <c r="E1790" s="4" t="s">
        <v>791</v>
      </c>
      <c r="F1790" s="6">
        <v>3.79</v>
      </c>
      <c r="G1790" s="4">
        <v>116</v>
      </c>
      <c r="H1790" s="4">
        <v>120</v>
      </c>
      <c r="I1790" s="5">
        <v>31.583333329999999</v>
      </c>
      <c r="J1790" s="5">
        <v>1.0344827586206999</v>
      </c>
      <c r="K1790" s="5" t="s">
        <v>36</v>
      </c>
      <c r="L1790" s="5" t="s">
        <v>45</v>
      </c>
      <c r="M1790" s="7" t="s">
        <v>932</v>
      </c>
      <c r="N1790" s="16">
        <f t="shared" si="135"/>
        <v>44340</v>
      </c>
      <c r="O1790" s="7" t="s">
        <v>933</v>
      </c>
      <c r="P1790" s="12" t="str">
        <f t="shared" si="136"/>
        <v>2021-06-01</v>
      </c>
      <c r="Q1790" s="1" t="str">
        <f>IFERROR(VLOOKUP(K1790,de_para!$A$2:$B$32,2,0),"ERR")</f>
        <v>web event</v>
      </c>
      <c r="R1790" s="1">
        <v>0</v>
      </c>
      <c r="S1790" s="1">
        <f t="shared" si="137"/>
        <v>6</v>
      </c>
      <c r="T1790" s="1">
        <f t="shared" si="138"/>
        <v>2021</v>
      </c>
      <c r="U1790" s="1">
        <f t="shared" si="139"/>
        <v>1</v>
      </c>
    </row>
    <row r="1791" spans="1:21" x14ac:dyDescent="0.25">
      <c r="A1791" s="3" t="s">
        <v>83</v>
      </c>
      <c r="B1791" s="3" t="s">
        <v>931</v>
      </c>
      <c r="C1791" s="4" t="s">
        <v>789</v>
      </c>
      <c r="D1791" s="5" t="s">
        <v>790</v>
      </c>
      <c r="E1791" s="4" t="s">
        <v>791</v>
      </c>
      <c r="F1791" s="6">
        <v>16.670000000000002</v>
      </c>
      <c r="G1791" s="4">
        <v>297</v>
      </c>
      <c r="H1791" s="4">
        <v>319</v>
      </c>
      <c r="I1791" s="5">
        <v>52.257053290000002</v>
      </c>
      <c r="J1791" s="5">
        <v>1.0740740740740999</v>
      </c>
      <c r="K1791" s="5" t="s">
        <v>36</v>
      </c>
      <c r="L1791" s="5" t="s">
        <v>45</v>
      </c>
      <c r="M1791" s="7" t="s">
        <v>932</v>
      </c>
      <c r="N1791" s="16">
        <f t="shared" si="135"/>
        <v>44340</v>
      </c>
      <c r="O1791" s="7" t="s">
        <v>933</v>
      </c>
      <c r="P1791" s="12" t="str">
        <f t="shared" si="136"/>
        <v>2021-06-01</v>
      </c>
      <c r="Q1791" s="1" t="str">
        <f>IFERROR(VLOOKUP(K1791,de_para!$A$2:$B$32,2,0),"ERR")</f>
        <v>web event</v>
      </c>
      <c r="R1791" s="1">
        <v>0</v>
      </c>
      <c r="S1791" s="1">
        <f t="shared" si="137"/>
        <v>6</v>
      </c>
      <c r="T1791" s="1">
        <f t="shared" si="138"/>
        <v>2021</v>
      </c>
      <c r="U1791" s="1">
        <f t="shared" si="139"/>
        <v>1</v>
      </c>
    </row>
    <row r="1792" spans="1:21" x14ac:dyDescent="0.25">
      <c r="A1792" s="3" t="s">
        <v>83</v>
      </c>
      <c r="B1792" s="3" t="s">
        <v>931</v>
      </c>
      <c r="C1792" s="4" t="s">
        <v>799</v>
      </c>
      <c r="D1792" s="5" t="s">
        <v>794</v>
      </c>
      <c r="E1792" s="4" t="s">
        <v>795</v>
      </c>
      <c r="F1792" s="6">
        <v>12.44</v>
      </c>
      <c r="G1792" s="4">
        <v>235</v>
      </c>
      <c r="H1792" s="4">
        <v>247</v>
      </c>
      <c r="I1792" s="5">
        <v>50.364372469999999</v>
      </c>
      <c r="J1792" s="5">
        <v>1.0510638297871999</v>
      </c>
      <c r="K1792" s="5" t="s">
        <v>36</v>
      </c>
      <c r="L1792" s="5" t="s">
        <v>45</v>
      </c>
      <c r="M1792" s="7" t="s">
        <v>932</v>
      </c>
      <c r="N1792" s="16">
        <f t="shared" si="135"/>
        <v>44340</v>
      </c>
      <c r="O1792" s="7" t="s">
        <v>933</v>
      </c>
      <c r="P1792" s="12" t="str">
        <f t="shared" si="136"/>
        <v>2021-06-01</v>
      </c>
      <c r="Q1792" s="1" t="str">
        <f>IFERROR(VLOOKUP(K1792,de_para!$A$2:$B$32,2,0),"ERR")</f>
        <v>web event</v>
      </c>
      <c r="R1792" s="1">
        <v>0</v>
      </c>
      <c r="S1792" s="1">
        <f t="shared" si="137"/>
        <v>6</v>
      </c>
      <c r="T1792" s="1">
        <f t="shared" si="138"/>
        <v>2021</v>
      </c>
      <c r="U1792" s="1">
        <f t="shared" si="139"/>
        <v>1</v>
      </c>
    </row>
    <row r="1793" spans="1:21" x14ac:dyDescent="0.25">
      <c r="A1793" s="3" t="s">
        <v>180</v>
      </c>
      <c r="B1793" s="3" t="s">
        <v>931</v>
      </c>
      <c r="C1793" s="4" t="s">
        <v>508</v>
      </c>
      <c r="D1793" s="5" t="s">
        <v>509</v>
      </c>
      <c r="E1793" s="4" t="s">
        <v>510</v>
      </c>
      <c r="F1793" s="6">
        <v>6162.48</v>
      </c>
      <c r="G1793" s="4">
        <v>1011455</v>
      </c>
      <c r="H1793" s="4">
        <v>1459499</v>
      </c>
      <c r="I1793" s="5">
        <v>4.2223256100000004</v>
      </c>
      <c r="J1793" s="5">
        <v>1.4429697811568001</v>
      </c>
      <c r="K1793" s="5" t="s">
        <v>394</v>
      </c>
      <c r="L1793" s="5">
        <v>12465</v>
      </c>
      <c r="M1793" s="7" t="s">
        <v>932</v>
      </c>
      <c r="N1793" s="16">
        <f t="shared" si="135"/>
        <v>44340</v>
      </c>
      <c r="O1793" s="7" t="s">
        <v>933</v>
      </c>
      <c r="P1793" s="12" t="str">
        <f t="shared" si="136"/>
        <v>2021-06-01</v>
      </c>
      <c r="Q1793" s="1" t="str">
        <f>IFERROR(VLOOKUP(K1793,de_para!$A$2:$B$32,2,0),"ERR")</f>
        <v>Mid funnel</v>
      </c>
      <c r="R1793" s="1">
        <v>0</v>
      </c>
      <c r="S1793" s="1">
        <f t="shared" si="137"/>
        <v>6</v>
      </c>
      <c r="T1793" s="1">
        <f t="shared" si="138"/>
        <v>2021</v>
      </c>
      <c r="U1793" s="1">
        <f t="shared" si="139"/>
        <v>1</v>
      </c>
    </row>
    <row r="1794" spans="1:21" x14ac:dyDescent="0.25">
      <c r="A1794" s="3" t="s">
        <v>111</v>
      </c>
      <c r="B1794" s="3" t="s">
        <v>931</v>
      </c>
      <c r="C1794" s="4" t="s">
        <v>112</v>
      </c>
      <c r="D1794" s="5" t="s">
        <v>78</v>
      </c>
      <c r="E1794" s="4" t="s">
        <v>79</v>
      </c>
      <c r="F1794" s="6">
        <v>95414.01</v>
      </c>
      <c r="G1794" s="4">
        <v>4117490</v>
      </c>
      <c r="H1794" s="4">
        <v>6460090</v>
      </c>
      <c r="I1794" s="5">
        <v>14.769764820000001</v>
      </c>
      <c r="J1794" s="5">
        <v>1.5689388438102001</v>
      </c>
      <c r="K1794" s="5" t="s">
        <v>80</v>
      </c>
      <c r="L1794" s="5">
        <v>593</v>
      </c>
      <c r="M1794" s="7" t="s">
        <v>932</v>
      </c>
      <c r="N1794" s="16">
        <f t="shared" si="135"/>
        <v>44340</v>
      </c>
      <c r="O1794" s="7" t="s">
        <v>933</v>
      </c>
      <c r="P1794" s="12" t="str">
        <f t="shared" si="136"/>
        <v>2021-06-01</v>
      </c>
      <c r="Q1794" s="1" t="str">
        <f>IFERROR(VLOOKUP(K1794,de_para!$A$2:$B$32,2,0),"ERR")</f>
        <v>web event</v>
      </c>
      <c r="R1794" s="1">
        <v>0</v>
      </c>
      <c r="S1794" s="1">
        <f t="shared" si="137"/>
        <v>6</v>
      </c>
      <c r="T1794" s="1">
        <f t="shared" si="138"/>
        <v>2021</v>
      </c>
      <c r="U1794" s="1">
        <f t="shared" si="139"/>
        <v>1</v>
      </c>
    </row>
    <row r="1795" spans="1:21" x14ac:dyDescent="0.25">
      <c r="A1795" s="3" t="s">
        <v>72</v>
      </c>
      <c r="B1795" s="3" t="s">
        <v>931</v>
      </c>
      <c r="C1795" s="4" t="s">
        <v>73</v>
      </c>
      <c r="D1795" s="5" t="s">
        <v>74</v>
      </c>
      <c r="E1795" s="4" t="s">
        <v>75</v>
      </c>
      <c r="F1795" s="6">
        <v>68479.259999999995</v>
      </c>
      <c r="G1795" s="4">
        <v>378112</v>
      </c>
      <c r="H1795" s="4">
        <v>2289202</v>
      </c>
      <c r="I1795" s="5">
        <v>29.914031179999998</v>
      </c>
      <c r="J1795" s="5">
        <v>6.0542960815843001</v>
      </c>
      <c r="K1795" s="5" t="s">
        <v>36</v>
      </c>
      <c r="L1795" s="5">
        <v>537</v>
      </c>
      <c r="M1795" s="7" t="s">
        <v>932</v>
      </c>
      <c r="N1795" s="16">
        <f t="shared" ref="N1795:N1858" si="140">M1795-WEEKDAY(M1795,3)</f>
        <v>44340</v>
      </c>
      <c r="O1795" s="7" t="s">
        <v>933</v>
      </c>
      <c r="P1795" s="12" t="str">
        <f t="shared" ref="P1795:P1858" si="141">RIGHT(B1795,10)</f>
        <v>2021-06-01</v>
      </c>
      <c r="Q1795" s="1" t="str">
        <f>IFERROR(VLOOKUP(K1795,de_para!$A$2:$B$32,2,0),"ERR")</f>
        <v>web event</v>
      </c>
      <c r="R1795" s="1">
        <v>0</v>
      </c>
      <c r="S1795" s="1">
        <f t="shared" ref="S1795:S1858" si="142">MONTH(P1795)</f>
        <v>6</v>
      </c>
      <c r="T1795" s="1">
        <f t="shared" ref="T1795:T1858" si="143">YEAR(P1795)</f>
        <v>2021</v>
      </c>
      <c r="U1795" s="1">
        <f t="shared" ref="U1795:U1858" si="144">IF(S1795&lt;7,1,2)</f>
        <v>1</v>
      </c>
    </row>
    <row r="1796" spans="1:21" x14ac:dyDescent="0.25">
      <c r="A1796" s="3" t="s">
        <v>180</v>
      </c>
      <c r="B1796" s="3" t="s">
        <v>931</v>
      </c>
      <c r="C1796" s="4" t="s">
        <v>181</v>
      </c>
      <c r="D1796" s="5" t="s">
        <v>173</v>
      </c>
      <c r="E1796" s="4" t="s">
        <v>174</v>
      </c>
      <c r="F1796" s="6">
        <v>86088.07</v>
      </c>
      <c r="G1796" s="4">
        <v>4235272</v>
      </c>
      <c r="H1796" s="4">
        <v>8303023</v>
      </c>
      <c r="I1796" s="5">
        <v>10.36828032</v>
      </c>
      <c r="J1796" s="5">
        <v>1.9604462239969001</v>
      </c>
      <c r="K1796" s="5" t="s">
        <v>36</v>
      </c>
      <c r="L1796" s="5">
        <v>431</v>
      </c>
      <c r="M1796" s="7" t="s">
        <v>932</v>
      </c>
      <c r="N1796" s="16">
        <f t="shared" si="140"/>
        <v>44340</v>
      </c>
      <c r="O1796" s="7" t="s">
        <v>933</v>
      </c>
      <c r="P1796" s="12" t="str">
        <f t="shared" si="141"/>
        <v>2021-06-01</v>
      </c>
      <c r="Q1796" s="1" t="str">
        <f>IFERROR(VLOOKUP(K1796,de_para!$A$2:$B$32,2,0),"ERR")</f>
        <v>web event</v>
      </c>
      <c r="R1796" s="1">
        <v>0</v>
      </c>
      <c r="S1796" s="1">
        <f t="shared" si="142"/>
        <v>6</v>
      </c>
      <c r="T1796" s="1">
        <f t="shared" si="143"/>
        <v>2021</v>
      </c>
      <c r="U1796" s="1">
        <f t="shared" si="144"/>
        <v>1</v>
      </c>
    </row>
    <row r="1797" spans="1:21" x14ac:dyDescent="0.25">
      <c r="A1797" s="3" t="s">
        <v>32</v>
      </c>
      <c r="B1797" s="3" t="s">
        <v>931</v>
      </c>
      <c r="C1797" s="4" t="s">
        <v>796</v>
      </c>
      <c r="D1797" s="5" t="s">
        <v>797</v>
      </c>
      <c r="E1797" s="4" t="s">
        <v>798</v>
      </c>
      <c r="F1797" s="6">
        <v>13.58</v>
      </c>
      <c r="G1797" s="4">
        <v>450</v>
      </c>
      <c r="H1797" s="4">
        <v>457</v>
      </c>
      <c r="I1797" s="5">
        <v>29.715536109999999</v>
      </c>
      <c r="J1797" s="5">
        <v>1.0155555555556</v>
      </c>
      <c r="K1797" s="5" t="s">
        <v>36</v>
      </c>
      <c r="L1797" s="5" t="s">
        <v>45</v>
      </c>
      <c r="M1797" s="7" t="s">
        <v>932</v>
      </c>
      <c r="N1797" s="16">
        <f t="shared" si="140"/>
        <v>44340</v>
      </c>
      <c r="O1797" s="7" t="s">
        <v>933</v>
      </c>
      <c r="P1797" s="12" t="str">
        <f t="shared" si="141"/>
        <v>2021-06-01</v>
      </c>
      <c r="Q1797" s="1" t="str">
        <f>IFERROR(VLOOKUP(K1797,de_para!$A$2:$B$32,2,0),"ERR")</f>
        <v>web event</v>
      </c>
      <c r="R1797" s="1">
        <v>0</v>
      </c>
      <c r="S1797" s="1">
        <f t="shared" si="142"/>
        <v>6</v>
      </c>
      <c r="T1797" s="1">
        <f t="shared" si="143"/>
        <v>2021</v>
      </c>
      <c r="U1797" s="1">
        <f t="shared" si="144"/>
        <v>1</v>
      </c>
    </row>
    <row r="1798" spans="1:21" x14ac:dyDescent="0.25">
      <c r="A1798" s="3" t="s">
        <v>851</v>
      </c>
      <c r="B1798" s="3" t="s">
        <v>931</v>
      </c>
      <c r="C1798" s="4" t="s">
        <v>879</v>
      </c>
      <c r="D1798" s="5" t="s">
        <v>876</v>
      </c>
      <c r="E1798" s="4" t="s">
        <v>877</v>
      </c>
      <c r="F1798" s="6">
        <v>2.87</v>
      </c>
      <c r="G1798" s="4">
        <v>148</v>
      </c>
      <c r="H1798" s="4">
        <v>150</v>
      </c>
      <c r="I1798" s="5">
        <v>19.133333329999999</v>
      </c>
      <c r="J1798" s="5">
        <v>1.0135135135135001</v>
      </c>
      <c r="K1798" s="5" t="s">
        <v>36</v>
      </c>
      <c r="L1798" s="5" t="s">
        <v>45</v>
      </c>
      <c r="M1798" s="7" t="s">
        <v>932</v>
      </c>
      <c r="N1798" s="16">
        <f t="shared" si="140"/>
        <v>44340</v>
      </c>
      <c r="O1798" s="7" t="s">
        <v>933</v>
      </c>
      <c r="P1798" s="12" t="str">
        <f t="shared" si="141"/>
        <v>2021-06-01</v>
      </c>
      <c r="Q1798" s="1" t="str">
        <f>IFERROR(VLOOKUP(K1798,de_para!$A$2:$B$32,2,0),"ERR")</f>
        <v>web event</v>
      </c>
      <c r="R1798" s="1">
        <v>0</v>
      </c>
      <c r="S1798" s="1">
        <f t="shared" si="142"/>
        <v>6</v>
      </c>
      <c r="T1798" s="1">
        <f t="shared" si="143"/>
        <v>2021</v>
      </c>
      <c r="U1798" s="1">
        <f t="shared" si="144"/>
        <v>1</v>
      </c>
    </row>
    <row r="1799" spans="1:21" x14ac:dyDescent="0.25">
      <c r="A1799" s="3" t="s">
        <v>851</v>
      </c>
      <c r="B1799" s="3" t="s">
        <v>931</v>
      </c>
      <c r="C1799" s="4" t="s">
        <v>852</v>
      </c>
      <c r="D1799" s="5" t="s">
        <v>797</v>
      </c>
      <c r="E1799" s="4" t="s">
        <v>798</v>
      </c>
      <c r="F1799" s="6">
        <v>8.57</v>
      </c>
      <c r="G1799" s="4">
        <v>423</v>
      </c>
      <c r="H1799" s="4">
        <v>430</v>
      </c>
      <c r="I1799" s="5">
        <v>19.93023256</v>
      </c>
      <c r="J1799" s="5">
        <v>1.0165484633570001</v>
      </c>
      <c r="K1799" s="5" t="s">
        <v>36</v>
      </c>
      <c r="L1799" s="5" t="s">
        <v>45</v>
      </c>
      <c r="M1799" s="7" t="s">
        <v>932</v>
      </c>
      <c r="N1799" s="16">
        <f t="shared" si="140"/>
        <v>44340</v>
      </c>
      <c r="O1799" s="7" t="s">
        <v>933</v>
      </c>
      <c r="P1799" s="12" t="str">
        <f t="shared" si="141"/>
        <v>2021-06-01</v>
      </c>
      <c r="Q1799" s="1" t="str">
        <f>IFERROR(VLOOKUP(K1799,de_para!$A$2:$B$32,2,0),"ERR")</f>
        <v>web event</v>
      </c>
      <c r="R1799" s="1">
        <v>0</v>
      </c>
      <c r="S1799" s="1">
        <f t="shared" si="142"/>
        <v>6</v>
      </c>
      <c r="T1799" s="1">
        <f t="shared" si="143"/>
        <v>2021</v>
      </c>
      <c r="U1799" s="1">
        <f t="shared" si="144"/>
        <v>1</v>
      </c>
    </row>
    <row r="1800" spans="1:21" x14ac:dyDescent="0.25">
      <c r="A1800" s="3" t="s">
        <v>588</v>
      </c>
      <c r="B1800" s="3" t="s">
        <v>931</v>
      </c>
      <c r="C1800" s="4" t="s">
        <v>589</v>
      </c>
      <c r="D1800" s="5" t="s">
        <v>247</v>
      </c>
      <c r="E1800" s="4" t="s">
        <v>248</v>
      </c>
      <c r="F1800" s="6">
        <v>19263.11</v>
      </c>
      <c r="G1800" s="4">
        <v>65936</v>
      </c>
      <c r="H1800" s="4">
        <v>807056</v>
      </c>
      <c r="I1800" s="5">
        <v>23.868368490000002</v>
      </c>
      <c r="J1800" s="5">
        <v>12.239990293618</v>
      </c>
      <c r="K1800" s="5" t="s">
        <v>36</v>
      </c>
      <c r="L1800" s="5">
        <v>32</v>
      </c>
      <c r="M1800" s="7" t="s">
        <v>932</v>
      </c>
      <c r="N1800" s="16">
        <f t="shared" si="140"/>
        <v>44340</v>
      </c>
      <c r="O1800" s="7" t="s">
        <v>933</v>
      </c>
      <c r="P1800" s="12" t="str">
        <f t="shared" si="141"/>
        <v>2021-06-01</v>
      </c>
      <c r="Q1800" s="1" t="str">
        <f>IFERROR(VLOOKUP(K1800,de_para!$A$2:$B$32,2,0),"ERR")</f>
        <v>web event</v>
      </c>
      <c r="R1800" s="1">
        <v>0</v>
      </c>
      <c r="S1800" s="1">
        <f t="shared" si="142"/>
        <v>6</v>
      </c>
      <c r="T1800" s="1">
        <f t="shared" si="143"/>
        <v>2021</v>
      </c>
      <c r="U1800" s="1">
        <f t="shared" si="144"/>
        <v>1</v>
      </c>
    </row>
    <row r="1801" spans="1:21" x14ac:dyDescent="0.25">
      <c r="A1801" s="3" t="s">
        <v>245</v>
      </c>
      <c r="B1801" s="3" t="s">
        <v>931</v>
      </c>
      <c r="C1801" s="4" t="s">
        <v>246</v>
      </c>
      <c r="D1801" s="5" t="s">
        <v>247</v>
      </c>
      <c r="E1801" s="4" t="s">
        <v>248</v>
      </c>
      <c r="F1801" s="6">
        <v>48119.58</v>
      </c>
      <c r="G1801" s="4">
        <v>2680825</v>
      </c>
      <c r="H1801" s="4">
        <v>7757176</v>
      </c>
      <c r="I1801" s="5">
        <v>6.2032342700000003</v>
      </c>
      <c r="J1801" s="5">
        <v>2.8935779097852001</v>
      </c>
      <c r="K1801" s="5" t="s">
        <v>36</v>
      </c>
      <c r="L1801" s="5">
        <v>282</v>
      </c>
      <c r="M1801" s="7" t="s">
        <v>932</v>
      </c>
      <c r="N1801" s="16">
        <f t="shared" si="140"/>
        <v>44340</v>
      </c>
      <c r="O1801" s="7" t="s">
        <v>933</v>
      </c>
      <c r="P1801" s="12" t="str">
        <f t="shared" si="141"/>
        <v>2021-06-01</v>
      </c>
      <c r="Q1801" s="1" t="str">
        <f>IFERROR(VLOOKUP(K1801,de_para!$A$2:$B$32,2,0),"ERR")</f>
        <v>web event</v>
      </c>
      <c r="R1801" s="1">
        <v>0</v>
      </c>
      <c r="S1801" s="1">
        <f t="shared" si="142"/>
        <v>6</v>
      </c>
      <c r="T1801" s="1">
        <f t="shared" si="143"/>
        <v>2021</v>
      </c>
      <c r="U1801" s="1">
        <f t="shared" si="144"/>
        <v>1</v>
      </c>
    </row>
    <row r="1802" spans="1:21" x14ac:dyDescent="0.25">
      <c r="A1802" s="3" t="s">
        <v>68</v>
      </c>
      <c r="B1802" s="3" t="s">
        <v>931</v>
      </c>
      <c r="C1802" s="4" t="s">
        <v>872</v>
      </c>
      <c r="D1802" s="5" t="s">
        <v>794</v>
      </c>
      <c r="E1802" s="4" t="s">
        <v>795</v>
      </c>
      <c r="F1802" s="6">
        <v>16.8</v>
      </c>
      <c r="G1802" s="4">
        <v>437</v>
      </c>
      <c r="H1802" s="4">
        <v>439</v>
      </c>
      <c r="I1802" s="5">
        <v>38.26879271</v>
      </c>
      <c r="J1802" s="5">
        <v>1.0045766590389</v>
      </c>
      <c r="K1802" s="5" t="s">
        <v>36</v>
      </c>
      <c r="L1802" s="5" t="s">
        <v>45</v>
      </c>
      <c r="M1802" s="7" t="s">
        <v>932</v>
      </c>
      <c r="N1802" s="16">
        <f t="shared" si="140"/>
        <v>44340</v>
      </c>
      <c r="O1802" s="7" t="s">
        <v>933</v>
      </c>
      <c r="P1802" s="12" t="str">
        <f t="shared" si="141"/>
        <v>2021-06-01</v>
      </c>
      <c r="Q1802" s="1" t="str">
        <f>IFERROR(VLOOKUP(K1802,de_para!$A$2:$B$32,2,0),"ERR")</f>
        <v>web event</v>
      </c>
      <c r="R1802" s="1">
        <v>0</v>
      </c>
      <c r="S1802" s="1">
        <f t="shared" si="142"/>
        <v>6</v>
      </c>
      <c r="T1802" s="1">
        <f t="shared" si="143"/>
        <v>2021</v>
      </c>
      <c r="U1802" s="1">
        <f t="shared" si="144"/>
        <v>1</v>
      </c>
    </row>
    <row r="1803" spans="1:21" x14ac:dyDescent="0.25">
      <c r="A1803" s="3" t="s">
        <v>554</v>
      </c>
      <c r="B1803" s="3" t="s">
        <v>931</v>
      </c>
      <c r="C1803" s="4" t="s">
        <v>858</v>
      </c>
      <c r="D1803" s="5" t="s">
        <v>797</v>
      </c>
      <c r="E1803" s="4" t="s">
        <v>798</v>
      </c>
      <c r="F1803" s="6">
        <v>3.14</v>
      </c>
      <c r="G1803" s="4">
        <v>173</v>
      </c>
      <c r="H1803" s="4">
        <v>176</v>
      </c>
      <c r="I1803" s="5">
        <v>17.84090909</v>
      </c>
      <c r="J1803" s="5">
        <v>1.0173410404623999</v>
      </c>
      <c r="K1803" s="5" t="s">
        <v>36</v>
      </c>
      <c r="L1803" s="5" t="s">
        <v>45</v>
      </c>
      <c r="M1803" s="7" t="s">
        <v>932</v>
      </c>
      <c r="N1803" s="16">
        <f t="shared" si="140"/>
        <v>44340</v>
      </c>
      <c r="O1803" s="7" t="s">
        <v>933</v>
      </c>
      <c r="P1803" s="12" t="str">
        <f t="shared" si="141"/>
        <v>2021-06-01</v>
      </c>
      <c r="Q1803" s="1" t="str">
        <f>IFERROR(VLOOKUP(K1803,de_para!$A$2:$B$32,2,0),"ERR")</f>
        <v>web event</v>
      </c>
      <c r="R1803" s="1">
        <v>0</v>
      </c>
      <c r="S1803" s="1">
        <f t="shared" si="142"/>
        <v>6</v>
      </c>
      <c r="T1803" s="1">
        <f t="shared" si="143"/>
        <v>2021</v>
      </c>
      <c r="U1803" s="1">
        <f t="shared" si="144"/>
        <v>1</v>
      </c>
    </row>
    <row r="1804" spans="1:21" x14ac:dyDescent="0.25">
      <c r="A1804" s="3" t="s">
        <v>800</v>
      </c>
      <c r="B1804" s="3" t="s">
        <v>931</v>
      </c>
      <c r="C1804" s="4" t="s">
        <v>801</v>
      </c>
      <c r="D1804" s="5" t="s">
        <v>797</v>
      </c>
      <c r="E1804" s="4" t="s">
        <v>798</v>
      </c>
      <c r="F1804" s="6">
        <v>2.0499999999999998</v>
      </c>
      <c r="G1804" s="4">
        <v>125</v>
      </c>
      <c r="H1804" s="4">
        <v>131</v>
      </c>
      <c r="I1804" s="5">
        <v>15.64885496</v>
      </c>
      <c r="J1804" s="5">
        <v>1.048</v>
      </c>
      <c r="K1804" s="5" t="s">
        <v>36</v>
      </c>
      <c r="L1804" s="5" t="s">
        <v>45</v>
      </c>
      <c r="M1804" s="7" t="s">
        <v>932</v>
      </c>
      <c r="N1804" s="16">
        <f t="shared" si="140"/>
        <v>44340</v>
      </c>
      <c r="O1804" s="7" t="s">
        <v>933</v>
      </c>
      <c r="P1804" s="12" t="str">
        <f t="shared" si="141"/>
        <v>2021-06-01</v>
      </c>
      <c r="Q1804" s="1" t="str">
        <f>IFERROR(VLOOKUP(K1804,de_para!$A$2:$B$32,2,0),"ERR")</f>
        <v>web event</v>
      </c>
      <c r="R1804" s="1">
        <v>0</v>
      </c>
      <c r="S1804" s="1">
        <f t="shared" si="142"/>
        <v>6</v>
      </c>
      <c r="T1804" s="1">
        <f t="shared" si="143"/>
        <v>2021</v>
      </c>
      <c r="U1804" s="1">
        <f t="shared" si="144"/>
        <v>1</v>
      </c>
    </row>
    <row r="1805" spans="1:21" x14ac:dyDescent="0.25">
      <c r="A1805" s="3" t="s">
        <v>792</v>
      </c>
      <c r="B1805" s="3" t="s">
        <v>931</v>
      </c>
      <c r="C1805" s="4" t="s">
        <v>793</v>
      </c>
      <c r="D1805" s="5" t="s">
        <v>794</v>
      </c>
      <c r="E1805" s="4" t="s">
        <v>795</v>
      </c>
      <c r="F1805" s="6">
        <v>5.27</v>
      </c>
      <c r="G1805" s="4">
        <v>150</v>
      </c>
      <c r="H1805" s="4">
        <v>153</v>
      </c>
      <c r="I1805" s="5">
        <v>34.444444439999998</v>
      </c>
      <c r="J1805" s="5">
        <v>1.02</v>
      </c>
      <c r="K1805" s="5" t="s">
        <v>36</v>
      </c>
      <c r="L1805" s="5" t="s">
        <v>45</v>
      </c>
      <c r="M1805" s="7" t="s">
        <v>932</v>
      </c>
      <c r="N1805" s="16">
        <f t="shared" si="140"/>
        <v>44340</v>
      </c>
      <c r="O1805" s="7" t="s">
        <v>933</v>
      </c>
      <c r="P1805" s="12" t="str">
        <f t="shared" si="141"/>
        <v>2021-06-01</v>
      </c>
      <c r="Q1805" s="1" t="str">
        <f>IFERROR(VLOOKUP(K1805,de_para!$A$2:$B$32,2,0),"ERR")</f>
        <v>web event</v>
      </c>
      <c r="R1805" s="1">
        <v>0</v>
      </c>
      <c r="S1805" s="1">
        <f t="shared" si="142"/>
        <v>6</v>
      </c>
      <c r="T1805" s="1">
        <f t="shared" si="143"/>
        <v>2021</v>
      </c>
      <c r="U1805" s="1">
        <f t="shared" si="144"/>
        <v>1</v>
      </c>
    </row>
    <row r="1806" spans="1:21" x14ac:dyDescent="0.25">
      <c r="A1806" s="3" t="s">
        <v>58</v>
      </c>
      <c r="B1806" s="3" t="s">
        <v>931</v>
      </c>
      <c r="C1806" s="4" t="s">
        <v>59</v>
      </c>
      <c r="D1806" s="5" t="s">
        <v>60</v>
      </c>
      <c r="E1806" s="4" t="s">
        <v>61</v>
      </c>
      <c r="F1806" s="6">
        <v>23465.02</v>
      </c>
      <c r="G1806" s="4">
        <v>995074</v>
      </c>
      <c r="H1806" s="4">
        <v>2325575</v>
      </c>
      <c r="I1806" s="5">
        <v>10.08998635</v>
      </c>
      <c r="J1806" s="5">
        <v>2.3370874929904999</v>
      </c>
      <c r="K1806" s="5" t="s">
        <v>36</v>
      </c>
      <c r="L1806" s="5">
        <v>112</v>
      </c>
      <c r="M1806" s="7" t="s">
        <v>932</v>
      </c>
      <c r="N1806" s="16">
        <f t="shared" si="140"/>
        <v>44340</v>
      </c>
      <c r="O1806" s="7" t="s">
        <v>933</v>
      </c>
      <c r="P1806" s="12" t="str">
        <f t="shared" si="141"/>
        <v>2021-06-01</v>
      </c>
      <c r="Q1806" s="1" t="str">
        <f>IFERROR(VLOOKUP(K1806,de_para!$A$2:$B$32,2,0),"ERR")</f>
        <v>web event</v>
      </c>
      <c r="R1806" s="1">
        <v>0</v>
      </c>
      <c r="S1806" s="1">
        <f t="shared" si="142"/>
        <v>6</v>
      </c>
      <c r="T1806" s="1">
        <f t="shared" si="143"/>
        <v>2021</v>
      </c>
      <c r="U1806" s="1">
        <f t="shared" si="144"/>
        <v>1</v>
      </c>
    </row>
    <row r="1807" spans="1:21" x14ac:dyDescent="0.25">
      <c r="A1807" s="3" t="s">
        <v>919</v>
      </c>
      <c r="B1807" s="3" t="s">
        <v>931</v>
      </c>
      <c r="C1807" s="4" t="s">
        <v>940</v>
      </c>
      <c r="D1807" s="5" t="s">
        <v>941</v>
      </c>
      <c r="E1807" s="4" t="s">
        <v>942</v>
      </c>
      <c r="F1807" s="6">
        <v>322.5</v>
      </c>
      <c r="G1807" s="4">
        <v>6566</v>
      </c>
      <c r="H1807" s="4">
        <v>7890</v>
      </c>
      <c r="I1807" s="5">
        <v>40.874524710000003</v>
      </c>
      <c r="J1807" s="5">
        <v>1.2016448370393</v>
      </c>
      <c r="K1807" s="5" t="s">
        <v>416</v>
      </c>
      <c r="L1807" s="5">
        <v>17</v>
      </c>
      <c r="M1807" s="7" t="s">
        <v>932</v>
      </c>
      <c r="N1807" s="16">
        <f t="shared" si="140"/>
        <v>44340</v>
      </c>
      <c r="O1807" s="7" t="s">
        <v>933</v>
      </c>
      <c r="P1807" s="12" t="str">
        <f t="shared" si="141"/>
        <v>2021-06-01</v>
      </c>
      <c r="Q1807" s="1" t="str">
        <f>IFERROR(VLOOKUP(K1807,de_para!$A$2:$B$32,2,0),"ERR")</f>
        <v>web event</v>
      </c>
      <c r="R1807" s="1">
        <v>0</v>
      </c>
      <c r="S1807" s="1">
        <f t="shared" si="142"/>
        <v>6</v>
      </c>
      <c r="T1807" s="1">
        <f t="shared" si="143"/>
        <v>2021</v>
      </c>
      <c r="U1807" s="1">
        <f t="shared" si="144"/>
        <v>1</v>
      </c>
    </row>
    <row r="1808" spans="1:21" x14ac:dyDescent="0.25">
      <c r="A1808" s="3" t="s">
        <v>318</v>
      </c>
      <c r="B1808" s="3" t="s">
        <v>931</v>
      </c>
      <c r="C1808" s="4" t="s">
        <v>319</v>
      </c>
      <c r="D1808" s="5" t="s">
        <v>320</v>
      </c>
      <c r="E1808" s="4" t="s">
        <v>321</v>
      </c>
      <c r="F1808" s="6">
        <v>19869.79</v>
      </c>
      <c r="G1808" s="4">
        <v>16912</v>
      </c>
      <c r="H1808" s="4">
        <v>244398</v>
      </c>
      <c r="I1808" s="5">
        <v>81.300951729999994</v>
      </c>
      <c r="J1808" s="5">
        <v>14.451158940397001</v>
      </c>
      <c r="K1808" s="5" t="s">
        <v>36</v>
      </c>
      <c r="L1808" s="5">
        <v>126</v>
      </c>
      <c r="M1808" s="7" t="s">
        <v>932</v>
      </c>
      <c r="N1808" s="16">
        <f t="shared" si="140"/>
        <v>44340</v>
      </c>
      <c r="O1808" s="7" t="s">
        <v>933</v>
      </c>
      <c r="P1808" s="12" t="str">
        <f t="shared" si="141"/>
        <v>2021-06-01</v>
      </c>
      <c r="Q1808" s="1" t="str">
        <f>IFERROR(VLOOKUP(K1808,de_para!$A$2:$B$32,2,0),"ERR")</f>
        <v>web event</v>
      </c>
      <c r="R1808" s="1">
        <v>0</v>
      </c>
      <c r="S1808" s="1">
        <f t="shared" si="142"/>
        <v>6</v>
      </c>
      <c r="T1808" s="1">
        <f t="shared" si="143"/>
        <v>2021</v>
      </c>
      <c r="U1808" s="1">
        <f t="shared" si="144"/>
        <v>1</v>
      </c>
    </row>
    <row r="1809" spans="1:21" x14ac:dyDescent="0.25">
      <c r="A1809" s="3" t="s">
        <v>859</v>
      </c>
      <c r="B1809" s="3" t="s">
        <v>931</v>
      </c>
      <c r="C1809" s="4" t="s">
        <v>863</v>
      </c>
      <c r="D1809" s="5" t="s">
        <v>864</v>
      </c>
      <c r="E1809" s="4" t="s">
        <v>865</v>
      </c>
      <c r="F1809" s="6">
        <v>344.61</v>
      </c>
      <c r="G1809" s="4">
        <v>10196</v>
      </c>
      <c r="H1809" s="4">
        <v>12716</v>
      </c>
      <c r="I1809" s="5">
        <v>27.1005033</v>
      </c>
      <c r="J1809" s="5">
        <v>1.2471557473518999</v>
      </c>
      <c r="K1809" s="5" t="s">
        <v>416</v>
      </c>
      <c r="L1809" s="5">
        <v>32</v>
      </c>
      <c r="M1809" s="7" t="s">
        <v>932</v>
      </c>
      <c r="N1809" s="16">
        <f t="shared" si="140"/>
        <v>44340</v>
      </c>
      <c r="O1809" s="7" t="s">
        <v>933</v>
      </c>
      <c r="P1809" s="12" t="str">
        <f t="shared" si="141"/>
        <v>2021-06-01</v>
      </c>
      <c r="Q1809" s="1" t="str">
        <f>IFERROR(VLOOKUP(K1809,de_para!$A$2:$B$32,2,0),"ERR")</f>
        <v>web event</v>
      </c>
      <c r="R1809" s="1">
        <v>0</v>
      </c>
      <c r="S1809" s="1">
        <f t="shared" si="142"/>
        <v>6</v>
      </c>
      <c r="T1809" s="1">
        <f t="shared" si="143"/>
        <v>2021</v>
      </c>
      <c r="U1809" s="1">
        <f t="shared" si="144"/>
        <v>1</v>
      </c>
    </row>
    <row r="1810" spans="1:21" x14ac:dyDescent="0.25">
      <c r="A1810" s="3" t="s">
        <v>828</v>
      </c>
      <c r="B1810" s="3" t="s">
        <v>931</v>
      </c>
      <c r="C1810" s="4" t="s">
        <v>866</v>
      </c>
      <c r="D1810" s="5" t="s">
        <v>864</v>
      </c>
      <c r="E1810" s="4" t="s">
        <v>865</v>
      </c>
      <c r="F1810" s="6">
        <v>904.59</v>
      </c>
      <c r="G1810" s="4">
        <v>37767</v>
      </c>
      <c r="H1810" s="4">
        <v>48560</v>
      </c>
      <c r="I1810" s="5">
        <v>18.628294889999999</v>
      </c>
      <c r="J1810" s="5">
        <v>1.2857785897741001</v>
      </c>
      <c r="K1810" s="5" t="s">
        <v>416</v>
      </c>
      <c r="L1810" s="5">
        <v>75</v>
      </c>
      <c r="M1810" s="7" t="s">
        <v>932</v>
      </c>
      <c r="N1810" s="16">
        <f t="shared" si="140"/>
        <v>44340</v>
      </c>
      <c r="O1810" s="7" t="s">
        <v>933</v>
      </c>
      <c r="P1810" s="12" t="str">
        <f t="shared" si="141"/>
        <v>2021-06-01</v>
      </c>
      <c r="Q1810" s="1" t="str">
        <f>IFERROR(VLOOKUP(K1810,de_para!$A$2:$B$32,2,0),"ERR")</f>
        <v>web event</v>
      </c>
      <c r="R1810" s="1">
        <v>0</v>
      </c>
      <c r="S1810" s="1">
        <f t="shared" si="142"/>
        <v>6</v>
      </c>
      <c r="T1810" s="1">
        <f t="shared" si="143"/>
        <v>2021</v>
      </c>
      <c r="U1810" s="1">
        <f t="shared" si="144"/>
        <v>1</v>
      </c>
    </row>
    <row r="1811" spans="1:21" x14ac:dyDescent="0.25">
      <c r="A1811" s="3" t="s">
        <v>290</v>
      </c>
      <c r="B1811" s="3" t="s">
        <v>931</v>
      </c>
      <c r="C1811" s="4" t="s">
        <v>925</v>
      </c>
      <c r="D1811" s="5" t="s">
        <v>926</v>
      </c>
      <c r="E1811" s="4" t="s">
        <v>927</v>
      </c>
      <c r="F1811" s="6">
        <v>17939.099999999999</v>
      </c>
      <c r="G1811" s="4">
        <v>1031935</v>
      </c>
      <c r="H1811" s="4">
        <v>1520551</v>
      </c>
      <c r="I1811" s="5">
        <v>11.797762779999999</v>
      </c>
      <c r="J1811" s="5">
        <v>1.4734949391192</v>
      </c>
      <c r="K1811" s="5" t="s">
        <v>80</v>
      </c>
      <c r="L1811" s="5">
        <v>43</v>
      </c>
      <c r="M1811" s="7" t="s">
        <v>932</v>
      </c>
      <c r="N1811" s="16">
        <f t="shared" si="140"/>
        <v>44340</v>
      </c>
      <c r="O1811" s="7" t="s">
        <v>933</v>
      </c>
      <c r="P1811" s="12" t="str">
        <f t="shared" si="141"/>
        <v>2021-06-01</v>
      </c>
      <c r="Q1811" s="1" t="str">
        <f>IFERROR(VLOOKUP(K1811,de_para!$A$2:$B$32,2,0),"ERR")</f>
        <v>web event</v>
      </c>
      <c r="R1811" s="1">
        <v>0</v>
      </c>
      <c r="S1811" s="1">
        <f t="shared" si="142"/>
        <v>6</v>
      </c>
      <c r="T1811" s="1">
        <f t="shared" si="143"/>
        <v>2021</v>
      </c>
      <c r="U1811" s="1">
        <f t="shared" si="144"/>
        <v>1</v>
      </c>
    </row>
    <row r="1812" spans="1:21" x14ac:dyDescent="0.25">
      <c r="A1812" s="3" t="s">
        <v>839</v>
      </c>
      <c r="B1812" s="3" t="s">
        <v>931</v>
      </c>
      <c r="C1812" s="4" t="s">
        <v>840</v>
      </c>
      <c r="D1812" s="5" t="s">
        <v>841</v>
      </c>
      <c r="E1812" s="4" t="s">
        <v>842</v>
      </c>
      <c r="F1812" s="6">
        <v>20233.490000000002</v>
      </c>
      <c r="G1812" s="4">
        <v>443525</v>
      </c>
      <c r="H1812" s="4">
        <v>875629</v>
      </c>
      <c r="I1812" s="5">
        <v>23.107377670000002</v>
      </c>
      <c r="J1812" s="5">
        <v>1.9742494786089</v>
      </c>
      <c r="K1812" s="5" t="s">
        <v>36</v>
      </c>
      <c r="L1812" s="5">
        <v>1106</v>
      </c>
      <c r="M1812" s="7" t="s">
        <v>932</v>
      </c>
      <c r="N1812" s="16">
        <f t="shared" si="140"/>
        <v>44340</v>
      </c>
      <c r="O1812" s="7" t="s">
        <v>933</v>
      </c>
      <c r="P1812" s="12" t="str">
        <f t="shared" si="141"/>
        <v>2021-06-01</v>
      </c>
      <c r="Q1812" s="1" t="str">
        <f>IFERROR(VLOOKUP(K1812,de_para!$A$2:$B$32,2,0),"ERR")</f>
        <v>web event</v>
      </c>
      <c r="R1812" s="1">
        <v>1</v>
      </c>
      <c r="S1812" s="1">
        <f t="shared" si="142"/>
        <v>6</v>
      </c>
      <c r="T1812" s="1">
        <f t="shared" si="143"/>
        <v>2021</v>
      </c>
      <c r="U1812" s="1">
        <f t="shared" si="144"/>
        <v>1</v>
      </c>
    </row>
    <row r="1813" spans="1:21" x14ac:dyDescent="0.25">
      <c r="A1813" s="3" t="s">
        <v>700</v>
      </c>
      <c r="B1813" s="3" t="s">
        <v>931</v>
      </c>
      <c r="C1813" s="4" t="s">
        <v>943</v>
      </c>
      <c r="D1813" s="5" t="s">
        <v>941</v>
      </c>
      <c r="E1813" s="4" t="s">
        <v>942</v>
      </c>
      <c r="F1813" s="6">
        <v>615.65</v>
      </c>
      <c r="G1813" s="4">
        <v>16244</v>
      </c>
      <c r="H1813" s="4">
        <v>18318</v>
      </c>
      <c r="I1813" s="5">
        <v>33.609018450000001</v>
      </c>
      <c r="J1813" s="5">
        <v>1.1276779118444</v>
      </c>
      <c r="K1813" s="5" t="s">
        <v>416</v>
      </c>
      <c r="L1813" s="5">
        <v>39</v>
      </c>
      <c r="M1813" s="7" t="s">
        <v>932</v>
      </c>
      <c r="N1813" s="16">
        <f t="shared" si="140"/>
        <v>44340</v>
      </c>
      <c r="O1813" s="7" t="s">
        <v>933</v>
      </c>
      <c r="P1813" s="12" t="str">
        <f t="shared" si="141"/>
        <v>2021-06-01</v>
      </c>
      <c r="Q1813" s="1" t="str">
        <f>IFERROR(VLOOKUP(K1813,de_para!$A$2:$B$32,2,0),"ERR")</f>
        <v>web event</v>
      </c>
      <c r="R1813" s="1">
        <v>0</v>
      </c>
      <c r="S1813" s="1">
        <f t="shared" si="142"/>
        <v>6</v>
      </c>
      <c r="T1813" s="1">
        <f t="shared" si="143"/>
        <v>2021</v>
      </c>
      <c r="U1813" s="1">
        <f t="shared" si="144"/>
        <v>1</v>
      </c>
    </row>
    <row r="1814" spans="1:21" x14ac:dyDescent="0.25">
      <c r="A1814" s="3" t="s">
        <v>700</v>
      </c>
      <c r="B1814" s="3" t="s">
        <v>931</v>
      </c>
      <c r="C1814" s="4" t="s">
        <v>944</v>
      </c>
      <c r="D1814" s="5" t="s">
        <v>921</v>
      </c>
      <c r="E1814" s="4" t="s">
        <v>922</v>
      </c>
      <c r="F1814" s="6">
        <v>408.18</v>
      </c>
      <c r="G1814" s="4">
        <v>14272</v>
      </c>
      <c r="H1814" s="4">
        <v>15815</v>
      </c>
      <c r="I1814" s="5">
        <v>25.809674359999999</v>
      </c>
      <c r="J1814" s="5">
        <v>1.1081137892377</v>
      </c>
      <c r="K1814" s="5" t="s">
        <v>416</v>
      </c>
      <c r="L1814" s="5">
        <v>10</v>
      </c>
      <c r="M1814" s="7" t="s">
        <v>932</v>
      </c>
      <c r="N1814" s="16">
        <f t="shared" si="140"/>
        <v>44340</v>
      </c>
      <c r="O1814" s="7" t="s">
        <v>933</v>
      </c>
      <c r="P1814" s="12" t="str">
        <f t="shared" si="141"/>
        <v>2021-06-01</v>
      </c>
      <c r="Q1814" s="1" t="str">
        <f>IFERROR(VLOOKUP(K1814,de_para!$A$2:$B$32,2,0),"ERR")</f>
        <v>web event</v>
      </c>
      <c r="R1814" s="1">
        <v>0</v>
      </c>
      <c r="S1814" s="1">
        <f t="shared" si="142"/>
        <v>6</v>
      </c>
      <c r="T1814" s="1">
        <f t="shared" si="143"/>
        <v>2021</v>
      </c>
      <c r="U1814" s="1">
        <f t="shared" si="144"/>
        <v>1</v>
      </c>
    </row>
    <row r="1815" spans="1:21" x14ac:dyDescent="0.25">
      <c r="A1815" s="3" t="s">
        <v>945</v>
      </c>
      <c r="B1815" s="3" t="s">
        <v>931</v>
      </c>
      <c r="C1815" s="4" t="s">
        <v>946</v>
      </c>
      <c r="D1815" s="5" t="s">
        <v>941</v>
      </c>
      <c r="E1815" s="4" t="s">
        <v>942</v>
      </c>
      <c r="F1815" s="6">
        <v>98.75</v>
      </c>
      <c r="G1815" s="4">
        <v>2889</v>
      </c>
      <c r="H1815" s="4">
        <v>3799</v>
      </c>
      <c r="I1815" s="5">
        <v>25.993682549999999</v>
      </c>
      <c r="J1815" s="5">
        <v>1.3149878850812999</v>
      </c>
      <c r="K1815" s="5" t="s">
        <v>416</v>
      </c>
      <c r="L1815" s="5">
        <v>2</v>
      </c>
      <c r="M1815" s="7" t="s">
        <v>932</v>
      </c>
      <c r="N1815" s="16">
        <f t="shared" si="140"/>
        <v>44340</v>
      </c>
      <c r="O1815" s="7" t="s">
        <v>933</v>
      </c>
      <c r="P1815" s="12" t="str">
        <f t="shared" si="141"/>
        <v>2021-06-01</v>
      </c>
      <c r="Q1815" s="1" t="str">
        <f>IFERROR(VLOOKUP(K1815,de_para!$A$2:$B$32,2,0),"ERR")</f>
        <v>web event</v>
      </c>
      <c r="R1815" s="1">
        <v>0</v>
      </c>
      <c r="S1815" s="1">
        <f t="shared" si="142"/>
        <v>6</v>
      </c>
      <c r="T1815" s="1">
        <f t="shared" si="143"/>
        <v>2021</v>
      </c>
      <c r="U1815" s="1">
        <f t="shared" si="144"/>
        <v>1</v>
      </c>
    </row>
    <row r="1816" spans="1:21" x14ac:dyDescent="0.25">
      <c r="A1816" s="3" t="s">
        <v>814</v>
      </c>
      <c r="B1816" s="3" t="s">
        <v>931</v>
      </c>
      <c r="C1816" s="4" t="s">
        <v>867</v>
      </c>
      <c r="D1816" s="5" t="s">
        <v>864</v>
      </c>
      <c r="E1816" s="4" t="s">
        <v>865</v>
      </c>
      <c r="F1816" s="6">
        <v>408.97</v>
      </c>
      <c r="G1816" s="4">
        <v>9722</v>
      </c>
      <c r="H1816" s="4">
        <v>12865</v>
      </c>
      <c r="I1816" s="5">
        <v>31.789350949999999</v>
      </c>
      <c r="J1816" s="5">
        <v>1.323287389426</v>
      </c>
      <c r="K1816" s="5" t="s">
        <v>416</v>
      </c>
      <c r="L1816" s="5">
        <v>42</v>
      </c>
      <c r="M1816" s="7" t="s">
        <v>932</v>
      </c>
      <c r="N1816" s="16">
        <f t="shared" si="140"/>
        <v>44340</v>
      </c>
      <c r="O1816" s="7" t="s">
        <v>933</v>
      </c>
      <c r="P1816" s="12" t="str">
        <f t="shared" si="141"/>
        <v>2021-06-01</v>
      </c>
      <c r="Q1816" s="1" t="str">
        <f>IFERROR(VLOOKUP(K1816,de_para!$A$2:$B$32,2,0),"ERR")</f>
        <v>web event</v>
      </c>
      <c r="R1816" s="1">
        <v>0</v>
      </c>
      <c r="S1816" s="1">
        <f t="shared" si="142"/>
        <v>6</v>
      </c>
      <c r="T1816" s="1">
        <f t="shared" si="143"/>
        <v>2021</v>
      </c>
      <c r="U1816" s="1">
        <f t="shared" si="144"/>
        <v>1</v>
      </c>
    </row>
    <row r="1817" spans="1:21" x14ac:dyDescent="0.25">
      <c r="A1817" s="3" t="s">
        <v>919</v>
      </c>
      <c r="B1817" s="3" t="s">
        <v>931</v>
      </c>
      <c r="C1817" s="4" t="s">
        <v>920</v>
      </c>
      <c r="D1817" s="5" t="s">
        <v>921</v>
      </c>
      <c r="E1817" s="4" t="s">
        <v>922</v>
      </c>
      <c r="F1817" s="6">
        <v>800.2</v>
      </c>
      <c r="G1817" s="4">
        <v>13673</v>
      </c>
      <c r="H1817" s="4">
        <v>22906</v>
      </c>
      <c r="I1817" s="5">
        <v>34.934078409999998</v>
      </c>
      <c r="J1817" s="5">
        <v>1.6752724347254</v>
      </c>
      <c r="K1817" s="5" t="s">
        <v>416</v>
      </c>
      <c r="L1817" s="5">
        <v>44</v>
      </c>
      <c r="M1817" s="7" t="s">
        <v>932</v>
      </c>
      <c r="N1817" s="16">
        <f t="shared" si="140"/>
        <v>44340</v>
      </c>
      <c r="O1817" s="7" t="s">
        <v>933</v>
      </c>
      <c r="P1817" s="12" t="str">
        <f t="shared" si="141"/>
        <v>2021-06-01</v>
      </c>
      <c r="Q1817" s="1" t="str">
        <f>IFERROR(VLOOKUP(K1817,de_para!$A$2:$B$32,2,0),"ERR")</f>
        <v>web event</v>
      </c>
      <c r="R1817" s="1">
        <v>0</v>
      </c>
      <c r="S1817" s="1">
        <f t="shared" si="142"/>
        <v>6</v>
      </c>
      <c r="T1817" s="1">
        <f t="shared" si="143"/>
        <v>2021</v>
      </c>
      <c r="U1817" s="1">
        <f t="shared" si="144"/>
        <v>1</v>
      </c>
    </row>
    <row r="1818" spans="1:21" x14ac:dyDescent="0.25">
      <c r="A1818" s="3" t="s">
        <v>945</v>
      </c>
      <c r="B1818" s="3" t="s">
        <v>931</v>
      </c>
      <c r="C1818" s="4" t="s">
        <v>947</v>
      </c>
      <c r="D1818" s="5" t="s">
        <v>921</v>
      </c>
      <c r="E1818" s="4" t="s">
        <v>922</v>
      </c>
      <c r="F1818" s="6">
        <v>193.18</v>
      </c>
      <c r="G1818" s="4">
        <v>5136</v>
      </c>
      <c r="H1818" s="4">
        <v>8521</v>
      </c>
      <c r="I1818" s="5">
        <v>22.671047999999999</v>
      </c>
      <c r="J1818" s="5">
        <v>1.6590732087227</v>
      </c>
      <c r="K1818" s="5" t="s">
        <v>416</v>
      </c>
      <c r="L1818" s="5">
        <v>5</v>
      </c>
      <c r="M1818" s="7" t="s">
        <v>932</v>
      </c>
      <c r="N1818" s="16">
        <f t="shared" si="140"/>
        <v>44340</v>
      </c>
      <c r="O1818" s="7" t="s">
        <v>933</v>
      </c>
      <c r="P1818" s="12" t="str">
        <f t="shared" si="141"/>
        <v>2021-06-01</v>
      </c>
      <c r="Q1818" s="1" t="str">
        <f>IFERROR(VLOOKUP(K1818,de_para!$A$2:$B$32,2,0),"ERR")</f>
        <v>web event</v>
      </c>
      <c r="R1818" s="1">
        <v>0</v>
      </c>
      <c r="S1818" s="1">
        <f t="shared" si="142"/>
        <v>6</v>
      </c>
      <c r="T1818" s="1">
        <f t="shared" si="143"/>
        <v>2021</v>
      </c>
      <c r="U1818" s="1">
        <f t="shared" si="144"/>
        <v>1</v>
      </c>
    </row>
    <row r="1819" spans="1:21" x14ac:dyDescent="0.25">
      <c r="A1819" s="3" t="s">
        <v>245</v>
      </c>
      <c r="B1819" s="3" t="s">
        <v>931</v>
      </c>
      <c r="C1819" s="4" t="s">
        <v>520</v>
      </c>
      <c r="D1819" s="5" t="s">
        <v>521</v>
      </c>
      <c r="E1819" s="4" t="s">
        <v>522</v>
      </c>
      <c r="F1819" s="6">
        <v>4897.84</v>
      </c>
      <c r="G1819" s="4">
        <v>444158</v>
      </c>
      <c r="H1819" s="4">
        <v>1717926</v>
      </c>
      <c r="I1819" s="5">
        <v>2.8510191900000001</v>
      </c>
      <c r="J1819" s="5">
        <v>3.8678263140593998</v>
      </c>
      <c r="K1819" s="5" t="s">
        <v>394</v>
      </c>
      <c r="L1819" s="5">
        <v>11515</v>
      </c>
      <c r="M1819" s="7" t="s">
        <v>932</v>
      </c>
      <c r="N1819" s="16">
        <f t="shared" si="140"/>
        <v>44340</v>
      </c>
      <c r="O1819" s="7" t="s">
        <v>933</v>
      </c>
      <c r="P1819" s="12" t="str">
        <f t="shared" si="141"/>
        <v>2021-06-01</v>
      </c>
      <c r="Q1819" s="1" t="str">
        <f>IFERROR(VLOOKUP(K1819,de_para!$A$2:$B$32,2,0),"ERR")</f>
        <v>Mid funnel</v>
      </c>
      <c r="R1819" s="1">
        <v>0</v>
      </c>
      <c r="S1819" s="1">
        <f t="shared" si="142"/>
        <v>6</v>
      </c>
      <c r="T1819" s="1">
        <f t="shared" si="143"/>
        <v>2021</v>
      </c>
      <c r="U1819" s="1">
        <f t="shared" si="144"/>
        <v>1</v>
      </c>
    </row>
    <row r="1820" spans="1:21" x14ac:dyDescent="0.25">
      <c r="A1820" s="3" t="s">
        <v>93</v>
      </c>
      <c r="B1820" s="3" t="s">
        <v>931</v>
      </c>
      <c r="C1820" s="4" t="s">
        <v>94</v>
      </c>
      <c r="D1820" s="5" t="s">
        <v>87</v>
      </c>
      <c r="E1820" s="4" t="s">
        <v>88</v>
      </c>
      <c r="F1820" s="6">
        <v>74001.06</v>
      </c>
      <c r="G1820" s="4">
        <v>5105654</v>
      </c>
      <c r="H1820" s="4">
        <v>8855691</v>
      </c>
      <c r="I1820" s="5">
        <v>8.3563281499999995</v>
      </c>
      <c r="J1820" s="5">
        <v>1.7344870999876001</v>
      </c>
      <c r="K1820" s="5" t="s">
        <v>36</v>
      </c>
      <c r="L1820" s="5">
        <v>394</v>
      </c>
      <c r="M1820" s="7" t="s">
        <v>932</v>
      </c>
      <c r="N1820" s="16">
        <f t="shared" si="140"/>
        <v>44340</v>
      </c>
      <c r="O1820" s="7" t="s">
        <v>933</v>
      </c>
      <c r="P1820" s="12" t="str">
        <f t="shared" si="141"/>
        <v>2021-06-01</v>
      </c>
      <c r="Q1820" s="1" t="str">
        <f>IFERROR(VLOOKUP(K1820,de_para!$A$2:$B$32,2,0),"ERR")</f>
        <v>web event</v>
      </c>
      <c r="R1820" s="1">
        <v>0</v>
      </c>
      <c r="S1820" s="1">
        <f t="shared" si="142"/>
        <v>6</v>
      </c>
      <c r="T1820" s="1">
        <f t="shared" si="143"/>
        <v>2021</v>
      </c>
      <c r="U1820" s="1">
        <f t="shared" si="144"/>
        <v>1</v>
      </c>
    </row>
    <row r="1821" spans="1:21" x14ac:dyDescent="0.25">
      <c r="A1821" s="3" t="s">
        <v>85</v>
      </c>
      <c r="B1821" s="3" t="s">
        <v>931</v>
      </c>
      <c r="C1821" s="4" t="s">
        <v>86</v>
      </c>
      <c r="D1821" s="5" t="s">
        <v>87</v>
      </c>
      <c r="E1821" s="4" t="s">
        <v>88</v>
      </c>
      <c r="F1821" s="6">
        <v>46866.19</v>
      </c>
      <c r="G1821" s="4">
        <v>1294587</v>
      </c>
      <c r="H1821" s="4">
        <v>2480632</v>
      </c>
      <c r="I1821" s="5">
        <v>18.892842630000001</v>
      </c>
      <c r="J1821" s="5">
        <v>1.9161570446791001</v>
      </c>
      <c r="K1821" s="5" t="s">
        <v>36</v>
      </c>
      <c r="L1821" s="5">
        <v>203</v>
      </c>
      <c r="M1821" s="7" t="s">
        <v>932</v>
      </c>
      <c r="N1821" s="16">
        <f t="shared" si="140"/>
        <v>44340</v>
      </c>
      <c r="O1821" s="7" t="s">
        <v>933</v>
      </c>
      <c r="P1821" s="12" t="str">
        <f t="shared" si="141"/>
        <v>2021-06-01</v>
      </c>
      <c r="Q1821" s="1" t="str">
        <f>IFERROR(VLOOKUP(K1821,de_para!$A$2:$B$32,2,0),"ERR")</f>
        <v>web event</v>
      </c>
      <c r="R1821" s="1">
        <v>0</v>
      </c>
      <c r="S1821" s="1">
        <f t="shared" si="142"/>
        <v>6</v>
      </c>
      <c r="T1821" s="1">
        <f t="shared" si="143"/>
        <v>2021</v>
      </c>
      <c r="U1821" s="1">
        <f t="shared" si="144"/>
        <v>1</v>
      </c>
    </row>
    <row r="1822" spans="1:21" x14ac:dyDescent="0.25">
      <c r="A1822" s="3" t="s">
        <v>134</v>
      </c>
      <c r="B1822" s="3" t="s">
        <v>931</v>
      </c>
      <c r="C1822" s="4" t="s">
        <v>135</v>
      </c>
      <c r="D1822" s="5" t="s">
        <v>78</v>
      </c>
      <c r="E1822" s="4" t="s">
        <v>79</v>
      </c>
      <c r="F1822" s="6">
        <v>164359.67999999999</v>
      </c>
      <c r="G1822" s="4">
        <v>2729966</v>
      </c>
      <c r="H1822" s="4">
        <v>6546674</v>
      </c>
      <c r="I1822" s="5">
        <v>25.105829310000001</v>
      </c>
      <c r="J1822" s="5">
        <v>2.3980789504338</v>
      </c>
      <c r="K1822" s="5" t="s">
        <v>80</v>
      </c>
      <c r="L1822" s="5">
        <v>992</v>
      </c>
      <c r="M1822" s="7" t="s">
        <v>932</v>
      </c>
      <c r="N1822" s="16">
        <f t="shared" si="140"/>
        <v>44340</v>
      </c>
      <c r="O1822" s="7" t="s">
        <v>933</v>
      </c>
      <c r="P1822" s="12" t="str">
        <f t="shared" si="141"/>
        <v>2021-06-01</v>
      </c>
      <c r="Q1822" s="1" t="str">
        <f>IFERROR(VLOOKUP(K1822,de_para!$A$2:$B$32,2,0),"ERR")</f>
        <v>web event</v>
      </c>
      <c r="R1822" s="1">
        <v>0</v>
      </c>
      <c r="S1822" s="1">
        <f t="shared" si="142"/>
        <v>6</v>
      </c>
      <c r="T1822" s="1">
        <f t="shared" si="143"/>
        <v>2021</v>
      </c>
      <c r="U1822" s="1">
        <f t="shared" si="144"/>
        <v>1</v>
      </c>
    </row>
    <row r="1823" spans="1:21" x14ac:dyDescent="0.25">
      <c r="A1823" s="3" t="s">
        <v>182</v>
      </c>
      <c r="B1823" s="3" t="s">
        <v>931</v>
      </c>
      <c r="C1823" s="4" t="s">
        <v>183</v>
      </c>
      <c r="D1823" s="5" t="s">
        <v>184</v>
      </c>
      <c r="E1823" s="4" t="s">
        <v>185</v>
      </c>
      <c r="F1823" s="6">
        <v>39383.26</v>
      </c>
      <c r="G1823" s="4">
        <v>260094</v>
      </c>
      <c r="H1823" s="4">
        <v>1151305</v>
      </c>
      <c r="I1823" s="5">
        <v>34.207494969999999</v>
      </c>
      <c r="J1823" s="5">
        <v>4.4264958053627002</v>
      </c>
      <c r="K1823" s="5" t="s">
        <v>36</v>
      </c>
      <c r="L1823" s="5">
        <v>264</v>
      </c>
      <c r="M1823" s="7" t="s">
        <v>932</v>
      </c>
      <c r="N1823" s="16">
        <f t="shared" si="140"/>
        <v>44340</v>
      </c>
      <c r="O1823" s="7" t="s">
        <v>933</v>
      </c>
      <c r="P1823" s="12" t="str">
        <f t="shared" si="141"/>
        <v>2021-06-01</v>
      </c>
      <c r="Q1823" s="1" t="str">
        <f>IFERROR(VLOOKUP(K1823,de_para!$A$2:$B$32,2,0),"ERR")</f>
        <v>web event</v>
      </c>
      <c r="R1823" s="1">
        <v>0</v>
      </c>
      <c r="S1823" s="1">
        <f t="shared" si="142"/>
        <v>6</v>
      </c>
      <c r="T1823" s="1">
        <f t="shared" si="143"/>
        <v>2021</v>
      </c>
      <c r="U1823" s="1">
        <f t="shared" si="144"/>
        <v>1</v>
      </c>
    </row>
    <row r="1824" spans="1:21" x14ac:dyDescent="0.25">
      <c r="A1824" s="3" t="s">
        <v>118</v>
      </c>
      <c r="B1824" s="3" t="s">
        <v>931</v>
      </c>
      <c r="C1824" s="4" t="s">
        <v>119</v>
      </c>
      <c r="D1824" s="5" t="s">
        <v>78</v>
      </c>
      <c r="E1824" s="4" t="s">
        <v>79</v>
      </c>
      <c r="F1824" s="6">
        <v>94197.89</v>
      </c>
      <c r="G1824" s="4">
        <v>3784689</v>
      </c>
      <c r="H1824" s="4">
        <v>6194552</v>
      </c>
      <c r="I1824" s="5">
        <v>15.20657022</v>
      </c>
      <c r="J1824" s="5">
        <v>1.6367400333290001</v>
      </c>
      <c r="K1824" s="5" t="s">
        <v>80</v>
      </c>
      <c r="L1824" s="5">
        <v>550</v>
      </c>
      <c r="M1824" s="7" t="s">
        <v>932</v>
      </c>
      <c r="N1824" s="16">
        <f t="shared" si="140"/>
        <v>44340</v>
      </c>
      <c r="O1824" s="7" t="s">
        <v>933</v>
      </c>
      <c r="P1824" s="12" t="str">
        <f t="shared" si="141"/>
        <v>2021-06-01</v>
      </c>
      <c r="Q1824" s="1" t="str">
        <f>IFERROR(VLOOKUP(K1824,de_para!$A$2:$B$32,2,0),"ERR")</f>
        <v>web event</v>
      </c>
      <c r="R1824" s="1">
        <v>0</v>
      </c>
      <c r="S1824" s="1">
        <f t="shared" si="142"/>
        <v>6</v>
      </c>
      <c r="T1824" s="1">
        <f t="shared" si="143"/>
        <v>2021</v>
      </c>
      <c r="U1824" s="1">
        <f t="shared" si="144"/>
        <v>1</v>
      </c>
    </row>
    <row r="1825" spans="1:21" x14ac:dyDescent="0.25">
      <c r="A1825" s="3" t="s">
        <v>52</v>
      </c>
      <c r="B1825" s="3" t="s">
        <v>931</v>
      </c>
      <c r="C1825" s="4" t="s">
        <v>53</v>
      </c>
      <c r="D1825" s="5" t="s">
        <v>54</v>
      </c>
      <c r="E1825" s="4" t="s">
        <v>55</v>
      </c>
      <c r="F1825" s="6">
        <v>16660.310000000001</v>
      </c>
      <c r="G1825" s="4">
        <v>6850</v>
      </c>
      <c r="H1825" s="4">
        <v>168322</v>
      </c>
      <c r="I1825" s="5">
        <v>98.978802529999996</v>
      </c>
      <c r="J1825" s="5">
        <v>24.572554744525998</v>
      </c>
      <c r="K1825" s="5" t="s">
        <v>36</v>
      </c>
      <c r="L1825" s="5">
        <v>37</v>
      </c>
      <c r="M1825" s="7" t="s">
        <v>932</v>
      </c>
      <c r="N1825" s="16">
        <f t="shared" si="140"/>
        <v>44340</v>
      </c>
      <c r="O1825" s="7" t="s">
        <v>933</v>
      </c>
      <c r="P1825" s="12" t="str">
        <f t="shared" si="141"/>
        <v>2021-06-01</v>
      </c>
      <c r="Q1825" s="1" t="str">
        <f>IFERROR(VLOOKUP(K1825,de_para!$A$2:$B$32,2,0),"ERR")</f>
        <v>web event</v>
      </c>
      <c r="R1825" s="1">
        <v>0</v>
      </c>
      <c r="S1825" s="1">
        <f t="shared" si="142"/>
        <v>6</v>
      </c>
      <c r="T1825" s="1">
        <f t="shared" si="143"/>
        <v>2021</v>
      </c>
      <c r="U1825" s="1">
        <f t="shared" si="144"/>
        <v>1</v>
      </c>
    </row>
    <row r="1826" spans="1:21" x14ac:dyDescent="0.25">
      <c r="A1826" s="3" t="s">
        <v>64</v>
      </c>
      <c r="B1826" s="3" t="s">
        <v>931</v>
      </c>
      <c r="C1826" s="4" t="s">
        <v>65</v>
      </c>
      <c r="D1826" s="5" t="s">
        <v>66</v>
      </c>
      <c r="E1826" s="4" t="s">
        <v>67</v>
      </c>
      <c r="F1826" s="6">
        <v>48511.95</v>
      </c>
      <c r="G1826" s="4">
        <v>28776</v>
      </c>
      <c r="H1826" s="4">
        <v>608451</v>
      </c>
      <c r="I1826" s="5">
        <v>79.730249439999994</v>
      </c>
      <c r="J1826" s="5">
        <v>21.144391159299001</v>
      </c>
      <c r="K1826" s="5" t="s">
        <v>36</v>
      </c>
      <c r="L1826" s="5">
        <v>305</v>
      </c>
      <c r="M1826" s="7" t="s">
        <v>932</v>
      </c>
      <c r="N1826" s="16">
        <f t="shared" si="140"/>
        <v>44340</v>
      </c>
      <c r="O1826" s="7" t="s">
        <v>933</v>
      </c>
      <c r="P1826" s="12" t="str">
        <f t="shared" si="141"/>
        <v>2021-06-01</v>
      </c>
      <c r="Q1826" s="1" t="str">
        <f>IFERROR(VLOOKUP(K1826,de_para!$A$2:$B$32,2,0),"ERR")</f>
        <v>web event</v>
      </c>
      <c r="R1826" s="1">
        <v>0</v>
      </c>
      <c r="S1826" s="1">
        <f t="shared" si="142"/>
        <v>6</v>
      </c>
      <c r="T1826" s="1">
        <f t="shared" si="143"/>
        <v>2021</v>
      </c>
      <c r="U1826" s="1">
        <f t="shared" si="144"/>
        <v>1</v>
      </c>
    </row>
    <row r="1827" spans="1:21" x14ac:dyDescent="0.25">
      <c r="A1827" s="3" t="s">
        <v>46</v>
      </c>
      <c r="B1827" s="3" t="s">
        <v>931</v>
      </c>
      <c r="C1827" s="4" t="s">
        <v>47</v>
      </c>
      <c r="D1827" s="5" t="s">
        <v>48</v>
      </c>
      <c r="E1827" s="4" t="s">
        <v>49</v>
      </c>
      <c r="F1827" s="6">
        <v>53134.42</v>
      </c>
      <c r="G1827" s="4">
        <v>1483259</v>
      </c>
      <c r="H1827" s="4">
        <v>3915295</v>
      </c>
      <c r="I1827" s="5">
        <v>13.570987629999999</v>
      </c>
      <c r="J1827" s="5">
        <v>2.6396569985417</v>
      </c>
      <c r="K1827" s="5" t="s">
        <v>36</v>
      </c>
      <c r="L1827" s="5">
        <v>257</v>
      </c>
      <c r="M1827" s="7" t="s">
        <v>932</v>
      </c>
      <c r="N1827" s="16">
        <f t="shared" si="140"/>
        <v>44340</v>
      </c>
      <c r="O1827" s="7" t="s">
        <v>933</v>
      </c>
      <c r="P1827" s="12" t="str">
        <f t="shared" si="141"/>
        <v>2021-06-01</v>
      </c>
      <c r="Q1827" s="1" t="str">
        <f>IFERROR(VLOOKUP(K1827,de_para!$A$2:$B$32,2,0),"ERR")</f>
        <v>web event</v>
      </c>
      <c r="R1827" s="1">
        <v>0</v>
      </c>
      <c r="S1827" s="1">
        <f t="shared" si="142"/>
        <v>6</v>
      </c>
      <c r="T1827" s="1">
        <f t="shared" si="143"/>
        <v>2021</v>
      </c>
      <c r="U1827" s="1">
        <f t="shared" si="144"/>
        <v>1</v>
      </c>
    </row>
    <row r="1828" spans="1:21" x14ac:dyDescent="0.25">
      <c r="A1828" s="3" t="s">
        <v>948</v>
      </c>
      <c r="B1828" s="3" t="s">
        <v>949</v>
      </c>
      <c r="C1828" s="4" t="s">
        <v>950</v>
      </c>
      <c r="D1828" s="5" t="s">
        <v>173</v>
      </c>
      <c r="E1828" s="4" t="s">
        <v>174</v>
      </c>
      <c r="F1828" s="6">
        <v>0</v>
      </c>
      <c r="G1828" s="4">
        <v>0</v>
      </c>
      <c r="H1828" s="4">
        <v>0</v>
      </c>
      <c r="I1828" s="5" t="s">
        <v>45</v>
      </c>
      <c r="J1828" s="5">
        <v>0</v>
      </c>
      <c r="K1828" s="5" t="s">
        <v>36</v>
      </c>
      <c r="L1828" s="5">
        <v>10</v>
      </c>
      <c r="M1828" s="7" t="s">
        <v>951</v>
      </c>
      <c r="N1828" s="16">
        <f t="shared" si="140"/>
        <v>44333</v>
      </c>
      <c r="O1828" s="7" t="s">
        <v>952</v>
      </c>
      <c r="P1828" s="12" t="str">
        <f t="shared" si="141"/>
        <v>2021-05-25</v>
      </c>
      <c r="Q1828" s="1" t="str">
        <f>IFERROR(VLOOKUP(K1828,de_para!$A$2:$B$32,2,0),"ERR")</f>
        <v>web event</v>
      </c>
      <c r="R1828" s="1">
        <v>0</v>
      </c>
      <c r="S1828" s="1">
        <f t="shared" si="142"/>
        <v>5</v>
      </c>
      <c r="T1828" s="1">
        <f t="shared" si="143"/>
        <v>2021</v>
      </c>
      <c r="U1828" s="1">
        <f t="shared" si="144"/>
        <v>1</v>
      </c>
    </row>
    <row r="1829" spans="1:21" x14ac:dyDescent="0.25">
      <c r="A1829" s="3" t="s">
        <v>318</v>
      </c>
      <c r="B1829" s="3" t="s">
        <v>949</v>
      </c>
      <c r="C1829" s="4" t="s">
        <v>319</v>
      </c>
      <c r="D1829" s="5" t="s">
        <v>320</v>
      </c>
      <c r="E1829" s="4" t="s">
        <v>321</v>
      </c>
      <c r="F1829" s="6">
        <v>22168.54</v>
      </c>
      <c r="G1829" s="4">
        <v>15176</v>
      </c>
      <c r="H1829" s="4">
        <v>251086</v>
      </c>
      <c r="I1829" s="5">
        <v>88.290625520000006</v>
      </c>
      <c r="J1829" s="5">
        <v>16.544939377965001</v>
      </c>
      <c r="K1829" s="5" t="s">
        <v>36</v>
      </c>
      <c r="L1829" s="5">
        <v>98</v>
      </c>
      <c r="M1829" s="7" t="s">
        <v>951</v>
      </c>
      <c r="N1829" s="16">
        <f t="shared" si="140"/>
        <v>44333</v>
      </c>
      <c r="O1829" s="7" t="s">
        <v>952</v>
      </c>
      <c r="P1829" s="12" t="str">
        <f t="shared" si="141"/>
        <v>2021-05-25</v>
      </c>
      <c r="Q1829" s="1" t="str">
        <f>IFERROR(VLOOKUP(K1829,de_para!$A$2:$B$32,2,0),"ERR")</f>
        <v>web event</v>
      </c>
      <c r="R1829" s="1">
        <v>0</v>
      </c>
      <c r="S1829" s="1">
        <f t="shared" si="142"/>
        <v>5</v>
      </c>
      <c r="T1829" s="1">
        <f t="shared" si="143"/>
        <v>2021</v>
      </c>
      <c r="U1829" s="1">
        <f t="shared" si="144"/>
        <v>1</v>
      </c>
    </row>
    <row r="1830" spans="1:21" x14ac:dyDescent="0.25">
      <c r="A1830" s="3" t="s">
        <v>76</v>
      </c>
      <c r="B1830" s="3" t="s">
        <v>949</v>
      </c>
      <c r="C1830" s="4" t="s">
        <v>77</v>
      </c>
      <c r="D1830" s="5" t="s">
        <v>78</v>
      </c>
      <c r="E1830" s="4" t="s">
        <v>79</v>
      </c>
      <c r="F1830" s="6">
        <v>83956.67</v>
      </c>
      <c r="G1830" s="4">
        <v>1509371</v>
      </c>
      <c r="H1830" s="4">
        <v>3998953</v>
      </c>
      <c r="I1830" s="5">
        <v>20.994662850000001</v>
      </c>
      <c r="J1830" s="5">
        <v>2.6494168763014998</v>
      </c>
      <c r="K1830" s="5" t="s">
        <v>80</v>
      </c>
      <c r="L1830" s="5">
        <v>497</v>
      </c>
      <c r="M1830" s="7" t="s">
        <v>951</v>
      </c>
      <c r="N1830" s="16">
        <f t="shared" si="140"/>
        <v>44333</v>
      </c>
      <c r="O1830" s="7" t="s">
        <v>952</v>
      </c>
      <c r="P1830" s="12" t="str">
        <f t="shared" si="141"/>
        <v>2021-05-25</v>
      </c>
      <c r="Q1830" s="1" t="str">
        <f>IFERROR(VLOOKUP(K1830,de_para!$A$2:$B$32,2,0),"ERR")</f>
        <v>web event</v>
      </c>
      <c r="R1830" s="1">
        <v>0</v>
      </c>
      <c r="S1830" s="1">
        <f t="shared" si="142"/>
        <v>5</v>
      </c>
      <c r="T1830" s="1">
        <f t="shared" si="143"/>
        <v>2021</v>
      </c>
      <c r="U1830" s="1">
        <f t="shared" si="144"/>
        <v>1</v>
      </c>
    </row>
    <row r="1831" spans="1:21" x14ac:dyDescent="0.25">
      <c r="A1831" s="3" t="s">
        <v>290</v>
      </c>
      <c r="B1831" s="3" t="s">
        <v>949</v>
      </c>
      <c r="C1831" s="4" t="s">
        <v>928</v>
      </c>
      <c r="D1831" s="5" t="s">
        <v>929</v>
      </c>
      <c r="E1831" s="4" t="s">
        <v>930</v>
      </c>
      <c r="F1831" s="6">
        <v>21141.69</v>
      </c>
      <c r="G1831" s="4">
        <v>1307897</v>
      </c>
      <c r="H1831" s="4">
        <v>2048124</v>
      </c>
      <c r="I1831" s="5">
        <v>10.322465830000001</v>
      </c>
      <c r="J1831" s="5">
        <v>1.56596735064</v>
      </c>
      <c r="K1831" s="5" t="s">
        <v>80</v>
      </c>
      <c r="L1831" s="5">
        <v>47</v>
      </c>
      <c r="M1831" s="7" t="s">
        <v>951</v>
      </c>
      <c r="N1831" s="16">
        <f t="shared" si="140"/>
        <v>44333</v>
      </c>
      <c r="O1831" s="7" t="s">
        <v>952</v>
      </c>
      <c r="P1831" s="12" t="str">
        <f t="shared" si="141"/>
        <v>2021-05-25</v>
      </c>
      <c r="Q1831" s="1" t="str">
        <f>IFERROR(VLOOKUP(K1831,de_para!$A$2:$B$32,2,0),"ERR")</f>
        <v>web event</v>
      </c>
      <c r="R1831" s="1">
        <v>0</v>
      </c>
      <c r="S1831" s="1">
        <f t="shared" si="142"/>
        <v>5</v>
      </c>
      <c r="T1831" s="1">
        <f t="shared" si="143"/>
        <v>2021</v>
      </c>
      <c r="U1831" s="1">
        <f t="shared" si="144"/>
        <v>1</v>
      </c>
    </row>
    <row r="1832" spans="1:21" x14ac:dyDescent="0.25">
      <c r="A1832" s="3" t="s">
        <v>588</v>
      </c>
      <c r="B1832" s="3" t="s">
        <v>949</v>
      </c>
      <c r="C1832" s="4" t="s">
        <v>589</v>
      </c>
      <c r="D1832" s="5" t="s">
        <v>247</v>
      </c>
      <c r="E1832" s="4" t="s">
        <v>248</v>
      </c>
      <c r="F1832" s="6">
        <v>21579.54</v>
      </c>
      <c r="G1832" s="4">
        <v>67824</v>
      </c>
      <c r="H1832" s="4">
        <v>913156</v>
      </c>
      <c r="I1832" s="5">
        <v>23.631821939999998</v>
      </c>
      <c r="J1832" s="5">
        <v>13.463611700873001</v>
      </c>
      <c r="K1832" s="5" t="s">
        <v>36</v>
      </c>
      <c r="L1832" s="5">
        <v>25</v>
      </c>
      <c r="M1832" s="7" t="s">
        <v>951</v>
      </c>
      <c r="N1832" s="16">
        <f t="shared" si="140"/>
        <v>44333</v>
      </c>
      <c r="O1832" s="7" t="s">
        <v>952</v>
      </c>
      <c r="P1832" s="12" t="str">
        <f t="shared" si="141"/>
        <v>2021-05-25</v>
      </c>
      <c r="Q1832" s="1" t="str">
        <f>IFERROR(VLOOKUP(K1832,de_para!$A$2:$B$32,2,0),"ERR")</f>
        <v>web event</v>
      </c>
      <c r="R1832" s="1">
        <v>0</v>
      </c>
      <c r="S1832" s="1">
        <f t="shared" si="142"/>
        <v>5</v>
      </c>
      <c r="T1832" s="1">
        <f t="shared" si="143"/>
        <v>2021</v>
      </c>
      <c r="U1832" s="1">
        <f t="shared" si="144"/>
        <v>1</v>
      </c>
    </row>
    <row r="1833" spans="1:21" x14ac:dyDescent="0.25">
      <c r="A1833" s="3" t="s">
        <v>318</v>
      </c>
      <c r="B1833" s="3" t="s">
        <v>949</v>
      </c>
      <c r="C1833" s="4" t="s">
        <v>953</v>
      </c>
      <c r="D1833" s="5" t="s">
        <v>954</v>
      </c>
      <c r="E1833" s="4" t="s">
        <v>955</v>
      </c>
      <c r="F1833" s="6">
        <v>755.59</v>
      </c>
      <c r="G1833" s="4">
        <v>3935</v>
      </c>
      <c r="H1833" s="4">
        <v>5630</v>
      </c>
      <c r="I1833" s="5">
        <v>134.20781528000001</v>
      </c>
      <c r="J1833" s="5">
        <v>1.4307496823379999</v>
      </c>
      <c r="K1833" s="5" t="s">
        <v>36</v>
      </c>
      <c r="L1833" s="5">
        <v>20</v>
      </c>
      <c r="M1833" s="7" t="s">
        <v>951</v>
      </c>
      <c r="N1833" s="16">
        <f t="shared" si="140"/>
        <v>44333</v>
      </c>
      <c r="O1833" s="7" t="s">
        <v>952</v>
      </c>
      <c r="P1833" s="12" t="str">
        <f t="shared" si="141"/>
        <v>2021-05-25</v>
      </c>
      <c r="Q1833" s="1" t="str">
        <f>IFERROR(VLOOKUP(K1833,de_para!$A$2:$B$32,2,0),"ERR")</f>
        <v>web event</v>
      </c>
      <c r="R1833" s="1">
        <v>0</v>
      </c>
      <c r="S1833" s="1">
        <f t="shared" si="142"/>
        <v>5</v>
      </c>
      <c r="T1833" s="1">
        <f t="shared" si="143"/>
        <v>2021</v>
      </c>
      <c r="U1833" s="1">
        <f t="shared" si="144"/>
        <v>1</v>
      </c>
    </row>
    <row r="1834" spans="1:21" x14ac:dyDescent="0.25">
      <c r="A1834" s="3" t="s">
        <v>245</v>
      </c>
      <c r="B1834" s="3" t="s">
        <v>949</v>
      </c>
      <c r="C1834" s="4" t="s">
        <v>246</v>
      </c>
      <c r="D1834" s="5" t="s">
        <v>247</v>
      </c>
      <c r="E1834" s="4" t="s">
        <v>248</v>
      </c>
      <c r="F1834" s="6">
        <v>52846.65</v>
      </c>
      <c r="G1834" s="4">
        <v>3210236</v>
      </c>
      <c r="H1834" s="4">
        <v>9915570</v>
      </c>
      <c r="I1834" s="5">
        <v>5.3296633499999997</v>
      </c>
      <c r="J1834" s="5">
        <v>3.0887355322163002</v>
      </c>
      <c r="K1834" s="5" t="s">
        <v>36</v>
      </c>
      <c r="L1834" s="5">
        <v>259</v>
      </c>
      <c r="M1834" s="7" t="s">
        <v>951</v>
      </c>
      <c r="N1834" s="16">
        <f t="shared" si="140"/>
        <v>44333</v>
      </c>
      <c r="O1834" s="7" t="s">
        <v>952</v>
      </c>
      <c r="P1834" s="12" t="str">
        <f t="shared" si="141"/>
        <v>2021-05-25</v>
      </c>
      <c r="Q1834" s="1" t="str">
        <f>IFERROR(VLOOKUP(K1834,de_para!$A$2:$B$32,2,0),"ERR")</f>
        <v>web event</v>
      </c>
      <c r="R1834" s="1">
        <v>0</v>
      </c>
      <c r="S1834" s="1">
        <f t="shared" si="142"/>
        <v>5</v>
      </c>
      <c r="T1834" s="1">
        <f t="shared" si="143"/>
        <v>2021</v>
      </c>
      <c r="U1834" s="1">
        <f t="shared" si="144"/>
        <v>1</v>
      </c>
    </row>
    <row r="1835" spans="1:21" x14ac:dyDescent="0.25">
      <c r="A1835" s="3" t="s">
        <v>180</v>
      </c>
      <c r="B1835" s="3" t="s">
        <v>949</v>
      </c>
      <c r="C1835" s="4" t="s">
        <v>181</v>
      </c>
      <c r="D1835" s="5" t="s">
        <v>173</v>
      </c>
      <c r="E1835" s="4" t="s">
        <v>174</v>
      </c>
      <c r="F1835" s="6">
        <v>96933.13</v>
      </c>
      <c r="G1835" s="4">
        <v>4433906</v>
      </c>
      <c r="H1835" s="4">
        <v>9514157</v>
      </c>
      <c r="I1835" s="5">
        <v>10.188304649999999</v>
      </c>
      <c r="J1835" s="5">
        <v>2.1457732753016998</v>
      </c>
      <c r="K1835" s="5" t="s">
        <v>36</v>
      </c>
      <c r="L1835" s="5">
        <v>505</v>
      </c>
      <c r="M1835" s="7" t="s">
        <v>951</v>
      </c>
      <c r="N1835" s="16">
        <f t="shared" si="140"/>
        <v>44333</v>
      </c>
      <c r="O1835" s="7" t="s">
        <v>952</v>
      </c>
      <c r="P1835" s="12" t="str">
        <f t="shared" si="141"/>
        <v>2021-05-25</v>
      </c>
      <c r="Q1835" s="1" t="str">
        <f>IFERROR(VLOOKUP(K1835,de_para!$A$2:$B$32,2,0),"ERR")</f>
        <v>web event</v>
      </c>
      <c r="R1835" s="1">
        <v>0</v>
      </c>
      <c r="S1835" s="1">
        <f t="shared" si="142"/>
        <v>5</v>
      </c>
      <c r="T1835" s="1">
        <f t="shared" si="143"/>
        <v>2021</v>
      </c>
      <c r="U1835" s="1">
        <f t="shared" si="144"/>
        <v>1</v>
      </c>
    </row>
    <row r="1836" spans="1:21" x14ac:dyDescent="0.25">
      <c r="A1836" s="3" t="s">
        <v>290</v>
      </c>
      <c r="B1836" s="3" t="s">
        <v>949</v>
      </c>
      <c r="C1836" s="4" t="s">
        <v>934</v>
      </c>
      <c r="D1836" s="5" t="s">
        <v>935</v>
      </c>
      <c r="E1836" s="4" t="s">
        <v>936</v>
      </c>
      <c r="F1836" s="6">
        <v>21159.31</v>
      </c>
      <c r="G1836" s="4">
        <v>1264639</v>
      </c>
      <c r="H1836" s="4">
        <v>1690892</v>
      </c>
      <c r="I1836" s="5">
        <v>12.51369691</v>
      </c>
      <c r="J1836" s="5">
        <v>1.3370550805407999</v>
      </c>
      <c r="K1836" s="5" t="s">
        <v>80</v>
      </c>
      <c r="L1836" s="5">
        <v>89</v>
      </c>
      <c r="M1836" s="7" t="s">
        <v>951</v>
      </c>
      <c r="N1836" s="16">
        <f t="shared" si="140"/>
        <v>44333</v>
      </c>
      <c r="O1836" s="7" t="s">
        <v>952</v>
      </c>
      <c r="P1836" s="12" t="str">
        <f t="shared" si="141"/>
        <v>2021-05-25</v>
      </c>
      <c r="Q1836" s="1" t="str">
        <f>IFERROR(VLOOKUP(K1836,de_para!$A$2:$B$32,2,0),"ERR")</f>
        <v>web event</v>
      </c>
      <c r="R1836" s="1">
        <v>0</v>
      </c>
      <c r="S1836" s="1">
        <f t="shared" si="142"/>
        <v>5</v>
      </c>
      <c r="T1836" s="1">
        <f t="shared" si="143"/>
        <v>2021</v>
      </c>
      <c r="U1836" s="1">
        <f t="shared" si="144"/>
        <v>1</v>
      </c>
    </row>
    <row r="1837" spans="1:21" x14ac:dyDescent="0.25">
      <c r="A1837" s="3" t="s">
        <v>72</v>
      </c>
      <c r="B1837" s="3" t="s">
        <v>949</v>
      </c>
      <c r="C1837" s="4" t="s">
        <v>73</v>
      </c>
      <c r="D1837" s="5" t="s">
        <v>74</v>
      </c>
      <c r="E1837" s="4" t="s">
        <v>75</v>
      </c>
      <c r="F1837" s="6">
        <v>65437.22</v>
      </c>
      <c r="G1837" s="4">
        <v>349438</v>
      </c>
      <c r="H1837" s="4">
        <v>2446117</v>
      </c>
      <c r="I1837" s="5">
        <v>26.751467730000002</v>
      </c>
      <c r="J1837" s="5">
        <v>7.0001459486374999</v>
      </c>
      <c r="K1837" s="5" t="s">
        <v>36</v>
      </c>
      <c r="L1837" s="5">
        <v>466</v>
      </c>
      <c r="M1837" s="7" t="s">
        <v>951</v>
      </c>
      <c r="N1837" s="16">
        <f t="shared" si="140"/>
        <v>44333</v>
      </c>
      <c r="O1837" s="7" t="s">
        <v>952</v>
      </c>
      <c r="P1837" s="12" t="str">
        <f t="shared" si="141"/>
        <v>2021-05-25</v>
      </c>
      <c r="Q1837" s="1" t="str">
        <f>IFERROR(VLOOKUP(K1837,de_para!$A$2:$B$32,2,0),"ERR")</f>
        <v>web event</v>
      </c>
      <c r="R1837" s="1">
        <v>0</v>
      </c>
      <c r="S1837" s="1">
        <f t="shared" si="142"/>
        <v>5</v>
      </c>
      <c r="T1837" s="1">
        <f t="shared" si="143"/>
        <v>2021</v>
      </c>
      <c r="U1837" s="1">
        <f t="shared" si="144"/>
        <v>1</v>
      </c>
    </row>
    <row r="1838" spans="1:21" x14ac:dyDescent="0.25">
      <c r="A1838" s="3" t="s">
        <v>85</v>
      </c>
      <c r="B1838" s="3" t="s">
        <v>949</v>
      </c>
      <c r="C1838" s="4" t="s">
        <v>86</v>
      </c>
      <c r="D1838" s="5" t="s">
        <v>87</v>
      </c>
      <c r="E1838" s="4" t="s">
        <v>88</v>
      </c>
      <c r="F1838" s="6">
        <v>26606.54</v>
      </c>
      <c r="G1838" s="4">
        <v>851711</v>
      </c>
      <c r="H1838" s="4">
        <v>1440184</v>
      </c>
      <c r="I1838" s="5">
        <v>18.47440327</v>
      </c>
      <c r="J1838" s="5">
        <v>1.6909303742701001</v>
      </c>
      <c r="K1838" s="5" t="s">
        <v>36</v>
      </c>
      <c r="L1838" s="5">
        <v>154</v>
      </c>
      <c r="M1838" s="7" t="s">
        <v>951</v>
      </c>
      <c r="N1838" s="16">
        <f t="shared" si="140"/>
        <v>44333</v>
      </c>
      <c r="O1838" s="7" t="s">
        <v>952</v>
      </c>
      <c r="P1838" s="12" t="str">
        <f t="shared" si="141"/>
        <v>2021-05-25</v>
      </c>
      <c r="Q1838" s="1" t="str">
        <f>IFERROR(VLOOKUP(K1838,de_para!$A$2:$B$32,2,0),"ERR")</f>
        <v>web event</v>
      </c>
      <c r="R1838" s="1">
        <v>0</v>
      </c>
      <c r="S1838" s="1">
        <f t="shared" si="142"/>
        <v>5</v>
      </c>
      <c r="T1838" s="1">
        <f t="shared" si="143"/>
        <v>2021</v>
      </c>
      <c r="U1838" s="1">
        <f t="shared" si="144"/>
        <v>1</v>
      </c>
    </row>
    <row r="1839" spans="1:21" x14ac:dyDescent="0.25">
      <c r="A1839" s="3" t="s">
        <v>46</v>
      </c>
      <c r="B1839" s="3" t="s">
        <v>949</v>
      </c>
      <c r="C1839" s="4" t="s">
        <v>47</v>
      </c>
      <c r="D1839" s="5" t="s">
        <v>48</v>
      </c>
      <c r="E1839" s="4" t="s">
        <v>49</v>
      </c>
      <c r="F1839" s="6">
        <v>61238.36</v>
      </c>
      <c r="G1839" s="4">
        <v>1554175</v>
      </c>
      <c r="H1839" s="4">
        <v>5030181</v>
      </c>
      <c r="I1839" s="5">
        <v>12.17418618</v>
      </c>
      <c r="J1839" s="5">
        <v>3.2365602329210001</v>
      </c>
      <c r="K1839" s="5" t="s">
        <v>36</v>
      </c>
      <c r="L1839" s="5">
        <v>304</v>
      </c>
      <c r="M1839" s="7" t="s">
        <v>951</v>
      </c>
      <c r="N1839" s="16">
        <f t="shared" si="140"/>
        <v>44333</v>
      </c>
      <c r="O1839" s="7" t="s">
        <v>952</v>
      </c>
      <c r="P1839" s="12" t="str">
        <f t="shared" si="141"/>
        <v>2021-05-25</v>
      </c>
      <c r="Q1839" s="1" t="str">
        <f>IFERROR(VLOOKUP(K1839,de_para!$A$2:$B$32,2,0),"ERR")</f>
        <v>web event</v>
      </c>
      <c r="R1839" s="1">
        <v>0</v>
      </c>
      <c r="S1839" s="1">
        <f t="shared" si="142"/>
        <v>5</v>
      </c>
      <c r="T1839" s="1">
        <f t="shared" si="143"/>
        <v>2021</v>
      </c>
      <c r="U1839" s="1">
        <f t="shared" si="144"/>
        <v>1</v>
      </c>
    </row>
    <row r="1840" spans="1:21" x14ac:dyDescent="0.25">
      <c r="A1840" s="3" t="s">
        <v>111</v>
      </c>
      <c r="B1840" s="3" t="s">
        <v>949</v>
      </c>
      <c r="C1840" s="4" t="s">
        <v>112</v>
      </c>
      <c r="D1840" s="5" t="s">
        <v>78</v>
      </c>
      <c r="E1840" s="4" t="s">
        <v>79</v>
      </c>
      <c r="F1840" s="6">
        <v>110759.92</v>
      </c>
      <c r="G1840" s="4">
        <v>5068787</v>
      </c>
      <c r="H1840" s="4">
        <v>8682365</v>
      </c>
      <c r="I1840" s="5">
        <v>12.75688364</v>
      </c>
      <c r="J1840" s="5">
        <v>1.7129078416592001</v>
      </c>
      <c r="K1840" s="5" t="s">
        <v>80</v>
      </c>
      <c r="L1840" s="5">
        <v>614</v>
      </c>
      <c r="M1840" s="7" t="s">
        <v>951</v>
      </c>
      <c r="N1840" s="16">
        <f t="shared" si="140"/>
        <v>44333</v>
      </c>
      <c r="O1840" s="7" t="s">
        <v>952</v>
      </c>
      <c r="P1840" s="12" t="str">
        <f t="shared" si="141"/>
        <v>2021-05-25</v>
      </c>
      <c r="Q1840" s="1" t="str">
        <f>IFERROR(VLOOKUP(K1840,de_para!$A$2:$B$32,2,0),"ERR")</f>
        <v>web event</v>
      </c>
      <c r="R1840" s="1">
        <v>0</v>
      </c>
      <c r="S1840" s="1">
        <f t="shared" si="142"/>
        <v>5</v>
      </c>
      <c r="T1840" s="1">
        <f t="shared" si="143"/>
        <v>2021</v>
      </c>
      <c r="U1840" s="1">
        <f t="shared" si="144"/>
        <v>1</v>
      </c>
    </row>
    <row r="1841" spans="1:21" x14ac:dyDescent="0.25">
      <c r="A1841" s="3" t="s">
        <v>245</v>
      </c>
      <c r="B1841" s="3" t="s">
        <v>949</v>
      </c>
      <c r="C1841" s="4" t="s">
        <v>520</v>
      </c>
      <c r="D1841" s="5" t="s">
        <v>521</v>
      </c>
      <c r="E1841" s="4" t="s">
        <v>522</v>
      </c>
      <c r="F1841" s="6">
        <v>5753.49</v>
      </c>
      <c r="G1841" s="4">
        <v>508415</v>
      </c>
      <c r="H1841" s="4">
        <v>1944131</v>
      </c>
      <c r="I1841" s="5">
        <v>2.95941477</v>
      </c>
      <c r="J1841" s="5">
        <v>3.8239056676140999</v>
      </c>
      <c r="K1841" s="5" t="s">
        <v>394</v>
      </c>
      <c r="L1841" s="5">
        <v>13055</v>
      </c>
      <c r="M1841" s="7" t="s">
        <v>951</v>
      </c>
      <c r="N1841" s="16">
        <f t="shared" si="140"/>
        <v>44333</v>
      </c>
      <c r="O1841" s="7" t="s">
        <v>952</v>
      </c>
      <c r="P1841" s="12" t="str">
        <f t="shared" si="141"/>
        <v>2021-05-25</v>
      </c>
      <c r="Q1841" s="1" t="str">
        <f>IFERROR(VLOOKUP(K1841,de_para!$A$2:$B$32,2,0),"ERR")</f>
        <v>Mid funnel</v>
      </c>
      <c r="R1841" s="1">
        <v>0</v>
      </c>
      <c r="S1841" s="1">
        <f t="shared" si="142"/>
        <v>5</v>
      </c>
      <c r="T1841" s="1">
        <f t="shared" si="143"/>
        <v>2021</v>
      </c>
      <c r="U1841" s="1">
        <f t="shared" si="144"/>
        <v>1</v>
      </c>
    </row>
    <row r="1842" spans="1:21" x14ac:dyDescent="0.25">
      <c r="A1842" s="3" t="s">
        <v>58</v>
      </c>
      <c r="B1842" s="3" t="s">
        <v>949</v>
      </c>
      <c r="C1842" s="4" t="s">
        <v>59</v>
      </c>
      <c r="D1842" s="5" t="s">
        <v>60</v>
      </c>
      <c r="E1842" s="4" t="s">
        <v>61</v>
      </c>
      <c r="F1842" s="6">
        <v>25875.96</v>
      </c>
      <c r="G1842" s="4">
        <v>1086973</v>
      </c>
      <c r="H1842" s="4">
        <v>2782455</v>
      </c>
      <c r="I1842" s="5">
        <v>9.2996867900000009</v>
      </c>
      <c r="J1842" s="5">
        <v>2.5598197931318998</v>
      </c>
      <c r="K1842" s="5" t="s">
        <v>36</v>
      </c>
      <c r="L1842" s="5">
        <v>129</v>
      </c>
      <c r="M1842" s="7" t="s">
        <v>951</v>
      </c>
      <c r="N1842" s="16">
        <f t="shared" si="140"/>
        <v>44333</v>
      </c>
      <c r="O1842" s="7" t="s">
        <v>952</v>
      </c>
      <c r="P1842" s="12" t="str">
        <f t="shared" si="141"/>
        <v>2021-05-25</v>
      </c>
      <c r="Q1842" s="1" t="str">
        <f>IFERROR(VLOOKUP(K1842,de_para!$A$2:$B$32,2,0),"ERR")</f>
        <v>web event</v>
      </c>
      <c r="R1842" s="1">
        <v>0</v>
      </c>
      <c r="S1842" s="1">
        <f t="shared" si="142"/>
        <v>5</v>
      </c>
      <c r="T1842" s="1">
        <f t="shared" si="143"/>
        <v>2021</v>
      </c>
      <c r="U1842" s="1">
        <f t="shared" si="144"/>
        <v>1</v>
      </c>
    </row>
    <row r="1843" spans="1:21" x14ac:dyDescent="0.25">
      <c r="A1843" s="3" t="s">
        <v>93</v>
      </c>
      <c r="B1843" s="3" t="s">
        <v>949</v>
      </c>
      <c r="C1843" s="4" t="s">
        <v>94</v>
      </c>
      <c r="D1843" s="5" t="s">
        <v>87</v>
      </c>
      <c r="E1843" s="4" t="s">
        <v>88</v>
      </c>
      <c r="F1843" s="6">
        <v>82660.240000000005</v>
      </c>
      <c r="G1843" s="4">
        <v>5469164</v>
      </c>
      <c r="H1843" s="4">
        <v>10172031</v>
      </c>
      <c r="I1843" s="5">
        <v>8.1262276900000003</v>
      </c>
      <c r="J1843" s="5">
        <v>1.8598877268994001</v>
      </c>
      <c r="K1843" s="5" t="s">
        <v>36</v>
      </c>
      <c r="L1843" s="5">
        <v>306</v>
      </c>
      <c r="M1843" s="7" t="s">
        <v>951</v>
      </c>
      <c r="N1843" s="16">
        <f t="shared" si="140"/>
        <v>44333</v>
      </c>
      <c r="O1843" s="7" t="s">
        <v>952</v>
      </c>
      <c r="P1843" s="12" t="str">
        <f t="shared" si="141"/>
        <v>2021-05-25</v>
      </c>
      <c r="Q1843" s="1" t="str">
        <f>IFERROR(VLOOKUP(K1843,de_para!$A$2:$B$32,2,0),"ERR")</f>
        <v>web event</v>
      </c>
      <c r="R1843" s="1">
        <v>0</v>
      </c>
      <c r="S1843" s="1">
        <f t="shared" si="142"/>
        <v>5</v>
      </c>
      <c r="T1843" s="1">
        <f t="shared" si="143"/>
        <v>2021</v>
      </c>
      <c r="U1843" s="1">
        <f t="shared" si="144"/>
        <v>1</v>
      </c>
    </row>
    <row r="1844" spans="1:21" x14ac:dyDescent="0.25">
      <c r="A1844" s="3" t="s">
        <v>103</v>
      </c>
      <c r="B1844" s="3" t="s">
        <v>949</v>
      </c>
      <c r="C1844" s="4" t="s">
        <v>104</v>
      </c>
      <c r="D1844" s="5" t="s">
        <v>54</v>
      </c>
      <c r="E1844" s="4" t="s">
        <v>55</v>
      </c>
      <c r="F1844" s="6">
        <v>144876.26999999999</v>
      </c>
      <c r="G1844" s="4">
        <v>39272</v>
      </c>
      <c r="H1844" s="4">
        <v>1104352</v>
      </c>
      <c r="I1844" s="5">
        <v>131.18667780000001</v>
      </c>
      <c r="J1844" s="5">
        <v>28.12059482583</v>
      </c>
      <c r="K1844" s="5" t="s">
        <v>36</v>
      </c>
      <c r="L1844" s="5">
        <v>697</v>
      </c>
      <c r="M1844" s="7" t="s">
        <v>951</v>
      </c>
      <c r="N1844" s="16">
        <f t="shared" si="140"/>
        <v>44333</v>
      </c>
      <c r="O1844" s="7" t="s">
        <v>952</v>
      </c>
      <c r="P1844" s="12" t="str">
        <f t="shared" si="141"/>
        <v>2021-05-25</v>
      </c>
      <c r="Q1844" s="1" t="str">
        <f>IFERROR(VLOOKUP(K1844,de_para!$A$2:$B$32,2,0),"ERR")</f>
        <v>web event</v>
      </c>
      <c r="R1844" s="1">
        <v>0</v>
      </c>
      <c r="S1844" s="1">
        <f t="shared" si="142"/>
        <v>5</v>
      </c>
      <c r="T1844" s="1">
        <f t="shared" si="143"/>
        <v>2021</v>
      </c>
      <c r="U1844" s="1">
        <f t="shared" si="144"/>
        <v>1</v>
      </c>
    </row>
    <row r="1845" spans="1:21" x14ac:dyDescent="0.25">
      <c r="A1845" s="3" t="s">
        <v>95</v>
      </c>
      <c r="B1845" s="3" t="s">
        <v>949</v>
      </c>
      <c r="C1845" s="4" t="s">
        <v>96</v>
      </c>
      <c r="D1845" s="5" t="s">
        <v>60</v>
      </c>
      <c r="E1845" s="4" t="s">
        <v>61</v>
      </c>
      <c r="F1845" s="6">
        <v>325964.89</v>
      </c>
      <c r="G1845" s="4">
        <v>4344824</v>
      </c>
      <c r="H1845" s="4">
        <v>21287681</v>
      </c>
      <c r="I1845" s="5">
        <v>15.31237198</v>
      </c>
      <c r="J1845" s="5">
        <v>4.8995496710569002</v>
      </c>
      <c r="K1845" s="5" t="s">
        <v>36</v>
      </c>
      <c r="L1845" s="5">
        <v>1695</v>
      </c>
      <c r="M1845" s="7" t="s">
        <v>951</v>
      </c>
      <c r="N1845" s="16">
        <f t="shared" si="140"/>
        <v>44333</v>
      </c>
      <c r="O1845" s="7" t="s">
        <v>952</v>
      </c>
      <c r="P1845" s="12" t="str">
        <f t="shared" si="141"/>
        <v>2021-05-25</v>
      </c>
      <c r="Q1845" s="1" t="str">
        <f>IFERROR(VLOOKUP(K1845,de_para!$A$2:$B$32,2,0),"ERR")</f>
        <v>web event</v>
      </c>
      <c r="R1845" s="1">
        <v>0</v>
      </c>
      <c r="S1845" s="1">
        <f t="shared" si="142"/>
        <v>5</v>
      </c>
      <c r="T1845" s="1">
        <f t="shared" si="143"/>
        <v>2021</v>
      </c>
      <c r="U1845" s="1">
        <f t="shared" si="144"/>
        <v>1</v>
      </c>
    </row>
    <row r="1846" spans="1:21" x14ac:dyDescent="0.25">
      <c r="A1846" s="3" t="s">
        <v>81</v>
      </c>
      <c r="B1846" s="3" t="s">
        <v>949</v>
      </c>
      <c r="C1846" s="4" t="s">
        <v>82</v>
      </c>
      <c r="D1846" s="5" t="s">
        <v>48</v>
      </c>
      <c r="E1846" s="4" t="s">
        <v>49</v>
      </c>
      <c r="F1846" s="6">
        <v>7427.08</v>
      </c>
      <c r="G1846" s="4">
        <v>327617</v>
      </c>
      <c r="H1846" s="4">
        <v>705597</v>
      </c>
      <c r="I1846" s="5">
        <v>10.52595178</v>
      </c>
      <c r="J1846" s="5">
        <v>2.1537252340384998</v>
      </c>
      <c r="K1846" s="5" t="s">
        <v>36</v>
      </c>
      <c r="L1846" s="5">
        <v>32</v>
      </c>
      <c r="M1846" s="7" t="s">
        <v>951</v>
      </c>
      <c r="N1846" s="16">
        <f t="shared" si="140"/>
        <v>44333</v>
      </c>
      <c r="O1846" s="7" t="s">
        <v>952</v>
      </c>
      <c r="P1846" s="12" t="str">
        <f t="shared" si="141"/>
        <v>2021-05-25</v>
      </c>
      <c r="Q1846" s="1" t="str">
        <f>IFERROR(VLOOKUP(K1846,de_para!$A$2:$B$32,2,0),"ERR")</f>
        <v>web event</v>
      </c>
      <c r="R1846" s="1">
        <v>0</v>
      </c>
      <c r="S1846" s="1">
        <f t="shared" si="142"/>
        <v>5</v>
      </c>
      <c r="T1846" s="1">
        <f t="shared" si="143"/>
        <v>2021</v>
      </c>
      <c r="U1846" s="1">
        <f t="shared" si="144"/>
        <v>1</v>
      </c>
    </row>
    <row r="1847" spans="1:21" x14ac:dyDescent="0.25">
      <c r="A1847" s="3" t="s">
        <v>37</v>
      </c>
      <c r="B1847" s="3" t="s">
        <v>949</v>
      </c>
      <c r="C1847" s="4" t="s">
        <v>38</v>
      </c>
      <c r="D1847" s="5" t="s">
        <v>39</v>
      </c>
      <c r="E1847" s="4" t="s">
        <v>40</v>
      </c>
      <c r="F1847" s="6">
        <v>83256.649999999994</v>
      </c>
      <c r="G1847" s="4">
        <v>7020527</v>
      </c>
      <c r="H1847" s="4">
        <v>12835862</v>
      </c>
      <c r="I1847" s="5">
        <v>6.4862531199999998</v>
      </c>
      <c r="J1847" s="5">
        <v>1.8283331151636</v>
      </c>
      <c r="K1847" s="5" t="s">
        <v>36</v>
      </c>
      <c r="L1847" s="5">
        <v>498</v>
      </c>
      <c r="M1847" s="7" t="s">
        <v>951</v>
      </c>
      <c r="N1847" s="16">
        <f t="shared" si="140"/>
        <v>44333</v>
      </c>
      <c r="O1847" s="7" t="s">
        <v>952</v>
      </c>
      <c r="P1847" s="12" t="str">
        <f t="shared" si="141"/>
        <v>2021-05-25</v>
      </c>
      <c r="Q1847" s="1" t="str">
        <f>IFERROR(VLOOKUP(K1847,de_para!$A$2:$B$32,2,0),"ERR")</f>
        <v>web event</v>
      </c>
      <c r="R1847" s="1">
        <v>0</v>
      </c>
      <c r="S1847" s="1">
        <f t="shared" si="142"/>
        <v>5</v>
      </c>
      <c r="T1847" s="1">
        <f t="shared" si="143"/>
        <v>2021</v>
      </c>
      <c r="U1847" s="1">
        <f t="shared" si="144"/>
        <v>1</v>
      </c>
    </row>
    <row r="1848" spans="1:21" x14ac:dyDescent="0.25">
      <c r="A1848" s="3" t="s">
        <v>134</v>
      </c>
      <c r="B1848" s="3" t="s">
        <v>949</v>
      </c>
      <c r="C1848" s="4" t="s">
        <v>135</v>
      </c>
      <c r="D1848" s="5" t="s">
        <v>78</v>
      </c>
      <c r="E1848" s="4" t="s">
        <v>79</v>
      </c>
      <c r="F1848" s="6">
        <v>145469.57</v>
      </c>
      <c r="G1848" s="4">
        <v>2566644</v>
      </c>
      <c r="H1848" s="4">
        <v>6202399</v>
      </c>
      <c r="I1848" s="5">
        <v>23.453758780000001</v>
      </c>
      <c r="J1848" s="5">
        <v>2.4165404317856001</v>
      </c>
      <c r="K1848" s="5" t="s">
        <v>80</v>
      </c>
      <c r="L1848" s="5">
        <v>939</v>
      </c>
      <c r="M1848" s="7" t="s">
        <v>951</v>
      </c>
      <c r="N1848" s="16">
        <f t="shared" si="140"/>
        <v>44333</v>
      </c>
      <c r="O1848" s="7" t="s">
        <v>952</v>
      </c>
      <c r="P1848" s="12" t="str">
        <f t="shared" si="141"/>
        <v>2021-05-25</v>
      </c>
      <c r="Q1848" s="1" t="str">
        <f>IFERROR(VLOOKUP(K1848,de_para!$A$2:$B$32,2,0),"ERR")</f>
        <v>web event</v>
      </c>
      <c r="R1848" s="1">
        <v>0</v>
      </c>
      <c r="S1848" s="1">
        <f t="shared" si="142"/>
        <v>5</v>
      </c>
      <c r="T1848" s="1">
        <f t="shared" si="143"/>
        <v>2021</v>
      </c>
      <c r="U1848" s="1">
        <f t="shared" si="144"/>
        <v>1</v>
      </c>
    </row>
    <row r="1849" spans="1:21" x14ac:dyDescent="0.25">
      <c r="A1849" s="3" t="s">
        <v>175</v>
      </c>
      <c r="B1849" s="3" t="s">
        <v>949</v>
      </c>
      <c r="C1849" s="4" t="s">
        <v>176</v>
      </c>
      <c r="D1849" s="5" t="s">
        <v>177</v>
      </c>
      <c r="E1849" s="4" t="s">
        <v>178</v>
      </c>
      <c r="F1849" s="6">
        <v>21171.25</v>
      </c>
      <c r="G1849" s="4">
        <v>809086</v>
      </c>
      <c r="H1849" s="4">
        <v>1691113</v>
      </c>
      <c r="I1849" s="5">
        <v>12.519122019999999</v>
      </c>
      <c r="J1849" s="5">
        <v>2.0901523447446002</v>
      </c>
      <c r="K1849" s="5" t="s">
        <v>179</v>
      </c>
      <c r="L1849" s="5">
        <v>18265</v>
      </c>
      <c r="M1849" s="7" t="s">
        <v>951</v>
      </c>
      <c r="N1849" s="16">
        <f t="shared" si="140"/>
        <v>44333</v>
      </c>
      <c r="O1849" s="7" t="s">
        <v>952</v>
      </c>
      <c r="P1849" s="12" t="str">
        <f t="shared" si="141"/>
        <v>2021-05-25</v>
      </c>
      <c r="Q1849" s="1" t="str">
        <f>IFERROR(VLOOKUP(K1849,de_para!$A$2:$B$32,2,0),"ERR")</f>
        <v>Mid funnel</v>
      </c>
      <c r="R1849" s="1">
        <v>0</v>
      </c>
      <c r="S1849" s="1">
        <f t="shared" si="142"/>
        <v>5</v>
      </c>
      <c r="T1849" s="1">
        <f t="shared" si="143"/>
        <v>2021</v>
      </c>
      <c r="U1849" s="1">
        <f t="shared" si="144"/>
        <v>1</v>
      </c>
    </row>
    <row r="1850" spans="1:21" x14ac:dyDescent="0.25">
      <c r="A1850" s="3" t="s">
        <v>83</v>
      </c>
      <c r="B1850" s="3" t="s">
        <v>949</v>
      </c>
      <c r="C1850" s="4" t="s">
        <v>84</v>
      </c>
      <c r="D1850" s="5" t="s">
        <v>70</v>
      </c>
      <c r="E1850" s="4" t="s">
        <v>71</v>
      </c>
      <c r="F1850" s="6">
        <v>170436.87</v>
      </c>
      <c r="G1850" s="4">
        <v>160000</v>
      </c>
      <c r="H1850" s="4">
        <v>3058460</v>
      </c>
      <c r="I1850" s="5">
        <v>55.726368829999998</v>
      </c>
      <c r="J1850" s="5">
        <v>19.115375</v>
      </c>
      <c r="K1850" s="5" t="s">
        <v>36</v>
      </c>
      <c r="L1850" s="5">
        <v>718</v>
      </c>
      <c r="M1850" s="7" t="s">
        <v>951</v>
      </c>
      <c r="N1850" s="16">
        <f t="shared" si="140"/>
        <v>44333</v>
      </c>
      <c r="O1850" s="7" t="s">
        <v>952</v>
      </c>
      <c r="P1850" s="12" t="str">
        <f t="shared" si="141"/>
        <v>2021-05-25</v>
      </c>
      <c r="Q1850" s="1" t="str">
        <f>IFERROR(VLOOKUP(K1850,de_para!$A$2:$B$32,2,0),"ERR")</f>
        <v>web event</v>
      </c>
      <c r="R1850" s="1">
        <v>0</v>
      </c>
      <c r="S1850" s="1">
        <f t="shared" si="142"/>
        <v>5</v>
      </c>
      <c r="T1850" s="1">
        <f t="shared" si="143"/>
        <v>2021</v>
      </c>
      <c r="U1850" s="1">
        <f t="shared" si="144"/>
        <v>1</v>
      </c>
    </row>
    <row r="1851" spans="1:21" x14ac:dyDescent="0.25">
      <c r="A1851" s="3" t="s">
        <v>32</v>
      </c>
      <c r="B1851" s="3" t="s">
        <v>949</v>
      </c>
      <c r="C1851" s="4" t="s">
        <v>33</v>
      </c>
      <c r="D1851" s="5" t="s">
        <v>34</v>
      </c>
      <c r="E1851" s="4" t="s">
        <v>35</v>
      </c>
      <c r="F1851" s="6">
        <v>37114.65</v>
      </c>
      <c r="G1851" s="4">
        <v>244607</v>
      </c>
      <c r="H1851" s="4">
        <v>1449897</v>
      </c>
      <c r="I1851" s="5">
        <v>25.598128689999999</v>
      </c>
      <c r="J1851" s="5">
        <v>5.9274550605665004</v>
      </c>
      <c r="K1851" s="5" t="s">
        <v>36</v>
      </c>
      <c r="L1851" s="5">
        <v>222</v>
      </c>
      <c r="M1851" s="7" t="s">
        <v>951</v>
      </c>
      <c r="N1851" s="16">
        <f t="shared" si="140"/>
        <v>44333</v>
      </c>
      <c r="O1851" s="7" t="s">
        <v>952</v>
      </c>
      <c r="P1851" s="12" t="str">
        <f t="shared" si="141"/>
        <v>2021-05-25</v>
      </c>
      <c r="Q1851" s="1" t="str">
        <f>IFERROR(VLOOKUP(K1851,de_para!$A$2:$B$32,2,0),"ERR")</f>
        <v>web event</v>
      </c>
      <c r="R1851" s="1">
        <v>0</v>
      </c>
      <c r="S1851" s="1">
        <f t="shared" si="142"/>
        <v>5</v>
      </c>
      <c r="T1851" s="1">
        <f t="shared" si="143"/>
        <v>2021</v>
      </c>
      <c r="U1851" s="1">
        <f t="shared" si="144"/>
        <v>1</v>
      </c>
    </row>
    <row r="1852" spans="1:21" x14ac:dyDescent="0.25">
      <c r="A1852" s="3" t="s">
        <v>182</v>
      </c>
      <c r="B1852" s="3" t="s">
        <v>949</v>
      </c>
      <c r="C1852" s="4" t="s">
        <v>183</v>
      </c>
      <c r="D1852" s="5" t="s">
        <v>184</v>
      </c>
      <c r="E1852" s="4" t="s">
        <v>185</v>
      </c>
      <c r="F1852" s="6">
        <v>33996.26</v>
      </c>
      <c r="G1852" s="4">
        <v>202559</v>
      </c>
      <c r="H1852" s="4">
        <v>896549</v>
      </c>
      <c r="I1852" s="5">
        <v>37.919020600000003</v>
      </c>
      <c r="J1852" s="5">
        <v>4.4261128856283998</v>
      </c>
      <c r="K1852" s="5" t="s">
        <v>36</v>
      </c>
      <c r="L1852" s="5">
        <v>227</v>
      </c>
      <c r="M1852" s="7" t="s">
        <v>951</v>
      </c>
      <c r="N1852" s="16">
        <f t="shared" si="140"/>
        <v>44333</v>
      </c>
      <c r="O1852" s="7" t="s">
        <v>952</v>
      </c>
      <c r="P1852" s="12" t="str">
        <f t="shared" si="141"/>
        <v>2021-05-25</v>
      </c>
      <c r="Q1852" s="1" t="str">
        <f>IFERROR(VLOOKUP(K1852,de_para!$A$2:$B$32,2,0),"ERR")</f>
        <v>web event</v>
      </c>
      <c r="R1852" s="1">
        <v>0</v>
      </c>
      <c r="S1852" s="1">
        <f t="shared" si="142"/>
        <v>5</v>
      </c>
      <c r="T1852" s="1">
        <f t="shared" si="143"/>
        <v>2021</v>
      </c>
      <c r="U1852" s="1">
        <f t="shared" si="144"/>
        <v>1</v>
      </c>
    </row>
    <row r="1853" spans="1:21" x14ac:dyDescent="0.25">
      <c r="A1853" s="3" t="s">
        <v>162</v>
      </c>
      <c r="B1853" s="3" t="s">
        <v>949</v>
      </c>
      <c r="C1853" s="4" t="s">
        <v>163</v>
      </c>
      <c r="D1853" s="5" t="s">
        <v>66</v>
      </c>
      <c r="E1853" s="4" t="s">
        <v>67</v>
      </c>
      <c r="F1853" s="6">
        <v>9014.4500000000007</v>
      </c>
      <c r="G1853" s="4">
        <v>10420</v>
      </c>
      <c r="H1853" s="4">
        <v>196330</v>
      </c>
      <c r="I1853" s="5">
        <v>45.914786329999998</v>
      </c>
      <c r="J1853" s="5">
        <v>18.841650671785001</v>
      </c>
      <c r="K1853" s="5" t="s">
        <v>36</v>
      </c>
      <c r="L1853" s="5">
        <v>16</v>
      </c>
      <c r="M1853" s="7" t="s">
        <v>951</v>
      </c>
      <c r="N1853" s="16">
        <f t="shared" si="140"/>
        <v>44333</v>
      </c>
      <c r="O1853" s="7" t="s">
        <v>952</v>
      </c>
      <c r="P1853" s="12" t="str">
        <f t="shared" si="141"/>
        <v>2021-05-25</v>
      </c>
      <c r="Q1853" s="1" t="str">
        <f>IFERROR(VLOOKUP(K1853,de_para!$A$2:$B$32,2,0),"ERR")</f>
        <v>web event</v>
      </c>
      <c r="R1853" s="1">
        <v>0</v>
      </c>
      <c r="S1853" s="1">
        <f t="shared" si="142"/>
        <v>5</v>
      </c>
      <c r="T1853" s="1">
        <f t="shared" si="143"/>
        <v>2021</v>
      </c>
      <c r="U1853" s="1">
        <f t="shared" si="144"/>
        <v>1</v>
      </c>
    </row>
    <row r="1854" spans="1:21" x14ac:dyDescent="0.25">
      <c r="A1854" s="3" t="s">
        <v>180</v>
      </c>
      <c r="B1854" s="3" t="s">
        <v>949</v>
      </c>
      <c r="C1854" s="4" t="s">
        <v>508</v>
      </c>
      <c r="D1854" s="5" t="s">
        <v>509</v>
      </c>
      <c r="E1854" s="4" t="s">
        <v>510</v>
      </c>
      <c r="F1854" s="6">
        <v>6871.43</v>
      </c>
      <c r="G1854" s="4">
        <v>1171711</v>
      </c>
      <c r="H1854" s="4">
        <v>1901189</v>
      </c>
      <c r="I1854" s="5">
        <v>3.6142803300000002</v>
      </c>
      <c r="J1854" s="5">
        <v>1.6225750206322</v>
      </c>
      <c r="K1854" s="5" t="s">
        <v>394</v>
      </c>
      <c r="L1854" s="5">
        <v>14659</v>
      </c>
      <c r="M1854" s="7" t="s">
        <v>951</v>
      </c>
      <c r="N1854" s="16">
        <f t="shared" si="140"/>
        <v>44333</v>
      </c>
      <c r="O1854" s="7" t="s">
        <v>952</v>
      </c>
      <c r="P1854" s="12" t="str">
        <f t="shared" si="141"/>
        <v>2021-05-25</v>
      </c>
      <c r="Q1854" s="1" t="str">
        <f>IFERROR(VLOOKUP(K1854,de_para!$A$2:$B$32,2,0),"ERR")</f>
        <v>Mid funnel</v>
      </c>
      <c r="R1854" s="1">
        <v>0</v>
      </c>
      <c r="S1854" s="1">
        <f t="shared" si="142"/>
        <v>5</v>
      </c>
      <c r="T1854" s="1">
        <f t="shared" si="143"/>
        <v>2021</v>
      </c>
      <c r="U1854" s="1">
        <f t="shared" si="144"/>
        <v>1</v>
      </c>
    </row>
    <row r="1855" spans="1:21" x14ac:dyDescent="0.25">
      <c r="A1855" s="3" t="s">
        <v>318</v>
      </c>
      <c r="B1855" s="3" t="s">
        <v>949</v>
      </c>
      <c r="C1855" s="4" t="s">
        <v>956</v>
      </c>
      <c r="D1855" s="5" t="s">
        <v>957</v>
      </c>
      <c r="E1855" s="4" t="s">
        <v>958</v>
      </c>
      <c r="F1855" s="6">
        <v>0</v>
      </c>
      <c r="G1855" s="4">
        <v>0</v>
      </c>
      <c r="H1855" s="4">
        <v>0</v>
      </c>
      <c r="I1855" s="5" t="s">
        <v>45</v>
      </c>
      <c r="J1855" s="5">
        <v>0</v>
      </c>
      <c r="K1855" s="5" t="s">
        <v>36</v>
      </c>
      <c r="L1855" s="5">
        <v>6</v>
      </c>
      <c r="M1855" s="7" t="s">
        <v>951</v>
      </c>
      <c r="N1855" s="16">
        <f t="shared" si="140"/>
        <v>44333</v>
      </c>
      <c r="O1855" s="7" t="s">
        <v>952</v>
      </c>
      <c r="P1855" s="12" t="str">
        <f t="shared" si="141"/>
        <v>2021-05-25</v>
      </c>
      <c r="Q1855" s="1" t="str">
        <f>IFERROR(VLOOKUP(K1855,de_para!$A$2:$B$32,2,0),"ERR")</f>
        <v>web event</v>
      </c>
      <c r="R1855" s="1">
        <v>0</v>
      </c>
      <c r="S1855" s="1">
        <f t="shared" si="142"/>
        <v>5</v>
      </c>
      <c r="T1855" s="1">
        <f t="shared" si="143"/>
        <v>2021</v>
      </c>
      <c r="U1855" s="1">
        <f t="shared" si="144"/>
        <v>1</v>
      </c>
    </row>
    <row r="1856" spans="1:21" x14ac:dyDescent="0.25">
      <c r="A1856" s="3" t="s">
        <v>405</v>
      </c>
      <c r="B1856" s="3" t="s">
        <v>949</v>
      </c>
      <c r="C1856" s="4" t="s">
        <v>406</v>
      </c>
      <c r="D1856" s="5" t="s">
        <v>177</v>
      </c>
      <c r="E1856" s="4" t="s">
        <v>178</v>
      </c>
      <c r="F1856" s="6">
        <v>823.99</v>
      </c>
      <c r="G1856" s="4">
        <v>46608</v>
      </c>
      <c r="H1856" s="4">
        <v>75989</v>
      </c>
      <c r="I1856" s="5">
        <v>10.84354314</v>
      </c>
      <c r="J1856" s="5">
        <v>1.6303853415723</v>
      </c>
      <c r="K1856" s="5" t="s">
        <v>179</v>
      </c>
      <c r="L1856" s="5">
        <v>640</v>
      </c>
      <c r="M1856" s="7" t="s">
        <v>951</v>
      </c>
      <c r="N1856" s="16">
        <f t="shared" si="140"/>
        <v>44333</v>
      </c>
      <c r="O1856" s="7" t="s">
        <v>952</v>
      </c>
      <c r="P1856" s="12" t="str">
        <f t="shared" si="141"/>
        <v>2021-05-25</v>
      </c>
      <c r="Q1856" s="1" t="str">
        <f>IFERROR(VLOOKUP(K1856,de_para!$A$2:$B$32,2,0),"ERR")</f>
        <v>Mid funnel</v>
      </c>
      <c r="R1856" s="1">
        <v>0</v>
      </c>
      <c r="S1856" s="1">
        <f t="shared" si="142"/>
        <v>5</v>
      </c>
      <c r="T1856" s="1">
        <f t="shared" si="143"/>
        <v>2021</v>
      </c>
      <c r="U1856" s="1">
        <f t="shared" si="144"/>
        <v>1</v>
      </c>
    </row>
    <row r="1857" spans="1:21" x14ac:dyDescent="0.25">
      <c r="A1857" s="3" t="s">
        <v>52</v>
      </c>
      <c r="B1857" s="3" t="s">
        <v>949</v>
      </c>
      <c r="C1857" s="4" t="s">
        <v>53</v>
      </c>
      <c r="D1857" s="5" t="s">
        <v>54</v>
      </c>
      <c r="E1857" s="4" t="s">
        <v>55</v>
      </c>
      <c r="F1857" s="6">
        <v>19787.28</v>
      </c>
      <c r="G1857" s="4">
        <v>6776</v>
      </c>
      <c r="H1857" s="4">
        <v>179272</v>
      </c>
      <c r="I1857" s="5">
        <v>110.37574189</v>
      </c>
      <c r="J1857" s="5">
        <v>26.456906729633999</v>
      </c>
      <c r="K1857" s="5" t="s">
        <v>36</v>
      </c>
      <c r="L1857" s="5">
        <v>20</v>
      </c>
      <c r="M1857" s="7" t="s">
        <v>951</v>
      </c>
      <c r="N1857" s="16">
        <f t="shared" si="140"/>
        <v>44333</v>
      </c>
      <c r="O1857" s="7" t="s">
        <v>952</v>
      </c>
      <c r="P1857" s="12" t="str">
        <f t="shared" si="141"/>
        <v>2021-05-25</v>
      </c>
      <c r="Q1857" s="1" t="str">
        <f>IFERROR(VLOOKUP(K1857,de_para!$A$2:$B$32,2,0),"ERR")</f>
        <v>web event</v>
      </c>
      <c r="R1857" s="1">
        <v>0</v>
      </c>
      <c r="S1857" s="1">
        <f t="shared" si="142"/>
        <v>5</v>
      </c>
      <c r="T1857" s="1">
        <f t="shared" si="143"/>
        <v>2021</v>
      </c>
      <c r="U1857" s="1">
        <f t="shared" si="144"/>
        <v>1</v>
      </c>
    </row>
    <row r="1858" spans="1:21" x14ac:dyDescent="0.25">
      <c r="A1858" s="3" t="s">
        <v>64</v>
      </c>
      <c r="B1858" s="3" t="s">
        <v>949</v>
      </c>
      <c r="C1858" s="4" t="s">
        <v>65</v>
      </c>
      <c r="D1858" s="5" t="s">
        <v>66</v>
      </c>
      <c r="E1858" s="4" t="s">
        <v>67</v>
      </c>
      <c r="F1858" s="6">
        <v>43145.03</v>
      </c>
      <c r="G1858" s="4">
        <v>26296</v>
      </c>
      <c r="H1858" s="4">
        <v>547516</v>
      </c>
      <c r="I1858" s="5">
        <v>78.801404890000001</v>
      </c>
      <c r="J1858" s="5">
        <v>20.821265591724998</v>
      </c>
      <c r="K1858" s="5" t="s">
        <v>36</v>
      </c>
      <c r="L1858" s="5">
        <v>247</v>
      </c>
      <c r="M1858" s="7" t="s">
        <v>951</v>
      </c>
      <c r="N1858" s="16">
        <f t="shared" si="140"/>
        <v>44333</v>
      </c>
      <c r="O1858" s="7" t="s">
        <v>952</v>
      </c>
      <c r="P1858" s="12" t="str">
        <f t="shared" si="141"/>
        <v>2021-05-25</v>
      </c>
      <c r="Q1858" s="1" t="str">
        <f>IFERROR(VLOOKUP(K1858,de_para!$A$2:$B$32,2,0),"ERR")</f>
        <v>web event</v>
      </c>
      <c r="R1858" s="1">
        <v>0</v>
      </c>
      <c r="S1858" s="1">
        <f t="shared" si="142"/>
        <v>5</v>
      </c>
      <c r="T1858" s="1">
        <f t="shared" si="143"/>
        <v>2021</v>
      </c>
      <c r="U1858" s="1">
        <f t="shared" si="144"/>
        <v>1</v>
      </c>
    </row>
    <row r="1859" spans="1:21" x14ac:dyDescent="0.25">
      <c r="A1859" s="3" t="s">
        <v>290</v>
      </c>
      <c r="B1859" s="3" t="s">
        <v>949</v>
      </c>
      <c r="C1859" s="4" t="s">
        <v>925</v>
      </c>
      <c r="D1859" s="5" t="s">
        <v>926</v>
      </c>
      <c r="E1859" s="4" t="s">
        <v>927</v>
      </c>
      <c r="F1859" s="6">
        <v>21085.63</v>
      </c>
      <c r="G1859" s="4">
        <v>1204734</v>
      </c>
      <c r="H1859" s="4">
        <v>1934366</v>
      </c>
      <c r="I1859" s="5">
        <v>10.90053795</v>
      </c>
      <c r="J1859" s="5">
        <v>1.6056374270171001</v>
      </c>
      <c r="K1859" s="5" t="s">
        <v>80</v>
      </c>
      <c r="L1859" s="5">
        <v>34</v>
      </c>
      <c r="M1859" s="7" t="s">
        <v>951</v>
      </c>
      <c r="N1859" s="16">
        <f t="shared" ref="N1859:N1922" si="145">M1859-WEEKDAY(M1859,3)</f>
        <v>44333</v>
      </c>
      <c r="O1859" s="7" t="s">
        <v>952</v>
      </c>
      <c r="P1859" s="12" t="str">
        <f t="shared" ref="P1859:P1922" si="146">RIGHT(B1859,10)</f>
        <v>2021-05-25</v>
      </c>
      <c r="Q1859" s="1" t="str">
        <f>IFERROR(VLOOKUP(K1859,de_para!$A$2:$B$32,2,0),"ERR")</f>
        <v>web event</v>
      </c>
      <c r="R1859" s="1">
        <v>0</v>
      </c>
      <c r="S1859" s="1">
        <f t="shared" ref="S1859:S1922" si="147">MONTH(P1859)</f>
        <v>5</v>
      </c>
      <c r="T1859" s="1">
        <f t="shared" ref="T1859:T1922" si="148">YEAR(P1859)</f>
        <v>2021</v>
      </c>
      <c r="U1859" s="1">
        <f t="shared" ref="U1859:U1922" si="149">IF(S1859&lt;7,1,2)</f>
        <v>1</v>
      </c>
    </row>
    <row r="1860" spans="1:21" x14ac:dyDescent="0.25">
      <c r="A1860" s="3" t="s">
        <v>171</v>
      </c>
      <c r="B1860" s="3" t="s">
        <v>949</v>
      </c>
      <c r="C1860" s="4" t="s">
        <v>172</v>
      </c>
      <c r="D1860" s="5" t="s">
        <v>173</v>
      </c>
      <c r="E1860" s="4" t="s">
        <v>174</v>
      </c>
      <c r="F1860" s="6">
        <v>6931.33</v>
      </c>
      <c r="G1860" s="4">
        <v>410563</v>
      </c>
      <c r="H1860" s="4">
        <v>660962</v>
      </c>
      <c r="I1860" s="5">
        <v>10.486729950000001</v>
      </c>
      <c r="J1860" s="5">
        <v>1.6098917827471</v>
      </c>
      <c r="K1860" s="5" t="s">
        <v>36</v>
      </c>
      <c r="L1860" s="5">
        <v>45</v>
      </c>
      <c r="M1860" s="7" t="s">
        <v>951</v>
      </c>
      <c r="N1860" s="16">
        <f t="shared" si="145"/>
        <v>44333</v>
      </c>
      <c r="O1860" s="7" t="s">
        <v>952</v>
      </c>
      <c r="P1860" s="12" t="str">
        <f t="shared" si="146"/>
        <v>2021-05-25</v>
      </c>
      <c r="Q1860" s="1" t="str">
        <f>IFERROR(VLOOKUP(K1860,de_para!$A$2:$B$32,2,0),"ERR")</f>
        <v>web event</v>
      </c>
      <c r="R1860" s="1">
        <v>0</v>
      </c>
      <c r="S1860" s="1">
        <f t="shared" si="147"/>
        <v>5</v>
      </c>
      <c r="T1860" s="1">
        <f t="shared" si="148"/>
        <v>2021</v>
      </c>
      <c r="U1860" s="1">
        <f t="shared" si="149"/>
        <v>1</v>
      </c>
    </row>
    <row r="1861" spans="1:21" x14ac:dyDescent="0.25">
      <c r="A1861" s="3" t="s">
        <v>554</v>
      </c>
      <c r="B1861" s="3" t="s">
        <v>949</v>
      </c>
      <c r="C1861" s="4" t="s">
        <v>555</v>
      </c>
      <c r="D1861" s="5" t="s">
        <v>34</v>
      </c>
      <c r="E1861" s="4" t="s">
        <v>35</v>
      </c>
      <c r="F1861" s="6">
        <v>9951.39</v>
      </c>
      <c r="G1861" s="4">
        <v>112416</v>
      </c>
      <c r="H1861" s="4">
        <v>714772</v>
      </c>
      <c r="I1861" s="5">
        <v>13.922467579999999</v>
      </c>
      <c r="J1861" s="5">
        <v>6.3582764019356999</v>
      </c>
      <c r="K1861" s="5" t="s">
        <v>36</v>
      </c>
      <c r="L1861" s="5">
        <v>29</v>
      </c>
      <c r="M1861" s="7" t="s">
        <v>951</v>
      </c>
      <c r="N1861" s="16">
        <f t="shared" si="145"/>
        <v>44333</v>
      </c>
      <c r="O1861" s="7" t="s">
        <v>952</v>
      </c>
      <c r="P1861" s="12" t="str">
        <f t="shared" si="146"/>
        <v>2021-05-25</v>
      </c>
      <c r="Q1861" s="1" t="str">
        <f>IFERROR(VLOOKUP(K1861,de_para!$A$2:$B$32,2,0),"ERR")</f>
        <v>web event</v>
      </c>
      <c r="R1861" s="1">
        <v>0</v>
      </c>
      <c r="S1861" s="1">
        <f t="shared" si="147"/>
        <v>5</v>
      </c>
      <c r="T1861" s="1">
        <f t="shared" si="148"/>
        <v>2021</v>
      </c>
      <c r="U1861" s="1">
        <f t="shared" si="149"/>
        <v>1</v>
      </c>
    </row>
    <row r="1862" spans="1:21" x14ac:dyDescent="0.25">
      <c r="A1862" s="3" t="s">
        <v>839</v>
      </c>
      <c r="B1862" s="3" t="s">
        <v>949</v>
      </c>
      <c r="C1862" s="4" t="s">
        <v>840</v>
      </c>
      <c r="D1862" s="5" t="s">
        <v>841</v>
      </c>
      <c r="E1862" s="4" t="s">
        <v>842</v>
      </c>
      <c r="F1862" s="6">
        <v>17976.47</v>
      </c>
      <c r="G1862" s="4">
        <v>460928</v>
      </c>
      <c r="H1862" s="4">
        <v>802427</v>
      </c>
      <c r="I1862" s="5">
        <v>22.40262354</v>
      </c>
      <c r="J1862" s="5">
        <v>1.740894456401</v>
      </c>
      <c r="K1862" s="5" t="s">
        <v>36</v>
      </c>
      <c r="L1862" s="5">
        <v>762</v>
      </c>
      <c r="M1862" s="7" t="s">
        <v>951</v>
      </c>
      <c r="N1862" s="16">
        <f t="shared" si="145"/>
        <v>44333</v>
      </c>
      <c r="O1862" s="7" t="s">
        <v>952</v>
      </c>
      <c r="P1862" s="12" t="str">
        <f t="shared" si="146"/>
        <v>2021-05-25</v>
      </c>
      <c r="Q1862" s="1" t="str">
        <f>IFERROR(VLOOKUP(K1862,de_para!$A$2:$B$32,2,0),"ERR")</f>
        <v>web event</v>
      </c>
      <c r="R1862" s="1">
        <v>1</v>
      </c>
      <c r="S1862" s="1">
        <f t="shared" si="147"/>
        <v>5</v>
      </c>
      <c r="T1862" s="1">
        <f t="shared" si="148"/>
        <v>2021</v>
      </c>
      <c r="U1862" s="1">
        <f t="shared" si="149"/>
        <v>1</v>
      </c>
    </row>
    <row r="1863" spans="1:21" x14ac:dyDescent="0.25">
      <c r="A1863" s="3" t="s">
        <v>68</v>
      </c>
      <c r="B1863" s="3" t="s">
        <v>949</v>
      </c>
      <c r="C1863" s="4" t="s">
        <v>69</v>
      </c>
      <c r="D1863" s="5" t="s">
        <v>70</v>
      </c>
      <c r="E1863" s="4" t="s">
        <v>71</v>
      </c>
      <c r="F1863" s="6">
        <v>1019.45</v>
      </c>
      <c r="G1863" s="4">
        <v>2459</v>
      </c>
      <c r="H1863" s="4">
        <v>30137</v>
      </c>
      <c r="I1863" s="5">
        <v>33.827189169999997</v>
      </c>
      <c r="J1863" s="5">
        <v>12.255795038634</v>
      </c>
      <c r="K1863" s="5" t="s">
        <v>36</v>
      </c>
      <c r="L1863" s="5">
        <v>2</v>
      </c>
      <c r="M1863" s="7" t="s">
        <v>951</v>
      </c>
      <c r="N1863" s="16">
        <f t="shared" si="145"/>
        <v>44333</v>
      </c>
      <c r="O1863" s="7" t="s">
        <v>952</v>
      </c>
      <c r="P1863" s="12" t="str">
        <f t="shared" si="146"/>
        <v>2021-05-25</v>
      </c>
      <c r="Q1863" s="1" t="str">
        <f>IFERROR(VLOOKUP(K1863,de_para!$A$2:$B$32,2,0),"ERR")</f>
        <v>web event</v>
      </c>
      <c r="R1863" s="1">
        <v>0</v>
      </c>
      <c r="S1863" s="1">
        <f t="shared" si="147"/>
        <v>5</v>
      </c>
      <c r="T1863" s="1">
        <f t="shared" si="148"/>
        <v>2021</v>
      </c>
      <c r="U1863" s="1">
        <f t="shared" si="149"/>
        <v>1</v>
      </c>
    </row>
    <row r="1864" spans="1:21" x14ac:dyDescent="0.25">
      <c r="A1864" s="3" t="s">
        <v>290</v>
      </c>
      <c r="B1864" s="3" t="s">
        <v>949</v>
      </c>
      <c r="C1864" s="4" t="s">
        <v>937</v>
      </c>
      <c r="D1864" s="5" t="s">
        <v>938</v>
      </c>
      <c r="E1864" s="4" t="s">
        <v>939</v>
      </c>
      <c r="F1864" s="6">
        <v>20967.18</v>
      </c>
      <c r="G1864" s="4">
        <v>1196541</v>
      </c>
      <c r="H1864" s="4">
        <v>1702142</v>
      </c>
      <c r="I1864" s="5">
        <v>12.318114469999999</v>
      </c>
      <c r="J1864" s="5">
        <v>1.4225521733062001</v>
      </c>
      <c r="K1864" s="5" t="s">
        <v>80</v>
      </c>
      <c r="L1864" s="5">
        <v>65</v>
      </c>
      <c r="M1864" s="7" t="s">
        <v>951</v>
      </c>
      <c r="N1864" s="16">
        <f t="shared" si="145"/>
        <v>44333</v>
      </c>
      <c r="O1864" s="7" t="s">
        <v>952</v>
      </c>
      <c r="P1864" s="12" t="str">
        <f t="shared" si="146"/>
        <v>2021-05-25</v>
      </c>
      <c r="Q1864" s="1" t="str">
        <f>IFERROR(VLOOKUP(K1864,de_para!$A$2:$B$32,2,0),"ERR")</f>
        <v>web event</v>
      </c>
      <c r="R1864" s="1">
        <v>0</v>
      </c>
      <c r="S1864" s="1">
        <f t="shared" si="147"/>
        <v>5</v>
      </c>
      <c r="T1864" s="1">
        <f t="shared" si="148"/>
        <v>2021</v>
      </c>
      <c r="U1864" s="1">
        <f t="shared" si="149"/>
        <v>1</v>
      </c>
    </row>
    <row r="1865" spans="1:21" x14ac:dyDescent="0.25">
      <c r="A1865" s="3" t="s">
        <v>118</v>
      </c>
      <c r="B1865" s="3" t="s">
        <v>949</v>
      </c>
      <c r="C1865" s="4" t="s">
        <v>119</v>
      </c>
      <c r="D1865" s="5" t="s">
        <v>78</v>
      </c>
      <c r="E1865" s="4" t="s">
        <v>79</v>
      </c>
      <c r="F1865" s="6">
        <v>101049.55</v>
      </c>
      <c r="G1865" s="4">
        <v>4402151</v>
      </c>
      <c r="H1865" s="4">
        <v>7297378</v>
      </c>
      <c r="I1865" s="5">
        <v>13.84737778</v>
      </c>
      <c r="J1865" s="5">
        <v>1.6576846182695999</v>
      </c>
      <c r="K1865" s="5" t="s">
        <v>80</v>
      </c>
      <c r="L1865" s="5">
        <v>567</v>
      </c>
      <c r="M1865" s="7" t="s">
        <v>951</v>
      </c>
      <c r="N1865" s="16">
        <f t="shared" si="145"/>
        <v>44333</v>
      </c>
      <c r="O1865" s="7" t="s">
        <v>952</v>
      </c>
      <c r="P1865" s="12" t="str">
        <f t="shared" si="146"/>
        <v>2021-05-25</v>
      </c>
      <c r="Q1865" s="1" t="str">
        <f>IFERROR(VLOOKUP(K1865,de_para!$A$2:$B$32,2,0),"ERR")</f>
        <v>web event</v>
      </c>
      <c r="R1865" s="1">
        <v>0</v>
      </c>
      <c r="S1865" s="1">
        <f t="shared" si="147"/>
        <v>5</v>
      </c>
      <c r="T1865" s="1">
        <f t="shared" si="148"/>
        <v>2021</v>
      </c>
      <c r="U1865" s="1">
        <f t="shared" si="149"/>
        <v>1</v>
      </c>
    </row>
    <row r="1866" spans="1:21" x14ac:dyDescent="0.25">
      <c r="A1866" s="3" t="s">
        <v>89</v>
      </c>
      <c r="B1866" s="3" t="s">
        <v>949</v>
      </c>
      <c r="C1866" s="4" t="s">
        <v>90</v>
      </c>
      <c r="D1866" s="5" t="s">
        <v>91</v>
      </c>
      <c r="E1866" s="4" t="s">
        <v>92</v>
      </c>
      <c r="F1866" s="6">
        <v>226931.45</v>
      </c>
      <c r="G1866" s="4">
        <v>3778556</v>
      </c>
      <c r="H1866" s="4">
        <v>15477326</v>
      </c>
      <c r="I1866" s="5">
        <v>14.66218712</v>
      </c>
      <c r="J1866" s="5">
        <v>4.0960954396335998</v>
      </c>
      <c r="K1866" s="5" t="s">
        <v>36</v>
      </c>
      <c r="L1866" s="5">
        <v>946</v>
      </c>
      <c r="M1866" s="7" t="s">
        <v>951</v>
      </c>
      <c r="N1866" s="16">
        <f t="shared" si="145"/>
        <v>44333</v>
      </c>
      <c r="O1866" s="7" t="s">
        <v>952</v>
      </c>
      <c r="P1866" s="12" t="str">
        <f t="shared" si="146"/>
        <v>2021-05-25</v>
      </c>
      <c r="Q1866" s="1" t="str">
        <f>IFERROR(VLOOKUP(K1866,de_para!$A$2:$B$32,2,0),"ERR")</f>
        <v>web event</v>
      </c>
      <c r="R1866" s="1">
        <v>0</v>
      </c>
      <c r="S1866" s="1">
        <f t="shared" si="147"/>
        <v>5</v>
      </c>
      <c r="T1866" s="1">
        <f t="shared" si="148"/>
        <v>2021</v>
      </c>
      <c r="U1866" s="1">
        <f t="shared" si="149"/>
        <v>1</v>
      </c>
    </row>
    <row r="1867" spans="1:21" x14ac:dyDescent="0.25">
      <c r="A1867" s="3" t="s">
        <v>120</v>
      </c>
      <c r="B1867" s="3" t="s">
        <v>949</v>
      </c>
      <c r="C1867" s="4" t="s">
        <v>121</v>
      </c>
      <c r="D1867" s="5" t="s">
        <v>87</v>
      </c>
      <c r="E1867" s="4" t="s">
        <v>88</v>
      </c>
      <c r="F1867" s="6">
        <v>463348.18</v>
      </c>
      <c r="G1867" s="4">
        <v>19214299</v>
      </c>
      <c r="H1867" s="4">
        <v>62937330</v>
      </c>
      <c r="I1867" s="5">
        <v>7.3620565100000004</v>
      </c>
      <c r="J1867" s="5">
        <v>3.2755465083581998</v>
      </c>
      <c r="K1867" s="5" t="s">
        <v>36</v>
      </c>
      <c r="L1867" s="5">
        <v>2071</v>
      </c>
      <c r="M1867" s="7" t="s">
        <v>951</v>
      </c>
      <c r="N1867" s="16">
        <f t="shared" si="145"/>
        <v>44333</v>
      </c>
      <c r="O1867" s="7" t="s">
        <v>952</v>
      </c>
      <c r="P1867" s="12" t="str">
        <f t="shared" si="146"/>
        <v>2021-05-25</v>
      </c>
      <c r="Q1867" s="1" t="str">
        <f>IFERROR(VLOOKUP(K1867,de_para!$A$2:$B$32,2,0),"ERR")</f>
        <v>web event</v>
      </c>
      <c r="R1867" s="1">
        <v>0</v>
      </c>
      <c r="S1867" s="1">
        <f t="shared" si="147"/>
        <v>5</v>
      </c>
      <c r="T1867" s="1">
        <f t="shared" si="148"/>
        <v>2021</v>
      </c>
      <c r="U1867" s="1">
        <f t="shared" si="149"/>
        <v>1</v>
      </c>
    </row>
    <row r="1868" spans="1:21" x14ac:dyDescent="0.25">
      <c r="A1868" s="3" t="s">
        <v>290</v>
      </c>
      <c r="B1868" s="3" t="s">
        <v>959</v>
      </c>
      <c r="C1868" s="4" t="s">
        <v>928</v>
      </c>
      <c r="D1868" s="5" t="s">
        <v>929</v>
      </c>
      <c r="E1868" s="4" t="s">
        <v>930</v>
      </c>
      <c r="F1868" s="6">
        <v>2938.66</v>
      </c>
      <c r="G1868" s="4">
        <v>241601</v>
      </c>
      <c r="H1868" s="4">
        <v>269610</v>
      </c>
      <c r="I1868" s="5">
        <v>10.89966989</v>
      </c>
      <c r="J1868" s="5">
        <v>1.1159308115447</v>
      </c>
      <c r="K1868" s="5" t="s">
        <v>80</v>
      </c>
      <c r="L1868" s="5">
        <v>5</v>
      </c>
      <c r="M1868" s="7" t="s">
        <v>960</v>
      </c>
      <c r="N1868" s="16">
        <f t="shared" si="145"/>
        <v>44326</v>
      </c>
      <c r="O1868" s="7" t="s">
        <v>961</v>
      </c>
      <c r="P1868" s="12" t="str">
        <f t="shared" si="146"/>
        <v>2021-05-18</v>
      </c>
      <c r="Q1868" s="1" t="str">
        <f>IFERROR(VLOOKUP(K1868,de_para!$A$2:$B$32,2,0),"ERR")</f>
        <v>web event</v>
      </c>
      <c r="R1868" s="1">
        <v>0</v>
      </c>
      <c r="S1868" s="1">
        <f t="shared" si="147"/>
        <v>5</v>
      </c>
      <c r="T1868" s="1">
        <f t="shared" si="148"/>
        <v>2021</v>
      </c>
      <c r="U1868" s="1">
        <f t="shared" si="149"/>
        <v>1</v>
      </c>
    </row>
    <row r="1869" spans="1:21" x14ac:dyDescent="0.25">
      <c r="A1869" s="3" t="s">
        <v>962</v>
      </c>
      <c r="B1869" s="3" t="s">
        <v>959</v>
      </c>
      <c r="C1869" s="4" t="s">
        <v>963</v>
      </c>
      <c r="D1869" s="5" t="s">
        <v>964</v>
      </c>
      <c r="E1869" s="4" t="s">
        <v>965</v>
      </c>
      <c r="F1869" s="6">
        <v>0</v>
      </c>
      <c r="G1869" s="4">
        <v>0</v>
      </c>
      <c r="H1869" s="4">
        <v>0</v>
      </c>
      <c r="I1869" s="5" t="s">
        <v>45</v>
      </c>
      <c r="J1869" s="5">
        <v>0</v>
      </c>
      <c r="K1869" s="5" t="s">
        <v>36</v>
      </c>
      <c r="L1869" s="5">
        <v>2</v>
      </c>
      <c r="M1869" s="7" t="s">
        <v>960</v>
      </c>
      <c r="N1869" s="16">
        <f t="shared" si="145"/>
        <v>44326</v>
      </c>
      <c r="O1869" s="7" t="s">
        <v>961</v>
      </c>
      <c r="P1869" s="12" t="str">
        <f t="shared" si="146"/>
        <v>2021-05-18</v>
      </c>
      <c r="Q1869" s="1" t="str">
        <f>IFERROR(VLOOKUP(K1869,de_para!$A$2:$B$32,2,0),"ERR")</f>
        <v>web event</v>
      </c>
      <c r="R1869" s="1">
        <v>0</v>
      </c>
      <c r="S1869" s="1">
        <f t="shared" si="147"/>
        <v>5</v>
      </c>
      <c r="T1869" s="1">
        <f t="shared" si="148"/>
        <v>2021</v>
      </c>
      <c r="U1869" s="1">
        <f t="shared" si="149"/>
        <v>1</v>
      </c>
    </row>
    <row r="1870" spans="1:21" x14ac:dyDescent="0.25">
      <c r="A1870" s="3" t="s">
        <v>46</v>
      </c>
      <c r="B1870" s="3" t="s">
        <v>959</v>
      </c>
      <c r="C1870" s="4" t="s">
        <v>47</v>
      </c>
      <c r="D1870" s="5" t="s">
        <v>48</v>
      </c>
      <c r="E1870" s="4" t="s">
        <v>49</v>
      </c>
      <c r="F1870" s="6">
        <v>72477.740000000005</v>
      </c>
      <c r="G1870" s="4">
        <v>1480865</v>
      </c>
      <c r="H1870" s="4">
        <v>4732545</v>
      </c>
      <c r="I1870" s="5">
        <v>15.31474925</v>
      </c>
      <c r="J1870" s="5">
        <v>3.1957977263288999</v>
      </c>
      <c r="K1870" s="5" t="s">
        <v>36</v>
      </c>
      <c r="L1870" s="5">
        <v>298</v>
      </c>
      <c r="M1870" s="7" t="s">
        <v>960</v>
      </c>
      <c r="N1870" s="16">
        <f t="shared" si="145"/>
        <v>44326</v>
      </c>
      <c r="O1870" s="7" t="s">
        <v>961</v>
      </c>
      <c r="P1870" s="12" t="str">
        <f t="shared" si="146"/>
        <v>2021-05-18</v>
      </c>
      <c r="Q1870" s="1" t="str">
        <f>IFERROR(VLOOKUP(K1870,de_para!$A$2:$B$32,2,0),"ERR")</f>
        <v>web event</v>
      </c>
      <c r="R1870" s="1">
        <v>0</v>
      </c>
      <c r="S1870" s="1">
        <f t="shared" si="147"/>
        <v>5</v>
      </c>
      <c r="T1870" s="1">
        <f t="shared" si="148"/>
        <v>2021</v>
      </c>
      <c r="U1870" s="1">
        <f t="shared" si="149"/>
        <v>1</v>
      </c>
    </row>
    <row r="1871" spans="1:21" x14ac:dyDescent="0.25">
      <c r="A1871" s="3" t="s">
        <v>290</v>
      </c>
      <c r="B1871" s="3" t="s">
        <v>959</v>
      </c>
      <c r="C1871" s="4" t="s">
        <v>937</v>
      </c>
      <c r="D1871" s="5" t="s">
        <v>938</v>
      </c>
      <c r="E1871" s="4" t="s">
        <v>939</v>
      </c>
      <c r="F1871" s="6">
        <v>3117.5</v>
      </c>
      <c r="G1871" s="4">
        <v>226112</v>
      </c>
      <c r="H1871" s="4">
        <v>253374</v>
      </c>
      <c r="I1871" s="5">
        <v>12.303945949999999</v>
      </c>
      <c r="J1871" s="5">
        <v>1.1205685677893999</v>
      </c>
      <c r="K1871" s="5" t="s">
        <v>80</v>
      </c>
      <c r="L1871" s="5">
        <v>8</v>
      </c>
      <c r="M1871" s="7" t="s">
        <v>960</v>
      </c>
      <c r="N1871" s="16">
        <f t="shared" si="145"/>
        <v>44326</v>
      </c>
      <c r="O1871" s="7" t="s">
        <v>961</v>
      </c>
      <c r="P1871" s="12" t="str">
        <f t="shared" si="146"/>
        <v>2021-05-18</v>
      </c>
      <c r="Q1871" s="1" t="str">
        <f>IFERROR(VLOOKUP(K1871,de_para!$A$2:$B$32,2,0),"ERR")</f>
        <v>web event</v>
      </c>
      <c r="R1871" s="1">
        <v>0</v>
      </c>
      <c r="S1871" s="1">
        <f t="shared" si="147"/>
        <v>5</v>
      </c>
      <c r="T1871" s="1">
        <f t="shared" si="148"/>
        <v>2021</v>
      </c>
      <c r="U1871" s="1">
        <f t="shared" si="149"/>
        <v>1</v>
      </c>
    </row>
    <row r="1872" spans="1:21" x14ac:dyDescent="0.25">
      <c r="A1872" s="3" t="s">
        <v>52</v>
      </c>
      <c r="B1872" s="3" t="s">
        <v>959</v>
      </c>
      <c r="C1872" s="4" t="s">
        <v>53</v>
      </c>
      <c r="D1872" s="5" t="s">
        <v>54</v>
      </c>
      <c r="E1872" s="4" t="s">
        <v>55</v>
      </c>
      <c r="F1872" s="6">
        <v>19000.55</v>
      </c>
      <c r="G1872" s="4">
        <v>6617</v>
      </c>
      <c r="H1872" s="4">
        <v>177096</v>
      </c>
      <c r="I1872" s="5">
        <v>107.28954917</v>
      </c>
      <c r="J1872" s="5">
        <v>26.763790237268001</v>
      </c>
      <c r="K1872" s="5" t="s">
        <v>36</v>
      </c>
      <c r="L1872" s="5">
        <v>38</v>
      </c>
      <c r="M1872" s="7" t="s">
        <v>960</v>
      </c>
      <c r="N1872" s="16">
        <f t="shared" si="145"/>
        <v>44326</v>
      </c>
      <c r="O1872" s="7" t="s">
        <v>961</v>
      </c>
      <c r="P1872" s="12" t="str">
        <f t="shared" si="146"/>
        <v>2021-05-18</v>
      </c>
      <c r="Q1872" s="1" t="str">
        <f>IFERROR(VLOOKUP(K1872,de_para!$A$2:$B$32,2,0),"ERR")</f>
        <v>web event</v>
      </c>
      <c r="R1872" s="1">
        <v>0</v>
      </c>
      <c r="S1872" s="1">
        <f t="shared" si="147"/>
        <v>5</v>
      </c>
      <c r="T1872" s="1">
        <f t="shared" si="148"/>
        <v>2021</v>
      </c>
      <c r="U1872" s="1">
        <f t="shared" si="149"/>
        <v>1</v>
      </c>
    </row>
    <row r="1873" spans="1:21" x14ac:dyDescent="0.25">
      <c r="A1873" s="3" t="s">
        <v>72</v>
      </c>
      <c r="B1873" s="3" t="s">
        <v>959</v>
      </c>
      <c r="C1873" s="4" t="s">
        <v>73</v>
      </c>
      <c r="D1873" s="5" t="s">
        <v>74</v>
      </c>
      <c r="E1873" s="4" t="s">
        <v>75</v>
      </c>
      <c r="F1873" s="6">
        <v>57776.13</v>
      </c>
      <c r="G1873" s="4">
        <v>321499</v>
      </c>
      <c r="H1873" s="4">
        <v>2291634</v>
      </c>
      <c r="I1873" s="5">
        <v>25.211761559999999</v>
      </c>
      <c r="J1873" s="5">
        <v>7.1279661834096002</v>
      </c>
      <c r="K1873" s="5" t="s">
        <v>36</v>
      </c>
      <c r="L1873" s="5">
        <v>453</v>
      </c>
      <c r="M1873" s="7" t="s">
        <v>960</v>
      </c>
      <c r="N1873" s="16">
        <f t="shared" si="145"/>
        <v>44326</v>
      </c>
      <c r="O1873" s="7" t="s">
        <v>961</v>
      </c>
      <c r="P1873" s="12" t="str">
        <f t="shared" si="146"/>
        <v>2021-05-18</v>
      </c>
      <c r="Q1873" s="1" t="str">
        <f>IFERROR(VLOOKUP(K1873,de_para!$A$2:$B$32,2,0),"ERR")</f>
        <v>web event</v>
      </c>
      <c r="R1873" s="1">
        <v>0</v>
      </c>
      <c r="S1873" s="1">
        <f t="shared" si="147"/>
        <v>5</v>
      </c>
      <c r="T1873" s="1">
        <f t="shared" si="148"/>
        <v>2021</v>
      </c>
      <c r="U1873" s="1">
        <f t="shared" si="149"/>
        <v>1</v>
      </c>
    </row>
    <row r="1874" spans="1:21" x14ac:dyDescent="0.25">
      <c r="A1874" s="3" t="s">
        <v>180</v>
      </c>
      <c r="B1874" s="3" t="s">
        <v>959</v>
      </c>
      <c r="C1874" s="4" t="s">
        <v>508</v>
      </c>
      <c r="D1874" s="5" t="s">
        <v>509</v>
      </c>
      <c r="E1874" s="4" t="s">
        <v>510</v>
      </c>
      <c r="F1874" s="6">
        <v>7687.97</v>
      </c>
      <c r="G1874" s="4">
        <v>1193296</v>
      </c>
      <c r="H1874" s="4">
        <v>1777252</v>
      </c>
      <c r="I1874" s="5">
        <v>4.3257624699999999</v>
      </c>
      <c r="J1874" s="5">
        <v>1.4893639130609999</v>
      </c>
      <c r="K1874" s="5" t="s">
        <v>394</v>
      </c>
      <c r="L1874" s="5">
        <v>36346</v>
      </c>
      <c r="M1874" s="7" t="s">
        <v>960</v>
      </c>
      <c r="N1874" s="16">
        <f t="shared" si="145"/>
        <v>44326</v>
      </c>
      <c r="O1874" s="7" t="s">
        <v>961</v>
      </c>
      <c r="P1874" s="12" t="str">
        <f t="shared" si="146"/>
        <v>2021-05-18</v>
      </c>
      <c r="Q1874" s="1" t="str">
        <f>IFERROR(VLOOKUP(K1874,de_para!$A$2:$B$32,2,0),"ERR")</f>
        <v>Mid funnel</v>
      </c>
      <c r="R1874" s="1">
        <v>0</v>
      </c>
      <c r="S1874" s="1">
        <f t="shared" si="147"/>
        <v>5</v>
      </c>
      <c r="T1874" s="1">
        <f t="shared" si="148"/>
        <v>2021</v>
      </c>
      <c r="U1874" s="1">
        <f t="shared" si="149"/>
        <v>1</v>
      </c>
    </row>
    <row r="1875" spans="1:21" x14ac:dyDescent="0.25">
      <c r="A1875" s="3" t="s">
        <v>171</v>
      </c>
      <c r="B1875" s="3" t="s">
        <v>959</v>
      </c>
      <c r="C1875" s="4" t="s">
        <v>172</v>
      </c>
      <c r="D1875" s="5" t="s">
        <v>173</v>
      </c>
      <c r="E1875" s="4" t="s">
        <v>174</v>
      </c>
      <c r="F1875" s="6">
        <v>14245.46</v>
      </c>
      <c r="G1875" s="4">
        <v>497065</v>
      </c>
      <c r="H1875" s="4">
        <v>858572</v>
      </c>
      <c r="I1875" s="5">
        <v>16.59203887</v>
      </c>
      <c r="J1875" s="5">
        <v>1.7272831521028</v>
      </c>
      <c r="K1875" s="5" t="s">
        <v>36</v>
      </c>
      <c r="L1875" s="5">
        <v>61</v>
      </c>
      <c r="M1875" s="7" t="s">
        <v>960</v>
      </c>
      <c r="N1875" s="16">
        <f t="shared" si="145"/>
        <v>44326</v>
      </c>
      <c r="O1875" s="7" t="s">
        <v>961</v>
      </c>
      <c r="P1875" s="12" t="str">
        <f t="shared" si="146"/>
        <v>2021-05-18</v>
      </c>
      <c r="Q1875" s="1" t="str">
        <f>IFERROR(VLOOKUP(K1875,de_para!$A$2:$B$32,2,0),"ERR")</f>
        <v>web event</v>
      </c>
      <c r="R1875" s="1">
        <v>0</v>
      </c>
      <c r="S1875" s="1">
        <f t="shared" si="147"/>
        <v>5</v>
      </c>
      <c r="T1875" s="1">
        <f t="shared" si="148"/>
        <v>2021</v>
      </c>
      <c r="U1875" s="1">
        <f t="shared" si="149"/>
        <v>1</v>
      </c>
    </row>
    <row r="1876" spans="1:21" x14ac:dyDescent="0.25">
      <c r="A1876" s="3" t="s">
        <v>318</v>
      </c>
      <c r="B1876" s="3" t="s">
        <v>959</v>
      </c>
      <c r="C1876" s="4" t="s">
        <v>953</v>
      </c>
      <c r="D1876" s="5" t="s">
        <v>954</v>
      </c>
      <c r="E1876" s="4" t="s">
        <v>955</v>
      </c>
      <c r="F1876" s="6">
        <v>24896.53</v>
      </c>
      <c r="G1876" s="4">
        <v>20332</v>
      </c>
      <c r="H1876" s="4">
        <v>231342</v>
      </c>
      <c r="I1876" s="5">
        <v>107.61785582</v>
      </c>
      <c r="J1876" s="5">
        <v>11.378221522723001</v>
      </c>
      <c r="K1876" s="5" t="s">
        <v>36</v>
      </c>
      <c r="L1876" s="5">
        <v>102</v>
      </c>
      <c r="M1876" s="7" t="s">
        <v>960</v>
      </c>
      <c r="N1876" s="16">
        <f t="shared" si="145"/>
        <v>44326</v>
      </c>
      <c r="O1876" s="7" t="s">
        <v>961</v>
      </c>
      <c r="P1876" s="12" t="str">
        <f t="shared" si="146"/>
        <v>2021-05-18</v>
      </c>
      <c r="Q1876" s="1" t="str">
        <f>IFERROR(VLOOKUP(K1876,de_para!$A$2:$B$32,2,0),"ERR")</f>
        <v>web event</v>
      </c>
      <c r="R1876" s="1">
        <v>0</v>
      </c>
      <c r="S1876" s="1">
        <f t="shared" si="147"/>
        <v>5</v>
      </c>
      <c r="T1876" s="1">
        <f t="shared" si="148"/>
        <v>2021</v>
      </c>
      <c r="U1876" s="1">
        <f t="shared" si="149"/>
        <v>1</v>
      </c>
    </row>
    <row r="1877" spans="1:21" x14ac:dyDescent="0.25">
      <c r="A1877" s="3" t="s">
        <v>111</v>
      </c>
      <c r="B1877" s="3" t="s">
        <v>959</v>
      </c>
      <c r="C1877" s="4" t="s">
        <v>112</v>
      </c>
      <c r="D1877" s="5" t="s">
        <v>78</v>
      </c>
      <c r="E1877" s="4" t="s">
        <v>79</v>
      </c>
      <c r="F1877" s="6">
        <v>92128.37</v>
      </c>
      <c r="G1877" s="4">
        <v>4040983</v>
      </c>
      <c r="H1877" s="4">
        <v>6699579</v>
      </c>
      <c r="I1877" s="5">
        <v>13.75136706</v>
      </c>
      <c r="J1877" s="5">
        <v>1.6579082366839999</v>
      </c>
      <c r="K1877" s="5" t="s">
        <v>80</v>
      </c>
      <c r="L1877" s="5">
        <v>516</v>
      </c>
      <c r="M1877" s="7" t="s">
        <v>960</v>
      </c>
      <c r="N1877" s="16">
        <f t="shared" si="145"/>
        <v>44326</v>
      </c>
      <c r="O1877" s="7" t="s">
        <v>961</v>
      </c>
      <c r="P1877" s="12" t="str">
        <f t="shared" si="146"/>
        <v>2021-05-18</v>
      </c>
      <c r="Q1877" s="1" t="str">
        <f>IFERROR(VLOOKUP(K1877,de_para!$A$2:$B$32,2,0),"ERR")</f>
        <v>web event</v>
      </c>
      <c r="R1877" s="1">
        <v>0</v>
      </c>
      <c r="S1877" s="1">
        <f t="shared" si="147"/>
        <v>5</v>
      </c>
      <c r="T1877" s="1">
        <f t="shared" si="148"/>
        <v>2021</v>
      </c>
      <c r="U1877" s="1">
        <f t="shared" si="149"/>
        <v>1</v>
      </c>
    </row>
    <row r="1878" spans="1:21" x14ac:dyDescent="0.25">
      <c r="A1878" s="3" t="s">
        <v>93</v>
      </c>
      <c r="B1878" s="3" t="s">
        <v>959</v>
      </c>
      <c r="C1878" s="4" t="s">
        <v>94</v>
      </c>
      <c r="D1878" s="5" t="s">
        <v>87</v>
      </c>
      <c r="E1878" s="4" t="s">
        <v>88</v>
      </c>
      <c r="F1878" s="6">
        <v>50429.23</v>
      </c>
      <c r="G1878" s="4">
        <v>2911461</v>
      </c>
      <c r="H1878" s="4">
        <v>4419486</v>
      </c>
      <c r="I1878" s="5">
        <v>11.410654989999999</v>
      </c>
      <c r="J1878" s="5">
        <v>1.5179616007221</v>
      </c>
      <c r="K1878" s="5" t="s">
        <v>36</v>
      </c>
      <c r="L1878" s="5">
        <v>211</v>
      </c>
      <c r="M1878" s="7" t="s">
        <v>960</v>
      </c>
      <c r="N1878" s="16">
        <f t="shared" si="145"/>
        <v>44326</v>
      </c>
      <c r="O1878" s="7" t="s">
        <v>961</v>
      </c>
      <c r="P1878" s="12" t="str">
        <f t="shared" si="146"/>
        <v>2021-05-18</v>
      </c>
      <c r="Q1878" s="1" t="str">
        <f>IFERROR(VLOOKUP(K1878,de_para!$A$2:$B$32,2,0),"ERR")</f>
        <v>web event</v>
      </c>
      <c r="R1878" s="1">
        <v>0</v>
      </c>
      <c r="S1878" s="1">
        <f t="shared" si="147"/>
        <v>5</v>
      </c>
      <c r="T1878" s="1">
        <f t="shared" si="148"/>
        <v>2021</v>
      </c>
      <c r="U1878" s="1">
        <f t="shared" si="149"/>
        <v>1</v>
      </c>
    </row>
    <row r="1879" spans="1:21" x14ac:dyDescent="0.25">
      <c r="A1879" s="3" t="s">
        <v>162</v>
      </c>
      <c r="B1879" s="3" t="s">
        <v>959</v>
      </c>
      <c r="C1879" s="4" t="s">
        <v>163</v>
      </c>
      <c r="D1879" s="5" t="s">
        <v>66</v>
      </c>
      <c r="E1879" s="4" t="s">
        <v>67</v>
      </c>
      <c r="F1879" s="6">
        <v>6885.57</v>
      </c>
      <c r="G1879" s="4">
        <v>7889</v>
      </c>
      <c r="H1879" s="4">
        <v>145524</v>
      </c>
      <c r="I1879" s="5">
        <v>47.315700499999998</v>
      </c>
      <c r="J1879" s="5">
        <v>18.446444416276002</v>
      </c>
      <c r="K1879" s="5" t="s">
        <v>36</v>
      </c>
      <c r="L1879" s="5">
        <v>9</v>
      </c>
      <c r="M1879" s="7" t="s">
        <v>960</v>
      </c>
      <c r="N1879" s="16">
        <f t="shared" si="145"/>
        <v>44326</v>
      </c>
      <c r="O1879" s="7" t="s">
        <v>961</v>
      </c>
      <c r="P1879" s="12" t="str">
        <f t="shared" si="146"/>
        <v>2021-05-18</v>
      </c>
      <c r="Q1879" s="1" t="str">
        <f>IFERROR(VLOOKUP(K1879,de_para!$A$2:$B$32,2,0),"ERR")</f>
        <v>web event</v>
      </c>
      <c r="R1879" s="1">
        <v>0</v>
      </c>
      <c r="S1879" s="1">
        <f t="shared" si="147"/>
        <v>5</v>
      </c>
      <c r="T1879" s="1">
        <f t="shared" si="148"/>
        <v>2021</v>
      </c>
      <c r="U1879" s="1">
        <f t="shared" si="149"/>
        <v>1</v>
      </c>
    </row>
    <row r="1880" spans="1:21" x14ac:dyDescent="0.25">
      <c r="A1880" s="3" t="s">
        <v>588</v>
      </c>
      <c r="B1880" s="3" t="s">
        <v>959</v>
      </c>
      <c r="C1880" s="4" t="s">
        <v>589</v>
      </c>
      <c r="D1880" s="5" t="s">
        <v>247</v>
      </c>
      <c r="E1880" s="4" t="s">
        <v>248</v>
      </c>
      <c r="F1880" s="6">
        <v>24688.85</v>
      </c>
      <c r="G1880" s="4">
        <v>75960</v>
      </c>
      <c r="H1880" s="4">
        <v>1033223</v>
      </c>
      <c r="I1880" s="5">
        <v>23.894986849999999</v>
      </c>
      <c r="J1880" s="5">
        <v>13.60219852554</v>
      </c>
      <c r="K1880" s="5" t="s">
        <v>36</v>
      </c>
      <c r="L1880" s="5">
        <v>43</v>
      </c>
      <c r="M1880" s="7" t="s">
        <v>960</v>
      </c>
      <c r="N1880" s="16">
        <f t="shared" si="145"/>
        <v>44326</v>
      </c>
      <c r="O1880" s="7" t="s">
        <v>961</v>
      </c>
      <c r="P1880" s="12" t="str">
        <f t="shared" si="146"/>
        <v>2021-05-18</v>
      </c>
      <c r="Q1880" s="1" t="str">
        <f>IFERROR(VLOOKUP(K1880,de_para!$A$2:$B$32,2,0),"ERR")</f>
        <v>web event</v>
      </c>
      <c r="R1880" s="1">
        <v>0</v>
      </c>
      <c r="S1880" s="1">
        <f t="shared" si="147"/>
        <v>5</v>
      </c>
      <c r="T1880" s="1">
        <f t="shared" si="148"/>
        <v>2021</v>
      </c>
      <c r="U1880" s="1">
        <f t="shared" si="149"/>
        <v>1</v>
      </c>
    </row>
    <row r="1881" spans="1:21" x14ac:dyDescent="0.25">
      <c r="A1881" s="3" t="s">
        <v>134</v>
      </c>
      <c r="B1881" s="3" t="s">
        <v>959</v>
      </c>
      <c r="C1881" s="4" t="s">
        <v>135</v>
      </c>
      <c r="D1881" s="5" t="s">
        <v>78</v>
      </c>
      <c r="E1881" s="4" t="s">
        <v>79</v>
      </c>
      <c r="F1881" s="6">
        <v>147321.01999999999</v>
      </c>
      <c r="G1881" s="4">
        <v>2447070</v>
      </c>
      <c r="H1881" s="4">
        <v>6060252</v>
      </c>
      <c r="I1881" s="5">
        <v>24.30938845</v>
      </c>
      <c r="J1881" s="5">
        <v>2.4765339773688999</v>
      </c>
      <c r="K1881" s="5" t="s">
        <v>80</v>
      </c>
      <c r="L1881" s="5">
        <v>894</v>
      </c>
      <c r="M1881" s="7" t="s">
        <v>960</v>
      </c>
      <c r="N1881" s="16">
        <f t="shared" si="145"/>
        <v>44326</v>
      </c>
      <c r="O1881" s="7" t="s">
        <v>961</v>
      </c>
      <c r="P1881" s="12" t="str">
        <f t="shared" si="146"/>
        <v>2021-05-18</v>
      </c>
      <c r="Q1881" s="1" t="str">
        <f>IFERROR(VLOOKUP(K1881,de_para!$A$2:$B$32,2,0),"ERR")</f>
        <v>web event</v>
      </c>
      <c r="R1881" s="1">
        <v>0</v>
      </c>
      <c r="S1881" s="1">
        <f t="shared" si="147"/>
        <v>5</v>
      </c>
      <c r="T1881" s="1">
        <f t="shared" si="148"/>
        <v>2021</v>
      </c>
      <c r="U1881" s="1">
        <f t="shared" si="149"/>
        <v>1</v>
      </c>
    </row>
    <row r="1882" spans="1:21" x14ac:dyDescent="0.25">
      <c r="A1882" s="3" t="s">
        <v>290</v>
      </c>
      <c r="B1882" s="3" t="s">
        <v>959</v>
      </c>
      <c r="C1882" s="4" t="s">
        <v>925</v>
      </c>
      <c r="D1882" s="5" t="s">
        <v>926</v>
      </c>
      <c r="E1882" s="4" t="s">
        <v>927</v>
      </c>
      <c r="F1882" s="6">
        <v>2947.76</v>
      </c>
      <c r="G1882" s="4">
        <v>194528</v>
      </c>
      <c r="H1882" s="4">
        <v>234686</v>
      </c>
      <c r="I1882" s="5">
        <v>12.560442460000001</v>
      </c>
      <c r="J1882" s="5">
        <v>1.2064381477217001</v>
      </c>
      <c r="K1882" s="5" t="s">
        <v>80</v>
      </c>
      <c r="L1882" s="5">
        <v>7</v>
      </c>
      <c r="M1882" s="7" t="s">
        <v>960</v>
      </c>
      <c r="N1882" s="16">
        <f t="shared" si="145"/>
        <v>44326</v>
      </c>
      <c r="O1882" s="7" t="s">
        <v>961</v>
      </c>
      <c r="P1882" s="12" t="str">
        <f t="shared" si="146"/>
        <v>2021-05-18</v>
      </c>
      <c r="Q1882" s="1" t="str">
        <f>IFERROR(VLOOKUP(K1882,de_para!$A$2:$B$32,2,0),"ERR")</f>
        <v>web event</v>
      </c>
      <c r="R1882" s="1">
        <v>0</v>
      </c>
      <c r="S1882" s="1">
        <f t="shared" si="147"/>
        <v>5</v>
      </c>
      <c r="T1882" s="1">
        <f t="shared" si="148"/>
        <v>2021</v>
      </c>
      <c r="U1882" s="1">
        <f t="shared" si="149"/>
        <v>1</v>
      </c>
    </row>
    <row r="1883" spans="1:21" x14ac:dyDescent="0.25">
      <c r="A1883" s="3" t="s">
        <v>68</v>
      </c>
      <c r="B1883" s="3" t="s">
        <v>959</v>
      </c>
      <c r="C1883" s="4" t="s">
        <v>69</v>
      </c>
      <c r="D1883" s="5" t="s">
        <v>70</v>
      </c>
      <c r="E1883" s="4" t="s">
        <v>71</v>
      </c>
      <c r="F1883" s="6">
        <v>2634.23</v>
      </c>
      <c r="G1883" s="4">
        <v>4721</v>
      </c>
      <c r="H1883" s="4">
        <v>70329</v>
      </c>
      <c r="I1883" s="5">
        <v>37.45581481</v>
      </c>
      <c r="J1883" s="5">
        <v>14.897055708536</v>
      </c>
      <c r="K1883" s="5" t="s">
        <v>36</v>
      </c>
      <c r="L1883" s="5">
        <v>8</v>
      </c>
      <c r="M1883" s="7" t="s">
        <v>960</v>
      </c>
      <c r="N1883" s="16">
        <f t="shared" si="145"/>
        <v>44326</v>
      </c>
      <c r="O1883" s="7" t="s">
        <v>961</v>
      </c>
      <c r="P1883" s="12" t="str">
        <f t="shared" si="146"/>
        <v>2021-05-18</v>
      </c>
      <c r="Q1883" s="1" t="str">
        <f>IFERROR(VLOOKUP(K1883,de_para!$A$2:$B$32,2,0),"ERR")</f>
        <v>web event</v>
      </c>
      <c r="R1883" s="1">
        <v>0</v>
      </c>
      <c r="S1883" s="1">
        <f t="shared" si="147"/>
        <v>5</v>
      </c>
      <c r="T1883" s="1">
        <f t="shared" si="148"/>
        <v>2021</v>
      </c>
      <c r="U1883" s="1">
        <f t="shared" si="149"/>
        <v>1</v>
      </c>
    </row>
    <row r="1884" spans="1:21" x14ac:dyDescent="0.25">
      <c r="A1884" s="3" t="s">
        <v>81</v>
      </c>
      <c r="B1884" s="3" t="s">
        <v>959</v>
      </c>
      <c r="C1884" s="4" t="s">
        <v>82</v>
      </c>
      <c r="D1884" s="5" t="s">
        <v>48</v>
      </c>
      <c r="E1884" s="4" t="s">
        <v>49</v>
      </c>
      <c r="F1884" s="6">
        <v>8266.0300000000007</v>
      </c>
      <c r="G1884" s="4">
        <v>312667</v>
      </c>
      <c r="H1884" s="4">
        <v>673067</v>
      </c>
      <c r="I1884" s="5">
        <v>12.281139919999999</v>
      </c>
      <c r="J1884" s="5">
        <v>2.1526640163496999</v>
      </c>
      <c r="K1884" s="5" t="s">
        <v>36</v>
      </c>
      <c r="L1884" s="5">
        <v>39</v>
      </c>
      <c r="M1884" s="7" t="s">
        <v>960</v>
      </c>
      <c r="N1884" s="16">
        <f t="shared" si="145"/>
        <v>44326</v>
      </c>
      <c r="O1884" s="7" t="s">
        <v>961</v>
      </c>
      <c r="P1884" s="12" t="str">
        <f t="shared" si="146"/>
        <v>2021-05-18</v>
      </c>
      <c r="Q1884" s="1" t="str">
        <f>IFERROR(VLOOKUP(K1884,de_para!$A$2:$B$32,2,0),"ERR")</f>
        <v>web event</v>
      </c>
      <c r="R1884" s="1">
        <v>0</v>
      </c>
      <c r="S1884" s="1">
        <f t="shared" si="147"/>
        <v>5</v>
      </c>
      <c r="T1884" s="1">
        <f t="shared" si="148"/>
        <v>2021</v>
      </c>
      <c r="U1884" s="1">
        <f t="shared" si="149"/>
        <v>1</v>
      </c>
    </row>
    <row r="1885" spans="1:21" x14ac:dyDescent="0.25">
      <c r="A1885" s="3" t="s">
        <v>182</v>
      </c>
      <c r="B1885" s="3" t="s">
        <v>959</v>
      </c>
      <c r="C1885" s="4" t="s">
        <v>183</v>
      </c>
      <c r="D1885" s="5" t="s">
        <v>184</v>
      </c>
      <c r="E1885" s="4" t="s">
        <v>185</v>
      </c>
      <c r="F1885" s="6">
        <v>17171.38</v>
      </c>
      <c r="G1885" s="4">
        <v>115009</v>
      </c>
      <c r="H1885" s="4">
        <v>389973</v>
      </c>
      <c r="I1885" s="5">
        <v>44.03222787</v>
      </c>
      <c r="J1885" s="5">
        <v>3.3908041979323</v>
      </c>
      <c r="K1885" s="5" t="s">
        <v>36</v>
      </c>
      <c r="L1885" s="5">
        <v>90</v>
      </c>
      <c r="M1885" s="7" t="s">
        <v>960</v>
      </c>
      <c r="N1885" s="16">
        <f t="shared" si="145"/>
        <v>44326</v>
      </c>
      <c r="O1885" s="7" t="s">
        <v>961</v>
      </c>
      <c r="P1885" s="12" t="str">
        <f t="shared" si="146"/>
        <v>2021-05-18</v>
      </c>
      <c r="Q1885" s="1" t="str">
        <f>IFERROR(VLOOKUP(K1885,de_para!$A$2:$B$32,2,0),"ERR")</f>
        <v>web event</v>
      </c>
      <c r="R1885" s="1">
        <v>0</v>
      </c>
      <c r="S1885" s="1">
        <f t="shared" si="147"/>
        <v>5</v>
      </c>
      <c r="T1885" s="1">
        <f t="shared" si="148"/>
        <v>2021</v>
      </c>
      <c r="U1885" s="1">
        <f t="shared" si="149"/>
        <v>1</v>
      </c>
    </row>
    <row r="1886" spans="1:21" x14ac:dyDescent="0.25">
      <c r="A1886" s="3" t="s">
        <v>962</v>
      </c>
      <c r="B1886" s="3" t="s">
        <v>959</v>
      </c>
      <c r="C1886" s="4" t="s">
        <v>966</v>
      </c>
      <c r="D1886" s="5" t="s">
        <v>967</v>
      </c>
      <c r="E1886" s="4" t="s">
        <v>968</v>
      </c>
      <c r="F1886" s="6">
        <v>0</v>
      </c>
      <c r="G1886" s="4">
        <v>0</v>
      </c>
      <c r="H1886" s="4">
        <v>0</v>
      </c>
      <c r="I1886" s="5" t="s">
        <v>45</v>
      </c>
      <c r="J1886" s="5">
        <v>0</v>
      </c>
      <c r="K1886" s="5" t="s">
        <v>36</v>
      </c>
      <c r="L1886" s="5">
        <v>9</v>
      </c>
      <c r="M1886" s="7" t="s">
        <v>960</v>
      </c>
      <c r="N1886" s="16">
        <f t="shared" si="145"/>
        <v>44326</v>
      </c>
      <c r="O1886" s="7" t="s">
        <v>961</v>
      </c>
      <c r="P1886" s="12" t="str">
        <f t="shared" si="146"/>
        <v>2021-05-18</v>
      </c>
      <c r="Q1886" s="1" t="str">
        <f>IFERROR(VLOOKUP(K1886,de_para!$A$2:$B$32,2,0),"ERR")</f>
        <v>web event</v>
      </c>
      <c r="R1886" s="1">
        <v>0</v>
      </c>
      <c r="S1886" s="1">
        <f t="shared" si="147"/>
        <v>5</v>
      </c>
      <c r="T1886" s="1">
        <f t="shared" si="148"/>
        <v>2021</v>
      </c>
      <c r="U1886" s="1">
        <f t="shared" si="149"/>
        <v>1</v>
      </c>
    </row>
    <row r="1887" spans="1:21" x14ac:dyDescent="0.25">
      <c r="A1887" s="3" t="s">
        <v>89</v>
      </c>
      <c r="B1887" s="3" t="s">
        <v>959</v>
      </c>
      <c r="C1887" s="4" t="s">
        <v>90</v>
      </c>
      <c r="D1887" s="5" t="s">
        <v>91</v>
      </c>
      <c r="E1887" s="4" t="s">
        <v>92</v>
      </c>
      <c r="F1887" s="6">
        <v>207396.58</v>
      </c>
      <c r="G1887" s="4">
        <v>3608887</v>
      </c>
      <c r="H1887" s="4">
        <v>13412099</v>
      </c>
      <c r="I1887" s="5">
        <v>15.463394660000001</v>
      </c>
      <c r="J1887" s="5">
        <v>3.7164086877755</v>
      </c>
      <c r="K1887" s="5" t="s">
        <v>36</v>
      </c>
      <c r="L1887" s="5">
        <v>1059</v>
      </c>
      <c r="M1887" s="7" t="s">
        <v>960</v>
      </c>
      <c r="N1887" s="16">
        <f t="shared" si="145"/>
        <v>44326</v>
      </c>
      <c r="O1887" s="7" t="s">
        <v>961</v>
      </c>
      <c r="P1887" s="12" t="str">
        <f t="shared" si="146"/>
        <v>2021-05-18</v>
      </c>
      <c r="Q1887" s="1" t="str">
        <f>IFERROR(VLOOKUP(K1887,de_para!$A$2:$B$32,2,0),"ERR")</f>
        <v>web event</v>
      </c>
      <c r="R1887" s="1">
        <v>0</v>
      </c>
      <c r="S1887" s="1">
        <f t="shared" si="147"/>
        <v>5</v>
      </c>
      <c r="T1887" s="1">
        <f t="shared" si="148"/>
        <v>2021</v>
      </c>
      <c r="U1887" s="1">
        <f t="shared" si="149"/>
        <v>1</v>
      </c>
    </row>
    <row r="1888" spans="1:21" x14ac:dyDescent="0.25">
      <c r="A1888" s="3" t="s">
        <v>37</v>
      </c>
      <c r="B1888" s="3" t="s">
        <v>959</v>
      </c>
      <c r="C1888" s="4" t="s">
        <v>38</v>
      </c>
      <c r="D1888" s="5" t="s">
        <v>39</v>
      </c>
      <c r="E1888" s="4" t="s">
        <v>40</v>
      </c>
      <c r="F1888" s="6">
        <v>85147.92</v>
      </c>
      <c r="G1888" s="4">
        <v>6975078</v>
      </c>
      <c r="H1888" s="4">
        <v>13393680</v>
      </c>
      <c r="I1888" s="5">
        <v>6.3573207700000003</v>
      </c>
      <c r="J1888" s="5">
        <v>1.9202193867940001</v>
      </c>
      <c r="K1888" s="5" t="s">
        <v>36</v>
      </c>
      <c r="L1888" s="5">
        <v>658</v>
      </c>
      <c r="M1888" s="7" t="s">
        <v>960</v>
      </c>
      <c r="N1888" s="16">
        <f t="shared" si="145"/>
        <v>44326</v>
      </c>
      <c r="O1888" s="7" t="s">
        <v>961</v>
      </c>
      <c r="P1888" s="12" t="str">
        <f t="shared" si="146"/>
        <v>2021-05-18</v>
      </c>
      <c r="Q1888" s="1" t="str">
        <f>IFERROR(VLOOKUP(K1888,de_para!$A$2:$B$32,2,0),"ERR")</f>
        <v>web event</v>
      </c>
      <c r="R1888" s="1">
        <v>0</v>
      </c>
      <c r="S1888" s="1">
        <f t="shared" si="147"/>
        <v>5</v>
      </c>
      <c r="T1888" s="1">
        <f t="shared" si="148"/>
        <v>2021</v>
      </c>
      <c r="U1888" s="1">
        <f t="shared" si="149"/>
        <v>1</v>
      </c>
    </row>
    <row r="1889" spans="1:21" x14ac:dyDescent="0.25">
      <c r="A1889" s="3" t="s">
        <v>405</v>
      </c>
      <c r="B1889" s="3" t="s">
        <v>959</v>
      </c>
      <c r="C1889" s="4" t="s">
        <v>406</v>
      </c>
      <c r="D1889" s="5" t="s">
        <v>177</v>
      </c>
      <c r="E1889" s="4" t="s">
        <v>178</v>
      </c>
      <c r="F1889" s="6">
        <v>863.12</v>
      </c>
      <c r="G1889" s="4">
        <v>52581</v>
      </c>
      <c r="H1889" s="4">
        <v>82619</v>
      </c>
      <c r="I1889" s="5">
        <v>10.44699161</v>
      </c>
      <c r="J1889" s="5">
        <v>1.5712709914228</v>
      </c>
      <c r="K1889" s="5" t="s">
        <v>179</v>
      </c>
      <c r="L1889" s="5">
        <v>746</v>
      </c>
      <c r="M1889" s="7" t="s">
        <v>960</v>
      </c>
      <c r="N1889" s="16">
        <f t="shared" si="145"/>
        <v>44326</v>
      </c>
      <c r="O1889" s="7" t="s">
        <v>961</v>
      </c>
      <c r="P1889" s="12" t="str">
        <f t="shared" si="146"/>
        <v>2021-05-18</v>
      </c>
      <c r="Q1889" s="1" t="str">
        <f>IFERROR(VLOOKUP(K1889,de_para!$A$2:$B$32,2,0),"ERR")</f>
        <v>Mid funnel</v>
      </c>
      <c r="R1889" s="1">
        <v>0</v>
      </c>
      <c r="S1889" s="1">
        <f t="shared" si="147"/>
        <v>5</v>
      </c>
      <c r="T1889" s="1">
        <f t="shared" si="148"/>
        <v>2021</v>
      </c>
      <c r="U1889" s="1">
        <f t="shared" si="149"/>
        <v>1</v>
      </c>
    </row>
    <row r="1890" spans="1:21" x14ac:dyDescent="0.25">
      <c r="A1890" s="3" t="s">
        <v>175</v>
      </c>
      <c r="B1890" s="3" t="s">
        <v>959</v>
      </c>
      <c r="C1890" s="4" t="s">
        <v>176</v>
      </c>
      <c r="D1890" s="5" t="s">
        <v>177</v>
      </c>
      <c r="E1890" s="4" t="s">
        <v>178</v>
      </c>
      <c r="F1890" s="6">
        <v>23815.25</v>
      </c>
      <c r="G1890" s="4">
        <v>955750</v>
      </c>
      <c r="H1890" s="4">
        <v>1943672</v>
      </c>
      <c r="I1890" s="5">
        <v>12.252710329999999</v>
      </c>
      <c r="J1890" s="5">
        <v>2.0336615223646</v>
      </c>
      <c r="K1890" s="5" t="s">
        <v>179</v>
      </c>
      <c r="L1890" s="5">
        <v>22973</v>
      </c>
      <c r="M1890" s="7" t="s">
        <v>960</v>
      </c>
      <c r="N1890" s="16">
        <f t="shared" si="145"/>
        <v>44326</v>
      </c>
      <c r="O1890" s="7" t="s">
        <v>961</v>
      </c>
      <c r="P1890" s="12" t="str">
        <f t="shared" si="146"/>
        <v>2021-05-18</v>
      </c>
      <c r="Q1890" s="1" t="str">
        <f>IFERROR(VLOOKUP(K1890,de_para!$A$2:$B$32,2,0),"ERR")</f>
        <v>Mid funnel</v>
      </c>
      <c r="R1890" s="1">
        <v>0</v>
      </c>
      <c r="S1890" s="1">
        <f t="shared" si="147"/>
        <v>5</v>
      </c>
      <c r="T1890" s="1">
        <f t="shared" si="148"/>
        <v>2021</v>
      </c>
      <c r="U1890" s="1">
        <f t="shared" si="149"/>
        <v>1</v>
      </c>
    </row>
    <row r="1891" spans="1:21" x14ac:dyDescent="0.25">
      <c r="A1891" s="3" t="s">
        <v>83</v>
      </c>
      <c r="B1891" s="3" t="s">
        <v>959</v>
      </c>
      <c r="C1891" s="4" t="s">
        <v>84</v>
      </c>
      <c r="D1891" s="5" t="s">
        <v>70</v>
      </c>
      <c r="E1891" s="4" t="s">
        <v>71</v>
      </c>
      <c r="F1891" s="6">
        <v>170233.39</v>
      </c>
      <c r="G1891" s="4">
        <v>153198</v>
      </c>
      <c r="H1891" s="4">
        <v>3064394</v>
      </c>
      <c r="I1891" s="5">
        <v>55.552056950000001</v>
      </c>
      <c r="J1891" s="5">
        <v>20.002832935156</v>
      </c>
      <c r="K1891" s="5" t="s">
        <v>36</v>
      </c>
      <c r="L1891" s="5">
        <v>669</v>
      </c>
      <c r="M1891" s="7" t="s">
        <v>960</v>
      </c>
      <c r="N1891" s="16">
        <f t="shared" si="145"/>
        <v>44326</v>
      </c>
      <c r="O1891" s="7" t="s">
        <v>961</v>
      </c>
      <c r="P1891" s="12" t="str">
        <f t="shared" si="146"/>
        <v>2021-05-18</v>
      </c>
      <c r="Q1891" s="1" t="str">
        <f>IFERROR(VLOOKUP(K1891,de_para!$A$2:$B$32,2,0),"ERR")</f>
        <v>web event</v>
      </c>
      <c r="R1891" s="1">
        <v>0</v>
      </c>
      <c r="S1891" s="1">
        <f t="shared" si="147"/>
        <v>5</v>
      </c>
      <c r="T1891" s="1">
        <f t="shared" si="148"/>
        <v>2021</v>
      </c>
      <c r="U1891" s="1">
        <f t="shared" si="149"/>
        <v>1</v>
      </c>
    </row>
    <row r="1892" spans="1:21" x14ac:dyDescent="0.25">
      <c r="A1892" s="3" t="s">
        <v>32</v>
      </c>
      <c r="B1892" s="3" t="s">
        <v>959</v>
      </c>
      <c r="C1892" s="4" t="s">
        <v>33</v>
      </c>
      <c r="D1892" s="5" t="s">
        <v>34</v>
      </c>
      <c r="E1892" s="4" t="s">
        <v>35</v>
      </c>
      <c r="F1892" s="6">
        <v>31880.28</v>
      </c>
      <c r="G1892" s="4">
        <v>229593</v>
      </c>
      <c r="H1892" s="4">
        <v>1295908</v>
      </c>
      <c r="I1892" s="5">
        <v>24.60072783</v>
      </c>
      <c r="J1892" s="5">
        <v>5.6443706907440996</v>
      </c>
      <c r="K1892" s="5" t="s">
        <v>36</v>
      </c>
      <c r="L1892" s="5">
        <v>186</v>
      </c>
      <c r="M1892" s="7" t="s">
        <v>960</v>
      </c>
      <c r="N1892" s="16">
        <f t="shared" si="145"/>
        <v>44326</v>
      </c>
      <c r="O1892" s="7" t="s">
        <v>961</v>
      </c>
      <c r="P1892" s="12" t="str">
        <f t="shared" si="146"/>
        <v>2021-05-18</v>
      </c>
      <c r="Q1892" s="1" t="str">
        <f>IFERROR(VLOOKUP(K1892,de_para!$A$2:$B$32,2,0),"ERR")</f>
        <v>web event</v>
      </c>
      <c r="R1892" s="1">
        <v>0</v>
      </c>
      <c r="S1892" s="1">
        <f t="shared" si="147"/>
        <v>5</v>
      </c>
      <c r="T1892" s="1">
        <f t="shared" si="148"/>
        <v>2021</v>
      </c>
      <c r="U1892" s="1">
        <f t="shared" si="149"/>
        <v>1</v>
      </c>
    </row>
    <row r="1893" spans="1:21" x14ac:dyDescent="0.25">
      <c r="A1893" s="3" t="s">
        <v>95</v>
      </c>
      <c r="B1893" s="3" t="s">
        <v>959</v>
      </c>
      <c r="C1893" s="4" t="s">
        <v>96</v>
      </c>
      <c r="D1893" s="5" t="s">
        <v>60</v>
      </c>
      <c r="E1893" s="4" t="s">
        <v>61</v>
      </c>
      <c r="F1893" s="6">
        <v>325549.71000000002</v>
      </c>
      <c r="G1893" s="4">
        <v>4194665</v>
      </c>
      <c r="H1893" s="4">
        <v>20023148</v>
      </c>
      <c r="I1893" s="5">
        <v>16.258667719999998</v>
      </c>
      <c r="J1893" s="5">
        <v>4.7734796461695996</v>
      </c>
      <c r="K1893" s="5" t="s">
        <v>36</v>
      </c>
      <c r="L1893" s="5">
        <v>1656</v>
      </c>
      <c r="M1893" s="7" t="s">
        <v>960</v>
      </c>
      <c r="N1893" s="16">
        <f t="shared" si="145"/>
        <v>44326</v>
      </c>
      <c r="O1893" s="7" t="s">
        <v>961</v>
      </c>
      <c r="P1893" s="12" t="str">
        <f t="shared" si="146"/>
        <v>2021-05-18</v>
      </c>
      <c r="Q1893" s="1" t="str">
        <f>IFERROR(VLOOKUP(K1893,de_para!$A$2:$B$32,2,0),"ERR")</f>
        <v>web event</v>
      </c>
      <c r="R1893" s="1">
        <v>0</v>
      </c>
      <c r="S1893" s="1">
        <f t="shared" si="147"/>
        <v>5</v>
      </c>
      <c r="T1893" s="1">
        <f t="shared" si="148"/>
        <v>2021</v>
      </c>
      <c r="U1893" s="1">
        <f t="shared" si="149"/>
        <v>1</v>
      </c>
    </row>
    <row r="1894" spans="1:21" x14ac:dyDescent="0.25">
      <c r="A1894" s="3" t="s">
        <v>245</v>
      </c>
      <c r="B1894" s="3" t="s">
        <v>959</v>
      </c>
      <c r="C1894" s="4" t="s">
        <v>246</v>
      </c>
      <c r="D1894" s="5" t="s">
        <v>247</v>
      </c>
      <c r="E1894" s="4" t="s">
        <v>248</v>
      </c>
      <c r="F1894" s="6">
        <v>60895.28</v>
      </c>
      <c r="G1894" s="4">
        <v>2764537</v>
      </c>
      <c r="H1894" s="4">
        <v>7112344</v>
      </c>
      <c r="I1894" s="5">
        <v>8.5619143300000005</v>
      </c>
      <c r="J1894" s="5">
        <v>2.5727071115343998</v>
      </c>
      <c r="K1894" s="5" t="s">
        <v>36</v>
      </c>
      <c r="L1894" s="5">
        <v>288</v>
      </c>
      <c r="M1894" s="7" t="s">
        <v>960</v>
      </c>
      <c r="N1894" s="16">
        <f t="shared" si="145"/>
        <v>44326</v>
      </c>
      <c r="O1894" s="7" t="s">
        <v>961</v>
      </c>
      <c r="P1894" s="12" t="str">
        <f t="shared" si="146"/>
        <v>2021-05-18</v>
      </c>
      <c r="Q1894" s="1" t="str">
        <f>IFERROR(VLOOKUP(K1894,de_para!$A$2:$B$32,2,0),"ERR")</f>
        <v>web event</v>
      </c>
      <c r="R1894" s="1">
        <v>0</v>
      </c>
      <c r="S1894" s="1">
        <f t="shared" si="147"/>
        <v>5</v>
      </c>
      <c r="T1894" s="1">
        <f t="shared" si="148"/>
        <v>2021</v>
      </c>
      <c r="U1894" s="1">
        <f t="shared" si="149"/>
        <v>1</v>
      </c>
    </row>
    <row r="1895" spans="1:21" x14ac:dyDescent="0.25">
      <c r="A1895" s="3" t="s">
        <v>103</v>
      </c>
      <c r="B1895" s="3" t="s">
        <v>959</v>
      </c>
      <c r="C1895" s="4" t="s">
        <v>104</v>
      </c>
      <c r="D1895" s="5" t="s">
        <v>54</v>
      </c>
      <c r="E1895" s="4" t="s">
        <v>55</v>
      </c>
      <c r="F1895" s="6">
        <v>138218.74</v>
      </c>
      <c r="G1895" s="4">
        <v>37709</v>
      </c>
      <c r="H1895" s="4">
        <v>1071629</v>
      </c>
      <c r="I1895" s="5">
        <v>128.98002947000001</v>
      </c>
      <c r="J1895" s="5">
        <v>28.418388183192</v>
      </c>
      <c r="K1895" s="5" t="s">
        <v>36</v>
      </c>
      <c r="L1895" s="5">
        <v>840</v>
      </c>
      <c r="M1895" s="7" t="s">
        <v>960</v>
      </c>
      <c r="N1895" s="16">
        <f t="shared" si="145"/>
        <v>44326</v>
      </c>
      <c r="O1895" s="7" t="s">
        <v>961</v>
      </c>
      <c r="P1895" s="12" t="str">
        <f t="shared" si="146"/>
        <v>2021-05-18</v>
      </c>
      <c r="Q1895" s="1" t="str">
        <f>IFERROR(VLOOKUP(K1895,de_para!$A$2:$B$32,2,0),"ERR")</f>
        <v>web event</v>
      </c>
      <c r="R1895" s="1">
        <v>0</v>
      </c>
      <c r="S1895" s="1">
        <f t="shared" si="147"/>
        <v>5</v>
      </c>
      <c r="T1895" s="1">
        <f t="shared" si="148"/>
        <v>2021</v>
      </c>
      <c r="U1895" s="1">
        <f t="shared" si="149"/>
        <v>1</v>
      </c>
    </row>
    <row r="1896" spans="1:21" x14ac:dyDescent="0.25">
      <c r="A1896" s="3" t="s">
        <v>64</v>
      </c>
      <c r="B1896" s="3" t="s">
        <v>959</v>
      </c>
      <c r="C1896" s="4" t="s">
        <v>65</v>
      </c>
      <c r="D1896" s="5" t="s">
        <v>66</v>
      </c>
      <c r="E1896" s="4" t="s">
        <v>67</v>
      </c>
      <c r="F1896" s="6">
        <v>42964.67</v>
      </c>
      <c r="G1896" s="4">
        <v>23834</v>
      </c>
      <c r="H1896" s="4">
        <v>534227</v>
      </c>
      <c r="I1896" s="5">
        <v>80.423995790000006</v>
      </c>
      <c r="J1896" s="5">
        <v>22.414491902323999</v>
      </c>
      <c r="K1896" s="5" t="s">
        <v>36</v>
      </c>
      <c r="L1896" s="5">
        <v>290</v>
      </c>
      <c r="M1896" s="7" t="s">
        <v>960</v>
      </c>
      <c r="N1896" s="16">
        <f t="shared" si="145"/>
        <v>44326</v>
      </c>
      <c r="O1896" s="7" t="s">
        <v>961</v>
      </c>
      <c r="P1896" s="12" t="str">
        <f t="shared" si="146"/>
        <v>2021-05-18</v>
      </c>
      <c r="Q1896" s="1" t="str">
        <f>IFERROR(VLOOKUP(K1896,de_para!$A$2:$B$32,2,0),"ERR")</f>
        <v>web event</v>
      </c>
      <c r="R1896" s="1">
        <v>0</v>
      </c>
      <c r="S1896" s="1">
        <f t="shared" si="147"/>
        <v>5</v>
      </c>
      <c r="T1896" s="1">
        <f t="shared" si="148"/>
        <v>2021</v>
      </c>
      <c r="U1896" s="1">
        <f t="shared" si="149"/>
        <v>1</v>
      </c>
    </row>
    <row r="1897" spans="1:21" x14ac:dyDescent="0.25">
      <c r="A1897" s="3" t="s">
        <v>120</v>
      </c>
      <c r="B1897" s="3" t="s">
        <v>959</v>
      </c>
      <c r="C1897" s="4" t="s">
        <v>121</v>
      </c>
      <c r="D1897" s="5" t="s">
        <v>87</v>
      </c>
      <c r="E1897" s="4" t="s">
        <v>88</v>
      </c>
      <c r="F1897" s="6">
        <v>483884.53</v>
      </c>
      <c r="G1897" s="4">
        <v>17090221</v>
      </c>
      <c r="H1897" s="4">
        <v>53617571</v>
      </c>
      <c r="I1897" s="5">
        <v>9.0247379900000002</v>
      </c>
      <c r="J1897" s="5">
        <v>3.137324613883</v>
      </c>
      <c r="K1897" s="5" t="s">
        <v>36</v>
      </c>
      <c r="L1897" s="5">
        <v>2339</v>
      </c>
      <c r="M1897" s="7" t="s">
        <v>960</v>
      </c>
      <c r="N1897" s="16">
        <f t="shared" si="145"/>
        <v>44326</v>
      </c>
      <c r="O1897" s="7" t="s">
        <v>961</v>
      </c>
      <c r="P1897" s="12" t="str">
        <f t="shared" si="146"/>
        <v>2021-05-18</v>
      </c>
      <c r="Q1897" s="1" t="str">
        <f>IFERROR(VLOOKUP(K1897,de_para!$A$2:$B$32,2,0),"ERR")</f>
        <v>web event</v>
      </c>
      <c r="R1897" s="1">
        <v>0</v>
      </c>
      <c r="S1897" s="1">
        <f t="shared" si="147"/>
        <v>5</v>
      </c>
      <c r="T1897" s="1">
        <f t="shared" si="148"/>
        <v>2021</v>
      </c>
      <c r="U1897" s="1">
        <f t="shared" si="149"/>
        <v>1</v>
      </c>
    </row>
    <row r="1898" spans="1:21" x14ac:dyDescent="0.25">
      <c r="A1898" s="3" t="s">
        <v>76</v>
      </c>
      <c r="B1898" s="3" t="s">
        <v>959</v>
      </c>
      <c r="C1898" s="4" t="s">
        <v>77</v>
      </c>
      <c r="D1898" s="5" t="s">
        <v>78</v>
      </c>
      <c r="E1898" s="4" t="s">
        <v>79</v>
      </c>
      <c r="F1898" s="6">
        <v>68878.009999999995</v>
      </c>
      <c r="G1898" s="4">
        <v>1413777</v>
      </c>
      <c r="H1898" s="4">
        <v>3749735</v>
      </c>
      <c r="I1898" s="5">
        <v>18.368767389999999</v>
      </c>
      <c r="J1898" s="5">
        <v>2.6522817955023998</v>
      </c>
      <c r="K1898" s="5" t="s">
        <v>80</v>
      </c>
      <c r="L1898" s="5">
        <v>456</v>
      </c>
      <c r="M1898" s="7" t="s">
        <v>960</v>
      </c>
      <c r="N1898" s="16">
        <f t="shared" si="145"/>
        <v>44326</v>
      </c>
      <c r="O1898" s="7" t="s">
        <v>961</v>
      </c>
      <c r="P1898" s="12" t="str">
        <f t="shared" si="146"/>
        <v>2021-05-18</v>
      </c>
      <c r="Q1898" s="1" t="str">
        <f>IFERROR(VLOOKUP(K1898,de_para!$A$2:$B$32,2,0),"ERR")</f>
        <v>web event</v>
      </c>
      <c r="R1898" s="1">
        <v>0</v>
      </c>
      <c r="S1898" s="1">
        <f t="shared" si="147"/>
        <v>5</v>
      </c>
      <c r="T1898" s="1">
        <f t="shared" si="148"/>
        <v>2021</v>
      </c>
      <c r="U1898" s="1">
        <f t="shared" si="149"/>
        <v>1</v>
      </c>
    </row>
    <row r="1899" spans="1:21" x14ac:dyDescent="0.25">
      <c r="A1899" s="3" t="s">
        <v>290</v>
      </c>
      <c r="B1899" s="3" t="s">
        <v>959</v>
      </c>
      <c r="C1899" s="4" t="s">
        <v>934</v>
      </c>
      <c r="D1899" s="5" t="s">
        <v>935</v>
      </c>
      <c r="E1899" s="4" t="s">
        <v>936</v>
      </c>
      <c r="F1899" s="6">
        <v>3014.55</v>
      </c>
      <c r="G1899" s="4">
        <v>210368</v>
      </c>
      <c r="H1899" s="4">
        <v>228903</v>
      </c>
      <c r="I1899" s="5">
        <v>13.169552169999999</v>
      </c>
      <c r="J1899" s="5">
        <v>1.0881075068451</v>
      </c>
      <c r="K1899" s="5" t="s">
        <v>80</v>
      </c>
      <c r="L1899" s="5">
        <v>11</v>
      </c>
      <c r="M1899" s="7" t="s">
        <v>960</v>
      </c>
      <c r="N1899" s="16">
        <f t="shared" si="145"/>
        <v>44326</v>
      </c>
      <c r="O1899" s="7" t="s">
        <v>961</v>
      </c>
      <c r="P1899" s="12" t="str">
        <f t="shared" si="146"/>
        <v>2021-05-18</v>
      </c>
      <c r="Q1899" s="1" t="str">
        <f>IFERROR(VLOOKUP(K1899,de_para!$A$2:$B$32,2,0),"ERR")</f>
        <v>web event</v>
      </c>
      <c r="R1899" s="1">
        <v>0</v>
      </c>
      <c r="S1899" s="1">
        <f t="shared" si="147"/>
        <v>5</v>
      </c>
      <c r="T1899" s="1">
        <f t="shared" si="148"/>
        <v>2021</v>
      </c>
      <c r="U1899" s="1">
        <f t="shared" si="149"/>
        <v>1</v>
      </c>
    </row>
    <row r="1900" spans="1:21" x14ac:dyDescent="0.25">
      <c r="A1900" s="3" t="s">
        <v>554</v>
      </c>
      <c r="B1900" s="3" t="s">
        <v>959</v>
      </c>
      <c r="C1900" s="4" t="s">
        <v>555</v>
      </c>
      <c r="D1900" s="5" t="s">
        <v>34</v>
      </c>
      <c r="E1900" s="4" t="s">
        <v>35</v>
      </c>
      <c r="F1900" s="6">
        <v>7949.24</v>
      </c>
      <c r="G1900" s="4">
        <v>90485</v>
      </c>
      <c r="H1900" s="4">
        <v>540066</v>
      </c>
      <c r="I1900" s="5">
        <v>14.719015819999999</v>
      </c>
      <c r="J1900" s="5">
        <v>5.9685693761397003</v>
      </c>
      <c r="K1900" s="5" t="s">
        <v>36</v>
      </c>
      <c r="L1900" s="5">
        <v>36</v>
      </c>
      <c r="M1900" s="7" t="s">
        <v>960</v>
      </c>
      <c r="N1900" s="16">
        <f t="shared" si="145"/>
        <v>44326</v>
      </c>
      <c r="O1900" s="7" t="s">
        <v>961</v>
      </c>
      <c r="P1900" s="12" t="str">
        <f t="shared" si="146"/>
        <v>2021-05-18</v>
      </c>
      <c r="Q1900" s="1" t="str">
        <f>IFERROR(VLOOKUP(K1900,de_para!$A$2:$B$32,2,0),"ERR")</f>
        <v>web event</v>
      </c>
      <c r="R1900" s="1">
        <v>0</v>
      </c>
      <c r="S1900" s="1">
        <f t="shared" si="147"/>
        <v>5</v>
      </c>
      <c r="T1900" s="1">
        <f t="shared" si="148"/>
        <v>2021</v>
      </c>
      <c r="U1900" s="1">
        <f t="shared" si="149"/>
        <v>1</v>
      </c>
    </row>
    <row r="1901" spans="1:21" x14ac:dyDescent="0.25">
      <c r="A1901" s="3" t="s">
        <v>318</v>
      </c>
      <c r="B1901" s="3" t="s">
        <v>959</v>
      </c>
      <c r="C1901" s="4" t="s">
        <v>956</v>
      </c>
      <c r="D1901" s="5" t="s">
        <v>957</v>
      </c>
      <c r="E1901" s="4" t="s">
        <v>958</v>
      </c>
      <c r="F1901" s="6">
        <v>22247.35</v>
      </c>
      <c r="G1901" s="4">
        <v>20094</v>
      </c>
      <c r="H1901" s="4">
        <v>218928</v>
      </c>
      <c r="I1901" s="5">
        <v>101.61948219999999</v>
      </c>
      <c r="J1901" s="5">
        <v>10.895192594804</v>
      </c>
      <c r="K1901" s="5" t="s">
        <v>36</v>
      </c>
      <c r="L1901" s="5">
        <v>89</v>
      </c>
      <c r="M1901" s="7" t="s">
        <v>960</v>
      </c>
      <c r="N1901" s="16">
        <f t="shared" si="145"/>
        <v>44326</v>
      </c>
      <c r="O1901" s="7" t="s">
        <v>961</v>
      </c>
      <c r="P1901" s="12" t="str">
        <f t="shared" si="146"/>
        <v>2021-05-18</v>
      </c>
      <c r="Q1901" s="1" t="str">
        <f>IFERROR(VLOOKUP(K1901,de_para!$A$2:$B$32,2,0),"ERR")</f>
        <v>web event</v>
      </c>
      <c r="R1901" s="1">
        <v>0</v>
      </c>
      <c r="S1901" s="1">
        <f t="shared" si="147"/>
        <v>5</v>
      </c>
      <c r="T1901" s="1">
        <f t="shared" si="148"/>
        <v>2021</v>
      </c>
      <c r="U1901" s="1">
        <f t="shared" si="149"/>
        <v>1</v>
      </c>
    </row>
    <row r="1902" spans="1:21" x14ac:dyDescent="0.25">
      <c r="A1902" s="3" t="s">
        <v>318</v>
      </c>
      <c r="B1902" s="3" t="s">
        <v>959</v>
      </c>
      <c r="C1902" s="4" t="s">
        <v>319</v>
      </c>
      <c r="D1902" s="5" t="s">
        <v>320</v>
      </c>
      <c r="E1902" s="4" t="s">
        <v>321</v>
      </c>
      <c r="F1902" s="6">
        <v>2459.21</v>
      </c>
      <c r="G1902" s="4">
        <v>9142</v>
      </c>
      <c r="H1902" s="4">
        <v>22670</v>
      </c>
      <c r="I1902" s="5">
        <v>108.47860609</v>
      </c>
      <c r="J1902" s="5">
        <v>2.4797637278494999</v>
      </c>
      <c r="K1902" s="5" t="s">
        <v>36</v>
      </c>
      <c r="L1902" s="5">
        <v>2</v>
      </c>
      <c r="M1902" s="7" t="s">
        <v>960</v>
      </c>
      <c r="N1902" s="16">
        <f t="shared" si="145"/>
        <v>44326</v>
      </c>
      <c r="O1902" s="7" t="s">
        <v>961</v>
      </c>
      <c r="P1902" s="12" t="str">
        <f t="shared" si="146"/>
        <v>2021-05-18</v>
      </c>
      <c r="Q1902" s="1" t="str">
        <f>IFERROR(VLOOKUP(K1902,de_para!$A$2:$B$32,2,0),"ERR")</f>
        <v>web event</v>
      </c>
      <c r="R1902" s="1">
        <v>0</v>
      </c>
      <c r="S1902" s="1">
        <f t="shared" si="147"/>
        <v>5</v>
      </c>
      <c r="T1902" s="1">
        <f t="shared" si="148"/>
        <v>2021</v>
      </c>
      <c r="U1902" s="1">
        <f t="shared" si="149"/>
        <v>1</v>
      </c>
    </row>
    <row r="1903" spans="1:21" x14ac:dyDescent="0.25">
      <c r="A1903" s="3" t="s">
        <v>800</v>
      </c>
      <c r="B1903" s="3" t="s">
        <v>959</v>
      </c>
      <c r="C1903" s="4" t="s">
        <v>969</v>
      </c>
      <c r="D1903" s="5" t="s">
        <v>34</v>
      </c>
      <c r="E1903" s="4" t="s">
        <v>35</v>
      </c>
      <c r="F1903" s="6">
        <v>0</v>
      </c>
      <c r="G1903" s="4">
        <v>0</v>
      </c>
      <c r="H1903" s="4">
        <v>0</v>
      </c>
      <c r="I1903" s="5" t="s">
        <v>45</v>
      </c>
      <c r="J1903" s="5">
        <v>0</v>
      </c>
      <c r="K1903" s="5" t="s">
        <v>36</v>
      </c>
      <c r="L1903" s="5">
        <v>1</v>
      </c>
      <c r="M1903" s="7" t="s">
        <v>960</v>
      </c>
      <c r="N1903" s="16">
        <f t="shared" si="145"/>
        <v>44326</v>
      </c>
      <c r="O1903" s="7" t="s">
        <v>961</v>
      </c>
      <c r="P1903" s="12" t="str">
        <f t="shared" si="146"/>
        <v>2021-05-18</v>
      </c>
      <c r="Q1903" s="1" t="str">
        <f>IFERROR(VLOOKUP(K1903,de_para!$A$2:$B$32,2,0),"ERR")</f>
        <v>web event</v>
      </c>
      <c r="R1903" s="1">
        <v>0</v>
      </c>
      <c r="S1903" s="1">
        <f t="shared" si="147"/>
        <v>5</v>
      </c>
      <c r="T1903" s="1">
        <f t="shared" si="148"/>
        <v>2021</v>
      </c>
      <c r="U1903" s="1">
        <f t="shared" si="149"/>
        <v>1</v>
      </c>
    </row>
    <row r="1904" spans="1:21" x14ac:dyDescent="0.25">
      <c r="A1904" s="3" t="s">
        <v>85</v>
      </c>
      <c r="B1904" s="3" t="s">
        <v>959</v>
      </c>
      <c r="C1904" s="4" t="s">
        <v>86</v>
      </c>
      <c r="D1904" s="5" t="s">
        <v>87</v>
      </c>
      <c r="E1904" s="4" t="s">
        <v>88</v>
      </c>
      <c r="F1904" s="6">
        <v>27882.639999999999</v>
      </c>
      <c r="G1904" s="4">
        <v>628787</v>
      </c>
      <c r="H1904" s="4">
        <v>1275787</v>
      </c>
      <c r="I1904" s="5">
        <v>21.855246999999999</v>
      </c>
      <c r="J1904" s="5">
        <v>2.0289652934936999</v>
      </c>
      <c r="K1904" s="5" t="s">
        <v>36</v>
      </c>
      <c r="L1904" s="5">
        <v>175</v>
      </c>
      <c r="M1904" s="7" t="s">
        <v>960</v>
      </c>
      <c r="N1904" s="16">
        <f t="shared" si="145"/>
        <v>44326</v>
      </c>
      <c r="O1904" s="7" t="s">
        <v>961</v>
      </c>
      <c r="P1904" s="12" t="str">
        <f t="shared" si="146"/>
        <v>2021-05-18</v>
      </c>
      <c r="Q1904" s="1" t="str">
        <f>IFERROR(VLOOKUP(K1904,de_para!$A$2:$B$32,2,0),"ERR")</f>
        <v>web event</v>
      </c>
      <c r="R1904" s="1">
        <v>0</v>
      </c>
      <c r="S1904" s="1">
        <f t="shared" si="147"/>
        <v>5</v>
      </c>
      <c r="T1904" s="1">
        <f t="shared" si="148"/>
        <v>2021</v>
      </c>
      <c r="U1904" s="1">
        <f t="shared" si="149"/>
        <v>1</v>
      </c>
    </row>
    <row r="1905" spans="1:21" x14ac:dyDescent="0.25">
      <c r="A1905" s="3" t="s">
        <v>58</v>
      </c>
      <c r="B1905" s="3" t="s">
        <v>959</v>
      </c>
      <c r="C1905" s="4" t="s">
        <v>59</v>
      </c>
      <c r="D1905" s="5" t="s">
        <v>60</v>
      </c>
      <c r="E1905" s="4" t="s">
        <v>61</v>
      </c>
      <c r="F1905" s="6">
        <v>26037.599999999999</v>
      </c>
      <c r="G1905" s="4">
        <v>938840</v>
      </c>
      <c r="H1905" s="4">
        <v>2550055</v>
      </c>
      <c r="I1905" s="5">
        <v>10.210603300000001</v>
      </c>
      <c r="J1905" s="5">
        <v>2.7161763452772001</v>
      </c>
      <c r="K1905" s="5" t="s">
        <v>36</v>
      </c>
      <c r="L1905" s="5">
        <v>122</v>
      </c>
      <c r="M1905" s="7" t="s">
        <v>960</v>
      </c>
      <c r="N1905" s="16">
        <f t="shared" si="145"/>
        <v>44326</v>
      </c>
      <c r="O1905" s="7" t="s">
        <v>961</v>
      </c>
      <c r="P1905" s="12" t="str">
        <f t="shared" si="146"/>
        <v>2021-05-18</v>
      </c>
      <c r="Q1905" s="1" t="str">
        <f>IFERROR(VLOOKUP(K1905,de_para!$A$2:$B$32,2,0),"ERR")</f>
        <v>web event</v>
      </c>
      <c r="R1905" s="1">
        <v>0</v>
      </c>
      <c r="S1905" s="1">
        <f t="shared" si="147"/>
        <v>5</v>
      </c>
      <c r="T1905" s="1">
        <f t="shared" si="148"/>
        <v>2021</v>
      </c>
      <c r="U1905" s="1">
        <f t="shared" si="149"/>
        <v>1</v>
      </c>
    </row>
    <row r="1906" spans="1:21" x14ac:dyDescent="0.25">
      <c r="A1906" s="3" t="s">
        <v>118</v>
      </c>
      <c r="B1906" s="3" t="s">
        <v>959</v>
      </c>
      <c r="C1906" s="4" t="s">
        <v>119</v>
      </c>
      <c r="D1906" s="5" t="s">
        <v>78</v>
      </c>
      <c r="E1906" s="4" t="s">
        <v>79</v>
      </c>
      <c r="F1906" s="6">
        <v>110628.81</v>
      </c>
      <c r="G1906" s="4">
        <v>4154765</v>
      </c>
      <c r="H1906" s="4">
        <v>7645853</v>
      </c>
      <c r="I1906" s="5">
        <v>14.46912594</v>
      </c>
      <c r="J1906" s="5">
        <v>1.8402612422122999</v>
      </c>
      <c r="K1906" s="5" t="s">
        <v>80</v>
      </c>
      <c r="L1906" s="5">
        <v>631</v>
      </c>
      <c r="M1906" s="7" t="s">
        <v>960</v>
      </c>
      <c r="N1906" s="16">
        <f t="shared" si="145"/>
        <v>44326</v>
      </c>
      <c r="O1906" s="7" t="s">
        <v>961</v>
      </c>
      <c r="P1906" s="12" t="str">
        <f t="shared" si="146"/>
        <v>2021-05-18</v>
      </c>
      <c r="Q1906" s="1" t="str">
        <f>IFERROR(VLOOKUP(K1906,de_para!$A$2:$B$32,2,0),"ERR")</f>
        <v>web event</v>
      </c>
      <c r="R1906" s="1">
        <v>0</v>
      </c>
      <c r="S1906" s="1">
        <f t="shared" si="147"/>
        <v>5</v>
      </c>
      <c r="T1906" s="1">
        <f t="shared" si="148"/>
        <v>2021</v>
      </c>
      <c r="U1906" s="1">
        <f t="shared" si="149"/>
        <v>1</v>
      </c>
    </row>
    <row r="1907" spans="1:21" x14ac:dyDescent="0.25">
      <c r="A1907" s="3" t="s">
        <v>180</v>
      </c>
      <c r="B1907" s="3" t="s">
        <v>959</v>
      </c>
      <c r="C1907" s="4" t="s">
        <v>181</v>
      </c>
      <c r="D1907" s="5" t="s">
        <v>173</v>
      </c>
      <c r="E1907" s="4" t="s">
        <v>174</v>
      </c>
      <c r="F1907" s="6">
        <v>116692.06</v>
      </c>
      <c r="G1907" s="4">
        <v>3474818</v>
      </c>
      <c r="H1907" s="4">
        <v>7474454</v>
      </c>
      <c r="I1907" s="5">
        <v>15.61211829</v>
      </c>
      <c r="J1907" s="5">
        <v>2.1510346728951002</v>
      </c>
      <c r="K1907" s="5" t="s">
        <v>36</v>
      </c>
      <c r="L1907" s="5">
        <v>424</v>
      </c>
      <c r="M1907" s="7" t="s">
        <v>960</v>
      </c>
      <c r="N1907" s="16">
        <f t="shared" si="145"/>
        <v>44326</v>
      </c>
      <c r="O1907" s="7" t="s">
        <v>961</v>
      </c>
      <c r="P1907" s="12" t="str">
        <f t="shared" si="146"/>
        <v>2021-05-18</v>
      </c>
      <c r="Q1907" s="1" t="str">
        <f>IFERROR(VLOOKUP(K1907,de_para!$A$2:$B$32,2,0),"ERR")</f>
        <v>web event</v>
      </c>
      <c r="R1907" s="1">
        <v>0</v>
      </c>
      <c r="S1907" s="1">
        <f t="shared" si="147"/>
        <v>5</v>
      </c>
      <c r="T1907" s="1">
        <f t="shared" si="148"/>
        <v>2021</v>
      </c>
      <c r="U1907" s="1">
        <f t="shared" si="149"/>
        <v>1</v>
      </c>
    </row>
    <row r="1908" spans="1:21" x14ac:dyDescent="0.25">
      <c r="A1908" s="3" t="s">
        <v>948</v>
      </c>
      <c r="B1908" s="3" t="s">
        <v>959</v>
      </c>
      <c r="C1908" s="4" t="s">
        <v>950</v>
      </c>
      <c r="D1908" s="5" t="s">
        <v>173</v>
      </c>
      <c r="E1908" s="4" t="s">
        <v>174</v>
      </c>
      <c r="F1908" s="6">
        <v>10738.98</v>
      </c>
      <c r="G1908" s="4">
        <v>128633</v>
      </c>
      <c r="H1908" s="4">
        <v>320438</v>
      </c>
      <c r="I1908" s="5">
        <v>33.513440979999999</v>
      </c>
      <c r="J1908" s="5">
        <v>2.4911025942021001</v>
      </c>
      <c r="K1908" s="5" t="s">
        <v>36</v>
      </c>
      <c r="L1908" s="5">
        <v>116</v>
      </c>
      <c r="M1908" s="7" t="s">
        <v>960</v>
      </c>
      <c r="N1908" s="16">
        <f t="shared" si="145"/>
        <v>44326</v>
      </c>
      <c r="O1908" s="7" t="s">
        <v>961</v>
      </c>
      <c r="P1908" s="12" t="str">
        <f t="shared" si="146"/>
        <v>2021-05-18</v>
      </c>
      <c r="Q1908" s="1" t="str">
        <f>IFERROR(VLOOKUP(K1908,de_para!$A$2:$B$32,2,0),"ERR")</f>
        <v>web event</v>
      </c>
      <c r="R1908" s="1">
        <v>0</v>
      </c>
      <c r="S1908" s="1">
        <f t="shared" si="147"/>
        <v>5</v>
      </c>
      <c r="T1908" s="1">
        <f t="shared" si="148"/>
        <v>2021</v>
      </c>
      <c r="U1908" s="1">
        <f t="shared" si="149"/>
        <v>1</v>
      </c>
    </row>
    <row r="1909" spans="1:21" x14ac:dyDescent="0.25">
      <c r="A1909" s="3" t="s">
        <v>839</v>
      </c>
      <c r="B1909" s="3" t="s">
        <v>970</v>
      </c>
      <c r="C1909" s="4" t="s">
        <v>840</v>
      </c>
      <c r="D1909" s="5" t="s">
        <v>841</v>
      </c>
      <c r="E1909" s="4" t="s">
        <v>842</v>
      </c>
      <c r="F1909" s="6">
        <v>0</v>
      </c>
      <c r="G1909" s="4">
        <v>0</v>
      </c>
      <c r="H1909" s="4">
        <v>0</v>
      </c>
      <c r="I1909" s="5" t="s">
        <v>45</v>
      </c>
      <c r="J1909" s="5">
        <v>0</v>
      </c>
      <c r="K1909" s="5" t="s">
        <v>36</v>
      </c>
      <c r="L1909" s="5">
        <v>25</v>
      </c>
      <c r="M1909" s="7" t="s">
        <v>971</v>
      </c>
      <c r="N1909" s="16">
        <f t="shared" si="145"/>
        <v>44319</v>
      </c>
      <c r="O1909" s="7" t="s">
        <v>972</v>
      </c>
      <c r="P1909" s="12" t="str">
        <f t="shared" si="146"/>
        <v>2021-05-11</v>
      </c>
      <c r="Q1909" s="1" t="str">
        <f>IFERROR(VLOOKUP(K1909,de_para!$A$2:$B$32,2,0),"ERR")</f>
        <v>web event</v>
      </c>
      <c r="R1909" s="1">
        <v>1</v>
      </c>
      <c r="S1909" s="1">
        <f t="shared" si="147"/>
        <v>5</v>
      </c>
      <c r="T1909" s="1">
        <f t="shared" si="148"/>
        <v>2021</v>
      </c>
      <c r="U1909" s="1">
        <f t="shared" si="149"/>
        <v>1</v>
      </c>
    </row>
    <row r="1910" spans="1:21" x14ac:dyDescent="0.25">
      <c r="A1910" s="3" t="s">
        <v>405</v>
      </c>
      <c r="B1910" s="3" t="s">
        <v>970</v>
      </c>
      <c r="C1910" s="4" t="s">
        <v>406</v>
      </c>
      <c r="D1910" s="5" t="s">
        <v>177</v>
      </c>
      <c r="E1910" s="4" t="s">
        <v>178</v>
      </c>
      <c r="F1910" s="6">
        <v>7357.11</v>
      </c>
      <c r="G1910" s="4">
        <v>299464</v>
      </c>
      <c r="H1910" s="4">
        <v>701885</v>
      </c>
      <c r="I1910" s="5">
        <v>10.481930800000001</v>
      </c>
      <c r="J1910" s="5">
        <v>2.3438042636177001</v>
      </c>
      <c r="K1910" s="5" t="s">
        <v>179</v>
      </c>
      <c r="L1910" s="5">
        <v>5819</v>
      </c>
      <c r="M1910" s="7" t="s">
        <v>971</v>
      </c>
      <c r="N1910" s="16">
        <f t="shared" si="145"/>
        <v>44319</v>
      </c>
      <c r="O1910" s="7" t="s">
        <v>972</v>
      </c>
      <c r="P1910" s="12" t="str">
        <f t="shared" si="146"/>
        <v>2021-05-11</v>
      </c>
      <c r="Q1910" s="1" t="str">
        <f>IFERROR(VLOOKUP(K1910,de_para!$A$2:$B$32,2,0),"ERR")</f>
        <v>Mid funnel</v>
      </c>
      <c r="R1910" s="1">
        <v>0</v>
      </c>
      <c r="S1910" s="1">
        <f t="shared" si="147"/>
        <v>5</v>
      </c>
      <c r="T1910" s="1">
        <f t="shared" si="148"/>
        <v>2021</v>
      </c>
      <c r="U1910" s="1">
        <f t="shared" si="149"/>
        <v>1</v>
      </c>
    </row>
    <row r="1911" spans="1:21" x14ac:dyDescent="0.25">
      <c r="A1911" s="3" t="s">
        <v>175</v>
      </c>
      <c r="B1911" s="3" t="s">
        <v>970</v>
      </c>
      <c r="C1911" s="4" t="s">
        <v>176</v>
      </c>
      <c r="D1911" s="5" t="s">
        <v>177</v>
      </c>
      <c r="E1911" s="4" t="s">
        <v>178</v>
      </c>
      <c r="F1911" s="6">
        <v>21190.82</v>
      </c>
      <c r="G1911" s="4">
        <v>1055355</v>
      </c>
      <c r="H1911" s="4">
        <v>2383959</v>
      </c>
      <c r="I1911" s="5">
        <v>8.8889196500000001</v>
      </c>
      <c r="J1911" s="5">
        <v>2.2589166678510999</v>
      </c>
      <c r="K1911" s="5" t="s">
        <v>179</v>
      </c>
      <c r="L1911" s="5">
        <v>20825</v>
      </c>
      <c r="M1911" s="7" t="s">
        <v>971</v>
      </c>
      <c r="N1911" s="16">
        <f t="shared" si="145"/>
        <v>44319</v>
      </c>
      <c r="O1911" s="7" t="s">
        <v>972</v>
      </c>
      <c r="P1911" s="12" t="str">
        <f t="shared" si="146"/>
        <v>2021-05-11</v>
      </c>
      <c r="Q1911" s="1" t="str">
        <f>IFERROR(VLOOKUP(K1911,de_para!$A$2:$B$32,2,0),"ERR")</f>
        <v>Mid funnel</v>
      </c>
      <c r="R1911" s="1">
        <v>0</v>
      </c>
      <c r="S1911" s="1">
        <f t="shared" si="147"/>
        <v>5</v>
      </c>
      <c r="T1911" s="1">
        <f t="shared" si="148"/>
        <v>2021</v>
      </c>
      <c r="U1911" s="1">
        <f t="shared" si="149"/>
        <v>1</v>
      </c>
    </row>
    <row r="1912" spans="1:21" x14ac:dyDescent="0.25">
      <c r="A1912" s="3" t="s">
        <v>89</v>
      </c>
      <c r="B1912" s="3" t="s">
        <v>970</v>
      </c>
      <c r="C1912" s="4" t="s">
        <v>90</v>
      </c>
      <c r="D1912" s="5" t="s">
        <v>91</v>
      </c>
      <c r="E1912" s="4" t="s">
        <v>92</v>
      </c>
      <c r="F1912" s="6">
        <v>188008.98</v>
      </c>
      <c r="G1912" s="4">
        <v>3383919</v>
      </c>
      <c r="H1912" s="4">
        <v>12610915</v>
      </c>
      <c r="I1912" s="5">
        <v>14.90843289</v>
      </c>
      <c r="J1912" s="5">
        <v>3.7267189315110998</v>
      </c>
      <c r="K1912" s="5" t="s">
        <v>36</v>
      </c>
      <c r="L1912" s="5">
        <v>718</v>
      </c>
      <c r="M1912" s="7" t="s">
        <v>971</v>
      </c>
      <c r="N1912" s="16">
        <f t="shared" si="145"/>
        <v>44319</v>
      </c>
      <c r="O1912" s="7" t="s">
        <v>972</v>
      </c>
      <c r="P1912" s="12" t="str">
        <f t="shared" si="146"/>
        <v>2021-05-11</v>
      </c>
      <c r="Q1912" s="1" t="str">
        <f>IFERROR(VLOOKUP(K1912,de_para!$A$2:$B$32,2,0),"ERR")</f>
        <v>web event</v>
      </c>
      <c r="R1912" s="1">
        <v>0</v>
      </c>
      <c r="S1912" s="1">
        <f t="shared" si="147"/>
        <v>5</v>
      </c>
      <c r="T1912" s="1">
        <f t="shared" si="148"/>
        <v>2021</v>
      </c>
      <c r="U1912" s="1">
        <f t="shared" si="149"/>
        <v>1</v>
      </c>
    </row>
    <row r="1913" spans="1:21" x14ac:dyDescent="0.25">
      <c r="A1913" s="3" t="s">
        <v>962</v>
      </c>
      <c r="B1913" s="3" t="s">
        <v>970</v>
      </c>
      <c r="C1913" s="4" t="s">
        <v>966</v>
      </c>
      <c r="D1913" s="5" t="s">
        <v>967</v>
      </c>
      <c r="E1913" s="4" t="s">
        <v>968</v>
      </c>
      <c r="F1913" s="6">
        <v>21298.18</v>
      </c>
      <c r="G1913" s="4">
        <v>549078</v>
      </c>
      <c r="H1913" s="4">
        <v>1169118</v>
      </c>
      <c r="I1913" s="5">
        <v>18.217305700000001</v>
      </c>
      <c r="J1913" s="5">
        <v>2.1292384688513999</v>
      </c>
      <c r="K1913" s="5" t="s">
        <v>36</v>
      </c>
      <c r="L1913" s="5">
        <v>115</v>
      </c>
      <c r="M1913" s="7" t="s">
        <v>971</v>
      </c>
      <c r="N1913" s="16">
        <f t="shared" si="145"/>
        <v>44319</v>
      </c>
      <c r="O1913" s="7" t="s">
        <v>972</v>
      </c>
      <c r="P1913" s="12" t="str">
        <f t="shared" si="146"/>
        <v>2021-05-11</v>
      </c>
      <c r="Q1913" s="1" t="str">
        <f>IFERROR(VLOOKUP(K1913,de_para!$A$2:$B$32,2,0),"ERR")</f>
        <v>web event</v>
      </c>
      <c r="R1913" s="1">
        <v>0</v>
      </c>
      <c r="S1913" s="1">
        <f t="shared" si="147"/>
        <v>5</v>
      </c>
      <c r="T1913" s="1">
        <f t="shared" si="148"/>
        <v>2021</v>
      </c>
      <c r="U1913" s="1">
        <f t="shared" si="149"/>
        <v>1</v>
      </c>
    </row>
    <row r="1914" spans="1:21" x14ac:dyDescent="0.25">
      <c r="A1914" s="3" t="s">
        <v>52</v>
      </c>
      <c r="B1914" s="3" t="s">
        <v>970</v>
      </c>
      <c r="C1914" s="4" t="s">
        <v>53</v>
      </c>
      <c r="D1914" s="5" t="s">
        <v>54</v>
      </c>
      <c r="E1914" s="4" t="s">
        <v>55</v>
      </c>
      <c r="F1914" s="6">
        <v>21200.48</v>
      </c>
      <c r="G1914" s="4">
        <v>7126</v>
      </c>
      <c r="H1914" s="4">
        <v>203586</v>
      </c>
      <c r="I1914" s="5">
        <v>104.13525488000001</v>
      </c>
      <c r="J1914" s="5">
        <v>28.569463934885999</v>
      </c>
      <c r="K1914" s="5" t="s">
        <v>36</v>
      </c>
      <c r="L1914" s="5">
        <v>28</v>
      </c>
      <c r="M1914" s="7" t="s">
        <v>971</v>
      </c>
      <c r="N1914" s="16">
        <f t="shared" si="145"/>
        <v>44319</v>
      </c>
      <c r="O1914" s="7" t="s">
        <v>972</v>
      </c>
      <c r="P1914" s="12" t="str">
        <f t="shared" si="146"/>
        <v>2021-05-11</v>
      </c>
      <c r="Q1914" s="1" t="str">
        <f>IFERROR(VLOOKUP(K1914,de_para!$A$2:$B$32,2,0),"ERR")</f>
        <v>web event</v>
      </c>
      <c r="R1914" s="1">
        <v>0</v>
      </c>
      <c r="S1914" s="1">
        <f t="shared" si="147"/>
        <v>5</v>
      </c>
      <c r="T1914" s="1">
        <f t="shared" si="148"/>
        <v>2021</v>
      </c>
      <c r="U1914" s="1">
        <f t="shared" si="149"/>
        <v>1</v>
      </c>
    </row>
    <row r="1915" spans="1:21" x14ac:dyDescent="0.25">
      <c r="A1915" s="3" t="s">
        <v>851</v>
      </c>
      <c r="B1915" s="3" t="s">
        <v>970</v>
      </c>
      <c r="C1915" s="4" t="s">
        <v>973</v>
      </c>
      <c r="D1915" s="5" t="s">
        <v>974</v>
      </c>
      <c r="E1915" s="4" t="s">
        <v>975</v>
      </c>
      <c r="F1915" s="6">
        <v>0</v>
      </c>
      <c r="G1915" s="4">
        <v>0</v>
      </c>
      <c r="H1915" s="4">
        <v>0</v>
      </c>
      <c r="I1915" s="5" t="s">
        <v>45</v>
      </c>
      <c r="J1915" s="5">
        <v>0</v>
      </c>
      <c r="K1915" s="5" t="s">
        <v>36</v>
      </c>
      <c r="L1915" s="5">
        <v>1</v>
      </c>
      <c r="M1915" s="7" t="s">
        <v>971</v>
      </c>
      <c r="N1915" s="16">
        <f t="shared" si="145"/>
        <v>44319</v>
      </c>
      <c r="O1915" s="7" t="s">
        <v>972</v>
      </c>
      <c r="P1915" s="12" t="str">
        <f t="shared" si="146"/>
        <v>2021-05-11</v>
      </c>
      <c r="Q1915" s="1" t="str">
        <f>IFERROR(VLOOKUP(K1915,de_para!$A$2:$B$32,2,0),"ERR")</f>
        <v>web event</v>
      </c>
      <c r="R1915" s="1">
        <v>0</v>
      </c>
      <c r="S1915" s="1">
        <f t="shared" si="147"/>
        <v>5</v>
      </c>
      <c r="T1915" s="1">
        <f t="shared" si="148"/>
        <v>2021</v>
      </c>
      <c r="U1915" s="1">
        <f t="shared" si="149"/>
        <v>1</v>
      </c>
    </row>
    <row r="1916" spans="1:21" x14ac:dyDescent="0.25">
      <c r="A1916" s="3" t="s">
        <v>588</v>
      </c>
      <c r="B1916" s="3" t="s">
        <v>970</v>
      </c>
      <c r="C1916" s="4" t="s">
        <v>589</v>
      </c>
      <c r="D1916" s="5" t="s">
        <v>247</v>
      </c>
      <c r="E1916" s="4" t="s">
        <v>248</v>
      </c>
      <c r="F1916" s="6">
        <v>29927.42</v>
      </c>
      <c r="G1916" s="4">
        <v>86369</v>
      </c>
      <c r="H1916" s="4">
        <v>1196430</v>
      </c>
      <c r="I1916" s="5">
        <v>25.013933120000001</v>
      </c>
      <c r="J1916" s="5">
        <v>13.852539684377</v>
      </c>
      <c r="K1916" s="5" t="s">
        <v>36</v>
      </c>
      <c r="L1916" s="5">
        <v>33</v>
      </c>
      <c r="M1916" s="7" t="s">
        <v>971</v>
      </c>
      <c r="N1916" s="16">
        <f t="shared" si="145"/>
        <v>44319</v>
      </c>
      <c r="O1916" s="7" t="s">
        <v>972</v>
      </c>
      <c r="P1916" s="12" t="str">
        <f t="shared" si="146"/>
        <v>2021-05-11</v>
      </c>
      <c r="Q1916" s="1" t="str">
        <f>IFERROR(VLOOKUP(K1916,de_para!$A$2:$B$32,2,0),"ERR")</f>
        <v>web event</v>
      </c>
      <c r="R1916" s="1">
        <v>0</v>
      </c>
      <c r="S1916" s="1">
        <f t="shared" si="147"/>
        <v>5</v>
      </c>
      <c r="T1916" s="1">
        <f t="shared" si="148"/>
        <v>2021</v>
      </c>
      <c r="U1916" s="1">
        <f t="shared" si="149"/>
        <v>1</v>
      </c>
    </row>
    <row r="1917" spans="1:21" x14ac:dyDescent="0.25">
      <c r="A1917" s="3" t="s">
        <v>318</v>
      </c>
      <c r="B1917" s="3" t="s">
        <v>970</v>
      </c>
      <c r="C1917" s="4" t="s">
        <v>956</v>
      </c>
      <c r="D1917" s="5" t="s">
        <v>957</v>
      </c>
      <c r="E1917" s="4" t="s">
        <v>958</v>
      </c>
      <c r="F1917" s="6">
        <v>23124.43</v>
      </c>
      <c r="G1917" s="4">
        <v>14405</v>
      </c>
      <c r="H1917" s="4">
        <v>274468</v>
      </c>
      <c r="I1917" s="5">
        <v>84.251825350000004</v>
      </c>
      <c r="J1917" s="5">
        <v>19.053661922943</v>
      </c>
      <c r="K1917" s="5" t="s">
        <v>36</v>
      </c>
      <c r="L1917" s="5">
        <v>79</v>
      </c>
      <c r="M1917" s="7" t="s">
        <v>971</v>
      </c>
      <c r="N1917" s="16">
        <f t="shared" si="145"/>
        <v>44319</v>
      </c>
      <c r="O1917" s="7" t="s">
        <v>972</v>
      </c>
      <c r="P1917" s="12" t="str">
        <f t="shared" si="146"/>
        <v>2021-05-11</v>
      </c>
      <c r="Q1917" s="1" t="str">
        <f>IFERROR(VLOOKUP(K1917,de_para!$A$2:$B$32,2,0),"ERR")</f>
        <v>web event</v>
      </c>
      <c r="R1917" s="1">
        <v>0</v>
      </c>
      <c r="S1917" s="1">
        <f t="shared" si="147"/>
        <v>5</v>
      </c>
      <c r="T1917" s="1">
        <f t="shared" si="148"/>
        <v>2021</v>
      </c>
      <c r="U1917" s="1">
        <f t="shared" si="149"/>
        <v>1</v>
      </c>
    </row>
    <row r="1918" spans="1:21" x14ac:dyDescent="0.25">
      <c r="A1918" s="3" t="s">
        <v>32</v>
      </c>
      <c r="B1918" s="3" t="s">
        <v>970</v>
      </c>
      <c r="C1918" s="4" t="s">
        <v>33</v>
      </c>
      <c r="D1918" s="5" t="s">
        <v>34</v>
      </c>
      <c r="E1918" s="4" t="s">
        <v>35</v>
      </c>
      <c r="F1918" s="6">
        <v>33919.33</v>
      </c>
      <c r="G1918" s="4">
        <v>230731</v>
      </c>
      <c r="H1918" s="4">
        <v>1239877</v>
      </c>
      <c r="I1918" s="5">
        <v>27.35701203</v>
      </c>
      <c r="J1918" s="5">
        <v>5.3736905747385002</v>
      </c>
      <c r="K1918" s="5" t="s">
        <v>36</v>
      </c>
      <c r="L1918" s="5">
        <v>167</v>
      </c>
      <c r="M1918" s="7" t="s">
        <v>971</v>
      </c>
      <c r="N1918" s="16">
        <f t="shared" si="145"/>
        <v>44319</v>
      </c>
      <c r="O1918" s="7" t="s">
        <v>972</v>
      </c>
      <c r="P1918" s="12" t="str">
        <f t="shared" si="146"/>
        <v>2021-05-11</v>
      </c>
      <c r="Q1918" s="1" t="str">
        <f>IFERROR(VLOOKUP(K1918,de_para!$A$2:$B$32,2,0),"ERR")</f>
        <v>web event</v>
      </c>
      <c r="R1918" s="1">
        <v>0</v>
      </c>
      <c r="S1918" s="1">
        <f t="shared" si="147"/>
        <v>5</v>
      </c>
      <c r="T1918" s="1">
        <f t="shared" si="148"/>
        <v>2021</v>
      </c>
      <c r="U1918" s="1">
        <f t="shared" si="149"/>
        <v>1</v>
      </c>
    </row>
    <row r="1919" spans="1:21" x14ac:dyDescent="0.25">
      <c r="A1919" s="3" t="s">
        <v>976</v>
      </c>
      <c r="B1919" s="3" t="s">
        <v>970</v>
      </c>
      <c r="C1919" s="4" t="s">
        <v>977</v>
      </c>
      <c r="D1919" s="5" t="s">
        <v>974</v>
      </c>
      <c r="E1919" s="4" t="s">
        <v>975</v>
      </c>
      <c r="F1919" s="6">
        <v>0</v>
      </c>
      <c r="G1919" s="4">
        <v>0</v>
      </c>
      <c r="H1919" s="4">
        <v>0</v>
      </c>
      <c r="I1919" s="5" t="s">
        <v>45</v>
      </c>
      <c r="J1919" s="5">
        <v>0</v>
      </c>
      <c r="K1919" s="5" t="s">
        <v>36</v>
      </c>
      <c r="L1919" s="5">
        <v>1</v>
      </c>
      <c r="M1919" s="7" t="s">
        <v>971</v>
      </c>
      <c r="N1919" s="16">
        <f t="shared" si="145"/>
        <v>44319</v>
      </c>
      <c r="O1919" s="7" t="s">
        <v>972</v>
      </c>
      <c r="P1919" s="12" t="str">
        <f t="shared" si="146"/>
        <v>2021-05-11</v>
      </c>
      <c r="Q1919" s="1" t="str">
        <f>IFERROR(VLOOKUP(K1919,de_para!$A$2:$B$32,2,0),"ERR")</f>
        <v>web event</v>
      </c>
      <c r="R1919" s="1">
        <v>0</v>
      </c>
      <c r="S1919" s="1">
        <f t="shared" si="147"/>
        <v>5</v>
      </c>
      <c r="T1919" s="1">
        <f t="shared" si="148"/>
        <v>2021</v>
      </c>
      <c r="U1919" s="1">
        <f t="shared" si="149"/>
        <v>1</v>
      </c>
    </row>
    <row r="1920" spans="1:21" x14ac:dyDescent="0.25">
      <c r="A1920" s="3" t="s">
        <v>58</v>
      </c>
      <c r="B1920" s="3" t="s">
        <v>970</v>
      </c>
      <c r="C1920" s="4" t="s">
        <v>59</v>
      </c>
      <c r="D1920" s="5" t="s">
        <v>60</v>
      </c>
      <c r="E1920" s="4" t="s">
        <v>61</v>
      </c>
      <c r="F1920" s="6">
        <v>26753.88</v>
      </c>
      <c r="G1920" s="4">
        <v>976432</v>
      </c>
      <c r="H1920" s="4">
        <v>2498106</v>
      </c>
      <c r="I1920" s="5">
        <v>10.709665640000001</v>
      </c>
      <c r="J1920" s="5">
        <v>2.5584024284333</v>
      </c>
      <c r="K1920" s="5" t="s">
        <v>36</v>
      </c>
      <c r="L1920" s="5">
        <v>93</v>
      </c>
      <c r="M1920" s="7" t="s">
        <v>971</v>
      </c>
      <c r="N1920" s="16">
        <f t="shared" si="145"/>
        <v>44319</v>
      </c>
      <c r="O1920" s="7" t="s">
        <v>972</v>
      </c>
      <c r="P1920" s="12" t="str">
        <f t="shared" si="146"/>
        <v>2021-05-11</v>
      </c>
      <c r="Q1920" s="1" t="str">
        <f>IFERROR(VLOOKUP(K1920,de_para!$A$2:$B$32,2,0),"ERR")</f>
        <v>web event</v>
      </c>
      <c r="R1920" s="1">
        <v>0</v>
      </c>
      <c r="S1920" s="1">
        <f t="shared" si="147"/>
        <v>5</v>
      </c>
      <c r="T1920" s="1">
        <f t="shared" si="148"/>
        <v>2021</v>
      </c>
      <c r="U1920" s="1">
        <f t="shared" si="149"/>
        <v>1</v>
      </c>
    </row>
    <row r="1921" spans="1:21" x14ac:dyDescent="0.25">
      <c r="A1921" s="3" t="s">
        <v>64</v>
      </c>
      <c r="B1921" s="3" t="s">
        <v>970</v>
      </c>
      <c r="C1921" s="4" t="s">
        <v>65</v>
      </c>
      <c r="D1921" s="5" t="s">
        <v>66</v>
      </c>
      <c r="E1921" s="4" t="s">
        <v>67</v>
      </c>
      <c r="F1921" s="6">
        <v>36608.660000000003</v>
      </c>
      <c r="G1921" s="4">
        <v>20312</v>
      </c>
      <c r="H1921" s="4">
        <v>438212</v>
      </c>
      <c r="I1921" s="5">
        <v>83.540980160000004</v>
      </c>
      <c r="J1921" s="5">
        <v>21.574044899566999</v>
      </c>
      <c r="K1921" s="5" t="s">
        <v>36</v>
      </c>
      <c r="L1921" s="5">
        <v>268</v>
      </c>
      <c r="M1921" s="7" t="s">
        <v>971</v>
      </c>
      <c r="N1921" s="16">
        <f t="shared" si="145"/>
        <v>44319</v>
      </c>
      <c r="O1921" s="7" t="s">
        <v>972</v>
      </c>
      <c r="P1921" s="12" t="str">
        <f t="shared" si="146"/>
        <v>2021-05-11</v>
      </c>
      <c r="Q1921" s="1" t="str">
        <f>IFERROR(VLOOKUP(K1921,de_para!$A$2:$B$32,2,0),"ERR")</f>
        <v>web event</v>
      </c>
      <c r="R1921" s="1">
        <v>0</v>
      </c>
      <c r="S1921" s="1">
        <f t="shared" si="147"/>
        <v>5</v>
      </c>
      <c r="T1921" s="1">
        <f t="shared" si="148"/>
        <v>2021</v>
      </c>
      <c r="U1921" s="1">
        <f t="shared" si="149"/>
        <v>1</v>
      </c>
    </row>
    <row r="1922" spans="1:21" x14ac:dyDescent="0.25">
      <c r="A1922" s="3" t="s">
        <v>978</v>
      </c>
      <c r="B1922" s="3" t="s">
        <v>970</v>
      </c>
      <c r="C1922" s="4" t="s">
        <v>979</v>
      </c>
      <c r="D1922" s="5" t="s">
        <v>980</v>
      </c>
      <c r="E1922" s="4" t="s">
        <v>981</v>
      </c>
      <c r="F1922" s="6">
        <v>1303.1500000000001</v>
      </c>
      <c r="G1922" s="4">
        <v>58568</v>
      </c>
      <c r="H1922" s="4">
        <v>67448</v>
      </c>
      <c r="I1922" s="5">
        <v>19.32081011</v>
      </c>
      <c r="J1922" s="5">
        <v>1.1516186313345</v>
      </c>
      <c r="K1922" s="5" t="s">
        <v>36</v>
      </c>
      <c r="L1922" s="5">
        <v>20</v>
      </c>
      <c r="M1922" s="7" t="s">
        <v>971</v>
      </c>
      <c r="N1922" s="16">
        <f t="shared" si="145"/>
        <v>44319</v>
      </c>
      <c r="O1922" s="7" t="s">
        <v>972</v>
      </c>
      <c r="P1922" s="12" t="str">
        <f t="shared" si="146"/>
        <v>2021-05-11</v>
      </c>
      <c r="Q1922" s="1" t="str">
        <f>IFERROR(VLOOKUP(K1922,de_para!$A$2:$B$32,2,0),"ERR")</f>
        <v>web event</v>
      </c>
      <c r="R1922" s="1">
        <v>0</v>
      </c>
      <c r="S1922" s="1">
        <f t="shared" si="147"/>
        <v>5</v>
      </c>
      <c r="T1922" s="1">
        <f t="shared" si="148"/>
        <v>2021</v>
      </c>
      <c r="U1922" s="1">
        <f t="shared" si="149"/>
        <v>1</v>
      </c>
    </row>
    <row r="1923" spans="1:21" x14ac:dyDescent="0.25">
      <c r="A1923" s="3" t="s">
        <v>851</v>
      </c>
      <c r="B1923" s="3" t="s">
        <v>970</v>
      </c>
      <c r="C1923" s="4" t="s">
        <v>982</v>
      </c>
      <c r="D1923" s="5" t="s">
        <v>983</v>
      </c>
      <c r="E1923" s="4" t="s">
        <v>984</v>
      </c>
      <c r="F1923" s="6">
        <v>0</v>
      </c>
      <c r="G1923" s="4">
        <v>0</v>
      </c>
      <c r="H1923" s="4">
        <v>0</v>
      </c>
      <c r="I1923" s="5" t="s">
        <v>45</v>
      </c>
      <c r="J1923" s="5">
        <v>0</v>
      </c>
      <c r="K1923" s="5" t="s">
        <v>36</v>
      </c>
      <c r="L1923" s="5">
        <v>1</v>
      </c>
      <c r="M1923" s="7" t="s">
        <v>971</v>
      </c>
      <c r="N1923" s="16">
        <f t="shared" ref="N1923:N1986" si="150">M1923-WEEKDAY(M1923,3)</f>
        <v>44319</v>
      </c>
      <c r="O1923" s="7" t="s">
        <v>972</v>
      </c>
      <c r="P1923" s="12" t="str">
        <f t="shared" ref="P1923:P1986" si="151">RIGHT(B1923,10)</f>
        <v>2021-05-11</v>
      </c>
      <c r="Q1923" s="1" t="str">
        <f>IFERROR(VLOOKUP(K1923,de_para!$A$2:$B$32,2,0),"ERR")</f>
        <v>web event</v>
      </c>
      <c r="R1923" s="1">
        <v>0</v>
      </c>
      <c r="S1923" s="1">
        <f t="shared" ref="S1923:S1986" si="152">MONTH(P1923)</f>
        <v>5</v>
      </c>
      <c r="T1923" s="1">
        <f t="shared" ref="T1923:T1986" si="153">YEAR(P1923)</f>
        <v>2021</v>
      </c>
      <c r="U1923" s="1">
        <f t="shared" ref="U1923:U1986" si="154">IF(S1923&lt;7,1,2)</f>
        <v>1</v>
      </c>
    </row>
    <row r="1924" spans="1:21" x14ac:dyDescent="0.25">
      <c r="A1924" s="3" t="s">
        <v>554</v>
      </c>
      <c r="B1924" s="3" t="s">
        <v>970</v>
      </c>
      <c r="C1924" s="4" t="s">
        <v>555</v>
      </c>
      <c r="D1924" s="5" t="s">
        <v>34</v>
      </c>
      <c r="E1924" s="4" t="s">
        <v>35</v>
      </c>
      <c r="F1924" s="6">
        <v>7082.96</v>
      </c>
      <c r="G1924" s="4">
        <v>76092</v>
      </c>
      <c r="H1924" s="4">
        <v>427475</v>
      </c>
      <c r="I1924" s="5">
        <v>16.56929645</v>
      </c>
      <c r="J1924" s="5">
        <v>5.6178704725857997</v>
      </c>
      <c r="K1924" s="5" t="s">
        <v>36</v>
      </c>
      <c r="L1924" s="5">
        <v>28</v>
      </c>
      <c r="M1924" s="7" t="s">
        <v>971</v>
      </c>
      <c r="N1924" s="16">
        <f t="shared" si="150"/>
        <v>44319</v>
      </c>
      <c r="O1924" s="7" t="s">
        <v>972</v>
      </c>
      <c r="P1924" s="12" t="str">
        <f t="shared" si="151"/>
        <v>2021-05-11</v>
      </c>
      <c r="Q1924" s="1" t="str">
        <f>IFERROR(VLOOKUP(K1924,de_para!$A$2:$B$32,2,0),"ERR")</f>
        <v>web event</v>
      </c>
      <c r="R1924" s="1">
        <v>0</v>
      </c>
      <c r="S1924" s="1">
        <f t="shared" si="152"/>
        <v>5</v>
      </c>
      <c r="T1924" s="1">
        <f t="shared" si="153"/>
        <v>2021</v>
      </c>
      <c r="U1924" s="1">
        <f t="shared" si="154"/>
        <v>1</v>
      </c>
    </row>
    <row r="1925" spans="1:21" x14ac:dyDescent="0.25">
      <c r="A1925" s="3" t="s">
        <v>81</v>
      </c>
      <c r="B1925" s="3" t="s">
        <v>970</v>
      </c>
      <c r="C1925" s="4" t="s">
        <v>82</v>
      </c>
      <c r="D1925" s="5" t="s">
        <v>48</v>
      </c>
      <c r="E1925" s="4" t="s">
        <v>49</v>
      </c>
      <c r="F1925" s="6">
        <v>17620.82</v>
      </c>
      <c r="G1925" s="4">
        <v>547507</v>
      </c>
      <c r="H1925" s="4">
        <v>1461024</v>
      </c>
      <c r="I1925" s="5">
        <v>12.060595859999999</v>
      </c>
      <c r="J1925" s="5">
        <v>2.6685028684565002</v>
      </c>
      <c r="K1925" s="5" t="s">
        <v>36</v>
      </c>
      <c r="L1925" s="5">
        <v>65</v>
      </c>
      <c r="M1925" s="7" t="s">
        <v>971</v>
      </c>
      <c r="N1925" s="16">
        <f t="shared" si="150"/>
        <v>44319</v>
      </c>
      <c r="O1925" s="7" t="s">
        <v>972</v>
      </c>
      <c r="P1925" s="12" t="str">
        <f t="shared" si="151"/>
        <v>2021-05-11</v>
      </c>
      <c r="Q1925" s="1" t="str">
        <f>IFERROR(VLOOKUP(K1925,de_para!$A$2:$B$32,2,0),"ERR")</f>
        <v>web event</v>
      </c>
      <c r="R1925" s="1">
        <v>0</v>
      </c>
      <c r="S1925" s="1">
        <f t="shared" si="152"/>
        <v>5</v>
      </c>
      <c r="T1925" s="1">
        <f t="shared" si="153"/>
        <v>2021</v>
      </c>
      <c r="U1925" s="1">
        <f t="shared" si="154"/>
        <v>1</v>
      </c>
    </row>
    <row r="1926" spans="1:21" x14ac:dyDescent="0.25">
      <c r="A1926" s="3" t="s">
        <v>162</v>
      </c>
      <c r="B1926" s="3" t="s">
        <v>970</v>
      </c>
      <c r="C1926" s="4" t="s">
        <v>163</v>
      </c>
      <c r="D1926" s="5" t="s">
        <v>66</v>
      </c>
      <c r="E1926" s="4" t="s">
        <v>67</v>
      </c>
      <c r="F1926" s="6">
        <v>5960.9</v>
      </c>
      <c r="G1926" s="4">
        <v>7541</v>
      </c>
      <c r="H1926" s="4">
        <v>142150</v>
      </c>
      <c r="I1926" s="5">
        <v>41.93387267</v>
      </c>
      <c r="J1926" s="5">
        <v>18.850285108076001</v>
      </c>
      <c r="K1926" s="5" t="s">
        <v>36</v>
      </c>
      <c r="L1926" s="5">
        <v>7</v>
      </c>
      <c r="M1926" s="7" t="s">
        <v>971</v>
      </c>
      <c r="N1926" s="16">
        <f t="shared" si="150"/>
        <v>44319</v>
      </c>
      <c r="O1926" s="7" t="s">
        <v>972</v>
      </c>
      <c r="P1926" s="12" t="str">
        <f t="shared" si="151"/>
        <v>2021-05-11</v>
      </c>
      <c r="Q1926" s="1" t="str">
        <f>IFERROR(VLOOKUP(K1926,de_para!$A$2:$B$32,2,0),"ERR")</f>
        <v>web event</v>
      </c>
      <c r="R1926" s="1">
        <v>0</v>
      </c>
      <c r="S1926" s="1">
        <f t="shared" si="152"/>
        <v>5</v>
      </c>
      <c r="T1926" s="1">
        <f t="shared" si="153"/>
        <v>2021</v>
      </c>
      <c r="U1926" s="1">
        <f t="shared" si="154"/>
        <v>1</v>
      </c>
    </row>
    <row r="1927" spans="1:21" x14ac:dyDescent="0.25">
      <c r="A1927" s="3" t="s">
        <v>976</v>
      </c>
      <c r="B1927" s="3" t="s">
        <v>970</v>
      </c>
      <c r="C1927" s="4" t="s">
        <v>985</v>
      </c>
      <c r="D1927" s="5" t="s">
        <v>983</v>
      </c>
      <c r="E1927" s="4" t="s">
        <v>984</v>
      </c>
      <c r="F1927" s="6">
        <v>0</v>
      </c>
      <c r="G1927" s="4">
        <v>0</v>
      </c>
      <c r="H1927" s="4">
        <v>0</v>
      </c>
      <c r="I1927" s="5" t="s">
        <v>45</v>
      </c>
      <c r="J1927" s="5">
        <v>0</v>
      </c>
      <c r="K1927" s="5" t="s">
        <v>36</v>
      </c>
      <c r="L1927" s="5">
        <v>2</v>
      </c>
      <c r="M1927" s="7" t="s">
        <v>971</v>
      </c>
      <c r="N1927" s="16">
        <f t="shared" si="150"/>
        <v>44319</v>
      </c>
      <c r="O1927" s="7" t="s">
        <v>972</v>
      </c>
      <c r="P1927" s="12" t="str">
        <f t="shared" si="151"/>
        <v>2021-05-11</v>
      </c>
      <c r="Q1927" s="1" t="str">
        <f>IFERROR(VLOOKUP(K1927,de_para!$A$2:$B$32,2,0),"ERR")</f>
        <v>web event</v>
      </c>
      <c r="R1927" s="1">
        <v>0</v>
      </c>
      <c r="S1927" s="1">
        <f t="shared" si="152"/>
        <v>5</v>
      </c>
      <c r="T1927" s="1">
        <f t="shared" si="153"/>
        <v>2021</v>
      </c>
      <c r="U1927" s="1">
        <f t="shared" si="154"/>
        <v>1</v>
      </c>
    </row>
    <row r="1928" spans="1:21" x14ac:dyDescent="0.25">
      <c r="A1928" s="3" t="s">
        <v>986</v>
      </c>
      <c r="B1928" s="3" t="s">
        <v>970</v>
      </c>
      <c r="C1928" s="4" t="s">
        <v>987</v>
      </c>
      <c r="D1928" s="5" t="s">
        <v>988</v>
      </c>
      <c r="E1928" s="4" t="s">
        <v>989</v>
      </c>
      <c r="F1928" s="6">
        <v>1281.2</v>
      </c>
      <c r="G1928" s="4">
        <v>67419</v>
      </c>
      <c r="H1928" s="4">
        <v>76683</v>
      </c>
      <c r="I1928" s="5">
        <v>16.707744869999999</v>
      </c>
      <c r="J1928" s="5">
        <v>1.1374093356471999</v>
      </c>
      <c r="K1928" s="5" t="s">
        <v>36</v>
      </c>
      <c r="L1928" s="5">
        <v>31</v>
      </c>
      <c r="M1928" s="7" t="s">
        <v>971</v>
      </c>
      <c r="N1928" s="16">
        <f t="shared" si="150"/>
        <v>44319</v>
      </c>
      <c r="O1928" s="7" t="s">
        <v>972</v>
      </c>
      <c r="P1928" s="12" t="str">
        <f t="shared" si="151"/>
        <v>2021-05-11</v>
      </c>
      <c r="Q1928" s="1" t="str">
        <f>IFERROR(VLOOKUP(K1928,de_para!$A$2:$B$32,2,0),"ERR")</f>
        <v>web event</v>
      </c>
      <c r="R1928" s="1">
        <v>0</v>
      </c>
      <c r="S1928" s="1">
        <f t="shared" si="152"/>
        <v>5</v>
      </c>
      <c r="T1928" s="1">
        <f t="shared" si="153"/>
        <v>2021</v>
      </c>
      <c r="U1928" s="1">
        <f t="shared" si="154"/>
        <v>1</v>
      </c>
    </row>
    <row r="1929" spans="1:21" x14ac:dyDescent="0.25">
      <c r="A1929" s="3" t="s">
        <v>245</v>
      </c>
      <c r="B1929" s="3" t="s">
        <v>970</v>
      </c>
      <c r="C1929" s="4" t="s">
        <v>246</v>
      </c>
      <c r="D1929" s="5" t="s">
        <v>247</v>
      </c>
      <c r="E1929" s="4" t="s">
        <v>248</v>
      </c>
      <c r="F1929" s="6">
        <v>56595.99</v>
      </c>
      <c r="G1929" s="4">
        <v>3288291</v>
      </c>
      <c r="H1929" s="4">
        <v>8693376</v>
      </c>
      <c r="I1929" s="5">
        <v>6.5102429700000002</v>
      </c>
      <c r="J1929" s="5">
        <v>2.6437368225622002</v>
      </c>
      <c r="K1929" s="5" t="s">
        <v>36</v>
      </c>
      <c r="L1929" s="5">
        <v>301</v>
      </c>
      <c r="M1929" s="7" t="s">
        <v>971</v>
      </c>
      <c r="N1929" s="16">
        <f t="shared" si="150"/>
        <v>44319</v>
      </c>
      <c r="O1929" s="7" t="s">
        <v>972</v>
      </c>
      <c r="P1929" s="12" t="str">
        <f t="shared" si="151"/>
        <v>2021-05-11</v>
      </c>
      <c r="Q1929" s="1" t="str">
        <f>IFERROR(VLOOKUP(K1929,de_para!$A$2:$B$32,2,0),"ERR")</f>
        <v>web event</v>
      </c>
      <c r="R1929" s="1">
        <v>0</v>
      </c>
      <c r="S1929" s="1">
        <f t="shared" si="152"/>
        <v>5</v>
      </c>
      <c r="T1929" s="1">
        <f t="shared" si="153"/>
        <v>2021</v>
      </c>
      <c r="U1929" s="1">
        <f t="shared" si="154"/>
        <v>1</v>
      </c>
    </row>
    <row r="1930" spans="1:21" x14ac:dyDescent="0.25">
      <c r="A1930" s="3" t="s">
        <v>800</v>
      </c>
      <c r="B1930" s="3" t="s">
        <v>970</v>
      </c>
      <c r="C1930" s="4" t="s">
        <v>969</v>
      </c>
      <c r="D1930" s="5" t="s">
        <v>34</v>
      </c>
      <c r="E1930" s="4" t="s">
        <v>35</v>
      </c>
      <c r="F1930" s="6">
        <v>2045.82</v>
      </c>
      <c r="G1930" s="4">
        <v>56500</v>
      </c>
      <c r="H1930" s="4">
        <v>136259</v>
      </c>
      <c r="I1930" s="5">
        <v>15.014200900000001</v>
      </c>
      <c r="J1930" s="5">
        <v>2.4116637168141999</v>
      </c>
      <c r="K1930" s="5" t="s">
        <v>36</v>
      </c>
      <c r="L1930" s="5">
        <v>7</v>
      </c>
      <c r="M1930" s="7" t="s">
        <v>971</v>
      </c>
      <c r="N1930" s="16">
        <f t="shared" si="150"/>
        <v>44319</v>
      </c>
      <c r="O1930" s="7" t="s">
        <v>972</v>
      </c>
      <c r="P1930" s="12" t="str">
        <f t="shared" si="151"/>
        <v>2021-05-11</v>
      </c>
      <c r="Q1930" s="1" t="str">
        <f>IFERROR(VLOOKUP(K1930,de_para!$A$2:$B$32,2,0),"ERR")</f>
        <v>web event</v>
      </c>
      <c r="R1930" s="1">
        <v>0</v>
      </c>
      <c r="S1930" s="1">
        <f t="shared" si="152"/>
        <v>5</v>
      </c>
      <c r="T1930" s="1">
        <f t="shared" si="153"/>
        <v>2021</v>
      </c>
      <c r="U1930" s="1">
        <f t="shared" si="154"/>
        <v>1</v>
      </c>
    </row>
    <row r="1931" spans="1:21" x14ac:dyDescent="0.25">
      <c r="A1931" s="3" t="s">
        <v>37</v>
      </c>
      <c r="B1931" s="3" t="s">
        <v>970</v>
      </c>
      <c r="C1931" s="4" t="s">
        <v>38</v>
      </c>
      <c r="D1931" s="5" t="s">
        <v>39</v>
      </c>
      <c r="E1931" s="4" t="s">
        <v>40</v>
      </c>
      <c r="F1931" s="6">
        <v>78128.08</v>
      </c>
      <c r="G1931" s="4">
        <v>7303563</v>
      </c>
      <c r="H1931" s="4">
        <v>13001508</v>
      </c>
      <c r="I1931" s="5">
        <v>6.0091552500000001</v>
      </c>
      <c r="J1931" s="5">
        <v>1.7801596289373001</v>
      </c>
      <c r="K1931" s="5" t="s">
        <v>36</v>
      </c>
      <c r="L1931" s="5">
        <v>548</v>
      </c>
      <c r="M1931" s="7" t="s">
        <v>971</v>
      </c>
      <c r="N1931" s="16">
        <f t="shared" si="150"/>
        <v>44319</v>
      </c>
      <c r="O1931" s="7" t="s">
        <v>972</v>
      </c>
      <c r="P1931" s="12" t="str">
        <f t="shared" si="151"/>
        <v>2021-05-11</v>
      </c>
      <c r="Q1931" s="1" t="str">
        <f>IFERROR(VLOOKUP(K1931,de_para!$A$2:$B$32,2,0),"ERR")</f>
        <v>web event</v>
      </c>
      <c r="R1931" s="1">
        <v>0</v>
      </c>
      <c r="S1931" s="1">
        <f t="shared" si="152"/>
        <v>5</v>
      </c>
      <c r="T1931" s="1">
        <f t="shared" si="153"/>
        <v>2021</v>
      </c>
      <c r="U1931" s="1">
        <f t="shared" si="154"/>
        <v>1</v>
      </c>
    </row>
    <row r="1932" spans="1:21" x14ac:dyDescent="0.25">
      <c r="A1932" s="3" t="s">
        <v>134</v>
      </c>
      <c r="B1932" s="3" t="s">
        <v>970</v>
      </c>
      <c r="C1932" s="4" t="s">
        <v>135</v>
      </c>
      <c r="D1932" s="5" t="s">
        <v>78</v>
      </c>
      <c r="E1932" s="4" t="s">
        <v>79</v>
      </c>
      <c r="F1932" s="6">
        <v>128801.4</v>
      </c>
      <c r="G1932" s="4">
        <v>2038852</v>
      </c>
      <c r="H1932" s="4">
        <v>4985191</v>
      </c>
      <c r="I1932" s="5">
        <v>25.836803440000001</v>
      </c>
      <c r="J1932" s="5">
        <v>2.4450970448075999</v>
      </c>
      <c r="K1932" s="5" t="s">
        <v>80</v>
      </c>
      <c r="L1932" s="5">
        <v>837</v>
      </c>
      <c r="M1932" s="7" t="s">
        <v>971</v>
      </c>
      <c r="N1932" s="16">
        <f t="shared" si="150"/>
        <v>44319</v>
      </c>
      <c r="O1932" s="7" t="s">
        <v>972</v>
      </c>
      <c r="P1932" s="12" t="str">
        <f t="shared" si="151"/>
        <v>2021-05-11</v>
      </c>
      <c r="Q1932" s="1" t="str">
        <f>IFERROR(VLOOKUP(K1932,de_para!$A$2:$B$32,2,0),"ERR")</f>
        <v>web event</v>
      </c>
      <c r="R1932" s="1">
        <v>0</v>
      </c>
      <c r="S1932" s="1">
        <f t="shared" si="152"/>
        <v>5</v>
      </c>
      <c r="T1932" s="1">
        <f t="shared" si="153"/>
        <v>2021</v>
      </c>
      <c r="U1932" s="1">
        <f t="shared" si="154"/>
        <v>1</v>
      </c>
    </row>
    <row r="1933" spans="1:21" x14ac:dyDescent="0.25">
      <c r="A1933" s="3" t="s">
        <v>118</v>
      </c>
      <c r="B1933" s="3" t="s">
        <v>970</v>
      </c>
      <c r="C1933" s="4" t="s">
        <v>119</v>
      </c>
      <c r="D1933" s="5" t="s">
        <v>78</v>
      </c>
      <c r="E1933" s="4" t="s">
        <v>79</v>
      </c>
      <c r="F1933" s="6">
        <v>126165.18</v>
      </c>
      <c r="G1933" s="4">
        <v>4909705</v>
      </c>
      <c r="H1933" s="4">
        <v>9318936</v>
      </c>
      <c r="I1933" s="5">
        <v>13.53858209</v>
      </c>
      <c r="J1933" s="5">
        <v>1.8980643439881</v>
      </c>
      <c r="K1933" s="5" t="s">
        <v>80</v>
      </c>
      <c r="L1933" s="5">
        <v>749</v>
      </c>
      <c r="M1933" s="7" t="s">
        <v>971</v>
      </c>
      <c r="N1933" s="16">
        <f t="shared" si="150"/>
        <v>44319</v>
      </c>
      <c r="O1933" s="7" t="s">
        <v>972</v>
      </c>
      <c r="P1933" s="12" t="str">
        <f t="shared" si="151"/>
        <v>2021-05-11</v>
      </c>
      <c r="Q1933" s="1" t="str">
        <f>IFERROR(VLOOKUP(K1933,de_para!$A$2:$B$32,2,0),"ERR")</f>
        <v>web event</v>
      </c>
      <c r="R1933" s="1">
        <v>0</v>
      </c>
      <c r="S1933" s="1">
        <f t="shared" si="152"/>
        <v>5</v>
      </c>
      <c r="T1933" s="1">
        <f t="shared" si="153"/>
        <v>2021</v>
      </c>
      <c r="U1933" s="1">
        <f t="shared" si="154"/>
        <v>1</v>
      </c>
    </row>
    <row r="1934" spans="1:21" x14ac:dyDescent="0.25">
      <c r="A1934" s="3" t="s">
        <v>171</v>
      </c>
      <c r="B1934" s="3" t="s">
        <v>970</v>
      </c>
      <c r="C1934" s="4" t="s">
        <v>172</v>
      </c>
      <c r="D1934" s="5" t="s">
        <v>173</v>
      </c>
      <c r="E1934" s="4" t="s">
        <v>174</v>
      </c>
      <c r="F1934" s="6">
        <v>18470.66</v>
      </c>
      <c r="G1934" s="4">
        <v>1011077</v>
      </c>
      <c r="H1934" s="4">
        <v>2049532</v>
      </c>
      <c r="I1934" s="5">
        <v>9.0121354500000006</v>
      </c>
      <c r="J1934" s="5">
        <v>2.0270780563696</v>
      </c>
      <c r="K1934" s="5" t="s">
        <v>36</v>
      </c>
      <c r="L1934" s="5">
        <v>65</v>
      </c>
      <c r="M1934" s="7" t="s">
        <v>971</v>
      </c>
      <c r="N1934" s="16">
        <f t="shared" si="150"/>
        <v>44319</v>
      </c>
      <c r="O1934" s="7" t="s">
        <v>972</v>
      </c>
      <c r="P1934" s="12" t="str">
        <f t="shared" si="151"/>
        <v>2021-05-11</v>
      </c>
      <c r="Q1934" s="1" t="str">
        <f>IFERROR(VLOOKUP(K1934,de_para!$A$2:$B$32,2,0),"ERR")</f>
        <v>web event</v>
      </c>
      <c r="R1934" s="1">
        <v>0</v>
      </c>
      <c r="S1934" s="1">
        <f t="shared" si="152"/>
        <v>5</v>
      </c>
      <c r="T1934" s="1">
        <f t="shared" si="153"/>
        <v>2021</v>
      </c>
      <c r="U1934" s="1">
        <f t="shared" si="154"/>
        <v>1</v>
      </c>
    </row>
    <row r="1935" spans="1:21" x14ac:dyDescent="0.25">
      <c r="A1935" s="3" t="s">
        <v>318</v>
      </c>
      <c r="B1935" s="3" t="s">
        <v>970</v>
      </c>
      <c r="C1935" s="4" t="s">
        <v>953</v>
      </c>
      <c r="D1935" s="5" t="s">
        <v>954</v>
      </c>
      <c r="E1935" s="4" t="s">
        <v>955</v>
      </c>
      <c r="F1935" s="6">
        <v>23613.25</v>
      </c>
      <c r="G1935" s="4">
        <v>14241</v>
      </c>
      <c r="H1935" s="4">
        <v>269591</v>
      </c>
      <c r="I1935" s="5">
        <v>87.58916284</v>
      </c>
      <c r="J1935" s="5">
        <v>18.930622849519001</v>
      </c>
      <c r="K1935" s="5" t="s">
        <v>36</v>
      </c>
      <c r="L1935" s="5">
        <v>99</v>
      </c>
      <c r="M1935" s="7" t="s">
        <v>971</v>
      </c>
      <c r="N1935" s="16">
        <f t="shared" si="150"/>
        <v>44319</v>
      </c>
      <c r="O1935" s="7" t="s">
        <v>972</v>
      </c>
      <c r="P1935" s="12" t="str">
        <f t="shared" si="151"/>
        <v>2021-05-11</v>
      </c>
      <c r="Q1935" s="1" t="str">
        <f>IFERROR(VLOOKUP(K1935,de_para!$A$2:$B$32,2,0),"ERR")</f>
        <v>web event</v>
      </c>
      <c r="R1935" s="1">
        <v>0</v>
      </c>
      <c r="S1935" s="1">
        <f t="shared" si="152"/>
        <v>5</v>
      </c>
      <c r="T1935" s="1">
        <f t="shared" si="153"/>
        <v>2021</v>
      </c>
      <c r="U1935" s="1">
        <f t="shared" si="154"/>
        <v>1</v>
      </c>
    </row>
    <row r="1936" spans="1:21" x14ac:dyDescent="0.25">
      <c r="A1936" s="3" t="s">
        <v>180</v>
      </c>
      <c r="B1936" s="3" t="s">
        <v>970</v>
      </c>
      <c r="C1936" s="4" t="s">
        <v>181</v>
      </c>
      <c r="D1936" s="5" t="s">
        <v>173</v>
      </c>
      <c r="E1936" s="4" t="s">
        <v>174</v>
      </c>
      <c r="F1936" s="6">
        <v>101649.86</v>
      </c>
      <c r="G1936" s="4">
        <v>4962171</v>
      </c>
      <c r="H1936" s="4">
        <v>12051878</v>
      </c>
      <c r="I1936" s="5">
        <v>8.4343585300000008</v>
      </c>
      <c r="J1936" s="5">
        <v>2.4287510446536</v>
      </c>
      <c r="K1936" s="5" t="s">
        <v>36</v>
      </c>
      <c r="L1936" s="5">
        <v>468</v>
      </c>
      <c r="M1936" s="7" t="s">
        <v>971</v>
      </c>
      <c r="N1936" s="16">
        <f t="shared" si="150"/>
        <v>44319</v>
      </c>
      <c r="O1936" s="7" t="s">
        <v>972</v>
      </c>
      <c r="P1936" s="12" t="str">
        <f t="shared" si="151"/>
        <v>2021-05-11</v>
      </c>
      <c r="Q1936" s="1" t="str">
        <f>IFERROR(VLOOKUP(K1936,de_para!$A$2:$B$32,2,0),"ERR")</f>
        <v>web event</v>
      </c>
      <c r="R1936" s="1">
        <v>0</v>
      </c>
      <c r="S1936" s="1">
        <f t="shared" si="152"/>
        <v>5</v>
      </c>
      <c r="T1936" s="1">
        <f t="shared" si="153"/>
        <v>2021</v>
      </c>
      <c r="U1936" s="1">
        <f t="shared" si="154"/>
        <v>1</v>
      </c>
    </row>
    <row r="1937" spans="1:21" x14ac:dyDescent="0.25">
      <c r="A1937" s="3" t="s">
        <v>990</v>
      </c>
      <c r="B1937" s="3" t="s">
        <v>970</v>
      </c>
      <c r="C1937" s="4" t="s">
        <v>991</v>
      </c>
      <c r="D1937" s="5" t="s">
        <v>992</v>
      </c>
      <c r="E1937" s="4" t="s">
        <v>993</v>
      </c>
      <c r="F1937" s="6">
        <v>0</v>
      </c>
      <c r="G1937" s="4">
        <v>0</v>
      </c>
      <c r="H1937" s="4">
        <v>0</v>
      </c>
      <c r="I1937" s="5" t="s">
        <v>45</v>
      </c>
      <c r="J1937" s="5">
        <v>0</v>
      </c>
      <c r="K1937" s="5" t="s">
        <v>36</v>
      </c>
      <c r="L1937" s="5">
        <v>1</v>
      </c>
      <c r="M1937" s="7" t="s">
        <v>971</v>
      </c>
      <c r="N1937" s="16">
        <f t="shared" si="150"/>
        <v>44319</v>
      </c>
      <c r="O1937" s="7" t="s">
        <v>972</v>
      </c>
      <c r="P1937" s="12" t="str">
        <f t="shared" si="151"/>
        <v>2021-05-11</v>
      </c>
      <c r="Q1937" s="1" t="str">
        <f>IFERROR(VLOOKUP(K1937,de_para!$A$2:$B$32,2,0),"ERR")</f>
        <v>web event</v>
      </c>
      <c r="R1937" s="1">
        <v>0</v>
      </c>
      <c r="S1937" s="1">
        <f t="shared" si="152"/>
        <v>5</v>
      </c>
      <c r="T1937" s="1">
        <f t="shared" si="153"/>
        <v>2021</v>
      </c>
      <c r="U1937" s="1">
        <f t="shared" si="154"/>
        <v>1</v>
      </c>
    </row>
    <row r="1938" spans="1:21" x14ac:dyDescent="0.25">
      <c r="A1938" s="3" t="s">
        <v>95</v>
      </c>
      <c r="B1938" s="3" t="s">
        <v>970</v>
      </c>
      <c r="C1938" s="4" t="s">
        <v>96</v>
      </c>
      <c r="D1938" s="5" t="s">
        <v>60</v>
      </c>
      <c r="E1938" s="4" t="s">
        <v>61</v>
      </c>
      <c r="F1938" s="6">
        <v>332754.52</v>
      </c>
      <c r="G1938" s="4">
        <v>4354491</v>
      </c>
      <c r="H1938" s="4">
        <v>21559069</v>
      </c>
      <c r="I1938" s="5">
        <v>15.434549609999999</v>
      </c>
      <c r="J1938" s="5">
        <v>4.9509963391817999</v>
      </c>
      <c r="K1938" s="5" t="s">
        <v>36</v>
      </c>
      <c r="L1938" s="5">
        <v>1410</v>
      </c>
      <c r="M1938" s="7" t="s">
        <v>971</v>
      </c>
      <c r="N1938" s="16">
        <f t="shared" si="150"/>
        <v>44319</v>
      </c>
      <c r="O1938" s="7" t="s">
        <v>972</v>
      </c>
      <c r="P1938" s="12" t="str">
        <f t="shared" si="151"/>
        <v>2021-05-11</v>
      </c>
      <c r="Q1938" s="1" t="str">
        <f>IFERROR(VLOOKUP(K1938,de_para!$A$2:$B$32,2,0),"ERR")</f>
        <v>web event</v>
      </c>
      <c r="R1938" s="1">
        <v>0</v>
      </c>
      <c r="S1938" s="1">
        <f t="shared" si="152"/>
        <v>5</v>
      </c>
      <c r="T1938" s="1">
        <f t="shared" si="153"/>
        <v>2021</v>
      </c>
      <c r="U1938" s="1">
        <f t="shared" si="154"/>
        <v>1</v>
      </c>
    </row>
    <row r="1939" spans="1:21" x14ac:dyDescent="0.25">
      <c r="A1939" s="3" t="s">
        <v>948</v>
      </c>
      <c r="B1939" s="3" t="s">
        <v>970</v>
      </c>
      <c r="C1939" s="4" t="s">
        <v>950</v>
      </c>
      <c r="D1939" s="5" t="s">
        <v>173</v>
      </c>
      <c r="E1939" s="4" t="s">
        <v>174</v>
      </c>
      <c r="F1939" s="6">
        <v>37286.47</v>
      </c>
      <c r="G1939" s="4">
        <v>268876</v>
      </c>
      <c r="H1939" s="4">
        <v>1249490</v>
      </c>
      <c r="I1939" s="5">
        <v>29.841351270000001</v>
      </c>
      <c r="J1939" s="5">
        <v>4.6470863892649001</v>
      </c>
      <c r="K1939" s="5" t="s">
        <v>36</v>
      </c>
      <c r="L1939" s="5">
        <v>202</v>
      </c>
      <c r="M1939" s="7" t="s">
        <v>971</v>
      </c>
      <c r="N1939" s="16">
        <f t="shared" si="150"/>
        <v>44319</v>
      </c>
      <c r="O1939" s="7" t="s">
        <v>972</v>
      </c>
      <c r="P1939" s="12" t="str">
        <f t="shared" si="151"/>
        <v>2021-05-11</v>
      </c>
      <c r="Q1939" s="1" t="str">
        <f>IFERROR(VLOOKUP(K1939,de_para!$A$2:$B$32,2,0),"ERR")</f>
        <v>web event</v>
      </c>
      <c r="R1939" s="1">
        <v>0</v>
      </c>
      <c r="S1939" s="1">
        <f t="shared" si="152"/>
        <v>5</v>
      </c>
      <c r="T1939" s="1">
        <f t="shared" si="153"/>
        <v>2021</v>
      </c>
      <c r="U1939" s="1">
        <f t="shared" si="154"/>
        <v>1</v>
      </c>
    </row>
    <row r="1940" spans="1:21" x14ac:dyDescent="0.25">
      <c r="A1940" s="3" t="s">
        <v>72</v>
      </c>
      <c r="B1940" s="3" t="s">
        <v>970</v>
      </c>
      <c r="C1940" s="4" t="s">
        <v>73</v>
      </c>
      <c r="D1940" s="5" t="s">
        <v>74</v>
      </c>
      <c r="E1940" s="4" t="s">
        <v>75</v>
      </c>
      <c r="F1940" s="6">
        <v>59956.98</v>
      </c>
      <c r="G1940" s="4">
        <v>310950</v>
      </c>
      <c r="H1940" s="4">
        <v>2265078</v>
      </c>
      <c r="I1940" s="5">
        <v>26.47016129</v>
      </c>
      <c r="J1940" s="5">
        <v>7.2843801254220999</v>
      </c>
      <c r="K1940" s="5" t="s">
        <v>36</v>
      </c>
      <c r="L1940" s="5">
        <v>425</v>
      </c>
      <c r="M1940" s="7" t="s">
        <v>971</v>
      </c>
      <c r="N1940" s="16">
        <f t="shared" si="150"/>
        <v>44319</v>
      </c>
      <c r="O1940" s="7" t="s">
        <v>972</v>
      </c>
      <c r="P1940" s="12" t="str">
        <f t="shared" si="151"/>
        <v>2021-05-11</v>
      </c>
      <c r="Q1940" s="1" t="str">
        <f>IFERROR(VLOOKUP(K1940,de_para!$A$2:$B$32,2,0),"ERR")</f>
        <v>web event</v>
      </c>
      <c r="R1940" s="1">
        <v>0</v>
      </c>
      <c r="S1940" s="1">
        <f t="shared" si="152"/>
        <v>5</v>
      </c>
      <c r="T1940" s="1">
        <f t="shared" si="153"/>
        <v>2021</v>
      </c>
      <c r="U1940" s="1">
        <f t="shared" si="154"/>
        <v>1</v>
      </c>
    </row>
    <row r="1941" spans="1:21" x14ac:dyDescent="0.25">
      <c r="A1941" s="3" t="s">
        <v>245</v>
      </c>
      <c r="B1941" s="3" t="s">
        <v>970</v>
      </c>
      <c r="C1941" s="4" t="s">
        <v>520</v>
      </c>
      <c r="D1941" s="5" t="s">
        <v>521</v>
      </c>
      <c r="E1941" s="4" t="s">
        <v>522</v>
      </c>
      <c r="F1941" s="6">
        <v>1552.9</v>
      </c>
      <c r="G1941" s="4">
        <v>326813</v>
      </c>
      <c r="H1941" s="4">
        <v>366642</v>
      </c>
      <c r="I1941" s="5">
        <v>4.2354667499999996</v>
      </c>
      <c r="J1941" s="5">
        <v>1.1218709170076</v>
      </c>
      <c r="K1941" s="5" t="s">
        <v>394</v>
      </c>
      <c r="L1941" s="5">
        <v>3245</v>
      </c>
      <c r="M1941" s="7" t="s">
        <v>971</v>
      </c>
      <c r="N1941" s="16">
        <f t="shared" si="150"/>
        <v>44319</v>
      </c>
      <c r="O1941" s="7" t="s">
        <v>972</v>
      </c>
      <c r="P1941" s="12" t="str">
        <f t="shared" si="151"/>
        <v>2021-05-11</v>
      </c>
      <c r="Q1941" s="1" t="str">
        <f>IFERROR(VLOOKUP(K1941,de_para!$A$2:$B$32,2,0),"ERR")</f>
        <v>Mid funnel</v>
      </c>
      <c r="R1941" s="1">
        <v>0</v>
      </c>
      <c r="S1941" s="1">
        <f t="shared" si="152"/>
        <v>5</v>
      </c>
      <c r="T1941" s="1">
        <f t="shared" si="153"/>
        <v>2021</v>
      </c>
      <c r="U1941" s="1">
        <f t="shared" si="154"/>
        <v>1</v>
      </c>
    </row>
    <row r="1942" spans="1:21" x14ac:dyDescent="0.25">
      <c r="A1942" s="3" t="s">
        <v>103</v>
      </c>
      <c r="B1942" s="3" t="s">
        <v>970</v>
      </c>
      <c r="C1942" s="4" t="s">
        <v>104</v>
      </c>
      <c r="D1942" s="5" t="s">
        <v>54</v>
      </c>
      <c r="E1942" s="4" t="s">
        <v>55</v>
      </c>
      <c r="F1942" s="6">
        <v>120249.08</v>
      </c>
      <c r="G1942" s="4">
        <v>32962</v>
      </c>
      <c r="H1942" s="4">
        <v>921211</v>
      </c>
      <c r="I1942" s="5">
        <v>130.53369966</v>
      </c>
      <c r="J1942" s="5">
        <v>27.947667010497</v>
      </c>
      <c r="K1942" s="5" t="s">
        <v>36</v>
      </c>
      <c r="L1942" s="5">
        <v>729</v>
      </c>
      <c r="M1942" s="7" t="s">
        <v>971</v>
      </c>
      <c r="N1942" s="16">
        <f t="shared" si="150"/>
        <v>44319</v>
      </c>
      <c r="O1942" s="7" t="s">
        <v>972</v>
      </c>
      <c r="P1942" s="12" t="str">
        <f t="shared" si="151"/>
        <v>2021-05-11</v>
      </c>
      <c r="Q1942" s="1" t="str">
        <f>IFERROR(VLOOKUP(K1942,de_para!$A$2:$B$32,2,0),"ERR")</f>
        <v>web event</v>
      </c>
      <c r="R1942" s="1">
        <v>0</v>
      </c>
      <c r="S1942" s="1">
        <f t="shared" si="152"/>
        <v>5</v>
      </c>
      <c r="T1942" s="1">
        <f t="shared" si="153"/>
        <v>2021</v>
      </c>
      <c r="U1942" s="1">
        <f t="shared" si="154"/>
        <v>1</v>
      </c>
    </row>
    <row r="1943" spans="1:21" x14ac:dyDescent="0.25">
      <c r="A1943" s="3" t="s">
        <v>85</v>
      </c>
      <c r="B1943" s="3" t="s">
        <v>970</v>
      </c>
      <c r="C1943" s="4" t="s">
        <v>86</v>
      </c>
      <c r="D1943" s="5" t="s">
        <v>87</v>
      </c>
      <c r="E1943" s="4" t="s">
        <v>88</v>
      </c>
      <c r="F1943" s="6">
        <v>35283.230000000003</v>
      </c>
      <c r="G1943" s="4">
        <v>844233</v>
      </c>
      <c r="H1943" s="4">
        <v>1454094</v>
      </c>
      <c r="I1943" s="5">
        <v>24.264751799999999</v>
      </c>
      <c r="J1943" s="5">
        <v>1.7223846971156</v>
      </c>
      <c r="K1943" s="5" t="s">
        <v>36</v>
      </c>
      <c r="L1943" s="5">
        <v>123</v>
      </c>
      <c r="M1943" s="7" t="s">
        <v>971</v>
      </c>
      <c r="N1943" s="16">
        <f t="shared" si="150"/>
        <v>44319</v>
      </c>
      <c r="O1943" s="7" t="s">
        <v>972</v>
      </c>
      <c r="P1943" s="12" t="str">
        <f t="shared" si="151"/>
        <v>2021-05-11</v>
      </c>
      <c r="Q1943" s="1" t="str">
        <f>IFERROR(VLOOKUP(K1943,de_para!$A$2:$B$32,2,0),"ERR")</f>
        <v>web event</v>
      </c>
      <c r="R1943" s="1">
        <v>0</v>
      </c>
      <c r="S1943" s="1">
        <f t="shared" si="152"/>
        <v>5</v>
      </c>
      <c r="T1943" s="1">
        <f t="shared" si="153"/>
        <v>2021</v>
      </c>
      <c r="U1943" s="1">
        <f t="shared" si="154"/>
        <v>1</v>
      </c>
    </row>
    <row r="1944" spans="1:21" x14ac:dyDescent="0.25">
      <c r="A1944" s="3" t="s">
        <v>994</v>
      </c>
      <c r="B1944" s="3" t="s">
        <v>970</v>
      </c>
      <c r="C1944" s="4" t="s">
        <v>995</v>
      </c>
      <c r="D1944" s="5" t="s">
        <v>996</v>
      </c>
      <c r="E1944" s="4" t="s">
        <v>997</v>
      </c>
      <c r="F1944" s="6">
        <v>0</v>
      </c>
      <c r="G1944" s="4">
        <v>0</v>
      </c>
      <c r="H1944" s="4">
        <v>0</v>
      </c>
      <c r="I1944" s="5" t="s">
        <v>45</v>
      </c>
      <c r="J1944" s="5">
        <v>0</v>
      </c>
      <c r="K1944" s="5" t="s">
        <v>36</v>
      </c>
      <c r="L1944" s="5">
        <v>3</v>
      </c>
      <c r="M1944" s="7" t="s">
        <v>971</v>
      </c>
      <c r="N1944" s="16">
        <f t="shared" si="150"/>
        <v>44319</v>
      </c>
      <c r="O1944" s="7" t="s">
        <v>972</v>
      </c>
      <c r="P1944" s="12" t="str">
        <f t="shared" si="151"/>
        <v>2021-05-11</v>
      </c>
      <c r="Q1944" s="1" t="str">
        <f>IFERROR(VLOOKUP(K1944,de_para!$A$2:$B$32,2,0),"ERR")</f>
        <v>web event</v>
      </c>
      <c r="R1944" s="1">
        <v>0</v>
      </c>
      <c r="S1944" s="1">
        <f t="shared" si="152"/>
        <v>5</v>
      </c>
      <c r="T1944" s="1">
        <f t="shared" si="153"/>
        <v>2021</v>
      </c>
      <c r="U1944" s="1">
        <f t="shared" si="154"/>
        <v>1</v>
      </c>
    </row>
    <row r="1945" spans="1:21" x14ac:dyDescent="0.25">
      <c r="A1945" s="3" t="s">
        <v>93</v>
      </c>
      <c r="B1945" s="3" t="s">
        <v>970</v>
      </c>
      <c r="C1945" s="4" t="s">
        <v>94</v>
      </c>
      <c r="D1945" s="5" t="s">
        <v>87</v>
      </c>
      <c r="E1945" s="4" t="s">
        <v>88</v>
      </c>
      <c r="F1945" s="6">
        <v>74405.09</v>
      </c>
      <c r="G1945" s="4">
        <v>5109525</v>
      </c>
      <c r="H1945" s="4">
        <v>8965343</v>
      </c>
      <c r="I1945" s="5">
        <v>8.2991905599999996</v>
      </c>
      <c r="J1945" s="5">
        <v>1.7546333563295999</v>
      </c>
      <c r="K1945" s="5" t="s">
        <v>36</v>
      </c>
      <c r="L1945" s="5">
        <v>286</v>
      </c>
      <c r="M1945" s="7" t="s">
        <v>971</v>
      </c>
      <c r="N1945" s="16">
        <f t="shared" si="150"/>
        <v>44319</v>
      </c>
      <c r="O1945" s="7" t="s">
        <v>972</v>
      </c>
      <c r="P1945" s="12" t="str">
        <f t="shared" si="151"/>
        <v>2021-05-11</v>
      </c>
      <c r="Q1945" s="1" t="str">
        <f>IFERROR(VLOOKUP(K1945,de_para!$A$2:$B$32,2,0),"ERR")</f>
        <v>web event</v>
      </c>
      <c r="R1945" s="1">
        <v>0</v>
      </c>
      <c r="S1945" s="1">
        <f t="shared" si="152"/>
        <v>5</v>
      </c>
      <c r="T1945" s="1">
        <f t="shared" si="153"/>
        <v>2021</v>
      </c>
      <c r="U1945" s="1">
        <f t="shared" si="154"/>
        <v>1</v>
      </c>
    </row>
    <row r="1946" spans="1:21" x14ac:dyDescent="0.25">
      <c r="A1946" s="3" t="s">
        <v>111</v>
      </c>
      <c r="B1946" s="3" t="s">
        <v>970</v>
      </c>
      <c r="C1946" s="4" t="s">
        <v>112</v>
      </c>
      <c r="D1946" s="5" t="s">
        <v>78</v>
      </c>
      <c r="E1946" s="4" t="s">
        <v>79</v>
      </c>
      <c r="F1946" s="6">
        <v>98963.13</v>
      </c>
      <c r="G1946" s="4">
        <v>4651551</v>
      </c>
      <c r="H1946" s="4">
        <v>7631004</v>
      </c>
      <c r="I1946" s="5">
        <v>12.968559580000001</v>
      </c>
      <c r="J1946" s="5">
        <v>1.6405289332526001</v>
      </c>
      <c r="K1946" s="5" t="s">
        <v>80</v>
      </c>
      <c r="L1946" s="5">
        <v>569</v>
      </c>
      <c r="M1946" s="7" t="s">
        <v>971</v>
      </c>
      <c r="N1946" s="16">
        <f t="shared" si="150"/>
        <v>44319</v>
      </c>
      <c r="O1946" s="7" t="s">
        <v>972</v>
      </c>
      <c r="P1946" s="12" t="str">
        <f t="shared" si="151"/>
        <v>2021-05-11</v>
      </c>
      <c r="Q1946" s="1" t="str">
        <f>IFERROR(VLOOKUP(K1946,de_para!$A$2:$B$32,2,0),"ERR")</f>
        <v>web event</v>
      </c>
      <c r="R1946" s="1">
        <v>0</v>
      </c>
      <c r="S1946" s="1">
        <f t="shared" si="152"/>
        <v>5</v>
      </c>
      <c r="T1946" s="1">
        <f t="shared" si="153"/>
        <v>2021</v>
      </c>
      <c r="U1946" s="1">
        <f t="shared" si="154"/>
        <v>1</v>
      </c>
    </row>
    <row r="1947" spans="1:21" x14ac:dyDescent="0.25">
      <c r="A1947" s="3" t="s">
        <v>46</v>
      </c>
      <c r="B1947" s="3" t="s">
        <v>970</v>
      </c>
      <c r="C1947" s="4" t="s">
        <v>47</v>
      </c>
      <c r="D1947" s="5" t="s">
        <v>48</v>
      </c>
      <c r="E1947" s="4" t="s">
        <v>49</v>
      </c>
      <c r="F1947" s="6">
        <v>67197.36</v>
      </c>
      <c r="G1947" s="4">
        <v>1609011</v>
      </c>
      <c r="H1947" s="4">
        <v>5651103</v>
      </c>
      <c r="I1947" s="5">
        <v>11.891016670000001</v>
      </c>
      <c r="J1947" s="5">
        <v>3.5121593326584</v>
      </c>
      <c r="K1947" s="5" t="s">
        <v>36</v>
      </c>
      <c r="L1947" s="5">
        <v>242</v>
      </c>
      <c r="M1947" s="7" t="s">
        <v>971</v>
      </c>
      <c r="N1947" s="16">
        <f t="shared" si="150"/>
        <v>44319</v>
      </c>
      <c r="O1947" s="7" t="s">
        <v>972</v>
      </c>
      <c r="P1947" s="12" t="str">
        <f t="shared" si="151"/>
        <v>2021-05-11</v>
      </c>
      <c r="Q1947" s="1" t="str">
        <f>IFERROR(VLOOKUP(K1947,de_para!$A$2:$B$32,2,0),"ERR")</f>
        <v>web event</v>
      </c>
      <c r="R1947" s="1">
        <v>0</v>
      </c>
      <c r="S1947" s="1">
        <f t="shared" si="152"/>
        <v>5</v>
      </c>
      <c r="T1947" s="1">
        <f t="shared" si="153"/>
        <v>2021</v>
      </c>
      <c r="U1947" s="1">
        <f t="shared" si="154"/>
        <v>1</v>
      </c>
    </row>
    <row r="1948" spans="1:21" x14ac:dyDescent="0.25">
      <c r="A1948" s="3" t="s">
        <v>83</v>
      </c>
      <c r="B1948" s="3" t="s">
        <v>970</v>
      </c>
      <c r="C1948" s="4" t="s">
        <v>84</v>
      </c>
      <c r="D1948" s="5" t="s">
        <v>70</v>
      </c>
      <c r="E1948" s="4" t="s">
        <v>71</v>
      </c>
      <c r="F1948" s="6">
        <v>161581.32</v>
      </c>
      <c r="G1948" s="4">
        <v>135530</v>
      </c>
      <c r="H1948" s="4">
        <v>2710616</v>
      </c>
      <c r="I1948" s="5">
        <v>59.610553469999999</v>
      </c>
      <c r="J1948" s="5">
        <v>20.000118055043</v>
      </c>
      <c r="K1948" s="5" t="s">
        <v>36</v>
      </c>
      <c r="L1948" s="5">
        <v>619</v>
      </c>
      <c r="M1948" s="7" t="s">
        <v>971</v>
      </c>
      <c r="N1948" s="16">
        <f t="shared" si="150"/>
        <v>44319</v>
      </c>
      <c r="O1948" s="7" t="s">
        <v>972</v>
      </c>
      <c r="P1948" s="12" t="str">
        <f t="shared" si="151"/>
        <v>2021-05-11</v>
      </c>
      <c r="Q1948" s="1" t="str">
        <f>IFERROR(VLOOKUP(K1948,de_para!$A$2:$B$32,2,0),"ERR")</f>
        <v>web event</v>
      </c>
      <c r="R1948" s="1">
        <v>0</v>
      </c>
      <c r="S1948" s="1">
        <f t="shared" si="152"/>
        <v>5</v>
      </c>
      <c r="T1948" s="1">
        <f t="shared" si="153"/>
        <v>2021</v>
      </c>
      <c r="U1948" s="1">
        <f t="shared" si="154"/>
        <v>1</v>
      </c>
    </row>
    <row r="1949" spans="1:21" x14ac:dyDescent="0.25">
      <c r="A1949" s="3" t="s">
        <v>76</v>
      </c>
      <c r="B1949" s="3" t="s">
        <v>970</v>
      </c>
      <c r="C1949" s="4" t="s">
        <v>77</v>
      </c>
      <c r="D1949" s="5" t="s">
        <v>78</v>
      </c>
      <c r="E1949" s="4" t="s">
        <v>79</v>
      </c>
      <c r="F1949" s="6">
        <v>46506.6</v>
      </c>
      <c r="G1949" s="4">
        <v>903962</v>
      </c>
      <c r="H1949" s="4">
        <v>2314833</v>
      </c>
      <c r="I1949" s="5">
        <v>20.09069337</v>
      </c>
      <c r="J1949" s="5">
        <v>2.5607636161696998</v>
      </c>
      <c r="K1949" s="5" t="s">
        <v>80</v>
      </c>
      <c r="L1949" s="5">
        <v>349</v>
      </c>
      <c r="M1949" s="7" t="s">
        <v>971</v>
      </c>
      <c r="N1949" s="16">
        <f t="shared" si="150"/>
        <v>44319</v>
      </c>
      <c r="O1949" s="7" t="s">
        <v>972</v>
      </c>
      <c r="P1949" s="12" t="str">
        <f t="shared" si="151"/>
        <v>2021-05-11</v>
      </c>
      <c r="Q1949" s="1" t="str">
        <f>IFERROR(VLOOKUP(K1949,de_para!$A$2:$B$32,2,0),"ERR")</f>
        <v>web event</v>
      </c>
      <c r="R1949" s="1">
        <v>0</v>
      </c>
      <c r="S1949" s="1">
        <f t="shared" si="152"/>
        <v>5</v>
      </c>
      <c r="T1949" s="1">
        <f t="shared" si="153"/>
        <v>2021</v>
      </c>
      <c r="U1949" s="1">
        <f t="shared" si="154"/>
        <v>1</v>
      </c>
    </row>
    <row r="1950" spans="1:21" x14ac:dyDescent="0.25">
      <c r="A1950" s="3" t="s">
        <v>103</v>
      </c>
      <c r="B1950" s="3" t="s">
        <v>970</v>
      </c>
      <c r="C1950" s="4" t="s">
        <v>998</v>
      </c>
      <c r="D1950" s="5" t="s">
        <v>60</v>
      </c>
      <c r="E1950" s="4" t="s">
        <v>61</v>
      </c>
      <c r="F1950" s="6">
        <v>2266.39</v>
      </c>
      <c r="G1950" s="4">
        <v>9472</v>
      </c>
      <c r="H1950" s="4">
        <v>25333</v>
      </c>
      <c r="I1950" s="5">
        <v>89.463940320000006</v>
      </c>
      <c r="J1950" s="5">
        <v>2.6745143581080999</v>
      </c>
      <c r="K1950" s="5" t="s">
        <v>36</v>
      </c>
      <c r="L1950" s="5">
        <v>51</v>
      </c>
      <c r="M1950" s="7" t="s">
        <v>971</v>
      </c>
      <c r="N1950" s="16">
        <f t="shared" si="150"/>
        <v>44319</v>
      </c>
      <c r="O1950" s="7" t="s">
        <v>972</v>
      </c>
      <c r="P1950" s="12" t="str">
        <f t="shared" si="151"/>
        <v>2021-05-11</v>
      </c>
      <c r="Q1950" s="1" t="str">
        <f>IFERROR(VLOOKUP(K1950,de_para!$A$2:$B$32,2,0),"ERR")</f>
        <v>web event</v>
      </c>
      <c r="R1950" s="1">
        <v>0</v>
      </c>
      <c r="S1950" s="1">
        <f t="shared" si="152"/>
        <v>5</v>
      </c>
      <c r="T1950" s="1">
        <f t="shared" si="153"/>
        <v>2021</v>
      </c>
      <c r="U1950" s="1">
        <f t="shared" si="154"/>
        <v>1</v>
      </c>
    </row>
    <row r="1951" spans="1:21" x14ac:dyDescent="0.25">
      <c r="A1951" s="3" t="s">
        <v>120</v>
      </c>
      <c r="B1951" s="3" t="s">
        <v>970</v>
      </c>
      <c r="C1951" s="4" t="s">
        <v>121</v>
      </c>
      <c r="D1951" s="5" t="s">
        <v>87</v>
      </c>
      <c r="E1951" s="4" t="s">
        <v>88</v>
      </c>
      <c r="F1951" s="6">
        <v>454517.75</v>
      </c>
      <c r="G1951" s="4">
        <v>19139570</v>
      </c>
      <c r="H1951" s="4">
        <v>60743076</v>
      </c>
      <c r="I1951" s="5">
        <v>7.4826265000000003</v>
      </c>
      <c r="J1951" s="5">
        <v>3.1736907359987998</v>
      </c>
      <c r="K1951" s="5" t="s">
        <v>36</v>
      </c>
      <c r="L1951" s="5">
        <v>2028</v>
      </c>
      <c r="M1951" s="7" t="s">
        <v>971</v>
      </c>
      <c r="N1951" s="16">
        <f t="shared" si="150"/>
        <v>44319</v>
      </c>
      <c r="O1951" s="7" t="s">
        <v>972</v>
      </c>
      <c r="P1951" s="12" t="str">
        <f t="shared" si="151"/>
        <v>2021-05-11</v>
      </c>
      <c r="Q1951" s="1" t="str">
        <f>IFERROR(VLOOKUP(K1951,de_para!$A$2:$B$32,2,0),"ERR")</f>
        <v>web event</v>
      </c>
      <c r="R1951" s="1">
        <v>0</v>
      </c>
      <c r="S1951" s="1">
        <f t="shared" si="152"/>
        <v>5</v>
      </c>
      <c r="T1951" s="1">
        <f t="shared" si="153"/>
        <v>2021</v>
      </c>
      <c r="U1951" s="1">
        <f t="shared" si="154"/>
        <v>1</v>
      </c>
    </row>
    <row r="1952" spans="1:21" x14ac:dyDescent="0.25">
      <c r="A1952" s="3" t="s">
        <v>999</v>
      </c>
      <c r="B1952" s="3" t="s">
        <v>970</v>
      </c>
      <c r="C1952" s="4" t="s">
        <v>1000</v>
      </c>
      <c r="D1952" s="5" t="s">
        <v>1001</v>
      </c>
      <c r="E1952" s="4" t="s">
        <v>1002</v>
      </c>
      <c r="F1952" s="6">
        <v>644.29999999999995</v>
      </c>
      <c r="G1952" s="4">
        <v>45507</v>
      </c>
      <c r="H1952" s="4">
        <v>56406</v>
      </c>
      <c r="I1952" s="5">
        <v>11.4225437</v>
      </c>
      <c r="J1952" s="5">
        <v>1.2395016151361</v>
      </c>
      <c r="K1952" s="5" t="s">
        <v>130</v>
      </c>
      <c r="L1952" s="5">
        <v>7460</v>
      </c>
      <c r="M1952" s="7" t="s">
        <v>971</v>
      </c>
      <c r="N1952" s="16">
        <f t="shared" si="150"/>
        <v>44319</v>
      </c>
      <c r="O1952" s="7" t="s">
        <v>972</v>
      </c>
      <c r="P1952" s="12" t="str">
        <f t="shared" si="151"/>
        <v>2021-05-11</v>
      </c>
      <c r="Q1952" s="1" t="str">
        <f>IFERROR(VLOOKUP(K1952,de_para!$A$2:$B$32,2,0),"ERR")</f>
        <v>Mid funnel</v>
      </c>
      <c r="R1952" s="1">
        <v>0</v>
      </c>
      <c r="S1952" s="1">
        <f t="shared" si="152"/>
        <v>5</v>
      </c>
      <c r="T1952" s="1">
        <f t="shared" si="153"/>
        <v>2021</v>
      </c>
      <c r="U1952" s="1">
        <f t="shared" si="154"/>
        <v>1</v>
      </c>
    </row>
    <row r="1953" spans="1:21" x14ac:dyDescent="0.25">
      <c r="A1953" s="3" t="s">
        <v>68</v>
      </c>
      <c r="B1953" s="3" t="s">
        <v>970</v>
      </c>
      <c r="C1953" s="4" t="s">
        <v>69</v>
      </c>
      <c r="D1953" s="5" t="s">
        <v>70</v>
      </c>
      <c r="E1953" s="4" t="s">
        <v>71</v>
      </c>
      <c r="F1953" s="6">
        <v>4704.01</v>
      </c>
      <c r="G1953" s="4">
        <v>7326</v>
      </c>
      <c r="H1953" s="4">
        <v>121881</v>
      </c>
      <c r="I1953" s="5">
        <v>38.595105060000002</v>
      </c>
      <c r="J1953" s="5">
        <v>16.636773136773002</v>
      </c>
      <c r="K1953" s="5" t="s">
        <v>36</v>
      </c>
      <c r="L1953" s="5">
        <v>6</v>
      </c>
      <c r="M1953" s="7" t="s">
        <v>971</v>
      </c>
      <c r="N1953" s="16">
        <f t="shared" si="150"/>
        <v>44319</v>
      </c>
      <c r="O1953" s="7" t="s">
        <v>972</v>
      </c>
      <c r="P1953" s="12" t="str">
        <f t="shared" si="151"/>
        <v>2021-05-11</v>
      </c>
      <c r="Q1953" s="1" t="str">
        <f>IFERROR(VLOOKUP(K1953,de_para!$A$2:$B$32,2,0),"ERR")</f>
        <v>web event</v>
      </c>
      <c r="R1953" s="1">
        <v>0</v>
      </c>
      <c r="S1953" s="1">
        <f t="shared" si="152"/>
        <v>5</v>
      </c>
      <c r="T1953" s="1">
        <f t="shared" si="153"/>
        <v>2021</v>
      </c>
      <c r="U1953" s="1">
        <f t="shared" si="154"/>
        <v>1</v>
      </c>
    </row>
    <row r="1954" spans="1:21" x14ac:dyDescent="0.25">
      <c r="A1954" s="3" t="s">
        <v>962</v>
      </c>
      <c r="B1954" s="3" t="s">
        <v>970</v>
      </c>
      <c r="C1954" s="4" t="s">
        <v>963</v>
      </c>
      <c r="D1954" s="5" t="s">
        <v>964</v>
      </c>
      <c r="E1954" s="4" t="s">
        <v>965</v>
      </c>
      <c r="F1954" s="6">
        <v>21108.62</v>
      </c>
      <c r="G1954" s="4">
        <v>749078</v>
      </c>
      <c r="H1954" s="4">
        <v>1622820</v>
      </c>
      <c r="I1954" s="5">
        <v>13.00736989</v>
      </c>
      <c r="J1954" s="5">
        <v>2.1664232563231001</v>
      </c>
      <c r="K1954" s="5" t="s">
        <v>36</v>
      </c>
      <c r="L1954" s="5">
        <v>84</v>
      </c>
      <c r="M1954" s="7" t="s">
        <v>971</v>
      </c>
      <c r="N1954" s="16">
        <f t="shared" si="150"/>
        <v>44319</v>
      </c>
      <c r="O1954" s="7" t="s">
        <v>972</v>
      </c>
      <c r="P1954" s="12" t="str">
        <f t="shared" si="151"/>
        <v>2021-05-11</v>
      </c>
      <c r="Q1954" s="1" t="str">
        <f>IFERROR(VLOOKUP(K1954,de_para!$A$2:$B$32,2,0),"ERR")</f>
        <v>web event</v>
      </c>
      <c r="R1954" s="1">
        <v>0</v>
      </c>
      <c r="S1954" s="1">
        <f t="shared" si="152"/>
        <v>5</v>
      </c>
      <c r="T1954" s="1">
        <f t="shared" si="153"/>
        <v>2021</v>
      </c>
      <c r="U1954" s="1">
        <f t="shared" si="154"/>
        <v>1</v>
      </c>
    </row>
    <row r="1955" spans="1:21" x14ac:dyDescent="0.25">
      <c r="A1955" s="3" t="s">
        <v>1003</v>
      </c>
      <c r="B1955" s="3" t="s">
        <v>970</v>
      </c>
      <c r="C1955" s="4" t="s">
        <v>1004</v>
      </c>
      <c r="D1955" s="5" t="s">
        <v>1005</v>
      </c>
      <c r="E1955" s="4" t="s">
        <v>1006</v>
      </c>
      <c r="F1955" s="6">
        <v>0</v>
      </c>
      <c r="G1955" s="4">
        <v>0</v>
      </c>
      <c r="H1955" s="4">
        <v>0</v>
      </c>
      <c r="I1955" s="5" t="s">
        <v>45</v>
      </c>
      <c r="J1955" s="5">
        <v>0</v>
      </c>
      <c r="K1955" s="5" t="s">
        <v>36</v>
      </c>
      <c r="L1955" s="5">
        <v>2</v>
      </c>
      <c r="M1955" s="7" t="s">
        <v>971</v>
      </c>
      <c r="N1955" s="16">
        <f t="shared" si="150"/>
        <v>44319</v>
      </c>
      <c r="O1955" s="7" t="s">
        <v>972</v>
      </c>
      <c r="P1955" s="12" t="str">
        <f t="shared" si="151"/>
        <v>2021-05-11</v>
      </c>
      <c r="Q1955" s="1" t="str">
        <f>IFERROR(VLOOKUP(K1955,de_para!$A$2:$B$32,2,0),"ERR")</f>
        <v>web event</v>
      </c>
      <c r="R1955" s="1">
        <v>0</v>
      </c>
      <c r="S1955" s="1">
        <f t="shared" si="152"/>
        <v>5</v>
      </c>
      <c r="T1955" s="1">
        <f t="shared" si="153"/>
        <v>2021</v>
      </c>
      <c r="U1955" s="1">
        <f t="shared" si="154"/>
        <v>1</v>
      </c>
    </row>
    <row r="1956" spans="1:21" x14ac:dyDescent="0.25">
      <c r="A1956" s="3" t="s">
        <v>180</v>
      </c>
      <c r="B1956" s="3" t="s">
        <v>970</v>
      </c>
      <c r="C1956" s="4" t="s">
        <v>508</v>
      </c>
      <c r="D1956" s="5" t="s">
        <v>509</v>
      </c>
      <c r="E1956" s="4" t="s">
        <v>510</v>
      </c>
      <c r="F1956" s="6">
        <v>8963.99</v>
      </c>
      <c r="G1956" s="4">
        <v>706057</v>
      </c>
      <c r="H1956" s="4">
        <v>1144779</v>
      </c>
      <c r="I1956" s="5">
        <v>7.83032358</v>
      </c>
      <c r="J1956" s="5">
        <v>1.6213690962628</v>
      </c>
      <c r="K1956" s="5" t="s">
        <v>394</v>
      </c>
      <c r="L1956" s="5">
        <v>63545</v>
      </c>
      <c r="M1956" s="7" t="s">
        <v>971</v>
      </c>
      <c r="N1956" s="16">
        <f t="shared" si="150"/>
        <v>44319</v>
      </c>
      <c r="O1956" s="7" t="s">
        <v>972</v>
      </c>
      <c r="P1956" s="12" t="str">
        <f t="shared" si="151"/>
        <v>2021-05-11</v>
      </c>
      <c r="Q1956" s="1" t="str">
        <f>IFERROR(VLOOKUP(K1956,de_para!$A$2:$B$32,2,0),"ERR")</f>
        <v>Mid funnel</v>
      </c>
      <c r="R1956" s="1">
        <v>0</v>
      </c>
      <c r="S1956" s="1">
        <f t="shared" si="152"/>
        <v>5</v>
      </c>
      <c r="T1956" s="1">
        <f t="shared" si="153"/>
        <v>2021</v>
      </c>
      <c r="U1956" s="1">
        <f t="shared" si="154"/>
        <v>1</v>
      </c>
    </row>
    <row r="1957" spans="1:21" x14ac:dyDescent="0.25">
      <c r="A1957" s="3" t="s">
        <v>1007</v>
      </c>
      <c r="B1957" s="3" t="s">
        <v>1008</v>
      </c>
      <c r="C1957" s="4" t="s">
        <v>1009</v>
      </c>
      <c r="D1957" s="5" t="s">
        <v>247</v>
      </c>
      <c r="E1957" s="4" t="s">
        <v>248</v>
      </c>
      <c r="F1957" s="6">
        <v>0</v>
      </c>
      <c r="G1957" s="4">
        <v>0</v>
      </c>
      <c r="H1957" s="4">
        <v>0</v>
      </c>
      <c r="I1957" s="5" t="s">
        <v>45</v>
      </c>
      <c r="J1957" s="5">
        <v>0</v>
      </c>
      <c r="K1957" s="5" t="s">
        <v>36</v>
      </c>
      <c r="L1957" s="5">
        <v>2</v>
      </c>
      <c r="M1957" s="7" t="s">
        <v>1010</v>
      </c>
      <c r="N1957" s="16">
        <f t="shared" si="150"/>
        <v>44312</v>
      </c>
      <c r="O1957" s="7" t="s">
        <v>1011</v>
      </c>
      <c r="P1957" s="12" t="str">
        <f t="shared" si="151"/>
        <v>2021-05-04</v>
      </c>
      <c r="Q1957" s="1" t="str">
        <f>IFERROR(VLOOKUP(K1957,de_para!$A$2:$B$32,2,0),"ERR")</f>
        <v>web event</v>
      </c>
      <c r="R1957" s="1">
        <v>0</v>
      </c>
      <c r="S1957" s="1">
        <f t="shared" si="152"/>
        <v>5</v>
      </c>
      <c r="T1957" s="1">
        <f t="shared" si="153"/>
        <v>2021</v>
      </c>
      <c r="U1957" s="1">
        <f t="shared" si="154"/>
        <v>1</v>
      </c>
    </row>
    <row r="1958" spans="1:21" x14ac:dyDescent="0.25">
      <c r="A1958" s="3" t="s">
        <v>554</v>
      </c>
      <c r="B1958" s="3" t="s">
        <v>1008</v>
      </c>
      <c r="C1958" s="4" t="s">
        <v>555</v>
      </c>
      <c r="D1958" s="5" t="s">
        <v>34</v>
      </c>
      <c r="E1958" s="4" t="s">
        <v>35</v>
      </c>
      <c r="F1958" s="6">
        <v>2816.28</v>
      </c>
      <c r="G1958" s="4">
        <v>51779</v>
      </c>
      <c r="H1958" s="4">
        <v>181451</v>
      </c>
      <c r="I1958" s="5">
        <v>15.520884430000001</v>
      </c>
      <c r="J1958" s="5">
        <v>3.5043357345641999</v>
      </c>
      <c r="K1958" s="5" t="s">
        <v>36</v>
      </c>
      <c r="L1958" s="5">
        <v>12</v>
      </c>
      <c r="M1958" s="7" t="s">
        <v>1010</v>
      </c>
      <c r="N1958" s="16">
        <f t="shared" si="150"/>
        <v>44312</v>
      </c>
      <c r="O1958" s="7" t="s">
        <v>1011</v>
      </c>
      <c r="P1958" s="12" t="str">
        <f t="shared" si="151"/>
        <v>2021-05-04</v>
      </c>
      <c r="Q1958" s="1" t="str">
        <f>IFERROR(VLOOKUP(K1958,de_para!$A$2:$B$32,2,0),"ERR")</f>
        <v>web event</v>
      </c>
      <c r="R1958" s="1">
        <v>0</v>
      </c>
      <c r="S1958" s="1">
        <f t="shared" si="152"/>
        <v>5</v>
      </c>
      <c r="T1958" s="1">
        <f t="shared" si="153"/>
        <v>2021</v>
      </c>
      <c r="U1958" s="1">
        <f t="shared" si="154"/>
        <v>1</v>
      </c>
    </row>
    <row r="1959" spans="1:21" x14ac:dyDescent="0.25">
      <c r="A1959" s="3" t="s">
        <v>175</v>
      </c>
      <c r="B1959" s="3" t="s">
        <v>1008</v>
      </c>
      <c r="C1959" s="4" t="s">
        <v>176</v>
      </c>
      <c r="D1959" s="5" t="s">
        <v>177</v>
      </c>
      <c r="E1959" s="4" t="s">
        <v>178</v>
      </c>
      <c r="F1959" s="6">
        <v>15225.35</v>
      </c>
      <c r="G1959" s="4">
        <v>809757</v>
      </c>
      <c r="H1959" s="4">
        <v>1804233</v>
      </c>
      <c r="I1959" s="5">
        <v>8.4386828099999995</v>
      </c>
      <c r="J1959" s="5">
        <v>2.2281165831231</v>
      </c>
      <c r="K1959" s="5" t="s">
        <v>179</v>
      </c>
      <c r="L1959" s="5">
        <v>16205</v>
      </c>
      <c r="M1959" s="7" t="s">
        <v>1010</v>
      </c>
      <c r="N1959" s="16">
        <f t="shared" si="150"/>
        <v>44312</v>
      </c>
      <c r="O1959" s="7" t="s">
        <v>1011</v>
      </c>
      <c r="P1959" s="12" t="str">
        <f t="shared" si="151"/>
        <v>2021-05-04</v>
      </c>
      <c r="Q1959" s="1" t="str">
        <f>IFERROR(VLOOKUP(K1959,de_para!$A$2:$B$32,2,0),"ERR")</f>
        <v>Mid funnel</v>
      </c>
      <c r="R1959" s="1">
        <v>0</v>
      </c>
      <c r="S1959" s="1">
        <f t="shared" si="152"/>
        <v>5</v>
      </c>
      <c r="T1959" s="1">
        <f t="shared" si="153"/>
        <v>2021</v>
      </c>
      <c r="U1959" s="1">
        <f t="shared" si="154"/>
        <v>1</v>
      </c>
    </row>
    <row r="1960" spans="1:21" x14ac:dyDescent="0.25">
      <c r="A1960" s="3" t="s">
        <v>95</v>
      </c>
      <c r="B1960" s="3" t="s">
        <v>1008</v>
      </c>
      <c r="C1960" s="4" t="s">
        <v>96</v>
      </c>
      <c r="D1960" s="5" t="s">
        <v>60</v>
      </c>
      <c r="E1960" s="4" t="s">
        <v>61</v>
      </c>
      <c r="F1960" s="6">
        <v>283268.7</v>
      </c>
      <c r="G1960" s="4">
        <v>3638507</v>
      </c>
      <c r="H1960" s="4">
        <v>17096063</v>
      </c>
      <c r="I1960" s="5">
        <v>16.569235849999998</v>
      </c>
      <c r="J1960" s="5">
        <v>4.6986478245059997</v>
      </c>
      <c r="K1960" s="5" t="s">
        <v>36</v>
      </c>
      <c r="L1960" s="5">
        <v>1245</v>
      </c>
      <c r="M1960" s="7" t="s">
        <v>1010</v>
      </c>
      <c r="N1960" s="16">
        <f t="shared" si="150"/>
        <v>44312</v>
      </c>
      <c r="O1960" s="7" t="s">
        <v>1011</v>
      </c>
      <c r="P1960" s="12" t="str">
        <f t="shared" si="151"/>
        <v>2021-05-04</v>
      </c>
      <c r="Q1960" s="1" t="str">
        <f>IFERROR(VLOOKUP(K1960,de_para!$A$2:$B$32,2,0),"ERR")</f>
        <v>web event</v>
      </c>
      <c r="R1960" s="1">
        <v>0</v>
      </c>
      <c r="S1960" s="1">
        <f t="shared" si="152"/>
        <v>5</v>
      </c>
      <c r="T1960" s="1">
        <f t="shared" si="153"/>
        <v>2021</v>
      </c>
      <c r="U1960" s="1">
        <f t="shared" si="154"/>
        <v>1</v>
      </c>
    </row>
    <row r="1961" spans="1:21" x14ac:dyDescent="0.25">
      <c r="A1961" s="3" t="s">
        <v>978</v>
      </c>
      <c r="B1961" s="3" t="s">
        <v>1008</v>
      </c>
      <c r="C1961" s="4" t="s">
        <v>1012</v>
      </c>
      <c r="D1961" s="5" t="s">
        <v>1013</v>
      </c>
      <c r="E1961" s="4" t="s">
        <v>1014</v>
      </c>
      <c r="F1961" s="6">
        <v>0</v>
      </c>
      <c r="G1961" s="4">
        <v>0</v>
      </c>
      <c r="H1961" s="4">
        <v>0</v>
      </c>
      <c r="I1961" s="5" t="s">
        <v>45</v>
      </c>
      <c r="J1961" s="5">
        <v>0</v>
      </c>
      <c r="K1961" s="5" t="s">
        <v>36</v>
      </c>
      <c r="L1961" s="5">
        <v>1</v>
      </c>
      <c r="M1961" s="7" t="s">
        <v>1010</v>
      </c>
      <c r="N1961" s="16">
        <f t="shared" si="150"/>
        <v>44312</v>
      </c>
      <c r="O1961" s="7" t="s">
        <v>1011</v>
      </c>
      <c r="P1961" s="12" t="str">
        <f t="shared" si="151"/>
        <v>2021-05-04</v>
      </c>
      <c r="Q1961" s="1" t="str">
        <f>IFERROR(VLOOKUP(K1961,de_para!$A$2:$B$32,2,0),"ERR")</f>
        <v>web event</v>
      </c>
      <c r="R1961" s="1">
        <v>0</v>
      </c>
      <c r="S1961" s="1">
        <f t="shared" si="152"/>
        <v>5</v>
      </c>
      <c r="T1961" s="1">
        <f t="shared" si="153"/>
        <v>2021</v>
      </c>
      <c r="U1961" s="1">
        <f t="shared" si="154"/>
        <v>1</v>
      </c>
    </row>
    <row r="1962" spans="1:21" x14ac:dyDescent="0.25">
      <c r="A1962" s="3" t="s">
        <v>986</v>
      </c>
      <c r="B1962" s="3" t="s">
        <v>1008</v>
      </c>
      <c r="C1962" s="4" t="s">
        <v>1015</v>
      </c>
      <c r="D1962" s="5" t="s">
        <v>1016</v>
      </c>
      <c r="E1962" s="4" t="s">
        <v>1017</v>
      </c>
      <c r="F1962" s="6">
        <v>0</v>
      </c>
      <c r="G1962" s="4">
        <v>0</v>
      </c>
      <c r="H1962" s="4">
        <v>0</v>
      </c>
      <c r="I1962" s="5" t="s">
        <v>45</v>
      </c>
      <c r="J1962" s="5">
        <v>0</v>
      </c>
      <c r="K1962" s="5" t="s">
        <v>36</v>
      </c>
      <c r="L1962" s="5">
        <v>1</v>
      </c>
      <c r="M1962" s="7" t="s">
        <v>1010</v>
      </c>
      <c r="N1962" s="16">
        <f t="shared" si="150"/>
        <v>44312</v>
      </c>
      <c r="O1962" s="7" t="s">
        <v>1011</v>
      </c>
      <c r="P1962" s="12" t="str">
        <f t="shared" si="151"/>
        <v>2021-05-04</v>
      </c>
      <c r="Q1962" s="1" t="str">
        <f>IFERROR(VLOOKUP(K1962,de_para!$A$2:$B$32,2,0),"ERR")</f>
        <v>web event</v>
      </c>
      <c r="R1962" s="1">
        <v>0</v>
      </c>
      <c r="S1962" s="1">
        <f t="shared" si="152"/>
        <v>5</v>
      </c>
      <c r="T1962" s="1">
        <f t="shared" si="153"/>
        <v>2021</v>
      </c>
      <c r="U1962" s="1">
        <f t="shared" si="154"/>
        <v>1</v>
      </c>
    </row>
    <row r="1963" spans="1:21" x14ac:dyDescent="0.25">
      <c r="A1963" s="3" t="s">
        <v>1018</v>
      </c>
      <c r="B1963" s="3" t="s">
        <v>1008</v>
      </c>
      <c r="C1963" s="4" t="s">
        <v>1019</v>
      </c>
      <c r="D1963" s="5" t="s">
        <v>1020</v>
      </c>
      <c r="E1963" s="4" t="s">
        <v>1021</v>
      </c>
      <c r="F1963" s="6">
        <v>10592.76</v>
      </c>
      <c r="G1963" s="4">
        <v>543079</v>
      </c>
      <c r="H1963" s="4">
        <v>799506</v>
      </c>
      <c r="I1963" s="5">
        <v>13.24913134</v>
      </c>
      <c r="J1963" s="5">
        <v>1.4721725568471999</v>
      </c>
      <c r="K1963" s="5" t="s">
        <v>36</v>
      </c>
      <c r="L1963" s="5">
        <v>62</v>
      </c>
      <c r="M1963" s="7" t="s">
        <v>1010</v>
      </c>
      <c r="N1963" s="16">
        <f t="shared" si="150"/>
        <v>44312</v>
      </c>
      <c r="O1963" s="7" t="s">
        <v>1011</v>
      </c>
      <c r="P1963" s="12" t="str">
        <f t="shared" si="151"/>
        <v>2021-05-04</v>
      </c>
      <c r="Q1963" s="1" t="str">
        <f>IFERROR(VLOOKUP(K1963,de_para!$A$2:$B$32,2,0),"ERR")</f>
        <v>web event</v>
      </c>
      <c r="R1963" s="1">
        <v>0</v>
      </c>
      <c r="S1963" s="1">
        <f t="shared" si="152"/>
        <v>5</v>
      </c>
      <c r="T1963" s="1">
        <f t="shared" si="153"/>
        <v>2021</v>
      </c>
      <c r="U1963" s="1">
        <f t="shared" si="154"/>
        <v>1</v>
      </c>
    </row>
    <row r="1964" spans="1:21" x14ac:dyDescent="0.25">
      <c r="A1964" s="3" t="s">
        <v>85</v>
      </c>
      <c r="B1964" s="3" t="s">
        <v>1008</v>
      </c>
      <c r="C1964" s="4" t="s">
        <v>86</v>
      </c>
      <c r="D1964" s="5" t="s">
        <v>87</v>
      </c>
      <c r="E1964" s="4" t="s">
        <v>88</v>
      </c>
      <c r="F1964" s="6">
        <v>36137.269999999997</v>
      </c>
      <c r="G1964" s="4">
        <v>754969</v>
      </c>
      <c r="H1964" s="4">
        <v>1278869</v>
      </c>
      <c r="I1964" s="5">
        <v>28.25721008</v>
      </c>
      <c r="J1964" s="5">
        <v>1.6939357774955</v>
      </c>
      <c r="K1964" s="5" t="s">
        <v>36</v>
      </c>
      <c r="L1964" s="5">
        <v>140</v>
      </c>
      <c r="M1964" s="7" t="s">
        <v>1010</v>
      </c>
      <c r="N1964" s="16">
        <f t="shared" si="150"/>
        <v>44312</v>
      </c>
      <c r="O1964" s="7" t="s">
        <v>1011</v>
      </c>
      <c r="P1964" s="12" t="str">
        <f t="shared" si="151"/>
        <v>2021-05-04</v>
      </c>
      <c r="Q1964" s="1" t="str">
        <f>IFERROR(VLOOKUP(K1964,de_para!$A$2:$B$32,2,0),"ERR")</f>
        <v>web event</v>
      </c>
      <c r="R1964" s="1">
        <v>0</v>
      </c>
      <c r="S1964" s="1">
        <f t="shared" si="152"/>
        <v>5</v>
      </c>
      <c r="T1964" s="1">
        <f t="shared" si="153"/>
        <v>2021</v>
      </c>
      <c r="U1964" s="1">
        <f t="shared" si="154"/>
        <v>1</v>
      </c>
    </row>
    <row r="1965" spans="1:21" x14ac:dyDescent="0.25">
      <c r="A1965" s="3" t="s">
        <v>978</v>
      </c>
      <c r="B1965" s="3" t="s">
        <v>1008</v>
      </c>
      <c r="C1965" s="4" t="s">
        <v>979</v>
      </c>
      <c r="D1965" s="5" t="s">
        <v>980</v>
      </c>
      <c r="E1965" s="4" t="s">
        <v>981</v>
      </c>
      <c r="F1965" s="6">
        <v>27684.99</v>
      </c>
      <c r="G1965" s="4">
        <v>625908</v>
      </c>
      <c r="H1965" s="4">
        <v>1305364</v>
      </c>
      <c r="I1965" s="5">
        <v>21.20863606</v>
      </c>
      <c r="J1965" s="5">
        <v>2.0855525093145002</v>
      </c>
      <c r="K1965" s="5" t="s">
        <v>36</v>
      </c>
      <c r="L1965" s="5">
        <v>155</v>
      </c>
      <c r="M1965" s="7" t="s">
        <v>1010</v>
      </c>
      <c r="N1965" s="16">
        <f t="shared" si="150"/>
        <v>44312</v>
      </c>
      <c r="O1965" s="7" t="s">
        <v>1011</v>
      </c>
      <c r="P1965" s="12" t="str">
        <f t="shared" si="151"/>
        <v>2021-05-04</v>
      </c>
      <c r="Q1965" s="1" t="str">
        <f>IFERROR(VLOOKUP(K1965,de_para!$A$2:$B$32,2,0),"ERR")</f>
        <v>web event</v>
      </c>
      <c r="R1965" s="1">
        <v>0</v>
      </c>
      <c r="S1965" s="1">
        <f t="shared" si="152"/>
        <v>5</v>
      </c>
      <c r="T1965" s="1">
        <f t="shared" si="153"/>
        <v>2021</v>
      </c>
      <c r="U1965" s="1">
        <f t="shared" si="154"/>
        <v>1</v>
      </c>
    </row>
    <row r="1966" spans="1:21" x14ac:dyDescent="0.25">
      <c r="A1966" s="3" t="s">
        <v>83</v>
      </c>
      <c r="B1966" s="3" t="s">
        <v>1008</v>
      </c>
      <c r="C1966" s="4" t="s">
        <v>84</v>
      </c>
      <c r="D1966" s="5" t="s">
        <v>70</v>
      </c>
      <c r="E1966" s="4" t="s">
        <v>71</v>
      </c>
      <c r="F1966" s="6">
        <v>95878.78</v>
      </c>
      <c r="G1966" s="4">
        <v>119626</v>
      </c>
      <c r="H1966" s="4">
        <v>1918233</v>
      </c>
      <c r="I1966" s="5">
        <v>49.98286444</v>
      </c>
      <c r="J1966" s="5">
        <v>16.035251533947001</v>
      </c>
      <c r="K1966" s="5" t="s">
        <v>36</v>
      </c>
      <c r="L1966" s="5">
        <v>527</v>
      </c>
      <c r="M1966" s="7" t="s">
        <v>1010</v>
      </c>
      <c r="N1966" s="16">
        <f t="shared" si="150"/>
        <v>44312</v>
      </c>
      <c r="O1966" s="7" t="s">
        <v>1011</v>
      </c>
      <c r="P1966" s="12" t="str">
        <f t="shared" si="151"/>
        <v>2021-05-04</v>
      </c>
      <c r="Q1966" s="1" t="str">
        <f>IFERROR(VLOOKUP(K1966,de_para!$A$2:$B$32,2,0),"ERR")</f>
        <v>web event</v>
      </c>
      <c r="R1966" s="1">
        <v>0</v>
      </c>
      <c r="S1966" s="1">
        <f t="shared" si="152"/>
        <v>5</v>
      </c>
      <c r="T1966" s="1">
        <f t="shared" si="153"/>
        <v>2021</v>
      </c>
      <c r="U1966" s="1">
        <f t="shared" si="154"/>
        <v>1</v>
      </c>
    </row>
    <row r="1967" spans="1:21" x14ac:dyDescent="0.25">
      <c r="A1967" s="3" t="s">
        <v>46</v>
      </c>
      <c r="B1967" s="3" t="s">
        <v>1008</v>
      </c>
      <c r="C1967" s="4" t="s">
        <v>47</v>
      </c>
      <c r="D1967" s="5" t="s">
        <v>48</v>
      </c>
      <c r="E1967" s="4" t="s">
        <v>49</v>
      </c>
      <c r="F1967" s="6">
        <v>63067.69</v>
      </c>
      <c r="G1967" s="4">
        <v>1145982</v>
      </c>
      <c r="H1967" s="4">
        <v>3997970</v>
      </c>
      <c r="I1967" s="5">
        <v>15.774928279999999</v>
      </c>
      <c r="J1967" s="5">
        <v>3.4886848135486002</v>
      </c>
      <c r="K1967" s="5" t="s">
        <v>36</v>
      </c>
      <c r="L1967" s="5">
        <v>235</v>
      </c>
      <c r="M1967" s="7" t="s">
        <v>1010</v>
      </c>
      <c r="N1967" s="16">
        <f t="shared" si="150"/>
        <v>44312</v>
      </c>
      <c r="O1967" s="7" t="s">
        <v>1011</v>
      </c>
      <c r="P1967" s="12" t="str">
        <f t="shared" si="151"/>
        <v>2021-05-04</v>
      </c>
      <c r="Q1967" s="1" t="str">
        <f>IFERROR(VLOOKUP(K1967,de_para!$A$2:$B$32,2,0),"ERR")</f>
        <v>web event</v>
      </c>
      <c r="R1967" s="1">
        <v>0</v>
      </c>
      <c r="S1967" s="1">
        <f t="shared" si="152"/>
        <v>5</v>
      </c>
      <c r="T1967" s="1">
        <f t="shared" si="153"/>
        <v>2021</v>
      </c>
      <c r="U1967" s="1">
        <f t="shared" si="154"/>
        <v>1</v>
      </c>
    </row>
    <row r="1968" spans="1:21" x14ac:dyDescent="0.25">
      <c r="A1968" s="3" t="s">
        <v>588</v>
      </c>
      <c r="B1968" s="3" t="s">
        <v>1008</v>
      </c>
      <c r="C1968" s="4" t="s">
        <v>589</v>
      </c>
      <c r="D1968" s="5" t="s">
        <v>247</v>
      </c>
      <c r="E1968" s="4" t="s">
        <v>248</v>
      </c>
      <c r="F1968" s="6">
        <v>27469.46</v>
      </c>
      <c r="G1968" s="4">
        <v>79454</v>
      </c>
      <c r="H1968" s="4">
        <v>887569</v>
      </c>
      <c r="I1968" s="5">
        <v>30.949098039999999</v>
      </c>
      <c r="J1968" s="5">
        <v>11.170853575654</v>
      </c>
      <c r="K1968" s="5" t="s">
        <v>36</v>
      </c>
      <c r="L1968" s="5">
        <v>58</v>
      </c>
      <c r="M1968" s="7" t="s">
        <v>1010</v>
      </c>
      <c r="N1968" s="16">
        <f t="shared" si="150"/>
        <v>44312</v>
      </c>
      <c r="O1968" s="7" t="s">
        <v>1011</v>
      </c>
      <c r="P1968" s="12" t="str">
        <f t="shared" si="151"/>
        <v>2021-05-04</v>
      </c>
      <c r="Q1968" s="1" t="str">
        <f>IFERROR(VLOOKUP(K1968,de_para!$A$2:$B$32,2,0),"ERR")</f>
        <v>web event</v>
      </c>
      <c r="R1968" s="1">
        <v>0</v>
      </c>
      <c r="S1968" s="1">
        <f t="shared" si="152"/>
        <v>5</v>
      </c>
      <c r="T1968" s="1">
        <f t="shared" si="153"/>
        <v>2021</v>
      </c>
      <c r="U1968" s="1">
        <f t="shared" si="154"/>
        <v>1</v>
      </c>
    </row>
    <row r="1969" spans="1:21" x14ac:dyDescent="0.25">
      <c r="A1969" s="3" t="s">
        <v>180</v>
      </c>
      <c r="B1969" s="3" t="s">
        <v>1008</v>
      </c>
      <c r="C1969" s="4" t="s">
        <v>508</v>
      </c>
      <c r="D1969" s="5" t="s">
        <v>509</v>
      </c>
      <c r="E1969" s="4" t="s">
        <v>510</v>
      </c>
      <c r="F1969" s="6">
        <v>9651.69</v>
      </c>
      <c r="G1969" s="4">
        <v>688206</v>
      </c>
      <c r="H1969" s="4">
        <v>1148123</v>
      </c>
      <c r="I1969" s="5">
        <v>8.4064947700000001</v>
      </c>
      <c r="J1969" s="5">
        <v>1.6682839149905999</v>
      </c>
      <c r="K1969" s="5" t="s">
        <v>394</v>
      </c>
      <c r="L1969" s="5">
        <v>69392</v>
      </c>
      <c r="M1969" s="7" t="s">
        <v>1010</v>
      </c>
      <c r="N1969" s="16">
        <f t="shared" si="150"/>
        <v>44312</v>
      </c>
      <c r="O1969" s="7" t="s">
        <v>1011</v>
      </c>
      <c r="P1969" s="12" t="str">
        <f t="shared" si="151"/>
        <v>2021-05-04</v>
      </c>
      <c r="Q1969" s="1" t="str">
        <f>IFERROR(VLOOKUP(K1969,de_para!$A$2:$B$32,2,0),"ERR")</f>
        <v>Mid funnel</v>
      </c>
      <c r="R1969" s="1">
        <v>0</v>
      </c>
      <c r="S1969" s="1">
        <f t="shared" si="152"/>
        <v>5</v>
      </c>
      <c r="T1969" s="1">
        <f t="shared" si="153"/>
        <v>2021</v>
      </c>
      <c r="U1969" s="1">
        <f t="shared" si="154"/>
        <v>1</v>
      </c>
    </row>
    <row r="1970" spans="1:21" x14ac:dyDescent="0.25">
      <c r="A1970" s="3" t="s">
        <v>1003</v>
      </c>
      <c r="B1970" s="3" t="s">
        <v>1008</v>
      </c>
      <c r="C1970" s="4" t="s">
        <v>1004</v>
      </c>
      <c r="D1970" s="5" t="s">
        <v>1005</v>
      </c>
      <c r="E1970" s="4" t="s">
        <v>1006</v>
      </c>
      <c r="F1970" s="6">
        <v>9179.01</v>
      </c>
      <c r="G1970" s="4">
        <v>365755</v>
      </c>
      <c r="H1970" s="4">
        <v>544907</v>
      </c>
      <c r="I1970" s="5">
        <v>16.845094670000002</v>
      </c>
      <c r="J1970" s="5">
        <v>1.4898142199013</v>
      </c>
      <c r="K1970" s="5" t="s">
        <v>36</v>
      </c>
      <c r="L1970" s="5">
        <v>53</v>
      </c>
      <c r="M1970" s="7" t="s">
        <v>1010</v>
      </c>
      <c r="N1970" s="16">
        <f t="shared" si="150"/>
        <v>44312</v>
      </c>
      <c r="O1970" s="7" t="s">
        <v>1011</v>
      </c>
      <c r="P1970" s="12" t="str">
        <f t="shared" si="151"/>
        <v>2021-05-04</v>
      </c>
      <c r="Q1970" s="1" t="str">
        <f>IFERROR(VLOOKUP(K1970,de_para!$A$2:$B$32,2,0),"ERR")</f>
        <v>web event</v>
      </c>
      <c r="R1970" s="1">
        <v>0</v>
      </c>
      <c r="S1970" s="1">
        <f t="shared" si="152"/>
        <v>5</v>
      </c>
      <c r="T1970" s="1">
        <f t="shared" si="153"/>
        <v>2021</v>
      </c>
      <c r="U1970" s="1">
        <f t="shared" si="154"/>
        <v>1</v>
      </c>
    </row>
    <row r="1971" spans="1:21" x14ac:dyDescent="0.25">
      <c r="A1971" s="3" t="s">
        <v>986</v>
      </c>
      <c r="B1971" s="3" t="s">
        <v>1008</v>
      </c>
      <c r="C1971" s="4" t="s">
        <v>987</v>
      </c>
      <c r="D1971" s="5" t="s">
        <v>988</v>
      </c>
      <c r="E1971" s="4" t="s">
        <v>989</v>
      </c>
      <c r="F1971" s="6">
        <v>28050.69</v>
      </c>
      <c r="G1971" s="4">
        <v>823974</v>
      </c>
      <c r="H1971" s="4">
        <v>1632211</v>
      </c>
      <c r="I1971" s="5">
        <v>17.185700870000002</v>
      </c>
      <c r="J1971" s="5">
        <v>1.9809010963938001</v>
      </c>
      <c r="K1971" s="5" t="s">
        <v>36</v>
      </c>
      <c r="L1971" s="5">
        <v>136</v>
      </c>
      <c r="M1971" s="7" t="s">
        <v>1010</v>
      </c>
      <c r="N1971" s="16">
        <f t="shared" si="150"/>
        <v>44312</v>
      </c>
      <c r="O1971" s="7" t="s">
        <v>1011</v>
      </c>
      <c r="P1971" s="12" t="str">
        <f t="shared" si="151"/>
        <v>2021-05-04</v>
      </c>
      <c r="Q1971" s="1" t="str">
        <f>IFERROR(VLOOKUP(K1971,de_para!$A$2:$B$32,2,0),"ERR")</f>
        <v>web event</v>
      </c>
      <c r="R1971" s="1">
        <v>0</v>
      </c>
      <c r="S1971" s="1">
        <f t="shared" si="152"/>
        <v>5</v>
      </c>
      <c r="T1971" s="1">
        <f t="shared" si="153"/>
        <v>2021</v>
      </c>
      <c r="U1971" s="1">
        <f t="shared" si="154"/>
        <v>1</v>
      </c>
    </row>
    <row r="1972" spans="1:21" x14ac:dyDescent="0.25">
      <c r="A1972" s="3" t="s">
        <v>180</v>
      </c>
      <c r="B1972" s="3" t="s">
        <v>1008</v>
      </c>
      <c r="C1972" s="4" t="s">
        <v>181</v>
      </c>
      <c r="D1972" s="5" t="s">
        <v>173</v>
      </c>
      <c r="E1972" s="4" t="s">
        <v>174</v>
      </c>
      <c r="F1972" s="6">
        <v>125730.92</v>
      </c>
      <c r="G1972" s="4">
        <v>4022387</v>
      </c>
      <c r="H1972" s="4">
        <v>8108644</v>
      </c>
      <c r="I1972" s="5">
        <v>15.50578864</v>
      </c>
      <c r="J1972" s="5">
        <v>2.0158786312703998</v>
      </c>
      <c r="K1972" s="5" t="s">
        <v>36</v>
      </c>
      <c r="L1972" s="5">
        <v>441</v>
      </c>
      <c r="M1972" s="7" t="s">
        <v>1010</v>
      </c>
      <c r="N1972" s="16">
        <f t="shared" si="150"/>
        <v>44312</v>
      </c>
      <c r="O1972" s="7" t="s">
        <v>1011</v>
      </c>
      <c r="P1972" s="12" t="str">
        <f t="shared" si="151"/>
        <v>2021-05-04</v>
      </c>
      <c r="Q1972" s="1" t="str">
        <f>IFERROR(VLOOKUP(K1972,de_para!$A$2:$B$32,2,0),"ERR")</f>
        <v>web event</v>
      </c>
      <c r="R1972" s="1">
        <v>0</v>
      </c>
      <c r="S1972" s="1">
        <f t="shared" si="152"/>
        <v>5</v>
      </c>
      <c r="T1972" s="1">
        <f t="shared" si="153"/>
        <v>2021</v>
      </c>
      <c r="U1972" s="1">
        <f t="shared" si="154"/>
        <v>1</v>
      </c>
    </row>
    <row r="1973" spans="1:21" x14ac:dyDescent="0.25">
      <c r="A1973" s="3" t="s">
        <v>58</v>
      </c>
      <c r="B1973" s="3" t="s">
        <v>1008</v>
      </c>
      <c r="C1973" s="4" t="s">
        <v>59</v>
      </c>
      <c r="D1973" s="5" t="s">
        <v>60</v>
      </c>
      <c r="E1973" s="4" t="s">
        <v>61</v>
      </c>
      <c r="F1973" s="6">
        <v>2615.0500000000002</v>
      </c>
      <c r="G1973" s="4">
        <v>134496</v>
      </c>
      <c r="H1973" s="4">
        <v>169064</v>
      </c>
      <c r="I1973" s="5">
        <v>15.46781101</v>
      </c>
      <c r="J1973" s="5">
        <v>1.2570187960979999</v>
      </c>
      <c r="K1973" s="5" t="s">
        <v>36</v>
      </c>
      <c r="L1973" s="5">
        <v>5</v>
      </c>
      <c r="M1973" s="7" t="s">
        <v>1010</v>
      </c>
      <c r="N1973" s="16">
        <f t="shared" si="150"/>
        <v>44312</v>
      </c>
      <c r="O1973" s="7" t="s">
        <v>1011</v>
      </c>
      <c r="P1973" s="12" t="str">
        <f t="shared" si="151"/>
        <v>2021-05-04</v>
      </c>
      <c r="Q1973" s="1" t="str">
        <f>IFERROR(VLOOKUP(K1973,de_para!$A$2:$B$32,2,0),"ERR")</f>
        <v>web event</v>
      </c>
      <c r="R1973" s="1">
        <v>0</v>
      </c>
      <c r="S1973" s="1">
        <f t="shared" si="152"/>
        <v>5</v>
      </c>
      <c r="T1973" s="1">
        <f t="shared" si="153"/>
        <v>2021</v>
      </c>
      <c r="U1973" s="1">
        <f t="shared" si="154"/>
        <v>1</v>
      </c>
    </row>
    <row r="1974" spans="1:21" x14ac:dyDescent="0.25">
      <c r="A1974" s="3" t="s">
        <v>245</v>
      </c>
      <c r="B1974" s="3" t="s">
        <v>1008</v>
      </c>
      <c r="C1974" s="4" t="s">
        <v>246</v>
      </c>
      <c r="D1974" s="5" t="s">
        <v>247</v>
      </c>
      <c r="E1974" s="4" t="s">
        <v>248</v>
      </c>
      <c r="F1974" s="6">
        <v>70229.570000000007</v>
      </c>
      <c r="G1974" s="4">
        <v>2769513</v>
      </c>
      <c r="H1974" s="4">
        <v>6510668</v>
      </c>
      <c r="I1974" s="5">
        <v>10.786845530000001</v>
      </c>
      <c r="J1974" s="5">
        <v>2.3508349662919001</v>
      </c>
      <c r="K1974" s="5" t="s">
        <v>36</v>
      </c>
      <c r="L1974" s="5">
        <v>256</v>
      </c>
      <c r="M1974" s="7" t="s">
        <v>1010</v>
      </c>
      <c r="N1974" s="16">
        <f t="shared" si="150"/>
        <v>44312</v>
      </c>
      <c r="O1974" s="7" t="s">
        <v>1011</v>
      </c>
      <c r="P1974" s="12" t="str">
        <f t="shared" si="151"/>
        <v>2021-05-04</v>
      </c>
      <c r="Q1974" s="1" t="str">
        <f>IFERROR(VLOOKUP(K1974,de_para!$A$2:$B$32,2,0),"ERR")</f>
        <v>web event</v>
      </c>
      <c r="R1974" s="1">
        <v>0</v>
      </c>
      <c r="S1974" s="1">
        <f t="shared" si="152"/>
        <v>5</v>
      </c>
      <c r="T1974" s="1">
        <f t="shared" si="153"/>
        <v>2021</v>
      </c>
      <c r="U1974" s="1">
        <f t="shared" si="154"/>
        <v>1</v>
      </c>
    </row>
    <row r="1975" spans="1:21" x14ac:dyDescent="0.25">
      <c r="A1975" s="3" t="s">
        <v>103</v>
      </c>
      <c r="B1975" s="3" t="s">
        <v>1008</v>
      </c>
      <c r="C1975" s="4" t="s">
        <v>104</v>
      </c>
      <c r="D1975" s="5" t="s">
        <v>54</v>
      </c>
      <c r="E1975" s="4" t="s">
        <v>55</v>
      </c>
      <c r="F1975" s="6">
        <v>61336.32</v>
      </c>
      <c r="G1975" s="4">
        <v>28754</v>
      </c>
      <c r="H1975" s="4">
        <v>544213</v>
      </c>
      <c r="I1975" s="5">
        <v>112.70645868</v>
      </c>
      <c r="J1975" s="5">
        <v>18.926514571885999</v>
      </c>
      <c r="K1975" s="5" t="s">
        <v>36</v>
      </c>
      <c r="L1975" s="5">
        <v>421</v>
      </c>
      <c r="M1975" s="7" t="s">
        <v>1010</v>
      </c>
      <c r="N1975" s="16">
        <f t="shared" si="150"/>
        <v>44312</v>
      </c>
      <c r="O1975" s="7" t="s">
        <v>1011</v>
      </c>
      <c r="P1975" s="12" t="str">
        <f t="shared" si="151"/>
        <v>2021-05-04</v>
      </c>
      <c r="Q1975" s="1" t="str">
        <f>IFERROR(VLOOKUP(K1975,de_para!$A$2:$B$32,2,0),"ERR")</f>
        <v>web event</v>
      </c>
      <c r="R1975" s="1">
        <v>0</v>
      </c>
      <c r="S1975" s="1">
        <f t="shared" si="152"/>
        <v>5</v>
      </c>
      <c r="T1975" s="1">
        <f t="shared" si="153"/>
        <v>2021</v>
      </c>
      <c r="U1975" s="1">
        <f t="shared" si="154"/>
        <v>1</v>
      </c>
    </row>
    <row r="1976" spans="1:21" x14ac:dyDescent="0.25">
      <c r="A1976" s="3" t="s">
        <v>76</v>
      </c>
      <c r="B1976" s="3" t="s">
        <v>1008</v>
      </c>
      <c r="C1976" s="4" t="s">
        <v>77</v>
      </c>
      <c r="D1976" s="5" t="s">
        <v>78</v>
      </c>
      <c r="E1976" s="4" t="s">
        <v>79</v>
      </c>
      <c r="F1976" s="6">
        <v>47125.43</v>
      </c>
      <c r="G1976" s="4">
        <v>893746</v>
      </c>
      <c r="H1976" s="4">
        <v>1877981</v>
      </c>
      <c r="I1976" s="5">
        <v>25.093667079999999</v>
      </c>
      <c r="J1976" s="5">
        <v>2.1012468866993999</v>
      </c>
      <c r="K1976" s="5" t="s">
        <v>80</v>
      </c>
      <c r="L1976" s="5">
        <v>382</v>
      </c>
      <c r="M1976" s="7" t="s">
        <v>1010</v>
      </c>
      <c r="N1976" s="16">
        <f t="shared" si="150"/>
        <v>44312</v>
      </c>
      <c r="O1976" s="7" t="s">
        <v>1011</v>
      </c>
      <c r="P1976" s="12" t="str">
        <f t="shared" si="151"/>
        <v>2021-05-04</v>
      </c>
      <c r="Q1976" s="1" t="str">
        <f>IFERROR(VLOOKUP(K1976,de_para!$A$2:$B$32,2,0),"ERR")</f>
        <v>web event</v>
      </c>
      <c r="R1976" s="1">
        <v>0</v>
      </c>
      <c r="S1976" s="1">
        <f t="shared" si="152"/>
        <v>5</v>
      </c>
      <c r="T1976" s="1">
        <f t="shared" si="153"/>
        <v>2021</v>
      </c>
      <c r="U1976" s="1">
        <f t="shared" si="154"/>
        <v>1</v>
      </c>
    </row>
    <row r="1977" spans="1:21" x14ac:dyDescent="0.25">
      <c r="A1977" s="3" t="s">
        <v>800</v>
      </c>
      <c r="B1977" s="3" t="s">
        <v>1008</v>
      </c>
      <c r="C1977" s="4" t="s">
        <v>969</v>
      </c>
      <c r="D1977" s="5" t="s">
        <v>34</v>
      </c>
      <c r="E1977" s="4" t="s">
        <v>35</v>
      </c>
      <c r="F1977" s="6">
        <v>442.15</v>
      </c>
      <c r="G1977" s="4">
        <v>20832</v>
      </c>
      <c r="H1977" s="4">
        <v>27103</v>
      </c>
      <c r="I1977" s="5">
        <v>16.313692209999999</v>
      </c>
      <c r="J1977" s="5">
        <v>1.3010272657449999</v>
      </c>
      <c r="K1977" s="5" t="s">
        <v>36</v>
      </c>
      <c r="L1977" s="5" t="s">
        <v>45</v>
      </c>
      <c r="M1977" s="7" t="s">
        <v>1010</v>
      </c>
      <c r="N1977" s="16">
        <f t="shared" si="150"/>
        <v>44312</v>
      </c>
      <c r="O1977" s="7" t="s">
        <v>1011</v>
      </c>
      <c r="P1977" s="12" t="str">
        <f t="shared" si="151"/>
        <v>2021-05-04</v>
      </c>
      <c r="Q1977" s="1" t="str">
        <f>IFERROR(VLOOKUP(K1977,de_para!$A$2:$B$32,2,0),"ERR")</f>
        <v>web event</v>
      </c>
      <c r="R1977" s="1">
        <v>0</v>
      </c>
      <c r="S1977" s="1">
        <f t="shared" si="152"/>
        <v>5</v>
      </c>
      <c r="T1977" s="1">
        <f t="shared" si="153"/>
        <v>2021</v>
      </c>
      <c r="U1977" s="1">
        <f t="shared" si="154"/>
        <v>1</v>
      </c>
    </row>
    <row r="1978" spans="1:21" x14ac:dyDescent="0.25">
      <c r="A1978" s="3" t="s">
        <v>162</v>
      </c>
      <c r="B1978" s="3" t="s">
        <v>1008</v>
      </c>
      <c r="C1978" s="4" t="s">
        <v>163</v>
      </c>
      <c r="D1978" s="5" t="s">
        <v>66</v>
      </c>
      <c r="E1978" s="4" t="s">
        <v>67</v>
      </c>
      <c r="F1978" s="6">
        <v>7978.54</v>
      </c>
      <c r="G1978" s="4">
        <v>8167</v>
      </c>
      <c r="H1978" s="4">
        <v>182086</v>
      </c>
      <c r="I1978" s="5">
        <v>43.817426930000003</v>
      </c>
      <c r="J1978" s="5">
        <v>22.29533488429</v>
      </c>
      <c r="K1978" s="5" t="s">
        <v>36</v>
      </c>
      <c r="L1978" s="5">
        <v>7</v>
      </c>
      <c r="M1978" s="7" t="s">
        <v>1010</v>
      </c>
      <c r="N1978" s="16">
        <f t="shared" si="150"/>
        <v>44312</v>
      </c>
      <c r="O1978" s="7" t="s">
        <v>1011</v>
      </c>
      <c r="P1978" s="12" t="str">
        <f t="shared" si="151"/>
        <v>2021-05-04</v>
      </c>
      <c r="Q1978" s="1" t="str">
        <f>IFERROR(VLOOKUP(K1978,de_para!$A$2:$B$32,2,0),"ERR")</f>
        <v>web event</v>
      </c>
      <c r="R1978" s="1">
        <v>0</v>
      </c>
      <c r="S1978" s="1">
        <f t="shared" si="152"/>
        <v>5</v>
      </c>
      <c r="T1978" s="1">
        <f t="shared" si="153"/>
        <v>2021</v>
      </c>
      <c r="U1978" s="1">
        <f t="shared" si="154"/>
        <v>1</v>
      </c>
    </row>
    <row r="1979" spans="1:21" x14ac:dyDescent="0.25">
      <c r="A1979" s="3" t="s">
        <v>948</v>
      </c>
      <c r="B1979" s="3" t="s">
        <v>1008</v>
      </c>
      <c r="C1979" s="4" t="s">
        <v>950</v>
      </c>
      <c r="D1979" s="5" t="s">
        <v>173</v>
      </c>
      <c r="E1979" s="4" t="s">
        <v>174</v>
      </c>
      <c r="F1979" s="6">
        <v>32633.98</v>
      </c>
      <c r="G1979" s="4">
        <v>227125</v>
      </c>
      <c r="H1979" s="4">
        <v>854125</v>
      </c>
      <c r="I1979" s="5">
        <v>38.207498899999997</v>
      </c>
      <c r="J1979" s="5">
        <v>3.7605943863511002</v>
      </c>
      <c r="K1979" s="5" t="s">
        <v>36</v>
      </c>
      <c r="L1979" s="5">
        <v>247</v>
      </c>
      <c r="M1979" s="7" t="s">
        <v>1010</v>
      </c>
      <c r="N1979" s="16">
        <f t="shared" si="150"/>
        <v>44312</v>
      </c>
      <c r="O1979" s="7" t="s">
        <v>1011</v>
      </c>
      <c r="P1979" s="12" t="str">
        <f t="shared" si="151"/>
        <v>2021-05-04</v>
      </c>
      <c r="Q1979" s="1" t="str">
        <f>IFERROR(VLOOKUP(K1979,de_para!$A$2:$B$32,2,0),"ERR")</f>
        <v>web event</v>
      </c>
      <c r="R1979" s="1">
        <v>0</v>
      </c>
      <c r="S1979" s="1">
        <f t="shared" si="152"/>
        <v>5</v>
      </c>
      <c r="T1979" s="1">
        <f t="shared" si="153"/>
        <v>2021</v>
      </c>
      <c r="U1979" s="1">
        <f t="shared" si="154"/>
        <v>1</v>
      </c>
    </row>
    <row r="1980" spans="1:21" x14ac:dyDescent="0.25">
      <c r="A1980" s="3" t="s">
        <v>120</v>
      </c>
      <c r="B1980" s="3" t="s">
        <v>1008</v>
      </c>
      <c r="C1980" s="4" t="s">
        <v>121</v>
      </c>
      <c r="D1980" s="5" t="s">
        <v>87</v>
      </c>
      <c r="E1980" s="4" t="s">
        <v>88</v>
      </c>
      <c r="F1980" s="6">
        <v>436066.71</v>
      </c>
      <c r="G1980" s="4">
        <v>15778811</v>
      </c>
      <c r="H1980" s="4">
        <v>47247894</v>
      </c>
      <c r="I1980" s="5">
        <v>9.2293364400000009</v>
      </c>
      <c r="J1980" s="5">
        <v>2.9943887406979002</v>
      </c>
      <c r="K1980" s="5" t="s">
        <v>36</v>
      </c>
      <c r="L1980" s="5">
        <v>1755</v>
      </c>
      <c r="M1980" s="7" t="s">
        <v>1010</v>
      </c>
      <c r="N1980" s="16">
        <f t="shared" si="150"/>
        <v>44312</v>
      </c>
      <c r="O1980" s="7" t="s">
        <v>1011</v>
      </c>
      <c r="P1980" s="12" t="str">
        <f t="shared" si="151"/>
        <v>2021-05-04</v>
      </c>
      <c r="Q1980" s="1" t="str">
        <f>IFERROR(VLOOKUP(K1980,de_para!$A$2:$B$32,2,0),"ERR")</f>
        <v>web event</v>
      </c>
      <c r="R1980" s="1">
        <v>0</v>
      </c>
      <c r="S1980" s="1">
        <f t="shared" si="152"/>
        <v>5</v>
      </c>
      <c r="T1980" s="1">
        <f t="shared" si="153"/>
        <v>2021</v>
      </c>
      <c r="U1980" s="1">
        <f t="shared" si="154"/>
        <v>1</v>
      </c>
    </row>
    <row r="1981" spans="1:21" x14ac:dyDescent="0.25">
      <c r="A1981" s="3" t="s">
        <v>171</v>
      </c>
      <c r="B1981" s="3" t="s">
        <v>1008</v>
      </c>
      <c r="C1981" s="4" t="s">
        <v>172</v>
      </c>
      <c r="D1981" s="5" t="s">
        <v>173</v>
      </c>
      <c r="E1981" s="4" t="s">
        <v>174</v>
      </c>
      <c r="F1981" s="6">
        <v>21605.040000000001</v>
      </c>
      <c r="G1981" s="4">
        <v>876128</v>
      </c>
      <c r="H1981" s="4">
        <v>1526744</v>
      </c>
      <c r="I1981" s="5">
        <v>14.1510561</v>
      </c>
      <c r="J1981" s="5">
        <v>1.7426038204462999</v>
      </c>
      <c r="K1981" s="5" t="s">
        <v>36</v>
      </c>
      <c r="L1981" s="5">
        <v>71</v>
      </c>
      <c r="M1981" s="7" t="s">
        <v>1010</v>
      </c>
      <c r="N1981" s="16">
        <f t="shared" si="150"/>
        <v>44312</v>
      </c>
      <c r="O1981" s="7" t="s">
        <v>1011</v>
      </c>
      <c r="P1981" s="12" t="str">
        <f t="shared" si="151"/>
        <v>2021-05-04</v>
      </c>
      <c r="Q1981" s="1" t="str">
        <f>IFERROR(VLOOKUP(K1981,de_para!$A$2:$B$32,2,0),"ERR")</f>
        <v>web event</v>
      </c>
      <c r="R1981" s="1">
        <v>0</v>
      </c>
      <c r="S1981" s="1">
        <f t="shared" si="152"/>
        <v>5</v>
      </c>
      <c r="T1981" s="1">
        <f t="shared" si="153"/>
        <v>2021</v>
      </c>
      <c r="U1981" s="1">
        <f t="shared" si="154"/>
        <v>1</v>
      </c>
    </row>
    <row r="1982" spans="1:21" x14ac:dyDescent="0.25">
      <c r="A1982" s="3" t="s">
        <v>68</v>
      </c>
      <c r="B1982" s="3" t="s">
        <v>1008</v>
      </c>
      <c r="C1982" s="4" t="s">
        <v>69</v>
      </c>
      <c r="D1982" s="5" t="s">
        <v>70</v>
      </c>
      <c r="E1982" s="4" t="s">
        <v>71</v>
      </c>
      <c r="F1982" s="6">
        <v>5427.39</v>
      </c>
      <c r="G1982" s="4">
        <v>10569</v>
      </c>
      <c r="H1982" s="4">
        <v>165044</v>
      </c>
      <c r="I1982" s="5">
        <v>32.884503530000003</v>
      </c>
      <c r="J1982" s="5">
        <v>15.615857697039001</v>
      </c>
      <c r="K1982" s="5" t="s">
        <v>36</v>
      </c>
      <c r="L1982" s="5">
        <v>12</v>
      </c>
      <c r="M1982" s="7" t="s">
        <v>1010</v>
      </c>
      <c r="N1982" s="16">
        <f t="shared" si="150"/>
        <v>44312</v>
      </c>
      <c r="O1982" s="7" t="s">
        <v>1011</v>
      </c>
      <c r="P1982" s="12" t="str">
        <f t="shared" si="151"/>
        <v>2021-05-04</v>
      </c>
      <c r="Q1982" s="1" t="str">
        <f>IFERROR(VLOOKUP(K1982,de_para!$A$2:$B$32,2,0),"ERR")</f>
        <v>web event</v>
      </c>
      <c r="R1982" s="1">
        <v>0</v>
      </c>
      <c r="S1982" s="1">
        <f t="shared" si="152"/>
        <v>5</v>
      </c>
      <c r="T1982" s="1">
        <f t="shared" si="153"/>
        <v>2021</v>
      </c>
      <c r="U1982" s="1">
        <f t="shared" si="154"/>
        <v>1</v>
      </c>
    </row>
    <row r="1983" spans="1:21" x14ac:dyDescent="0.25">
      <c r="A1983" s="3" t="s">
        <v>89</v>
      </c>
      <c r="B1983" s="3" t="s">
        <v>1008</v>
      </c>
      <c r="C1983" s="4" t="s">
        <v>90</v>
      </c>
      <c r="D1983" s="5" t="s">
        <v>91</v>
      </c>
      <c r="E1983" s="4" t="s">
        <v>92</v>
      </c>
      <c r="F1983" s="6">
        <v>121052.53</v>
      </c>
      <c r="G1983" s="4">
        <v>2533730</v>
      </c>
      <c r="H1983" s="4">
        <v>7788180</v>
      </c>
      <c r="I1983" s="5">
        <v>15.54310892</v>
      </c>
      <c r="J1983" s="5">
        <v>3.0738002865340999</v>
      </c>
      <c r="K1983" s="5" t="s">
        <v>36</v>
      </c>
      <c r="L1983" s="5">
        <v>525</v>
      </c>
      <c r="M1983" s="7" t="s">
        <v>1010</v>
      </c>
      <c r="N1983" s="16">
        <f t="shared" si="150"/>
        <v>44312</v>
      </c>
      <c r="O1983" s="7" t="s">
        <v>1011</v>
      </c>
      <c r="P1983" s="12" t="str">
        <f t="shared" si="151"/>
        <v>2021-05-04</v>
      </c>
      <c r="Q1983" s="1" t="str">
        <f>IFERROR(VLOOKUP(K1983,de_para!$A$2:$B$32,2,0),"ERR")</f>
        <v>web event</v>
      </c>
      <c r="R1983" s="1">
        <v>0</v>
      </c>
      <c r="S1983" s="1">
        <f t="shared" si="152"/>
        <v>5</v>
      </c>
      <c r="T1983" s="1">
        <f t="shared" si="153"/>
        <v>2021</v>
      </c>
      <c r="U1983" s="1">
        <f t="shared" si="154"/>
        <v>1</v>
      </c>
    </row>
    <row r="1984" spans="1:21" x14ac:dyDescent="0.25">
      <c r="A1984" s="3" t="s">
        <v>994</v>
      </c>
      <c r="B1984" s="3" t="s">
        <v>1008</v>
      </c>
      <c r="C1984" s="4" t="s">
        <v>995</v>
      </c>
      <c r="D1984" s="5" t="s">
        <v>996</v>
      </c>
      <c r="E1984" s="4" t="s">
        <v>997</v>
      </c>
      <c r="F1984" s="6">
        <v>9104.27</v>
      </c>
      <c r="G1984" s="4">
        <v>408055</v>
      </c>
      <c r="H1984" s="4">
        <v>583399</v>
      </c>
      <c r="I1984" s="5">
        <v>15.60556326</v>
      </c>
      <c r="J1984" s="5">
        <v>1.4297067797233001</v>
      </c>
      <c r="K1984" s="5" t="s">
        <v>36</v>
      </c>
      <c r="L1984" s="5">
        <v>60</v>
      </c>
      <c r="M1984" s="7" t="s">
        <v>1010</v>
      </c>
      <c r="N1984" s="16">
        <f t="shared" si="150"/>
        <v>44312</v>
      </c>
      <c r="O1984" s="7" t="s">
        <v>1011</v>
      </c>
      <c r="P1984" s="12" t="str">
        <f t="shared" si="151"/>
        <v>2021-05-04</v>
      </c>
      <c r="Q1984" s="1" t="str">
        <f>IFERROR(VLOOKUP(K1984,de_para!$A$2:$B$32,2,0),"ERR")</f>
        <v>web event</v>
      </c>
      <c r="R1984" s="1">
        <v>0</v>
      </c>
      <c r="S1984" s="1">
        <f t="shared" si="152"/>
        <v>5</v>
      </c>
      <c r="T1984" s="1">
        <f t="shared" si="153"/>
        <v>2021</v>
      </c>
      <c r="U1984" s="1">
        <f t="shared" si="154"/>
        <v>1</v>
      </c>
    </row>
    <row r="1985" spans="1:21" x14ac:dyDescent="0.25">
      <c r="A1985" s="3" t="s">
        <v>72</v>
      </c>
      <c r="B1985" s="3" t="s">
        <v>1008</v>
      </c>
      <c r="C1985" s="4" t="s">
        <v>73</v>
      </c>
      <c r="D1985" s="5" t="s">
        <v>74</v>
      </c>
      <c r="E1985" s="4" t="s">
        <v>75</v>
      </c>
      <c r="F1985" s="6">
        <v>63747.56</v>
      </c>
      <c r="G1985" s="4">
        <v>306796</v>
      </c>
      <c r="H1985" s="4">
        <v>2074654</v>
      </c>
      <c r="I1985" s="5">
        <v>30.726839269999999</v>
      </c>
      <c r="J1985" s="5">
        <v>6.7623241502497002</v>
      </c>
      <c r="K1985" s="5" t="s">
        <v>36</v>
      </c>
      <c r="L1985" s="5">
        <v>474</v>
      </c>
      <c r="M1985" s="7" t="s">
        <v>1010</v>
      </c>
      <c r="N1985" s="16">
        <f t="shared" si="150"/>
        <v>44312</v>
      </c>
      <c r="O1985" s="7" t="s">
        <v>1011</v>
      </c>
      <c r="P1985" s="12" t="str">
        <f t="shared" si="151"/>
        <v>2021-05-04</v>
      </c>
      <c r="Q1985" s="1" t="str">
        <f>IFERROR(VLOOKUP(K1985,de_para!$A$2:$B$32,2,0),"ERR")</f>
        <v>web event</v>
      </c>
      <c r="R1985" s="1">
        <v>0</v>
      </c>
      <c r="S1985" s="1">
        <f t="shared" si="152"/>
        <v>5</v>
      </c>
      <c r="T1985" s="1">
        <f t="shared" si="153"/>
        <v>2021</v>
      </c>
      <c r="U1985" s="1">
        <f t="shared" si="154"/>
        <v>1</v>
      </c>
    </row>
    <row r="1986" spans="1:21" x14ac:dyDescent="0.25">
      <c r="A1986" s="3" t="s">
        <v>1022</v>
      </c>
      <c r="B1986" s="3" t="s">
        <v>1008</v>
      </c>
      <c r="C1986" s="4" t="s">
        <v>1023</v>
      </c>
      <c r="D1986" s="5" t="s">
        <v>1024</v>
      </c>
      <c r="E1986" s="4" t="s">
        <v>1025</v>
      </c>
      <c r="F1986" s="6">
        <v>3618.91</v>
      </c>
      <c r="G1986" s="4">
        <v>245615</v>
      </c>
      <c r="H1986" s="4">
        <v>522719</v>
      </c>
      <c r="I1986" s="5">
        <v>6.9232417399999999</v>
      </c>
      <c r="J1986" s="5">
        <v>2.1282047106244</v>
      </c>
      <c r="K1986" s="5" t="s">
        <v>394</v>
      </c>
      <c r="L1986" s="5">
        <v>4616</v>
      </c>
      <c r="M1986" s="7" t="s">
        <v>1010</v>
      </c>
      <c r="N1986" s="16">
        <f t="shared" si="150"/>
        <v>44312</v>
      </c>
      <c r="O1986" s="7" t="s">
        <v>1011</v>
      </c>
      <c r="P1986" s="12" t="str">
        <f t="shared" si="151"/>
        <v>2021-05-04</v>
      </c>
      <c r="Q1986" s="1" t="str">
        <f>IFERROR(VLOOKUP(K1986,de_para!$A$2:$B$32,2,0),"ERR")</f>
        <v>Mid funnel</v>
      </c>
      <c r="R1986" s="1">
        <v>0</v>
      </c>
      <c r="S1986" s="1">
        <f t="shared" si="152"/>
        <v>5</v>
      </c>
      <c r="T1986" s="1">
        <f t="shared" si="153"/>
        <v>2021</v>
      </c>
      <c r="U1986" s="1">
        <f t="shared" si="154"/>
        <v>1</v>
      </c>
    </row>
    <row r="1987" spans="1:21" x14ac:dyDescent="0.25">
      <c r="A1987" s="3" t="s">
        <v>118</v>
      </c>
      <c r="B1987" s="3" t="s">
        <v>1008</v>
      </c>
      <c r="C1987" s="4" t="s">
        <v>119</v>
      </c>
      <c r="D1987" s="5" t="s">
        <v>78</v>
      </c>
      <c r="E1987" s="4" t="s">
        <v>79</v>
      </c>
      <c r="F1987" s="6">
        <v>148517.9</v>
      </c>
      <c r="G1987" s="4">
        <v>4462791</v>
      </c>
      <c r="H1987" s="4">
        <v>8176885</v>
      </c>
      <c r="I1987" s="5">
        <v>18.163139139999998</v>
      </c>
      <c r="J1987" s="5">
        <v>1.8322357018287001</v>
      </c>
      <c r="K1987" s="5" t="s">
        <v>80</v>
      </c>
      <c r="L1987" s="5">
        <v>833</v>
      </c>
      <c r="M1987" s="7" t="s">
        <v>1010</v>
      </c>
      <c r="N1987" s="16">
        <f t="shared" ref="N1987:N2050" si="155">M1987-WEEKDAY(M1987,3)</f>
        <v>44312</v>
      </c>
      <c r="O1987" s="7" t="s">
        <v>1011</v>
      </c>
      <c r="P1987" s="12" t="str">
        <f t="shared" ref="P1987:P2050" si="156">RIGHT(B1987,10)</f>
        <v>2021-05-04</v>
      </c>
      <c r="Q1987" s="1" t="str">
        <f>IFERROR(VLOOKUP(K1987,de_para!$A$2:$B$32,2,0),"ERR")</f>
        <v>web event</v>
      </c>
      <c r="R1987" s="1">
        <v>0</v>
      </c>
      <c r="S1987" s="1">
        <f t="shared" ref="S1987:S2050" si="157">MONTH(P1987)</f>
        <v>5</v>
      </c>
      <c r="T1987" s="1">
        <f t="shared" ref="T1987:T2050" si="158">YEAR(P1987)</f>
        <v>2021</v>
      </c>
      <c r="U1987" s="1">
        <f t="shared" ref="U1987:U2050" si="159">IF(S1987&lt;7,1,2)</f>
        <v>1</v>
      </c>
    </row>
    <row r="1988" spans="1:21" x14ac:dyDescent="0.25">
      <c r="A1988" s="3" t="s">
        <v>64</v>
      </c>
      <c r="B1988" s="3" t="s">
        <v>1008</v>
      </c>
      <c r="C1988" s="4" t="s">
        <v>65</v>
      </c>
      <c r="D1988" s="5" t="s">
        <v>66</v>
      </c>
      <c r="E1988" s="4" t="s">
        <v>67</v>
      </c>
      <c r="F1988" s="6">
        <v>32265.67</v>
      </c>
      <c r="G1988" s="4">
        <v>17130</v>
      </c>
      <c r="H1988" s="4">
        <v>390572</v>
      </c>
      <c r="I1988" s="5">
        <v>82.611323900000002</v>
      </c>
      <c r="J1988" s="5">
        <v>22.800467016929002</v>
      </c>
      <c r="K1988" s="5" t="s">
        <v>36</v>
      </c>
      <c r="L1988" s="5">
        <v>194</v>
      </c>
      <c r="M1988" s="7" t="s">
        <v>1010</v>
      </c>
      <c r="N1988" s="16">
        <f t="shared" si="155"/>
        <v>44312</v>
      </c>
      <c r="O1988" s="7" t="s">
        <v>1011</v>
      </c>
      <c r="P1988" s="12" t="str">
        <f t="shared" si="156"/>
        <v>2021-05-04</v>
      </c>
      <c r="Q1988" s="1" t="str">
        <f>IFERROR(VLOOKUP(K1988,de_para!$A$2:$B$32,2,0),"ERR")</f>
        <v>web event</v>
      </c>
      <c r="R1988" s="1">
        <v>0</v>
      </c>
      <c r="S1988" s="1">
        <f t="shared" si="157"/>
        <v>5</v>
      </c>
      <c r="T1988" s="1">
        <f t="shared" si="158"/>
        <v>2021</v>
      </c>
      <c r="U1988" s="1">
        <f t="shared" si="159"/>
        <v>1</v>
      </c>
    </row>
    <row r="1989" spans="1:21" x14ac:dyDescent="0.25">
      <c r="A1989" s="3" t="s">
        <v>839</v>
      </c>
      <c r="B1989" s="3" t="s">
        <v>1008</v>
      </c>
      <c r="C1989" s="4" t="s">
        <v>840</v>
      </c>
      <c r="D1989" s="5" t="s">
        <v>841</v>
      </c>
      <c r="E1989" s="4" t="s">
        <v>842</v>
      </c>
      <c r="F1989" s="6">
        <v>8075.72</v>
      </c>
      <c r="G1989" s="4">
        <v>165371</v>
      </c>
      <c r="H1989" s="4">
        <v>273983</v>
      </c>
      <c r="I1989" s="5">
        <v>29.47525941</v>
      </c>
      <c r="J1989" s="5">
        <v>1.6567777905437</v>
      </c>
      <c r="K1989" s="5" t="s">
        <v>36</v>
      </c>
      <c r="L1989" s="5">
        <v>536</v>
      </c>
      <c r="M1989" s="7" t="s">
        <v>1010</v>
      </c>
      <c r="N1989" s="16">
        <f t="shared" si="155"/>
        <v>44312</v>
      </c>
      <c r="O1989" s="7" t="s">
        <v>1011</v>
      </c>
      <c r="P1989" s="12" t="str">
        <f t="shared" si="156"/>
        <v>2021-05-04</v>
      </c>
      <c r="Q1989" s="1" t="str">
        <f>IFERROR(VLOOKUP(K1989,de_para!$A$2:$B$32,2,0),"ERR")</f>
        <v>web event</v>
      </c>
      <c r="R1989" s="1">
        <v>1</v>
      </c>
      <c r="S1989" s="1">
        <f t="shared" si="157"/>
        <v>5</v>
      </c>
      <c r="T1989" s="1">
        <f t="shared" si="158"/>
        <v>2021</v>
      </c>
      <c r="U1989" s="1">
        <f t="shared" si="159"/>
        <v>1</v>
      </c>
    </row>
    <row r="1990" spans="1:21" x14ac:dyDescent="0.25">
      <c r="A1990" s="3" t="s">
        <v>122</v>
      </c>
      <c r="B1990" s="3" t="s">
        <v>1008</v>
      </c>
      <c r="C1990" s="4" t="s">
        <v>123</v>
      </c>
      <c r="D1990" s="5" t="s">
        <v>34</v>
      </c>
      <c r="E1990" s="4" t="s">
        <v>35</v>
      </c>
      <c r="F1990" s="6">
        <v>8226.1</v>
      </c>
      <c r="G1990" s="4">
        <v>186070</v>
      </c>
      <c r="H1990" s="4">
        <v>617630</v>
      </c>
      <c r="I1990" s="5">
        <v>13.318815470000001</v>
      </c>
      <c r="J1990" s="5">
        <v>3.3193421830493999</v>
      </c>
      <c r="K1990" s="5" t="s">
        <v>36</v>
      </c>
      <c r="L1990" s="5">
        <v>23</v>
      </c>
      <c r="M1990" s="7" t="s">
        <v>1010</v>
      </c>
      <c r="N1990" s="16">
        <f t="shared" si="155"/>
        <v>44312</v>
      </c>
      <c r="O1990" s="7" t="s">
        <v>1011</v>
      </c>
      <c r="P1990" s="12" t="str">
        <f t="shared" si="156"/>
        <v>2021-05-04</v>
      </c>
      <c r="Q1990" s="1" t="str">
        <f>IFERROR(VLOOKUP(K1990,de_para!$A$2:$B$32,2,0),"ERR")</f>
        <v>web event</v>
      </c>
      <c r="R1990" s="1">
        <v>0</v>
      </c>
      <c r="S1990" s="1">
        <f t="shared" si="157"/>
        <v>5</v>
      </c>
      <c r="T1990" s="1">
        <f t="shared" si="158"/>
        <v>2021</v>
      </c>
      <c r="U1990" s="1">
        <f t="shared" si="159"/>
        <v>1</v>
      </c>
    </row>
    <row r="1991" spans="1:21" x14ac:dyDescent="0.25">
      <c r="A1991" s="3" t="s">
        <v>93</v>
      </c>
      <c r="B1991" s="3" t="s">
        <v>1008</v>
      </c>
      <c r="C1991" s="4" t="s">
        <v>94</v>
      </c>
      <c r="D1991" s="5" t="s">
        <v>87</v>
      </c>
      <c r="E1991" s="4" t="s">
        <v>88</v>
      </c>
      <c r="F1991" s="6">
        <v>78774.31</v>
      </c>
      <c r="G1991" s="4">
        <v>3565752</v>
      </c>
      <c r="H1991" s="4">
        <v>5867599</v>
      </c>
      <c r="I1991" s="5">
        <v>13.42530565</v>
      </c>
      <c r="J1991" s="5">
        <v>1.6455432122032001</v>
      </c>
      <c r="K1991" s="5" t="s">
        <v>36</v>
      </c>
      <c r="L1991" s="5">
        <v>243</v>
      </c>
      <c r="M1991" s="7" t="s">
        <v>1010</v>
      </c>
      <c r="N1991" s="16">
        <f t="shared" si="155"/>
        <v>44312</v>
      </c>
      <c r="O1991" s="7" t="s">
        <v>1011</v>
      </c>
      <c r="P1991" s="12" t="str">
        <f t="shared" si="156"/>
        <v>2021-05-04</v>
      </c>
      <c r="Q1991" s="1" t="str">
        <f>IFERROR(VLOOKUP(K1991,de_para!$A$2:$B$32,2,0),"ERR")</f>
        <v>web event</v>
      </c>
      <c r="R1991" s="1">
        <v>0</v>
      </c>
      <c r="S1991" s="1">
        <f t="shared" si="157"/>
        <v>5</v>
      </c>
      <c r="T1991" s="1">
        <f t="shared" si="158"/>
        <v>2021</v>
      </c>
      <c r="U1991" s="1">
        <f t="shared" si="159"/>
        <v>1</v>
      </c>
    </row>
    <row r="1992" spans="1:21" x14ac:dyDescent="0.25">
      <c r="A1992" s="3" t="s">
        <v>245</v>
      </c>
      <c r="B1992" s="3" t="s">
        <v>1008</v>
      </c>
      <c r="C1992" s="4" t="s">
        <v>520</v>
      </c>
      <c r="D1992" s="5" t="s">
        <v>521</v>
      </c>
      <c r="E1992" s="4" t="s">
        <v>522</v>
      </c>
      <c r="F1992" s="6">
        <v>7683.8</v>
      </c>
      <c r="G1992" s="4">
        <v>1214259</v>
      </c>
      <c r="H1992" s="4">
        <v>1895008</v>
      </c>
      <c r="I1992" s="5">
        <v>4.0547586100000004</v>
      </c>
      <c r="J1992" s="5">
        <v>1.5606291573708999</v>
      </c>
      <c r="K1992" s="5" t="s">
        <v>394</v>
      </c>
      <c r="L1992" s="5">
        <v>17915</v>
      </c>
      <c r="M1992" s="7" t="s">
        <v>1010</v>
      </c>
      <c r="N1992" s="16">
        <f t="shared" si="155"/>
        <v>44312</v>
      </c>
      <c r="O1992" s="7" t="s">
        <v>1011</v>
      </c>
      <c r="P1992" s="12" t="str">
        <f t="shared" si="156"/>
        <v>2021-05-04</v>
      </c>
      <c r="Q1992" s="1" t="str">
        <f>IFERROR(VLOOKUP(K1992,de_para!$A$2:$B$32,2,0),"ERR")</f>
        <v>Mid funnel</v>
      </c>
      <c r="R1992" s="1">
        <v>0</v>
      </c>
      <c r="S1992" s="1">
        <f t="shared" si="157"/>
        <v>5</v>
      </c>
      <c r="T1992" s="1">
        <f t="shared" si="158"/>
        <v>2021</v>
      </c>
      <c r="U1992" s="1">
        <f t="shared" si="159"/>
        <v>1</v>
      </c>
    </row>
    <row r="1993" spans="1:21" x14ac:dyDescent="0.25">
      <c r="A1993" s="3" t="s">
        <v>999</v>
      </c>
      <c r="B1993" s="3" t="s">
        <v>1008</v>
      </c>
      <c r="C1993" s="4" t="s">
        <v>1000</v>
      </c>
      <c r="D1993" s="5" t="s">
        <v>1001</v>
      </c>
      <c r="E1993" s="4" t="s">
        <v>1002</v>
      </c>
      <c r="F1993" s="6">
        <v>1355.54</v>
      </c>
      <c r="G1993" s="4">
        <v>70025</v>
      </c>
      <c r="H1993" s="4">
        <v>113220</v>
      </c>
      <c r="I1993" s="5">
        <v>11.972619679999999</v>
      </c>
      <c r="J1993" s="5">
        <v>1.6168511245984001</v>
      </c>
      <c r="K1993" s="5" t="s">
        <v>130</v>
      </c>
      <c r="L1993" s="5">
        <v>17832</v>
      </c>
      <c r="M1993" s="7" t="s">
        <v>1010</v>
      </c>
      <c r="N1993" s="16">
        <f t="shared" si="155"/>
        <v>44312</v>
      </c>
      <c r="O1993" s="7" t="s">
        <v>1011</v>
      </c>
      <c r="P1993" s="12" t="str">
        <f t="shared" si="156"/>
        <v>2021-05-04</v>
      </c>
      <c r="Q1993" s="1" t="str">
        <f>IFERROR(VLOOKUP(K1993,de_para!$A$2:$B$32,2,0),"ERR")</f>
        <v>Mid funnel</v>
      </c>
      <c r="R1993" s="1">
        <v>0</v>
      </c>
      <c r="S1993" s="1">
        <f t="shared" si="157"/>
        <v>5</v>
      </c>
      <c r="T1993" s="1">
        <f t="shared" si="158"/>
        <v>2021</v>
      </c>
      <c r="U1993" s="1">
        <f t="shared" si="159"/>
        <v>1</v>
      </c>
    </row>
    <row r="1994" spans="1:21" x14ac:dyDescent="0.25">
      <c r="A1994" s="3" t="s">
        <v>134</v>
      </c>
      <c r="B1994" s="3" t="s">
        <v>1008</v>
      </c>
      <c r="C1994" s="4" t="s">
        <v>135</v>
      </c>
      <c r="D1994" s="5" t="s">
        <v>78</v>
      </c>
      <c r="E1994" s="4" t="s">
        <v>79</v>
      </c>
      <c r="F1994" s="6">
        <v>123679.09</v>
      </c>
      <c r="G1994" s="4">
        <v>1736006</v>
      </c>
      <c r="H1994" s="4">
        <v>4185326</v>
      </c>
      <c r="I1994" s="5">
        <v>29.550646709999999</v>
      </c>
      <c r="J1994" s="5">
        <v>2.4108937411507001</v>
      </c>
      <c r="K1994" s="5" t="s">
        <v>80</v>
      </c>
      <c r="L1994" s="5">
        <v>794</v>
      </c>
      <c r="M1994" s="7" t="s">
        <v>1010</v>
      </c>
      <c r="N1994" s="16">
        <f t="shared" si="155"/>
        <v>44312</v>
      </c>
      <c r="O1994" s="7" t="s">
        <v>1011</v>
      </c>
      <c r="P1994" s="12" t="str">
        <f t="shared" si="156"/>
        <v>2021-05-04</v>
      </c>
      <c r="Q1994" s="1" t="str">
        <f>IFERROR(VLOOKUP(K1994,de_para!$A$2:$B$32,2,0),"ERR")</f>
        <v>web event</v>
      </c>
      <c r="R1994" s="1">
        <v>0</v>
      </c>
      <c r="S1994" s="1">
        <f t="shared" si="157"/>
        <v>5</v>
      </c>
      <c r="T1994" s="1">
        <f t="shared" si="158"/>
        <v>2021</v>
      </c>
      <c r="U1994" s="1">
        <f t="shared" si="159"/>
        <v>1</v>
      </c>
    </row>
    <row r="1995" spans="1:21" x14ac:dyDescent="0.25">
      <c r="A1995" s="3" t="s">
        <v>318</v>
      </c>
      <c r="B1995" s="3" t="s">
        <v>1008</v>
      </c>
      <c r="C1995" s="4" t="s">
        <v>956</v>
      </c>
      <c r="D1995" s="5" t="s">
        <v>957</v>
      </c>
      <c r="E1995" s="4" t="s">
        <v>958</v>
      </c>
      <c r="F1995" s="6">
        <v>3189.8</v>
      </c>
      <c r="G1995" s="4">
        <v>13944</v>
      </c>
      <c r="H1995" s="4">
        <v>32104</v>
      </c>
      <c r="I1995" s="5">
        <v>99.358335409999995</v>
      </c>
      <c r="J1995" s="5">
        <v>2.3023522662076998</v>
      </c>
      <c r="K1995" s="5" t="s">
        <v>36</v>
      </c>
      <c r="L1995" s="5">
        <v>11</v>
      </c>
      <c r="M1995" s="7" t="s">
        <v>1010</v>
      </c>
      <c r="N1995" s="16">
        <f t="shared" si="155"/>
        <v>44312</v>
      </c>
      <c r="O1995" s="7" t="s">
        <v>1011</v>
      </c>
      <c r="P1995" s="12" t="str">
        <f t="shared" si="156"/>
        <v>2021-05-04</v>
      </c>
      <c r="Q1995" s="1" t="str">
        <f>IFERROR(VLOOKUP(K1995,de_para!$A$2:$B$32,2,0),"ERR")</f>
        <v>web event</v>
      </c>
      <c r="R1995" s="1">
        <v>0</v>
      </c>
      <c r="S1995" s="1">
        <f t="shared" si="157"/>
        <v>5</v>
      </c>
      <c r="T1995" s="1">
        <f t="shared" si="158"/>
        <v>2021</v>
      </c>
      <c r="U1995" s="1">
        <f t="shared" si="159"/>
        <v>1</v>
      </c>
    </row>
    <row r="1996" spans="1:21" x14ac:dyDescent="0.25">
      <c r="A1996" s="3" t="s">
        <v>990</v>
      </c>
      <c r="B1996" s="3" t="s">
        <v>1008</v>
      </c>
      <c r="C1996" s="4" t="s">
        <v>991</v>
      </c>
      <c r="D1996" s="5" t="s">
        <v>992</v>
      </c>
      <c r="E1996" s="4" t="s">
        <v>993</v>
      </c>
      <c r="F1996" s="6">
        <v>9061.34</v>
      </c>
      <c r="G1996" s="4">
        <v>374591</v>
      </c>
      <c r="H1996" s="4">
        <v>560092</v>
      </c>
      <c r="I1996" s="5">
        <v>16.178306419999998</v>
      </c>
      <c r="J1996" s="5">
        <v>1.4952094417645001</v>
      </c>
      <c r="K1996" s="5" t="s">
        <v>36</v>
      </c>
      <c r="L1996" s="5">
        <v>75</v>
      </c>
      <c r="M1996" s="7" t="s">
        <v>1010</v>
      </c>
      <c r="N1996" s="16">
        <f t="shared" si="155"/>
        <v>44312</v>
      </c>
      <c r="O1996" s="7" t="s">
        <v>1011</v>
      </c>
      <c r="P1996" s="12" t="str">
        <f t="shared" si="156"/>
        <v>2021-05-04</v>
      </c>
      <c r="Q1996" s="1" t="str">
        <f>IFERROR(VLOOKUP(K1996,de_para!$A$2:$B$32,2,0),"ERR")</f>
        <v>web event</v>
      </c>
      <c r="R1996" s="1">
        <v>0</v>
      </c>
      <c r="S1996" s="1">
        <f t="shared" si="157"/>
        <v>5</v>
      </c>
      <c r="T1996" s="1">
        <f t="shared" si="158"/>
        <v>2021</v>
      </c>
      <c r="U1996" s="1">
        <f t="shared" si="159"/>
        <v>1</v>
      </c>
    </row>
    <row r="1997" spans="1:21" x14ac:dyDescent="0.25">
      <c r="A1997" s="3" t="s">
        <v>405</v>
      </c>
      <c r="B1997" s="3" t="s">
        <v>1008</v>
      </c>
      <c r="C1997" s="4" t="s">
        <v>406</v>
      </c>
      <c r="D1997" s="5" t="s">
        <v>177</v>
      </c>
      <c r="E1997" s="4" t="s">
        <v>178</v>
      </c>
      <c r="F1997" s="6">
        <v>15883.69</v>
      </c>
      <c r="G1997" s="4">
        <v>478743</v>
      </c>
      <c r="H1997" s="4">
        <v>1330198</v>
      </c>
      <c r="I1997" s="5">
        <v>11.9408464</v>
      </c>
      <c r="J1997" s="5">
        <v>2.7785220880514001</v>
      </c>
      <c r="K1997" s="5" t="s">
        <v>179</v>
      </c>
      <c r="L1997" s="5">
        <v>10451</v>
      </c>
      <c r="M1997" s="7" t="s">
        <v>1010</v>
      </c>
      <c r="N1997" s="16">
        <f t="shared" si="155"/>
        <v>44312</v>
      </c>
      <c r="O1997" s="7" t="s">
        <v>1011</v>
      </c>
      <c r="P1997" s="12" t="str">
        <f t="shared" si="156"/>
        <v>2021-05-04</v>
      </c>
      <c r="Q1997" s="1" t="str">
        <f>IFERROR(VLOOKUP(K1997,de_para!$A$2:$B$32,2,0),"ERR")</f>
        <v>Mid funnel</v>
      </c>
      <c r="R1997" s="1">
        <v>0</v>
      </c>
      <c r="S1997" s="1">
        <f t="shared" si="157"/>
        <v>5</v>
      </c>
      <c r="T1997" s="1">
        <f t="shared" si="158"/>
        <v>2021</v>
      </c>
      <c r="U1997" s="1">
        <f t="shared" si="159"/>
        <v>1</v>
      </c>
    </row>
    <row r="1998" spans="1:21" x14ac:dyDescent="0.25">
      <c r="A1998" s="3" t="s">
        <v>103</v>
      </c>
      <c r="B1998" s="3" t="s">
        <v>1008</v>
      </c>
      <c r="C1998" s="4" t="s">
        <v>998</v>
      </c>
      <c r="D1998" s="5" t="s">
        <v>60</v>
      </c>
      <c r="E1998" s="4" t="s">
        <v>61</v>
      </c>
      <c r="F1998" s="6">
        <v>35227.15</v>
      </c>
      <c r="G1998" s="4">
        <v>26737</v>
      </c>
      <c r="H1998" s="4">
        <v>325820</v>
      </c>
      <c r="I1998" s="5">
        <v>108.11843963</v>
      </c>
      <c r="J1998" s="5">
        <v>12.186109137151</v>
      </c>
      <c r="K1998" s="5" t="s">
        <v>36</v>
      </c>
      <c r="L1998" s="5">
        <v>230</v>
      </c>
      <c r="M1998" s="7" t="s">
        <v>1010</v>
      </c>
      <c r="N1998" s="16">
        <f t="shared" si="155"/>
        <v>44312</v>
      </c>
      <c r="O1998" s="7" t="s">
        <v>1011</v>
      </c>
      <c r="P1998" s="12" t="str">
        <f t="shared" si="156"/>
        <v>2021-05-04</v>
      </c>
      <c r="Q1998" s="1" t="str">
        <f>IFERROR(VLOOKUP(K1998,de_para!$A$2:$B$32,2,0),"ERR")</f>
        <v>web event</v>
      </c>
      <c r="R1998" s="1">
        <v>0</v>
      </c>
      <c r="S1998" s="1">
        <f t="shared" si="157"/>
        <v>5</v>
      </c>
      <c r="T1998" s="1">
        <f t="shared" si="158"/>
        <v>2021</v>
      </c>
      <c r="U1998" s="1">
        <f t="shared" si="159"/>
        <v>1</v>
      </c>
    </row>
    <row r="1999" spans="1:21" x14ac:dyDescent="0.25">
      <c r="A1999" s="3" t="s">
        <v>52</v>
      </c>
      <c r="B1999" s="3" t="s">
        <v>1008</v>
      </c>
      <c r="C1999" s="4" t="s">
        <v>53</v>
      </c>
      <c r="D1999" s="5" t="s">
        <v>54</v>
      </c>
      <c r="E1999" s="4" t="s">
        <v>55</v>
      </c>
      <c r="F1999" s="6">
        <v>23995.29</v>
      </c>
      <c r="G1999" s="4">
        <v>8345</v>
      </c>
      <c r="H1999" s="4">
        <v>237463</v>
      </c>
      <c r="I1999" s="5">
        <v>101.04854229999999</v>
      </c>
      <c r="J1999" s="5">
        <v>28.455721989215</v>
      </c>
      <c r="K1999" s="5" t="s">
        <v>36</v>
      </c>
      <c r="L1999" s="5">
        <v>75</v>
      </c>
      <c r="M1999" s="7" t="s">
        <v>1010</v>
      </c>
      <c r="N1999" s="16">
        <f t="shared" si="155"/>
        <v>44312</v>
      </c>
      <c r="O1999" s="7" t="s">
        <v>1011</v>
      </c>
      <c r="P1999" s="12" t="str">
        <f t="shared" si="156"/>
        <v>2021-05-04</v>
      </c>
      <c r="Q1999" s="1" t="str">
        <f>IFERROR(VLOOKUP(K1999,de_para!$A$2:$B$32,2,0),"ERR")</f>
        <v>web event</v>
      </c>
      <c r="R1999" s="1">
        <v>0</v>
      </c>
      <c r="S1999" s="1">
        <f t="shared" si="157"/>
        <v>5</v>
      </c>
      <c r="T1999" s="1">
        <f t="shared" si="158"/>
        <v>2021</v>
      </c>
      <c r="U1999" s="1">
        <f t="shared" si="159"/>
        <v>1</v>
      </c>
    </row>
    <row r="2000" spans="1:21" x14ac:dyDescent="0.25">
      <c r="A2000" s="3" t="s">
        <v>37</v>
      </c>
      <c r="B2000" s="3" t="s">
        <v>1008</v>
      </c>
      <c r="C2000" s="4" t="s">
        <v>38</v>
      </c>
      <c r="D2000" s="5" t="s">
        <v>39</v>
      </c>
      <c r="E2000" s="4" t="s">
        <v>40</v>
      </c>
      <c r="F2000" s="6">
        <v>72653.52</v>
      </c>
      <c r="G2000" s="4">
        <v>6613303</v>
      </c>
      <c r="H2000" s="4">
        <v>12256960</v>
      </c>
      <c r="I2000" s="5">
        <v>5.9275317899999997</v>
      </c>
      <c r="J2000" s="5">
        <v>1.8533794686256</v>
      </c>
      <c r="K2000" s="5" t="s">
        <v>36</v>
      </c>
      <c r="L2000" s="5">
        <v>499</v>
      </c>
      <c r="M2000" s="7" t="s">
        <v>1010</v>
      </c>
      <c r="N2000" s="16">
        <f t="shared" si="155"/>
        <v>44312</v>
      </c>
      <c r="O2000" s="7" t="s">
        <v>1011</v>
      </c>
      <c r="P2000" s="12" t="str">
        <f t="shared" si="156"/>
        <v>2021-05-04</v>
      </c>
      <c r="Q2000" s="1" t="str">
        <f>IFERROR(VLOOKUP(K2000,de_para!$A$2:$B$32,2,0),"ERR")</f>
        <v>web event</v>
      </c>
      <c r="R2000" s="1">
        <v>0</v>
      </c>
      <c r="S2000" s="1">
        <f t="shared" si="157"/>
        <v>5</v>
      </c>
      <c r="T2000" s="1">
        <f t="shared" si="158"/>
        <v>2021</v>
      </c>
      <c r="U2000" s="1">
        <f t="shared" si="159"/>
        <v>1</v>
      </c>
    </row>
    <row r="2001" spans="1:21" x14ac:dyDescent="0.25">
      <c r="A2001" s="3" t="s">
        <v>976</v>
      </c>
      <c r="B2001" s="3" t="s">
        <v>1008</v>
      </c>
      <c r="C2001" s="4" t="s">
        <v>985</v>
      </c>
      <c r="D2001" s="5" t="s">
        <v>983</v>
      </c>
      <c r="E2001" s="4" t="s">
        <v>984</v>
      </c>
      <c r="F2001" s="6">
        <v>13400.49</v>
      </c>
      <c r="G2001" s="4">
        <v>30617</v>
      </c>
      <c r="H2001" s="4">
        <v>503894</v>
      </c>
      <c r="I2001" s="5">
        <v>26.59386696</v>
      </c>
      <c r="J2001" s="5">
        <v>16.457980860306002</v>
      </c>
      <c r="K2001" s="5" t="s">
        <v>36</v>
      </c>
      <c r="L2001" s="5">
        <v>17</v>
      </c>
      <c r="M2001" s="7" t="s">
        <v>1010</v>
      </c>
      <c r="N2001" s="16">
        <f t="shared" si="155"/>
        <v>44312</v>
      </c>
      <c r="O2001" s="7" t="s">
        <v>1011</v>
      </c>
      <c r="P2001" s="12" t="str">
        <f t="shared" si="156"/>
        <v>2021-05-04</v>
      </c>
      <c r="Q2001" s="1" t="str">
        <f>IFERROR(VLOOKUP(K2001,de_para!$A$2:$B$32,2,0),"ERR")</f>
        <v>web event</v>
      </c>
      <c r="R2001" s="1">
        <v>0</v>
      </c>
      <c r="S2001" s="1">
        <f t="shared" si="157"/>
        <v>5</v>
      </c>
      <c r="T2001" s="1">
        <f t="shared" si="158"/>
        <v>2021</v>
      </c>
      <c r="U2001" s="1">
        <f t="shared" si="159"/>
        <v>1</v>
      </c>
    </row>
    <row r="2002" spans="1:21" x14ac:dyDescent="0.25">
      <c r="A2002" s="3" t="s">
        <v>851</v>
      </c>
      <c r="B2002" s="3" t="s">
        <v>1008</v>
      </c>
      <c r="C2002" s="4" t="s">
        <v>982</v>
      </c>
      <c r="D2002" s="5" t="s">
        <v>983</v>
      </c>
      <c r="E2002" s="4" t="s">
        <v>984</v>
      </c>
      <c r="F2002" s="6">
        <v>5811.29</v>
      </c>
      <c r="G2002" s="4">
        <v>11665</v>
      </c>
      <c r="H2002" s="4">
        <v>182611</v>
      </c>
      <c r="I2002" s="5">
        <v>31.82332937</v>
      </c>
      <c r="J2002" s="5">
        <v>15.654607801114</v>
      </c>
      <c r="K2002" s="5" t="s">
        <v>36</v>
      </c>
      <c r="L2002" s="5">
        <v>11</v>
      </c>
      <c r="M2002" s="7" t="s">
        <v>1010</v>
      </c>
      <c r="N2002" s="16">
        <f t="shared" si="155"/>
        <v>44312</v>
      </c>
      <c r="O2002" s="7" t="s">
        <v>1011</v>
      </c>
      <c r="P2002" s="12" t="str">
        <f t="shared" si="156"/>
        <v>2021-05-04</v>
      </c>
      <c r="Q2002" s="1" t="str">
        <f>IFERROR(VLOOKUP(K2002,de_para!$A$2:$B$32,2,0),"ERR")</f>
        <v>web event</v>
      </c>
      <c r="R2002" s="1">
        <v>0</v>
      </c>
      <c r="S2002" s="1">
        <f t="shared" si="157"/>
        <v>5</v>
      </c>
      <c r="T2002" s="1">
        <f t="shared" si="158"/>
        <v>2021</v>
      </c>
      <c r="U2002" s="1">
        <f t="shared" si="159"/>
        <v>1</v>
      </c>
    </row>
    <row r="2003" spans="1:21" x14ac:dyDescent="0.25">
      <c r="A2003" s="3" t="s">
        <v>976</v>
      </c>
      <c r="B2003" s="3" t="s">
        <v>1008</v>
      </c>
      <c r="C2003" s="4" t="s">
        <v>977</v>
      </c>
      <c r="D2003" s="5" t="s">
        <v>974</v>
      </c>
      <c r="E2003" s="4" t="s">
        <v>975</v>
      </c>
      <c r="F2003" s="6">
        <v>12928.88</v>
      </c>
      <c r="G2003" s="4">
        <v>28129</v>
      </c>
      <c r="H2003" s="4">
        <v>485630</v>
      </c>
      <c r="I2003" s="5">
        <v>26.622902209999999</v>
      </c>
      <c r="J2003" s="5">
        <v>17.264389064665998</v>
      </c>
      <c r="K2003" s="5" t="s">
        <v>36</v>
      </c>
      <c r="L2003" s="5">
        <v>44</v>
      </c>
      <c r="M2003" s="7" t="s">
        <v>1010</v>
      </c>
      <c r="N2003" s="16">
        <f t="shared" si="155"/>
        <v>44312</v>
      </c>
      <c r="O2003" s="7" t="s">
        <v>1011</v>
      </c>
      <c r="P2003" s="12" t="str">
        <f t="shared" si="156"/>
        <v>2021-05-04</v>
      </c>
      <c r="Q2003" s="1" t="str">
        <f>IFERROR(VLOOKUP(K2003,de_para!$A$2:$B$32,2,0),"ERR")</f>
        <v>web event</v>
      </c>
      <c r="R2003" s="1">
        <v>0</v>
      </c>
      <c r="S2003" s="1">
        <f t="shared" si="157"/>
        <v>5</v>
      </c>
      <c r="T2003" s="1">
        <f t="shared" si="158"/>
        <v>2021</v>
      </c>
      <c r="U2003" s="1">
        <f t="shared" si="159"/>
        <v>1</v>
      </c>
    </row>
    <row r="2004" spans="1:21" x14ac:dyDescent="0.25">
      <c r="A2004" s="3" t="s">
        <v>32</v>
      </c>
      <c r="B2004" s="3" t="s">
        <v>1008</v>
      </c>
      <c r="C2004" s="4" t="s">
        <v>33</v>
      </c>
      <c r="D2004" s="5" t="s">
        <v>34</v>
      </c>
      <c r="E2004" s="4" t="s">
        <v>35</v>
      </c>
      <c r="F2004" s="6">
        <v>18176.98</v>
      </c>
      <c r="G2004" s="4">
        <v>153660</v>
      </c>
      <c r="H2004" s="4">
        <v>573139</v>
      </c>
      <c r="I2004" s="5">
        <v>31.714784720000001</v>
      </c>
      <c r="J2004" s="5">
        <v>3.729916699206</v>
      </c>
      <c r="K2004" s="5" t="s">
        <v>36</v>
      </c>
      <c r="L2004" s="5">
        <v>158</v>
      </c>
      <c r="M2004" s="7" t="s">
        <v>1010</v>
      </c>
      <c r="N2004" s="16">
        <f t="shared" si="155"/>
        <v>44312</v>
      </c>
      <c r="O2004" s="7" t="s">
        <v>1011</v>
      </c>
      <c r="P2004" s="12" t="str">
        <f t="shared" si="156"/>
        <v>2021-05-04</v>
      </c>
      <c r="Q2004" s="1" t="str">
        <f>IFERROR(VLOOKUP(K2004,de_para!$A$2:$B$32,2,0),"ERR")</f>
        <v>web event</v>
      </c>
      <c r="R2004" s="1">
        <v>0</v>
      </c>
      <c r="S2004" s="1">
        <f t="shared" si="157"/>
        <v>5</v>
      </c>
      <c r="T2004" s="1">
        <f t="shared" si="158"/>
        <v>2021</v>
      </c>
      <c r="U2004" s="1">
        <f t="shared" si="159"/>
        <v>1</v>
      </c>
    </row>
    <row r="2005" spans="1:21" x14ac:dyDescent="0.25">
      <c r="A2005" s="3" t="s">
        <v>851</v>
      </c>
      <c r="B2005" s="3" t="s">
        <v>1008</v>
      </c>
      <c r="C2005" s="4" t="s">
        <v>973</v>
      </c>
      <c r="D2005" s="5" t="s">
        <v>974</v>
      </c>
      <c r="E2005" s="4" t="s">
        <v>975</v>
      </c>
      <c r="F2005" s="6">
        <v>6281.5</v>
      </c>
      <c r="G2005" s="4">
        <v>11225</v>
      </c>
      <c r="H2005" s="4">
        <v>177202</v>
      </c>
      <c r="I2005" s="5">
        <v>35.44824551</v>
      </c>
      <c r="J2005" s="5">
        <v>15.786369710468</v>
      </c>
      <c r="K2005" s="5" t="s">
        <v>36</v>
      </c>
      <c r="L2005" s="5">
        <v>21</v>
      </c>
      <c r="M2005" s="7" t="s">
        <v>1010</v>
      </c>
      <c r="N2005" s="16">
        <f t="shared" si="155"/>
        <v>44312</v>
      </c>
      <c r="O2005" s="7" t="s">
        <v>1011</v>
      </c>
      <c r="P2005" s="12" t="str">
        <f t="shared" si="156"/>
        <v>2021-05-04</v>
      </c>
      <c r="Q2005" s="1" t="str">
        <f>IFERROR(VLOOKUP(K2005,de_para!$A$2:$B$32,2,0),"ERR")</f>
        <v>web event</v>
      </c>
      <c r="R2005" s="1">
        <v>0</v>
      </c>
      <c r="S2005" s="1">
        <f t="shared" si="157"/>
        <v>5</v>
      </c>
      <c r="T2005" s="1">
        <f t="shared" si="158"/>
        <v>2021</v>
      </c>
      <c r="U2005" s="1">
        <f t="shared" si="159"/>
        <v>1</v>
      </c>
    </row>
    <row r="2006" spans="1:21" x14ac:dyDescent="0.25">
      <c r="A2006" s="3" t="s">
        <v>962</v>
      </c>
      <c r="B2006" s="3" t="s">
        <v>1008</v>
      </c>
      <c r="C2006" s="4" t="s">
        <v>966</v>
      </c>
      <c r="D2006" s="5" t="s">
        <v>967</v>
      </c>
      <c r="E2006" s="4" t="s">
        <v>968</v>
      </c>
      <c r="F2006" s="6">
        <v>3183.65</v>
      </c>
      <c r="G2006" s="4">
        <v>195073</v>
      </c>
      <c r="H2006" s="4">
        <v>226626</v>
      </c>
      <c r="I2006" s="5">
        <v>14.048035090000001</v>
      </c>
      <c r="J2006" s="5">
        <v>1.1617497039569999</v>
      </c>
      <c r="K2006" s="5" t="s">
        <v>36</v>
      </c>
      <c r="L2006" s="5">
        <v>3</v>
      </c>
      <c r="M2006" s="7" t="s">
        <v>1010</v>
      </c>
      <c r="N2006" s="16">
        <f t="shared" si="155"/>
        <v>44312</v>
      </c>
      <c r="O2006" s="7" t="s">
        <v>1011</v>
      </c>
      <c r="P2006" s="12" t="str">
        <f t="shared" si="156"/>
        <v>2021-05-04</v>
      </c>
      <c r="Q2006" s="1" t="str">
        <f>IFERROR(VLOOKUP(K2006,de_para!$A$2:$B$32,2,0),"ERR")</f>
        <v>web event</v>
      </c>
      <c r="R2006" s="1">
        <v>0</v>
      </c>
      <c r="S2006" s="1">
        <f t="shared" si="157"/>
        <v>5</v>
      </c>
      <c r="T2006" s="1">
        <f t="shared" si="158"/>
        <v>2021</v>
      </c>
      <c r="U2006" s="1">
        <f t="shared" si="159"/>
        <v>1</v>
      </c>
    </row>
    <row r="2007" spans="1:21" x14ac:dyDescent="0.25">
      <c r="A2007" s="3" t="s">
        <v>81</v>
      </c>
      <c r="B2007" s="3" t="s">
        <v>1008</v>
      </c>
      <c r="C2007" s="4" t="s">
        <v>82</v>
      </c>
      <c r="D2007" s="5" t="s">
        <v>48</v>
      </c>
      <c r="E2007" s="4" t="s">
        <v>49</v>
      </c>
      <c r="F2007" s="6">
        <v>26311.93</v>
      </c>
      <c r="G2007" s="4">
        <v>494005</v>
      </c>
      <c r="H2007" s="4">
        <v>1607244</v>
      </c>
      <c r="I2007" s="5">
        <v>16.37083728</v>
      </c>
      <c r="J2007" s="5">
        <v>3.2534974342365</v>
      </c>
      <c r="K2007" s="5" t="s">
        <v>36</v>
      </c>
      <c r="L2007" s="5">
        <v>59</v>
      </c>
      <c r="M2007" s="7" t="s">
        <v>1010</v>
      </c>
      <c r="N2007" s="16">
        <f t="shared" si="155"/>
        <v>44312</v>
      </c>
      <c r="O2007" s="7" t="s">
        <v>1011</v>
      </c>
      <c r="P2007" s="12" t="str">
        <f t="shared" si="156"/>
        <v>2021-05-04</v>
      </c>
      <c r="Q2007" s="1" t="str">
        <f>IFERROR(VLOOKUP(K2007,de_para!$A$2:$B$32,2,0),"ERR")</f>
        <v>web event</v>
      </c>
      <c r="R2007" s="1">
        <v>0</v>
      </c>
      <c r="S2007" s="1">
        <f t="shared" si="157"/>
        <v>5</v>
      </c>
      <c r="T2007" s="1">
        <f t="shared" si="158"/>
        <v>2021</v>
      </c>
      <c r="U2007" s="1">
        <f t="shared" si="159"/>
        <v>1</v>
      </c>
    </row>
    <row r="2008" spans="1:21" x14ac:dyDescent="0.25">
      <c r="A2008" s="3" t="s">
        <v>318</v>
      </c>
      <c r="B2008" s="3" t="s">
        <v>1008</v>
      </c>
      <c r="C2008" s="4" t="s">
        <v>953</v>
      </c>
      <c r="D2008" s="5" t="s">
        <v>954</v>
      </c>
      <c r="E2008" s="4" t="s">
        <v>955</v>
      </c>
      <c r="F2008" s="6">
        <v>3188.29</v>
      </c>
      <c r="G2008" s="4">
        <v>13642</v>
      </c>
      <c r="H2008" s="4">
        <v>34151</v>
      </c>
      <c r="I2008" s="5">
        <v>93.358613219999995</v>
      </c>
      <c r="J2008" s="5">
        <v>2.5033719395983001</v>
      </c>
      <c r="K2008" s="5" t="s">
        <v>36</v>
      </c>
      <c r="L2008" s="5">
        <v>10</v>
      </c>
      <c r="M2008" s="7" t="s">
        <v>1010</v>
      </c>
      <c r="N2008" s="16">
        <f t="shared" si="155"/>
        <v>44312</v>
      </c>
      <c r="O2008" s="7" t="s">
        <v>1011</v>
      </c>
      <c r="P2008" s="12" t="str">
        <f t="shared" si="156"/>
        <v>2021-05-04</v>
      </c>
      <c r="Q2008" s="1" t="str">
        <f>IFERROR(VLOOKUP(K2008,de_para!$A$2:$B$32,2,0),"ERR")</f>
        <v>web event</v>
      </c>
      <c r="R2008" s="1">
        <v>0</v>
      </c>
      <c r="S2008" s="1">
        <f t="shared" si="157"/>
        <v>5</v>
      </c>
      <c r="T2008" s="1">
        <f t="shared" si="158"/>
        <v>2021</v>
      </c>
      <c r="U2008" s="1">
        <f t="shared" si="159"/>
        <v>1</v>
      </c>
    </row>
    <row r="2009" spans="1:21" x14ac:dyDescent="0.25">
      <c r="A2009" s="3" t="s">
        <v>962</v>
      </c>
      <c r="B2009" s="3" t="s">
        <v>1008</v>
      </c>
      <c r="C2009" s="4" t="s">
        <v>963</v>
      </c>
      <c r="D2009" s="5" t="s">
        <v>964</v>
      </c>
      <c r="E2009" s="4" t="s">
        <v>965</v>
      </c>
      <c r="F2009" s="6">
        <v>3163.36</v>
      </c>
      <c r="G2009" s="4">
        <v>201013</v>
      </c>
      <c r="H2009" s="4">
        <v>230479</v>
      </c>
      <c r="I2009" s="5">
        <v>13.725155000000001</v>
      </c>
      <c r="J2009" s="5">
        <v>1.1465875341395999</v>
      </c>
      <c r="K2009" s="5" t="s">
        <v>36</v>
      </c>
      <c r="L2009" s="5">
        <v>10</v>
      </c>
      <c r="M2009" s="7" t="s">
        <v>1010</v>
      </c>
      <c r="N2009" s="16">
        <f t="shared" si="155"/>
        <v>44312</v>
      </c>
      <c r="O2009" s="7" t="s">
        <v>1011</v>
      </c>
      <c r="P2009" s="12" t="str">
        <f t="shared" si="156"/>
        <v>2021-05-04</v>
      </c>
      <c r="Q2009" s="1" t="str">
        <f>IFERROR(VLOOKUP(K2009,de_para!$A$2:$B$32,2,0),"ERR")</f>
        <v>web event</v>
      </c>
      <c r="R2009" s="1">
        <v>0</v>
      </c>
      <c r="S2009" s="1">
        <f t="shared" si="157"/>
        <v>5</v>
      </c>
      <c r="T2009" s="1">
        <f t="shared" si="158"/>
        <v>2021</v>
      </c>
      <c r="U2009" s="1">
        <f t="shared" si="159"/>
        <v>1</v>
      </c>
    </row>
    <row r="2010" spans="1:21" x14ac:dyDescent="0.25">
      <c r="A2010" s="3" t="s">
        <v>111</v>
      </c>
      <c r="B2010" s="3" t="s">
        <v>1008</v>
      </c>
      <c r="C2010" s="4" t="s">
        <v>112</v>
      </c>
      <c r="D2010" s="5" t="s">
        <v>78</v>
      </c>
      <c r="E2010" s="4" t="s">
        <v>79</v>
      </c>
      <c r="F2010" s="6">
        <v>97115.44</v>
      </c>
      <c r="G2010" s="4">
        <v>4241632</v>
      </c>
      <c r="H2010" s="4">
        <v>6626304</v>
      </c>
      <c r="I2010" s="5">
        <v>14.65604959</v>
      </c>
      <c r="J2010" s="5">
        <v>1.5622062451434</v>
      </c>
      <c r="K2010" s="5" t="s">
        <v>80</v>
      </c>
      <c r="L2010" s="5">
        <v>522</v>
      </c>
      <c r="M2010" s="7" t="s">
        <v>1010</v>
      </c>
      <c r="N2010" s="16">
        <f t="shared" si="155"/>
        <v>44312</v>
      </c>
      <c r="O2010" s="7" t="s">
        <v>1011</v>
      </c>
      <c r="P2010" s="12" t="str">
        <f t="shared" si="156"/>
        <v>2021-05-04</v>
      </c>
      <c r="Q2010" s="1" t="str">
        <f>IFERROR(VLOOKUP(K2010,de_para!$A$2:$B$32,2,0),"ERR")</f>
        <v>web event</v>
      </c>
      <c r="R2010" s="1">
        <v>0</v>
      </c>
      <c r="S2010" s="1">
        <f t="shared" si="157"/>
        <v>5</v>
      </c>
      <c r="T2010" s="1">
        <f t="shared" si="158"/>
        <v>2021</v>
      </c>
      <c r="U2010" s="1">
        <f t="shared" si="159"/>
        <v>1</v>
      </c>
    </row>
    <row r="2011" spans="1:21" x14ac:dyDescent="0.25">
      <c r="A2011" s="3" t="s">
        <v>986</v>
      </c>
      <c r="B2011" s="3" t="s">
        <v>1026</v>
      </c>
      <c r="C2011" s="4" t="s">
        <v>1015</v>
      </c>
      <c r="D2011" s="5" t="s">
        <v>1016</v>
      </c>
      <c r="E2011" s="4" t="s">
        <v>1017</v>
      </c>
      <c r="F2011" s="6">
        <v>9627.57</v>
      </c>
      <c r="G2011" s="4">
        <v>461322</v>
      </c>
      <c r="H2011" s="4">
        <v>993338</v>
      </c>
      <c r="I2011" s="5">
        <v>9.6921390299999999</v>
      </c>
      <c r="J2011" s="5">
        <v>2.1532422039269998</v>
      </c>
      <c r="K2011" s="5" t="s">
        <v>36</v>
      </c>
      <c r="L2011" s="5">
        <v>44</v>
      </c>
      <c r="M2011" s="7" t="s">
        <v>1027</v>
      </c>
      <c r="N2011" s="16">
        <f t="shared" si="155"/>
        <v>44305</v>
      </c>
      <c r="O2011" s="7" t="s">
        <v>1028</v>
      </c>
      <c r="P2011" s="12" t="str">
        <f t="shared" si="156"/>
        <v>2021-04-27</v>
      </c>
      <c r="Q2011" s="1" t="str">
        <f>IFERROR(VLOOKUP(K2011,de_para!$A$2:$B$32,2,0),"ERR")</f>
        <v>web event</v>
      </c>
      <c r="R2011" s="1">
        <v>0</v>
      </c>
      <c r="S2011" s="1">
        <f t="shared" si="157"/>
        <v>4</v>
      </c>
      <c r="T2011" s="1">
        <f t="shared" si="158"/>
        <v>2021</v>
      </c>
      <c r="U2011" s="1">
        <f t="shared" si="159"/>
        <v>1</v>
      </c>
    </row>
    <row r="2012" spans="1:21" x14ac:dyDescent="0.25">
      <c r="A2012" s="3" t="s">
        <v>1029</v>
      </c>
      <c r="B2012" s="3" t="s">
        <v>1026</v>
      </c>
      <c r="C2012" s="4" t="s">
        <v>1030</v>
      </c>
      <c r="D2012" s="5" t="s">
        <v>1031</v>
      </c>
      <c r="E2012" s="4" t="s">
        <v>1032</v>
      </c>
      <c r="F2012" s="6">
        <v>0</v>
      </c>
      <c r="G2012" s="4">
        <v>0</v>
      </c>
      <c r="H2012" s="4">
        <v>0</v>
      </c>
      <c r="I2012" s="5" t="s">
        <v>45</v>
      </c>
      <c r="J2012" s="5">
        <v>0</v>
      </c>
      <c r="K2012" s="5" t="s">
        <v>36</v>
      </c>
      <c r="L2012" s="5">
        <v>1</v>
      </c>
      <c r="M2012" s="7" t="s">
        <v>1027</v>
      </c>
      <c r="N2012" s="16">
        <f t="shared" si="155"/>
        <v>44305</v>
      </c>
      <c r="O2012" s="7" t="s">
        <v>1028</v>
      </c>
      <c r="P2012" s="12" t="str">
        <f t="shared" si="156"/>
        <v>2021-04-27</v>
      </c>
      <c r="Q2012" s="1" t="str">
        <f>IFERROR(VLOOKUP(K2012,de_para!$A$2:$B$32,2,0),"ERR")</f>
        <v>web event</v>
      </c>
      <c r="R2012" s="1">
        <v>0</v>
      </c>
      <c r="S2012" s="1">
        <f t="shared" si="157"/>
        <v>4</v>
      </c>
      <c r="T2012" s="1">
        <f t="shared" si="158"/>
        <v>2021</v>
      </c>
      <c r="U2012" s="1">
        <f t="shared" si="159"/>
        <v>1</v>
      </c>
    </row>
    <row r="2013" spans="1:21" x14ac:dyDescent="0.25">
      <c r="A2013" s="3" t="s">
        <v>1033</v>
      </c>
      <c r="B2013" s="3" t="s">
        <v>1026</v>
      </c>
      <c r="C2013" s="4" t="s">
        <v>1034</v>
      </c>
      <c r="D2013" s="5" t="s">
        <v>1031</v>
      </c>
      <c r="E2013" s="4" t="s">
        <v>1032</v>
      </c>
      <c r="F2013" s="6">
        <v>0</v>
      </c>
      <c r="G2013" s="4">
        <v>0</v>
      </c>
      <c r="H2013" s="4">
        <v>0</v>
      </c>
      <c r="I2013" s="5" t="s">
        <v>45</v>
      </c>
      <c r="J2013" s="5">
        <v>0</v>
      </c>
      <c r="K2013" s="5" t="s">
        <v>36</v>
      </c>
      <c r="L2013" s="5">
        <v>1</v>
      </c>
      <c r="M2013" s="7" t="s">
        <v>1027</v>
      </c>
      <c r="N2013" s="16">
        <f t="shared" si="155"/>
        <v>44305</v>
      </c>
      <c r="O2013" s="7" t="s">
        <v>1028</v>
      </c>
      <c r="P2013" s="12" t="str">
        <f t="shared" si="156"/>
        <v>2021-04-27</v>
      </c>
      <c r="Q2013" s="1" t="str">
        <f>IFERROR(VLOOKUP(K2013,de_para!$A$2:$B$32,2,0),"ERR")</f>
        <v>web event</v>
      </c>
      <c r="R2013" s="1">
        <v>0</v>
      </c>
      <c r="S2013" s="1">
        <f t="shared" si="157"/>
        <v>4</v>
      </c>
      <c r="T2013" s="1">
        <f t="shared" si="158"/>
        <v>2021</v>
      </c>
      <c r="U2013" s="1">
        <f t="shared" si="159"/>
        <v>1</v>
      </c>
    </row>
    <row r="2014" spans="1:21" x14ac:dyDescent="0.25">
      <c r="A2014" s="3" t="s">
        <v>122</v>
      </c>
      <c r="B2014" s="3" t="s">
        <v>1026</v>
      </c>
      <c r="C2014" s="4" t="s">
        <v>123</v>
      </c>
      <c r="D2014" s="5" t="s">
        <v>34</v>
      </c>
      <c r="E2014" s="4" t="s">
        <v>35</v>
      </c>
      <c r="F2014" s="6">
        <v>7326.23</v>
      </c>
      <c r="G2014" s="4">
        <v>212687</v>
      </c>
      <c r="H2014" s="4">
        <v>555129</v>
      </c>
      <c r="I2014" s="5">
        <v>13.197346919999999</v>
      </c>
      <c r="J2014" s="5">
        <v>2.6100748987948998</v>
      </c>
      <c r="K2014" s="5" t="s">
        <v>36</v>
      </c>
      <c r="L2014" s="5">
        <v>34</v>
      </c>
      <c r="M2014" s="7" t="s">
        <v>1027</v>
      </c>
      <c r="N2014" s="16">
        <f t="shared" si="155"/>
        <v>44305</v>
      </c>
      <c r="O2014" s="7" t="s">
        <v>1028</v>
      </c>
      <c r="P2014" s="12" t="str">
        <f t="shared" si="156"/>
        <v>2021-04-27</v>
      </c>
      <c r="Q2014" s="1" t="str">
        <f>IFERROR(VLOOKUP(K2014,de_para!$A$2:$B$32,2,0),"ERR")</f>
        <v>web event</v>
      </c>
      <c r="R2014" s="1">
        <v>0</v>
      </c>
      <c r="S2014" s="1">
        <f t="shared" si="157"/>
        <v>4</v>
      </c>
      <c r="T2014" s="1">
        <f t="shared" si="158"/>
        <v>2021</v>
      </c>
      <c r="U2014" s="1">
        <f t="shared" si="159"/>
        <v>1</v>
      </c>
    </row>
    <row r="2015" spans="1:21" x14ac:dyDescent="0.25">
      <c r="A2015" s="3" t="s">
        <v>851</v>
      </c>
      <c r="B2015" s="3" t="s">
        <v>1026</v>
      </c>
      <c r="C2015" s="4" t="s">
        <v>1035</v>
      </c>
      <c r="D2015" s="5" t="s">
        <v>1036</v>
      </c>
      <c r="E2015" s="4" t="s">
        <v>1037</v>
      </c>
      <c r="F2015" s="6">
        <v>995.3</v>
      </c>
      <c r="G2015" s="4">
        <v>8102</v>
      </c>
      <c r="H2015" s="4">
        <v>19043</v>
      </c>
      <c r="I2015" s="5">
        <v>52.265924490000003</v>
      </c>
      <c r="J2015" s="5">
        <v>2.3504073068378002</v>
      </c>
      <c r="K2015" s="5" t="s">
        <v>36</v>
      </c>
      <c r="L2015" s="5">
        <v>2</v>
      </c>
      <c r="M2015" s="7" t="s">
        <v>1027</v>
      </c>
      <c r="N2015" s="16">
        <f t="shared" si="155"/>
        <v>44305</v>
      </c>
      <c r="O2015" s="7" t="s">
        <v>1028</v>
      </c>
      <c r="P2015" s="12" t="str">
        <f t="shared" si="156"/>
        <v>2021-04-27</v>
      </c>
      <c r="Q2015" s="1" t="str">
        <f>IFERROR(VLOOKUP(K2015,de_para!$A$2:$B$32,2,0),"ERR")</f>
        <v>web event</v>
      </c>
      <c r="R2015" s="1">
        <v>0</v>
      </c>
      <c r="S2015" s="1">
        <f t="shared" si="157"/>
        <v>4</v>
      </c>
      <c r="T2015" s="1">
        <f t="shared" si="158"/>
        <v>2021</v>
      </c>
      <c r="U2015" s="1">
        <f t="shared" si="159"/>
        <v>1</v>
      </c>
    </row>
    <row r="2016" spans="1:21" x14ac:dyDescent="0.25">
      <c r="A2016" s="3" t="s">
        <v>93</v>
      </c>
      <c r="B2016" s="3" t="s">
        <v>1026</v>
      </c>
      <c r="C2016" s="4" t="s">
        <v>94</v>
      </c>
      <c r="D2016" s="5" t="s">
        <v>87</v>
      </c>
      <c r="E2016" s="4" t="s">
        <v>88</v>
      </c>
      <c r="F2016" s="6">
        <v>60875.76</v>
      </c>
      <c r="G2016" s="4">
        <v>3334404</v>
      </c>
      <c r="H2016" s="4">
        <v>5018360</v>
      </c>
      <c r="I2016" s="5">
        <v>12.130608410000001</v>
      </c>
      <c r="J2016" s="5">
        <v>1.5050245861028999</v>
      </c>
      <c r="K2016" s="5" t="s">
        <v>36</v>
      </c>
      <c r="L2016" s="5">
        <v>269</v>
      </c>
      <c r="M2016" s="7" t="s">
        <v>1027</v>
      </c>
      <c r="N2016" s="16">
        <f t="shared" si="155"/>
        <v>44305</v>
      </c>
      <c r="O2016" s="7" t="s">
        <v>1028</v>
      </c>
      <c r="P2016" s="12" t="str">
        <f t="shared" si="156"/>
        <v>2021-04-27</v>
      </c>
      <c r="Q2016" s="1" t="str">
        <f>IFERROR(VLOOKUP(K2016,de_para!$A$2:$B$32,2,0),"ERR")</f>
        <v>web event</v>
      </c>
      <c r="R2016" s="1">
        <v>0</v>
      </c>
      <c r="S2016" s="1">
        <f t="shared" si="157"/>
        <v>4</v>
      </c>
      <c r="T2016" s="1">
        <f t="shared" si="158"/>
        <v>2021</v>
      </c>
      <c r="U2016" s="1">
        <f t="shared" si="159"/>
        <v>1</v>
      </c>
    </row>
    <row r="2017" spans="1:21" x14ac:dyDescent="0.25">
      <c r="A2017" s="3" t="s">
        <v>46</v>
      </c>
      <c r="B2017" s="3" t="s">
        <v>1026</v>
      </c>
      <c r="C2017" s="4" t="s">
        <v>47</v>
      </c>
      <c r="D2017" s="5" t="s">
        <v>48</v>
      </c>
      <c r="E2017" s="4" t="s">
        <v>49</v>
      </c>
      <c r="F2017" s="6">
        <v>58551.519999999997</v>
      </c>
      <c r="G2017" s="4">
        <v>1387376</v>
      </c>
      <c r="H2017" s="4">
        <v>3392516</v>
      </c>
      <c r="I2017" s="5">
        <v>17.259025449999999</v>
      </c>
      <c r="J2017" s="5">
        <v>2.4452751092709999</v>
      </c>
      <c r="K2017" s="5" t="s">
        <v>36</v>
      </c>
      <c r="L2017" s="5">
        <v>210</v>
      </c>
      <c r="M2017" s="7" t="s">
        <v>1027</v>
      </c>
      <c r="N2017" s="16">
        <f t="shared" si="155"/>
        <v>44305</v>
      </c>
      <c r="O2017" s="7" t="s">
        <v>1028</v>
      </c>
      <c r="P2017" s="12" t="str">
        <f t="shared" si="156"/>
        <v>2021-04-27</v>
      </c>
      <c r="Q2017" s="1" t="str">
        <f>IFERROR(VLOOKUP(K2017,de_para!$A$2:$B$32,2,0),"ERR")</f>
        <v>web event</v>
      </c>
      <c r="R2017" s="1">
        <v>0</v>
      </c>
      <c r="S2017" s="1">
        <f t="shared" si="157"/>
        <v>4</v>
      </c>
      <c r="T2017" s="1">
        <f t="shared" si="158"/>
        <v>2021</v>
      </c>
      <c r="U2017" s="1">
        <f t="shared" si="159"/>
        <v>1</v>
      </c>
    </row>
    <row r="2018" spans="1:21" x14ac:dyDescent="0.25">
      <c r="A2018" s="3" t="s">
        <v>37</v>
      </c>
      <c r="B2018" s="3" t="s">
        <v>1026</v>
      </c>
      <c r="C2018" s="4" t="s">
        <v>38</v>
      </c>
      <c r="D2018" s="5" t="s">
        <v>39</v>
      </c>
      <c r="E2018" s="4" t="s">
        <v>40</v>
      </c>
      <c r="F2018" s="6">
        <v>51574.69</v>
      </c>
      <c r="G2018" s="4">
        <v>5327208</v>
      </c>
      <c r="H2018" s="4">
        <v>9408667</v>
      </c>
      <c r="I2018" s="5">
        <v>5.4816149799999998</v>
      </c>
      <c r="J2018" s="5">
        <v>1.766153489783</v>
      </c>
      <c r="K2018" s="5" t="s">
        <v>36</v>
      </c>
      <c r="L2018" s="5">
        <v>477</v>
      </c>
      <c r="M2018" s="7" t="s">
        <v>1027</v>
      </c>
      <c r="N2018" s="16">
        <f t="shared" si="155"/>
        <v>44305</v>
      </c>
      <c r="O2018" s="7" t="s">
        <v>1028</v>
      </c>
      <c r="P2018" s="12" t="str">
        <f t="shared" si="156"/>
        <v>2021-04-27</v>
      </c>
      <c r="Q2018" s="1" t="str">
        <f>IFERROR(VLOOKUP(K2018,de_para!$A$2:$B$32,2,0),"ERR")</f>
        <v>web event</v>
      </c>
      <c r="R2018" s="1">
        <v>0</v>
      </c>
      <c r="S2018" s="1">
        <f t="shared" si="157"/>
        <v>4</v>
      </c>
      <c r="T2018" s="1">
        <f t="shared" si="158"/>
        <v>2021</v>
      </c>
      <c r="U2018" s="1">
        <f t="shared" si="159"/>
        <v>1</v>
      </c>
    </row>
    <row r="2019" spans="1:21" x14ac:dyDescent="0.25">
      <c r="A2019" s="3" t="s">
        <v>990</v>
      </c>
      <c r="B2019" s="3" t="s">
        <v>1026</v>
      </c>
      <c r="C2019" s="4" t="s">
        <v>991</v>
      </c>
      <c r="D2019" s="5" t="s">
        <v>992</v>
      </c>
      <c r="E2019" s="4" t="s">
        <v>993</v>
      </c>
      <c r="F2019" s="6">
        <v>27883.72</v>
      </c>
      <c r="G2019" s="4">
        <v>760379</v>
      </c>
      <c r="H2019" s="4">
        <v>1999081</v>
      </c>
      <c r="I2019" s="5">
        <v>13.948269229999999</v>
      </c>
      <c r="J2019" s="5">
        <v>2.6290586667964</v>
      </c>
      <c r="K2019" s="5" t="s">
        <v>36</v>
      </c>
      <c r="L2019" s="5">
        <v>159</v>
      </c>
      <c r="M2019" s="7" t="s">
        <v>1027</v>
      </c>
      <c r="N2019" s="16">
        <f t="shared" si="155"/>
        <v>44305</v>
      </c>
      <c r="O2019" s="7" t="s">
        <v>1028</v>
      </c>
      <c r="P2019" s="12" t="str">
        <f t="shared" si="156"/>
        <v>2021-04-27</v>
      </c>
      <c r="Q2019" s="1" t="str">
        <f>IFERROR(VLOOKUP(K2019,de_para!$A$2:$B$32,2,0),"ERR")</f>
        <v>web event</v>
      </c>
      <c r="R2019" s="1">
        <v>0</v>
      </c>
      <c r="S2019" s="1">
        <f t="shared" si="157"/>
        <v>4</v>
      </c>
      <c r="T2019" s="1">
        <f t="shared" si="158"/>
        <v>2021</v>
      </c>
      <c r="U2019" s="1">
        <f t="shared" si="159"/>
        <v>1</v>
      </c>
    </row>
    <row r="2020" spans="1:21" x14ac:dyDescent="0.25">
      <c r="A2020" s="3" t="s">
        <v>554</v>
      </c>
      <c r="B2020" s="3" t="s">
        <v>1026</v>
      </c>
      <c r="C2020" s="4" t="s">
        <v>555</v>
      </c>
      <c r="D2020" s="5" t="s">
        <v>34</v>
      </c>
      <c r="E2020" s="4" t="s">
        <v>35</v>
      </c>
      <c r="F2020" s="6">
        <v>1881.49</v>
      </c>
      <c r="G2020" s="4">
        <v>45821</v>
      </c>
      <c r="H2020" s="4">
        <v>123927</v>
      </c>
      <c r="I2020" s="5">
        <v>15.182244389999999</v>
      </c>
      <c r="J2020" s="5">
        <v>2.7045895986556001</v>
      </c>
      <c r="K2020" s="5" t="s">
        <v>36</v>
      </c>
      <c r="L2020" s="5">
        <v>13</v>
      </c>
      <c r="M2020" s="7" t="s">
        <v>1027</v>
      </c>
      <c r="N2020" s="16">
        <f t="shared" si="155"/>
        <v>44305</v>
      </c>
      <c r="O2020" s="7" t="s">
        <v>1028</v>
      </c>
      <c r="P2020" s="12" t="str">
        <f t="shared" si="156"/>
        <v>2021-04-27</v>
      </c>
      <c r="Q2020" s="1" t="str">
        <f>IFERROR(VLOOKUP(K2020,de_para!$A$2:$B$32,2,0),"ERR")</f>
        <v>web event</v>
      </c>
      <c r="R2020" s="1">
        <v>0</v>
      </c>
      <c r="S2020" s="1">
        <f t="shared" si="157"/>
        <v>4</v>
      </c>
      <c r="T2020" s="1">
        <f t="shared" si="158"/>
        <v>2021</v>
      </c>
      <c r="U2020" s="1">
        <f t="shared" si="159"/>
        <v>1</v>
      </c>
    </row>
    <row r="2021" spans="1:21" x14ac:dyDescent="0.25">
      <c r="A2021" s="3" t="s">
        <v>120</v>
      </c>
      <c r="B2021" s="3" t="s">
        <v>1026</v>
      </c>
      <c r="C2021" s="4" t="s">
        <v>121</v>
      </c>
      <c r="D2021" s="5" t="s">
        <v>87</v>
      </c>
      <c r="E2021" s="4" t="s">
        <v>88</v>
      </c>
      <c r="F2021" s="6">
        <v>385309.77</v>
      </c>
      <c r="G2021" s="4">
        <v>15733868</v>
      </c>
      <c r="H2021" s="4">
        <v>43312052</v>
      </c>
      <c r="I2021" s="5">
        <v>8.8961328799999997</v>
      </c>
      <c r="J2021" s="5">
        <v>2.7527911127765998</v>
      </c>
      <c r="K2021" s="5" t="s">
        <v>36</v>
      </c>
      <c r="L2021" s="5">
        <v>1799</v>
      </c>
      <c r="M2021" s="7" t="s">
        <v>1027</v>
      </c>
      <c r="N2021" s="16">
        <f t="shared" si="155"/>
        <v>44305</v>
      </c>
      <c r="O2021" s="7" t="s">
        <v>1028</v>
      </c>
      <c r="P2021" s="12" t="str">
        <f t="shared" si="156"/>
        <v>2021-04-27</v>
      </c>
      <c r="Q2021" s="1" t="str">
        <f>IFERROR(VLOOKUP(K2021,de_para!$A$2:$B$32,2,0),"ERR")</f>
        <v>web event</v>
      </c>
      <c r="R2021" s="1">
        <v>0</v>
      </c>
      <c r="S2021" s="1">
        <f t="shared" si="157"/>
        <v>4</v>
      </c>
      <c r="T2021" s="1">
        <f t="shared" si="158"/>
        <v>2021</v>
      </c>
      <c r="U2021" s="1">
        <f t="shared" si="159"/>
        <v>1</v>
      </c>
    </row>
    <row r="2022" spans="1:21" x14ac:dyDescent="0.25">
      <c r="A2022" s="3" t="s">
        <v>180</v>
      </c>
      <c r="B2022" s="3" t="s">
        <v>1026</v>
      </c>
      <c r="C2022" s="4" t="s">
        <v>181</v>
      </c>
      <c r="D2022" s="5" t="s">
        <v>173</v>
      </c>
      <c r="E2022" s="4" t="s">
        <v>174</v>
      </c>
      <c r="F2022" s="6">
        <v>126045.64</v>
      </c>
      <c r="G2022" s="4">
        <v>5276032</v>
      </c>
      <c r="H2022" s="4">
        <v>10469983</v>
      </c>
      <c r="I2022" s="5">
        <v>12.03876262</v>
      </c>
      <c r="J2022" s="5">
        <v>1.9844426644872999</v>
      </c>
      <c r="K2022" s="5" t="s">
        <v>36</v>
      </c>
      <c r="L2022" s="5">
        <v>475</v>
      </c>
      <c r="M2022" s="7" t="s">
        <v>1027</v>
      </c>
      <c r="N2022" s="16">
        <f t="shared" si="155"/>
        <v>44305</v>
      </c>
      <c r="O2022" s="7" t="s">
        <v>1028</v>
      </c>
      <c r="P2022" s="12" t="str">
        <f t="shared" si="156"/>
        <v>2021-04-27</v>
      </c>
      <c r="Q2022" s="1" t="str">
        <f>IFERROR(VLOOKUP(K2022,de_para!$A$2:$B$32,2,0),"ERR")</f>
        <v>web event</v>
      </c>
      <c r="R2022" s="1">
        <v>0</v>
      </c>
      <c r="S2022" s="1">
        <f t="shared" si="157"/>
        <v>4</v>
      </c>
      <c r="T2022" s="1">
        <f t="shared" si="158"/>
        <v>2021</v>
      </c>
      <c r="U2022" s="1">
        <f t="shared" si="159"/>
        <v>1</v>
      </c>
    </row>
    <row r="2023" spans="1:21" x14ac:dyDescent="0.25">
      <c r="A2023" s="3" t="s">
        <v>839</v>
      </c>
      <c r="B2023" s="3" t="s">
        <v>1026</v>
      </c>
      <c r="C2023" s="4" t="s">
        <v>840</v>
      </c>
      <c r="D2023" s="5" t="s">
        <v>841</v>
      </c>
      <c r="E2023" s="4" t="s">
        <v>842</v>
      </c>
      <c r="F2023" s="6">
        <v>8088.01</v>
      </c>
      <c r="G2023" s="4">
        <v>266609</v>
      </c>
      <c r="H2023" s="4">
        <v>400575</v>
      </c>
      <c r="I2023" s="5">
        <v>20.19100044</v>
      </c>
      <c r="J2023" s="5">
        <v>1.5024811615511999</v>
      </c>
      <c r="K2023" s="5" t="s">
        <v>36</v>
      </c>
      <c r="L2023" s="5">
        <v>218</v>
      </c>
      <c r="M2023" s="7" t="s">
        <v>1027</v>
      </c>
      <c r="N2023" s="16">
        <f t="shared" si="155"/>
        <v>44305</v>
      </c>
      <c r="O2023" s="7" t="s">
        <v>1028</v>
      </c>
      <c r="P2023" s="12" t="str">
        <f t="shared" si="156"/>
        <v>2021-04-27</v>
      </c>
      <c r="Q2023" s="1" t="str">
        <f>IFERROR(VLOOKUP(K2023,de_para!$A$2:$B$32,2,0),"ERR")</f>
        <v>web event</v>
      </c>
      <c r="R2023" s="1">
        <v>1</v>
      </c>
      <c r="S2023" s="1">
        <f t="shared" si="157"/>
        <v>4</v>
      </c>
      <c r="T2023" s="1">
        <f t="shared" si="158"/>
        <v>2021</v>
      </c>
      <c r="U2023" s="1">
        <f t="shared" si="159"/>
        <v>1</v>
      </c>
    </row>
    <row r="2024" spans="1:21" x14ac:dyDescent="0.25">
      <c r="A2024" s="3" t="s">
        <v>111</v>
      </c>
      <c r="B2024" s="3" t="s">
        <v>1026</v>
      </c>
      <c r="C2024" s="4" t="s">
        <v>112</v>
      </c>
      <c r="D2024" s="5" t="s">
        <v>78</v>
      </c>
      <c r="E2024" s="4" t="s">
        <v>79</v>
      </c>
      <c r="F2024" s="6">
        <v>67404.399999999994</v>
      </c>
      <c r="G2024" s="4">
        <v>3908869</v>
      </c>
      <c r="H2024" s="4">
        <v>5983184</v>
      </c>
      <c r="I2024" s="5">
        <v>11.2656405</v>
      </c>
      <c r="J2024" s="5">
        <v>1.5306688456430999</v>
      </c>
      <c r="K2024" s="5" t="s">
        <v>80</v>
      </c>
      <c r="L2024" s="5">
        <v>519</v>
      </c>
      <c r="M2024" s="7" t="s">
        <v>1027</v>
      </c>
      <c r="N2024" s="16">
        <f t="shared" si="155"/>
        <v>44305</v>
      </c>
      <c r="O2024" s="7" t="s">
        <v>1028</v>
      </c>
      <c r="P2024" s="12" t="str">
        <f t="shared" si="156"/>
        <v>2021-04-27</v>
      </c>
      <c r="Q2024" s="1" t="str">
        <f>IFERROR(VLOOKUP(K2024,de_para!$A$2:$B$32,2,0),"ERR")</f>
        <v>web event</v>
      </c>
      <c r="R2024" s="1">
        <v>0</v>
      </c>
      <c r="S2024" s="1">
        <f t="shared" si="157"/>
        <v>4</v>
      </c>
      <c r="T2024" s="1">
        <f t="shared" si="158"/>
        <v>2021</v>
      </c>
      <c r="U2024" s="1">
        <f t="shared" si="159"/>
        <v>1</v>
      </c>
    </row>
    <row r="2025" spans="1:21" x14ac:dyDescent="0.25">
      <c r="A2025" s="3" t="s">
        <v>76</v>
      </c>
      <c r="B2025" s="3" t="s">
        <v>1026</v>
      </c>
      <c r="C2025" s="4" t="s">
        <v>77</v>
      </c>
      <c r="D2025" s="5" t="s">
        <v>78</v>
      </c>
      <c r="E2025" s="4" t="s">
        <v>79</v>
      </c>
      <c r="F2025" s="6">
        <v>58211.09</v>
      </c>
      <c r="G2025" s="4">
        <v>1040973</v>
      </c>
      <c r="H2025" s="4">
        <v>2374564</v>
      </c>
      <c r="I2025" s="5">
        <v>24.514432970000001</v>
      </c>
      <c r="J2025" s="5">
        <v>2.2811004704253</v>
      </c>
      <c r="K2025" s="5" t="s">
        <v>80</v>
      </c>
      <c r="L2025" s="5">
        <v>348</v>
      </c>
      <c r="M2025" s="7" t="s">
        <v>1027</v>
      </c>
      <c r="N2025" s="16">
        <f t="shared" si="155"/>
        <v>44305</v>
      </c>
      <c r="O2025" s="7" t="s">
        <v>1028</v>
      </c>
      <c r="P2025" s="12" t="str">
        <f t="shared" si="156"/>
        <v>2021-04-27</v>
      </c>
      <c r="Q2025" s="1" t="str">
        <f>IFERROR(VLOOKUP(K2025,de_para!$A$2:$B$32,2,0),"ERR")</f>
        <v>web event</v>
      </c>
      <c r="R2025" s="1">
        <v>0</v>
      </c>
      <c r="S2025" s="1">
        <f t="shared" si="157"/>
        <v>4</v>
      </c>
      <c r="T2025" s="1">
        <f t="shared" si="158"/>
        <v>2021</v>
      </c>
      <c r="U2025" s="1">
        <f t="shared" si="159"/>
        <v>1</v>
      </c>
    </row>
    <row r="2026" spans="1:21" x14ac:dyDescent="0.25">
      <c r="A2026" s="3" t="s">
        <v>95</v>
      </c>
      <c r="B2026" s="3" t="s">
        <v>1026</v>
      </c>
      <c r="C2026" s="4" t="s">
        <v>96</v>
      </c>
      <c r="D2026" s="5" t="s">
        <v>60</v>
      </c>
      <c r="E2026" s="4" t="s">
        <v>61</v>
      </c>
      <c r="F2026" s="6">
        <v>274048.3</v>
      </c>
      <c r="G2026" s="4">
        <v>3516160</v>
      </c>
      <c r="H2026" s="4">
        <v>12791661</v>
      </c>
      <c r="I2026" s="5">
        <v>21.423980830000001</v>
      </c>
      <c r="J2026" s="5">
        <v>3.6379632894976002</v>
      </c>
      <c r="K2026" s="5" t="s">
        <v>36</v>
      </c>
      <c r="L2026" s="5">
        <v>1171</v>
      </c>
      <c r="M2026" s="7" t="s">
        <v>1027</v>
      </c>
      <c r="N2026" s="16">
        <f t="shared" si="155"/>
        <v>44305</v>
      </c>
      <c r="O2026" s="7" t="s">
        <v>1028</v>
      </c>
      <c r="P2026" s="12" t="str">
        <f t="shared" si="156"/>
        <v>2021-04-27</v>
      </c>
      <c r="Q2026" s="1" t="str">
        <f>IFERROR(VLOOKUP(K2026,de_para!$A$2:$B$32,2,0),"ERR")</f>
        <v>web event</v>
      </c>
      <c r="R2026" s="1">
        <v>0</v>
      </c>
      <c r="S2026" s="1">
        <f t="shared" si="157"/>
        <v>4</v>
      </c>
      <c r="T2026" s="1">
        <f t="shared" si="158"/>
        <v>2021</v>
      </c>
      <c r="U2026" s="1">
        <f t="shared" si="159"/>
        <v>1</v>
      </c>
    </row>
    <row r="2027" spans="1:21" x14ac:dyDescent="0.25">
      <c r="A2027" s="3" t="s">
        <v>32</v>
      </c>
      <c r="B2027" s="3" t="s">
        <v>1026</v>
      </c>
      <c r="C2027" s="4" t="s">
        <v>33</v>
      </c>
      <c r="D2027" s="5" t="s">
        <v>34</v>
      </c>
      <c r="E2027" s="4" t="s">
        <v>35</v>
      </c>
      <c r="F2027" s="6">
        <v>14247.42</v>
      </c>
      <c r="G2027" s="4">
        <v>120876</v>
      </c>
      <c r="H2027" s="4">
        <v>372473</v>
      </c>
      <c r="I2027" s="5">
        <v>38.250879930000004</v>
      </c>
      <c r="J2027" s="5">
        <v>3.0814471028160999</v>
      </c>
      <c r="K2027" s="5" t="s">
        <v>36</v>
      </c>
      <c r="L2027" s="5">
        <v>120</v>
      </c>
      <c r="M2027" s="7" t="s">
        <v>1027</v>
      </c>
      <c r="N2027" s="16">
        <f t="shared" si="155"/>
        <v>44305</v>
      </c>
      <c r="O2027" s="7" t="s">
        <v>1028</v>
      </c>
      <c r="P2027" s="12" t="str">
        <f t="shared" si="156"/>
        <v>2021-04-27</v>
      </c>
      <c r="Q2027" s="1" t="str">
        <f>IFERROR(VLOOKUP(K2027,de_para!$A$2:$B$32,2,0),"ERR")</f>
        <v>web event</v>
      </c>
      <c r="R2027" s="1">
        <v>0</v>
      </c>
      <c r="S2027" s="1">
        <f t="shared" si="157"/>
        <v>4</v>
      </c>
      <c r="T2027" s="1">
        <f t="shared" si="158"/>
        <v>2021</v>
      </c>
      <c r="U2027" s="1">
        <f t="shared" si="159"/>
        <v>1</v>
      </c>
    </row>
    <row r="2028" spans="1:21" x14ac:dyDescent="0.25">
      <c r="A2028" s="3" t="s">
        <v>118</v>
      </c>
      <c r="B2028" s="3" t="s">
        <v>1026</v>
      </c>
      <c r="C2028" s="4" t="s">
        <v>119</v>
      </c>
      <c r="D2028" s="5" t="s">
        <v>78</v>
      </c>
      <c r="E2028" s="4" t="s">
        <v>79</v>
      </c>
      <c r="F2028" s="6">
        <v>159619.42000000001</v>
      </c>
      <c r="G2028" s="4">
        <v>6216111</v>
      </c>
      <c r="H2028" s="4">
        <v>12625650</v>
      </c>
      <c r="I2028" s="5">
        <v>12.642471479999999</v>
      </c>
      <c r="J2028" s="5">
        <v>2.0311172049534001</v>
      </c>
      <c r="K2028" s="5" t="s">
        <v>80</v>
      </c>
      <c r="L2028" s="5">
        <v>1034</v>
      </c>
      <c r="M2028" s="7" t="s">
        <v>1027</v>
      </c>
      <c r="N2028" s="16">
        <f t="shared" si="155"/>
        <v>44305</v>
      </c>
      <c r="O2028" s="7" t="s">
        <v>1028</v>
      </c>
      <c r="P2028" s="12" t="str">
        <f t="shared" si="156"/>
        <v>2021-04-27</v>
      </c>
      <c r="Q2028" s="1" t="str">
        <f>IFERROR(VLOOKUP(K2028,de_para!$A$2:$B$32,2,0),"ERR")</f>
        <v>web event</v>
      </c>
      <c r="R2028" s="1">
        <v>0</v>
      </c>
      <c r="S2028" s="1">
        <f t="shared" si="157"/>
        <v>4</v>
      </c>
      <c r="T2028" s="1">
        <f t="shared" si="158"/>
        <v>2021</v>
      </c>
      <c r="U2028" s="1">
        <f t="shared" si="159"/>
        <v>1</v>
      </c>
    </row>
    <row r="2029" spans="1:21" x14ac:dyDescent="0.25">
      <c r="A2029" s="3" t="s">
        <v>994</v>
      </c>
      <c r="B2029" s="3" t="s">
        <v>1026</v>
      </c>
      <c r="C2029" s="4" t="s">
        <v>995</v>
      </c>
      <c r="D2029" s="5" t="s">
        <v>996</v>
      </c>
      <c r="E2029" s="4" t="s">
        <v>997</v>
      </c>
      <c r="F2029" s="6">
        <v>27831.97</v>
      </c>
      <c r="G2029" s="4">
        <v>782515</v>
      </c>
      <c r="H2029" s="4">
        <v>1792070</v>
      </c>
      <c r="I2029" s="5">
        <v>15.530626590000001</v>
      </c>
      <c r="J2029" s="5">
        <v>2.2901414030402001</v>
      </c>
      <c r="K2029" s="5" t="s">
        <v>36</v>
      </c>
      <c r="L2029" s="5">
        <v>152</v>
      </c>
      <c r="M2029" s="7" t="s">
        <v>1027</v>
      </c>
      <c r="N2029" s="16">
        <f t="shared" si="155"/>
        <v>44305</v>
      </c>
      <c r="O2029" s="7" t="s">
        <v>1028</v>
      </c>
      <c r="P2029" s="12" t="str">
        <f t="shared" si="156"/>
        <v>2021-04-27</v>
      </c>
      <c r="Q2029" s="1" t="str">
        <f>IFERROR(VLOOKUP(K2029,de_para!$A$2:$B$32,2,0),"ERR")</f>
        <v>web event</v>
      </c>
      <c r="R2029" s="1">
        <v>0</v>
      </c>
      <c r="S2029" s="1">
        <f t="shared" si="157"/>
        <v>4</v>
      </c>
      <c r="T2029" s="1">
        <f t="shared" si="158"/>
        <v>2021</v>
      </c>
      <c r="U2029" s="1">
        <f t="shared" si="159"/>
        <v>1</v>
      </c>
    </row>
    <row r="2030" spans="1:21" x14ac:dyDescent="0.25">
      <c r="A2030" s="3" t="s">
        <v>1007</v>
      </c>
      <c r="B2030" s="3" t="s">
        <v>1026</v>
      </c>
      <c r="C2030" s="4" t="s">
        <v>1009</v>
      </c>
      <c r="D2030" s="5" t="s">
        <v>247</v>
      </c>
      <c r="E2030" s="4" t="s">
        <v>248</v>
      </c>
      <c r="F2030" s="6">
        <v>41036.29</v>
      </c>
      <c r="G2030" s="4">
        <v>387165</v>
      </c>
      <c r="H2030" s="4">
        <v>2603549</v>
      </c>
      <c r="I2030" s="5">
        <v>15.761673780000001</v>
      </c>
      <c r="J2030" s="5">
        <v>6.7246496971575001</v>
      </c>
      <c r="K2030" s="5" t="s">
        <v>36</v>
      </c>
      <c r="L2030" s="5">
        <v>29</v>
      </c>
      <c r="M2030" s="7" t="s">
        <v>1027</v>
      </c>
      <c r="N2030" s="16">
        <f t="shared" si="155"/>
        <v>44305</v>
      </c>
      <c r="O2030" s="7" t="s">
        <v>1028</v>
      </c>
      <c r="P2030" s="12" t="str">
        <f t="shared" si="156"/>
        <v>2021-04-27</v>
      </c>
      <c r="Q2030" s="1" t="str">
        <f>IFERROR(VLOOKUP(K2030,de_para!$A$2:$B$32,2,0),"ERR")</f>
        <v>web event</v>
      </c>
      <c r="R2030" s="1">
        <v>0</v>
      </c>
      <c r="S2030" s="1">
        <f t="shared" si="157"/>
        <v>4</v>
      </c>
      <c r="T2030" s="1">
        <f t="shared" si="158"/>
        <v>2021</v>
      </c>
      <c r="U2030" s="1">
        <f t="shared" si="159"/>
        <v>1</v>
      </c>
    </row>
    <row r="2031" spans="1:21" x14ac:dyDescent="0.25">
      <c r="A2031" s="3" t="s">
        <v>405</v>
      </c>
      <c r="B2031" s="3" t="s">
        <v>1026</v>
      </c>
      <c r="C2031" s="4" t="s">
        <v>406</v>
      </c>
      <c r="D2031" s="5" t="s">
        <v>177</v>
      </c>
      <c r="E2031" s="4" t="s">
        <v>178</v>
      </c>
      <c r="F2031" s="6">
        <v>15642.32</v>
      </c>
      <c r="G2031" s="4">
        <v>650026</v>
      </c>
      <c r="H2031" s="4">
        <v>1419613</v>
      </c>
      <c r="I2031" s="5">
        <v>11.018721299999999</v>
      </c>
      <c r="J2031" s="5">
        <v>2.1839326426943</v>
      </c>
      <c r="K2031" s="5" t="s">
        <v>179</v>
      </c>
      <c r="L2031" s="5">
        <v>11408</v>
      </c>
      <c r="M2031" s="7" t="s">
        <v>1027</v>
      </c>
      <c r="N2031" s="16">
        <f t="shared" si="155"/>
        <v>44305</v>
      </c>
      <c r="O2031" s="7" t="s">
        <v>1028</v>
      </c>
      <c r="P2031" s="12" t="str">
        <f t="shared" si="156"/>
        <v>2021-04-27</v>
      </c>
      <c r="Q2031" s="1" t="str">
        <f>IFERROR(VLOOKUP(K2031,de_para!$A$2:$B$32,2,0),"ERR")</f>
        <v>Mid funnel</v>
      </c>
      <c r="R2031" s="1">
        <v>0</v>
      </c>
      <c r="S2031" s="1">
        <f t="shared" si="157"/>
        <v>4</v>
      </c>
      <c r="T2031" s="1">
        <f t="shared" si="158"/>
        <v>2021</v>
      </c>
      <c r="U2031" s="1">
        <f t="shared" si="159"/>
        <v>1</v>
      </c>
    </row>
    <row r="2032" spans="1:21" x14ac:dyDescent="0.25">
      <c r="A2032" s="3" t="s">
        <v>1022</v>
      </c>
      <c r="B2032" s="3" t="s">
        <v>1026</v>
      </c>
      <c r="C2032" s="4" t="s">
        <v>1023</v>
      </c>
      <c r="D2032" s="5" t="s">
        <v>1024</v>
      </c>
      <c r="E2032" s="4" t="s">
        <v>1025</v>
      </c>
      <c r="F2032" s="6">
        <v>4544.37</v>
      </c>
      <c r="G2032" s="4">
        <v>310875</v>
      </c>
      <c r="H2032" s="4">
        <v>672749</v>
      </c>
      <c r="I2032" s="5">
        <v>6.7549264300000003</v>
      </c>
      <c r="J2032" s="5">
        <v>2.1640498592682</v>
      </c>
      <c r="K2032" s="5" t="s">
        <v>394</v>
      </c>
      <c r="L2032" s="5">
        <v>5862</v>
      </c>
      <c r="M2032" s="7" t="s">
        <v>1027</v>
      </c>
      <c r="N2032" s="16">
        <f t="shared" si="155"/>
        <v>44305</v>
      </c>
      <c r="O2032" s="7" t="s">
        <v>1028</v>
      </c>
      <c r="P2032" s="12" t="str">
        <f t="shared" si="156"/>
        <v>2021-04-27</v>
      </c>
      <c r="Q2032" s="1" t="str">
        <f>IFERROR(VLOOKUP(K2032,de_para!$A$2:$B$32,2,0),"ERR")</f>
        <v>Mid funnel</v>
      </c>
      <c r="R2032" s="1">
        <v>0</v>
      </c>
      <c r="S2032" s="1">
        <f t="shared" si="157"/>
        <v>4</v>
      </c>
      <c r="T2032" s="1">
        <f t="shared" si="158"/>
        <v>2021</v>
      </c>
      <c r="U2032" s="1">
        <f t="shared" si="159"/>
        <v>1</v>
      </c>
    </row>
    <row r="2033" spans="1:21" x14ac:dyDescent="0.25">
      <c r="A2033" s="3" t="s">
        <v>89</v>
      </c>
      <c r="B2033" s="3" t="s">
        <v>1026</v>
      </c>
      <c r="C2033" s="4" t="s">
        <v>90</v>
      </c>
      <c r="D2033" s="5" t="s">
        <v>91</v>
      </c>
      <c r="E2033" s="4" t="s">
        <v>92</v>
      </c>
      <c r="F2033" s="6">
        <v>110070.37</v>
      </c>
      <c r="G2033" s="4">
        <v>2305699</v>
      </c>
      <c r="H2033" s="4">
        <v>5616889</v>
      </c>
      <c r="I2033" s="5">
        <v>19.596322799999999</v>
      </c>
      <c r="J2033" s="5">
        <v>2.4360894461939999</v>
      </c>
      <c r="K2033" s="5" t="s">
        <v>36</v>
      </c>
      <c r="L2033" s="5">
        <v>450</v>
      </c>
      <c r="M2033" s="7" t="s">
        <v>1027</v>
      </c>
      <c r="N2033" s="16">
        <f t="shared" si="155"/>
        <v>44305</v>
      </c>
      <c r="O2033" s="7" t="s">
        <v>1028</v>
      </c>
      <c r="P2033" s="12" t="str">
        <f t="shared" si="156"/>
        <v>2021-04-27</v>
      </c>
      <c r="Q2033" s="1" t="str">
        <f>IFERROR(VLOOKUP(K2033,de_para!$A$2:$B$32,2,0),"ERR")</f>
        <v>web event</v>
      </c>
      <c r="R2033" s="1">
        <v>0</v>
      </c>
      <c r="S2033" s="1">
        <f t="shared" si="157"/>
        <v>4</v>
      </c>
      <c r="T2033" s="1">
        <f t="shared" si="158"/>
        <v>2021</v>
      </c>
      <c r="U2033" s="1">
        <f t="shared" si="159"/>
        <v>1</v>
      </c>
    </row>
    <row r="2034" spans="1:21" x14ac:dyDescent="0.25">
      <c r="A2034" s="3" t="s">
        <v>1038</v>
      </c>
      <c r="B2034" s="3" t="s">
        <v>1026</v>
      </c>
      <c r="C2034" s="4" t="s">
        <v>1039</v>
      </c>
      <c r="D2034" s="5" t="s">
        <v>1040</v>
      </c>
      <c r="E2034" s="4" t="s">
        <v>1041</v>
      </c>
      <c r="F2034" s="6">
        <v>0</v>
      </c>
      <c r="G2034" s="4">
        <v>0</v>
      </c>
      <c r="H2034" s="4">
        <v>0</v>
      </c>
      <c r="I2034" s="5" t="s">
        <v>45</v>
      </c>
      <c r="J2034" s="5">
        <v>0</v>
      </c>
      <c r="K2034" s="5" t="s">
        <v>36</v>
      </c>
      <c r="L2034" s="5">
        <v>1</v>
      </c>
      <c r="M2034" s="7" t="s">
        <v>1027</v>
      </c>
      <c r="N2034" s="16">
        <f t="shared" si="155"/>
        <v>44305</v>
      </c>
      <c r="O2034" s="7" t="s">
        <v>1028</v>
      </c>
      <c r="P2034" s="12" t="str">
        <f t="shared" si="156"/>
        <v>2021-04-27</v>
      </c>
      <c r="Q2034" s="1" t="str">
        <f>IFERROR(VLOOKUP(K2034,de_para!$A$2:$B$32,2,0),"ERR")</f>
        <v>web event</v>
      </c>
      <c r="R2034" s="1">
        <v>0</v>
      </c>
      <c r="S2034" s="1">
        <f t="shared" si="157"/>
        <v>4</v>
      </c>
      <c r="T2034" s="1">
        <f t="shared" si="158"/>
        <v>2021</v>
      </c>
      <c r="U2034" s="1">
        <f t="shared" si="159"/>
        <v>1</v>
      </c>
    </row>
    <row r="2035" spans="1:21" x14ac:dyDescent="0.25">
      <c r="A2035" s="3" t="s">
        <v>978</v>
      </c>
      <c r="B2035" s="3" t="s">
        <v>1026</v>
      </c>
      <c r="C2035" s="4" t="s">
        <v>979</v>
      </c>
      <c r="D2035" s="5" t="s">
        <v>980</v>
      </c>
      <c r="E2035" s="4" t="s">
        <v>981</v>
      </c>
      <c r="F2035" s="6">
        <v>17295.14</v>
      </c>
      <c r="G2035" s="4">
        <v>400936</v>
      </c>
      <c r="H2035" s="4">
        <v>688545</v>
      </c>
      <c r="I2035" s="5">
        <v>25.11838732</v>
      </c>
      <c r="J2035" s="5">
        <v>1.7173439152383001</v>
      </c>
      <c r="K2035" s="5" t="s">
        <v>36</v>
      </c>
      <c r="L2035" s="5">
        <v>70</v>
      </c>
      <c r="M2035" s="7" t="s">
        <v>1027</v>
      </c>
      <c r="N2035" s="16">
        <f t="shared" si="155"/>
        <v>44305</v>
      </c>
      <c r="O2035" s="7" t="s">
        <v>1028</v>
      </c>
      <c r="P2035" s="12" t="str">
        <f t="shared" si="156"/>
        <v>2021-04-27</v>
      </c>
      <c r="Q2035" s="1" t="str">
        <f>IFERROR(VLOOKUP(K2035,de_para!$A$2:$B$32,2,0),"ERR")</f>
        <v>web event</v>
      </c>
      <c r="R2035" s="1">
        <v>0</v>
      </c>
      <c r="S2035" s="1">
        <f t="shared" si="157"/>
        <v>4</v>
      </c>
      <c r="T2035" s="1">
        <f t="shared" si="158"/>
        <v>2021</v>
      </c>
      <c r="U2035" s="1">
        <f t="shared" si="159"/>
        <v>1</v>
      </c>
    </row>
    <row r="2036" spans="1:21" x14ac:dyDescent="0.25">
      <c r="A2036" s="3" t="s">
        <v>171</v>
      </c>
      <c r="B2036" s="3" t="s">
        <v>1026</v>
      </c>
      <c r="C2036" s="4" t="s">
        <v>172</v>
      </c>
      <c r="D2036" s="5" t="s">
        <v>173</v>
      </c>
      <c r="E2036" s="4" t="s">
        <v>174</v>
      </c>
      <c r="F2036" s="6">
        <v>23612.52</v>
      </c>
      <c r="G2036" s="4">
        <v>965447</v>
      </c>
      <c r="H2036" s="4">
        <v>1664747</v>
      </c>
      <c r="I2036" s="5">
        <v>14.183848960000001</v>
      </c>
      <c r="J2036" s="5">
        <v>1.7243276948398001</v>
      </c>
      <c r="K2036" s="5" t="s">
        <v>36</v>
      </c>
      <c r="L2036" s="5">
        <v>83</v>
      </c>
      <c r="M2036" s="7" t="s">
        <v>1027</v>
      </c>
      <c r="N2036" s="16">
        <f t="shared" si="155"/>
        <v>44305</v>
      </c>
      <c r="O2036" s="7" t="s">
        <v>1028</v>
      </c>
      <c r="P2036" s="12" t="str">
        <f t="shared" si="156"/>
        <v>2021-04-27</v>
      </c>
      <c r="Q2036" s="1" t="str">
        <f>IFERROR(VLOOKUP(K2036,de_para!$A$2:$B$32,2,0),"ERR")</f>
        <v>web event</v>
      </c>
      <c r="R2036" s="1">
        <v>0</v>
      </c>
      <c r="S2036" s="1">
        <f t="shared" si="157"/>
        <v>4</v>
      </c>
      <c r="T2036" s="1">
        <f t="shared" si="158"/>
        <v>2021</v>
      </c>
      <c r="U2036" s="1">
        <f t="shared" si="159"/>
        <v>1</v>
      </c>
    </row>
    <row r="2037" spans="1:21" x14ac:dyDescent="0.25">
      <c r="A2037" s="3" t="s">
        <v>103</v>
      </c>
      <c r="B2037" s="3" t="s">
        <v>1026</v>
      </c>
      <c r="C2037" s="4" t="s">
        <v>998</v>
      </c>
      <c r="D2037" s="5" t="s">
        <v>60</v>
      </c>
      <c r="E2037" s="4" t="s">
        <v>61</v>
      </c>
      <c r="F2037" s="6">
        <v>37925.660000000003</v>
      </c>
      <c r="G2037" s="4">
        <v>24841</v>
      </c>
      <c r="H2037" s="4">
        <v>321910</v>
      </c>
      <c r="I2037" s="5">
        <v>117.81448231</v>
      </c>
      <c r="J2037" s="5">
        <v>12.958818083008</v>
      </c>
      <c r="K2037" s="5" t="s">
        <v>36</v>
      </c>
      <c r="L2037" s="5">
        <v>322</v>
      </c>
      <c r="M2037" s="7" t="s">
        <v>1027</v>
      </c>
      <c r="N2037" s="16">
        <f t="shared" si="155"/>
        <v>44305</v>
      </c>
      <c r="O2037" s="7" t="s">
        <v>1028</v>
      </c>
      <c r="P2037" s="12" t="str">
        <f t="shared" si="156"/>
        <v>2021-04-27</v>
      </c>
      <c r="Q2037" s="1" t="str">
        <f>IFERROR(VLOOKUP(K2037,de_para!$A$2:$B$32,2,0),"ERR")</f>
        <v>web event</v>
      </c>
      <c r="R2037" s="1">
        <v>0</v>
      </c>
      <c r="S2037" s="1">
        <f t="shared" si="157"/>
        <v>4</v>
      </c>
      <c r="T2037" s="1">
        <f t="shared" si="158"/>
        <v>2021</v>
      </c>
      <c r="U2037" s="1">
        <f t="shared" si="159"/>
        <v>1</v>
      </c>
    </row>
    <row r="2038" spans="1:21" x14ac:dyDescent="0.25">
      <c r="A2038" s="3" t="s">
        <v>1042</v>
      </c>
      <c r="B2038" s="3" t="s">
        <v>1026</v>
      </c>
      <c r="C2038" s="4" t="s">
        <v>1043</v>
      </c>
      <c r="D2038" s="5" t="s">
        <v>1044</v>
      </c>
      <c r="E2038" s="4" t="s">
        <v>1045</v>
      </c>
      <c r="F2038" s="6">
        <v>0</v>
      </c>
      <c r="G2038" s="4">
        <v>0</v>
      </c>
      <c r="H2038" s="4">
        <v>0</v>
      </c>
      <c r="I2038" s="5" t="s">
        <v>45</v>
      </c>
      <c r="J2038" s="5">
        <v>0</v>
      </c>
      <c r="K2038" s="5" t="s">
        <v>1046</v>
      </c>
      <c r="L2038" s="5">
        <v>2</v>
      </c>
      <c r="M2038" s="7" t="s">
        <v>1027</v>
      </c>
      <c r="N2038" s="16">
        <f t="shared" si="155"/>
        <v>44305</v>
      </c>
      <c r="O2038" s="7" t="s">
        <v>1028</v>
      </c>
      <c r="P2038" s="12" t="str">
        <f t="shared" si="156"/>
        <v>2021-04-27</v>
      </c>
      <c r="Q2038" s="1" t="str">
        <f>IFERROR(VLOOKUP(K2038,de_para!$A$2:$B$32,2,0),"ERR")</f>
        <v>Credenciamento</v>
      </c>
      <c r="R2038" s="1">
        <v>0</v>
      </c>
      <c r="S2038" s="1">
        <f t="shared" si="157"/>
        <v>4</v>
      </c>
      <c r="T2038" s="1">
        <f t="shared" si="158"/>
        <v>2021</v>
      </c>
      <c r="U2038" s="1">
        <f t="shared" si="159"/>
        <v>1</v>
      </c>
    </row>
    <row r="2039" spans="1:21" x14ac:dyDescent="0.25">
      <c r="A2039" s="3" t="s">
        <v>175</v>
      </c>
      <c r="B2039" s="3" t="s">
        <v>1026</v>
      </c>
      <c r="C2039" s="4" t="s">
        <v>176</v>
      </c>
      <c r="D2039" s="5" t="s">
        <v>177</v>
      </c>
      <c r="E2039" s="4" t="s">
        <v>178</v>
      </c>
      <c r="F2039" s="6">
        <v>15277.24</v>
      </c>
      <c r="G2039" s="4">
        <v>812985</v>
      </c>
      <c r="H2039" s="4">
        <v>1953481</v>
      </c>
      <c r="I2039" s="5">
        <v>7.8205214200000004</v>
      </c>
      <c r="J2039" s="5">
        <v>2.4028499910822001</v>
      </c>
      <c r="K2039" s="5" t="s">
        <v>179</v>
      </c>
      <c r="L2039" s="5">
        <v>15364</v>
      </c>
      <c r="M2039" s="7" t="s">
        <v>1027</v>
      </c>
      <c r="N2039" s="16">
        <f t="shared" si="155"/>
        <v>44305</v>
      </c>
      <c r="O2039" s="7" t="s">
        <v>1028</v>
      </c>
      <c r="P2039" s="12" t="str">
        <f t="shared" si="156"/>
        <v>2021-04-27</v>
      </c>
      <c r="Q2039" s="1" t="str">
        <f>IFERROR(VLOOKUP(K2039,de_para!$A$2:$B$32,2,0),"ERR")</f>
        <v>Mid funnel</v>
      </c>
      <c r="R2039" s="1">
        <v>0</v>
      </c>
      <c r="S2039" s="1">
        <f t="shared" si="157"/>
        <v>4</v>
      </c>
      <c r="T2039" s="1">
        <f t="shared" si="158"/>
        <v>2021</v>
      </c>
      <c r="U2039" s="1">
        <f t="shared" si="159"/>
        <v>1</v>
      </c>
    </row>
    <row r="2040" spans="1:21" x14ac:dyDescent="0.25">
      <c r="A2040" s="3" t="s">
        <v>162</v>
      </c>
      <c r="B2040" s="3" t="s">
        <v>1026</v>
      </c>
      <c r="C2040" s="4" t="s">
        <v>163</v>
      </c>
      <c r="D2040" s="5" t="s">
        <v>66</v>
      </c>
      <c r="E2040" s="4" t="s">
        <v>67</v>
      </c>
      <c r="F2040" s="6">
        <v>6761.37</v>
      </c>
      <c r="G2040" s="4">
        <v>9249</v>
      </c>
      <c r="H2040" s="4">
        <v>192448</v>
      </c>
      <c r="I2040" s="5">
        <v>35.133490610000003</v>
      </c>
      <c r="J2040" s="5">
        <v>20.807438642015001</v>
      </c>
      <c r="K2040" s="5" t="s">
        <v>36</v>
      </c>
      <c r="L2040" s="5">
        <v>8</v>
      </c>
      <c r="M2040" s="7" t="s">
        <v>1027</v>
      </c>
      <c r="N2040" s="16">
        <f t="shared" si="155"/>
        <v>44305</v>
      </c>
      <c r="O2040" s="7" t="s">
        <v>1028</v>
      </c>
      <c r="P2040" s="12" t="str">
        <f t="shared" si="156"/>
        <v>2021-04-27</v>
      </c>
      <c r="Q2040" s="1" t="str">
        <f>IFERROR(VLOOKUP(K2040,de_para!$A$2:$B$32,2,0),"ERR")</f>
        <v>web event</v>
      </c>
      <c r="R2040" s="1">
        <v>0</v>
      </c>
      <c r="S2040" s="1">
        <f t="shared" si="157"/>
        <v>4</v>
      </c>
      <c r="T2040" s="1">
        <f t="shared" si="158"/>
        <v>2021</v>
      </c>
      <c r="U2040" s="1">
        <f t="shared" si="159"/>
        <v>1</v>
      </c>
    </row>
    <row r="2041" spans="1:21" x14ac:dyDescent="0.25">
      <c r="A2041" s="3" t="s">
        <v>134</v>
      </c>
      <c r="B2041" s="3" t="s">
        <v>1026</v>
      </c>
      <c r="C2041" s="4" t="s">
        <v>135</v>
      </c>
      <c r="D2041" s="5" t="s">
        <v>78</v>
      </c>
      <c r="E2041" s="4" t="s">
        <v>79</v>
      </c>
      <c r="F2041" s="6">
        <v>108758.05</v>
      </c>
      <c r="G2041" s="4">
        <v>1770370</v>
      </c>
      <c r="H2041" s="4">
        <v>4332358</v>
      </c>
      <c r="I2041" s="5">
        <v>25.10366179</v>
      </c>
      <c r="J2041" s="5">
        <v>2.4471483362235</v>
      </c>
      <c r="K2041" s="5" t="s">
        <v>80</v>
      </c>
      <c r="L2041" s="5">
        <v>697</v>
      </c>
      <c r="M2041" s="7" t="s">
        <v>1027</v>
      </c>
      <c r="N2041" s="16">
        <f t="shared" si="155"/>
        <v>44305</v>
      </c>
      <c r="O2041" s="7" t="s">
        <v>1028</v>
      </c>
      <c r="P2041" s="12" t="str">
        <f t="shared" si="156"/>
        <v>2021-04-27</v>
      </c>
      <c r="Q2041" s="1" t="str">
        <f>IFERROR(VLOOKUP(K2041,de_para!$A$2:$B$32,2,0),"ERR")</f>
        <v>web event</v>
      </c>
      <c r="R2041" s="1">
        <v>0</v>
      </c>
      <c r="S2041" s="1">
        <f t="shared" si="157"/>
        <v>4</v>
      </c>
      <c r="T2041" s="1">
        <f t="shared" si="158"/>
        <v>2021</v>
      </c>
      <c r="U2041" s="1">
        <f t="shared" si="159"/>
        <v>1</v>
      </c>
    </row>
    <row r="2042" spans="1:21" x14ac:dyDescent="0.25">
      <c r="A2042" s="3" t="s">
        <v>72</v>
      </c>
      <c r="B2042" s="3" t="s">
        <v>1026</v>
      </c>
      <c r="C2042" s="4" t="s">
        <v>73</v>
      </c>
      <c r="D2042" s="5" t="s">
        <v>74</v>
      </c>
      <c r="E2042" s="4" t="s">
        <v>75</v>
      </c>
      <c r="F2042" s="6">
        <v>65074.12</v>
      </c>
      <c r="G2042" s="4">
        <v>298520</v>
      </c>
      <c r="H2042" s="4">
        <v>1809840</v>
      </c>
      <c r="I2042" s="5">
        <v>35.955730889999998</v>
      </c>
      <c r="J2042" s="5">
        <v>6.0627093662066001</v>
      </c>
      <c r="K2042" s="5" t="s">
        <v>36</v>
      </c>
      <c r="L2042" s="5">
        <v>535</v>
      </c>
      <c r="M2042" s="7" t="s">
        <v>1027</v>
      </c>
      <c r="N2042" s="16">
        <f t="shared" si="155"/>
        <v>44305</v>
      </c>
      <c r="O2042" s="7" t="s">
        <v>1028</v>
      </c>
      <c r="P2042" s="12" t="str">
        <f t="shared" si="156"/>
        <v>2021-04-27</v>
      </c>
      <c r="Q2042" s="1" t="str">
        <f>IFERROR(VLOOKUP(K2042,de_para!$A$2:$B$32,2,0),"ERR")</f>
        <v>web event</v>
      </c>
      <c r="R2042" s="1">
        <v>0</v>
      </c>
      <c r="S2042" s="1">
        <f t="shared" si="157"/>
        <v>4</v>
      </c>
      <c r="T2042" s="1">
        <f t="shared" si="158"/>
        <v>2021</v>
      </c>
      <c r="U2042" s="1">
        <f t="shared" si="159"/>
        <v>1</v>
      </c>
    </row>
    <row r="2043" spans="1:21" x14ac:dyDescent="0.25">
      <c r="A2043" s="3" t="s">
        <v>52</v>
      </c>
      <c r="B2043" s="3" t="s">
        <v>1026</v>
      </c>
      <c r="C2043" s="4" t="s">
        <v>53</v>
      </c>
      <c r="D2043" s="5" t="s">
        <v>54</v>
      </c>
      <c r="E2043" s="4" t="s">
        <v>55</v>
      </c>
      <c r="F2043" s="6">
        <v>20507.009999999998</v>
      </c>
      <c r="G2043" s="4">
        <v>8969</v>
      </c>
      <c r="H2043" s="4">
        <v>225655</v>
      </c>
      <c r="I2043" s="5">
        <v>90.877711550000001</v>
      </c>
      <c r="J2043" s="5">
        <v>25.159438064444</v>
      </c>
      <c r="K2043" s="5" t="s">
        <v>36</v>
      </c>
      <c r="L2043" s="5">
        <v>60</v>
      </c>
      <c r="M2043" s="7" t="s">
        <v>1027</v>
      </c>
      <c r="N2043" s="16">
        <f t="shared" si="155"/>
        <v>44305</v>
      </c>
      <c r="O2043" s="7" t="s">
        <v>1028</v>
      </c>
      <c r="P2043" s="12" t="str">
        <f t="shared" si="156"/>
        <v>2021-04-27</v>
      </c>
      <c r="Q2043" s="1" t="str">
        <f>IFERROR(VLOOKUP(K2043,de_para!$A$2:$B$32,2,0),"ERR")</f>
        <v>web event</v>
      </c>
      <c r="R2043" s="1">
        <v>0</v>
      </c>
      <c r="S2043" s="1">
        <f t="shared" si="157"/>
        <v>4</v>
      </c>
      <c r="T2043" s="1">
        <f t="shared" si="158"/>
        <v>2021</v>
      </c>
      <c r="U2043" s="1">
        <f t="shared" si="159"/>
        <v>1</v>
      </c>
    </row>
    <row r="2044" spans="1:21" x14ac:dyDescent="0.25">
      <c r="A2044" s="3" t="s">
        <v>103</v>
      </c>
      <c r="B2044" s="3" t="s">
        <v>1026</v>
      </c>
      <c r="C2044" s="4" t="s">
        <v>104</v>
      </c>
      <c r="D2044" s="5" t="s">
        <v>54</v>
      </c>
      <c r="E2044" s="4" t="s">
        <v>55</v>
      </c>
      <c r="F2044" s="6">
        <v>44610</v>
      </c>
      <c r="G2044" s="4">
        <v>25169</v>
      </c>
      <c r="H2044" s="4">
        <v>360151</v>
      </c>
      <c r="I2044" s="5">
        <v>123.86471229999999</v>
      </c>
      <c r="J2044" s="5">
        <v>14.309309070682</v>
      </c>
      <c r="K2044" s="5" t="s">
        <v>36</v>
      </c>
      <c r="L2044" s="5">
        <v>370</v>
      </c>
      <c r="M2044" s="7" t="s">
        <v>1027</v>
      </c>
      <c r="N2044" s="16">
        <f t="shared" si="155"/>
        <v>44305</v>
      </c>
      <c r="O2044" s="7" t="s">
        <v>1028</v>
      </c>
      <c r="P2044" s="12" t="str">
        <f t="shared" si="156"/>
        <v>2021-04-27</v>
      </c>
      <c r="Q2044" s="1" t="str">
        <f>IFERROR(VLOOKUP(K2044,de_para!$A$2:$B$32,2,0),"ERR")</f>
        <v>web event</v>
      </c>
      <c r="R2044" s="1">
        <v>0</v>
      </c>
      <c r="S2044" s="1">
        <f t="shared" si="157"/>
        <v>4</v>
      </c>
      <c r="T2044" s="1">
        <f t="shared" si="158"/>
        <v>2021</v>
      </c>
      <c r="U2044" s="1">
        <f t="shared" si="159"/>
        <v>1</v>
      </c>
    </row>
    <row r="2045" spans="1:21" x14ac:dyDescent="0.25">
      <c r="A2045" s="3" t="s">
        <v>81</v>
      </c>
      <c r="B2045" s="3" t="s">
        <v>1026</v>
      </c>
      <c r="C2045" s="4" t="s">
        <v>82</v>
      </c>
      <c r="D2045" s="5" t="s">
        <v>48</v>
      </c>
      <c r="E2045" s="4" t="s">
        <v>49</v>
      </c>
      <c r="F2045" s="6">
        <v>48951.27</v>
      </c>
      <c r="G2045" s="4">
        <v>893366</v>
      </c>
      <c r="H2045" s="4">
        <v>2316193</v>
      </c>
      <c r="I2045" s="5">
        <v>21.134365750000001</v>
      </c>
      <c r="J2045" s="5">
        <v>2.5926585520379999</v>
      </c>
      <c r="K2045" s="5" t="s">
        <v>36</v>
      </c>
      <c r="L2045" s="5">
        <v>68</v>
      </c>
      <c r="M2045" s="7" t="s">
        <v>1027</v>
      </c>
      <c r="N2045" s="16">
        <f t="shared" si="155"/>
        <v>44305</v>
      </c>
      <c r="O2045" s="7" t="s">
        <v>1028</v>
      </c>
      <c r="P2045" s="12" t="str">
        <f t="shared" si="156"/>
        <v>2021-04-27</v>
      </c>
      <c r="Q2045" s="1" t="str">
        <f>IFERROR(VLOOKUP(K2045,de_para!$A$2:$B$32,2,0),"ERR")</f>
        <v>web event</v>
      </c>
      <c r="R2045" s="1">
        <v>0</v>
      </c>
      <c r="S2045" s="1">
        <f t="shared" si="157"/>
        <v>4</v>
      </c>
      <c r="T2045" s="1">
        <f t="shared" si="158"/>
        <v>2021</v>
      </c>
      <c r="U2045" s="1">
        <f t="shared" si="159"/>
        <v>1</v>
      </c>
    </row>
    <row r="2046" spans="1:21" x14ac:dyDescent="0.25">
      <c r="A2046" s="3" t="s">
        <v>111</v>
      </c>
      <c r="B2046" s="3" t="s">
        <v>1026</v>
      </c>
      <c r="C2046" s="4" t="s">
        <v>1047</v>
      </c>
      <c r="D2046" s="5" t="s">
        <v>1048</v>
      </c>
      <c r="E2046" s="4" t="s">
        <v>1049</v>
      </c>
      <c r="F2046" s="6">
        <v>0</v>
      </c>
      <c r="G2046" s="4">
        <v>0</v>
      </c>
      <c r="H2046" s="4">
        <v>0</v>
      </c>
      <c r="I2046" s="5" t="s">
        <v>45</v>
      </c>
      <c r="J2046" s="5">
        <v>0</v>
      </c>
      <c r="K2046" s="5" t="s">
        <v>36</v>
      </c>
      <c r="L2046" s="5">
        <v>4</v>
      </c>
      <c r="M2046" s="7" t="s">
        <v>1027</v>
      </c>
      <c r="N2046" s="16">
        <f t="shared" si="155"/>
        <v>44305</v>
      </c>
      <c r="O2046" s="7" t="s">
        <v>1028</v>
      </c>
      <c r="P2046" s="12" t="str">
        <f t="shared" si="156"/>
        <v>2021-04-27</v>
      </c>
      <c r="Q2046" s="1" t="str">
        <f>IFERROR(VLOOKUP(K2046,de_para!$A$2:$B$32,2,0),"ERR")</f>
        <v>web event</v>
      </c>
      <c r="R2046" s="1">
        <v>0</v>
      </c>
      <c r="S2046" s="1">
        <f t="shared" si="157"/>
        <v>4</v>
      </c>
      <c r="T2046" s="1">
        <f t="shared" si="158"/>
        <v>2021</v>
      </c>
      <c r="U2046" s="1">
        <f t="shared" si="159"/>
        <v>1</v>
      </c>
    </row>
    <row r="2047" spans="1:21" x14ac:dyDescent="0.25">
      <c r="A2047" s="3" t="s">
        <v>851</v>
      </c>
      <c r="B2047" s="3" t="s">
        <v>1026</v>
      </c>
      <c r="C2047" s="4" t="s">
        <v>973</v>
      </c>
      <c r="D2047" s="5" t="s">
        <v>974</v>
      </c>
      <c r="E2047" s="4" t="s">
        <v>975</v>
      </c>
      <c r="F2047" s="6">
        <v>911.27</v>
      </c>
      <c r="G2047" s="4">
        <v>8684</v>
      </c>
      <c r="H2047" s="4">
        <v>24978</v>
      </c>
      <c r="I2047" s="5">
        <v>36.482904959999999</v>
      </c>
      <c r="J2047" s="5">
        <v>2.8763242745278998</v>
      </c>
      <c r="K2047" s="5" t="s">
        <v>36</v>
      </c>
      <c r="L2047" s="5" t="s">
        <v>45</v>
      </c>
      <c r="M2047" s="7" t="s">
        <v>1027</v>
      </c>
      <c r="N2047" s="16">
        <f t="shared" si="155"/>
        <v>44305</v>
      </c>
      <c r="O2047" s="7" t="s">
        <v>1028</v>
      </c>
      <c r="P2047" s="12" t="str">
        <f t="shared" si="156"/>
        <v>2021-04-27</v>
      </c>
      <c r="Q2047" s="1" t="str">
        <f>IFERROR(VLOOKUP(K2047,de_para!$A$2:$B$32,2,0),"ERR")</f>
        <v>web event</v>
      </c>
      <c r="R2047" s="1">
        <v>0</v>
      </c>
      <c r="S2047" s="1">
        <f t="shared" si="157"/>
        <v>4</v>
      </c>
      <c r="T2047" s="1">
        <f t="shared" si="158"/>
        <v>2021</v>
      </c>
      <c r="U2047" s="1">
        <f t="shared" si="159"/>
        <v>1</v>
      </c>
    </row>
    <row r="2048" spans="1:21" x14ac:dyDescent="0.25">
      <c r="A2048" s="3" t="s">
        <v>948</v>
      </c>
      <c r="B2048" s="3" t="s">
        <v>1026</v>
      </c>
      <c r="C2048" s="4" t="s">
        <v>950</v>
      </c>
      <c r="D2048" s="5" t="s">
        <v>173</v>
      </c>
      <c r="E2048" s="4" t="s">
        <v>174</v>
      </c>
      <c r="F2048" s="6">
        <v>34817.51</v>
      </c>
      <c r="G2048" s="4">
        <v>220624</v>
      </c>
      <c r="H2048" s="4">
        <v>851631</v>
      </c>
      <c r="I2048" s="5">
        <v>40.883328579999997</v>
      </c>
      <c r="J2048" s="5">
        <v>3.8601013489013001</v>
      </c>
      <c r="K2048" s="5" t="s">
        <v>36</v>
      </c>
      <c r="L2048" s="5">
        <v>239</v>
      </c>
      <c r="M2048" s="7" t="s">
        <v>1027</v>
      </c>
      <c r="N2048" s="16">
        <f t="shared" si="155"/>
        <v>44305</v>
      </c>
      <c r="O2048" s="7" t="s">
        <v>1028</v>
      </c>
      <c r="P2048" s="12" t="str">
        <f t="shared" si="156"/>
        <v>2021-04-27</v>
      </c>
      <c r="Q2048" s="1" t="str">
        <f>IFERROR(VLOOKUP(K2048,de_para!$A$2:$B$32,2,0),"ERR")</f>
        <v>web event</v>
      </c>
      <c r="R2048" s="1">
        <v>0</v>
      </c>
      <c r="S2048" s="1">
        <f t="shared" si="157"/>
        <v>4</v>
      </c>
      <c r="T2048" s="1">
        <f t="shared" si="158"/>
        <v>2021</v>
      </c>
      <c r="U2048" s="1">
        <f t="shared" si="159"/>
        <v>1</v>
      </c>
    </row>
    <row r="2049" spans="1:21" x14ac:dyDescent="0.25">
      <c r="A2049" s="3" t="s">
        <v>851</v>
      </c>
      <c r="B2049" s="3" t="s">
        <v>1026</v>
      </c>
      <c r="C2049" s="4" t="s">
        <v>1050</v>
      </c>
      <c r="D2049" s="5" t="s">
        <v>1051</v>
      </c>
      <c r="E2049" s="4" t="s">
        <v>1052</v>
      </c>
      <c r="F2049" s="6">
        <v>319.29000000000002</v>
      </c>
      <c r="G2049" s="4">
        <v>5104</v>
      </c>
      <c r="H2049" s="4">
        <v>7508</v>
      </c>
      <c r="I2049" s="5">
        <v>42.526638249999998</v>
      </c>
      <c r="J2049" s="5">
        <v>1.4710031347962</v>
      </c>
      <c r="K2049" s="5" t="s">
        <v>36</v>
      </c>
      <c r="L2049" s="5" t="s">
        <v>45</v>
      </c>
      <c r="M2049" s="7" t="s">
        <v>1027</v>
      </c>
      <c r="N2049" s="16">
        <f t="shared" si="155"/>
        <v>44305</v>
      </c>
      <c r="O2049" s="7" t="s">
        <v>1028</v>
      </c>
      <c r="P2049" s="12" t="str">
        <f t="shared" si="156"/>
        <v>2021-04-27</v>
      </c>
      <c r="Q2049" s="1" t="str">
        <f>IFERROR(VLOOKUP(K2049,de_para!$A$2:$B$32,2,0),"ERR")</f>
        <v>web event</v>
      </c>
      <c r="R2049" s="1">
        <v>0</v>
      </c>
      <c r="S2049" s="1">
        <f t="shared" si="157"/>
        <v>4</v>
      </c>
      <c r="T2049" s="1">
        <f t="shared" si="158"/>
        <v>2021</v>
      </c>
      <c r="U2049" s="1">
        <f t="shared" si="159"/>
        <v>1</v>
      </c>
    </row>
    <row r="2050" spans="1:21" x14ac:dyDescent="0.25">
      <c r="A2050" s="3" t="s">
        <v>976</v>
      </c>
      <c r="B2050" s="3" t="s">
        <v>1026</v>
      </c>
      <c r="C2050" s="4" t="s">
        <v>1053</v>
      </c>
      <c r="D2050" s="5" t="s">
        <v>1036</v>
      </c>
      <c r="E2050" s="4" t="s">
        <v>1037</v>
      </c>
      <c r="F2050" s="6">
        <v>76.739999999999995</v>
      </c>
      <c r="G2050" s="4">
        <v>1533</v>
      </c>
      <c r="H2050" s="4">
        <v>1676</v>
      </c>
      <c r="I2050" s="5">
        <v>45.787589500000003</v>
      </c>
      <c r="J2050" s="5">
        <v>1.0932811480757001</v>
      </c>
      <c r="K2050" s="5" t="s">
        <v>36</v>
      </c>
      <c r="L2050" s="5" t="s">
        <v>45</v>
      </c>
      <c r="M2050" s="7" t="s">
        <v>1027</v>
      </c>
      <c r="N2050" s="16">
        <f t="shared" si="155"/>
        <v>44305</v>
      </c>
      <c r="O2050" s="7" t="s">
        <v>1028</v>
      </c>
      <c r="P2050" s="12" t="str">
        <f t="shared" si="156"/>
        <v>2021-04-27</v>
      </c>
      <c r="Q2050" s="1" t="str">
        <f>IFERROR(VLOOKUP(K2050,de_para!$A$2:$B$32,2,0),"ERR")</f>
        <v>web event</v>
      </c>
      <c r="R2050" s="1">
        <v>0</v>
      </c>
      <c r="S2050" s="1">
        <f t="shared" si="157"/>
        <v>4</v>
      </c>
      <c r="T2050" s="1">
        <f t="shared" si="158"/>
        <v>2021</v>
      </c>
      <c r="U2050" s="1">
        <f t="shared" si="159"/>
        <v>1</v>
      </c>
    </row>
    <row r="2051" spans="1:21" x14ac:dyDescent="0.25">
      <c r="A2051" s="3" t="s">
        <v>976</v>
      </c>
      <c r="B2051" s="3" t="s">
        <v>1026</v>
      </c>
      <c r="C2051" s="4" t="s">
        <v>1054</v>
      </c>
      <c r="D2051" s="5" t="s">
        <v>1051</v>
      </c>
      <c r="E2051" s="4" t="s">
        <v>1052</v>
      </c>
      <c r="F2051" s="6">
        <v>548.99</v>
      </c>
      <c r="G2051" s="4">
        <v>15956</v>
      </c>
      <c r="H2051" s="4">
        <v>23287</v>
      </c>
      <c r="I2051" s="5">
        <v>23.574955979999999</v>
      </c>
      <c r="J2051" s="5">
        <v>1.4594509902231001</v>
      </c>
      <c r="K2051" s="5" t="s">
        <v>36</v>
      </c>
      <c r="L2051" s="5" t="s">
        <v>45</v>
      </c>
      <c r="M2051" s="7" t="s">
        <v>1027</v>
      </c>
      <c r="N2051" s="16">
        <f t="shared" ref="N2051:N2114" si="160">M2051-WEEKDAY(M2051,3)</f>
        <v>44305</v>
      </c>
      <c r="O2051" s="7" t="s">
        <v>1028</v>
      </c>
      <c r="P2051" s="12" t="str">
        <f t="shared" ref="P2051:P2114" si="161">RIGHT(B2051,10)</f>
        <v>2021-04-27</v>
      </c>
      <c r="Q2051" s="1" t="str">
        <f>IFERROR(VLOOKUP(K2051,de_para!$A$2:$B$32,2,0),"ERR")</f>
        <v>web event</v>
      </c>
      <c r="R2051" s="1">
        <v>0</v>
      </c>
      <c r="S2051" s="1">
        <f t="shared" ref="S2051:S2114" si="162">MONTH(P2051)</f>
        <v>4</v>
      </c>
      <c r="T2051" s="1">
        <f t="shared" ref="T2051:T2114" si="163">YEAR(P2051)</f>
        <v>2021</v>
      </c>
      <c r="U2051" s="1">
        <f t="shared" ref="U2051:U2114" si="164">IF(S2051&lt;7,1,2)</f>
        <v>1</v>
      </c>
    </row>
    <row r="2052" spans="1:21" x14ac:dyDescent="0.25">
      <c r="A2052" s="3" t="s">
        <v>976</v>
      </c>
      <c r="B2052" s="3" t="s">
        <v>1026</v>
      </c>
      <c r="C2052" s="4" t="s">
        <v>977</v>
      </c>
      <c r="D2052" s="5" t="s">
        <v>974</v>
      </c>
      <c r="E2052" s="4" t="s">
        <v>975</v>
      </c>
      <c r="F2052" s="6">
        <v>2079.11</v>
      </c>
      <c r="G2052" s="4">
        <v>23384</v>
      </c>
      <c r="H2052" s="4">
        <v>74768</v>
      </c>
      <c r="I2052" s="5">
        <v>27.80748449</v>
      </c>
      <c r="J2052" s="5">
        <v>3.1973999315770998</v>
      </c>
      <c r="K2052" s="5" t="s">
        <v>36</v>
      </c>
      <c r="L2052" s="5">
        <v>11</v>
      </c>
      <c r="M2052" s="7" t="s">
        <v>1027</v>
      </c>
      <c r="N2052" s="16">
        <f t="shared" si="160"/>
        <v>44305</v>
      </c>
      <c r="O2052" s="7" t="s">
        <v>1028</v>
      </c>
      <c r="P2052" s="12" t="str">
        <f t="shared" si="161"/>
        <v>2021-04-27</v>
      </c>
      <c r="Q2052" s="1" t="str">
        <f>IFERROR(VLOOKUP(K2052,de_para!$A$2:$B$32,2,0),"ERR")</f>
        <v>web event</v>
      </c>
      <c r="R2052" s="1">
        <v>0</v>
      </c>
      <c r="S2052" s="1">
        <f t="shared" si="162"/>
        <v>4</v>
      </c>
      <c r="T2052" s="1">
        <f t="shared" si="163"/>
        <v>2021</v>
      </c>
      <c r="U2052" s="1">
        <f t="shared" si="164"/>
        <v>1</v>
      </c>
    </row>
    <row r="2053" spans="1:21" x14ac:dyDescent="0.25">
      <c r="A2053" s="3" t="s">
        <v>851</v>
      </c>
      <c r="B2053" s="3" t="s">
        <v>1026</v>
      </c>
      <c r="C2053" s="4" t="s">
        <v>982</v>
      </c>
      <c r="D2053" s="5" t="s">
        <v>983</v>
      </c>
      <c r="E2053" s="4" t="s">
        <v>984</v>
      </c>
      <c r="F2053" s="6">
        <v>963.57</v>
      </c>
      <c r="G2053" s="4">
        <v>9104</v>
      </c>
      <c r="H2053" s="4">
        <v>26514</v>
      </c>
      <c r="I2053" s="5">
        <v>36.341932559999996</v>
      </c>
      <c r="J2053" s="5">
        <v>2.9123462214411</v>
      </c>
      <c r="K2053" s="5" t="s">
        <v>36</v>
      </c>
      <c r="L2053" s="5" t="s">
        <v>45</v>
      </c>
      <c r="M2053" s="7" t="s">
        <v>1027</v>
      </c>
      <c r="N2053" s="16">
        <f t="shared" si="160"/>
        <v>44305</v>
      </c>
      <c r="O2053" s="7" t="s">
        <v>1028</v>
      </c>
      <c r="P2053" s="12" t="str">
        <f t="shared" si="161"/>
        <v>2021-04-27</v>
      </c>
      <c r="Q2053" s="1" t="str">
        <f>IFERROR(VLOOKUP(K2053,de_para!$A$2:$B$32,2,0),"ERR")</f>
        <v>web event</v>
      </c>
      <c r="R2053" s="1">
        <v>0</v>
      </c>
      <c r="S2053" s="1">
        <f t="shared" si="162"/>
        <v>4</v>
      </c>
      <c r="T2053" s="1">
        <f t="shared" si="163"/>
        <v>2021</v>
      </c>
      <c r="U2053" s="1">
        <f t="shared" si="164"/>
        <v>1</v>
      </c>
    </row>
    <row r="2054" spans="1:21" x14ac:dyDescent="0.25">
      <c r="A2054" s="3" t="s">
        <v>85</v>
      </c>
      <c r="B2054" s="3" t="s">
        <v>1026</v>
      </c>
      <c r="C2054" s="4" t="s">
        <v>86</v>
      </c>
      <c r="D2054" s="5" t="s">
        <v>87</v>
      </c>
      <c r="E2054" s="4" t="s">
        <v>88</v>
      </c>
      <c r="F2054" s="6">
        <v>24167.3</v>
      </c>
      <c r="G2054" s="4">
        <v>621468</v>
      </c>
      <c r="H2054" s="4">
        <v>918756</v>
      </c>
      <c r="I2054" s="5">
        <v>26.304372430000001</v>
      </c>
      <c r="J2054" s="5">
        <v>1.4783641313792999</v>
      </c>
      <c r="K2054" s="5" t="s">
        <v>36</v>
      </c>
      <c r="L2054" s="5">
        <v>133</v>
      </c>
      <c r="M2054" s="7" t="s">
        <v>1027</v>
      </c>
      <c r="N2054" s="16">
        <f t="shared" si="160"/>
        <v>44305</v>
      </c>
      <c r="O2054" s="7" t="s">
        <v>1028</v>
      </c>
      <c r="P2054" s="12" t="str">
        <f t="shared" si="161"/>
        <v>2021-04-27</v>
      </c>
      <c r="Q2054" s="1" t="str">
        <f>IFERROR(VLOOKUP(K2054,de_para!$A$2:$B$32,2,0),"ERR")</f>
        <v>web event</v>
      </c>
      <c r="R2054" s="1">
        <v>0</v>
      </c>
      <c r="S2054" s="1">
        <f t="shared" si="162"/>
        <v>4</v>
      </c>
      <c r="T2054" s="1">
        <f t="shared" si="163"/>
        <v>2021</v>
      </c>
      <c r="U2054" s="1">
        <f t="shared" si="164"/>
        <v>1</v>
      </c>
    </row>
    <row r="2055" spans="1:21" x14ac:dyDescent="0.25">
      <c r="A2055" s="3" t="s">
        <v>32</v>
      </c>
      <c r="B2055" s="3" t="s">
        <v>1026</v>
      </c>
      <c r="C2055" s="4" t="s">
        <v>1055</v>
      </c>
      <c r="D2055" s="5" t="s">
        <v>1036</v>
      </c>
      <c r="E2055" s="4" t="s">
        <v>1037</v>
      </c>
      <c r="F2055" s="6">
        <v>262.85000000000002</v>
      </c>
      <c r="G2055" s="4">
        <v>2051</v>
      </c>
      <c r="H2055" s="4">
        <v>4561</v>
      </c>
      <c r="I2055" s="5">
        <v>57.629905719999996</v>
      </c>
      <c r="J2055" s="5">
        <v>2.2237932715748001</v>
      </c>
      <c r="K2055" s="5" t="s">
        <v>36</v>
      </c>
      <c r="L2055" s="5" t="s">
        <v>45</v>
      </c>
      <c r="M2055" s="7" t="s">
        <v>1027</v>
      </c>
      <c r="N2055" s="16">
        <f t="shared" si="160"/>
        <v>44305</v>
      </c>
      <c r="O2055" s="7" t="s">
        <v>1028</v>
      </c>
      <c r="P2055" s="12" t="str">
        <f t="shared" si="161"/>
        <v>2021-04-27</v>
      </c>
      <c r="Q2055" s="1" t="str">
        <f>IFERROR(VLOOKUP(K2055,de_para!$A$2:$B$32,2,0),"ERR")</f>
        <v>web event</v>
      </c>
      <c r="R2055" s="1">
        <v>0</v>
      </c>
      <c r="S2055" s="1">
        <f t="shared" si="162"/>
        <v>4</v>
      </c>
      <c r="T2055" s="1">
        <f t="shared" si="163"/>
        <v>2021</v>
      </c>
      <c r="U2055" s="1">
        <f t="shared" si="164"/>
        <v>1</v>
      </c>
    </row>
    <row r="2056" spans="1:21" x14ac:dyDescent="0.25">
      <c r="A2056" s="3" t="s">
        <v>68</v>
      </c>
      <c r="B2056" s="3" t="s">
        <v>1026</v>
      </c>
      <c r="C2056" s="4" t="s">
        <v>69</v>
      </c>
      <c r="D2056" s="5" t="s">
        <v>70</v>
      </c>
      <c r="E2056" s="4" t="s">
        <v>71</v>
      </c>
      <c r="F2056" s="6">
        <v>4433.17</v>
      </c>
      <c r="G2056" s="4">
        <v>16720</v>
      </c>
      <c r="H2056" s="4">
        <v>171376</v>
      </c>
      <c r="I2056" s="5">
        <v>25.868091209999999</v>
      </c>
      <c r="J2056" s="5">
        <v>10.24976076555</v>
      </c>
      <c r="K2056" s="5" t="s">
        <v>36</v>
      </c>
      <c r="L2056" s="5">
        <v>10</v>
      </c>
      <c r="M2056" s="7" t="s">
        <v>1027</v>
      </c>
      <c r="N2056" s="16">
        <f t="shared" si="160"/>
        <v>44305</v>
      </c>
      <c r="O2056" s="7" t="s">
        <v>1028</v>
      </c>
      <c r="P2056" s="12" t="str">
        <f t="shared" si="161"/>
        <v>2021-04-27</v>
      </c>
      <c r="Q2056" s="1" t="str">
        <f>IFERROR(VLOOKUP(K2056,de_para!$A$2:$B$32,2,0),"ERR")</f>
        <v>web event</v>
      </c>
      <c r="R2056" s="1">
        <v>0</v>
      </c>
      <c r="S2056" s="1">
        <f t="shared" si="162"/>
        <v>4</v>
      </c>
      <c r="T2056" s="1">
        <f t="shared" si="163"/>
        <v>2021</v>
      </c>
      <c r="U2056" s="1">
        <f t="shared" si="164"/>
        <v>1</v>
      </c>
    </row>
    <row r="2057" spans="1:21" x14ac:dyDescent="0.25">
      <c r="A2057" s="3" t="s">
        <v>978</v>
      </c>
      <c r="B2057" s="3" t="s">
        <v>1026</v>
      </c>
      <c r="C2057" s="4" t="s">
        <v>1012</v>
      </c>
      <c r="D2057" s="5" t="s">
        <v>1013</v>
      </c>
      <c r="E2057" s="4" t="s">
        <v>1014</v>
      </c>
      <c r="F2057" s="6">
        <v>10427.290000000001</v>
      </c>
      <c r="G2057" s="4">
        <v>288838</v>
      </c>
      <c r="H2057" s="4">
        <v>616105</v>
      </c>
      <c r="I2057" s="5">
        <v>16.924533969999999</v>
      </c>
      <c r="J2057" s="5">
        <v>2.1330468982612998</v>
      </c>
      <c r="K2057" s="5" t="s">
        <v>36</v>
      </c>
      <c r="L2057" s="5">
        <v>18</v>
      </c>
      <c r="M2057" s="7" t="s">
        <v>1027</v>
      </c>
      <c r="N2057" s="16">
        <f t="shared" si="160"/>
        <v>44305</v>
      </c>
      <c r="O2057" s="7" t="s">
        <v>1028</v>
      </c>
      <c r="P2057" s="12" t="str">
        <f t="shared" si="161"/>
        <v>2021-04-27</v>
      </c>
      <c r="Q2057" s="1" t="str">
        <f>IFERROR(VLOOKUP(K2057,de_para!$A$2:$B$32,2,0),"ERR")</f>
        <v>web event</v>
      </c>
      <c r="R2057" s="1">
        <v>0</v>
      </c>
      <c r="S2057" s="1">
        <f t="shared" si="162"/>
        <v>4</v>
      </c>
      <c r="T2057" s="1">
        <f t="shared" si="163"/>
        <v>2021</v>
      </c>
      <c r="U2057" s="1">
        <f t="shared" si="164"/>
        <v>1</v>
      </c>
    </row>
    <row r="2058" spans="1:21" x14ac:dyDescent="0.25">
      <c r="A2058" s="3" t="s">
        <v>120</v>
      </c>
      <c r="B2058" s="3" t="s">
        <v>1026</v>
      </c>
      <c r="C2058" s="4" t="s">
        <v>1056</v>
      </c>
      <c r="D2058" s="5" t="s">
        <v>1048</v>
      </c>
      <c r="E2058" s="4" t="s">
        <v>1049</v>
      </c>
      <c r="F2058" s="6">
        <v>0</v>
      </c>
      <c r="G2058" s="4">
        <v>0</v>
      </c>
      <c r="H2058" s="4">
        <v>0</v>
      </c>
      <c r="I2058" s="5" t="s">
        <v>45</v>
      </c>
      <c r="J2058" s="5">
        <v>0</v>
      </c>
      <c r="K2058" s="5" t="s">
        <v>36</v>
      </c>
      <c r="L2058" s="5">
        <v>2</v>
      </c>
      <c r="M2058" s="7" t="s">
        <v>1027</v>
      </c>
      <c r="N2058" s="16">
        <f t="shared" si="160"/>
        <v>44305</v>
      </c>
      <c r="O2058" s="7" t="s">
        <v>1028</v>
      </c>
      <c r="P2058" s="12" t="str">
        <f t="shared" si="161"/>
        <v>2021-04-27</v>
      </c>
      <c r="Q2058" s="1" t="str">
        <f>IFERROR(VLOOKUP(K2058,de_para!$A$2:$B$32,2,0),"ERR")</f>
        <v>web event</v>
      </c>
      <c r="R2058" s="1">
        <v>0</v>
      </c>
      <c r="S2058" s="1">
        <f t="shared" si="162"/>
        <v>4</v>
      </c>
      <c r="T2058" s="1">
        <f t="shared" si="163"/>
        <v>2021</v>
      </c>
      <c r="U2058" s="1">
        <f t="shared" si="164"/>
        <v>1</v>
      </c>
    </row>
    <row r="2059" spans="1:21" x14ac:dyDescent="0.25">
      <c r="A2059" s="3" t="s">
        <v>1057</v>
      </c>
      <c r="B2059" s="3" t="s">
        <v>1026</v>
      </c>
      <c r="C2059" s="4" t="s">
        <v>1058</v>
      </c>
      <c r="D2059" s="5" t="s">
        <v>1059</v>
      </c>
      <c r="E2059" s="4" t="s">
        <v>1060</v>
      </c>
      <c r="F2059" s="6">
        <v>0</v>
      </c>
      <c r="G2059" s="4">
        <v>0</v>
      </c>
      <c r="H2059" s="4">
        <v>0</v>
      </c>
      <c r="I2059" s="5" t="s">
        <v>45</v>
      </c>
      <c r="J2059" s="5">
        <v>0</v>
      </c>
      <c r="K2059" s="5" t="s">
        <v>80</v>
      </c>
      <c r="L2059" s="5">
        <v>9</v>
      </c>
      <c r="M2059" s="7" t="s">
        <v>1027</v>
      </c>
      <c r="N2059" s="16">
        <f t="shared" si="160"/>
        <v>44305</v>
      </c>
      <c r="O2059" s="7" t="s">
        <v>1028</v>
      </c>
      <c r="P2059" s="12" t="str">
        <f t="shared" si="161"/>
        <v>2021-04-27</v>
      </c>
      <c r="Q2059" s="1" t="str">
        <f>IFERROR(VLOOKUP(K2059,de_para!$A$2:$B$32,2,0),"ERR")</f>
        <v>web event</v>
      </c>
      <c r="R2059" s="1">
        <v>0</v>
      </c>
      <c r="S2059" s="1">
        <f t="shared" si="162"/>
        <v>4</v>
      </c>
      <c r="T2059" s="1">
        <f t="shared" si="163"/>
        <v>2021</v>
      </c>
      <c r="U2059" s="1">
        <f t="shared" si="164"/>
        <v>1</v>
      </c>
    </row>
    <row r="2060" spans="1:21" x14ac:dyDescent="0.25">
      <c r="A2060" s="3" t="s">
        <v>83</v>
      </c>
      <c r="B2060" s="3" t="s">
        <v>1026</v>
      </c>
      <c r="C2060" s="4" t="s">
        <v>84</v>
      </c>
      <c r="D2060" s="5" t="s">
        <v>70</v>
      </c>
      <c r="E2060" s="4" t="s">
        <v>71</v>
      </c>
      <c r="F2060" s="6">
        <v>66567.37</v>
      </c>
      <c r="G2060" s="4">
        <v>106377</v>
      </c>
      <c r="H2060" s="4">
        <v>1482995</v>
      </c>
      <c r="I2060" s="5">
        <v>44.887116949999999</v>
      </c>
      <c r="J2060" s="5">
        <v>13.94093648063</v>
      </c>
      <c r="K2060" s="5" t="s">
        <v>36</v>
      </c>
      <c r="L2060" s="5">
        <v>447</v>
      </c>
      <c r="M2060" s="7" t="s">
        <v>1027</v>
      </c>
      <c r="N2060" s="16">
        <f t="shared" si="160"/>
        <v>44305</v>
      </c>
      <c r="O2060" s="7" t="s">
        <v>1028</v>
      </c>
      <c r="P2060" s="12" t="str">
        <f t="shared" si="161"/>
        <v>2021-04-27</v>
      </c>
      <c r="Q2060" s="1" t="str">
        <f>IFERROR(VLOOKUP(K2060,de_para!$A$2:$B$32,2,0),"ERR")</f>
        <v>web event</v>
      </c>
      <c r="R2060" s="1">
        <v>0</v>
      </c>
      <c r="S2060" s="1">
        <f t="shared" si="162"/>
        <v>4</v>
      </c>
      <c r="T2060" s="1">
        <f t="shared" si="163"/>
        <v>2021</v>
      </c>
      <c r="U2060" s="1">
        <f t="shared" si="164"/>
        <v>1</v>
      </c>
    </row>
    <row r="2061" spans="1:21" x14ac:dyDescent="0.25">
      <c r="A2061" s="3" t="s">
        <v>64</v>
      </c>
      <c r="B2061" s="3" t="s">
        <v>1026</v>
      </c>
      <c r="C2061" s="4" t="s">
        <v>65</v>
      </c>
      <c r="D2061" s="5" t="s">
        <v>66</v>
      </c>
      <c r="E2061" s="4" t="s">
        <v>67</v>
      </c>
      <c r="F2061" s="6">
        <v>29449.97</v>
      </c>
      <c r="G2061" s="4">
        <v>16497</v>
      </c>
      <c r="H2061" s="4">
        <v>362897</v>
      </c>
      <c r="I2061" s="5">
        <v>81.152420660000004</v>
      </c>
      <c r="J2061" s="5">
        <v>21.997757167970001</v>
      </c>
      <c r="K2061" s="5" t="s">
        <v>36</v>
      </c>
      <c r="L2061" s="5">
        <v>194</v>
      </c>
      <c r="M2061" s="7" t="s">
        <v>1027</v>
      </c>
      <c r="N2061" s="16">
        <f t="shared" si="160"/>
        <v>44305</v>
      </c>
      <c r="O2061" s="7" t="s">
        <v>1028</v>
      </c>
      <c r="P2061" s="12" t="str">
        <f t="shared" si="161"/>
        <v>2021-04-27</v>
      </c>
      <c r="Q2061" s="1" t="str">
        <f>IFERROR(VLOOKUP(K2061,de_para!$A$2:$B$32,2,0),"ERR")</f>
        <v>web event</v>
      </c>
      <c r="R2061" s="1">
        <v>0</v>
      </c>
      <c r="S2061" s="1">
        <f t="shared" si="162"/>
        <v>4</v>
      </c>
      <c r="T2061" s="1">
        <f t="shared" si="163"/>
        <v>2021</v>
      </c>
      <c r="U2061" s="1">
        <f t="shared" si="164"/>
        <v>1</v>
      </c>
    </row>
    <row r="2062" spans="1:21" x14ac:dyDescent="0.25">
      <c r="A2062" s="3" t="s">
        <v>976</v>
      </c>
      <c r="B2062" s="3" t="s">
        <v>1026</v>
      </c>
      <c r="C2062" s="4" t="s">
        <v>985</v>
      </c>
      <c r="D2062" s="5" t="s">
        <v>983</v>
      </c>
      <c r="E2062" s="4" t="s">
        <v>984</v>
      </c>
      <c r="F2062" s="6">
        <v>2160.8200000000002</v>
      </c>
      <c r="G2062" s="4">
        <v>25288</v>
      </c>
      <c r="H2062" s="4">
        <v>77093</v>
      </c>
      <c r="I2062" s="5">
        <v>28.028744499999998</v>
      </c>
      <c r="J2062" s="5">
        <v>3.0486001265421998</v>
      </c>
      <c r="K2062" s="5" t="s">
        <v>36</v>
      </c>
      <c r="L2062" s="5">
        <v>1</v>
      </c>
      <c r="M2062" s="7" t="s">
        <v>1027</v>
      </c>
      <c r="N2062" s="16">
        <f t="shared" si="160"/>
        <v>44305</v>
      </c>
      <c r="O2062" s="7" t="s">
        <v>1028</v>
      </c>
      <c r="P2062" s="12" t="str">
        <f t="shared" si="161"/>
        <v>2021-04-27</v>
      </c>
      <c r="Q2062" s="1" t="str">
        <f>IFERROR(VLOOKUP(K2062,de_para!$A$2:$B$32,2,0),"ERR")</f>
        <v>web event</v>
      </c>
      <c r="R2062" s="1">
        <v>0</v>
      </c>
      <c r="S2062" s="1">
        <f t="shared" si="162"/>
        <v>4</v>
      </c>
      <c r="T2062" s="1">
        <f t="shared" si="163"/>
        <v>2021</v>
      </c>
      <c r="U2062" s="1">
        <f t="shared" si="164"/>
        <v>1</v>
      </c>
    </row>
    <row r="2063" spans="1:21" x14ac:dyDescent="0.25">
      <c r="A2063" s="3" t="s">
        <v>245</v>
      </c>
      <c r="B2063" s="3" t="s">
        <v>1026</v>
      </c>
      <c r="C2063" s="4" t="s">
        <v>246</v>
      </c>
      <c r="D2063" s="5" t="s">
        <v>247</v>
      </c>
      <c r="E2063" s="4" t="s">
        <v>248</v>
      </c>
      <c r="F2063" s="6">
        <v>53938.9</v>
      </c>
      <c r="G2063" s="4">
        <v>2709211</v>
      </c>
      <c r="H2063" s="4">
        <v>6003797</v>
      </c>
      <c r="I2063" s="5">
        <v>8.9841312099999993</v>
      </c>
      <c r="J2063" s="5">
        <v>2.2160684420667001</v>
      </c>
      <c r="K2063" s="5" t="s">
        <v>36</v>
      </c>
      <c r="L2063" s="5">
        <v>240</v>
      </c>
      <c r="M2063" s="7" t="s">
        <v>1027</v>
      </c>
      <c r="N2063" s="16">
        <f t="shared" si="160"/>
        <v>44305</v>
      </c>
      <c r="O2063" s="7" t="s">
        <v>1028</v>
      </c>
      <c r="P2063" s="12" t="str">
        <f t="shared" si="161"/>
        <v>2021-04-27</v>
      </c>
      <c r="Q2063" s="1" t="str">
        <f>IFERROR(VLOOKUP(K2063,de_para!$A$2:$B$32,2,0),"ERR")</f>
        <v>web event</v>
      </c>
      <c r="R2063" s="1">
        <v>0</v>
      </c>
      <c r="S2063" s="1">
        <f t="shared" si="162"/>
        <v>4</v>
      </c>
      <c r="T2063" s="1">
        <f t="shared" si="163"/>
        <v>2021</v>
      </c>
      <c r="U2063" s="1">
        <f t="shared" si="164"/>
        <v>1</v>
      </c>
    </row>
    <row r="2064" spans="1:21" x14ac:dyDescent="0.25">
      <c r="A2064" s="3" t="s">
        <v>1003</v>
      </c>
      <c r="B2064" s="3" t="s">
        <v>1026</v>
      </c>
      <c r="C2064" s="4" t="s">
        <v>1004</v>
      </c>
      <c r="D2064" s="5" t="s">
        <v>1005</v>
      </c>
      <c r="E2064" s="4" t="s">
        <v>1006</v>
      </c>
      <c r="F2064" s="6">
        <v>27913.66</v>
      </c>
      <c r="G2064" s="4">
        <v>721978</v>
      </c>
      <c r="H2064" s="4">
        <v>1779453</v>
      </c>
      <c r="I2064" s="5">
        <v>15.68665202</v>
      </c>
      <c r="J2064" s="5">
        <v>2.4646914448917001</v>
      </c>
      <c r="K2064" s="5" t="s">
        <v>36</v>
      </c>
      <c r="L2064" s="5">
        <v>143</v>
      </c>
      <c r="M2064" s="7" t="s">
        <v>1027</v>
      </c>
      <c r="N2064" s="16">
        <f t="shared" si="160"/>
        <v>44305</v>
      </c>
      <c r="O2064" s="7" t="s">
        <v>1028</v>
      </c>
      <c r="P2064" s="12" t="str">
        <f t="shared" si="161"/>
        <v>2021-04-27</v>
      </c>
      <c r="Q2064" s="1" t="str">
        <f>IFERROR(VLOOKUP(K2064,de_para!$A$2:$B$32,2,0),"ERR")</f>
        <v>web event</v>
      </c>
      <c r="R2064" s="1">
        <v>0</v>
      </c>
      <c r="S2064" s="1">
        <f t="shared" si="162"/>
        <v>4</v>
      </c>
      <c r="T2064" s="1">
        <f t="shared" si="163"/>
        <v>2021</v>
      </c>
      <c r="U2064" s="1">
        <f t="shared" si="164"/>
        <v>1</v>
      </c>
    </row>
    <row r="2065" spans="1:21" x14ac:dyDescent="0.25">
      <c r="A2065" s="3" t="s">
        <v>245</v>
      </c>
      <c r="B2065" s="3" t="s">
        <v>1026</v>
      </c>
      <c r="C2065" s="4" t="s">
        <v>520</v>
      </c>
      <c r="D2065" s="5" t="s">
        <v>521</v>
      </c>
      <c r="E2065" s="4" t="s">
        <v>522</v>
      </c>
      <c r="F2065" s="6">
        <v>7852.03</v>
      </c>
      <c r="G2065" s="4">
        <v>991802</v>
      </c>
      <c r="H2065" s="4">
        <v>1966620</v>
      </c>
      <c r="I2065" s="5">
        <v>3.9926523700000001</v>
      </c>
      <c r="J2065" s="5">
        <v>1.9828756142859001</v>
      </c>
      <c r="K2065" s="5" t="s">
        <v>394</v>
      </c>
      <c r="L2065" s="5">
        <v>22263</v>
      </c>
      <c r="M2065" s="7" t="s">
        <v>1027</v>
      </c>
      <c r="N2065" s="16">
        <f t="shared" si="160"/>
        <v>44305</v>
      </c>
      <c r="O2065" s="7" t="s">
        <v>1028</v>
      </c>
      <c r="P2065" s="12" t="str">
        <f t="shared" si="161"/>
        <v>2021-04-27</v>
      </c>
      <c r="Q2065" s="1" t="str">
        <f>IFERROR(VLOOKUP(K2065,de_para!$A$2:$B$32,2,0),"ERR")</f>
        <v>Mid funnel</v>
      </c>
      <c r="R2065" s="1">
        <v>0</v>
      </c>
      <c r="S2065" s="1">
        <f t="shared" si="162"/>
        <v>4</v>
      </c>
      <c r="T2065" s="1">
        <f t="shared" si="163"/>
        <v>2021</v>
      </c>
      <c r="U2065" s="1">
        <f t="shared" si="164"/>
        <v>1</v>
      </c>
    </row>
    <row r="2066" spans="1:21" x14ac:dyDescent="0.25">
      <c r="A2066" s="3" t="s">
        <v>180</v>
      </c>
      <c r="B2066" s="3" t="s">
        <v>1026</v>
      </c>
      <c r="C2066" s="4" t="s">
        <v>508</v>
      </c>
      <c r="D2066" s="5" t="s">
        <v>509</v>
      </c>
      <c r="E2066" s="4" t="s">
        <v>510</v>
      </c>
      <c r="F2066" s="6">
        <v>9815.32</v>
      </c>
      <c r="G2066" s="4">
        <v>623648</v>
      </c>
      <c r="H2066" s="4">
        <v>1207513</v>
      </c>
      <c r="I2066" s="5">
        <v>8.1285418899999993</v>
      </c>
      <c r="J2066" s="5">
        <v>1.9362092077582</v>
      </c>
      <c r="K2066" s="5" t="s">
        <v>394</v>
      </c>
      <c r="L2066" s="5">
        <v>84736</v>
      </c>
      <c r="M2066" s="7" t="s">
        <v>1027</v>
      </c>
      <c r="N2066" s="16">
        <f t="shared" si="160"/>
        <v>44305</v>
      </c>
      <c r="O2066" s="7" t="s">
        <v>1028</v>
      </c>
      <c r="P2066" s="12" t="str">
        <f t="shared" si="161"/>
        <v>2021-04-27</v>
      </c>
      <c r="Q2066" s="1" t="str">
        <f>IFERROR(VLOOKUP(K2066,de_para!$A$2:$B$32,2,0),"ERR")</f>
        <v>Mid funnel</v>
      </c>
      <c r="R2066" s="1">
        <v>0</v>
      </c>
      <c r="S2066" s="1">
        <f t="shared" si="162"/>
        <v>4</v>
      </c>
      <c r="T2066" s="1">
        <f t="shared" si="163"/>
        <v>2021</v>
      </c>
      <c r="U2066" s="1">
        <f t="shared" si="164"/>
        <v>1</v>
      </c>
    </row>
    <row r="2067" spans="1:21" x14ac:dyDescent="0.25">
      <c r="A2067" s="3" t="s">
        <v>1018</v>
      </c>
      <c r="B2067" s="3" t="s">
        <v>1026</v>
      </c>
      <c r="C2067" s="4" t="s">
        <v>1019</v>
      </c>
      <c r="D2067" s="5" t="s">
        <v>1020</v>
      </c>
      <c r="E2067" s="4" t="s">
        <v>1021</v>
      </c>
      <c r="F2067" s="6">
        <v>22607.22</v>
      </c>
      <c r="G2067" s="4">
        <v>783180</v>
      </c>
      <c r="H2067" s="4">
        <v>1973498</v>
      </c>
      <c r="I2067" s="5">
        <v>11.455405580000001</v>
      </c>
      <c r="J2067" s="5">
        <v>2.5198523966392998</v>
      </c>
      <c r="K2067" s="5" t="s">
        <v>36</v>
      </c>
      <c r="L2067" s="5">
        <v>141</v>
      </c>
      <c r="M2067" s="7" t="s">
        <v>1027</v>
      </c>
      <c r="N2067" s="16">
        <f t="shared" si="160"/>
        <v>44305</v>
      </c>
      <c r="O2067" s="7" t="s">
        <v>1028</v>
      </c>
      <c r="P2067" s="12" t="str">
        <f t="shared" si="161"/>
        <v>2021-04-27</v>
      </c>
      <c r="Q2067" s="1" t="str">
        <f>IFERROR(VLOOKUP(K2067,de_para!$A$2:$B$32,2,0),"ERR")</f>
        <v>web event</v>
      </c>
      <c r="R2067" s="1">
        <v>0</v>
      </c>
      <c r="S2067" s="1">
        <f t="shared" si="162"/>
        <v>4</v>
      </c>
      <c r="T2067" s="1">
        <f t="shared" si="163"/>
        <v>2021</v>
      </c>
      <c r="U2067" s="1">
        <f t="shared" si="164"/>
        <v>1</v>
      </c>
    </row>
    <row r="2068" spans="1:21" x14ac:dyDescent="0.25">
      <c r="A2068" s="3" t="s">
        <v>554</v>
      </c>
      <c r="B2068" s="3" t="s">
        <v>1026</v>
      </c>
      <c r="C2068" s="4" t="s">
        <v>1061</v>
      </c>
      <c r="D2068" s="5" t="s">
        <v>1036</v>
      </c>
      <c r="E2068" s="4" t="s">
        <v>1037</v>
      </c>
      <c r="F2068" s="6">
        <v>108.12</v>
      </c>
      <c r="G2068" s="4">
        <v>1003</v>
      </c>
      <c r="H2068" s="4">
        <v>2163</v>
      </c>
      <c r="I2068" s="5">
        <v>49.986130369999998</v>
      </c>
      <c r="J2068" s="5">
        <v>2.1565304087736998</v>
      </c>
      <c r="K2068" s="5" t="s">
        <v>36</v>
      </c>
      <c r="L2068" s="5">
        <v>1</v>
      </c>
      <c r="M2068" s="7" t="s">
        <v>1027</v>
      </c>
      <c r="N2068" s="16">
        <f t="shared" si="160"/>
        <v>44305</v>
      </c>
      <c r="O2068" s="7" t="s">
        <v>1028</v>
      </c>
      <c r="P2068" s="12" t="str">
        <f t="shared" si="161"/>
        <v>2021-04-27</v>
      </c>
      <c r="Q2068" s="1" t="str">
        <f>IFERROR(VLOOKUP(K2068,de_para!$A$2:$B$32,2,0),"ERR")</f>
        <v>web event</v>
      </c>
      <c r="R2068" s="1">
        <v>0</v>
      </c>
      <c r="S2068" s="1">
        <f t="shared" si="162"/>
        <v>4</v>
      </c>
      <c r="T2068" s="1">
        <f t="shared" si="163"/>
        <v>2021</v>
      </c>
      <c r="U2068" s="1">
        <f t="shared" si="164"/>
        <v>1</v>
      </c>
    </row>
    <row r="2069" spans="1:21" x14ac:dyDescent="0.25">
      <c r="A2069" s="3" t="s">
        <v>986</v>
      </c>
      <c r="B2069" s="3" t="s">
        <v>1026</v>
      </c>
      <c r="C2069" s="4" t="s">
        <v>987</v>
      </c>
      <c r="D2069" s="5" t="s">
        <v>988</v>
      </c>
      <c r="E2069" s="4" t="s">
        <v>989</v>
      </c>
      <c r="F2069" s="6">
        <v>16925.52</v>
      </c>
      <c r="G2069" s="4">
        <v>530081</v>
      </c>
      <c r="H2069" s="4">
        <v>792790</v>
      </c>
      <c r="I2069" s="5">
        <v>21.34931066</v>
      </c>
      <c r="J2069" s="5">
        <v>1.4956016156020999</v>
      </c>
      <c r="K2069" s="5" t="s">
        <v>36</v>
      </c>
      <c r="L2069" s="5">
        <v>46</v>
      </c>
      <c r="M2069" s="7" t="s">
        <v>1027</v>
      </c>
      <c r="N2069" s="16">
        <f t="shared" si="160"/>
        <v>44305</v>
      </c>
      <c r="O2069" s="7" t="s">
        <v>1028</v>
      </c>
      <c r="P2069" s="12" t="str">
        <f t="shared" si="161"/>
        <v>2021-04-27</v>
      </c>
      <c r="Q2069" s="1" t="str">
        <f>IFERROR(VLOOKUP(K2069,de_para!$A$2:$B$32,2,0),"ERR")</f>
        <v>web event</v>
      </c>
      <c r="R2069" s="1">
        <v>0</v>
      </c>
      <c r="S2069" s="1">
        <f t="shared" si="162"/>
        <v>4</v>
      </c>
      <c r="T2069" s="1">
        <f t="shared" si="163"/>
        <v>2021</v>
      </c>
      <c r="U2069" s="1">
        <f t="shared" si="164"/>
        <v>1</v>
      </c>
    </row>
    <row r="2070" spans="1:21" x14ac:dyDescent="0.25">
      <c r="A2070" s="3" t="s">
        <v>37</v>
      </c>
      <c r="B2070" s="3" t="s">
        <v>1062</v>
      </c>
      <c r="C2070" s="4" t="s">
        <v>1063</v>
      </c>
      <c r="D2070" s="5" t="s">
        <v>1064</v>
      </c>
      <c r="E2070" s="4" t="s">
        <v>1065</v>
      </c>
      <c r="F2070" s="6">
        <v>8567.25</v>
      </c>
      <c r="G2070" s="4">
        <v>1307849</v>
      </c>
      <c r="H2070" s="4">
        <v>1728441</v>
      </c>
      <c r="I2070" s="5">
        <v>4.95663433</v>
      </c>
      <c r="J2070" s="5">
        <v>1.3215906423448001</v>
      </c>
      <c r="K2070" s="5" t="s">
        <v>36</v>
      </c>
      <c r="L2070" s="5">
        <v>74</v>
      </c>
      <c r="M2070" s="7" t="s">
        <v>1066</v>
      </c>
      <c r="N2070" s="16">
        <f t="shared" si="160"/>
        <v>44298</v>
      </c>
      <c r="O2070" s="7" t="s">
        <v>1067</v>
      </c>
      <c r="P2070" s="12" t="str">
        <f t="shared" si="161"/>
        <v>2021-04-20</v>
      </c>
      <c r="Q2070" s="1" t="str">
        <f>IFERROR(VLOOKUP(K2070,de_para!$A$2:$B$32,2,0),"ERR")</f>
        <v>web event</v>
      </c>
      <c r="R2070" s="1">
        <v>0</v>
      </c>
      <c r="S2070" s="1">
        <f t="shared" si="162"/>
        <v>4</v>
      </c>
      <c r="T2070" s="1">
        <f t="shared" si="163"/>
        <v>2021</v>
      </c>
      <c r="U2070" s="1">
        <f t="shared" si="164"/>
        <v>1</v>
      </c>
    </row>
    <row r="2071" spans="1:21" x14ac:dyDescent="0.25">
      <c r="A2071" s="3" t="s">
        <v>81</v>
      </c>
      <c r="B2071" s="3" t="s">
        <v>1062</v>
      </c>
      <c r="C2071" s="4" t="s">
        <v>82</v>
      </c>
      <c r="D2071" s="5" t="s">
        <v>48</v>
      </c>
      <c r="E2071" s="4" t="s">
        <v>49</v>
      </c>
      <c r="F2071" s="6">
        <v>57876.17</v>
      </c>
      <c r="G2071" s="4">
        <v>1242230</v>
      </c>
      <c r="H2071" s="4">
        <v>3929086</v>
      </c>
      <c r="I2071" s="5">
        <v>14.730186610000001</v>
      </c>
      <c r="J2071" s="5">
        <v>3.1629295702084002</v>
      </c>
      <c r="K2071" s="5" t="s">
        <v>36</v>
      </c>
      <c r="L2071" s="5">
        <v>147</v>
      </c>
      <c r="M2071" s="7" t="s">
        <v>1066</v>
      </c>
      <c r="N2071" s="16">
        <f t="shared" si="160"/>
        <v>44298</v>
      </c>
      <c r="O2071" s="7" t="s">
        <v>1067</v>
      </c>
      <c r="P2071" s="12" t="str">
        <f t="shared" si="161"/>
        <v>2021-04-20</v>
      </c>
      <c r="Q2071" s="1" t="str">
        <f>IFERROR(VLOOKUP(K2071,de_para!$A$2:$B$32,2,0),"ERR")</f>
        <v>web event</v>
      </c>
      <c r="R2071" s="1">
        <v>0</v>
      </c>
      <c r="S2071" s="1">
        <f t="shared" si="162"/>
        <v>4</v>
      </c>
      <c r="T2071" s="1">
        <f t="shared" si="163"/>
        <v>2021</v>
      </c>
      <c r="U2071" s="1">
        <f t="shared" si="164"/>
        <v>1</v>
      </c>
    </row>
    <row r="2072" spans="1:21" x14ac:dyDescent="0.25">
      <c r="A2072" s="3" t="s">
        <v>95</v>
      </c>
      <c r="B2072" s="3" t="s">
        <v>1062</v>
      </c>
      <c r="C2072" s="4" t="s">
        <v>96</v>
      </c>
      <c r="D2072" s="5" t="s">
        <v>60</v>
      </c>
      <c r="E2072" s="4" t="s">
        <v>61</v>
      </c>
      <c r="F2072" s="6">
        <v>317955.93</v>
      </c>
      <c r="G2072" s="4">
        <v>4131196</v>
      </c>
      <c r="H2072" s="4">
        <v>18452296</v>
      </c>
      <c r="I2072" s="5">
        <v>17.231239410000001</v>
      </c>
      <c r="J2072" s="5">
        <v>4.4665748127176998</v>
      </c>
      <c r="K2072" s="5" t="s">
        <v>36</v>
      </c>
      <c r="L2072" s="5">
        <v>1371</v>
      </c>
      <c r="M2072" s="7" t="s">
        <v>1066</v>
      </c>
      <c r="N2072" s="16">
        <f t="shared" si="160"/>
        <v>44298</v>
      </c>
      <c r="O2072" s="7" t="s">
        <v>1067</v>
      </c>
      <c r="P2072" s="12" t="str">
        <f t="shared" si="161"/>
        <v>2021-04-20</v>
      </c>
      <c r="Q2072" s="1" t="str">
        <f>IFERROR(VLOOKUP(K2072,de_para!$A$2:$B$32,2,0),"ERR")</f>
        <v>web event</v>
      </c>
      <c r="R2072" s="1">
        <v>0</v>
      </c>
      <c r="S2072" s="1">
        <f t="shared" si="162"/>
        <v>4</v>
      </c>
      <c r="T2072" s="1">
        <f t="shared" si="163"/>
        <v>2021</v>
      </c>
      <c r="U2072" s="1">
        <f t="shared" si="164"/>
        <v>1</v>
      </c>
    </row>
    <row r="2073" spans="1:21" x14ac:dyDescent="0.25">
      <c r="A2073" s="3" t="s">
        <v>1038</v>
      </c>
      <c r="B2073" s="3" t="s">
        <v>1062</v>
      </c>
      <c r="C2073" s="4" t="s">
        <v>1039</v>
      </c>
      <c r="D2073" s="5" t="s">
        <v>1040</v>
      </c>
      <c r="E2073" s="4" t="s">
        <v>1041</v>
      </c>
      <c r="F2073" s="6">
        <v>8621.67</v>
      </c>
      <c r="G2073" s="4">
        <v>1055894</v>
      </c>
      <c r="H2073" s="4">
        <v>1451419</v>
      </c>
      <c r="I2073" s="5">
        <v>5.9401661399999997</v>
      </c>
      <c r="J2073" s="5">
        <v>1.3745877900623</v>
      </c>
      <c r="K2073" s="5" t="s">
        <v>36</v>
      </c>
      <c r="L2073" s="5">
        <v>65</v>
      </c>
      <c r="M2073" s="7" t="s">
        <v>1066</v>
      </c>
      <c r="N2073" s="16">
        <f t="shared" si="160"/>
        <v>44298</v>
      </c>
      <c r="O2073" s="7" t="s">
        <v>1067</v>
      </c>
      <c r="P2073" s="12" t="str">
        <f t="shared" si="161"/>
        <v>2021-04-20</v>
      </c>
      <c r="Q2073" s="1" t="str">
        <f>IFERROR(VLOOKUP(K2073,de_para!$A$2:$B$32,2,0),"ERR")</f>
        <v>web event</v>
      </c>
      <c r="R2073" s="1">
        <v>0</v>
      </c>
      <c r="S2073" s="1">
        <f t="shared" si="162"/>
        <v>4</v>
      </c>
      <c r="T2073" s="1">
        <f t="shared" si="163"/>
        <v>2021</v>
      </c>
      <c r="U2073" s="1">
        <f t="shared" si="164"/>
        <v>1</v>
      </c>
    </row>
    <row r="2074" spans="1:21" x14ac:dyDescent="0.25">
      <c r="A2074" s="3" t="s">
        <v>1068</v>
      </c>
      <c r="B2074" s="3" t="s">
        <v>1062</v>
      </c>
      <c r="C2074" s="4" t="s">
        <v>1069</v>
      </c>
      <c r="D2074" s="5" t="s">
        <v>1070</v>
      </c>
      <c r="E2074" s="4" t="s">
        <v>1071</v>
      </c>
      <c r="F2074" s="6">
        <v>2681.96</v>
      </c>
      <c r="G2074" s="4">
        <v>359661</v>
      </c>
      <c r="H2074" s="4">
        <v>592736</v>
      </c>
      <c r="I2074" s="5">
        <v>4.5247125199999996</v>
      </c>
      <c r="J2074" s="5">
        <v>1.6480407939699</v>
      </c>
      <c r="K2074" s="5" t="s">
        <v>1072</v>
      </c>
      <c r="L2074" s="5">
        <v>251665</v>
      </c>
      <c r="M2074" s="7" t="s">
        <v>1066</v>
      </c>
      <c r="N2074" s="16">
        <f t="shared" si="160"/>
        <v>44298</v>
      </c>
      <c r="O2074" s="7" t="s">
        <v>1067</v>
      </c>
      <c r="P2074" s="12" t="str">
        <f t="shared" si="161"/>
        <v>2021-04-20</v>
      </c>
      <c r="Q2074" s="1" t="str">
        <f>IFERROR(VLOOKUP(K2074,de_para!$A$2:$B$32,2,0),"ERR")</f>
        <v>Top funnel</v>
      </c>
      <c r="R2074" s="1">
        <v>0</v>
      </c>
      <c r="S2074" s="1">
        <f t="shared" si="162"/>
        <v>4</v>
      </c>
      <c r="T2074" s="1">
        <f t="shared" si="163"/>
        <v>2021</v>
      </c>
      <c r="U2074" s="1">
        <f t="shared" si="164"/>
        <v>1</v>
      </c>
    </row>
    <row r="2075" spans="1:21" x14ac:dyDescent="0.25">
      <c r="A2075" s="3" t="s">
        <v>83</v>
      </c>
      <c r="B2075" s="3" t="s">
        <v>1062</v>
      </c>
      <c r="C2075" s="4" t="s">
        <v>1073</v>
      </c>
      <c r="D2075" s="5" t="s">
        <v>91</v>
      </c>
      <c r="E2075" s="4" t="s">
        <v>92</v>
      </c>
      <c r="F2075" s="6">
        <v>0</v>
      </c>
      <c r="G2075" s="4">
        <v>0</v>
      </c>
      <c r="H2075" s="4">
        <v>0</v>
      </c>
      <c r="I2075" s="5" t="s">
        <v>45</v>
      </c>
      <c r="J2075" s="5">
        <v>0</v>
      </c>
      <c r="K2075" s="5" t="s">
        <v>36</v>
      </c>
      <c r="L2075" s="5">
        <v>4</v>
      </c>
      <c r="M2075" s="7" t="s">
        <v>1066</v>
      </c>
      <c r="N2075" s="16">
        <f t="shared" si="160"/>
        <v>44298</v>
      </c>
      <c r="O2075" s="7" t="s">
        <v>1067</v>
      </c>
      <c r="P2075" s="12" t="str">
        <f t="shared" si="161"/>
        <v>2021-04-20</v>
      </c>
      <c r="Q2075" s="1" t="str">
        <f>IFERROR(VLOOKUP(K2075,de_para!$A$2:$B$32,2,0),"ERR")</f>
        <v>web event</v>
      </c>
      <c r="R2075" s="1">
        <v>0</v>
      </c>
      <c r="S2075" s="1">
        <f t="shared" si="162"/>
        <v>4</v>
      </c>
      <c r="T2075" s="1">
        <f t="shared" si="163"/>
        <v>2021</v>
      </c>
      <c r="U2075" s="1">
        <f t="shared" si="164"/>
        <v>1</v>
      </c>
    </row>
    <row r="2076" spans="1:21" x14ac:dyDescent="0.25">
      <c r="A2076" s="3" t="s">
        <v>32</v>
      </c>
      <c r="B2076" s="3" t="s">
        <v>1062</v>
      </c>
      <c r="C2076" s="4" t="s">
        <v>33</v>
      </c>
      <c r="D2076" s="5" t="s">
        <v>34</v>
      </c>
      <c r="E2076" s="4" t="s">
        <v>35</v>
      </c>
      <c r="F2076" s="6">
        <v>7927.91</v>
      </c>
      <c r="G2076" s="4">
        <v>97209</v>
      </c>
      <c r="H2076" s="4">
        <v>224331</v>
      </c>
      <c r="I2076" s="5">
        <v>35.340233849999997</v>
      </c>
      <c r="J2076" s="5">
        <v>2.3077184211338002</v>
      </c>
      <c r="K2076" s="5" t="s">
        <v>36</v>
      </c>
      <c r="L2076" s="5">
        <v>50</v>
      </c>
      <c r="M2076" s="7" t="s">
        <v>1066</v>
      </c>
      <c r="N2076" s="16">
        <f t="shared" si="160"/>
        <v>44298</v>
      </c>
      <c r="O2076" s="7" t="s">
        <v>1067</v>
      </c>
      <c r="P2076" s="12" t="str">
        <f t="shared" si="161"/>
        <v>2021-04-20</v>
      </c>
      <c r="Q2076" s="1" t="str">
        <f>IFERROR(VLOOKUP(K2076,de_para!$A$2:$B$32,2,0),"ERR")</f>
        <v>web event</v>
      </c>
      <c r="R2076" s="1">
        <v>0</v>
      </c>
      <c r="S2076" s="1">
        <f t="shared" si="162"/>
        <v>4</v>
      </c>
      <c r="T2076" s="1">
        <f t="shared" si="163"/>
        <v>2021</v>
      </c>
      <c r="U2076" s="1">
        <f t="shared" si="164"/>
        <v>1</v>
      </c>
    </row>
    <row r="2077" spans="1:21" x14ac:dyDescent="0.25">
      <c r="A2077" s="3" t="s">
        <v>175</v>
      </c>
      <c r="B2077" s="3" t="s">
        <v>1062</v>
      </c>
      <c r="C2077" s="4" t="s">
        <v>176</v>
      </c>
      <c r="D2077" s="5" t="s">
        <v>177</v>
      </c>
      <c r="E2077" s="4" t="s">
        <v>178</v>
      </c>
      <c r="F2077" s="6">
        <v>17719.38</v>
      </c>
      <c r="G2077" s="4">
        <v>1343631</v>
      </c>
      <c r="H2077" s="4">
        <v>3063502</v>
      </c>
      <c r="I2077" s="5">
        <v>5.7840275600000002</v>
      </c>
      <c r="J2077" s="5">
        <v>2.2800173559556001</v>
      </c>
      <c r="K2077" s="5" t="s">
        <v>179</v>
      </c>
      <c r="L2077" s="5">
        <v>19832</v>
      </c>
      <c r="M2077" s="7" t="s">
        <v>1066</v>
      </c>
      <c r="N2077" s="16">
        <f t="shared" si="160"/>
        <v>44298</v>
      </c>
      <c r="O2077" s="7" t="s">
        <v>1067</v>
      </c>
      <c r="P2077" s="12" t="str">
        <f t="shared" si="161"/>
        <v>2021-04-20</v>
      </c>
      <c r="Q2077" s="1" t="str">
        <f>IFERROR(VLOOKUP(K2077,de_para!$A$2:$B$32,2,0),"ERR")</f>
        <v>Mid funnel</v>
      </c>
      <c r="R2077" s="1">
        <v>0</v>
      </c>
      <c r="S2077" s="1">
        <f t="shared" si="162"/>
        <v>4</v>
      </c>
      <c r="T2077" s="1">
        <f t="shared" si="163"/>
        <v>2021</v>
      </c>
      <c r="U2077" s="1">
        <f t="shared" si="164"/>
        <v>1</v>
      </c>
    </row>
    <row r="2078" spans="1:21" x14ac:dyDescent="0.25">
      <c r="A2078" s="3" t="s">
        <v>52</v>
      </c>
      <c r="B2078" s="3" t="s">
        <v>1062</v>
      </c>
      <c r="C2078" s="4" t="s">
        <v>53</v>
      </c>
      <c r="D2078" s="5" t="s">
        <v>54</v>
      </c>
      <c r="E2078" s="4" t="s">
        <v>55</v>
      </c>
      <c r="F2078" s="6">
        <v>33472.14</v>
      </c>
      <c r="G2078" s="4">
        <v>11889</v>
      </c>
      <c r="H2078" s="4">
        <v>310458</v>
      </c>
      <c r="I2078" s="5">
        <v>107.81535667</v>
      </c>
      <c r="J2078" s="5">
        <v>26.113045672470001</v>
      </c>
      <c r="K2078" s="5" t="s">
        <v>36</v>
      </c>
      <c r="L2078" s="5">
        <v>85</v>
      </c>
      <c r="M2078" s="7" t="s">
        <v>1066</v>
      </c>
      <c r="N2078" s="16">
        <f t="shared" si="160"/>
        <v>44298</v>
      </c>
      <c r="O2078" s="7" t="s">
        <v>1067</v>
      </c>
      <c r="P2078" s="12" t="str">
        <f t="shared" si="161"/>
        <v>2021-04-20</v>
      </c>
      <c r="Q2078" s="1" t="str">
        <f>IFERROR(VLOOKUP(K2078,de_para!$A$2:$B$32,2,0),"ERR")</f>
        <v>web event</v>
      </c>
      <c r="R2078" s="1">
        <v>0</v>
      </c>
      <c r="S2078" s="1">
        <f t="shared" si="162"/>
        <v>4</v>
      </c>
      <c r="T2078" s="1">
        <f t="shared" si="163"/>
        <v>2021</v>
      </c>
      <c r="U2078" s="1">
        <f t="shared" si="164"/>
        <v>1</v>
      </c>
    </row>
    <row r="2079" spans="1:21" x14ac:dyDescent="0.25">
      <c r="A2079" s="3" t="s">
        <v>162</v>
      </c>
      <c r="B2079" s="3" t="s">
        <v>1062</v>
      </c>
      <c r="C2079" s="4" t="s">
        <v>163</v>
      </c>
      <c r="D2079" s="5" t="s">
        <v>66</v>
      </c>
      <c r="E2079" s="4" t="s">
        <v>67</v>
      </c>
      <c r="F2079" s="6">
        <v>10338.19</v>
      </c>
      <c r="G2079" s="4">
        <v>10289</v>
      </c>
      <c r="H2079" s="4">
        <v>224438</v>
      </c>
      <c r="I2079" s="5">
        <v>46.062565159999998</v>
      </c>
      <c r="J2079" s="5">
        <v>21.813392943920999</v>
      </c>
      <c r="K2079" s="5" t="s">
        <v>36</v>
      </c>
      <c r="L2079" s="5">
        <v>7</v>
      </c>
      <c r="M2079" s="7" t="s">
        <v>1066</v>
      </c>
      <c r="N2079" s="16">
        <f t="shared" si="160"/>
        <v>44298</v>
      </c>
      <c r="O2079" s="7" t="s">
        <v>1067</v>
      </c>
      <c r="P2079" s="12" t="str">
        <f t="shared" si="161"/>
        <v>2021-04-20</v>
      </c>
      <c r="Q2079" s="1" t="str">
        <f>IFERROR(VLOOKUP(K2079,de_para!$A$2:$B$32,2,0),"ERR")</f>
        <v>web event</v>
      </c>
      <c r="R2079" s="1">
        <v>0</v>
      </c>
      <c r="S2079" s="1">
        <f t="shared" si="162"/>
        <v>4</v>
      </c>
      <c r="T2079" s="1">
        <f t="shared" si="163"/>
        <v>2021</v>
      </c>
      <c r="U2079" s="1">
        <f t="shared" si="164"/>
        <v>1</v>
      </c>
    </row>
    <row r="2080" spans="1:21" x14ac:dyDescent="0.25">
      <c r="A2080" s="3" t="s">
        <v>37</v>
      </c>
      <c r="B2080" s="3" t="s">
        <v>1062</v>
      </c>
      <c r="C2080" s="4" t="s">
        <v>38</v>
      </c>
      <c r="D2080" s="5" t="s">
        <v>39</v>
      </c>
      <c r="E2080" s="4" t="s">
        <v>40</v>
      </c>
      <c r="F2080" s="6">
        <v>34856.870000000003</v>
      </c>
      <c r="G2080" s="4">
        <v>4008045</v>
      </c>
      <c r="H2080" s="4">
        <v>5916266</v>
      </c>
      <c r="I2080" s="5">
        <v>5.8917009499999997</v>
      </c>
      <c r="J2080" s="5">
        <v>1.4760976985039</v>
      </c>
      <c r="K2080" s="5" t="s">
        <v>36</v>
      </c>
      <c r="L2080" s="5">
        <v>192</v>
      </c>
      <c r="M2080" s="7" t="s">
        <v>1066</v>
      </c>
      <c r="N2080" s="16">
        <f t="shared" si="160"/>
        <v>44298</v>
      </c>
      <c r="O2080" s="7" t="s">
        <v>1067</v>
      </c>
      <c r="P2080" s="12" t="str">
        <f t="shared" si="161"/>
        <v>2021-04-20</v>
      </c>
      <c r="Q2080" s="1" t="str">
        <f>IFERROR(VLOOKUP(K2080,de_para!$A$2:$B$32,2,0),"ERR")</f>
        <v>web event</v>
      </c>
      <c r="R2080" s="1">
        <v>0</v>
      </c>
      <c r="S2080" s="1">
        <f t="shared" si="162"/>
        <v>4</v>
      </c>
      <c r="T2080" s="1">
        <f t="shared" si="163"/>
        <v>2021</v>
      </c>
      <c r="U2080" s="1">
        <f t="shared" si="164"/>
        <v>1</v>
      </c>
    </row>
    <row r="2081" spans="1:21" x14ac:dyDescent="0.25">
      <c r="A2081" s="3" t="s">
        <v>83</v>
      </c>
      <c r="B2081" s="3" t="s">
        <v>1062</v>
      </c>
      <c r="C2081" s="4" t="s">
        <v>84</v>
      </c>
      <c r="D2081" s="5" t="s">
        <v>70</v>
      </c>
      <c r="E2081" s="4" t="s">
        <v>71</v>
      </c>
      <c r="F2081" s="6">
        <v>65697.33</v>
      </c>
      <c r="G2081" s="4">
        <v>94662</v>
      </c>
      <c r="H2081" s="4">
        <v>1149389</v>
      </c>
      <c r="I2081" s="5">
        <v>57.158481590000001</v>
      </c>
      <c r="J2081" s="5">
        <v>12.142031649448001</v>
      </c>
      <c r="K2081" s="5" t="s">
        <v>36</v>
      </c>
      <c r="L2081" s="5">
        <v>406</v>
      </c>
      <c r="M2081" s="7" t="s">
        <v>1066</v>
      </c>
      <c r="N2081" s="16">
        <f t="shared" si="160"/>
        <v>44298</v>
      </c>
      <c r="O2081" s="7" t="s">
        <v>1067</v>
      </c>
      <c r="P2081" s="12" t="str">
        <f t="shared" si="161"/>
        <v>2021-04-20</v>
      </c>
      <c r="Q2081" s="1" t="str">
        <f>IFERROR(VLOOKUP(K2081,de_para!$A$2:$B$32,2,0),"ERR")</f>
        <v>web event</v>
      </c>
      <c r="R2081" s="1">
        <v>0</v>
      </c>
      <c r="S2081" s="1">
        <f t="shared" si="162"/>
        <v>4</v>
      </c>
      <c r="T2081" s="1">
        <f t="shared" si="163"/>
        <v>2021</v>
      </c>
      <c r="U2081" s="1">
        <f t="shared" si="164"/>
        <v>1</v>
      </c>
    </row>
    <row r="2082" spans="1:21" x14ac:dyDescent="0.25">
      <c r="A2082" s="3" t="s">
        <v>978</v>
      </c>
      <c r="B2082" s="3" t="s">
        <v>1062</v>
      </c>
      <c r="C2082" s="4" t="s">
        <v>1012</v>
      </c>
      <c r="D2082" s="5" t="s">
        <v>1013</v>
      </c>
      <c r="E2082" s="4" t="s">
        <v>1014</v>
      </c>
      <c r="F2082" s="6">
        <v>5605.59</v>
      </c>
      <c r="G2082" s="4">
        <v>194423</v>
      </c>
      <c r="H2082" s="4">
        <v>338203</v>
      </c>
      <c r="I2082" s="5">
        <v>16.57463121</v>
      </c>
      <c r="J2082" s="5">
        <v>1.7395215586632999</v>
      </c>
      <c r="K2082" s="5" t="s">
        <v>36</v>
      </c>
      <c r="L2082" s="5">
        <v>2</v>
      </c>
      <c r="M2082" s="7" t="s">
        <v>1066</v>
      </c>
      <c r="N2082" s="16">
        <f t="shared" si="160"/>
        <v>44298</v>
      </c>
      <c r="O2082" s="7" t="s">
        <v>1067</v>
      </c>
      <c r="P2082" s="12" t="str">
        <f t="shared" si="161"/>
        <v>2021-04-20</v>
      </c>
      <c r="Q2082" s="1" t="str">
        <f>IFERROR(VLOOKUP(K2082,de_para!$A$2:$B$32,2,0),"ERR")</f>
        <v>web event</v>
      </c>
      <c r="R2082" s="1">
        <v>0</v>
      </c>
      <c r="S2082" s="1">
        <f t="shared" si="162"/>
        <v>4</v>
      </c>
      <c r="T2082" s="1">
        <f t="shared" si="163"/>
        <v>2021</v>
      </c>
      <c r="U2082" s="1">
        <f t="shared" si="164"/>
        <v>1</v>
      </c>
    </row>
    <row r="2083" spans="1:21" x14ac:dyDescent="0.25">
      <c r="A2083" s="3" t="s">
        <v>103</v>
      </c>
      <c r="B2083" s="3" t="s">
        <v>1062</v>
      </c>
      <c r="C2083" s="4" t="s">
        <v>998</v>
      </c>
      <c r="D2083" s="5" t="s">
        <v>60</v>
      </c>
      <c r="E2083" s="4" t="s">
        <v>61</v>
      </c>
      <c r="F2083" s="6">
        <v>42362.93</v>
      </c>
      <c r="G2083" s="4">
        <v>20399</v>
      </c>
      <c r="H2083" s="4">
        <v>298337</v>
      </c>
      <c r="I2083" s="5">
        <v>141.99690283000001</v>
      </c>
      <c r="J2083" s="5">
        <v>14.625079660768</v>
      </c>
      <c r="K2083" s="5" t="s">
        <v>36</v>
      </c>
      <c r="L2083" s="5">
        <v>374</v>
      </c>
      <c r="M2083" s="7" t="s">
        <v>1066</v>
      </c>
      <c r="N2083" s="16">
        <f t="shared" si="160"/>
        <v>44298</v>
      </c>
      <c r="O2083" s="7" t="s">
        <v>1067</v>
      </c>
      <c r="P2083" s="12" t="str">
        <f t="shared" si="161"/>
        <v>2021-04-20</v>
      </c>
      <c r="Q2083" s="1" t="str">
        <f>IFERROR(VLOOKUP(K2083,de_para!$A$2:$B$32,2,0),"ERR")</f>
        <v>web event</v>
      </c>
      <c r="R2083" s="1">
        <v>0</v>
      </c>
      <c r="S2083" s="1">
        <f t="shared" si="162"/>
        <v>4</v>
      </c>
      <c r="T2083" s="1">
        <f t="shared" si="163"/>
        <v>2021</v>
      </c>
      <c r="U2083" s="1">
        <f t="shared" si="164"/>
        <v>1</v>
      </c>
    </row>
    <row r="2084" spans="1:21" x14ac:dyDescent="0.25">
      <c r="A2084" s="3" t="s">
        <v>89</v>
      </c>
      <c r="B2084" s="3" t="s">
        <v>1062</v>
      </c>
      <c r="C2084" s="4" t="s">
        <v>90</v>
      </c>
      <c r="D2084" s="5" t="s">
        <v>91</v>
      </c>
      <c r="E2084" s="4" t="s">
        <v>92</v>
      </c>
      <c r="F2084" s="6">
        <v>127501.93</v>
      </c>
      <c r="G2084" s="4">
        <v>2687208</v>
      </c>
      <c r="H2084" s="4">
        <v>7751741</v>
      </c>
      <c r="I2084" s="5">
        <v>16.448166929999999</v>
      </c>
      <c r="J2084" s="5">
        <v>2.8846821682578998</v>
      </c>
      <c r="K2084" s="5" t="s">
        <v>36</v>
      </c>
      <c r="L2084" s="5">
        <v>533</v>
      </c>
      <c r="M2084" s="7" t="s">
        <v>1066</v>
      </c>
      <c r="N2084" s="16">
        <f t="shared" si="160"/>
        <v>44298</v>
      </c>
      <c r="O2084" s="7" t="s">
        <v>1067</v>
      </c>
      <c r="P2084" s="12" t="str">
        <f t="shared" si="161"/>
        <v>2021-04-20</v>
      </c>
      <c r="Q2084" s="1" t="str">
        <f>IFERROR(VLOOKUP(K2084,de_para!$A$2:$B$32,2,0),"ERR")</f>
        <v>web event</v>
      </c>
      <c r="R2084" s="1">
        <v>0</v>
      </c>
      <c r="S2084" s="1">
        <f t="shared" si="162"/>
        <v>4</v>
      </c>
      <c r="T2084" s="1">
        <f t="shared" si="163"/>
        <v>2021</v>
      </c>
      <c r="U2084" s="1">
        <f t="shared" si="164"/>
        <v>1</v>
      </c>
    </row>
    <row r="2085" spans="1:21" x14ac:dyDescent="0.25">
      <c r="A2085" s="3" t="s">
        <v>64</v>
      </c>
      <c r="B2085" s="3" t="s">
        <v>1062</v>
      </c>
      <c r="C2085" s="4" t="s">
        <v>65</v>
      </c>
      <c r="D2085" s="5" t="s">
        <v>66</v>
      </c>
      <c r="E2085" s="4" t="s">
        <v>67</v>
      </c>
      <c r="F2085" s="6">
        <v>29310.98</v>
      </c>
      <c r="G2085" s="4">
        <v>98590</v>
      </c>
      <c r="H2085" s="4">
        <v>397786</v>
      </c>
      <c r="I2085" s="5">
        <v>73.685298130000007</v>
      </c>
      <c r="J2085" s="5">
        <v>4.0347499746424997</v>
      </c>
      <c r="K2085" s="5" t="s">
        <v>36</v>
      </c>
      <c r="L2085" s="5">
        <v>174</v>
      </c>
      <c r="M2085" s="7" t="s">
        <v>1066</v>
      </c>
      <c r="N2085" s="16">
        <f t="shared" si="160"/>
        <v>44298</v>
      </c>
      <c r="O2085" s="7" t="s">
        <v>1067</v>
      </c>
      <c r="P2085" s="12" t="str">
        <f t="shared" si="161"/>
        <v>2021-04-20</v>
      </c>
      <c r="Q2085" s="1" t="str">
        <f>IFERROR(VLOOKUP(K2085,de_para!$A$2:$B$32,2,0),"ERR")</f>
        <v>web event</v>
      </c>
      <c r="R2085" s="1">
        <v>0</v>
      </c>
      <c r="S2085" s="1">
        <f t="shared" si="162"/>
        <v>4</v>
      </c>
      <c r="T2085" s="1">
        <f t="shared" si="163"/>
        <v>2021</v>
      </c>
      <c r="U2085" s="1">
        <f t="shared" si="164"/>
        <v>1</v>
      </c>
    </row>
    <row r="2086" spans="1:21" x14ac:dyDescent="0.25">
      <c r="A2086" s="3" t="s">
        <v>134</v>
      </c>
      <c r="B2086" s="3" t="s">
        <v>1062</v>
      </c>
      <c r="C2086" s="4" t="s">
        <v>135</v>
      </c>
      <c r="D2086" s="5" t="s">
        <v>78</v>
      </c>
      <c r="E2086" s="4" t="s">
        <v>79</v>
      </c>
      <c r="F2086" s="6">
        <v>102022.98</v>
      </c>
      <c r="G2086" s="4">
        <v>1734779</v>
      </c>
      <c r="H2086" s="4">
        <v>3630020</v>
      </c>
      <c r="I2086" s="5">
        <v>28.105349279999999</v>
      </c>
      <c r="J2086" s="5">
        <v>2.0924970846430999</v>
      </c>
      <c r="K2086" s="5" t="s">
        <v>80</v>
      </c>
      <c r="L2086" s="5">
        <v>529</v>
      </c>
      <c r="M2086" s="7" t="s">
        <v>1066</v>
      </c>
      <c r="N2086" s="16">
        <f t="shared" si="160"/>
        <v>44298</v>
      </c>
      <c r="O2086" s="7" t="s">
        <v>1067</v>
      </c>
      <c r="P2086" s="12" t="str">
        <f t="shared" si="161"/>
        <v>2021-04-20</v>
      </c>
      <c r="Q2086" s="1" t="str">
        <f>IFERROR(VLOOKUP(K2086,de_para!$A$2:$B$32,2,0),"ERR")</f>
        <v>web event</v>
      </c>
      <c r="R2086" s="1">
        <v>0</v>
      </c>
      <c r="S2086" s="1">
        <f t="shared" si="162"/>
        <v>4</v>
      </c>
      <c r="T2086" s="1">
        <f t="shared" si="163"/>
        <v>2021</v>
      </c>
      <c r="U2086" s="1">
        <f t="shared" si="164"/>
        <v>1</v>
      </c>
    </row>
    <row r="2087" spans="1:21" x14ac:dyDescent="0.25">
      <c r="A2087" s="3" t="s">
        <v>999</v>
      </c>
      <c r="B2087" s="3" t="s">
        <v>1062</v>
      </c>
      <c r="C2087" s="4" t="s">
        <v>1000</v>
      </c>
      <c r="D2087" s="5" t="s">
        <v>1001</v>
      </c>
      <c r="E2087" s="4" t="s">
        <v>1002</v>
      </c>
      <c r="F2087" s="6">
        <v>660.23</v>
      </c>
      <c r="G2087" s="4">
        <v>27752</v>
      </c>
      <c r="H2087" s="4">
        <v>32701</v>
      </c>
      <c r="I2087" s="5">
        <v>20.189902450000002</v>
      </c>
      <c r="J2087" s="5">
        <v>1.1783294897665</v>
      </c>
      <c r="K2087" s="5" t="s">
        <v>130</v>
      </c>
      <c r="L2087" s="5">
        <v>7174</v>
      </c>
      <c r="M2087" s="7" t="s">
        <v>1066</v>
      </c>
      <c r="N2087" s="16">
        <f t="shared" si="160"/>
        <v>44298</v>
      </c>
      <c r="O2087" s="7" t="s">
        <v>1067</v>
      </c>
      <c r="P2087" s="12" t="str">
        <f t="shared" si="161"/>
        <v>2021-04-20</v>
      </c>
      <c r="Q2087" s="1" t="str">
        <f>IFERROR(VLOOKUP(K2087,de_para!$A$2:$B$32,2,0),"ERR")</f>
        <v>Mid funnel</v>
      </c>
      <c r="R2087" s="1">
        <v>0</v>
      </c>
      <c r="S2087" s="1">
        <f t="shared" si="162"/>
        <v>4</v>
      </c>
      <c r="T2087" s="1">
        <f t="shared" si="163"/>
        <v>2021</v>
      </c>
      <c r="U2087" s="1">
        <f t="shared" si="164"/>
        <v>1</v>
      </c>
    </row>
    <row r="2088" spans="1:21" x14ac:dyDescent="0.25">
      <c r="A2088" s="3" t="s">
        <v>245</v>
      </c>
      <c r="B2088" s="3" t="s">
        <v>1062</v>
      </c>
      <c r="C2088" s="4" t="s">
        <v>520</v>
      </c>
      <c r="D2088" s="5" t="s">
        <v>521</v>
      </c>
      <c r="E2088" s="4" t="s">
        <v>522</v>
      </c>
      <c r="F2088" s="6">
        <v>9362.1200000000008</v>
      </c>
      <c r="G2088" s="4">
        <v>1155175</v>
      </c>
      <c r="H2088" s="4">
        <v>2388937</v>
      </c>
      <c r="I2088" s="5">
        <v>3.91894805</v>
      </c>
      <c r="J2088" s="5">
        <v>2.0680303850066002</v>
      </c>
      <c r="K2088" s="5" t="s">
        <v>394</v>
      </c>
      <c r="L2088" s="5">
        <v>28619</v>
      </c>
      <c r="M2088" s="7" t="s">
        <v>1066</v>
      </c>
      <c r="N2088" s="16">
        <f t="shared" si="160"/>
        <v>44298</v>
      </c>
      <c r="O2088" s="7" t="s">
        <v>1067</v>
      </c>
      <c r="P2088" s="12" t="str">
        <f t="shared" si="161"/>
        <v>2021-04-20</v>
      </c>
      <c r="Q2088" s="1" t="str">
        <f>IFERROR(VLOOKUP(K2088,de_para!$A$2:$B$32,2,0),"ERR")</f>
        <v>Mid funnel</v>
      </c>
      <c r="R2088" s="1">
        <v>0</v>
      </c>
      <c r="S2088" s="1">
        <f t="shared" si="162"/>
        <v>4</v>
      </c>
      <c r="T2088" s="1">
        <f t="shared" si="163"/>
        <v>2021</v>
      </c>
      <c r="U2088" s="1">
        <f t="shared" si="164"/>
        <v>1</v>
      </c>
    </row>
    <row r="2089" spans="1:21" x14ac:dyDescent="0.25">
      <c r="A2089" s="3" t="s">
        <v>93</v>
      </c>
      <c r="B2089" s="3" t="s">
        <v>1062</v>
      </c>
      <c r="C2089" s="4" t="s">
        <v>94</v>
      </c>
      <c r="D2089" s="5" t="s">
        <v>87</v>
      </c>
      <c r="E2089" s="4" t="s">
        <v>88</v>
      </c>
      <c r="F2089" s="6">
        <v>78049.87</v>
      </c>
      <c r="G2089" s="4">
        <v>4760924</v>
      </c>
      <c r="H2089" s="4">
        <v>8685441</v>
      </c>
      <c r="I2089" s="5">
        <v>8.9862875100000004</v>
      </c>
      <c r="J2089" s="5">
        <v>1.8243183466066999</v>
      </c>
      <c r="K2089" s="5" t="s">
        <v>36</v>
      </c>
      <c r="L2089" s="5">
        <v>352</v>
      </c>
      <c r="M2089" s="7" t="s">
        <v>1066</v>
      </c>
      <c r="N2089" s="16">
        <f t="shared" si="160"/>
        <v>44298</v>
      </c>
      <c r="O2089" s="7" t="s">
        <v>1067</v>
      </c>
      <c r="P2089" s="12" t="str">
        <f t="shared" si="161"/>
        <v>2021-04-20</v>
      </c>
      <c r="Q2089" s="1" t="str">
        <f>IFERROR(VLOOKUP(K2089,de_para!$A$2:$B$32,2,0),"ERR")</f>
        <v>web event</v>
      </c>
      <c r="R2089" s="1">
        <v>0</v>
      </c>
      <c r="S2089" s="1">
        <f t="shared" si="162"/>
        <v>4</v>
      </c>
      <c r="T2089" s="1">
        <f t="shared" si="163"/>
        <v>2021</v>
      </c>
      <c r="U2089" s="1">
        <f t="shared" si="164"/>
        <v>1</v>
      </c>
    </row>
    <row r="2090" spans="1:21" x14ac:dyDescent="0.25">
      <c r="A2090" s="3" t="s">
        <v>122</v>
      </c>
      <c r="B2090" s="3" t="s">
        <v>1062</v>
      </c>
      <c r="C2090" s="4" t="s">
        <v>123</v>
      </c>
      <c r="D2090" s="5" t="s">
        <v>34</v>
      </c>
      <c r="E2090" s="4" t="s">
        <v>35</v>
      </c>
      <c r="F2090" s="6">
        <v>8455.7800000000007</v>
      </c>
      <c r="G2090" s="4">
        <v>228812</v>
      </c>
      <c r="H2090" s="4">
        <v>667615</v>
      </c>
      <c r="I2090" s="5">
        <v>12.665653109999999</v>
      </c>
      <c r="J2090" s="5">
        <v>2.9177446987045998</v>
      </c>
      <c r="K2090" s="5" t="s">
        <v>36</v>
      </c>
      <c r="L2090" s="5">
        <v>27</v>
      </c>
      <c r="M2090" s="7" t="s">
        <v>1066</v>
      </c>
      <c r="N2090" s="16">
        <f t="shared" si="160"/>
        <v>44298</v>
      </c>
      <c r="O2090" s="7" t="s">
        <v>1067</v>
      </c>
      <c r="P2090" s="12" t="str">
        <f t="shared" si="161"/>
        <v>2021-04-20</v>
      </c>
      <c r="Q2090" s="1" t="str">
        <f>IFERROR(VLOOKUP(K2090,de_para!$A$2:$B$32,2,0),"ERR")</f>
        <v>web event</v>
      </c>
      <c r="R2090" s="1">
        <v>0</v>
      </c>
      <c r="S2090" s="1">
        <f t="shared" si="162"/>
        <v>4</v>
      </c>
      <c r="T2090" s="1">
        <f t="shared" si="163"/>
        <v>2021</v>
      </c>
      <c r="U2090" s="1">
        <f t="shared" si="164"/>
        <v>1</v>
      </c>
    </row>
    <row r="2091" spans="1:21" x14ac:dyDescent="0.25">
      <c r="A2091" s="3" t="s">
        <v>839</v>
      </c>
      <c r="B2091" s="3" t="s">
        <v>1062</v>
      </c>
      <c r="C2091" s="4" t="s">
        <v>840</v>
      </c>
      <c r="D2091" s="5" t="s">
        <v>841</v>
      </c>
      <c r="E2091" s="4" t="s">
        <v>842</v>
      </c>
      <c r="F2091" s="6">
        <v>0</v>
      </c>
      <c r="G2091" s="4">
        <v>0</v>
      </c>
      <c r="H2091" s="4">
        <v>0</v>
      </c>
      <c r="I2091" s="5" t="s">
        <v>45</v>
      </c>
      <c r="J2091" s="5">
        <v>0</v>
      </c>
      <c r="K2091" s="5" t="s">
        <v>36</v>
      </c>
      <c r="L2091" s="5">
        <v>21</v>
      </c>
      <c r="M2091" s="7" t="s">
        <v>1066</v>
      </c>
      <c r="N2091" s="16">
        <f t="shared" si="160"/>
        <v>44298</v>
      </c>
      <c r="O2091" s="7" t="s">
        <v>1067</v>
      </c>
      <c r="P2091" s="12" t="str">
        <f t="shared" si="161"/>
        <v>2021-04-20</v>
      </c>
      <c r="Q2091" s="1" t="str">
        <f>IFERROR(VLOOKUP(K2091,de_para!$A$2:$B$32,2,0),"ERR")</f>
        <v>web event</v>
      </c>
      <c r="R2091" s="1">
        <v>1</v>
      </c>
      <c r="S2091" s="1">
        <f t="shared" si="162"/>
        <v>4</v>
      </c>
      <c r="T2091" s="1">
        <f t="shared" si="163"/>
        <v>2021</v>
      </c>
      <c r="U2091" s="1">
        <f t="shared" si="164"/>
        <v>1</v>
      </c>
    </row>
    <row r="2092" spans="1:21" x14ac:dyDescent="0.25">
      <c r="A2092" s="3" t="s">
        <v>118</v>
      </c>
      <c r="B2092" s="3" t="s">
        <v>1062</v>
      </c>
      <c r="C2092" s="4" t="s">
        <v>119</v>
      </c>
      <c r="D2092" s="5" t="s">
        <v>78</v>
      </c>
      <c r="E2092" s="4" t="s">
        <v>79</v>
      </c>
      <c r="F2092" s="6">
        <v>154161.82999999999</v>
      </c>
      <c r="G2092" s="4">
        <v>5925290</v>
      </c>
      <c r="H2092" s="4">
        <v>10397975</v>
      </c>
      <c r="I2092" s="5">
        <v>14.82613971</v>
      </c>
      <c r="J2092" s="5">
        <v>1.7548465982256001</v>
      </c>
      <c r="K2092" s="5" t="s">
        <v>80</v>
      </c>
      <c r="L2092" s="5">
        <v>861</v>
      </c>
      <c r="M2092" s="7" t="s">
        <v>1066</v>
      </c>
      <c r="N2092" s="16">
        <f t="shared" si="160"/>
        <v>44298</v>
      </c>
      <c r="O2092" s="7" t="s">
        <v>1067</v>
      </c>
      <c r="P2092" s="12" t="str">
        <f t="shared" si="161"/>
        <v>2021-04-20</v>
      </c>
      <c r="Q2092" s="1" t="str">
        <f>IFERROR(VLOOKUP(K2092,de_para!$A$2:$B$32,2,0),"ERR")</f>
        <v>web event</v>
      </c>
      <c r="R2092" s="1">
        <v>0</v>
      </c>
      <c r="S2092" s="1">
        <f t="shared" si="162"/>
        <v>4</v>
      </c>
      <c r="T2092" s="1">
        <f t="shared" si="163"/>
        <v>2021</v>
      </c>
      <c r="U2092" s="1">
        <f t="shared" si="164"/>
        <v>1</v>
      </c>
    </row>
    <row r="2093" spans="1:21" x14ac:dyDescent="0.25">
      <c r="A2093" s="3" t="s">
        <v>994</v>
      </c>
      <c r="B2093" s="3" t="s">
        <v>1062</v>
      </c>
      <c r="C2093" s="4" t="s">
        <v>995</v>
      </c>
      <c r="D2093" s="5" t="s">
        <v>996</v>
      </c>
      <c r="E2093" s="4" t="s">
        <v>997</v>
      </c>
      <c r="F2093" s="6">
        <v>5694.64</v>
      </c>
      <c r="G2093" s="4">
        <v>297210</v>
      </c>
      <c r="H2093" s="4">
        <v>395102</v>
      </c>
      <c r="I2093" s="5">
        <v>14.413088269999999</v>
      </c>
      <c r="J2093" s="5">
        <v>1.3293698058612</v>
      </c>
      <c r="K2093" s="5" t="s">
        <v>36</v>
      </c>
      <c r="L2093" s="5">
        <v>38</v>
      </c>
      <c r="M2093" s="7" t="s">
        <v>1066</v>
      </c>
      <c r="N2093" s="16">
        <f t="shared" si="160"/>
        <v>44298</v>
      </c>
      <c r="O2093" s="7" t="s">
        <v>1067</v>
      </c>
      <c r="P2093" s="12" t="str">
        <f t="shared" si="161"/>
        <v>2021-04-20</v>
      </c>
      <c r="Q2093" s="1" t="str">
        <f>IFERROR(VLOOKUP(K2093,de_para!$A$2:$B$32,2,0),"ERR")</f>
        <v>web event</v>
      </c>
      <c r="R2093" s="1">
        <v>0</v>
      </c>
      <c r="S2093" s="1">
        <f t="shared" si="162"/>
        <v>4</v>
      </c>
      <c r="T2093" s="1">
        <f t="shared" si="163"/>
        <v>2021</v>
      </c>
      <c r="U2093" s="1">
        <f t="shared" si="164"/>
        <v>1</v>
      </c>
    </row>
    <row r="2094" spans="1:21" x14ac:dyDescent="0.25">
      <c r="A2094" s="3" t="s">
        <v>245</v>
      </c>
      <c r="B2094" s="3" t="s">
        <v>1062</v>
      </c>
      <c r="C2094" s="4" t="s">
        <v>246</v>
      </c>
      <c r="D2094" s="5" t="s">
        <v>247</v>
      </c>
      <c r="E2094" s="4" t="s">
        <v>248</v>
      </c>
      <c r="F2094" s="6">
        <v>67474.720000000001</v>
      </c>
      <c r="G2094" s="4">
        <v>3630408</v>
      </c>
      <c r="H2094" s="4">
        <v>8937918</v>
      </c>
      <c r="I2094" s="5">
        <v>7.5492659499999997</v>
      </c>
      <c r="J2094" s="5">
        <v>2.4619596475107</v>
      </c>
      <c r="K2094" s="5" t="s">
        <v>36</v>
      </c>
      <c r="L2094" s="5">
        <v>304</v>
      </c>
      <c r="M2094" s="7" t="s">
        <v>1066</v>
      </c>
      <c r="N2094" s="16">
        <f t="shared" si="160"/>
        <v>44298</v>
      </c>
      <c r="O2094" s="7" t="s">
        <v>1067</v>
      </c>
      <c r="P2094" s="12" t="str">
        <f t="shared" si="161"/>
        <v>2021-04-20</v>
      </c>
      <c r="Q2094" s="1" t="str">
        <f>IFERROR(VLOOKUP(K2094,de_para!$A$2:$B$32,2,0),"ERR")</f>
        <v>web event</v>
      </c>
      <c r="R2094" s="1">
        <v>0</v>
      </c>
      <c r="S2094" s="1">
        <f t="shared" si="162"/>
        <v>4</v>
      </c>
      <c r="T2094" s="1">
        <f t="shared" si="163"/>
        <v>2021</v>
      </c>
      <c r="U2094" s="1">
        <f t="shared" si="164"/>
        <v>1</v>
      </c>
    </row>
    <row r="2095" spans="1:21" x14ac:dyDescent="0.25">
      <c r="A2095" s="3" t="s">
        <v>171</v>
      </c>
      <c r="B2095" s="3" t="s">
        <v>1062</v>
      </c>
      <c r="C2095" s="4" t="s">
        <v>172</v>
      </c>
      <c r="D2095" s="5" t="s">
        <v>173</v>
      </c>
      <c r="E2095" s="4" t="s">
        <v>174</v>
      </c>
      <c r="F2095" s="6">
        <v>7133.76</v>
      </c>
      <c r="G2095" s="4">
        <v>502111</v>
      </c>
      <c r="H2095" s="4">
        <v>661530</v>
      </c>
      <c r="I2095" s="5">
        <v>10.783728630000001</v>
      </c>
      <c r="J2095" s="5">
        <v>1.3174975254476</v>
      </c>
      <c r="K2095" s="5" t="s">
        <v>36</v>
      </c>
      <c r="L2095" s="5">
        <v>15</v>
      </c>
      <c r="M2095" s="7" t="s">
        <v>1066</v>
      </c>
      <c r="N2095" s="16">
        <f t="shared" si="160"/>
        <v>44298</v>
      </c>
      <c r="O2095" s="7" t="s">
        <v>1067</v>
      </c>
      <c r="P2095" s="12" t="str">
        <f t="shared" si="161"/>
        <v>2021-04-20</v>
      </c>
      <c r="Q2095" s="1" t="str">
        <f>IFERROR(VLOOKUP(K2095,de_para!$A$2:$B$32,2,0),"ERR")</f>
        <v>web event</v>
      </c>
      <c r="R2095" s="1">
        <v>0</v>
      </c>
      <c r="S2095" s="1">
        <f t="shared" si="162"/>
        <v>4</v>
      </c>
      <c r="T2095" s="1">
        <f t="shared" si="163"/>
        <v>2021</v>
      </c>
      <c r="U2095" s="1">
        <f t="shared" si="164"/>
        <v>1</v>
      </c>
    </row>
    <row r="2096" spans="1:21" x14ac:dyDescent="0.25">
      <c r="A2096" s="3" t="s">
        <v>1022</v>
      </c>
      <c r="B2096" s="3" t="s">
        <v>1062</v>
      </c>
      <c r="C2096" s="4" t="s">
        <v>1023</v>
      </c>
      <c r="D2096" s="5" t="s">
        <v>1024</v>
      </c>
      <c r="E2096" s="4" t="s">
        <v>1025</v>
      </c>
      <c r="F2096" s="6">
        <v>2696.83</v>
      </c>
      <c r="G2096" s="4">
        <v>239488</v>
      </c>
      <c r="H2096" s="4">
        <v>425066</v>
      </c>
      <c r="I2096" s="5">
        <v>6.34449709</v>
      </c>
      <c r="J2096" s="5">
        <v>1.7748947755211</v>
      </c>
      <c r="K2096" s="5" t="s">
        <v>394</v>
      </c>
      <c r="L2096" s="5">
        <v>3846</v>
      </c>
      <c r="M2096" s="7" t="s">
        <v>1066</v>
      </c>
      <c r="N2096" s="16">
        <f t="shared" si="160"/>
        <v>44298</v>
      </c>
      <c r="O2096" s="7" t="s">
        <v>1067</v>
      </c>
      <c r="P2096" s="12" t="str">
        <f t="shared" si="161"/>
        <v>2021-04-20</v>
      </c>
      <c r="Q2096" s="1" t="str">
        <f>IFERROR(VLOOKUP(K2096,de_para!$A$2:$B$32,2,0),"ERR")</f>
        <v>Mid funnel</v>
      </c>
      <c r="R2096" s="1">
        <v>0</v>
      </c>
      <c r="S2096" s="1">
        <f t="shared" si="162"/>
        <v>4</v>
      </c>
      <c r="T2096" s="1">
        <f t="shared" si="163"/>
        <v>2021</v>
      </c>
      <c r="U2096" s="1">
        <f t="shared" si="164"/>
        <v>1</v>
      </c>
    </row>
    <row r="2097" spans="1:21" x14ac:dyDescent="0.25">
      <c r="A2097" s="3" t="s">
        <v>120</v>
      </c>
      <c r="B2097" s="3" t="s">
        <v>1062</v>
      </c>
      <c r="C2097" s="4" t="s">
        <v>1056</v>
      </c>
      <c r="D2097" s="5" t="s">
        <v>1048</v>
      </c>
      <c r="E2097" s="4" t="s">
        <v>1049</v>
      </c>
      <c r="F2097" s="6">
        <v>47185.35</v>
      </c>
      <c r="G2097" s="4">
        <v>3233317</v>
      </c>
      <c r="H2097" s="4">
        <v>4204204</v>
      </c>
      <c r="I2097" s="5">
        <v>11.22337308</v>
      </c>
      <c r="J2097" s="5">
        <v>1.3002758467543001</v>
      </c>
      <c r="K2097" s="5" t="s">
        <v>36</v>
      </c>
      <c r="L2097" s="5">
        <v>371</v>
      </c>
      <c r="M2097" s="7" t="s">
        <v>1066</v>
      </c>
      <c r="N2097" s="16">
        <f t="shared" si="160"/>
        <v>44298</v>
      </c>
      <c r="O2097" s="7" t="s">
        <v>1067</v>
      </c>
      <c r="P2097" s="12" t="str">
        <f t="shared" si="161"/>
        <v>2021-04-20</v>
      </c>
      <c r="Q2097" s="1" t="str">
        <f>IFERROR(VLOOKUP(K2097,de_para!$A$2:$B$32,2,0),"ERR")</f>
        <v>web event</v>
      </c>
      <c r="R2097" s="1">
        <v>0</v>
      </c>
      <c r="S2097" s="1">
        <f t="shared" si="162"/>
        <v>4</v>
      </c>
      <c r="T2097" s="1">
        <f t="shared" si="163"/>
        <v>2021</v>
      </c>
      <c r="U2097" s="1">
        <f t="shared" si="164"/>
        <v>1</v>
      </c>
    </row>
    <row r="2098" spans="1:21" x14ac:dyDescent="0.25">
      <c r="A2098" s="3" t="s">
        <v>111</v>
      </c>
      <c r="B2098" s="3" t="s">
        <v>1062</v>
      </c>
      <c r="C2098" s="4" t="s">
        <v>112</v>
      </c>
      <c r="D2098" s="5" t="s">
        <v>78</v>
      </c>
      <c r="E2098" s="4" t="s">
        <v>79</v>
      </c>
      <c r="F2098" s="6">
        <v>63527.95</v>
      </c>
      <c r="G2098" s="4">
        <v>3573028</v>
      </c>
      <c r="H2098" s="4">
        <v>5668500</v>
      </c>
      <c r="I2098" s="5">
        <v>11.20718885</v>
      </c>
      <c r="J2098" s="5">
        <v>1.5864695154921999</v>
      </c>
      <c r="K2098" s="5" t="s">
        <v>80</v>
      </c>
      <c r="L2098" s="5">
        <v>366</v>
      </c>
      <c r="M2098" s="7" t="s">
        <v>1066</v>
      </c>
      <c r="N2098" s="16">
        <f t="shared" si="160"/>
        <v>44298</v>
      </c>
      <c r="O2098" s="7" t="s">
        <v>1067</v>
      </c>
      <c r="P2098" s="12" t="str">
        <f t="shared" si="161"/>
        <v>2021-04-20</v>
      </c>
      <c r="Q2098" s="1" t="str">
        <f>IFERROR(VLOOKUP(K2098,de_para!$A$2:$B$32,2,0),"ERR")</f>
        <v>web event</v>
      </c>
      <c r="R2098" s="1">
        <v>0</v>
      </c>
      <c r="S2098" s="1">
        <f t="shared" si="162"/>
        <v>4</v>
      </c>
      <c r="T2098" s="1">
        <f t="shared" si="163"/>
        <v>2021</v>
      </c>
      <c r="U2098" s="1">
        <f t="shared" si="164"/>
        <v>1</v>
      </c>
    </row>
    <row r="2099" spans="1:21" x14ac:dyDescent="0.25">
      <c r="A2099" s="3" t="s">
        <v>68</v>
      </c>
      <c r="B2099" s="3" t="s">
        <v>1062</v>
      </c>
      <c r="C2099" s="4" t="s">
        <v>69</v>
      </c>
      <c r="D2099" s="5" t="s">
        <v>70</v>
      </c>
      <c r="E2099" s="4" t="s">
        <v>71</v>
      </c>
      <c r="F2099" s="6">
        <v>7086.83</v>
      </c>
      <c r="G2099" s="4">
        <v>20398</v>
      </c>
      <c r="H2099" s="4">
        <v>213163</v>
      </c>
      <c r="I2099" s="5">
        <v>33.246060530000001</v>
      </c>
      <c r="J2099" s="5">
        <v>10.450191195215</v>
      </c>
      <c r="K2099" s="5" t="s">
        <v>36</v>
      </c>
      <c r="L2099" s="5">
        <v>20</v>
      </c>
      <c r="M2099" s="7" t="s">
        <v>1066</v>
      </c>
      <c r="N2099" s="16">
        <f t="shared" si="160"/>
        <v>44298</v>
      </c>
      <c r="O2099" s="7" t="s">
        <v>1067</v>
      </c>
      <c r="P2099" s="12" t="str">
        <f t="shared" si="161"/>
        <v>2021-04-20</v>
      </c>
      <c r="Q2099" s="1" t="str">
        <f>IFERROR(VLOOKUP(K2099,de_para!$A$2:$B$32,2,0),"ERR")</f>
        <v>web event</v>
      </c>
      <c r="R2099" s="1">
        <v>0</v>
      </c>
      <c r="S2099" s="1">
        <f t="shared" si="162"/>
        <v>4</v>
      </c>
      <c r="T2099" s="1">
        <f t="shared" si="163"/>
        <v>2021</v>
      </c>
      <c r="U2099" s="1">
        <f t="shared" si="164"/>
        <v>1</v>
      </c>
    </row>
    <row r="2100" spans="1:21" x14ac:dyDescent="0.25">
      <c r="A2100" s="3" t="s">
        <v>1042</v>
      </c>
      <c r="B2100" s="3" t="s">
        <v>1062</v>
      </c>
      <c r="C2100" s="4" t="s">
        <v>1043</v>
      </c>
      <c r="D2100" s="5" t="s">
        <v>1044</v>
      </c>
      <c r="E2100" s="4" t="s">
        <v>1045</v>
      </c>
      <c r="F2100" s="6">
        <v>30944.77</v>
      </c>
      <c r="G2100" s="4">
        <v>604394</v>
      </c>
      <c r="H2100" s="4">
        <v>996718</v>
      </c>
      <c r="I2100" s="5">
        <v>31.04666516</v>
      </c>
      <c r="J2100" s="5">
        <v>1.6491196140266</v>
      </c>
      <c r="K2100" s="5" t="s">
        <v>1046</v>
      </c>
      <c r="L2100" s="5">
        <v>50</v>
      </c>
      <c r="M2100" s="7" t="s">
        <v>1066</v>
      </c>
      <c r="N2100" s="16">
        <f t="shared" si="160"/>
        <v>44298</v>
      </c>
      <c r="O2100" s="7" t="s">
        <v>1067</v>
      </c>
      <c r="P2100" s="12" t="str">
        <f t="shared" si="161"/>
        <v>2021-04-20</v>
      </c>
      <c r="Q2100" s="1" t="str">
        <f>IFERROR(VLOOKUP(K2100,de_para!$A$2:$B$32,2,0),"ERR")</f>
        <v>Credenciamento</v>
      </c>
      <c r="R2100" s="1">
        <v>0</v>
      </c>
      <c r="S2100" s="1">
        <f t="shared" si="162"/>
        <v>4</v>
      </c>
      <c r="T2100" s="1">
        <f t="shared" si="163"/>
        <v>2021</v>
      </c>
      <c r="U2100" s="1">
        <f t="shared" si="164"/>
        <v>1</v>
      </c>
    </row>
    <row r="2101" spans="1:21" x14ac:dyDescent="0.25">
      <c r="A2101" s="3" t="s">
        <v>1074</v>
      </c>
      <c r="B2101" s="3" t="s">
        <v>1062</v>
      </c>
      <c r="C2101" s="4" t="s">
        <v>1075</v>
      </c>
      <c r="D2101" s="5" t="s">
        <v>1076</v>
      </c>
      <c r="E2101" s="4" t="s">
        <v>1077</v>
      </c>
      <c r="F2101" s="6">
        <v>0</v>
      </c>
      <c r="G2101" s="4">
        <v>0</v>
      </c>
      <c r="H2101" s="4">
        <v>0</v>
      </c>
      <c r="I2101" s="5" t="s">
        <v>45</v>
      </c>
      <c r="J2101" s="5">
        <v>0</v>
      </c>
      <c r="K2101" s="5" t="s">
        <v>36</v>
      </c>
      <c r="L2101" s="5">
        <v>4</v>
      </c>
      <c r="M2101" s="7" t="s">
        <v>1066</v>
      </c>
      <c r="N2101" s="16">
        <f t="shared" si="160"/>
        <v>44298</v>
      </c>
      <c r="O2101" s="7" t="s">
        <v>1067</v>
      </c>
      <c r="P2101" s="12" t="str">
        <f t="shared" si="161"/>
        <v>2021-04-20</v>
      </c>
      <c r="Q2101" s="1" t="str">
        <f>IFERROR(VLOOKUP(K2101,de_para!$A$2:$B$32,2,0),"ERR")</f>
        <v>web event</v>
      </c>
      <c r="R2101" s="1">
        <v>0</v>
      </c>
      <c r="S2101" s="1">
        <f t="shared" si="162"/>
        <v>4</v>
      </c>
      <c r="T2101" s="1">
        <f t="shared" si="163"/>
        <v>2021</v>
      </c>
      <c r="U2101" s="1">
        <f t="shared" si="164"/>
        <v>1</v>
      </c>
    </row>
    <row r="2102" spans="1:21" x14ac:dyDescent="0.25">
      <c r="A2102" s="3" t="s">
        <v>120</v>
      </c>
      <c r="B2102" s="3" t="s">
        <v>1062</v>
      </c>
      <c r="C2102" s="4" t="s">
        <v>121</v>
      </c>
      <c r="D2102" s="5" t="s">
        <v>87</v>
      </c>
      <c r="E2102" s="4" t="s">
        <v>88</v>
      </c>
      <c r="F2102" s="6">
        <v>333549.90999999997</v>
      </c>
      <c r="G2102" s="4">
        <v>14869851</v>
      </c>
      <c r="H2102" s="4">
        <v>45067002</v>
      </c>
      <c r="I2102" s="5">
        <v>7.40120033</v>
      </c>
      <c r="J2102" s="5">
        <v>3.0307635227817999</v>
      </c>
      <c r="K2102" s="5" t="s">
        <v>36</v>
      </c>
      <c r="L2102" s="5">
        <v>1554</v>
      </c>
      <c r="M2102" s="7" t="s">
        <v>1066</v>
      </c>
      <c r="N2102" s="16">
        <f t="shared" si="160"/>
        <v>44298</v>
      </c>
      <c r="O2102" s="7" t="s">
        <v>1067</v>
      </c>
      <c r="P2102" s="12" t="str">
        <f t="shared" si="161"/>
        <v>2021-04-20</v>
      </c>
      <c r="Q2102" s="1" t="str">
        <f>IFERROR(VLOOKUP(K2102,de_para!$A$2:$B$32,2,0),"ERR")</f>
        <v>web event</v>
      </c>
      <c r="R2102" s="1">
        <v>0</v>
      </c>
      <c r="S2102" s="1">
        <f t="shared" si="162"/>
        <v>4</v>
      </c>
      <c r="T2102" s="1">
        <f t="shared" si="163"/>
        <v>2021</v>
      </c>
      <c r="U2102" s="1">
        <f t="shared" si="164"/>
        <v>1</v>
      </c>
    </row>
    <row r="2103" spans="1:21" x14ac:dyDescent="0.25">
      <c r="A2103" s="3" t="s">
        <v>76</v>
      </c>
      <c r="B2103" s="3" t="s">
        <v>1062</v>
      </c>
      <c r="C2103" s="4" t="s">
        <v>77</v>
      </c>
      <c r="D2103" s="5" t="s">
        <v>78</v>
      </c>
      <c r="E2103" s="4" t="s">
        <v>79</v>
      </c>
      <c r="F2103" s="6">
        <v>58040.86</v>
      </c>
      <c r="G2103" s="4">
        <v>1292906</v>
      </c>
      <c r="H2103" s="4">
        <v>2675561</v>
      </c>
      <c r="I2103" s="5">
        <v>21.692968319999999</v>
      </c>
      <c r="J2103" s="5">
        <v>2.0694164927690002</v>
      </c>
      <c r="K2103" s="5" t="s">
        <v>80</v>
      </c>
      <c r="L2103" s="5">
        <v>333</v>
      </c>
      <c r="M2103" s="7" t="s">
        <v>1066</v>
      </c>
      <c r="N2103" s="16">
        <f t="shared" si="160"/>
        <v>44298</v>
      </c>
      <c r="O2103" s="7" t="s">
        <v>1067</v>
      </c>
      <c r="P2103" s="12" t="str">
        <f t="shared" si="161"/>
        <v>2021-04-20</v>
      </c>
      <c r="Q2103" s="1" t="str">
        <f>IFERROR(VLOOKUP(K2103,de_para!$A$2:$B$32,2,0),"ERR")</f>
        <v>web event</v>
      </c>
      <c r="R2103" s="1">
        <v>0</v>
      </c>
      <c r="S2103" s="1">
        <f t="shared" si="162"/>
        <v>4</v>
      </c>
      <c r="T2103" s="1">
        <f t="shared" si="163"/>
        <v>2021</v>
      </c>
      <c r="U2103" s="1">
        <f t="shared" si="164"/>
        <v>1</v>
      </c>
    </row>
    <row r="2104" spans="1:21" x14ac:dyDescent="0.25">
      <c r="A2104" s="3" t="s">
        <v>948</v>
      </c>
      <c r="B2104" s="3" t="s">
        <v>1062</v>
      </c>
      <c r="C2104" s="4" t="s">
        <v>950</v>
      </c>
      <c r="D2104" s="5" t="s">
        <v>173</v>
      </c>
      <c r="E2104" s="4" t="s">
        <v>174</v>
      </c>
      <c r="F2104" s="6">
        <v>55926.54</v>
      </c>
      <c r="G2104" s="4">
        <v>319392</v>
      </c>
      <c r="H2104" s="4">
        <v>1390013</v>
      </c>
      <c r="I2104" s="5">
        <v>40.234544569999997</v>
      </c>
      <c r="J2104" s="5">
        <v>4.3520595381223997</v>
      </c>
      <c r="K2104" s="5" t="s">
        <v>36</v>
      </c>
      <c r="L2104" s="5">
        <v>386</v>
      </c>
      <c r="M2104" s="7" t="s">
        <v>1066</v>
      </c>
      <c r="N2104" s="16">
        <f t="shared" si="160"/>
        <v>44298</v>
      </c>
      <c r="O2104" s="7" t="s">
        <v>1067</v>
      </c>
      <c r="P2104" s="12" t="str">
        <f t="shared" si="161"/>
        <v>2021-04-20</v>
      </c>
      <c r="Q2104" s="1" t="str">
        <f>IFERROR(VLOOKUP(K2104,de_para!$A$2:$B$32,2,0),"ERR")</f>
        <v>web event</v>
      </c>
      <c r="R2104" s="1">
        <v>0</v>
      </c>
      <c r="S2104" s="1">
        <f t="shared" si="162"/>
        <v>4</v>
      </c>
      <c r="T2104" s="1">
        <f t="shared" si="163"/>
        <v>2021</v>
      </c>
      <c r="U2104" s="1">
        <f t="shared" si="164"/>
        <v>1</v>
      </c>
    </row>
    <row r="2105" spans="1:21" x14ac:dyDescent="0.25">
      <c r="A2105" s="3" t="s">
        <v>103</v>
      </c>
      <c r="B2105" s="3" t="s">
        <v>1062</v>
      </c>
      <c r="C2105" s="4" t="s">
        <v>104</v>
      </c>
      <c r="D2105" s="5" t="s">
        <v>54</v>
      </c>
      <c r="E2105" s="4" t="s">
        <v>55</v>
      </c>
      <c r="F2105" s="6">
        <v>31424.560000000001</v>
      </c>
      <c r="G2105" s="4">
        <v>19880</v>
      </c>
      <c r="H2105" s="4">
        <v>246517</v>
      </c>
      <c r="I2105" s="5">
        <v>127.4742107</v>
      </c>
      <c r="J2105" s="5">
        <v>12.400251509054</v>
      </c>
      <c r="K2105" s="5" t="s">
        <v>36</v>
      </c>
      <c r="L2105" s="5">
        <v>289</v>
      </c>
      <c r="M2105" s="7" t="s">
        <v>1066</v>
      </c>
      <c r="N2105" s="16">
        <f t="shared" si="160"/>
        <v>44298</v>
      </c>
      <c r="O2105" s="7" t="s">
        <v>1067</v>
      </c>
      <c r="P2105" s="12" t="str">
        <f t="shared" si="161"/>
        <v>2021-04-20</v>
      </c>
      <c r="Q2105" s="1" t="str">
        <f>IFERROR(VLOOKUP(K2105,de_para!$A$2:$B$32,2,0),"ERR")</f>
        <v>web event</v>
      </c>
      <c r="R2105" s="1">
        <v>0</v>
      </c>
      <c r="S2105" s="1">
        <f t="shared" si="162"/>
        <v>4</v>
      </c>
      <c r="T2105" s="1">
        <f t="shared" si="163"/>
        <v>2021</v>
      </c>
      <c r="U2105" s="1">
        <f t="shared" si="164"/>
        <v>1</v>
      </c>
    </row>
    <row r="2106" spans="1:21" x14ac:dyDescent="0.25">
      <c r="A2106" s="3" t="s">
        <v>1057</v>
      </c>
      <c r="B2106" s="3" t="s">
        <v>1062</v>
      </c>
      <c r="C2106" s="4" t="s">
        <v>1058</v>
      </c>
      <c r="D2106" s="5" t="s">
        <v>1059</v>
      </c>
      <c r="E2106" s="4" t="s">
        <v>1060</v>
      </c>
      <c r="F2106" s="6">
        <v>69653.14</v>
      </c>
      <c r="G2106" s="4">
        <v>1510582</v>
      </c>
      <c r="H2106" s="4">
        <v>3231497</v>
      </c>
      <c r="I2106" s="5">
        <v>21.55444984</v>
      </c>
      <c r="J2106" s="5">
        <v>2.1392397102573999</v>
      </c>
      <c r="K2106" s="5" t="s">
        <v>80</v>
      </c>
      <c r="L2106" s="5">
        <v>395</v>
      </c>
      <c r="M2106" s="7" t="s">
        <v>1066</v>
      </c>
      <c r="N2106" s="16">
        <f t="shared" si="160"/>
        <v>44298</v>
      </c>
      <c r="O2106" s="7" t="s">
        <v>1067</v>
      </c>
      <c r="P2106" s="12" t="str">
        <f t="shared" si="161"/>
        <v>2021-04-20</v>
      </c>
      <c r="Q2106" s="1" t="str">
        <f>IFERROR(VLOOKUP(K2106,de_para!$A$2:$B$32,2,0),"ERR")</f>
        <v>web event</v>
      </c>
      <c r="R2106" s="1">
        <v>0</v>
      </c>
      <c r="S2106" s="1">
        <f t="shared" si="162"/>
        <v>4</v>
      </c>
      <c r="T2106" s="1">
        <f t="shared" si="163"/>
        <v>2021</v>
      </c>
      <c r="U2106" s="1">
        <f t="shared" si="164"/>
        <v>1</v>
      </c>
    </row>
    <row r="2107" spans="1:21" x14ac:dyDescent="0.25">
      <c r="A2107" s="3" t="s">
        <v>1078</v>
      </c>
      <c r="B2107" s="3" t="s">
        <v>1062</v>
      </c>
      <c r="C2107" s="4" t="s">
        <v>1079</v>
      </c>
      <c r="D2107" s="5" t="s">
        <v>1080</v>
      </c>
      <c r="E2107" s="4" t="s">
        <v>1081</v>
      </c>
      <c r="F2107" s="6">
        <v>10962.29</v>
      </c>
      <c r="G2107" s="4">
        <v>394053</v>
      </c>
      <c r="H2107" s="4">
        <v>501406</v>
      </c>
      <c r="I2107" s="5">
        <v>21.863100960000001</v>
      </c>
      <c r="J2107" s="5">
        <v>1.2724328960825</v>
      </c>
      <c r="K2107" s="5" t="s">
        <v>80</v>
      </c>
      <c r="L2107" s="5">
        <v>56</v>
      </c>
      <c r="M2107" s="7" t="s">
        <v>1066</v>
      </c>
      <c r="N2107" s="16">
        <f t="shared" si="160"/>
        <v>44298</v>
      </c>
      <c r="O2107" s="7" t="s">
        <v>1067</v>
      </c>
      <c r="P2107" s="12" t="str">
        <f t="shared" si="161"/>
        <v>2021-04-20</v>
      </c>
      <c r="Q2107" s="1" t="str">
        <f>IFERROR(VLOOKUP(K2107,de_para!$A$2:$B$32,2,0),"ERR")</f>
        <v>web event</v>
      </c>
      <c r="R2107" s="1">
        <v>0</v>
      </c>
      <c r="S2107" s="1">
        <f t="shared" si="162"/>
        <v>4</v>
      </c>
      <c r="T2107" s="1">
        <f t="shared" si="163"/>
        <v>2021</v>
      </c>
      <c r="U2107" s="1">
        <f t="shared" si="164"/>
        <v>1</v>
      </c>
    </row>
    <row r="2108" spans="1:21" x14ac:dyDescent="0.25">
      <c r="A2108" s="3" t="s">
        <v>180</v>
      </c>
      <c r="B2108" s="3" t="s">
        <v>1062</v>
      </c>
      <c r="C2108" s="4" t="s">
        <v>181</v>
      </c>
      <c r="D2108" s="5" t="s">
        <v>173</v>
      </c>
      <c r="E2108" s="4" t="s">
        <v>174</v>
      </c>
      <c r="F2108" s="6">
        <v>148845.92000000001</v>
      </c>
      <c r="G2108" s="4">
        <v>6154811</v>
      </c>
      <c r="H2108" s="4">
        <v>12895245</v>
      </c>
      <c r="I2108" s="5">
        <v>11.542698100000001</v>
      </c>
      <c r="J2108" s="5">
        <v>2.0951488193544998</v>
      </c>
      <c r="K2108" s="5" t="s">
        <v>36</v>
      </c>
      <c r="L2108" s="5">
        <v>526</v>
      </c>
      <c r="M2108" s="7" t="s">
        <v>1066</v>
      </c>
      <c r="N2108" s="16">
        <f t="shared" si="160"/>
        <v>44298</v>
      </c>
      <c r="O2108" s="7" t="s">
        <v>1067</v>
      </c>
      <c r="P2108" s="12" t="str">
        <f t="shared" si="161"/>
        <v>2021-04-20</v>
      </c>
      <c r="Q2108" s="1" t="str">
        <f>IFERROR(VLOOKUP(K2108,de_para!$A$2:$B$32,2,0),"ERR")</f>
        <v>web event</v>
      </c>
      <c r="R2108" s="1">
        <v>0</v>
      </c>
      <c r="S2108" s="1">
        <f t="shared" si="162"/>
        <v>4</v>
      </c>
      <c r="T2108" s="1">
        <f t="shared" si="163"/>
        <v>2021</v>
      </c>
      <c r="U2108" s="1">
        <f t="shared" si="164"/>
        <v>1</v>
      </c>
    </row>
    <row r="2109" spans="1:21" x14ac:dyDescent="0.25">
      <c r="A2109" s="3" t="s">
        <v>405</v>
      </c>
      <c r="B2109" s="3" t="s">
        <v>1062</v>
      </c>
      <c r="C2109" s="4" t="s">
        <v>406</v>
      </c>
      <c r="D2109" s="5" t="s">
        <v>177</v>
      </c>
      <c r="E2109" s="4" t="s">
        <v>178</v>
      </c>
      <c r="F2109" s="6">
        <v>18438.36</v>
      </c>
      <c r="G2109" s="4">
        <v>790216</v>
      </c>
      <c r="H2109" s="4">
        <v>2054835</v>
      </c>
      <c r="I2109" s="5">
        <v>8.9731584299999998</v>
      </c>
      <c r="J2109" s="5">
        <v>2.6003459813519001</v>
      </c>
      <c r="K2109" s="5" t="s">
        <v>179</v>
      </c>
      <c r="L2109" s="5">
        <v>15904</v>
      </c>
      <c r="M2109" s="7" t="s">
        <v>1066</v>
      </c>
      <c r="N2109" s="16">
        <f t="shared" si="160"/>
        <v>44298</v>
      </c>
      <c r="O2109" s="7" t="s">
        <v>1067</v>
      </c>
      <c r="P2109" s="12" t="str">
        <f t="shared" si="161"/>
        <v>2021-04-20</v>
      </c>
      <c r="Q2109" s="1" t="str">
        <f>IFERROR(VLOOKUP(K2109,de_para!$A$2:$B$32,2,0),"ERR")</f>
        <v>Mid funnel</v>
      </c>
      <c r="R2109" s="1">
        <v>0</v>
      </c>
      <c r="S2109" s="1">
        <f t="shared" si="162"/>
        <v>4</v>
      </c>
      <c r="T2109" s="1">
        <f t="shared" si="163"/>
        <v>2021</v>
      </c>
      <c r="U2109" s="1">
        <f t="shared" si="164"/>
        <v>1</v>
      </c>
    </row>
    <row r="2110" spans="1:21" x14ac:dyDescent="0.25">
      <c r="A2110" s="3" t="s">
        <v>72</v>
      </c>
      <c r="B2110" s="3" t="s">
        <v>1062</v>
      </c>
      <c r="C2110" s="4" t="s">
        <v>73</v>
      </c>
      <c r="D2110" s="5" t="s">
        <v>74</v>
      </c>
      <c r="E2110" s="4" t="s">
        <v>75</v>
      </c>
      <c r="F2110" s="6">
        <v>71690.77</v>
      </c>
      <c r="G2110" s="4">
        <v>309978</v>
      </c>
      <c r="H2110" s="4">
        <v>1782630</v>
      </c>
      <c r="I2110" s="5">
        <v>40.216292780000003</v>
      </c>
      <c r="J2110" s="5">
        <v>5.7508274780791</v>
      </c>
      <c r="K2110" s="5" t="s">
        <v>36</v>
      </c>
      <c r="L2110" s="5">
        <v>601</v>
      </c>
      <c r="M2110" s="7" t="s">
        <v>1066</v>
      </c>
      <c r="N2110" s="16">
        <f t="shared" si="160"/>
        <v>44298</v>
      </c>
      <c r="O2110" s="7" t="s">
        <v>1067</v>
      </c>
      <c r="P2110" s="12" t="str">
        <f t="shared" si="161"/>
        <v>2021-04-20</v>
      </c>
      <c r="Q2110" s="1" t="str">
        <f>IFERROR(VLOOKUP(K2110,de_para!$A$2:$B$32,2,0),"ERR")</f>
        <v>web event</v>
      </c>
      <c r="R2110" s="1">
        <v>0</v>
      </c>
      <c r="S2110" s="1">
        <f t="shared" si="162"/>
        <v>4</v>
      </c>
      <c r="T2110" s="1">
        <f t="shared" si="163"/>
        <v>2021</v>
      </c>
      <c r="U2110" s="1">
        <f t="shared" si="164"/>
        <v>1</v>
      </c>
    </row>
    <row r="2111" spans="1:21" x14ac:dyDescent="0.25">
      <c r="A2111" s="3" t="s">
        <v>1007</v>
      </c>
      <c r="B2111" s="3" t="s">
        <v>1062</v>
      </c>
      <c r="C2111" s="4" t="s">
        <v>1009</v>
      </c>
      <c r="D2111" s="5" t="s">
        <v>247</v>
      </c>
      <c r="E2111" s="4" t="s">
        <v>248</v>
      </c>
      <c r="F2111" s="6">
        <v>10040.11</v>
      </c>
      <c r="G2111" s="4">
        <v>289852</v>
      </c>
      <c r="H2111" s="4">
        <v>868548</v>
      </c>
      <c r="I2111" s="5">
        <v>11.55964898</v>
      </c>
      <c r="J2111" s="5">
        <v>2.9965223631370002</v>
      </c>
      <c r="K2111" s="5" t="s">
        <v>36</v>
      </c>
      <c r="L2111" s="5">
        <v>14</v>
      </c>
      <c r="M2111" s="7" t="s">
        <v>1066</v>
      </c>
      <c r="N2111" s="16">
        <f t="shared" si="160"/>
        <v>44298</v>
      </c>
      <c r="O2111" s="7" t="s">
        <v>1067</v>
      </c>
      <c r="P2111" s="12" t="str">
        <f t="shared" si="161"/>
        <v>2021-04-20</v>
      </c>
      <c r="Q2111" s="1" t="str">
        <f>IFERROR(VLOOKUP(K2111,de_para!$A$2:$B$32,2,0),"ERR")</f>
        <v>web event</v>
      </c>
      <c r="R2111" s="1">
        <v>0</v>
      </c>
      <c r="S2111" s="1">
        <f t="shared" si="162"/>
        <v>4</v>
      </c>
      <c r="T2111" s="1">
        <f t="shared" si="163"/>
        <v>2021</v>
      </c>
      <c r="U2111" s="1">
        <f t="shared" si="164"/>
        <v>1</v>
      </c>
    </row>
    <row r="2112" spans="1:21" x14ac:dyDescent="0.25">
      <c r="A2112" s="3" t="s">
        <v>1029</v>
      </c>
      <c r="B2112" s="3" t="s">
        <v>1062</v>
      </c>
      <c r="C2112" s="4" t="s">
        <v>1082</v>
      </c>
      <c r="D2112" s="5" t="s">
        <v>1083</v>
      </c>
      <c r="E2112" s="4" t="s">
        <v>1084</v>
      </c>
      <c r="F2112" s="6">
        <v>3830.76</v>
      </c>
      <c r="G2112" s="4">
        <v>95119</v>
      </c>
      <c r="H2112" s="4">
        <v>241273</v>
      </c>
      <c r="I2112" s="5">
        <v>15.87728424</v>
      </c>
      <c r="J2112" s="5">
        <v>2.5365384413209</v>
      </c>
      <c r="K2112" s="5" t="s">
        <v>36</v>
      </c>
      <c r="L2112" s="5">
        <v>24</v>
      </c>
      <c r="M2112" s="7" t="s">
        <v>1066</v>
      </c>
      <c r="N2112" s="16">
        <f t="shared" si="160"/>
        <v>44298</v>
      </c>
      <c r="O2112" s="7" t="s">
        <v>1067</v>
      </c>
      <c r="P2112" s="12" t="str">
        <f t="shared" si="161"/>
        <v>2021-04-20</v>
      </c>
      <c r="Q2112" s="1" t="str">
        <f>IFERROR(VLOOKUP(K2112,de_para!$A$2:$B$32,2,0),"ERR")</f>
        <v>web event</v>
      </c>
      <c r="R2112" s="1">
        <v>0</v>
      </c>
      <c r="S2112" s="1">
        <f t="shared" si="162"/>
        <v>4</v>
      </c>
      <c r="T2112" s="1">
        <f t="shared" si="163"/>
        <v>2021</v>
      </c>
      <c r="U2112" s="1">
        <f t="shared" si="164"/>
        <v>1</v>
      </c>
    </row>
    <row r="2113" spans="1:21" x14ac:dyDescent="0.25">
      <c r="A2113" s="3" t="s">
        <v>990</v>
      </c>
      <c r="B2113" s="3" t="s">
        <v>1062</v>
      </c>
      <c r="C2113" s="4" t="s">
        <v>991</v>
      </c>
      <c r="D2113" s="5" t="s">
        <v>992</v>
      </c>
      <c r="E2113" s="4" t="s">
        <v>993</v>
      </c>
      <c r="F2113" s="6">
        <v>5725.08</v>
      </c>
      <c r="G2113" s="4">
        <v>300668</v>
      </c>
      <c r="H2113" s="4">
        <v>424185</v>
      </c>
      <c r="I2113" s="5">
        <v>13.4966583</v>
      </c>
      <c r="J2113" s="5">
        <v>1.4108085995184001</v>
      </c>
      <c r="K2113" s="5" t="s">
        <v>36</v>
      </c>
      <c r="L2113" s="5">
        <v>36</v>
      </c>
      <c r="M2113" s="7" t="s">
        <v>1066</v>
      </c>
      <c r="N2113" s="16">
        <f t="shared" si="160"/>
        <v>44298</v>
      </c>
      <c r="O2113" s="7" t="s">
        <v>1067</v>
      </c>
      <c r="P2113" s="12" t="str">
        <f t="shared" si="161"/>
        <v>2021-04-20</v>
      </c>
      <c r="Q2113" s="1" t="str">
        <f>IFERROR(VLOOKUP(K2113,de_para!$A$2:$B$32,2,0),"ERR")</f>
        <v>web event</v>
      </c>
      <c r="R2113" s="1">
        <v>0</v>
      </c>
      <c r="S2113" s="1">
        <f t="shared" si="162"/>
        <v>4</v>
      </c>
      <c r="T2113" s="1">
        <f t="shared" si="163"/>
        <v>2021</v>
      </c>
      <c r="U2113" s="1">
        <f t="shared" si="164"/>
        <v>1</v>
      </c>
    </row>
    <row r="2114" spans="1:21" x14ac:dyDescent="0.25">
      <c r="A2114" s="3" t="s">
        <v>111</v>
      </c>
      <c r="B2114" s="3" t="s">
        <v>1062</v>
      </c>
      <c r="C2114" s="4" t="s">
        <v>1047</v>
      </c>
      <c r="D2114" s="5" t="s">
        <v>1048</v>
      </c>
      <c r="E2114" s="4" t="s">
        <v>1049</v>
      </c>
      <c r="F2114" s="6">
        <v>28806.22</v>
      </c>
      <c r="G2114" s="4">
        <v>1594359</v>
      </c>
      <c r="H2114" s="4">
        <v>2369426</v>
      </c>
      <c r="I2114" s="5">
        <v>12.157467670000001</v>
      </c>
      <c r="J2114" s="5">
        <v>1.4861307898659999</v>
      </c>
      <c r="K2114" s="5" t="s">
        <v>36</v>
      </c>
      <c r="L2114" s="5">
        <v>234</v>
      </c>
      <c r="M2114" s="7" t="s">
        <v>1066</v>
      </c>
      <c r="N2114" s="16">
        <f t="shared" si="160"/>
        <v>44298</v>
      </c>
      <c r="O2114" s="7" t="s">
        <v>1067</v>
      </c>
      <c r="P2114" s="12" t="str">
        <f t="shared" si="161"/>
        <v>2021-04-20</v>
      </c>
      <c r="Q2114" s="1" t="str">
        <f>IFERROR(VLOOKUP(K2114,de_para!$A$2:$B$32,2,0),"ERR")</f>
        <v>web event</v>
      </c>
      <c r="R2114" s="1">
        <v>0</v>
      </c>
      <c r="S2114" s="1">
        <f t="shared" si="162"/>
        <v>4</v>
      </c>
      <c r="T2114" s="1">
        <f t="shared" si="163"/>
        <v>2021</v>
      </c>
      <c r="U2114" s="1">
        <f t="shared" si="164"/>
        <v>1</v>
      </c>
    </row>
    <row r="2115" spans="1:21" x14ac:dyDescent="0.25">
      <c r="A2115" s="3" t="s">
        <v>986</v>
      </c>
      <c r="B2115" s="3" t="s">
        <v>1062</v>
      </c>
      <c r="C2115" s="4" t="s">
        <v>1015</v>
      </c>
      <c r="D2115" s="5" t="s">
        <v>1016</v>
      </c>
      <c r="E2115" s="4" t="s">
        <v>1017</v>
      </c>
      <c r="F2115" s="6">
        <v>5692.41</v>
      </c>
      <c r="G2115" s="4">
        <v>387881</v>
      </c>
      <c r="H2115" s="4">
        <v>644578</v>
      </c>
      <c r="I2115" s="5">
        <v>8.8312198100000003</v>
      </c>
      <c r="J2115" s="5">
        <v>1.6617931788358</v>
      </c>
      <c r="K2115" s="5" t="s">
        <v>36</v>
      </c>
      <c r="L2115" s="5">
        <v>20</v>
      </c>
      <c r="M2115" s="7" t="s">
        <v>1066</v>
      </c>
      <c r="N2115" s="16">
        <f t="shared" ref="N2115:N2178" si="165">M2115-WEEKDAY(M2115,3)</f>
        <v>44298</v>
      </c>
      <c r="O2115" s="7" t="s">
        <v>1067</v>
      </c>
      <c r="P2115" s="12" t="str">
        <f t="shared" ref="P2115:P2178" si="166">RIGHT(B2115,10)</f>
        <v>2021-04-20</v>
      </c>
      <c r="Q2115" s="1" t="str">
        <f>IFERROR(VLOOKUP(K2115,de_para!$A$2:$B$32,2,0),"ERR")</f>
        <v>web event</v>
      </c>
      <c r="R2115" s="1">
        <v>0</v>
      </c>
      <c r="S2115" s="1">
        <f t="shared" ref="S2115:S2178" si="167">MONTH(P2115)</f>
        <v>4</v>
      </c>
      <c r="T2115" s="1">
        <f t="shared" ref="T2115:T2178" si="168">YEAR(P2115)</f>
        <v>2021</v>
      </c>
      <c r="U2115" s="1">
        <f t="shared" ref="U2115:U2178" si="169">IF(S2115&lt;7,1,2)</f>
        <v>1</v>
      </c>
    </row>
    <row r="2116" spans="1:21" x14ac:dyDescent="0.25">
      <c r="A2116" s="3" t="s">
        <v>85</v>
      </c>
      <c r="B2116" s="3" t="s">
        <v>1062</v>
      </c>
      <c r="C2116" s="4" t="s">
        <v>86</v>
      </c>
      <c r="D2116" s="5" t="s">
        <v>87</v>
      </c>
      <c r="E2116" s="4" t="s">
        <v>88</v>
      </c>
      <c r="F2116" s="6">
        <v>66152.490000000005</v>
      </c>
      <c r="G2116" s="4">
        <v>1245604</v>
      </c>
      <c r="H2116" s="4">
        <v>2614213</v>
      </c>
      <c r="I2116" s="5">
        <v>25.304934979999999</v>
      </c>
      <c r="J2116" s="5">
        <v>2.0987512885315001</v>
      </c>
      <c r="K2116" s="5" t="s">
        <v>36</v>
      </c>
      <c r="L2116" s="5">
        <v>313</v>
      </c>
      <c r="M2116" s="7" t="s">
        <v>1066</v>
      </c>
      <c r="N2116" s="16">
        <f t="shared" si="165"/>
        <v>44298</v>
      </c>
      <c r="O2116" s="7" t="s">
        <v>1067</v>
      </c>
      <c r="P2116" s="12" t="str">
        <f t="shared" si="166"/>
        <v>2021-04-20</v>
      </c>
      <c r="Q2116" s="1" t="str">
        <f>IFERROR(VLOOKUP(K2116,de_para!$A$2:$B$32,2,0),"ERR")</f>
        <v>web event</v>
      </c>
      <c r="R2116" s="1">
        <v>0</v>
      </c>
      <c r="S2116" s="1">
        <f t="shared" si="167"/>
        <v>4</v>
      </c>
      <c r="T2116" s="1">
        <f t="shared" si="168"/>
        <v>2021</v>
      </c>
      <c r="U2116" s="1">
        <f t="shared" si="169"/>
        <v>1</v>
      </c>
    </row>
    <row r="2117" spans="1:21" x14ac:dyDescent="0.25">
      <c r="A2117" s="3" t="s">
        <v>180</v>
      </c>
      <c r="B2117" s="3" t="s">
        <v>1062</v>
      </c>
      <c r="C2117" s="4" t="s">
        <v>508</v>
      </c>
      <c r="D2117" s="5" t="s">
        <v>509</v>
      </c>
      <c r="E2117" s="4" t="s">
        <v>510</v>
      </c>
      <c r="F2117" s="6">
        <v>11658.85</v>
      </c>
      <c r="G2117" s="4">
        <v>1556648</v>
      </c>
      <c r="H2117" s="4">
        <v>4002596</v>
      </c>
      <c r="I2117" s="5">
        <v>2.9128220800000002</v>
      </c>
      <c r="J2117" s="5">
        <v>2.5712916471803999</v>
      </c>
      <c r="K2117" s="5" t="s">
        <v>394</v>
      </c>
      <c r="L2117" s="5">
        <v>46496</v>
      </c>
      <c r="M2117" s="7" t="s">
        <v>1066</v>
      </c>
      <c r="N2117" s="16">
        <f t="shared" si="165"/>
        <v>44298</v>
      </c>
      <c r="O2117" s="7" t="s">
        <v>1067</v>
      </c>
      <c r="P2117" s="12" t="str">
        <f t="shared" si="166"/>
        <v>2021-04-20</v>
      </c>
      <c r="Q2117" s="1" t="str">
        <f>IFERROR(VLOOKUP(K2117,de_para!$A$2:$B$32,2,0),"ERR")</f>
        <v>Mid funnel</v>
      </c>
      <c r="R2117" s="1">
        <v>0</v>
      </c>
      <c r="S2117" s="1">
        <f t="shared" si="167"/>
        <v>4</v>
      </c>
      <c r="T2117" s="1">
        <f t="shared" si="168"/>
        <v>2021</v>
      </c>
      <c r="U2117" s="1">
        <f t="shared" si="169"/>
        <v>1</v>
      </c>
    </row>
    <row r="2118" spans="1:21" x14ac:dyDescent="0.25">
      <c r="A2118" s="3" t="s">
        <v>554</v>
      </c>
      <c r="B2118" s="3" t="s">
        <v>1062</v>
      </c>
      <c r="C2118" s="4" t="s">
        <v>555</v>
      </c>
      <c r="D2118" s="5" t="s">
        <v>34</v>
      </c>
      <c r="E2118" s="4" t="s">
        <v>35</v>
      </c>
      <c r="F2118" s="6">
        <v>2052.75</v>
      </c>
      <c r="G2118" s="4">
        <v>48405</v>
      </c>
      <c r="H2118" s="4">
        <v>113194</v>
      </c>
      <c r="I2118" s="5">
        <v>18.134795130000001</v>
      </c>
      <c r="J2118" s="5">
        <v>2.3384774300175999</v>
      </c>
      <c r="K2118" s="5" t="s">
        <v>36</v>
      </c>
      <c r="L2118" s="5">
        <v>9</v>
      </c>
      <c r="M2118" s="7" t="s">
        <v>1066</v>
      </c>
      <c r="N2118" s="16">
        <f t="shared" si="165"/>
        <v>44298</v>
      </c>
      <c r="O2118" s="7" t="s">
        <v>1067</v>
      </c>
      <c r="P2118" s="12" t="str">
        <f t="shared" si="166"/>
        <v>2021-04-20</v>
      </c>
      <c r="Q2118" s="1" t="str">
        <f>IFERROR(VLOOKUP(K2118,de_para!$A$2:$B$32,2,0),"ERR")</f>
        <v>web event</v>
      </c>
      <c r="R2118" s="1">
        <v>0</v>
      </c>
      <c r="S2118" s="1">
        <f t="shared" si="167"/>
        <v>4</v>
      </c>
      <c r="T2118" s="1">
        <f t="shared" si="168"/>
        <v>2021</v>
      </c>
      <c r="U2118" s="1">
        <f t="shared" si="169"/>
        <v>1</v>
      </c>
    </row>
    <row r="2119" spans="1:21" x14ac:dyDescent="0.25">
      <c r="A2119" s="3" t="s">
        <v>1018</v>
      </c>
      <c r="B2119" s="3" t="s">
        <v>1062</v>
      </c>
      <c r="C2119" s="4" t="s">
        <v>1019</v>
      </c>
      <c r="D2119" s="5" t="s">
        <v>1020</v>
      </c>
      <c r="E2119" s="4" t="s">
        <v>1021</v>
      </c>
      <c r="F2119" s="6">
        <v>5724.63</v>
      </c>
      <c r="G2119" s="4">
        <v>406064</v>
      </c>
      <c r="H2119" s="4">
        <v>548670</v>
      </c>
      <c r="I2119" s="5">
        <v>10.433648639999999</v>
      </c>
      <c r="J2119" s="5">
        <v>1.3511909452697</v>
      </c>
      <c r="K2119" s="5" t="s">
        <v>36</v>
      </c>
      <c r="L2119" s="5">
        <v>26</v>
      </c>
      <c r="M2119" s="7" t="s">
        <v>1066</v>
      </c>
      <c r="N2119" s="16">
        <f t="shared" si="165"/>
        <v>44298</v>
      </c>
      <c r="O2119" s="7" t="s">
        <v>1067</v>
      </c>
      <c r="P2119" s="12" t="str">
        <f t="shared" si="166"/>
        <v>2021-04-20</v>
      </c>
      <c r="Q2119" s="1" t="str">
        <f>IFERROR(VLOOKUP(K2119,de_para!$A$2:$B$32,2,0),"ERR")</f>
        <v>web event</v>
      </c>
      <c r="R2119" s="1">
        <v>0</v>
      </c>
      <c r="S2119" s="1">
        <f t="shared" si="167"/>
        <v>4</v>
      </c>
      <c r="T2119" s="1">
        <f t="shared" si="168"/>
        <v>2021</v>
      </c>
      <c r="U2119" s="1">
        <f t="shared" si="169"/>
        <v>1</v>
      </c>
    </row>
    <row r="2120" spans="1:21" x14ac:dyDescent="0.25">
      <c r="A2120" s="3" t="s">
        <v>1003</v>
      </c>
      <c r="B2120" s="3" t="s">
        <v>1062</v>
      </c>
      <c r="C2120" s="4" t="s">
        <v>1004</v>
      </c>
      <c r="D2120" s="5" t="s">
        <v>1005</v>
      </c>
      <c r="E2120" s="4" t="s">
        <v>1006</v>
      </c>
      <c r="F2120" s="6">
        <v>5656.56</v>
      </c>
      <c r="G2120" s="4">
        <v>285172</v>
      </c>
      <c r="H2120" s="4">
        <v>381549</v>
      </c>
      <c r="I2120" s="5">
        <v>14.8252518</v>
      </c>
      <c r="J2120" s="5">
        <v>1.3379609498828999</v>
      </c>
      <c r="K2120" s="5" t="s">
        <v>36</v>
      </c>
      <c r="L2120" s="5">
        <v>20</v>
      </c>
      <c r="M2120" s="7" t="s">
        <v>1066</v>
      </c>
      <c r="N2120" s="16">
        <f t="shared" si="165"/>
        <v>44298</v>
      </c>
      <c r="O2120" s="7" t="s">
        <v>1067</v>
      </c>
      <c r="P2120" s="12" t="str">
        <f t="shared" si="166"/>
        <v>2021-04-20</v>
      </c>
      <c r="Q2120" s="1" t="str">
        <f>IFERROR(VLOOKUP(K2120,de_para!$A$2:$B$32,2,0),"ERR")</f>
        <v>web event</v>
      </c>
      <c r="R2120" s="1">
        <v>0</v>
      </c>
      <c r="S2120" s="1">
        <f t="shared" si="167"/>
        <v>4</v>
      </c>
      <c r="T2120" s="1">
        <f t="shared" si="168"/>
        <v>2021</v>
      </c>
      <c r="U2120" s="1">
        <f t="shared" si="169"/>
        <v>1</v>
      </c>
    </row>
    <row r="2121" spans="1:21" x14ac:dyDescent="0.25">
      <c r="A2121" s="3" t="s">
        <v>1085</v>
      </c>
      <c r="B2121" s="3" t="s">
        <v>1062</v>
      </c>
      <c r="C2121" s="4" t="s">
        <v>1086</v>
      </c>
      <c r="D2121" s="5" t="s">
        <v>1070</v>
      </c>
      <c r="E2121" s="4" t="s">
        <v>1071</v>
      </c>
      <c r="F2121" s="6">
        <v>1278.23</v>
      </c>
      <c r="G2121" s="4">
        <v>170999</v>
      </c>
      <c r="H2121" s="4">
        <v>186378</v>
      </c>
      <c r="I2121" s="5">
        <v>6.8582665299999999</v>
      </c>
      <c r="J2121" s="5">
        <v>1.0899361984572999</v>
      </c>
      <c r="K2121" s="5" t="s">
        <v>1072</v>
      </c>
      <c r="L2121" s="5">
        <v>138724</v>
      </c>
      <c r="M2121" s="7" t="s">
        <v>1066</v>
      </c>
      <c r="N2121" s="16">
        <f t="shared" si="165"/>
        <v>44298</v>
      </c>
      <c r="O2121" s="7" t="s">
        <v>1067</v>
      </c>
      <c r="P2121" s="12" t="str">
        <f t="shared" si="166"/>
        <v>2021-04-20</v>
      </c>
      <c r="Q2121" s="1" t="str">
        <f>IFERROR(VLOOKUP(K2121,de_para!$A$2:$B$32,2,0),"ERR")</f>
        <v>Top funnel</v>
      </c>
      <c r="R2121" s="1">
        <v>0</v>
      </c>
      <c r="S2121" s="1">
        <f t="shared" si="167"/>
        <v>4</v>
      </c>
      <c r="T2121" s="1">
        <f t="shared" si="168"/>
        <v>2021</v>
      </c>
      <c r="U2121" s="1">
        <f t="shared" si="169"/>
        <v>1</v>
      </c>
    </row>
    <row r="2122" spans="1:21" x14ac:dyDescent="0.25">
      <c r="A2122" s="3" t="s">
        <v>46</v>
      </c>
      <c r="B2122" s="3" t="s">
        <v>1062</v>
      </c>
      <c r="C2122" s="4" t="s">
        <v>47</v>
      </c>
      <c r="D2122" s="5" t="s">
        <v>48</v>
      </c>
      <c r="E2122" s="4" t="s">
        <v>49</v>
      </c>
      <c r="F2122" s="6">
        <v>66904.06</v>
      </c>
      <c r="G2122" s="4">
        <v>1496706</v>
      </c>
      <c r="H2122" s="4">
        <v>4900420</v>
      </c>
      <c r="I2122" s="5">
        <v>13.65271956</v>
      </c>
      <c r="J2122" s="5">
        <v>3.2741366707956998</v>
      </c>
      <c r="K2122" s="5" t="s">
        <v>36</v>
      </c>
      <c r="L2122" s="5">
        <v>280</v>
      </c>
      <c r="M2122" s="7" t="s">
        <v>1066</v>
      </c>
      <c r="N2122" s="16">
        <f t="shared" si="165"/>
        <v>44298</v>
      </c>
      <c r="O2122" s="7" t="s">
        <v>1067</v>
      </c>
      <c r="P2122" s="12" t="str">
        <f t="shared" si="166"/>
        <v>2021-04-20</v>
      </c>
      <c r="Q2122" s="1" t="str">
        <f>IFERROR(VLOOKUP(K2122,de_para!$A$2:$B$32,2,0),"ERR")</f>
        <v>web event</v>
      </c>
      <c r="R2122" s="1">
        <v>0</v>
      </c>
      <c r="S2122" s="1">
        <f t="shared" si="167"/>
        <v>4</v>
      </c>
      <c r="T2122" s="1">
        <f t="shared" si="168"/>
        <v>2021</v>
      </c>
      <c r="U2122" s="1">
        <f t="shared" si="169"/>
        <v>1</v>
      </c>
    </row>
    <row r="2123" spans="1:21" x14ac:dyDescent="0.25">
      <c r="A2123" s="3" t="s">
        <v>1033</v>
      </c>
      <c r="B2123" s="3" t="s">
        <v>1062</v>
      </c>
      <c r="C2123" s="4" t="s">
        <v>1087</v>
      </c>
      <c r="D2123" s="5" t="s">
        <v>1083</v>
      </c>
      <c r="E2123" s="4" t="s">
        <v>1084</v>
      </c>
      <c r="F2123" s="6">
        <v>2556.6799999999998</v>
      </c>
      <c r="G2123" s="4">
        <v>53754</v>
      </c>
      <c r="H2123" s="4">
        <v>126879</v>
      </c>
      <c r="I2123" s="5">
        <v>20.15053713</v>
      </c>
      <c r="J2123" s="5">
        <v>2.3603638798972999</v>
      </c>
      <c r="K2123" s="5" t="s">
        <v>36</v>
      </c>
      <c r="L2123" s="5">
        <v>16</v>
      </c>
      <c r="M2123" s="7" t="s">
        <v>1066</v>
      </c>
      <c r="N2123" s="16">
        <f t="shared" si="165"/>
        <v>44298</v>
      </c>
      <c r="O2123" s="7" t="s">
        <v>1067</v>
      </c>
      <c r="P2123" s="12" t="str">
        <f t="shared" si="166"/>
        <v>2021-04-20</v>
      </c>
      <c r="Q2123" s="1" t="str">
        <f>IFERROR(VLOOKUP(K2123,de_para!$A$2:$B$32,2,0),"ERR")</f>
        <v>web event</v>
      </c>
      <c r="R2123" s="1">
        <v>0</v>
      </c>
      <c r="S2123" s="1">
        <f t="shared" si="167"/>
        <v>4</v>
      </c>
      <c r="T2123" s="1">
        <f t="shared" si="168"/>
        <v>2021</v>
      </c>
      <c r="U2123" s="1">
        <f t="shared" si="169"/>
        <v>1</v>
      </c>
    </row>
    <row r="2124" spans="1:21" x14ac:dyDescent="0.25">
      <c r="A2124" s="3" t="s">
        <v>1029</v>
      </c>
      <c r="B2124" s="3" t="s">
        <v>1062</v>
      </c>
      <c r="C2124" s="4" t="s">
        <v>1030</v>
      </c>
      <c r="D2124" s="5" t="s">
        <v>1031</v>
      </c>
      <c r="E2124" s="4" t="s">
        <v>1032</v>
      </c>
      <c r="F2124" s="6">
        <v>4261.88</v>
      </c>
      <c r="G2124" s="4">
        <v>70800</v>
      </c>
      <c r="H2124" s="4">
        <v>192472</v>
      </c>
      <c r="I2124" s="5">
        <v>22.14285714</v>
      </c>
      <c r="J2124" s="5">
        <v>2.7185310734463002</v>
      </c>
      <c r="K2124" s="5" t="s">
        <v>36</v>
      </c>
      <c r="L2124" s="5">
        <v>16</v>
      </c>
      <c r="M2124" s="7" t="s">
        <v>1066</v>
      </c>
      <c r="N2124" s="16">
        <f t="shared" si="165"/>
        <v>44298</v>
      </c>
      <c r="O2124" s="7" t="s">
        <v>1067</v>
      </c>
      <c r="P2124" s="12" t="str">
        <f t="shared" si="166"/>
        <v>2021-04-20</v>
      </c>
      <c r="Q2124" s="1" t="str">
        <f>IFERROR(VLOOKUP(K2124,de_para!$A$2:$B$32,2,0),"ERR")</f>
        <v>web event</v>
      </c>
      <c r="R2124" s="1">
        <v>0</v>
      </c>
      <c r="S2124" s="1">
        <f t="shared" si="167"/>
        <v>4</v>
      </c>
      <c r="T2124" s="1">
        <f t="shared" si="168"/>
        <v>2021</v>
      </c>
      <c r="U2124" s="1">
        <f t="shared" si="169"/>
        <v>1</v>
      </c>
    </row>
    <row r="2125" spans="1:21" x14ac:dyDescent="0.25">
      <c r="A2125" s="3" t="s">
        <v>1033</v>
      </c>
      <c r="B2125" s="3" t="s">
        <v>1062</v>
      </c>
      <c r="C2125" s="4" t="s">
        <v>1034</v>
      </c>
      <c r="D2125" s="5" t="s">
        <v>1031</v>
      </c>
      <c r="E2125" s="4" t="s">
        <v>1032</v>
      </c>
      <c r="F2125" s="6">
        <v>2081.54</v>
      </c>
      <c r="G2125" s="4">
        <v>37411</v>
      </c>
      <c r="H2125" s="4">
        <v>95846</v>
      </c>
      <c r="I2125" s="5">
        <v>21.717546899999999</v>
      </c>
      <c r="J2125" s="5">
        <v>2.5619737510357998</v>
      </c>
      <c r="K2125" s="5" t="s">
        <v>36</v>
      </c>
      <c r="L2125" s="5">
        <v>5</v>
      </c>
      <c r="M2125" s="7" t="s">
        <v>1066</v>
      </c>
      <c r="N2125" s="16">
        <f t="shared" si="165"/>
        <v>44298</v>
      </c>
      <c r="O2125" s="7" t="s">
        <v>1067</v>
      </c>
      <c r="P2125" s="12" t="str">
        <f t="shared" si="166"/>
        <v>2021-04-20</v>
      </c>
      <c r="Q2125" s="1" t="str">
        <f>IFERROR(VLOOKUP(K2125,de_para!$A$2:$B$32,2,0),"ERR")</f>
        <v>web event</v>
      </c>
      <c r="R2125" s="1">
        <v>0</v>
      </c>
      <c r="S2125" s="1">
        <f t="shared" si="167"/>
        <v>4</v>
      </c>
      <c r="T2125" s="1">
        <f t="shared" si="168"/>
        <v>2021</v>
      </c>
      <c r="U2125" s="1">
        <f t="shared" si="169"/>
        <v>1</v>
      </c>
    </row>
    <row r="2126" spans="1:21" x14ac:dyDescent="0.25">
      <c r="A2126" s="3" t="s">
        <v>1088</v>
      </c>
      <c r="B2126" s="3" t="s">
        <v>1089</v>
      </c>
      <c r="C2126" s="4" t="s">
        <v>1090</v>
      </c>
      <c r="D2126" s="5" t="s">
        <v>1091</v>
      </c>
      <c r="E2126" s="4" t="s">
        <v>1092</v>
      </c>
      <c r="F2126" s="6">
        <v>36084.33</v>
      </c>
      <c r="G2126" s="4">
        <v>20877</v>
      </c>
      <c r="H2126" s="4">
        <v>268793</v>
      </c>
      <c r="I2126" s="5">
        <v>134.24579509</v>
      </c>
      <c r="J2126" s="5">
        <v>12.875077836854</v>
      </c>
      <c r="K2126" s="5" t="s">
        <v>36</v>
      </c>
      <c r="L2126" s="5">
        <v>225</v>
      </c>
      <c r="M2126" s="7" t="s">
        <v>1093</v>
      </c>
      <c r="N2126" s="16">
        <f t="shared" si="165"/>
        <v>44291</v>
      </c>
      <c r="O2126" s="7" t="s">
        <v>1094</v>
      </c>
      <c r="P2126" s="12" t="str">
        <f t="shared" si="166"/>
        <v>2021-04-13</v>
      </c>
      <c r="Q2126" s="1" t="str">
        <f>IFERROR(VLOOKUP(K2126,de_para!$A$2:$B$32,2,0),"ERR")</f>
        <v>web event</v>
      </c>
      <c r="R2126" s="1">
        <v>0</v>
      </c>
      <c r="S2126" s="1">
        <f t="shared" si="167"/>
        <v>4</v>
      </c>
      <c r="T2126" s="1">
        <f t="shared" si="168"/>
        <v>2021</v>
      </c>
      <c r="U2126" s="1">
        <f t="shared" si="169"/>
        <v>1</v>
      </c>
    </row>
    <row r="2127" spans="1:21" x14ac:dyDescent="0.25">
      <c r="A2127" s="3" t="s">
        <v>180</v>
      </c>
      <c r="B2127" s="3" t="s">
        <v>1089</v>
      </c>
      <c r="C2127" s="4" t="s">
        <v>508</v>
      </c>
      <c r="D2127" s="5" t="s">
        <v>509</v>
      </c>
      <c r="E2127" s="4" t="s">
        <v>510</v>
      </c>
      <c r="F2127" s="6">
        <v>9464.77</v>
      </c>
      <c r="G2127" s="4">
        <v>1742334</v>
      </c>
      <c r="H2127" s="4">
        <v>3272309</v>
      </c>
      <c r="I2127" s="5">
        <v>2.8923827200000001</v>
      </c>
      <c r="J2127" s="5">
        <v>1.8781180875768</v>
      </c>
      <c r="K2127" s="5" t="s">
        <v>394</v>
      </c>
      <c r="L2127" s="5">
        <v>26535</v>
      </c>
      <c r="M2127" s="7" t="s">
        <v>1093</v>
      </c>
      <c r="N2127" s="16">
        <f t="shared" si="165"/>
        <v>44291</v>
      </c>
      <c r="O2127" s="7" t="s">
        <v>1094</v>
      </c>
      <c r="P2127" s="12" t="str">
        <f t="shared" si="166"/>
        <v>2021-04-13</v>
      </c>
      <c r="Q2127" s="1" t="str">
        <f>IFERROR(VLOOKUP(K2127,de_para!$A$2:$B$32,2,0),"ERR")</f>
        <v>Mid funnel</v>
      </c>
      <c r="R2127" s="1">
        <v>0</v>
      </c>
      <c r="S2127" s="1">
        <f t="shared" si="167"/>
        <v>4</v>
      </c>
      <c r="T2127" s="1">
        <f t="shared" si="168"/>
        <v>2021</v>
      </c>
      <c r="U2127" s="1">
        <f t="shared" si="169"/>
        <v>1</v>
      </c>
    </row>
    <row r="2128" spans="1:21" x14ac:dyDescent="0.25">
      <c r="A2128" s="3" t="s">
        <v>111</v>
      </c>
      <c r="B2128" s="3" t="s">
        <v>1089</v>
      </c>
      <c r="C2128" s="4" t="s">
        <v>112</v>
      </c>
      <c r="D2128" s="5" t="s">
        <v>78</v>
      </c>
      <c r="E2128" s="4" t="s">
        <v>79</v>
      </c>
      <c r="F2128" s="6">
        <v>26014.7</v>
      </c>
      <c r="G2128" s="4">
        <v>2219545</v>
      </c>
      <c r="H2128" s="4">
        <v>3052927</v>
      </c>
      <c r="I2128" s="5">
        <v>8.5212322500000006</v>
      </c>
      <c r="J2128" s="5">
        <v>1.3754742526057999</v>
      </c>
      <c r="K2128" s="5" t="s">
        <v>80</v>
      </c>
      <c r="L2128" s="5">
        <v>212</v>
      </c>
      <c r="M2128" s="7" t="s">
        <v>1093</v>
      </c>
      <c r="N2128" s="16">
        <f t="shared" si="165"/>
        <v>44291</v>
      </c>
      <c r="O2128" s="7" t="s">
        <v>1094</v>
      </c>
      <c r="P2128" s="12" t="str">
        <f t="shared" si="166"/>
        <v>2021-04-13</v>
      </c>
      <c r="Q2128" s="1" t="str">
        <f>IFERROR(VLOOKUP(K2128,de_para!$A$2:$B$32,2,0),"ERR")</f>
        <v>web event</v>
      </c>
      <c r="R2128" s="1">
        <v>0</v>
      </c>
      <c r="S2128" s="1">
        <f t="shared" si="167"/>
        <v>4</v>
      </c>
      <c r="T2128" s="1">
        <f t="shared" si="168"/>
        <v>2021</v>
      </c>
      <c r="U2128" s="1">
        <f t="shared" si="169"/>
        <v>1</v>
      </c>
    </row>
    <row r="2129" spans="1:21" x14ac:dyDescent="0.25">
      <c r="A2129" s="3" t="s">
        <v>81</v>
      </c>
      <c r="B2129" s="3" t="s">
        <v>1089</v>
      </c>
      <c r="C2129" s="4" t="s">
        <v>82</v>
      </c>
      <c r="D2129" s="5" t="s">
        <v>48</v>
      </c>
      <c r="E2129" s="4" t="s">
        <v>49</v>
      </c>
      <c r="F2129" s="6">
        <v>48165.84</v>
      </c>
      <c r="G2129" s="4">
        <v>1291543</v>
      </c>
      <c r="H2129" s="4">
        <v>3161310</v>
      </c>
      <c r="I2129" s="5">
        <v>15.236038219999999</v>
      </c>
      <c r="J2129" s="5">
        <v>2.4477001540018</v>
      </c>
      <c r="K2129" s="5" t="s">
        <v>36</v>
      </c>
      <c r="L2129" s="5">
        <v>96</v>
      </c>
      <c r="M2129" s="7" t="s">
        <v>1093</v>
      </c>
      <c r="N2129" s="16">
        <f t="shared" si="165"/>
        <v>44291</v>
      </c>
      <c r="O2129" s="7" t="s">
        <v>1094</v>
      </c>
      <c r="P2129" s="12" t="str">
        <f t="shared" si="166"/>
        <v>2021-04-13</v>
      </c>
      <c r="Q2129" s="1" t="str">
        <f>IFERROR(VLOOKUP(K2129,de_para!$A$2:$B$32,2,0),"ERR")</f>
        <v>web event</v>
      </c>
      <c r="R2129" s="1">
        <v>0</v>
      </c>
      <c r="S2129" s="1">
        <f t="shared" si="167"/>
        <v>4</v>
      </c>
      <c r="T2129" s="1">
        <f t="shared" si="168"/>
        <v>2021</v>
      </c>
      <c r="U2129" s="1">
        <f t="shared" si="169"/>
        <v>1</v>
      </c>
    </row>
    <row r="2130" spans="1:21" x14ac:dyDescent="0.25">
      <c r="A2130" s="3" t="s">
        <v>118</v>
      </c>
      <c r="B2130" s="3" t="s">
        <v>1089</v>
      </c>
      <c r="C2130" s="4" t="s">
        <v>119</v>
      </c>
      <c r="D2130" s="5" t="s">
        <v>78</v>
      </c>
      <c r="E2130" s="4" t="s">
        <v>79</v>
      </c>
      <c r="F2130" s="6">
        <v>64271.11</v>
      </c>
      <c r="G2130" s="4">
        <v>2946191</v>
      </c>
      <c r="H2130" s="4">
        <v>4766948</v>
      </c>
      <c r="I2130" s="5">
        <v>13.48265389</v>
      </c>
      <c r="J2130" s="5">
        <v>1.6180037207364</v>
      </c>
      <c r="K2130" s="5" t="s">
        <v>80</v>
      </c>
      <c r="L2130" s="5">
        <v>413</v>
      </c>
      <c r="M2130" s="7" t="s">
        <v>1093</v>
      </c>
      <c r="N2130" s="16">
        <f t="shared" si="165"/>
        <v>44291</v>
      </c>
      <c r="O2130" s="7" t="s">
        <v>1094</v>
      </c>
      <c r="P2130" s="12" t="str">
        <f t="shared" si="166"/>
        <v>2021-04-13</v>
      </c>
      <c r="Q2130" s="1" t="str">
        <f>IFERROR(VLOOKUP(K2130,de_para!$A$2:$B$32,2,0),"ERR")</f>
        <v>web event</v>
      </c>
      <c r="R2130" s="1">
        <v>0</v>
      </c>
      <c r="S2130" s="1">
        <f t="shared" si="167"/>
        <v>4</v>
      </c>
      <c r="T2130" s="1">
        <f t="shared" si="168"/>
        <v>2021</v>
      </c>
      <c r="U2130" s="1">
        <f t="shared" si="169"/>
        <v>1</v>
      </c>
    </row>
    <row r="2131" spans="1:21" x14ac:dyDescent="0.25">
      <c r="A2131" s="3" t="s">
        <v>1029</v>
      </c>
      <c r="B2131" s="3" t="s">
        <v>1089</v>
      </c>
      <c r="C2131" s="4" t="s">
        <v>1082</v>
      </c>
      <c r="D2131" s="5" t="s">
        <v>1083</v>
      </c>
      <c r="E2131" s="4" t="s">
        <v>1084</v>
      </c>
      <c r="F2131" s="6">
        <v>5945.27</v>
      </c>
      <c r="G2131" s="4">
        <v>83552</v>
      </c>
      <c r="H2131" s="4">
        <v>434921</v>
      </c>
      <c r="I2131" s="5">
        <v>13.669769909999999</v>
      </c>
      <c r="J2131" s="5">
        <v>5.2053930486404001</v>
      </c>
      <c r="K2131" s="5" t="s">
        <v>36</v>
      </c>
      <c r="L2131" s="5">
        <v>37</v>
      </c>
      <c r="M2131" s="7" t="s">
        <v>1093</v>
      </c>
      <c r="N2131" s="16">
        <f t="shared" si="165"/>
        <v>44291</v>
      </c>
      <c r="O2131" s="7" t="s">
        <v>1094</v>
      </c>
      <c r="P2131" s="12" t="str">
        <f t="shared" si="166"/>
        <v>2021-04-13</v>
      </c>
      <c r="Q2131" s="1" t="str">
        <f>IFERROR(VLOOKUP(K2131,de_para!$A$2:$B$32,2,0),"ERR")</f>
        <v>web event</v>
      </c>
      <c r="R2131" s="1">
        <v>0</v>
      </c>
      <c r="S2131" s="1">
        <f t="shared" si="167"/>
        <v>4</v>
      </c>
      <c r="T2131" s="1">
        <f t="shared" si="168"/>
        <v>2021</v>
      </c>
      <c r="U2131" s="1">
        <f t="shared" si="169"/>
        <v>1</v>
      </c>
    </row>
    <row r="2132" spans="1:21" x14ac:dyDescent="0.25">
      <c r="A2132" s="3" t="s">
        <v>405</v>
      </c>
      <c r="B2132" s="3" t="s">
        <v>1089</v>
      </c>
      <c r="C2132" s="4" t="s">
        <v>406</v>
      </c>
      <c r="D2132" s="5" t="s">
        <v>177</v>
      </c>
      <c r="E2132" s="4" t="s">
        <v>178</v>
      </c>
      <c r="F2132" s="6">
        <v>17169.03</v>
      </c>
      <c r="G2132" s="4">
        <v>841974</v>
      </c>
      <c r="H2132" s="4">
        <v>1691061</v>
      </c>
      <c r="I2132" s="5">
        <v>10.1528153</v>
      </c>
      <c r="J2132" s="5">
        <v>2.0084480043327</v>
      </c>
      <c r="K2132" s="5" t="s">
        <v>179</v>
      </c>
      <c r="L2132" s="5">
        <v>10458</v>
      </c>
      <c r="M2132" s="7" t="s">
        <v>1093</v>
      </c>
      <c r="N2132" s="16">
        <f t="shared" si="165"/>
        <v>44291</v>
      </c>
      <c r="O2132" s="7" t="s">
        <v>1094</v>
      </c>
      <c r="P2132" s="12" t="str">
        <f t="shared" si="166"/>
        <v>2021-04-13</v>
      </c>
      <c r="Q2132" s="1" t="str">
        <f>IFERROR(VLOOKUP(K2132,de_para!$A$2:$B$32,2,0),"ERR")</f>
        <v>Mid funnel</v>
      </c>
      <c r="R2132" s="1">
        <v>0</v>
      </c>
      <c r="S2132" s="1">
        <f t="shared" si="167"/>
        <v>4</v>
      </c>
      <c r="T2132" s="1">
        <f t="shared" si="168"/>
        <v>2021</v>
      </c>
      <c r="U2132" s="1">
        <f t="shared" si="169"/>
        <v>1</v>
      </c>
    </row>
    <row r="2133" spans="1:21" x14ac:dyDescent="0.25">
      <c r="A2133" s="3" t="s">
        <v>1038</v>
      </c>
      <c r="B2133" s="3" t="s">
        <v>1089</v>
      </c>
      <c r="C2133" s="4" t="s">
        <v>1039</v>
      </c>
      <c r="D2133" s="5" t="s">
        <v>1040</v>
      </c>
      <c r="E2133" s="4" t="s">
        <v>1041</v>
      </c>
      <c r="F2133" s="6">
        <v>11510.98</v>
      </c>
      <c r="G2133" s="4">
        <v>1349363</v>
      </c>
      <c r="H2133" s="4">
        <v>1960421</v>
      </c>
      <c r="I2133" s="5">
        <v>5.8716877700000003</v>
      </c>
      <c r="J2133" s="5">
        <v>1.4528492333048999</v>
      </c>
      <c r="K2133" s="5" t="s">
        <v>36</v>
      </c>
      <c r="L2133" s="5">
        <v>70</v>
      </c>
      <c r="M2133" s="7" t="s">
        <v>1093</v>
      </c>
      <c r="N2133" s="16">
        <f t="shared" si="165"/>
        <v>44291</v>
      </c>
      <c r="O2133" s="7" t="s">
        <v>1094</v>
      </c>
      <c r="P2133" s="12" t="str">
        <f t="shared" si="166"/>
        <v>2021-04-13</v>
      </c>
      <c r="Q2133" s="1" t="str">
        <f>IFERROR(VLOOKUP(K2133,de_para!$A$2:$B$32,2,0),"ERR")</f>
        <v>web event</v>
      </c>
      <c r="R2133" s="1">
        <v>0</v>
      </c>
      <c r="S2133" s="1">
        <f t="shared" si="167"/>
        <v>4</v>
      </c>
      <c r="T2133" s="1">
        <f t="shared" si="168"/>
        <v>2021</v>
      </c>
      <c r="U2133" s="1">
        <f t="shared" si="169"/>
        <v>1</v>
      </c>
    </row>
    <row r="2134" spans="1:21" x14ac:dyDescent="0.25">
      <c r="A2134" s="3" t="s">
        <v>37</v>
      </c>
      <c r="B2134" s="3" t="s">
        <v>1089</v>
      </c>
      <c r="C2134" s="4" t="s">
        <v>1063</v>
      </c>
      <c r="D2134" s="5" t="s">
        <v>1064</v>
      </c>
      <c r="E2134" s="4" t="s">
        <v>1065</v>
      </c>
      <c r="F2134" s="6">
        <v>11723.05</v>
      </c>
      <c r="G2134" s="4">
        <v>1680648</v>
      </c>
      <c r="H2134" s="4">
        <v>2619716</v>
      </c>
      <c r="I2134" s="5">
        <v>4.4749316300000004</v>
      </c>
      <c r="J2134" s="5">
        <v>1.5587535284009999</v>
      </c>
      <c r="K2134" s="5" t="s">
        <v>36</v>
      </c>
      <c r="L2134" s="5">
        <v>95</v>
      </c>
      <c r="M2134" s="7" t="s">
        <v>1093</v>
      </c>
      <c r="N2134" s="16">
        <f t="shared" si="165"/>
        <v>44291</v>
      </c>
      <c r="O2134" s="7" t="s">
        <v>1094</v>
      </c>
      <c r="P2134" s="12" t="str">
        <f t="shared" si="166"/>
        <v>2021-04-13</v>
      </c>
      <c r="Q2134" s="1" t="str">
        <f>IFERROR(VLOOKUP(K2134,de_para!$A$2:$B$32,2,0),"ERR")</f>
        <v>web event</v>
      </c>
      <c r="R2134" s="1">
        <v>0</v>
      </c>
      <c r="S2134" s="1">
        <f t="shared" si="167"/>
        <v>4</v>
      </c>
      <c r="T2134" s="1">
        <f t="shared" si="168"/>
        <v>2021</v>
      </c>
      <c r="U2134" s="1">
        <f t="shared" si="169"/>
        <v>1</v>
      </c>
    </row>
    <row r="2135" spans="1:21" x14ac:dyDescent="0.25">
      <c r="A2135" s="3" t="s">
        <v>83</v>
      </c>
      <c r="B2135" s="3" t="s">
        <v>1089</v>
      </c>
      <c r="C2135" s="4" t="s">
        <v>1073</v>
      </c>
      <c r="D2135" s="5" t="s">
        <v>91</v>
      </c>
      <c r="E2135" s="4" t="s">
        <v>92</v>
      </c>
      <c r="F2135" s="6">
        <v>18901.009999999998</v>
      </c>
      <c r="G2135" s="4">
        <v>43998</v>
      </c>
      <c r="H2135" s="4">
        <v>237373</v>
      </c>
      <c r="I2135" s="5">
        <v>79.625778839999995</v>
      </c>
      <c r="J2135" s="5">
        <v>5.3950861402791004</v>
      </c>
      <c r="K2135" s="5" t="s">
        <v>36</v>
      </c>
      <c r="L2135" s="5">
        <v>142</v>
      </c>
      <c r="M2135" s="7" t="s">
        <v>1093</v>
      </c>
      <c r="N2135" s="16">
        <f t="shared" si="165"/>
        <v>44291</v>
      </c>
      <c r="O2135" s="7" t="s">
        <v>1094</v>
      </c>
      <c r="P2135" s="12" t="str">
        <f t="shared" si="166"/>
        <v>2021-04-13</v>
      </c>
      <c r="Q2135" s="1" t="str">
        <f>IFERROR(VLOOKUP(K2135,de_para!$A$2:$B$32,2,0),"ERR")</f>
        <v>web event</v>
      </c>
      <c r="R2135" s="1">
        <v>0</v>
      </c>
      <c r="S2135" s="1">
        <f t="shared" si="167"/>
        <v>4</v>
      </c>
      <c r="T2135" s="1">
        <f t="shared" si="168"/>
        <v>2021</v>
      </c>
      <c r="U2135" s="1">
        <f t="shared" si="169"/>
        <v>1</v>
      </c>
    </row>
    <row r="2136" spans="1:21" x14ac:dyDescent="0.25">
      <c r="A2136" s="3" t="s">
        <v>1095</v>
      </c>
      <c r="B2136" s="3" t="s">
        <v>1089</v>
      </c>
      <c r="C2136" s="4" t="s">
        <v>1096</v>
      </c>
      <c r="D2136" s="5" t="s">
        <v>1097</v>
      </c>
      <c r="E2136" s="4" t="s">
        <v>1098</v>
      </c>
      <c r="F2136" s="6">
        <v>11788.04</v>
      </c>
      <c r="G2136" s="4">
        <v>677609</v>
      </c>
      <c r="H2136" s="4">
        <v>840818</v>
      </c>
      <c r="I2136" s="5">
        <v>14.019728410000001</v>
      </c>
      <c r="J2136" s="5">
        <v>1.2408601420583001</v>
      </c>
      <c r="K2136" s="5" t="s">
        <v>80</v>
      </c>
      <c r="L2136" s="5">
        <v>77</v>
      </c>
      <c r="M2136" s="7" t="s">
        <v>1093</v>
      </c>
      <c r="N2136" s="16">
        <f t="shared" si="165"/>
        <v>44291</v>
      </c>
      <c r="O2136" s="7" t="s">
        <v>1094</v>
      </c>
      <c r="P2136" s="12" t="str">
        <f t="shared" si="166"/>
        <v>2021-04-13</v>
      </c>
      <c r="Q2136" s="1" t="str">
        <f>IFERROR(VLOOKUP(K2136,de_para!$A$2:$B$32,2,0),"ERR")</f>
        <v>web event</v>
      </c>
      <c r="R2136" s="1">
        <v>0</v>
      </c>
      <c r="S2136" s="1">
        <f t="shared" si="167"/>
        <v>4</v>
      </c>
      <c r="T2136" s="1">
        <f t="shared" si="168"/>
        <v>2021</v>
      </c>
      <c r="U2136" s="1">
        <f t="shared" si="169"/>
        <v>1</v>
      </c>
    </row>
    <row r="2137" spans="1:21" x14ac:dyDescent="0.25">
      <c r="A2137" s="3" t="s">
        <v>1078</v>
      </c>
      <c r="B2137" s="3" t="s">
        <v>1089</v>
      </c>
      <c r="C2137" s="4" t="s">
        <v>1079</v>
      </c>
      <c r="D2137" s="5" t="s">
        <v>1080</v>
      </c>
      <c r="E2137" s="4" t="s">
        <v>1081</v>
      </c>
      <c r="F2137" s="6">
        <v>29806.05</v>
      </c>
      <c r="G2137" s="4">
        <v>1102104</v>
      </c>
      <c r="H2137" s="4">
        <v>1629229</v>
      </c>
      <c r="I2137" s="5">
        <v>18.29457369</v>
      </c>
      <c r="J2137" s="5">
        <v>1.4782897076863999</v>
      </c>
      <c r="K2137" s="5" t="s">
        <v>80</v>
      </c>
      <c r="L2137" s="5">
        <v>199</v>
      </c>
      <c r="M2137" s="7" t="s">
        <v>1093</v>
      </c>
      <c r="N2137" s="16">
        <f t="shared" si="165"/>
        <v>44291</v>
      </c>
      <c r="O2137" s="7" t="s">
        <v>1094</v>
      </c>
      <c r="P2137" s="12" t="str">
        <f t="shared" si="166"/>
        <v>2021-04-13</v>
      </c>
      <c r="Q2137" s="1" t="str">
        <f>IFERROR(VLOOKUP(K2137,de_para!$A$2:$B$32,2,0),"ERR")</f>
        <v>web event</v>
      </c>
      <c r="R2137" s="1">
        <v>0</v>
      </c>
      <c r="S2137" s="1">
        <f t="shared" si="167"/>
        <v>4</v>
      </c>
      <c r="T2137" s="1">
        <f t="shared" si="168"/>
        <v>2021</v>
      </c>
      <c r="U2137" s="1">
        <f t="shared" si="169"/>
        <v>1</v>
      </c>
    </row>
    <row r="2138" spans="1:21" x14ac:dyDescent="0.25">
      <c r="A2138" s="3" t="s">
        <v>1033</v>
      </c>
      <c r="B2138" s="3" t="s">
        <v>1089</v>
      </c>
      <c r="C2138" s="4" t="s">
        <v>1087</v>
      </c>
      <c r="D2138" s="5" t="s">
        <v>1083</v>
      </c>
      <c r="E2138" s="4" t="s">
        <v>1084</v>
      </c>
      <c r="F2138" s="6">
        <v>4889.41</v>
      </c>
      <c r="G2138" s="4">
        <v>60368</v>
      </c>
      <c r="H2138" s="4">
        <v>273559</v>
      </c>
      <c r="I2138" s="5">
        <v>17.873328969999999</v>
      </c>
      <c r="J2138" s="5">
        <v>4.5315233236152004</v>
      </c>
      <c r="K2138" s="5" t="s">
        <v>36</v>
      </c>
      <c r="L2138" s="5">
        <v>34</v>
      </c>
      <c r="M2138" s="7" t="s">
        <v>1093</v>
      </c>
      <c r="N2138" s="16">
        <f t="shared" si="165"/>
        <v>44291</v>
      </c>
      <c r="O2138" s="7" t="s">
        <v>1094</v>
      </c>
      <c r="P2138" s="12" t="str">
        <f t="shared" si="166"/>
        <v>2021-04-13</v>
      </c>
      <c r="Q2138" s="1" t="str">
        <f>IFERROR(VLOOKUP(K2138,de_para!$A$2:$B$32,2,0),"ERR")</f>
        <v>web event</v>
      </c>
      <c r="R2138" s="1">
        <v>0</v>
      </c>
      <c r="S2138" s="1">
        <f t="shared" si="167"/>
        <v>4</v>
      </c>
      <c r="T2138" s="1">
        <f t="shared" si="168"/>
        <v>2021</v>
      </c>
      <c r="U2138" s="1">
        <f t="shared" si="169"/>
        <v>1</v>
      </c>
    </row>
    <row r="2139" spans="1:21" x14ac:dyDescent="0.25">
      <c r="A2139" s="3" t="s">
        <v>85</v>
      </c>
      <c r="B2139" s="3" t="s">
        <v>1089</v>
      </c>
      <c r="C2139" s="4" t="s">
        <v>86</v>
      </c>
      <c r="D2139" s="5" t="s">
        <v>87</v>
      </c>
      <c r="E2139" s="4" t="s">
        <v>88</v>
      </c>
      <c r="F2139" s="6">
        <v>102102.17</v>
      </c>
      <c r="G2139" s="4">
        <v>1591829</v>
      </c>
      <c r="H2139" s="4">
        <v>4463119</v>
      </c>
      <c r="I2139" s="5">
        <v>22.876864810000001</v>
      </c>
      <c r="J2139" s="5">
        <v>2.8037678670259001</v>
      </c>
      <c r="K2139" s="5" t="s">
        <v>36</v>
      </c>
      <c r="L2139" s="5">
        <v>576</v>
      </c>
      <c r="M2139" s="7" t="s">
        <v>1093</v>
      </c>
      <c r="N2139" s="16">
        <f t="shared" si="165"/>
        <v>44291</v>
      </c>
      <c r="O2139" s="7" t="s">
        <v>1094</v>
      </c>
      <c r="P2139" s="12" t="str">
        <f t="shared" si="166"/>
        <v>2021-04-13</v>
      </c>
      <c r="Q2139" s="1" t="str">
        <f>IFERROR(VLOOKUP(K2139,de_para!$A$2:$B$32,2,0),"ERR")</f>
        <v>web event</v>
      </c>
      <c r="R2139" s="1">
        <v>0</v>
      </c>
      <c r="S2139" s="1">
        <f t="shared" si="167"/>
        <v>4</v>
      </c>
      <c r="T2139" s="1">
        <f t="shared" si="168"/>
        <v>2021</v>
      </c>
      <c r="U2139" s="1">
        <f t="shared" si="169"/>
        <v>1</v>
      </c>
    </row>
    <row r="2140" spans="1:21" x14ac:dyDescent="0.25">
      <c r="A2140" s="3" t="s">
        <v>89</v>
      </c>
      <c r="B2140" s="3" t="s">
        <v>1089</v>
      </c>
      <c r="C2140" s="4" t="s">
        <v>90</v>
      </c>
      <c r="D2140" s="5" t="s">
        <v>91</v>
      </c>
      <c r="E2140" s="4" t="s">
        <v>92</v>
      </c>
      <c r="F2140" s="6">
        <v>79625.539999999994</v>
      </c>
      <c r="G2140" s="4">
        <v>1901545</v>
      </c>
      <c r="H2140" s="4">
        <v>4472623</v>
      </c>
      <c r="I2140" s="5">
        <v>17.802873170000002</v>
      </c>
      <c r="J2140" s="5">
        <v>2.3520994770042001</v>
      </c>
      <c r="K2140" s="5" t="s">
        <v>36</v>
      </c>
      <c r="L2140" s="5">
        <v>464</v>
      </c>
      <c r="M2140" s="7" t="s">
        <v>1093</v>
      </c>
      <c r="N2140" s="16">
        <f t="shared" si="165"/>
        <v>44291</v>
      </c>
      <c r="O2140" s="7" t="s">
        <v>1094</v>
      </c>
      <c r="P2140" s="12" t="str">
        <f t="shared" si="166"/>
        <v>2021-04-13</v>
      </c>
      <c r="Q2140" s="1" t="str">
        <f>IFERROR(VLOOKUP(K2140,de_para!$A$2:$B$32,2,0),"ERR")</f>
        <v>web event</v>
      </c>
      <c r="R2140" s="1">
        <v>0</v>
      </c>
      <c r="S2140" s="1">
        <f t="shared" si="167"/>
        <v>4</v>
      </c>
      <c r="T2140" s="1">
        <f t="shared" si="168"/>
        <v>2021</v>
      </c>
      <c r="U2140" s="1">
        <f t="shared" si="169"/>
        <v>1</v>
      </c>
    </row>
    <row r="2141" spans="1:21" x14ac:dyDescent="0.25">
      <c r="A2141" s="3" t="s">
        <v>68</v>
      </c>
      <c r="B2141" s="3" t="s">
        <v>1089</v>
      </c>
      <c r="C2141" s="4" t="s">
        <v>69</v>
      </c>
      <c r="D2141" s="5" t="s">
        <v>70</v>
      </c>
      <c r="E2141" s="4" t="s">
        <v>71</v>
      </c>
      <c r="F2141" s="6">
        <v>13155.47</v>
      </c>
      <c r="G2141" s="4">
        <v>137250</v>
      </c>
      <c r="H2141" s="4">
        <v>278898</v>
      </c>
      <c r="I2141" s="5">
        <v>47.169466970000002</v>
      </c>
      <c r="J2141" s="5">
        <v>2.0320437158470002</v>
      </c>
      <c r="K2141" s="5" t="s">
        <v>36</v>
      </c>
      <c r="L2141" s="5">
        <v>69</v>
      </c>
      <c r="M2141" s="7" t="s">
        <v>1093</v>
      </c>
      <c r="N2141" s="16">
        <f t="shared" si="165"/>
        <v>44291</v>
      </c>
      <c r="O2141" s="7" t="s">
        <v>1094</v>
      </c>
      <c r="P2141" s="12" t="str">
        <f t="shared" si="166"/>
        <v>2021-04-13</v>
      </c>
      <c r="Q2141" s="1" t="str">
        <f>IFERROR(VLOOKUP(K2141,de_para!$A$2:$B$32,2,0),"ERR")</f>
        <v>web event</v>
      </c>
      <c r="R2141" s="1">
        <v>0</v>
      </c>
      <c r="S2141" s="1">
        <f t="shared" si="167"/>
        <v>4</v>
      </c>
      <c r="T2141" s="1">
        <f t="shared" si="168"/>
        <v>2021</v>
      </c>
      <c r="U2141" s="1">
        <f t="shared" si="169"/>
        <v>1</v>
      </c>
    </row>
    <row r="2142" spans="1:21" x14ac:dyDescent="0.25">
      <c r="A2142" s="3" t="s">
        <v>1042</v>
      </c>
      <c r="B2142" s="3" t="s">
        <v>1089</v>
      </c>
      <c r="C2142" s="4" t="s">
        <v>1043</v>
      </c>
      <c r="D2142" s="5" t="s">
        <v>1044</v>
      </c>
      <c r="E2142" s="4" t="s">
        <v>1045</v>
      </c>
      <c r="F2142" s="6">
        <v>76852.820000000007</v>
      </c>
      <c r="G2142" s="4">
        <v>1601018</v>
      </c>
      <c r="H2142" s="4">
        <v>3429516</v>
      </c>
      <c r="I2142" s="5">
        <v>22.40923209</v>
      </c>
      <c r="J2142" s="5">
        <v>2.1420845986741002</v>
      </c>
      <c r="K2142" s="5" t="s">
        <v>1046</v>
      </c>
      <c r="L2142" s="5">
        <v>232</v>
      </c>
      <c r="M2142" s="7" t="s">
        <v>1093</v>
      </c>
      <c r="N2142" s="16">
        <f t="shared" si="165"/>
        <v>44291</v>
      </c>
      <c r="O2142" s="7" t="s">
        <v>1094</v>
      </c>
      <c r="P2142" s="12" t="str">
        <f t="shared" si="166"/>
        <v>2021-04-13</v>
      </c>
      <c r="Q2142" s="1" t="str">
        <f>IFERROR(VLOOKUP(K2142,de_para!$A$2:$B$32,2,0),"ERR")</f>
        <v>Credenciamento</v>
      </c>
      <c r="R2142" s="1">
        <v>0</v>
      </c>
      <c r="S2142" s="1">
        <f t="shared" si="167"/>
        <v>4</v>
      </c>
      <c r="T2142" s="1">
        <f t="shared" si="168"/>
        <v>2021</v>
      </c>
      <c r="U2142" s="1">
        <f t="shared" si="169"/>
        <v>1</v>
      </c>
    </row>
    <row r="2143" spans="1:21" x14ac:dyDescent="0.25">
      <c r="A2143" s="3" t="s">
        <v>1029</v>
      </c>
      <c r="B2143" s="3" t="s">
        <v>1089</v>
      </c>
      <c r="C2143" s="4" t="s">
        <v>1030</v>
      </c>
      <c r="D2143" s="5" t="s">
        <v>1031</v>
      </c>
      <c r="E2143" s="4" t="s">
        <v>1032</v>
      </c>
      <c r="F2143" s="6">
        <v>6710.01</v>
      </c>
      <c r="G2143" s="4">
        <v>81151</v>
      </c>
      <c r="H2143" s="4">
        <v>534004</v>
      </c>
      <c r="I2143" s="5">
        <v>12.56546767</v>
      </c>
      <c r="J2143" s="5">
        <v>6.5803748567484996</v>
      </c>
      <c r="K2143" s="5" t="s">
        <v>36</v>
      </c>
      <c r="L2143" s="5">
        <v>15</v>
      </c>
      <c r="M2143" s="7" t="s">
        <v>1093</v>
      </c>
      <c r="N2143" s="16">
        <f t="shared" si="165"/>
        <v>44291</v>
      </c>
      <c r="O2143" s="7" t="s">
        <v>1094</v>
      </c>
      <c r="P2143" s="12" t="str">
        <f t="shared" si="166"/>
        <v>2021-04-13</v>
      </c>
      <c r="Q2143" s="1" t="str">
        <f>IFERROR(VLOOKUP(K2143,de_para!$A$2:$B$32,2,0),"ERR")</f>
        <v>web event</v>
      </c>
      <c r="R2143" s="1">
        <v>0</v>
      </c>
      <c r="S2143" s="1">
        <f t="shared" si="167"/>
        <v>4</v>
      </c>
      <c r="T2143" s="1">
        <f t="shared" si="168"/>
        <v>2021</v>
      </c>
      <c r="U2143" s="1">
        <f t="shared" si="169"/>
        <v>1</v>
      </c>
    </row>
    <row r="2144" spans="1:21" x14ac:dyDescent="0.25">
      <c r="A2144" s="3" t="s">
        <v>120</v>
      </c>
      <c r="B2144" s="3" t="s">
        <v>1089</v>
      </c>
      <c r="C2144" s="4" t="s">
        <v>1056</v>
      </c>
      <c r="D2144" s="5" t="s">
        <v>1048</v>
      </c>
      <c r="E2144" s="4" t="s">
        <v>1049</v>
      </c>
      <c r="F2144" s="6">
        <v>117489.68</v>
      </c>
      <c r="G2144" s="4">
        <v>6762583</v>
      </c>
      <c r="H2144" s="4">
        <v>10973204</v>
      </c>
      <c r="I2144" s="5">
        <v>10.70696216</v>
      </c>
      <c r="J2144" s="5">
        <v>1.6226350197846</v>
      </c>
      <c r="K2144" s="5" t="s">
        <v>36</v>
      </c>
      <c r="L2144" s="5">
        <v>961</v>
      </c>
      <c r="M2144" s="7" t="s">
        <v>1093</v>
      </c>
      <c r="N2144" s="16">
        <f t="shared" si="165"/>
        <v>44291</v>
      </c>
      <c r="O2144" s="7" t="s">
        <v>1094</v>
      </c>
      <c r="P2144" s="12" t="str">
        <f t="shared" si="166"/>
        <v>2021-04-13</v>
      </c>
      <c r="Q2144" s="1" t="str">
        <f>IFERROR(VLOOKUP(K2144,de_para!$A$2:$B$32,2,0),"ERR")</f>
        <v>web event</v>
      </c>
      <c r="R2144" s="1">
        <v>0</v>
      </c>
      <c r="S2144" s="1">
        <f t="shared" si="167"/>
        <v>4</v>
      </c>
      <c r="T2144" s="1">
        <f t="shared" si="168"/>
        <v>2021</v>
      </c>
      <c r="U2144" s="1">
        <f t="shared" si="169"/>
        <v>1</v>
      </c>
    </row>
    <row r="2145" spans="1:21" x14ac:dyDescent="0.25">
      <c r="A2145" s="3" t="s">
        <v>180</v>
      </c>
      <c r="B2145" s="3" t="s">
        <v>1089</v>
      </c>
      <c r="C2145" s="4" t="s">
        <v>181</v>
      </c>
      <c r="D2145" s="5" t="s">
        <v>173</v>
      </c>
      <c r="E2145" s="4" t="s">
        <v>174</v>
      </c>
      <c r="F2145" s="6">
        <v>112962.9</v>
      </c>
      <c r="G2145" s="4">
        <v>5415867</v>
      </c>
      <c r="H2145" s="4">
        <v>10584836</v>
      </c>
      <c r="I2145" s="5">
        <v>10.67214457</v>
      </c>
      <c r="J2145" s="5">
        <v>1.9544121005926001</v>
      </c>
      <c r="K2145" s="5" t="s">
        <v>36</v>
      </c>
      <c r="L2145" s="5">
        <v>522</v>
      </c>
      <c r="M2145" s="7" t="s">
        <v>1093</v>
      </c>
      <c r="N2145" s="16">
        <f t="shared" si="165"/>
        <v>44291</v>
      </c>
      <c r="O2145" s="7" t="s">
        <v>1094</v>
      </c>
      <c r="P2145" s="12" t="str">
        <f t="shared" si="166"/>
        <v>2021-04-13</v>
      </c>
      <c r="Q2145" s="1" t="str">
        <f>IFERROR(VLOOKUP(K2145,de_para!$A$2:$B$32,2,0),"ERR")</f>
        <v>web event</v>
      </c>
      <c r="R2145" s="1">
        <v>0</v>
      </c>
      <c r="S2145" s="1">
        <f t="shared" si="167"/>
        <v>4</v>
      </c>
      <c r="T2145" s="1">
        <f t="shared" si="168"/>
        <v>2021</v>
      </c>
      <c r="U2145" s="1">
        <f t="shared" si="169"/>
        <v>1</v>
      </c>
    </row>
    <row r="2146" spans="1:21" x14ac:dyDescent="0.25">
      <c r="A2146" s="3" t="s">
        <v>1074</v>
      </c>
      <c r="B2146" s="3" t="s">
        <v>1089</v>
      </c>
      <c r="C2146" s="4" t="s">
        <v>1075</v>
      </c>
      <c r="D2146" s="5" t="s">
        <v>1076</v>
      </c>
      <c r="E2146" s="4" t="s">
        <v>1077</v>
      </c>
      <c r="F2146" s="6">
        <v>13936.58</v>
      </c>
      <c r="G2146" s="4">
        <v>589806</v>
      </c>
      <c r="H2146" s="4">
        <v>800250</v>
      </c>
      <c r="I2146" s="5">
        <v>17.41528272</v>
      </c>
      <c r="J2146" s="5">
        <v>1.3568020671204</v>
      </c>
      <c r="K2146" s="5" t="s">
        <v>36</v>
      </c>
      <c r="L2146" s="5">
        <v>148</v>
      </c>
      <c r="M2146" s="7" t="s">
        <v>1093</v>
      </c>
      <c r="N2146" s="16">
        <f t="shared" si="165"/>
        <v>44291</v>
      </c>
      <c r="O2146" s="7" t="s">
        <v>1094</v>
      </c>
      <c r="P2146" s="12" t="str">
        <f t="shared" si="166"/>
        <v>2021-04-13</v>
      </c>
      <c r="Q2146" s="1" t="str">
        <f>IFERROR(VLOOKUP(K2146,de_para!$A$2:$B$32,2,0),"ERR")</f>
        <v>web event</v>
      </c>
      <c r="R2146" s="1">
        <v>0</v>
      </c>
      <c r="S2146" s="1">
        <f t="shared" si="167"/>
        <v>4</v>
      </c>
      <c r="T2146" s="1">
        <f t="shared" si="168"/>
        <v>2021</v>
      </c>
      <c r="U2146" s="1">
        <f t="shared" si="169"/>
        <v>1</v>
      </c>
    </row>
    <row r="2147" spans="1:21" x14ac:dyDescent="0.25">
      <c r="A2147" s="3" t="s">
        <v>46</v>
      </c>
      <c r="B2147" s="3" t="s">
        <v>1089</v>
      </c>
      <c r="C2147" s="4" t="s">
        <v>47</v>
      </c>
      <c r="D2147" s="5" t="s">
        <v>48</v>
      </c>
      <c r="E2147" s="4" t="s">
        <v>49</v>
      </c>
      <c r="F2147" s="6">
        <v>47013.73</v>
      </c>
      <c r="G2147" s="4">
        <v>1234424</v>
      </c>
      <c r="H2147" s="4">
        <v>3406472</v>
      </c>
      <c r="I2147" s="5">
        <v>13.80129647</v>
      </c>
      <c r="J2147" s="5">
        <v>2.7595639747769001</v>
      </c>
      <c r="K2147" s="5" t="s">
        <v>36</v>
      </c>
      <c r="L2147" s="5">
        <v>219</v>
      </c>
      <c r="M2147" s="7" t="s">
        <v>1093</v>
      </c>
      <c r="N2147" s="16">
        <f t="shared" si="165"/>
        <v>44291</v>
      </c>
      <c r="O2147" s="7" t="s">
        <v>1094</v>
      </c>
      <c r="P2147" s="12" t="str">
        <f t="shared" si="166"/>
        <v>2021-04-13</v>
      </c>
      <c r="Q2147" s="1" t="str">
        <f>IFERROR(VLOOKUP(K2147,de_para!$A$2:$B$32,2,0),"ERR")</f>
        <v>web event</v>
      </c>
      <c r="R2147" s="1">
        <v>0</v>
      </c>
      <c r="S2147" s="1">
        <f t="shared" si="167"/>
        <v>4</v>
      </c>
      <c r="T2147" s="1">
        <f t="shared" si="168"/>
        <v>2021</v>
      </c>
      <c r="U2147" s="1">
        <f t="shared" si="169"/>
        <v>1</v>
      </c>
    </row>
    <row r="2148" spans="1:21" x14ac:dyDescent="0.25">
      <c r="A2148" s="3" t="s">
        <v>120</v>
      </c>
      <c r="B2148" s="3" t="s">
        <v>1089</v>
      </c>
      <c r="C2148" s="4" t="s">
        <v>121</v>
      </c>
      <c r="D2148" s="5" t="s">
        <v>87</v>
      </c>
      <c r="E2148" s="4" t="s">
        <v>88</v>
      </c>
      <c r="F2148" s="6">
        <v>244373.94</v>
      </c>
      <c r="G2148" s="4">
        <v>10920145</v>
      </c>
      <c r="H2148" s="4">
        <v>31401075</v>
      </c>
      <c r="I2148" s="5">
        <v>7.7823431200000002</v>
      </c>
      <c r="J2148" s="5">
        <v>2.8755181364350002</v>
      </c>
      <c r="K2148" s="5" t="s">
        <v>36</v>
      </c>
      <c r="L2148" s="5">
        <v>1484</v>
      </c>
      <c r="M2148" s="7" t="s">
        <v>1093</v>
      </c>
      <c r="N2148" s="16">
        <f t="shared" si="165"/>
        <v>44291</v>
      </c>
      <c r="O2148" s="7" t="s">
        <v>1094</v>
      </c>
      <c r="P2148" s="12" t="str">
        <f t="shared" si="166"/>
        <v>2021-04-13</v>
      </c>
      <c r="Q2148" s="1" t="str">
        <f>IFERROR(VLOOKUP(K2148,de_para!$A$2:$B$32,2,0),"ERR")</f>
        <v>web event</v>
      </c>
      <c r="R2148" s="1">
        <v>0</v>
      </c>
      <c r="S2148" s="1">
        <f t="shared" si="167"/>
        <v>4</v>
      </c>
      <c r="T2148" s="1">
        <f t="shared" si="168"/>
        <v>2021</v>
      </c>
      <c r="U2148" s="1">
        <f t="shared" si="169"/>
        <v>1</v>
      </c>
    </row>
    <row r="2149" spans="1:21" x14ac:dyDescent="0.25">
      <c r="A2149" s="3" t="s">
        <v>103</v>
      </c>
      <c r="B2149" s="3" t="s">
        <v>1089</v>
      </c>
      <c r="C2149" s="4" t="s">
        <v>104</v>
      </c>
      <c r="D2149" s="5" t="s">
        <v>54</v>
      </c>
      <c r="E2149" s="4" t="s">
        <v>55</v>
      </c>
      <c r="F2149" s="6">
        <v>6446.93</v>
      </c>
      <c r="G2149" s="4">
        <v>227905</v>
      </c>
      <c r="H2149" s="4">
        <v>338748</v>
      </c>
      <c r="I2149" s="5">
        <v>19.031640039999999</v>
      </c>
      <c r="J2149" s="5">
        <v>1.4863561571707999</v>
      </c>
      <c r="K2149" s="5" t="s">
        <v>36</v>
      </c>
      <c r="L2149" s="5">
        <v>21</v>
      </c>
      <c r="M2149" s="7" t="s">
        <v>1093</v>
      </c>
      <c r="N2149" s="16">
        <f t="shared" si="165"/>
        <v>44291</v>
      </c>
      <c r="O2149" s="7" t="s">
        <v>1094</v>
      </c>
      <c r="P2149" s="12" t="str">
        <f t="shared" si="166"/>
        <v>2021-04-13</v>
      </c>
      <c r="Q2149" s="1" t="str">
        <f>IFERROR(VLOOKUP(K2149,de_para!$A$2:$B$32,2,0),"ERR")</f>
        <v>web event</v>
      </c>
      <c r="R2149" s="1">
        <v>0</v>
      </c>
      <c r="S2149" s="1">
        <f t="shared" si="167"/>
        <v>4</v>
      </c>
      <c r="T2149" s="1">
        <f t="shared" si="168"/>
        <v>2021</v>
      </c>
      <c r="U2149" s="1">
        <f t="shared" si="169"/>
        <v>1</v>
      </c>
    </row>
    <row r="2150" spans="1:21" x14ac:dyDescent="0.25">
      <c r="A2150" s="3" t="s">
        <v>245</v>
      </c>
      <c r="B2150" s="3" t="s">
        <v>1089</v>
      </c>
      <c r="C2150" s="4" t="s">
        <v>246</v>
      </c>
      <c r="D2150" s="5" t="s">
        <v>247</v>
      </c>
      <c r="E2150" s="4" t="s">
        <v>248</v>
      </c>
      <c r="F2150" s="6">
        <v>64961.63</v>
      </c>
      <c r="G2150" s="4">
        <v>3642328</v>
      </c>
      <c r="H2150" s="4">
        <v>11186513</v>
      </c>
      <c r="I2150" s="5">
        <v>5.8071384699999999</v>
      </c>
      <c r="J2150" s="5">
        <v>3.0712536048372998</v>
      </c>
      <c r="K2150" s="5" t="s">
        <v>36</v>
      </c>
      <c r="L2150" s="5">
        <v>420</v>
      </c>
      <c r="M2150" s="7" t="s">
        <v>1093</v>
      </c>
      <c r="N2150" s="16">
        <f t="shared" si="165"/>
        <v>44291</v>
      </c>
      <c r="O2150" s="7" t="s">
        <v>1094</v>
      </c>
      <c r="P2150" s="12" t="str">
        <f t="shared" si="166"/>
        <v>2021-04-13</v>
      </c>
      <c r="Q2150" s="1" t="str">
        <f>IFERROR(VLOOKUP(K2150,de_para!$A$2:$B$32,2,0),"ERR")</f>
        <v>web event</v>
      </c>
      <c r="R2150" s="1">
        <v>0</v>
      </c>
      <c r="S2150" s="1">
        <f t="shared" si="167"/>
        <v>4</v>
      </c>
      <c r="T2150" s="1">
        <f t="shared" si="168"/>
        <v>2021</v>
      </c>
      <c r="U2150" s="1">
        <f t="shared" si="169"/>
        <v>1</v>
      </c>
    </row>
    <row r="2151" spans="1:21" x14ac:dyDescent="0.25">
      <c r="A2151" s="3" t="s">
        <v>76</v>
      </c>
      <c r="B2151" s="3" t="s">
        <v>1089</v>
      </c>
      <c r="C2151" s="4" t="s">
        <v>77</v>
      </c>
      <c r="D2151" s="5" t="s">
        <v>78</v>
      </c>
      <c r="E2151" s="4" t="s">
        <v>79</v>
      </c>
      <c r="F2151" s="6">
        <v>34351.43</v>
      </c>
      <c r="G2151" s="4">
        <v>1029643</v>
      </c>
      <c r="H2151" s="4">
        <v>1828608</v>
      </c>
      <c r="I2151" s="5">
        <v>18.78556257</v>
      </c>
      <c r="J2151" s="5">
        <v>1.7759631250832</v>
      </c>
      <c r="K2151" s="5" t="s">
        <v>80</v>
      </c>
      <c r="L2151" s="5">
        <v>207</v>
      </c>
      <c r="M2151" s="7" t="s">
        <v>1093</v>
      </c>
      <c r="N2151" s="16">
        <f t="shared" si="165"/>
        <v>44291</v>
      </c>
      <c r="O2151" s="7" t="s">
        <v>1094</v>
      </c>
      <c r="P2151" s="12" t="str">
        <f t="shared" si="166"/>
        <v>2021-04-13</v>
      </c>
      <c r="Q2151" s="1" t="str">
        <f>IFERROR(VLOOKUP(K2151,de_para!$A$2:$B$32,2,0),"ERR")</f>
        <v>web event</v>
      </c>
      <c r="R2151" s="1">
        <v>0</v>
      </c>
      <c r="S2151" s="1">
        <f t="shared" si="167"/>
        <v>4</v>
      </c>
      <c r="T2151" s="1">
        <f t="shared" si="168"/>
        <v>2021</v>
      </c>
      <c r="U2151" s="1">
        <f t="shared" si="169"/>
        <v>1</v>
      </c>
    </row>
    <row r="2152" spans="1:21" x14ac:dyDescent="0.25">
      <c r="A2152" s="3" t="s">
        <v>839</v>
      </c>
      <c r="B2152" s="3" t="s">
        <v>1089</v>
      </c>
      <c r="C2152" s="4" t="s">
        <v>840</v>
      </c>
      <c r="D2152" s="5" t="s">
        <v>841</v>
      </c>
      <c r="E2152" s="4" t="s">
        <v>842</v>
      </c>
      <c r="F2152" s="6">
        <v>12159.29</v>
      </c>
      <c r="G2152" s="4">
        <v>388260</v>
      </c>
      <c r="H2152" s="4">
        <v>615144</v>
      </c>
      <c r="I2152" s="5">
        <v>19.766574980000001</v>
      </c>
      <c r="J2152" s="5">
        <v>1.5843609952094</v>
      </c>
      <c r="K2152" s="5" t="s">
        <v>36</v>
      </c>
      <c r="L2152" s="5">
        <v>418</v>
      </c>
      <c r="M2152" s="7" t="s">
        <v>1093</v>
      </c>
      <c r="N2152" s="16">
        <f t="shared" si="165"/>
        <v>44291</v>
      </c>
      <c r="O2152" s="7" t="s">
        <v>1094</v>
      </c>
      <c r="P2152" s="12" t="str">
        <f t="shared" si="166"/>
        <v>2021-04-13</v>
      </c>
      <c r="Q2152" s="1" t="str">
        <f>IFERROR(VLOOKUP(K2152,de_para!$A$2:$B$32,2,0),"ERR")</f>
        <v>web event</v>
      </c>
      <c r="R2152" s="1">
        <v>1</v>
      </c>
      <c r="S2152" s="1">
        <f t="shared" si="167"/>
        <v>4</v>
      </c>
      <c r="T2152" s="1">
        <f t="shared" si="168"/>
        <v>2021</v>
      </c>
      <c r="U2152" s="1">
        <f t="shared" si="169"/>
        <v>1</v>
      </c>
    </row>
    <row r="2153" spans="1:21" x14ac:dyDescent="0.25">
      <c r="A2153" s="3" t="s">
        <v>1057</v>
      </c>
      <c r="B2153" s="3" t="s">
        <v>1089</v>
      </c>
      <c r="C2153" s="4" t="s">
        <v>1058</v>
      </c>
      <c r="D2153" s="5" t="s">
        <v>1059</v>
      </c>
      <c r="E2153" s="4" t="s">
        <v>1060</v>
      </c>
      <c r="F2153" s="6">
        <v>97529.61</v>
      </c>
      <c r="G2153" s="4">
        <v>1947638</v>
      </c>
      <c r="H2153" s="4">
        <v>4351509</v>
      </c>
      <c r="I2153" s="5">
        <v>22.41282507</v>
      </c>
      <c r="J2153" s="5">
        <v>2.2342493830988999</v>
      </c>
      <c r="K2153" s="5" t="s">
        <v>80</v>
      </c>
      <c r="L2153" s="5">
        <v>659</v>
      </c>
      <c r="M2153" s="7" t="s">
        <v>1093</v>
      </c>
      <c r="N2153" s="16">
        <f t="shared" si="165"/>
        <v>44291</v>
      </c>
      <c r="O2153" s="7" t="s">
        <v>1094</v>
      </c>
      <c r="P2153" s="12" t="str">
        <f t="shared" si="166"/>
        <v>2021-04-13</v>
      </c>
      <c r="Q2153" s="1" t="str">
        <f>IFERROR(VLOOKUP(K2153,de_para!$A$2:$B$32,2,0),"ERR")</f>
        <v>web event</v>
      </c>
      <c r="R2153" s="1">
        <v>0</v>
      </c>
      <c r="S2153" s="1">
        <f t="shared" si="167"/>
        <v>4</v>
      </c>
      <c r="T2153" s="1">
        <f t="shared" si="168"/>
        <v>2021</v>
      </c>
      <c r="U2153" s="1">
        <f t="shared" si="169"/>
        <v>1</v>
      </c>
    </row>
    <row r="2154" spans="1:21" x14ac:dyDescent="0.25">
      <c r="A2154" s="3" t="s">
        <v>1022</v>
      </c>
      <c r="B2154" s="3" t="s">
        <v>1089</v>
      </c>
      <c r="C2154" s="4" t="s">
        <v>1023</v>
      </c>
      <c r="D2154" s="5" t="s">
        <v>1024</v>
      </c>
      <c r="E2154" s="4" t="s">
        <v>1025</v>
      </c>
      <c r="F2154" s="6">
        <v>7355.3</v>
      </c>
      <c r="G2154" s="4">
        <v>467213</v>
      </c>
      <c r="H2154" s="4">
        <v>1111676</v>
      </c>
      <c r="I2154" s="5">
        <v>6.61640622</v>
      </c>
      <c r="J2154" s="5">
        <v>2.3793772861628</v>
      </c>
      <c r="K2154" s="5" t="s">
        <v>394</v>
      </c>
      <c r="L2154" s="5">
        <v>8471</v>
      </c>
      <c r="M2154" s="7" t="s">
        <v>1093</v>
      </c>
      <c r="N2154" s="16">
        <f t="shared" si="165"/>
        <v>44291</v>
      </c>
      <c r="O2154" s="7" t="s">
        <v>1094</v>
      </c>
      <c r="P2154" s="12" t="str">
        <f t="shared" si="166"/>
        <v>2021-04-13</v>
      </c>
      <c r="Q2154" s="1" t="str">
        <f>IFERROR(VLOOKUP(K2154,de_para!$A$2:$B$32,2,0),"ERR")</f>
        <v>Mid funnel</v>
      </c>
      <c r="R2154" s="1">
        <v>0</v>
      </c>
      <c r="S2154" s="1">
        <f t="shared" si="167"/>
        <v>4</v>
      </c>
      <c r="T2154" s="1">
        <f t="shared" si="168"/>
        <v>2021</v>
      </c>
      <c r="U2154" s="1">
        <f t="shared" si="169"/>
        <v>1</v>
      </c>
    </row>
    <row r="2155" spans="1:21" x14ac:dyDescent="0.25">
      <c r="A2155" s="3" t="s">
        <v>72</v>
      </c>
      <c r="B2155" s="3" t="s">
        <v>1089</v>
      </c>
      <c r="C2155" s="4" t="s">
        <v>73</v>
      </c>
      <c r="D2155" s="5" t="s">
        <v>74</v>
      </c>
      <c r="E2155" s="4" t="s">
        <v>75</v>
      </c>
      <c r="F2155" s="6">
        <v>80372.62</v>
      </c>
      <c r="G2155" s="4">
        <v>429560</v>
      </c>
      <c r="H2155" s="4">
        <v>2044977</v>
      </c>
      <c r="I2155" s="5">
        <v>39.3024567</v>
      </c>
      <c r="J2155" s="5">
        <v>4.7606318092931996</v>
      </c>
      <c r="K2155" s="5" t="s">
        <v>36</v>
      </c>
      <c r="L2155" s="5">
        <v>677</v>
      </c>
      <c r="M2155" s="7" t="s">
        <v>1093</v>
      </c>
      <c r="N2155" s="16">
        <f t="shared" si="165"/>
        <v>44291</v>
      </c>
      <c r="O2155" s="7" t="s">
        <v>1094</v>
      </c>
      <c r="P2155" s="12" t="str">
        <f t="shared" si="166"/>
        <v>2021-04-13</v>
      </c>
      <c r="Q2155" s="1" t="str">
        <f>IFERROR(VLOOKUP(K2155,de_para!$A$2:$B$32,2,0),"ERR")</f>
        <v>web event</v>
      </c>
      <c r="R2155" s="1">
        <v>0</v>
      </c>
      <c r="S2155" s="1">
        <f t="shared" si="167"/>
        <v>4</v>
      </c>
      <c r="T2155" s="1">
        <f t="shared" si="168"/>
        <v>2021</v>
      </c>
      <c r="U2155" s="1">
        <f t="shared" si="169"/>
        <v>1</v>
      </c>
    </row>
    <row r="2156" spans="1:21" x14ac:dyDescent="0.25">
      <c r="A2156" s="3" t="s">
        <v>948</v>
      </c>
      <c r="B2156" s="3" t="s">
        <v>1089</v>
      </c>
      <c r="C2156" s="4" t="s">
        <v>950</v>
      </c>
      <c r="D2156" s="5" t="s">
        <v>173</v>
      </c>
      <c r="E2156" s="4" t="s">
        <v>174</v>
      </c>
      <c r="F2156" s="6">
        <v>52907.02</v>
      </c>
      <c r="G2156" s="4">
        <v>273093</v>
      </c>
      <c r="H2156" s="4">
        <v>1140011</v>
      </c>
      <c r="I2156" s="5">
        <v>46.409218860000003</v>
      </c>
      <c r="J2156" s="5">
        <v>4.1744424060667997</v>
      </c>
      <c r="K2156" s="5" t="s">
        <v>36</v>
      </c>
      <c r="L2156" s="5">
        <v>477</v>
      </c>
      <c r="M2156" s="7" t="s">
        <v>1093</v>
      </c>
      <c r="N2156" s="16">
        <f t="shared" si="165"/>
        <v>44291</v>
      </c>
      <c r="O2156" s="7" t="s">
        <v>1094</v>
      </c>
      <c r="P2156" s="12" t="str">
        <f t="shared" si="166"/>
        <v>2021-04-13</v>
      </c>
      <c r="Q2156" s="1" t="str">
        <f>IFERROR(VLOOKUP(K2156,de_para!$A$2:$B$32,2,0),"ERR")</f>
        <v>web event</v>
      </c>
      <c r="R2156" s="1">
        <v>0</v>
      </c>
      <c r="S2156" s="1">
        <f t="shared" si="167"/>
        <v>4</v>
      </c>
      <c r="T2156" s="1">
        <f t="shared" si="168"/>
        <v>2021</v>
      </c>
      <c r="U2156" s="1">
        <f t="shared" si="169"/>
        <v>1</v>
      </c>
    </row>
    <row r="2157" spans="1:21" x14ac:dyDescent="0.25">
      <c r="A2157" s="3" t="s">
        <v>122</v>
      </c>
      <c r="B2157" s="3" t="s">
        <v>1089</v>
      </c>
      <c r="C2157" s="4" t="s">
        <v>123</v>
      </c>
      <c r="D2157" s="5" t="s">
        <v>34</v>
      </c>
      <c r="E2157" s="4" t="s">
        <v>35</v>
      </c>
      <c r="F2157" s="6">
        <v>589.84</v>
      </c>
      <c r="G2157" s="4">
        <v>22316</v>
      </c>
      <c r="H2157" s="4">
        <v>25454</v>
      </c>
      <c r="I2157" s="5">
        <v>23.172782269999999</v>
      </c>
      <c r="J2157" s="5">
        <v>1.1406165979566001</v>
      </c>
      <c r="K2157" s="5" t="s">
        <v>36</v>
      </c>
      <c r="L2157" s="5" t="s">
        <v>45</v>
      </c>
      <c r="M2157" s="7" t="s">
        <v>1093</v>
      </c>
      <c r="N2157" s="16">
        <f t="shared" si="165"/>
        <v>44291</v>
      </c>
      <c r="O2157" s="7" t="s">
        <v>1094</v>
      </c>
      <c r="P2157" s="12" t="str">
        <f t="shared" si="166"/>
        <v>2021-04-13</v>
      </c>
      <c r="Q2157" s="1" t="str">
        <f>IFERROR(VLOOKUP(K2157,de_para!$A$2:$B$32,2,0),"ERR")</f>
        <v>web event</v>
      </c>
      <c r="R2157" s="1">
        <v>0</v>
      </c>
      <c r="S2157" s="1">
        <f t="shared" si="167"/>
        <v>4</v>
      </c>
      <c r="T2157" s="1">
        <f t="shared" si="168"/>
        <v>2021</v>
      </c>
      <c r="U2157" s="1">
        <f t="shared" si="169"/>
        <v>1</v>
      </c>
    </row>
    <row r="2158" spans="1:21" x14ac:dyDescent="0.25">
      <c r="A2158" s="3" t="s">
        <v>1033</v>
      </c>
      <c r="B2158" s="3" t="s">
        <v>1089</v>
      </c>
      <c r="C2158" s="4" t="s">
        <v>1034</v>
      </c>
      <c r="D2158" s="5" t="s">
        <v>1031</v>
      </c>
      <c r="E2158" s="4" t="s">
        <v>1032</v>
      </c>
      <c r="F2158" s="6">
        <v>4162.51</v>
      </c>
      <c r="G2158" s="4">
        <v>62704</v>
      </c>
      <c r="H2158" s="4">
        <v>315243</v>
      </c>
      <c r="I2158" s="5">
        <v>13.20413142</v>
      </c>
      <c r="J2158" s="5">
        <v>5.0274783107936001</v>
      </c>
      <c r="K2158" s="5" t="s">
        <v>36</v>
      </c>
      <c r="L2158" s="5">
        <v>5</v>
      </c>
      <c r="M2158" s="7" t="s">
        <v>1093</v>
      </c>
      <c r="N2158" s="16">
        <f t="shared" si="165"/>
        <v>44291</v>
      </c>
      <c r="O2158" s="7" t="s">
        <v>1094</v>
      </c>
      <c r="P2158" s="12" t="str">
        <f t="shared" si="166"/>
        <v>2021-04-13</v>
      </c>
      <c r="Q2158" s="1" t="str">
        <f>IFERROR(VLOOKUP(K2158,de_para!$A$2:$B$32,2,0),"ERR")</f>
        <v>web event</v>
      </c>
      <c r="R2158" s="1">
        <v>0</v>
      </c>
      <c r="S2158" s="1">
        <f t="shared" si="167"/>
        <v>4</v>
      </c>
      <c r="T2158" s="1">
        <f t="shared" si="168"/>
        <v>2021</v>
      </c>
      <c r="U2158" s="1">
        <f t="shared" si="169"/>
        <v>1</v>
      </c>
    </row>
    <row r="2159" spans="1:21" x14ac:dyDescent="0.25">
      <c r="A2159" s="3" t="s">
        <v>32</v>
      </c>
      <c r="B2159" s="3" t="s">
        <v>1089</v>
      </c>
      <c r="C2159" s="4" t="s">
        <v>33</v>
      </c>
      <c r="D2159" s="5" t="s">
        <v>34</v>
      </c>
      <c r="E2159" s="4" t="s">
        <v>35</v>
      </c>
      <c r="F2159" s="6">
        <v>420.82</v>
      </c>
      <c r="G2159" s="4">
        <v>5661</v>
      </c>
      <c r="H2159" s="4">
        <v>6674</v>
      </c>
      <c r="I2159" s="5">
        <v>63.053640989999998</v>
      </c>
      <c r="J2159" s="5">
        <v>1.1789436495318999</v>
      </c>
      <c r="K2159" s="5" t="s">
        <v>36</v>
      </c>
      <c r="L2159" s="5" t="s">
        <v>45</v>
      </c>
      <c r="M2159" s="7" t="s">
        <v>1093</v>
      </c>
      <c r="N2159" s="16">
        <f t="shared" si="165"/>
        <v>44291</v>
      </c>
      <c r="O2159" s="7" t="s">
        <v>1094</v>
      </c>
      <c r="P2159" s="12" t="str">
        <f t="shared" si="166"/>
        <v>2021-04-13</v>
      </c>
      <c r="Q2159" s="1" t="str">
        <f>IFERROR(VLOOKUP(K2159,de_para!$A$2:$B$32,2,0),"ERR")</f>
        <v>web event</v>
      </c>
      <c r="R2159" s="1">
        <v>0</v>
      </c>
      <c r="S2159" s="1">
        <f t="shared" si="167"/>
        <v>4</v>
      </c>
      <c r="T2159" s="1">
        <f t="shared" si="168"/>
        <v>2021</v>
      </c>
      <c r="U2159" s="1">
        <f t="shared" si="169"/>
        <v>1</v>
      </c>
    </row>
    <row r="2160" spans="1:21" x14ac:dyDescent="0.25">
      <c r="A2160" s="3" t="s">
        <v>103</v>
      </c>
      <c r="B2160" s="3" t="s">
        <v>1089</v>
      </c>
      <c r="C2160" s="4" t="s">
        <v>998</v>
      </c>
      <c r="D2160" s="5" t="s">
        <v>60</v>
      </c>
      <c r="E2160" s="4" t="s">
        <v>61</v>
      </c>
      <c r="F2160" s="6">
        <v>28930.27</v>
      </c>
      <c r="G2160" s="4">
        <v>12708</v>
      </c>
      <c r="H2160" s="4">
        <v>226590</v>
      </c>
      <c r="I2160" s="5">
        <v>127.67672889000001</v>
      </c>
      <c r="J2160" s="5">
        <v>17.830500472143999</v>
      </c>
      <c r="K2160" s="5" t="s">
        <v>36</v>
      </c>
      <c r="L2160" s="5">
        <v>299</v>
      </c>
      <c r="M2160" s="7" t="s">
        <v>1093</v>
      </c>
      <c r="N2160" s="16">
        <f t="shared" si="165"/>
        <v>44291</v>
      </c>
      <c r="O2160" s="7" t="s">
        <v>1094</v>
      </c>
      <c r="P2160" s="12" t="str">
        <f t="shared" si="166"/>
        <v>2021-04-13</v>
      </c>
      <c r="Q2160" s="1" t="str">
        <f>IFERROR(VLOOKUP(K2160,de_para!$A$2:$B$32,2,0),"ERR")</f>
        <v>web event</v>
      </c>
      <c r="R2160" s="1">
        <v>0</v>
      </c>
      <c r="S2160" s="1">
        <f t="shared" si="167"/>
        <v>4</v>
      </c>
      <c r="T2160" s="1">
        <f t="shared" si="168"/>
        <v>2021</v>
      </c>
      <c r="U2160" s="1">
        <f t="shared" si="169"/>
        <v>1</v>
      </c>
    </row>
    <row r="2161" spans="1:21" x14ac:dyDescent="0.25">
      <c r="A2161" s="3" t="s">
        <v>134</v>
      </c>
      <c r="B2161" s="3" t="s">
        <v>1089</v>
      </c>
      <c r="C2161" s="4" t="s">
        <v>135</v>
      </c>
      <c r="D2161" s="5" t="s">
        <v>78</v>
      </c>
      <c r="E2161" s="4" t="s">
        <v>79</v>
      </c>
      <c r="F2161" s="6">
        <v>38406.230000000003</v>
      </c>
      <c r="G2161" s="4">
        <v>946471</v>
      </c>
      <c r="H2161" s="4">
        <v>1607376</v>
      </c>
      <c r="I2161" s="5">
        <v>23.89374359</v>
      </c>
      <c r="J2161" s="5">
        <v>1.6982834128040001</v>
      </c>
      <c r="K2161" s="5" t="s">
        <v>80</v>
      </c>
      <c r="L2161" s="5">
        <v>238</v>
      </c>
      <c r="M2161" s="7" t="s">
        <v>1093</v>
      </c>
      <c r="N2161" s="16">
        <f t="shared" si="165"/>
        <v>44291</v>
      </c>
      <c r="O2161" s="7" t="s">
        <v>1094</v>
      </c>
      <c r="P2161" s="12" t="str">
        <f t="shared" si="166"/>
        <v>2021-04-13</v>
      </c>
      <c r="Q2161" s="1" t="str">
        <f>IFERROR(VLOOKUP(K2161,de_para!$A$2:$B$32,2,0),"ERR")</f>
        <v>web event</v>
      </c>
      <c r="R2161" s="1">
        <v>0</v>
      </c>
      <c r="S2161" s="1">
        <f t="shared" si="167"/>
        <v>4</v>
      </c>
      <c r="T2161" s="1">
        <f t="shared" si="168"/>
        <v>2021</v>
      </c>
      <c r="U2161" s="1">
        <f t="shared" si="169"/>
        <v>1</v>
      </c>
    </row>
    <row r="2162" spans="1:21" x14ac:dyDescent="0.25">
      <c r="A2162" s="3" t="s">
        <v>162</v>
      </c>
      <c r="B2162" s="3" t="s">
        <v>1089</v>
      </c>
      <c r="C2162" s="4" t="s">
        <v>163</v>
      </c>
      <c r="D2162" s="5" t="s">
        <v>66</v>
      </c>
      <c r="E2162" s="4" t="s">
        <v>67</v>
      </c>
      <c r="F2162" s="6">
        <v>9106.2199999999993</v>
      </c>
      <c r="G2162" s="4">
        <v>65825</v>
      </c>
      <c r="H2162" s="4">
        <v>228025</v>
      </c>
      <c r="I2162" s="5">
        <v>39.93518255</v>
      </c>
      <c r="J2162" s="5">
        <v>3.4641093809343002</v>
      </c>
      <c r="K2162" s="5" t="s">
        <v>36</v>
      </c>
      <c r="L2162" s="5">
        <v>17</v>
      </c>
      <c r="M2162" s="7" t="s">
        <v>1093</v>
      </c>
      <c r="N2162" s="16">
        <f t="shared" si="165"/>
        <v>44291</v>
      </c>
      <c r="O2162" s="7" t="s">
        <v>1094</v>
      </c>
      <c r="P2162" s="12" t="str">
        <f t="shared" si="166"/>
        <v>2021-04-13</v>
      </c>
      <c r="Q2162" s="1" t="str">
        <f>IFERROR(VLOOKUP(K2162,de_para!$A$2:$B$32,2,0),"ERR")</f>
        <v>web event</v>
      </c>
      <c r="R2162" s="1">
        <v>0</v>
      </c>
      <c r="S2162" s="1">
        <f t="shared" si="167"/>
        <v>4</v>
      </c>
      <c r="T2162" s="1">
        <f t="shared" si="168"/>
        <v>2021</v>
      </c>
      <c r="U2162" s="1">
        <f t="shared" si="169"/>
        <v>1</v>
      </c>
    </row>
    <row r="2163" spans="1:21" x14ac:dyDescent="0.25">
      <c r="A2163" s="3" t="s">
        <v>1007</v>
      </c>
      <c r="B2163" s="3" t="s">
        <v>1089</v>
      </c>
      <c r="C2163" s="4" t="s">
        <v>1009</v>
      </c>
      <c r="D2163" s="5" t="s">
        <v>247</v>
      </c>
      <c r="E2163" s="4" t="s">
        <v>248</v>
      </c>
      <c r="F2163" s="6">
        <v>129.54</v>
      </c>
      <c r="G2163" s="4">
        <v>19866</v>
      </c>
      <c r="H2163" s="4">
        <v>21948</v>
      </c>
      <c r="I2163" s="5">
        <v>5.9021323099999998</v>
      </c>
      <c r="J2163" s="5">
        <v>1.1048021745695999</v>
      </c>
      <c r="K2163" s="5" t="s">
        <v>36</v>
      </c>
      <c r="L2163" s="5" t="s">
        <v>45</v>
      </c>
      <c r="M2163" s="7" t="s">
        <v>1093</v>
      </c>
      <c r="N2163" s="16">
        <f t="shared" si="165"/>
        <v>44291</v>
      </c>
      <c r="O2163" s="7" t="s">
        <v>1094</v>
      </c>
      <c r="P2163" s="12" t="str">
        <f t="shared" si="166"/>
        <v>2021-04-13</v>
      </c>
      <c r="Q2163" s="1" t="str">
        <f>IFERROR(VLOOKUP(K2163,de_para!$A$2:$B$32,2,0),"ERR")</f>
        <v>web event</v>
      </c>
      <c r="R2163" s="1">
        <v>0</v>
      </c>
      <c r="S2163" s="1">
        <f t="shared" si="167"/>
        <v>4</v>
      </c>
      <c r="T2163" s="1">
        <f t="shared" si="168"/>
        <v>2021</v>
      </c>
      <c r="U2163" s="1">
        <f t="shared" si="169"/>
        <v>1</v>
      </c>
    </row>
    <row r="2164" spans="1:21" x14ac:dyDescent="0.25">
      <c r="A2164" s="3" t="s">
        <v>111</v>
      </c>
      <c r="B2164" s="3" t="s">
        <v>1089</v>
      </c>
      <c r="C2164" s="4" t="s">
        <v>1047</v>
      </c>
      <c r="D2164" s="5" t="s">
        <v>1048</v>
      </c>
      <c r="E2164" s="4" t="s">
        <v>1049</v>
      </c>
      <c r="F2164" s="6">
        <v>68900.210000000006</v>
      </c>
      <c r="G2164" s="4">
        <v>3165148</v>
      </c>
      <c r="H2164" s="4">
        <v>5641103</v>
      </c>
      <c r="I2164" s="5">
        <v>12.21396064</v>
      </c>
      <c r="J2164" s="5">
        <v>1.7822556796711999</v>
      </c>
      <c r="K2164" s="5" t="s">
        <v>36</v>
      </c>
      <c r="L2164" s="5">
        <v>506</v>
      </c>
      <c r="M2164" s="7" t="s">
        <v>1093</v>
      </c>
      <c r="N2164" s="16">
        <f t="shared" si="165"/>
        <v>44291</v>
      </c>
      <c r="O2164" s="7" t="s">
        <v>1094</v>
      </c>
      <c r="P2164" s="12" t="str">
        <f t="shared" si="166"/>
        <v>2021-04-13</v>
      </c>
      <c r="Q2164" s="1" t="str">
        <f>IFERROR(VLOOKUP(K2164,de_para!$A$2:$B$32,2,0),"ERR")</f>
        <v>web event</v>
      </c>
      <c r="R2164" s="1">
        <v>0</v>
      </c>
      <c r="S2164" s="1">
        <f t="shared" si="167"/>
        <v>4</v>
      </c>
      <c r="T2164" s="1">
        <f t="shared" si="168"/>
        <v>2021</v>
      </c>
      <c r="U2164" s="1">
        <f t="shared" si="169"/>
        <v>1</v>
      </c>
    </row>
    <row r="2165" spans="1:21" x14ac:dyDescent="0.25">
      <c r="A2165" s="3" t="s">
        <v>83</v>
      </c>
      <c r="B2165" s="3" t="s">
        <v>1089</v>
      </c>
      <c r="C2165" s="4" t="s">
        <v>84</v>
      </c>
      <c r="D2165" s="5" t="s">
        <v>70</v>
      </c>
      <c r="E2165" s="4" t="s">
        <v>71</v>
      </c>
      <c r="F2165" s="6">
        <v>31079.69</v>
      </c>
      <c r="G2165" s="4">
        <v>199591</v>
      </c>
      <c r="H2165" s="4">
        <v>689821</v>
      </c>
      <c r="I2165" s="5">
        <v>45.054717089999997</v>
      </c>
      <c r="J2165" s="5">
        <v>3.4561728735264001</v>
      </c>
      <c r="K2165" s="5" t="s">
        <v>36</v>
      </c>
      <c r="L2165" s="5">
        <v>148</v>
      </c>
      <c r="M2165" s="7" t="s">
        <v>1093</v>
      </c>
      <c r="N2165" s="16">
        <f t="shared" si="165"/>
        <v>44291</v>
      </c>
      <c r="O2165" s="7" t="s">
        <v>1094</v>
      </c>
      <c r="P2165" s="12" t="str">
        <f t="shared" si="166"/>
        <v>2021-04-13</v>
      </c>
      <c r="Q2165" s="1" t="str">
        <f>IFERROR(VLOOKUP(K2165,de_para!$A$2:$B$32,2,0),"ERR")</f>
        <v>web event</v>
      </c>
      <c r="R2165" s="1">
        <v>0</v>
      </c>
      <c r="S2165" s="1">
        <f t="shared" si="167"/>
        <v>4</v>
      </c>
      <c r="T2165" s="1">
        <f t="shared" si="168"/>
        <v>2021</v>
      </c>
      <c r="U2165" s="1">
        <f t="shared" si="169"/>
        <v>1</v>
      </c>
    </row>
    <row r="2166" spans="1:21" x14ac:dyDescent="0.25">
      <c r="A2166" s="3" t="s">
        <v>1085</v>
      </c>
      <c r="B2166" s="3" t="s">
        <v>1089</v>
      </c>
      <c r="C2166" s="4" t="s">
        <v>1086</v>
      </c>
      <c r="D2166" s="5" t="s">
        <v>1070</v>
      </c>
      <c r="E2166" s="4" t="s">
        <v>1071</v>
      </c>
      <c r="F2166" s="6">
        <v>4428.99</v>
      </c>
      <c r="G2166" s="4">
        <v>413506</v>
      </c>
      <c r="H2166" s="4">
        <v>676402</v>
      </c>
      <c r="I2166" s="5">
        <v>6.5478665100000004</v>
      </c>
      <c r="J2166" s="5">
        <v>1.6357731205835</v>
      </c>
      <c r="K2166" s="5" t="s">
        <v>1072</v>
      </c>
      <c r="L2166" s="5">
        <v>539616</v>
      </c>
      <c r="M2166" s="7" t="s">
        <v>1093</v>
      </c>
      <c r="N2166" s="16">
        <f t="shared" si="165"/>
        <v>44291</v>
      </c>
      <c r="O2166" s="7" t="s">
        <v>1094</v>
      </c>
      <c r="P2166" s="12" t="str">
        <f t="shared" si="166"/>
        <v>2021-04-13</v>
      </c>
      <c r="Q2166" s="1" t="str">
        <f>IFERROR(VLOOKUP(K2166,de_para!$A$2:$B$32,2,0),"ERR")</f>
        <v>Top funnel</v>
      </c>
      <c r="R2166" s="1">
        <v>0</v>
      </c>
      <c r="S2166" s="1">
        <f t="shared" si="167"/>
        <v>4</v>
      </c>
      <c r="T2166" s="1">
        <f t="shared" si="168"/>
        <v>2021</v>
      </c>
      <c r="U2166" s="1">
        <f t="shared" si="169"/>
        <v>1</v>
      </c>
    </row>
    <row r="2167" spans="1:21" x14ac:dyDescent="0.25">
      <c r="A2167" s="3" t="s">
        <v>95</v>
      </c>
      <c r="B2167" s="3" t="s">
        <v>1089</v>
      </c>
      <c r="C2167" s="4" t="s">
        <v>96</v>
      </c>
      <c r="D2167" s="5" t="s">
        <v>60</v>
      </c>
      <c r="E2167" s="4" t="s">
        <v>61</v>
      </c>
      <c r="F2167" s="6">
        <v>202001.39</v>
      </c>
      <c r="G2167" s="4">
        <v>2925054</v>
      </c>
      <c r="H2167" s="4">
        <v>10407186</v>
      </c>
      <c r="I2167" s="5">
        <v>19.409799150000001</v>
      </c>
      <c r="J2167" s="5">
        <v>3.5579466225238998</v>
      </c>
      <c r="K2167" s="5" t="s">
        <v>36</v>
      </c>
      <c r="L2167" s="5">
        <v>1410</v>
      </c>
      <c r="M2167" s="7" t="s">
        <v>1093</v>
      </c>
      <c r="N2167" s="16">
        <f t="shared" si="165"/>
        <v>44291</v>
      </c>
      <c r="O2167" s="7" t="s">
        <v>1094</v>
      </c>
      <c r="P2167" s="12" t="str">
        <f t="shared" si="166"/>
        <v>2021-04-13</v>
      </c>
      <c r="Q2167" s="1" t="str">
        <f>IFERROR(VLOOKUP(K2167,de_para!$A$2:$B$32,2,0),"ERR")</f>
        <v>web event</v>
      </c>
      <c r="R2167" s="1">
        <v>0</v>
      </c>
      <c r="S2167" s="1">
        <f t="shared" si="167"/>
        <v>4</v>
      </c>
      <c r="T2167" s="1">
        <f t="shared" si="168"/>
        <v>2021</v>
      </c>
      <c r="U2167" s="1">
        <f t="shared" si="169"/>
        <v>1</v>
      </c>
    </row>
    <row r="2168" spans="1:21" x14ac:dyDescent="0.25">
      <c r="A2168" s="3" t="s">
        <v>554</v>
      </c>
      <c r="B2168" s="3" t="s">
        <v>1089</v>
      </c>
      <c r="C2168" s="4" t="s">
        <v>555</v>
      </c>
      <c r="D2168" s="5" t="s">
        <v>34</v>
      </c>
      <c r="E2168" s="4" t="s">
        <v>35</v>
      </c>
      <c r="F2168" s="6">
        <v>475.57</v>
      </c>
      <c r="G2168" s="4">
        <v>11276</v>
      </c>
      <c r="H2168" s="4">
        <v>13615</v>
      </c>
      <c r="I2168" s="5">
        <v>34.929856780000001</v>
      </c>
      <c r="J2168" s="5">
        <v>1.2074317133735</v>
      </c>
      <c r="K2168" s="5" t="s">
        <v>36</v>
      </c>
      <c r="L2168" s="5">
        <v>1</v>
      </c>
      <c r="M2168" s="7" t="s">
        <v>1093</v>
      </c>
      <c r="N2168" s="16">
        <f t="shared" si="165"/>
        <v>44291</v>
      </c>
      <c r="O2168" s="7" t="s">
        <v>1094</v>
      </c>
      <c r="P2168" s="12" t="str">
        <f t="shared" si="166"/>
        <v>2021-04-13</v>
      </c>
      <c r="Q2168" s="1" t="str">
        <f>IFERROR(VLOOKUP(K2168,de_para!$A$2:$B$32,2,0),"ERR")</f>
        <v>web event</v>
      </c>
      <c r="R2168" s="1">
        <v>0</v>
      </c>
      <c r="S2168" s="1">
        <f t="shared" si="167"/>
        <v>4</v>
      </c>
      <c r="T2168" s="1">
        <f t="shared" si="168"/>
        <v>2021</v>
      </c>
      <c r="U2168" s="1">
        <f t="shared" si="169"/>
        <v>1</v>
      </c>
    </row>
    <row r="2169" spans="1:21" x14ac:dyDescent="0.25">
      <c r="A2169" s="3" t="s">
        <v>999</v>
      </c>
      <c r="B2169" s="3" t="s">
        <v>1089</v>
      </c>
      <c r="C2169" s="4" t="s">
        <v>1000</v>
      </c>
      <c r="D2169" s="5" t="s">
        <v>1001</v>
      </c>
      <c r="E2169" s="4" t="s">
        <v>1002</v>
      </c>
      <c r="F2169" s="6">
        <v>2461.4299999999998</v>
      </c>
      <c r="G2169" s="4">
        <v>88303</v>
      </c>
      <c r="H2169" s="4">
        <v>126989</v>
      </c>
      <c r="I2169" s="5">
        <v>19.383017429999999</v>
      </c>
      <c r="J2169" s="5">
        <v>1.4381051606401001</v>
      </c>
      <c r="K2169" s="5" t="s">
        <v>130</v>
      </c>
      <c r="L2169" s="5">
        <v>26401</v>
      </c>
      <c r="M2169" s="7" t="s">
        <v>1093</v>
      </c>
      <c r="N2169" s="16">
        <f t="shared" si="165"/>
        <v>44291</v>
      </c>
      <c r="O2169" s="7" t="s">
        <v>1094</v>
      </c>
      <c r="P2169" s="12" t="str">
        <f t="shared" si="166"/>
        <v>2021-04-13</v>
      </c>
      <c r="Q2169" s="1" t="str">
        <f>IFERROR(VLOOKUP(K2169,de_para!$A$2:$B$32,2,0),"ERR")</f>
        <v>Mid funnel</v>
      </c>
      <c r="R2169" s="1">
        <v>0</v>
      </c>
      <c r="S2169" s="1">
        <f t="shared" si="167"/>
        <v>4</v>
      </c>
      <c r="T2169" s="1">
        <f t="shared" si="168"/>
        <v>2021</v>
      </c>
      <c r="U2169" s="1">
        <f t="shared" si="169"/>
        <v>1</v>
      </c>
    </row>
    <row r="2170" spans="1:21" x14ac:dyDescent="0.25">
      <c r="A2170" s="3" t="s">
        <v>1068</v>
      </c>
      <c r="B2170" s="3" t="s">
        <v>1089</v>
      </c>
      <c r="C2170" s="4" t="s">
        <v>1069</v>
      </c>
      <c r="D2170" s="5" t="s">
        <v>1070</v>
      </c>
      <c r="E2170" s="4" t="s">
        <v>1071</v>
      </c>
      <c r="F2170" s="6">
        <v>8910.2999999999993</v>
      </c>
      <c r="G2170" s="4">
        <v>703994</v>
      </c>
      <c r="H2170" s="4">
        <v>2212159</v>
      </c>
      <c r="I2170" s="5">
        <v>4.0278750299999997</v>
      </c>
      <c r="J2170" s="5">
        <v>3.1422980877678</v>
      </c>
      <c r="K2170" s="5" t="s">
        <v>1072</v>
      </c>
      <c r="L2170" s="5">
        <v>1018951</v>
      </c>
      <c r="M2170" s="7" t="s">
        <v>1093</v>
      </c>
      <c r="N2170" s="16">
        <f t="shared" si="165"/>
        <v>44291</v>
      </c>
      <c r="O2170" s="7" t="s">
        <v>1094</v>
      </c>
      <c r="P2170" s="12" t="str">
        <f t="shared" si="166"/>
        <v>2021-04-13</v>
      </c>
      <c r="Q2170" s="1" t="str">
        <f>IFERROR(VLOOKUP(K2170,de_para!$A$2:$B$32,2,0),"ERR")</f>
        <v>Top funnel</v>
      </c>
      <c r="R2170" s="1">
        <v>0</v>
      </c>
      <c r="S2170" s="1">
        <f t="shared" si="167"/>
        <v>4</v>
      </c>
      <c r="T2170" s="1">
        <f t="shared" si="168"/>
        <v>2021</v>
      </c>
      <c r="U2170" s="1">
        <f t="shared" si="169"/>
        <v>1</v>
      </c>
    </row>
    <row r="2171" spans="1:21" x14ac:dyDescent="0.25">
      <c r="A2171" s="3" t="s">
        <v>175</v>
      </c>
      <c r="B2171" s="3" t="s">
        <v>1089</v>
      </c>
      <c r="C2171" s="4" t="s">
        <v>176</v>
      </c>
      <c r="D2171" s="5" t="s">
        <v>177</v>
      </c>
      <c r="E2171" s="4" t="s">
        <v>178</v>
      </c>
      <c r="F2171" s="6">
        <v>14255.13</v>
      </c>
      <c r="G2171" s="4">
        <v>1308170</v>
      </c>
      <c r="H2171" s="4">
        <v>2649062</v>
      </c>
      <c r="I2171" s="5">
        <v>5.38119908</v>
      </c>
      <c r="J2171" s="5">
        <v>2.0250135685728998</v>
      </c>
      <c r="K2171" s="5" t="s">
        <v>179</v>
      </c>
      <c r="L2171" s="5">
        <v>15121</v>
      </c>
      <c r="M2171" s="7" t="s">
        <v>1093</v>
      </c>
      <c r="N2171" s="16">
        <f t="shared" si="165"/>
        <v>44291</v>
      </c>
      <c r="O2171" s="7" t="s">
        <v>1094</v>
      </c>
      <c r="P2171" s="12" t="str">
        <f t="shared" si="166"/>
        <v>2021-04-13</v>
      </c>
      <c r="Q2171" s="1" t="str">
        <f>IFERROR(VLOOKUP(K2171,de_para!$A$2:$B$32,2,0),"ERR")</f>
        <v>Mid funnel</v>
      </c>
      <c r="R2171" s="1">
        <v>0</v>
      </c>
      <c r="S2171" s="1">
        <f t="shared" si="167"/>
        <v>4</v>
      </c>
      <c r="T2171" s="1">
        <f t="shared" si="168"/>
        <v>2021</v>
      </c>
      <c r="U2171" s="1">
        <f t="shared" si="169"/>
        <v>1</v>
      </c>
    </row>
    <row r="2172" spans="1:21" x14ac:dyDescent="0.25">
      <c r="A2172" s="3" t="s">
        <v>245</v>
      </c>
      <c r="B2172" s="3" t="s">
        <v>1089</v>
      </c>
      <c r="C2172" s="4" t="s">
        <v>520</v>
      </c>
      <c r="D2172" s="5" t="s">
        <v>521</v>
      </c>
      <c r="E2172" s="4" t="s">
        <v>522</v>
      </c>
      <c r="F2172" s="6">
        <v>7609.66</v>
      </c>
      <c r="G2172" s="4">
        <v>964358</v>
      </c>
      <c r="H2172" s="4">
        <v>2172905</v>
      </c>
      <c r="I2172" s="5">
        <v>3.5020675099999998</v>
      </c>
      <c r="J2172" s="5">
        <v>2.2532140553611999</v>
      </c>
      <c r="K2172" s="5" t="s">
        <v>394</v>
      </c>
      <c r="L2172" s="5">
        <v>23354</v>
      </c>
      <c r="M2172" s="7" t="s">
        <v>1093</v>
      </c>
      <c r="N2172" s="16">
        <f t="shared" si="165"/>
        <v>44291</v>
      </c>
      <c r="O2172" s="7" t="s">
        <v>1094</v>
      </c>
      <c r="P2172" s="12" t="str">
        <f t="shared" si="166"/>
        <v>2021-04-13</v>
      </c>
      <c r="Q2172" s="1" t="str">
        <f>IFERROR(VLOOKUP(K2172,de_para!$A$2:$B$32,2,0),"ERR")</f>
        <v>Mid funnel</v>
      </c>
      <c r="R2172" s="1">
        <v>0</v>
      </c>
      <c r="S2172" s="1">
        <f t="shared" si="167"/>
        <v>4</v>
      </c>
      <c r="T2172" s="1">
        <f t="shared" si="168"/>
        <v>2021</v>
      </c>
      <c r="U2172" s="1">
        <f t="shared" si="169"/>
        <v>1</v>
      </c>
    </row>
    <row r="2173" spans="1:21" x14ac:dyDescent="0.25">
      <c r="A2173" s="3" t="s">
        <v>64</v>
      </c>
      <c r="B2173" s="3" t="s">
        <v>1089</v>
      </c>
      <c r="C2173" s="4" t="s">
        <v>65</v>
      </c>
      <c r="D2173" s="5" t="s">
        <v>66</v>
      </c>
      <c r="E2173" s="4" t="s">
        <v>67</v>
      </c>
      <c r="F2173" s="6">
        <v>16569.88</v>
      </c>
      <c r="G2173" s="4">
        <v>158586</v>
      </c>
      <c r="H2173" s="4">
        <v>386757</v>
      </c>
      <c r="I2173" s="5">
        <v>42.843128890000003</v>
      </c>
      <c r="J2173" s="5">
        <v>2.4387840036321</v>
      </c>
      <c r="K2173" s="5" t="s">
        <v>36</v>
      </c>
      <c r="L2173" s="5">
        <v>102</v>
      </c>
      <c r="M2173" s="7" t="s">
        <v>1093</v>
      </c>
      <c r="N2173" s="16">
        <f t="shared" si="165"/>
        <v>44291</v>
      </c>
      <c r="O2173" s="7" t="s">
        <v>1094</v>
      </c>
      <c r="P2173" s="12" t="str">
        <f t="shared" si="166"/>
        <v>2021-04-13</v>
      </c>
      <c r="Q2173" s="1" t="str">
        <f>IFERROR(VLOOKUP(K2173,de_para!$A$2:$B$32,2,0),"ERR")</f>
        <v>web event</v>
      </c>
      <c r="R2173" s="1">
        <v>0</v>
      </c>
      <c r="S2173" s="1">
        <f t="shared" si="167"/>
        <v>4</v>
      </c>
      <c r="T2173" s="1">
        <f t="shared" si="168"/>
        <v>2021</v>
      </c>
      <c r="U2173" s="1">
        <f t="shared" si="169"/>
        <v>1</v>
      </c>
    </row>
    <row r="2174" spans="1:21" x14ac:dyDescent="0.25">
      <c r="A2174" s="3" t="s">
        <v>93</v>
      </c>
      <c r="B2174" s="3" t="s">
        <v>1089</v>
      </c>
      <c r="C2174" s="4" t="s">
        <v>94</v>
      </c>
      <c r="D2174" s="5" t="s">
        <v>87</v>
      </c>
      <c r="E2174" s="4" t="s">
        <v>88</v>
      </c>
      <c r="F2174" s="6">
        <v>43626.61</v>
      </c>
      <c r="G2174" s="4">
        <v>2675726</v>
      </c>
      <c r="H2174" s="4">
        <v>4690158</v>
      </c>
      <c r="I2174" s="5">
        <v>9.3017356800000002</v>
      </c>
      <c r="J2174" s="5">
        <v>1.7528543655068001</v>
      </c>
      <c r="K2174" s="5" t="s">
        <v>36</v>
      </c>
      <c r="L2174" s="5">
        <v>325</v>
      </c>
      <c r="M2174" s="7" t="s">
        <v>1093</v>
      </c>
      <c r="N2174" s="16">
        <f t="shared" si="165"/>
        <v>44291</v>
      </c>
      <c r="O2174" s="7" t="s">
        <v>1094</v>
      </c>
      <c r="P2174" s="12" t="str">
        <f t="shared" si="166"/>
        <v>2021-04-13</v>
      </c>
      <c r="Q2174" s="1" t="str">
        <f>IFERROR(VLOOKUP(K2174,de_para!$A$2:$B$32,2,0),"ERR")</f>
        <v>web event</v>
      </c>
      <c r="R2174" s="1">
        <v>0</v>
      </c>
      <c r="S2174" s="1">
        <f t="shared" si="167"/>
        <v>4</v>
      </c>
      <c r="T2174" s="1">
        <f t="shared" si="168"/>
        <v>2021</v>
      </c>
      <c r="U2174" s="1">
        <f t="shared" si="169"/>
        <v>1</v>
      </c>
    </row>
    <row r="2175" spans="1:21" x14ac:dyDescent="0.25">
      <c r="A2175" s="3" t="s">
        <v>52</v>
      </c>
      <c r="B2175" s="3" t="s">
        <v>1089</v>
      </c>
      <c r="C2175" s="4" t="s">
        <v>53</v>
      </c>
      <c r="D2175" s="5" t="s">
        <v>54</v>
      </c>
      <c r="E2175" s="4" t="s">
        <v>55</v>
      </c>
      <c r="F2175" s="6">
        <v>34934.239999999998</v>
      </c>
      <c r="G2175" s="4">
        <v>152326</v>
      </c>
      <c r="H2175" s="4">
        <v>401401</v>
      </c>
      <c r="I2175" s="5">
        <v>87.030774710000003</v>
      </c>
      <c r="J2175" s="5">
        <v>2.6351443614352998</v>
      </c>
      <c r="K2175" s="5" t="s">
        <v>36</v>
      </c>
      <c r="L2175" s="5">
        <v>160</v>
      </c>
      <c r="M2175" s="7" t="s">
        <v>1093</v>
      </c>
      <c r="N2175" s="16">
        <f t="shared" si="165"/>
        <v>44291</v>
      </c>
      <c r="O2175" s="7" t="s">
        <v>1094</v>
      </c>
      <c r="P2175" s="12" t="str">
        <f t="shared" si="166"/>
        <v>2021-04-13</v>
      </c>
      <c r="Q2175" s="1" t="str">
        <f>IFERROR(VLOOKUP(K2175,de_para!$A$2:$B$32,2,0),"ERR")</f>
        <v>web event</v>
      </c>
      <c r="R2175" s="1">
        <v>0</v>
      </c>
      <c r="S2175" s="1">
        <f t="shared" si="167"/>
        <v>4</v>
      </c>
      <c r="T2175" s="1">
        <f t="shared" si="168"/>
        <v>2021</v>
      </c>
      <c r="U2175" s="1">
        <f t="shared" si="169"/>
        <v>1</v>
      </c>
    </row>
    <row r="2176" spans="1:21" x14ac:dyDescent="0.25">
      <c r="A2176" s="3" t="s">
        <v>175</v>
      </c>
      <c r="B2176" s="3" t="s">
        <v>1099</v>
      </c>
      <c r="C2176" s="4" t="s">
        <v>176</v>
      </c>
      <c r="D2176" s="5" t="s">
        <v>177</v>
      </c>
      <c r="E2176" s="4" t="s">
        <v>178</v>
      </c>
      <c r="F2176" s="6">
        <v>13666.27</v>
      </c>
      <c r="G2176" s="4">
        <v>742436</v>
      </c>
      <c r="H2176" s="4">
        <v>1609409</v>
      </c>
      <c r="I2176" s="5">
        <v>8.4914835199999992</v>
      </c>
      <c r="J2176" s="5">
        <v>2.1677410578151002</v>
      </c>
      <c r="K2176" s="5" t="s">
        <v>179</v>
      </c>
      <c r="L2176" s="5">
        <v>6105</v>
      </c>
      <c r="M2176" s="7" t="s">
        <v>1100</v>
      </c>
      <c r="N2176" s="16">
        <f t="shared" si="165"/>
        <v>44284</v>
      </c>
      <c r="O2176" s="7" t="s">
        <v>1101</v>
      </c>
      <c r="P2176" s="12" t="str">
        <f t="shared" si="166"/>
        <v>2021-04-06</v>
      </c>
      <c r="Q2176" s="1" t="str">
        <f>IFERROR(VLOOKUP(K2176,de_para!$A$2:$B$32,2,0),"ERR")</f>
        <v>Mid funnel</v>
      </c>
      <c r="R2176" s="1">
        <v>0</v>
      </c>
      <c r="S2176" s="1">
        <f t="shared" si="167"/>
        <v>4</v>
      </c>
      <c r="T2176" s="1">
        <f t="shared" si="168"/>
        <v>2021</v>
      </c>
      <c r="U2176" s="1">
        <f t="shared" si="169"/>
        <v>1</v>
      </c>
    </row>
    <row r="2177" spans="1:21" x14ac:dyDescent="0.25">
      <c r="A2177" s="3" t="s">
        <v>72</v>
      </c>
      <c r="B2177" s="3" t="s">
        <v>1099</v>
      </c>
      <c r="C2177" s="4" t="s">
        <v>73</v>
      </c>
      <c r="D2177" s="5" t="s">
        <v>74</v>
      </c>
      <c r="E2177" s="4" t="s">
        <v>75</v>
      </c>
      <c r="F2177" s="6">
        <v>80131.710000000006</v>
      </c>
      <c r="G2177" s="4">
        <v>276039</v>
      </c>
      <c r="H2177" s="4">
        <v>2171866</v>
      </c>
      <c r="I2177" s="5">
        <v>36.895328720000002</v>
      </c>
      <c r="J2177" s="5">
        <v>7.8679679320676001</v>
      </c>
      <c r="K2177" s="5" t="s">
        <v>36</v>
      </c>
      <c r="L2177" s="5">
        <v>412</v>
      </c>
      <c r="M2177" s="7" t="s">
        <v>1100</v>
      </c>
      <c r="N2177" s="16">
        <f t="shared" si="165"/>
        <v>44284</v>
      </c>
      <c r="O2177" s="7" t="s">
        <v>1101</v>
      </c>
      <c r="P2177" s="12" t="str">
        <f t="shared" si="166"/>
        <v>2021-04-06</v>
      </c>
      <c r="Q2177" s="1" t="str">
        <f>IFERROR(VLOOKUP(K2177,de_para!$A$2:$B$32,2,0),"ERR")</f>
        <v>web event</v>
      </c>
      <c r="R2177" s="1">
        <v>0</v>
      </c>
      <c r="S2177" s="1">
        <f t="shared" si="167"/>
        <v>4</v>
      </c>
      <c r="T2177" s="1">
        <f t="shared" si="168"/>
        <v>2021</v>
      </c>
      <c r="U2177" s="1">
        <f t="shared" si="169"/>
        <v>1</v>
      </c>
    </row>
    <row r="2178" spans="1:21" x14ac:dyDescent="0.25">
      <c r="A2178" s="3" t="s">
        <v>1033</v>
      </c>
      <c r="B2178" s="3" t="s">
        <v>1099</v>
      </c>
      <c r="C2178" s="4" t="s">
        <v>1034</v>
      </c>
      <c r="D2178" s="5" t="s">
        <v>1031</v>
      </c>
      <c r="E2178" s="4" t="s">
        <v>1032</v>
      </c>
      <c r="F2178" s="6">
        <v>330.08</v>
      </c>
      <c r="G2178" s="4">
        <v>13369</v>
      </c>
      <c r="H2178" s="4">
        <v>20701</v>
      </c>
      <c r="I2178" s="5">
        <v>15.94512342</v>
      </c>
      <c r="J2178" s="5">
        <v>1.5484329418805001</v>
      </c>
      <c r="K2178" s="5" t="s">
        <v>36</v>
      </c>
      <c r="L2178" s="5" t="s">
        <v>45</v>
      </c>
      <c r="M2178" s="7" t="s">
        <v>1100</v>
      </c>
      <c r="N2178" s="16">
        <f t="shared" si="165"/>
        <v>44284</v>
      </c>
      <c r="O2178" s="7" t="s">
        <v>1101</v>
      </c>
      <c r="P2178" s="12" t="str">
        <f t="shared" si="166"/>
        <v>2021-04-06</v>
      </c>
      <c r="Q2178" s="1" t="str">
        <f>IFERROR(VLOOKUP(K2178,de_para!$A$2:$B$32,2,0),"ERR")</f>
        <v>web event</v>
      </c>
      <c r="R2178" s="1">
        <v>0</v>
      </c>
      <c r="S2178" s="1">
        <f t="shared" si="167"/>
        <v>4</v>
      </c>
      <c r="T2178" s="1">
        <f t="shared" si="168"/>
        <v>2021</v>
      </c>
      <c r="U2178" s="1">
        <f t="shared" si="169"/>
        <v>1</v>
      </c>
    </row>
    <row r="2179" spans="1:21" x14ac:dyDescent="0.25">
      <c r="A2179" s="3" t="s">
        <v>52</v>
      </c>
      <c r="B2179" s="3" t="s">
        <v>1099</v>
      </c>
      <c r="C2179" s="4" t="s">
        <v>53</v>
      </c>
      <c r="D2179" s="5" t="s">
        <v>54</v>
      </c>
      <c r="E2179" s="4" t="s">
        <v>55</v>
      </c>
      <c r="F2179" s="6">
        <v>1466.05</v>
      </c>
      <c r="G2179" s="4">
        <v>4988</v>
      </c>
      <c r="H2179" s="4">
        <v>13393</v>
      </c>
      <c r="I2179" s="5">
        <v>109.46389904999999</v>
      </c>
      <c r="J2179" s="5">
        <v>2.6850441058540002</v>
      </c>
      <c r="K2179" s="5" t="s">
        <v>36</v>
      </c>
      <c r="L2179" s="5">
        <v>9</v>
      </c>
      <c r="M2179" s="7" t="s">
        <v>1100</v>
      </c>
      <c r="N2179" s="16">
        <f t="shared" ref="N2179:N2242" si="170">M2179-WEEKDAY(M2179,3)</f>
        <v>44284</v>
      </c>
      <c r="O2179" s="7" t="s">
        <v>1101</v>
      </c>
      <c r="P2179" s="12" t="str">
        <f t="shared" ref="P2179:P2242" si="171">RIGHT(B2179,10)</f>
        <v>2021-04-06</v>
      </c>
      <c r="Q2179" s="1" t="str">
        <f>IFERROR(VLOOKUP(K2179,de_para!$A$2:$B$32,2,0),"ERR")</f>
        <v>web event</v>
      </c>
      <c r="R2179" s="1">
        <v>0</v>
      </c>
      <c r="S2179" s="1">
        <f t="shared" ref="S2179:S2242" si="172">MONTH(P2179)</f>
        <v>4</v>
      </c>
      <c r="T2179" s="1">
        <f t="shared" ref="T2179:T2242" si="173">YEAR(P2179)</f>
        <v>2021</v>
      </c>
      <c r="U2179" s="1">
        <f t="shared" ref="U2179:U2242" si="174">IF(S2179&lt;7,1,2)</f>
        <v>1</v>
      </c>
    </row>
    <row r="2180" spans="1:21" x14ac:dyDescent="0.25">
      <c r="A2180" s="3" t="s">
        <v>405</v>
      </c>
      <c r="B2180" s="3" t="s">
        <v>1099</v>
      </c>
      <c r="C2180" s="4" t="s">
        <v>406</v>
      </c>
      <c r="D2180" s="5" t="s">
        <v>177</v>
      </c>
      <c r="E2180" s="4" t="s">
        <v>178</v>
      </c>
      <c r="F2180" s="6">
        <v>16823.86</v>
      </c>
      <c r="G2180" s="4">
        <v>625562</v>
      </c>
      <c r="H2180" s="4">
        <v>1536452</v>
      </c>
      <c r="I2180" s="5">
        <v>10.94981164</v>
      </c>
      <c r="J2180" s="5">
        <v>2.4561146616962</v>
      </c>
      <c r="K2180" s="5" t="s">
        <v>179</v>
      </c>
      <c r="L2180" s="5">
        <v>5238</v>
      </c>
      <c r="M2180" s="7" t="s">
        <v>1100</v>
      </c>
      <c r="N2180" s="16">
        <f t="shared" si="170"/>
        <v>44284</v>
      </c>
      <c r="O2180" s="7" t="s">
        <v>1101</v>
      </c>
      <c r="P2180" s="12" t="str">
        <f t="shared" si="171"/>
        <v>2021-04-06</v>
      </c>
      <c r="Q2180" s="1" t="str">
        <f>IFERROR(VLOOKUP(K2180,de_para!$A$2:$B$32,2,0),"ERR")</f>
        <v>Mid funnel</v>
      </c>
      <c r="R2180" s="1">
        <v>0</v>
      </c>
      <c r="S2180" s="1">
        <f t="shared" si="172"/>
        <v>4</v>
      </c>
      <c r="T2180" s="1">
        <f t="shared" si="173"/>
        <v>2021</v>
      </c>
      <c r="U2180" s="1">
        <f t="shared" si="174"/>
        <v>1</v>
      </c>
    </row>
    <row r="2181" spans="1:21" x14ac:dyDescent="0.25">
      <c r="A2181" s="3" t="s">
        <v>1078</v>
      </c>
      <c r="B2181" s="3" t="s">
        <v>1099</v>
      </c>
      <c r="C2181" s="4" t="s">
        <v>1079</v>
      </c>
      <c r="D2181" s="5" t="s">
        <v>1080</v>
      </c>
      <c r="E2181" s="4" t="s">
        <v>1081</v>
      </c>
      <c r="F2181" s="6">
        <v>43358.77</v>
      </c>
      <c r="G2181" s="4">
        <v>1656849</v>
      </c>
      <c r="H2181" s="4">
        <v>2575956</v>
      </c>
      <c r="I2181" s="5">
        <v>16.832108160000001</v>
      </c>
      <c r="J2181" s="5">
        <v>1.5547319037522001</v>
      </c>
      <c r="K2181" s="5" t="s">
        <v>80</v>
      </c>
      <c r="L2181" s="5">
        <v>206</v>
      </c>
      <c r="M2181" s="7" t="s">
        <v>1100</v>
      </c>
      <c r="N2181" s="16">
        <f t="shared" si="170"/>
        <v>44284</v>
      </c>
      <c r="O2181" s="7" t="s">
        <v>1101</v>
      </c>
      <c r="P2181" s="12" t="str">
        <f t="shared" si="171"/>
        <v>2021-04-06</v>
      </c>
      <c r="Q2181" s="1" t="str">
        <f>IFERROR(VLOOKUP(K2181,de_para!$A$2:$B$32,2,0),"ERR")</f>
        <v>web event</v>
      </c>
      <c r="R2181" s="1">
        <v>0</v>
      </c>
      <c r="S2181" s="1">
        <f t="shared" si="172"/>
        <v>4</v>
      </c>
      <c r="T2181" s="1">
        <f t="shared" si="173"/>
        <v>2021</v>
      </c>
      <c r="U2181" s="1">
        <f t="shared" si="174"/>
        <v>1</v>
      </c>
    </row>
    <row r="2182" spans="1:21" x14ac:dyDescent="0.25">
      <c r="A2182" s="3" t="s">
        <v>1102</v>
      </c>
      <c r="B2182" s="3" t="s">
        <v>1099</v>
      </c>
      <c r="C2182" s="4" t="s">
        <v>1103</v>
      </c>
      <c r="D2182" s="5" t="s">
        <v>1104</v>
      </c>
      <c r="E2182" s="4" t="s">
        <v>1105</v>
      </c>
      <c r="F2182" s="6">
        <v>0</v>
      </c>
      <c r="G2182" s="4">
        <v>0</v>
      </c>
      <c r="H2182" s="4">
        <v>0</v>
      </c>
      <c r="I2182" s="5" t="s">
        <v>45</v>
      </c>
      <c r="J2182" s="5">
        <v>0</v>
      </c>
      <c r="K2182" s="5" t="s">
        <v>36</v>
      </c>
      <c r="L2182" s="5">
        <v>1</v>
      </c>
      <c r="M2182" s="7" t="s">
        <v>1100</v>
      </c>
      <c r="N2182" s="16">
        <f t="shared" si="170"/>
        <v>44284</v>
      </c>
      <c r="O2182" s="7" t="s">
        <v>1101</v>
      </c>
      <c r="P2182" s="12" t="str">
        <f t="shared" si="171"/>
        <v>2021-04-06</v>
      </c>
      <c r="Q2182" s="1" t="str">
        <f>IFERROR(VLOOKUP(K2182,de_para!$A$2:$B$32,2,0),"ERR")</f>
        <v>web event</v>
      </c>
      <c r="R2182" s="1">
        <v>0</v>
      </c>
      <c r="S2182" s="1">
        <f t="shared" si="172"/>
        <v>4</v>
      </c>
      <c r="T2182" s="1">
        <f t="shared" si="173"/>
        <v>2021</v>
      </c>
      <c r="U2182" s="1">
        <f t="shared" si="174"/>
        <v>1</v>
      </c>
    </row>
    <row r="2183" spans="1:21" x14ac:dyDescent="0.25">
      <c r="A2183" s="3" t="s">
        <v>1088</v>
      </c>
      <c r="B2183" s="3" t="s">
        <v>1099</v>
      </c>
      <c r="C2183" s="4" t="s">
        <v>1090</v>
      </c>
      <c r="D2183" s="5" t="s">
        <v>1091</v>
      </c>
      <c r="E2183" s="4" t="s">
        <v>1092</v>
      </c>
      <c r="F2183" s="6">
        <v>59298.9</v>
      </c>
      <c r="G2183" s="4">
        <v>20981</v>
      </c>
      <c r="H2183" s="4">
        <v>438366</v>
      </c>
      <c r="I2183" s="5">
        <v>135.27258044999999</v>
      </c>
      <c r="J2183" s="5">
        <v>20.893475048854</v>
      </c>
      <c r="K2183" s="5" t="s">
        <v>36</v>
      </c>
      <c r="L2183" s="5">
        <v>229</v>
      </c>
      <c r="M2183" s="7" t="s">
        <v>1100</v>
      </c>
      <c r="N2183" s="16">
        <f t="shared" si="170"/>
        <v>44284</v>
      </c>
      <c r="O2183" s="7" t="s">
        <v>1101</v>
      </c>
      <c r="P2183" s="12" t="str">
        <f t="shared" si="171"/>
        <v>2021-04-06</v>
      </c>
      <c r="Q2183" s="1" t="str">
        <f>IFERROR(VLOOKUP(K2183,de_para!$A$2:$B$32,2,0),"ERR")</f>
        <v>web event</v>
      </c>
      <c r="R2183" s="1">
        <v>0</v>
      </c>
      <c r="S2183" s="1">
        <f t="shared" si="172"/>
        <v>4</v>
      </c>
      <c r="T2183" s="1">
        <f t="shared" si="173"/>
        <v>2021</v>
      </c>
      <c r="U2183" s="1">
        <f t="shared" si="174"/>
        <v>1</v>
      </c>
    </row>
    <row r="2184" spans="1:21" x14ac:dyDescent="0.25">
      <c r="A2184" s="3" t="s">
        <v>103</v>
      </c>
      <c r="B2184" s="3" t="s">
        <v>1099</v>
      </c>
      <c r="C2184" s="4" t="s">
        <v>104</v>
      </c>
      <c r="D2184" s="5" t="s">
        <v>54</v>
      </c>
      <c r="E2184" s="4" t="s">
        <v>55</v>
      </c>
      <c r="F2184" s="6">
        <v>0</v>
      </c>
      <c r="G2184" s="4">
        <v>1</v>
      </c>
      <c r="H2184" s="4">
        <v>1</v>
      </c>
      <c r="I2184" s="5">
        <v>0</v>
      </c>
      <c r="J2184" s="5">
        <v>1</v>
      </c>
      <c r="K2184" s="5" t="s">
        <v>36</v>
      </c>
      <c r="L2184" s="5" t="s">
        <v>45</v>
      </c>
      <c r="M2184" s="7" t="s">
        <v>1100</v>
      </c>
      <c r="N2184" s="16">
        <f t="shared" si="170"/>
        <v>44284</v>
      </c>
      <c r="O2184" s="7" t="s">
        <v>1101</v>
      </c>
      <c r="P2184" s="12" t="str">
        <f t="shared" si="171"/>
        <v>2021-04-06</v>
      </c>
      <c r="Q2184" s="1" t="str">
        <f>IFERROR(VLOOKUP(K2184,de_para!$A$2:$B$32,2,0),"ERR")</f>
        <v>web event</v>
      </c>
      <c r="R2184" s="1">
        <v>0</v>
      </c>
      <c r="S2184" s="1">
        <f t="shared" si="172"/>
        <v>4</v>
      </c>
      <c r="T2184" s="1">
        <f t="shared" si="173"/>
        <v>2021</v>
      </c>
      <c r="U2184" s="1">
        <f t="shared" si="174"/>
        <v>1</v>
      </c>
    </row>
    <row r="2185" spans="1:21" x14ac:dyDescent="0.25">
      <c r="A2185" s="3" t="s">
        <v>1106</v>
      </c>
      <c r="B2185" s="3" t="s">
        <v>1099</v>
      </c>
      <c r="C2185" s="4" t="s">
        <v>1107</v>
      </c>
      <c r="D2185" s="5" t="s">
        <v>1108</v>
      </c>
      <c r="E2185" s="4" t="s">
        <v>1109</v>
      </c>
      <c r="F2185" s="6">
        <v>0</v>
      </c>
      <c r="G2185" s="4">
        <v>0</v>
      </c>
      <c r="H2185" s="4">
        <v>0</v>
      </c>
      <c r="I2185" s="5" t="s">
        <v>45</v>
      </c>
      <c r="J2185" s="5">
        <v>0</v>
      </c>
      <c r="K2185" s="5" t="s">
        <v>36</v>
      </c>
      <c r="L2185" s="5">
        <v>5</v>
      </c>
      <c r="M2185" s="7" t="s">
        <v>1100</v>
      </c>
      <c r="N2185" s="16">
        <f t="shared" si="170"/>
        <v>44284</v>
      </c>
      <c r="O2185" s="7" t="s">
        <v>1101</v>
      </c>
      <c r="P2185" s="12" t="str">
        <f t="shared" si="171"/>
        <v>2021-04-06</v>
      </c>
      <c r="Q2185" s="1" t="str">
        <f>IFERROR(VLOOKUP(K2185,de_para!$A$2:$B$32,2,0),"ERR")</f>
        <v>web event</v>
      </c>
      <c r="R2185" s="1">
        <v>0</v>
      </c>
      <c r="S2185" s="1">
        <f t="shared" si="172"/>
        <v>4</v>
      </c>
      <c r="T2185" s="1">
        <f t="shared" si="173"/>
        <v>2021</v>
      </c>
      <c r="U2185" s="1">
        <f t="shared" si="174"/>
        <v>1</v>
      </c>
    </row>
    <row r="2186" spans="1:21" x14ac:dyDescent="0.25">
      <c r="A2186" s="3" t="s">
        <v>999</v>
      </c>
      <c r="B2186" s="3" t="s">
        <v>1099</v>
      </c>
      <c r="C2186" s="4" t="s">
        <v>1000</v>
      </c>
      <c r="D2186" s="5" t="s">
        <v>1001</v>
      </c>
      <c r="E2186" s="4" t="s">
        <v>1002</v>
      </c>
      <c r="F2186" s="6">
        <v>878.34</v>
      </c>
      <c r="G2186" s="4">
        <v>37400</v>
      </c>
      <c r="H2186" s="4">
        <v>39879</v>
      </c>
      <c r="I2186" s="5">
        <v>22.025126010000001</v>
      </c>
      <c r="J2186" s="5">
        <v>1.0662834224599</v>
      </c>
      <c r="K2186" s="5" t="s">
        <v>130</v>
      </c>
      <c r="L2186" s="5">
        <v>12038</v>
      </c>
      <c r="M2186" s="7" t="s">
        <v>1100</v>
      </c>
      <c r="N2186" s="16">
        <f t="shared" si="170"/>
        <v>44284</v>
      </c>
      <c r="O2186" s="7" t="s">
        <v>1101</v>
      </c>
      <c r="P2186" s="12" t="str">
        <f t="shared" si="171"/>
        <v>2021-04-06</v>
      </c>
      <c r="Q2186" s="1" t="str">
        <f>IFERROR(VLOOKUP(K2186,de_para!$A$2:$B$32,2,0),"ERR")</f>
        <v>Mid funnel</v>
      </c>
      <c r="R2186" s="1">
        <v>0</v>
      </c>
      <c r="S2186" s="1">
        <f t="shared" si="172"/>
        <v>4</v>
      </c>
      <c r="T2186" s="1">
        <f t="shared" si="173"/>
        <v>2021</v>
      </c>
      <c r="U2186" s="1">
        <f t="shared" si="174"/>
        <v>1</v>
      </c>
    </row>
    <row r="2187" spans="1:21" x14ac:dyDescent="0.25">
      <c r="A2187" s="3" t="s">
        <v>1110</v>
      </c>
      <c r="B2187" s="3" t="s">
        <v>1099</v>
      </c>
      <c r="C2187" s="4" t="s">
        <v>1111</v>
      </c>
      <c r="D2187" s="5" t="s">
        <v>1112</v>
      </c>
      <c r="E2187" s="4" t="s">
        <v>1113</v>
      </c>
      <c r="F2187" s="6">
        <v>0</v>
      </c>
      <c r="G2187" s="4">
        <v>0</v>
      </c>
      <c r="H2187" s="4">
        <v>0</v>
      </c>
      <c r="I2187" s="5" t="s">
        <v>45</v>
      </c>
      <c r="J2187" s="5">
        <v>0</v>
      </c>
      <c r="K2187" s="5" t="s">
        <v>36</v>
      </c>
      <c r="L2187" s="5">
        <v>17</v>
      </c>
      <c r="M2187" s="7" t="s">
        <v>1100</v>
      </c>
      <c r="N2187" s="16">
        <f t="shared" si="170"/>
        <v>44284</v>
      </c>
      <c r="O2187" s="7" t="s">
        <v>1101</v>
      </c>
      <c r="P2187" s="12" t="str">
        <f t="shared" si="171"/>
        <v>2021-04-06</v>
      </c>
      <c r="Q2187" s="1" t="str">
        <f>IFERROR(VLOOKUP(K2187,de_para!$A$2:$B$32,2,0),"ERR")</f>
        <v>web event</v>
      </c>
      <c r="R2187" s="1">
        <v>0</v>
      </c>
      <c r="S2187" s="1">
        <f t="shared" si="172"/>
        <v>4</v>
      </c>
      <c r="T2187" s="1">
        <f t="shared" si="173"/>
        <v>2021</v>
      </c>
      <c r="U2187" s="1">
        <f t="shared" si="174"/>
        <v>1</v>
      </c>
    </row>
    <row r="2188" spans="1:21" x14ac:dyDescent="0.25">
      <c r="A2188" s="3" t="s">
        <v>46</v>
      </c>
      <c r="B2188" s="3" t="s">
        <v>1099</v>
      </c>
      <c r="C2188" s="4" t="s">
        <v>47</v>
      </c>
      <c r="D2188" s="5" t="s">
        <v>48</v>
      </c>
      <c r="E2188" s="4" t="s">
        <v>49</v>
      </c>
      <c r="F2188" s="6">
        <v>11155.28</v>
      </c>
      <c r="G2188" s="4">
        <v>518260</v>
      </c>
      <c r="H2188" s="4">
        <v>1034232</v>
      </c>
      <c r="I2188" s="5">
        <v>10.78605187</v>
      </c>
      <c r="J2188" s="5">
        <v>1.9955852274920001</v>
      </c>
      <c r="K2188" s="5" t="s">
        <v>36</v>
      </c>
      <c r="L2188" s="5">
        <v>38</v>
      </c>
      <c r="M2188" s="7" t="s">
        <v>1100</v>
      </c>
      <c r="N2188" s="16">
        <f t="shared" si="170"/>
        <v>44284</v>
      </c>
      <c r="O2188" s="7" t="s">
        <v>1101</v>
      </c>
      <c r="P2188" s="12" t="str">
        <f t="shared" si="171"/>
        <v>2021-04-06</v>
      </c>
      <c r="Q2188" s="1" t="str">
        <f>IFERROR(VLOOKUP(K2188,de_para!$A$2:$B$32,2,0),"ERR")</f>
        <v>web event</v>
      </c>
      <c r="R2188" s="1">
        <v>0</v>
      </c>
      <c r="S2188" s="1">
        <f t="shared" si="172"/>
        <v>4</v>
      </c>
      <c r="T2188" s="1">
        <f t="shared" si="173"/>
        <v>2021</v>
      </c>
      <c r="U2188" s="1">
        <f t="shared" si="174"/>
        <v>1</v>
      </c>
    </row>
    <row r="2189" spans="1:21" x14ac:dyDescent="0.25">
      <c r="A2189" s="3" t="s">
        <v>1042</v>
      </c>
      <c r="B2189" s="3" t="s">
        <v>1099</v>
      </c>
      <c r="C2189" s="4" t="s">
        <v>1043</v>
      </c>
      <c r="D2189" s="5" t="s">
        <v>1044</v>
      </c>
      <c r="E2189" s="4" t="s">
        <v>1045</v>
      </c>
      <c r="F2189" s="6">
        <v>107858.06</v>
      </c>
      <c r="G2189" s="4">
        <v>1731369</v>
      </c>
      <c r="H2189" s="4">
        <v>4291980</v>
      </c>
      <c r="I2189" s="5">
        <v>25.130140399999998</v>
      </c>
      <c r="J2189" s="5">
        <v>2.4789516272960999</v>
      </c>
      <c r="K2189" s="5" t="s">
        <v>1046</v>
      </c>
      <c r="L2189" s="5">
        <v>183</v>
      </c>
      <c r="M2189" s="7" t="s">
        <v>1100</v>
      </c>
      <c r="N2189" s="16">
        <f t="shared" si="170"/>
        <v>44284</v>
      </c>
      <c r="O2189" s="7" t="s">
        <v>1101</v>
      </c>
      <c r="P2189" s="12" t="str">
        <f t="shared" si="171"/>
        <v>2021-04-06</v>
      </c>
      <c r="Q2189" s="1" t="str">
        <f>IFERROR(VLOOKUP(K2189,de_para!$A$2:$B$32,2,0),"ERR")</f>
        <v>Credenciamento</v>
      </c>
      <c r="R2189" s="1">
        <v>0</v>
      </c>
      <c r="S2189" s="1">
        <f t="shared" si="172"/>
        <v>4</v>
      </c>
      <c r="T2189" s="1">
        <f t="shared" si="173"/>
        <v>2021</v>
      </c>
      <c r="U2189" s="1">
        <f t="shared" si="174"/>
        <v>1</v>
      </c>
    </row>
    <row r="2190" spans="1:21" x14ac:dyDescent="0.25">
      <c r="A2190" s="3" t="s">
        <v>1114</v>
      </c>
      <c r="B2190" s="3" t="s">
        <v>1099</v>
      </c>
      <c r="C2190" s="4" t="s">
        <v>1115</v>
      </c>
      <c r="D2190" s="5" t="s">
        <v>1116</v>
      </c>
      <c r="E2190" s="4" t="s">
        <v>1117</v>
      </c>
      <c r="F2190" s="6">
        <v>0</v>
      </c>
      <c r="G2190" s="4">
        <v>0</v>
      </c>
      <c r="H2190" s="4">
        <v>0</v>
      </c>
      <c r="I2190" s="5" t="s">
        <v>45</v>
      </c>
      <c r="J2190" s="5">
        <v>0</v>
      </c>
      <c r="K2190" s="5" t="s">
        <v>80</v>
      </c>
      <c r="L2190" s="5">
        <v>2</v>
      </c>
      <c r="M2190" s="7" t="s">
        <v>1100</v>
      </c>
      <c r="N2190" s="16">
        <f t="shared" si="170"/>
        <v>44284</v>
      </c>
      <c r="O2190" s="7" t="s">
        <v>1101</v>
      </c>
      <c r="P2190" s="12" t="str">
        <f t="shared" si="171"/>
        <v>2021-04-06</v>
      </c>
      <c r="Q2190" s="1" t="str">
        <f>IFERROR(VLOOKUP(K2190,de_para!$A$2:$B$32,2,0),"ERR")</f>
        <v>web event</v>
      </c>
      <c r="R2190" s="1">
        <v>0</v>
      </c>
      <c r="S2190" s="1">
        <f t="shared" si="172"/>
        <v>4</v>
      </c>
      <c r="T2190" s="1">
        <f t="shared" si="173"/>
        <v>2021</v>
      </c>
      <c r="U2190" s="1">
        <f t="shared" si="174"/>
        <v>1</v>
      </c>
    </row>
    <row r="2191" spans="1:21" x14ac:dyDescent="0.25">
      <c r="A2191" s="3" t="s">
        <v>1029</v>
      </c>
      <c r="B2191" s="3" t="s">
        <v>1099</v>
      </c>
      <c r="C2191" s="4" t="s">
        <v>1030</v>
      </c>
      <c r="D2191" s="5" t="s">
        <v>1031</v>
      </c>
      <c r="E2191" s="4" t="s">
        <v>1032</v>
      </c>
      <c r="F2191" s="6">
        <v>519.44000000000005</v>
      </c>
      <c r="G2191" s="4">
        <v>22977</v>
      </c>
      <c r="H2191" s="4">
        <v>39224</v>
      </c>
      <c r="I2191" s="5">
        <v>13.242912499999999</v>
      </c>
      <c r="J2191" s="5">
        <v>1.7070984027506</v>
      </c>
      <c r="K2191" s="5" t="s">
        <v>36</v>
      </c>
      <c r="L2191" s="5">
        <v>2</v>
      </c>
      <c r="M2191" s="7" t="s">
        <v>1100</v>
      </c>
      <c r="N2191" s="16">
        <f t="shared" si="170"/>
        <v>44284</v>
      </c>
      <c r="O2191" s="7" t="s">
        <v>1101</v>
      </c>
      <c r="P2191" s="12" t="str">
        <f t="shared" si="171"/>
        <v>2021-04-06</v>
      </c>
      <c r="Q2191" s="1" t="str">
        <f>IFERROR(VLOOKUP(K2191,de_para!$A$2:$B$32,2,0),"ERR")</f>
        <v>web event</v>
      </c>
      <c r="R2191" s="1">
        <v>0</v>
      </c>
      <c r="S2191" s="1">
        <f t="shared" si="172"/>
        <v>4</v>
      </c>
      <c r="T2191" s="1">
        <f t="shared" si="173"/>
        <v>2021</v>
      </c>
      <c r="U2191" s="1">
        <f t="shared" si="174"/>
        <v>1</v>
      </c>
    </row>
    <row r="2192" spans="1:21" x14ac:dyDescent="0.25">
      <c r="A2192" s="3" t="s">
        <v>180</v>
      </c>
      <c r="B2192" s="3" t="s">
        <v>1099</v>
      </c>
      <c r="C2192" s="4" t="s">
        <v>181</v>
      </c>
      <c r="D2192" s="5" t="s">
        <v>173</v>
      </c>
      <c r="E2192" s="4" t="s">
        <v>174</v>
      </c>
      <c r="F2192" s="6">
        <v>124542.82</v>
      </c>
      <c r="G2192" s="4">
        <v>6090909</v>
      </c>
      <c r="H2192" s="4">
        <v>13892907</v>
      </c>
      <c r="I2192" s="5">
        <v>8.9644895800000004</v>
      </c>
      <c r="J2192" s="5">
        <v>2.2809250638943999</v>
      </c>
      <c r="K2192" s="5" t="s">
        <v>36</v>
      </c>
      <c r="L2192" s="5">
        <v>424</v>
      </c>
      <c r="M2192" s="7" t="s">
        <v>1100</v>
      </c>
      <c r="N2192" s="16">
        <f t="shared" si="170"/>
        <v>44284</v>
      </c>
      <c r="O2192" s="7" t="s">
        <v>1101</v>
      </c>
      <c r="P2192" s="12" t="str">
        <f t="shared" si="171"/>
        <v>2021-04-06</v>
      </c>
      <c r="Q2192" s="1" t="str">
        <f>IFERROR(VLOOKUP(K2192,de_para!$A$2:$B$32,2,0),"ERR")</f>
        <v>web event</v>
      </c>
      <c r="R2192" s="1">
        <v>0</v>
      </c>
      <c r="S2192" s="1">
        <f t="shared" si="172"/>
        <v>4</v>
      </c>
      <c r="T2192" s="1">
        <f t="shared" si="173"/>
        <v>2021</v>
      </c>
      <c r="U2192" s="1">
        <f t="shared" si="174"/>
        <v>1</v>
      </c>
    </row>
    <row r="2193" spans="1:21" x14ac:dyDescent="0.25">
      <c r="A2193" s="3" t="s">
        <v>68</v>
      </c>
      <c r="B2193" s="3" t="s">
        <v>1099</v>
      </c>
      <c r="C2193" s="4" t="s">
        <v>69</v>
      </c>
      <c r="D2193" s="5" t="s">
        <v>70</v>
      </c>
      <c r="E2193" s="4" t="s">
        <v>71</v>
      </c>
      <c r="F2193" s="6">
        <v>4648.51</v>
      </c>
      <c r="G2193" s="4">
        <v>13271</v>
      </c>
      <c r="H2193" s="4">
        <v>51765</v>
      </c>
      <c r="I2193" s="5">
        <v>89.800251130000007</v>
      </c>
      <c r="J2193" s="5">
        <v>3.9006103534021999</v>
      </c>
      <c r="K2193" s="5" t="s">
        <v>36</v>
      </c>
      <c r="L2193" s="5">
        <v>16</v>
      </c>
      <c r="M2193" s="7" t="s">
        <v>1100</v>
      </c>
      <c r="N2193" s="16">
        <f t="shared" si="170"/>
        <v>44284</v>
      </c>
      <c r="O2193" s="7" t="s">
        <v>1101</v>
      </c>
      <c r="P2193" s="12" t="str">
        <f t="shared" si="171"/>
        <v>2021-04-06</v>
      </c>
      <c r="Q2193" s="1" t="str">
        <f>IFERROR(VLOOKUP(K2193,de_para!$A$2:$B$32,2,0),"ERR")</f>
        <v>web event</v>
      </c>
      <c r="R2193" s="1">
        <v>0</v>
      </c>
      <c r="S2193" s="1">
        <f t="shared" si="172"/>
        <v>4</v>
      </c>
      <c r="T2193" s="1">
        <f t="shared" si="173"/>
        <v>2021</v>
      </c>
      <c r="U2193" s="1">
        <f t="shared" si="174"/>
        <v>1</v>
      </c>
    </row>
    <row r="2194" spans="1:21" x14ac:dyDescent="0.25">
      <c r="A2194" s="3" t="s">
        <v>1074</v>
      </c>
      <c r="B2194" s="3" t="s">
        <v>1099</v>
      </c>
      <c r="C2194" s="4" t="s">
        <v>1075</v>
      </c>
      <c r="D2194" s="5" t="s">
        <v>1076</v>
      </c>
      <c r="E2194" s="4" t="s">
        <v>1077</v>
      </c>
      <c r="F2194" s="6">
        <v>37811.65</v>
      </c>
      <c r="G2194" s="4">
        <v>977947</v>
      </c>
      <c r="H2194" s="4">
        <v>2471504</v>
      </c>
      <c r="I2194" s="5">
        <v>15.299044629999999</v>
      </c>
      <c r="J2194" s="5">
        <v>2.5272371611139999</v>
      </c>
      <c r="K2194" s="5" t="s">
        <v>36</v>
      </c>
      <c r="L2194" s="5">
        <v>463</v>
      </c>
      <c r="M2194" s="7" t="s">
        <v>1100</v>
      </c>
      <c r="N2194" s="16">
        <f t="shared" si="170"/>
        <v>44284</v>
      </c>
      <c r="O2194" s="7" t="s">
        <v>1101</v>
      </c>
      <c r="P2194" s="12" t="str">
        <f t="shared" si="171"/>
        <v>2021-04-06</v>
      </c>
      <c r="Q2194" s="1" t="str">
        <f>IFERROR(VLOOKUP(K2194,de_para!$A$2:$B$32,2,0),"ERR")</f>
        <v>web event</v>
      </c>
      <c r="R2194" s="1">
        <v>0</v>
      </c>
      <c r="S2194" s="1">
        <f t="shared" si="172"/>
        <v>4</v>
      </c>
      <c r="T2194" s="1">
        <f t="shared" si="173"/>
        <v>2021</v>
      </c>
      <c r="U2194" s="1">
        <f t="shared" si="174"/>
        <v>1</v>
      </c>
    </row>
    <row r="2195" spans="1:21" x14ac:dyDescent="0.25">
      <c r="A2195" s="3" t="s">
        <v>839</v>
      </c>
      <c r="B2195" s="3" t="s">
        <v>1099</v>
      </c>
      <c r="C2195" s="4" t="s">
        <v>840</v>
      </c>
      <c r="D2195" s="5" t="s">
        <v>841</v>
      </c>
      <c r="E2195" s="4" t="s">
        <v>842</v>
      </c>
      <c r="F2195" s="6">
        <v>15465.04</v>
      </c>
      <c r="G2195" s="4">
        <v>555258</v>
      </c>
      <c r="H2195" s="4">
        <v>904317</v>
      </c>
      <c r="I2195" s="5">
        <v>17.101348309999999</v>
      </c>
      <c r="J2195" s="5">
        <v>1.6286429011378001</v>
      </c>
      <c r="K2195" s="5" t="s">
        <v>36</v>
      </c>
      <c r="L2195" s="5">
        <v>296</v>
      </c>
      <c r="M2195" s="7" t="s">
        <v>1100</v>
      </c>
      <c r="N2195" s="16">
        <f t="shared" si="170"/>
        <v>44284</v>
      </c>
      <c r="O2195" s="7" t="s">
        <v>1101</v>
      </c>
      <c r="P2195" s="12" t="str">
        <f t="shared" si="171"/>
        <v>2021-04-06</v>
      </c>
      <c r="Q2195" s="1" t="str">
        <f>IFERROR(VLOOKUP(K2195,de_para!$A$2:$B$32,2,0),"ERR")</f>
        <v>web event</v>
      </c>
      <c r="R2195" s="1">
        <v>1</v>
      </c>
      <c r="S2195" s="1">
        <f t="shared" si="172"/>
        <v>4</v>
      </c>
      <c r="T2195" s="1">
        <f t="shared" si="173"/>
        <v>2021</v>
      </c>
      <c r="U2195" s="1">
        <f t="shared" si="174"/>
        <v>1</v>
      </c>
    </row>
    <row r="2196" spans="1:21" x14ac:dyDescent="0.25">
      <c r="A2196" s="3" t="s">
        <v>1085</v>
      </c>
      <c r="B2196" s="3" t="s">
        <v>1099</v>
      </c>
      <c r="C2196" s="4" t="s">
        <v>1086</v>
      </c>
      <c r="D2196" s="5" t="s">
        <v>1070</v>
      </c>
      <c r="E2196" s="4" t="s">
        <v>1071</v>
      </c>
      <c r="F2196" s="6">
        <v>4360.29</v>
      </c>
      <c r="G2196" s="4">
        <v>512135</v>
      </c>
      <c r="H2196" s="4">
        <v>764758</v>
      </c>
      <c r="I2196" s="5">
        <v>5.7015291100000001</v>
      </c>
      <c r="J2196" s="5">
        <v>1.4932742343326999</v>
      </c>
      <c r="K2196" s="5" t="s">
        <v>1072</v>
      </c>
      <c r="L2196" s="5">
        <v>615841</v>
      </c>
      <c r="M2196" s="7" t="s">
        <v>1100</v>
      </c>
      <c r="N2196" s="16">
        <f t="shared" si="170"/>
        <v>44284</v>
      </c>
      <c r="O2196" s="7" t="s">
        <v>1101</v>
      </c>
      <c r="P2196" s="12" t="str">
        <f t="shared" si="171"/>
        <v>2021-04-06</v>
      </c>
      <c r="Q2196" s="1" t="str">
        <f>IFERROR(VLOOKUP(K2196,de_para!$A$2:$B$32,2,0),"ERR")</f>
        <v>Top funnel</v>
      </c>
      <c r="R2196" s="1">
        <v>0</v>
      </c>
      <c r="S2196" s="1">
        <f t="shared" si="172"/>
        <v>4</v>
      </c>
      <c r="T2196" s="1">
        <f t="shared" si="173"/>
        <v>2021</v>
      </c>
      <c r="U2196" s="1">
        <f t="shared" si="174"/>
        <v>1</v>
      </c>
    </row>
    <row r="2197" spans="1:21" x14ac:dyDescent="0.25">
      <c r="A2197" s="3" t="s">
        <v>120</v>
      </c>
      <c r="B2197" s="3" t="s">
        <v>1099</v>
      </c>
      <c r="C2197" s="4" t="s">
        <v>121</v>
      </c>
      <c r="D2197" s="5" t="s">
        <v>87</v>
      </c>
      <c r="E2197" s="4" t="s">
        <v>88</v>
      </c>
      <c r="F2197" s="6">
        <v>172403.14</v>
      </c>
      <c r="G2197" s="4">
        <v>8659007</v>
      </c>
      <c r="H2197" s="4">
        <v>23380422</v>
      </c>
      <c r="I2197" s="5">
        <v>7.3738249900000001</v>
      </c>
      <c r="J2197" s="5">
        <v>2.7001273933604999</v>
      </c>
      <c r="K2197" s="5" t="s">
        <v>36</v>
      </c>
      <c r="L2197" s="5">
        <v>713</v>
      </c>
      <c r="M2197" s="7" t="s">
        <v>1100</v>
      </c>
      <c r="N2197" s="16">
        <f t="shared" si="170"/>
        <v>44284</v>
      </c>
      <c r="O2197" s="7" t="s">
        <v>1101</v>
      </c>
      <c r="P2197" s="12" t="str">
        <f t="shared" si="171"/>
        <v>2021-04-06</v>
      </c>
      <c r="Q2197" s="1" t="str">
        <f>IFERROR(VLOOKUP(K2197,de_para!$A$2:$B$32,2,0),"ERR")</f>
        <v>web event</v>
      </c>
      <c r="R2197" s="1">
        <v>0</v>
      </c>
      <c r="S2197" s="1">
        <f t="shared" si="172"/>
        <v>4</v>
      </c>
      <c r="T2197" s="1">
        <f t="shared" si="173"/>
        <v>2021</v>
      </c>
      <c r="U2197" s="1">
        <f t="shared" si="174"/>
        <v>1</v>
      </c>
    </row>
    <row r="2198" spans="1:21" x14ac:dyDescent="0.25">
      <c r="A2198" s="3" t="s">
        <v>89</v>
      </c>
      <c r="B2198" s="3" t="s">
        <v>1099</v>
      </c>
      <c r="C2198" s="4" t="s">
        <v>90</v>
      </c>
      <c r="D2198" s="5" t="s">
        <v>91</v>
      </c>
      <c r="E2198" s="4" t="s">
        <v>92</v>
      </c>
      <c r="F2198" s="6">
        <v>72594.789999999994</v>
      </c>
      <c r="G2198" s="4">
        <v>1747976</v>
      </c>
      <c r="H2198" s="4">
        <v>4349768</v>
      </c>
      <c r="I2198" s="5">
        <v>16.689347569999999</v>
      </c>
      <c r="J2198" s="5">
        <v>2.4884597957866998</v>
      </c>
      <c r="K2198" s="5" t="s">
        <v>36</v>
      </c>
      <c r="L2198" s="5">
        <v>276</v>
      </c>
      <c r="M2198" s="7" t="s">
        <v>1100</v>
      </c>
      <c r="N2198" s="16">
        <f t="shared" si="170"/>
        <v>44284</v>
      </c>
      <c r="O2198" s="7" t="s">
        <v>1101</v>
      </c>
      <c r="P2198" s="12" t="str">
        <f t="shared" si="171"/>
        <v>2021-04-06</v>
      </c>
      <c r="Q2198" s="1" t="str">
        <f>IFERROR(VLOOKUP(K2198,de_para!$A$2:$B$32,2,0),"ERR")</f>
        <v>web event</v>
      </c>
      <c r="R2198" s="1">
        <v>0</v>
      </c>
      <c r="S2198" s="1">
        <f t="shared" si="172"/>
        <v>4</v>
      </c>
      <c r="T2198" s="1">
        <f t="shared" si="173"/>
        <v>2021</v>
      </c>
      <c r="U2198" s="1">
        <f t="shared" si="174"/>
        <v>1</v>
      </c>
    </row>
    <row r="2199" spans="1:21" x14ac:dyDescent="0.25">
      <c r="A2199" s="3" t="s">
        <v>85</v>
      </c>
      <c r="B2199" s="3" t="s">
        <v>1099</v>
      </c>
      <c r="C2199" s="4" t="s">
        <v>86</v>
      </c>
      <c r="D2199" s="5" t="s">
        <v>87</v>
      </c>
      <c r="E2199" s="4" t="s">
        <v>88</v>
      </c>
      <c r="F2199" s="6">
        <v>102335.15</v>
      </c>
      <c r="G2199" s="4">
        <v>1483050</v>
      </c>
      <c r="H2199" s="4">
        <v>4140593</v>
      </c>
      <c r="I2199" s="5">
        <v>24.715095160000001</v>
      </c>
      <c r="J2199" s="5">
        <v>2.7919443039681999</v>
      </c>
      <c r="K2199" s="5" t="s">
        <v>36</v>
      </c>
      <c r="L2199" s="5">
        <v>388</v>
      </c>
      <c r="M2199" s="7" t="s">
        <v>1100</v>
      </c>
      <c r="N2199" s="16">
        <f t="shared" si="170"/>
        <v>44284</v>
      </c>
      <c r="O2199" s="7" t="s">
        <v>1101</v>
      </c>
      <c r="P2199" s="12" t="str">
        <f t="shared" si="171"/>
        <v>2021-04-06</v>
      </c>
      <c r="Q2199" s="1" t="str">
        <f>IFERROR(VLOOKUP(K2199,de_para!$A$2:$B$32,2,0),"ERR")</f>
        <v>web event</v>
      </c>
      <c r="R2199" s="1">
        <v>0</v>
      </c>
      <c r="S2199" s="1">
        <f t="shared" si="172"/>
        <v>4</v>
      </c>
      <c r="T2199" s="1">
        <f t="shared" si="173"/>
        <v>2021</v>
      </c>
      <c r="U2199" s="1">
        <f t="shared" si="174"/>
        <v>1</v>
      </c>
    </row>
    <row r="2200" spans="1:21" x14ac:dyDescent="0.25">
      <c r="A2200" s="3" t="s">
        <v>120</v>
      </c>
      <c r="B2200" s="3" t="s">
        <v>1099</v>
      </c>
      <c r="C2200" s="4" t="s">
        <v>1056</v>
      </c>
      <c r="D2200" s="5" t="s">
        <v>1048</v>
      </c>
      <c r="E2200" s="4" t="s">
        <v>1049</v>
      </c>
      <c r="F2200" s="6">
        <v>160312.32000000001</v>
      </c>
      <c r="G2200" s="4">
        <v>8767732</v>
      </c>
      <c r="H2200" s="4">
        <v>16905997</v>
      </c>
      <c r="I2200" s="5">
        <v>9.4825711800000008</v>
      </c>
      <c r="J2200" s="5">
        <v>1.9282064050315</v>
      </c>
      <c r="K2200" s="5" t="s">
        <v>36</v>
      </c>
      <c r="L2200" s="5">
        <v>898</v>
      </c>
      <c r="M2200" s="7" t="s">
        <v>1100</v>
      </c>
      <c r="N2200" s="16">
        <f t="shared" si="170"/>
        <v>44284</v>
      </c>
      <c r="O2200" s="7" t="s">
        <v>1101</v>
      </c>
      <c r="P2200" s="12" t="str">
        <f t="shared" si="171"/>
        <v>2021-04-06</v>
      </c>
      <c r="Q2200" s="1" t="str">
        <f>IFERROR(VLOOKUP(K2200,de_para!$A$2:$B$32,2,0),"ERR")</f>
        <v>web event</v>
      </c>
      <c r="R2200" s="1">
        <v>0</v>
      </c>
      <c r="S2200" s="1">
        <f t="shared" si="172"/>
        <v>4</v>
      </c>
      <c r="T2200" s="1">
        <f t="shared" si="173"/>
        <v>2021</v>
      </c>
      <c r="U2200" s="1">
        <f t="shared" si="174"/>
        <v>1</v>
      </c>
    </row>
    <row r="2201" spans="1:21" x14ac:dyDescent="0.25">
      <c r="A2201" s="3" t="s">
        <v>1057</v>
      </c>
      <c r="B2201" s="3" t="s">
        <v>1099</v>
      </c>
      <c r="C2201" s="4" t="s">
        <v>1058</v>
      </c>
      <c r="D2201" s="5" t="s">
        <v>1059</v>
      </c>
      <c r="E2201" s="4" t="s">
        <v>1060</v>
      </c>
      <c r="F2201" s="6">
        <v>156731.06</v>
      </c>
      <c r="G2201" s="4">
        <v>2562612</v>
      </c>
      <c r="H2201" s="4">
        <v>7913405</v>
      </c>
      <c r="I2201" s="5">
        <v>19.80576756</v>
      </c>
      <c r="J2201" s="5">
        <v>3.0880230795766002</v>
      </c>
      <c r="K2201" s="5" t="s">
        <v>80</v>
      </c>
      <c r="L2201" s="5">
        <v>744</v>
      </c>
      <c r="M2201" s="7" t="s">
        <v>1100</v>
      </c>
      <c r="N2201" s="16">
        <f t="shared" si="170"/>
        <v>44284</v>
      </c>
      <c r="O2201" s="7" t="s">
        <v>1101</v>
      </c>
      <c r="P2201" s="12" t="str">
        <f t="shared" si="171"/>
        <v>2021-04-06</v>
      </c>
      <c r="Q2201" s="1" t="str">
        <f>IFERROR(VLOOKUP(K2201,de_para!$A$2:$B$32,2,0),"ERR")</f>
        <v>web event</v>
      </c>
      <c r="R2201" s="1">
        <v>0</v>
      </c>
      <c r="S2201" s="1">
        <f t="shared" si="172"/>
        <v>4</v>
      </c>
      <c r="T2201" s="1">
        <f t="shared" si="173"/>
        <v>2021</v>
      </c>
      <c r="U2201" s="1">
        <f t="shared" si="174"/>
        <v>1</v>
      </c>
    </row>
    <row r="2202" spans="1:21" x14ac:dyDescent="0.25">
      <c r="A2202" s="3" t="s">
        <v>111</v>
      </c>
      <c r="B2202" s="3" t="s">
        <v>1099</v>
      </c>
      <c r="C2202" s="4" t="s">
        <v>1047</v>
      </c>
      <c r="D2202" s="5" t="s">
        <v>1048</v>
      </c>
      <c r="E2202" s="4" t="s">
        <v>1049</v>
      </c>
      <c r="F2202" s="6">
        <v>92818.89</v>
      </c>
      <c r="G2202" s="4">
        <v>4388932</v>
      </c>
      <c r="H2202" s="4">
        <v>9869207</v>
      </c>
      <c r="I2202" s="5">
        <v>9.4048984900000008</v>
      </c>
      <c r="J2202" s="5">
        <v>2.2486579878658</v>
      </c>
      <c r="K2202" s="5" t="s">
        <v>36</v>
      </c>
      <c r="L2202" s="5">
        <v>500</v>
      </c>
      <c r="M2202" s="7" t="s">
        <v>1100</v>
      </c>
      <c r="N2202" s="16">
        <f t="shared" si="170"/>
        <v>44284</v>
      </c>
      <c r="O2202" s="7" t="s">
        <v>1101</v>
      </c>
      <c r="P2202" s="12" t="str">
        <f t="shared" si="171"/>
        <v>2021-04-06</v>
      </c>
      <c r="Q2202" s="1" t="str">
        <f>IFERROR(VLOOKUP(K2202,de_para!$A$2:$B$32,2,0),"ERR")</f>
        <v>web event</v>
      </c>
      <c r="R2202" s="1">
        <v>0</v>
      </c>
      <c r="S2202" s="1">
        <f t="shared" si="172"/>
        <v>4</v>
      </c>
      <c r="T2202" s="1">
        <f t="shared" si="173"/>
        <v>2021</v>
      </c>
      <c r="U2202" s="1">
        <f t="shared" si="174"/>
        <v>1</v>
      </c>
    </row>
    <row r="2203" spans="1:21" x14ac:dyDescent="0.25">
      <c r="A2203" s="3" t="s">
        <v>83</v>
      </c>
      <c r="B2203" s="3" t="s">
        <v>1099</v>
      </c>
      <c r="C2203" s="4" t="s">
        <v>84</v>
      </c>
      <c r="D2203" s="5" t="s">
        <v>70</v>
      </c>
      <c r="E2203" s="4" t="s">
        <v>71</v>
      </c>
      <c r="F2203" s="6">
        <v>0.02</v>
      </c>
      <c r="G2203" s="4">
        <v>5</v>
      </c>
      <c r="H2203" s="4">
        <v>5</v>
      </c>
      <c r="I2203" s="5">
        <v>4</v>
      </c>
      <c r="J2203" s="5">
        <v>1</v>
      </c>
      <c r="K2203" s="5" t="s">
        <v>36</v>
      </c>
      <c r="L2203" s="5" t="s">
        <v>45</v>
      </c>
      <c r="M2203" s="7" t="s">
        <v>1100</v>
      </c>
      <c r="N2203" s="16">
        <f t="shared" si="170"/>
        <v>44284</v>
      </c>
      <c r="O2203" s="7" t="s">
        <v>1101</v>
      </c>
      <c r="P2203" s="12" t="str">
        <f t="shared" si="171"/>
        <v>2021-04-06</v>
      </c>
      <c r="Q2203" s="1" t="str">
        <f>IFERROR(VLOOKUP(K2203,de_para!$A$2:$B$32,2,0),"ERR")</f>
        <v>web event</v>
      </c>
      <c r="R2203" s="1">
        <v>0</v>
      </c>
      <c r="S2203" s="1">
        <f t="shared" si="172"/>
        <v>4</v>
      </c>
      <c r="T2203" s="1">
        <f t="shared" si="173"/>
        <v>2021</v>
      </c>
      <c r="U2203" s="1">
        <f t="shared" si="174"/>
        <v>1</v>
      </c>
    </row>
    <row r="2204" spans="1:21" x14ac:dyDescent="0.25">
      <c r="A2204" s="3" t="s">
        <v>1022</v>
      </c>
      <c r="B2204" s="3" t="s">
        <v>1099</v>
      </c>
      <c r="C2204" s="4" t="s">
        <v>1023</v>
      </c>
      <c r="D2204" s="5" t="s">
        <v>1024</v>
      </c>
      <c r="E2204" s="4" t="s">
        <v>1025</v>
      </c>
      <c r="F2204" s="6">
        <v>9074.2800000000007</v>
      </c>
      <c r="G2204" s="4">
        <v>525183</v>
      </c>
      <c r="H2204" s="4">
        <v>1381700</v>
      </c>
      <c r="I2204" s="5">
        <v>6.56747485</v>
      </c>
      <c r="J2204" s="5">
        <v>2.6308924698628999</v>
      </c>
      <c r="K2204" s="5" t="s">
        <v>394</v>
      </c>
      <c r="L2204" s="5">
        <v>10399</v>
      </c>
      <c r="M2204" s="7" t="s">
        <v>1100</v>
      </c>
      <c r="N2204" s="16">
        <f t="shared" si="170"/>
        <v>44284</v>
      </c>
      <c r="O2204" s="7" t="s">
        <v>1101</v>
      </c>
      <c r="P2204" s="12" t="str">
        <f t="shared" si="171"/>
        <v>2021-04-06</v>
      </c>
      <c r="Q2204" s="1" t="str">
        <f>IFERROR(VLOOKUP(K2204,de_para!$A$2:$B$32,2,0),"ERR")</f>
        <v>Mid funnel</v>
      </c>
      <c r="R2204" s="1">
        <v>0</v>
      </c>
      <c r="S2204" s="1">
        <f t="shared" si="172"/>
        <v>4</v>
      </c>
      <c r="T2204" s="1">
        <f t="shared" si="173"/>
        <v>2021</v>
      </c>
      <c r="U2204" s="1">
        <f t="shared" si="174"/>
        <v>1</v>
      </c>
    </row>
    <row r="2205" spans="1:21" x14ac:dyDescent="0.25">
      <c r="A2205" s="3" t="s">
        <v>948</v>
      </c>
      <c r="B2205" s="3" t="s">
        <v>1099</v>
      </c>
      <c r="C2205" s="4" t="s">
        <v>950</v>
      </c>
      <c r="D2205" s="5" t="s">
        <v>173</v>
      </c>
      <c r="E2205" s="4" t="s">
        <v>174</v>
      </c>
      <c r="F2205" s="6">
        <v>32246.81</v>
      </c>
      <c r="G2205" s="4">
        <v>173218</v>
      </c>
      <c r="H2205" s="4">
        <v>765846</v>
      </c>
      <c r="I2205" s="5">
        <v>42.106128390000002</v>
      </c>
      <c r="J2205" s="5">
        <v>4.4212841621540004</v>
      </c>
      <c r="K2205" s="5" t="s">
        <v>36</v>
      </c>
      <c r="L2205" s="5">
        <v>212</v>
      </c>
      <c r="M2205" s="7" t="s">
        <v>1100</v>
      </c>
      <c r="N2205" s="16">
        <f t="shared" si="170"/>
        <v>44284</v>
      </c>
      <c r="O2205" s="7" t="s">
        <v>1101</v>
      </c>
      <c r="P2205" s="12" t="str">
        <f t="shared" si="171"/>
        <v>2021-04-06</v>
      </c>
      <c r="Q2205" s="1" t="str">
        <f>IFERROR(VLOOKUP(K2205,de_para!$A$2:$B$32,2,0),"ERR")</f>
        <v>web event</v>
      </c>
      <c r="R2205" s="1">
        <v>0</v>
      </c>
      <c r="S2205" s="1">
        <f t="shared" si="172"/>
        <v>4</v>
      </c>
      <c r="T2205" s="1">
        <f t="shared" si="173"/>
        <v>2021</v>
      </c>
      <c r="U2205" s="1">
        <f t="shared" si="174"/>
        <v>1</v>
      </c>
    </row>
    <row r="2206" spans="1:21" x14ac:dyDescent="0.25">
      <c r="A2206" s="3" t="s">
        <v>103</v>
      </c>
      <c r="B2206" s="3" t="s">
        <v>1099</v>
      </c>
      <c r="C2206" s="4" t="s">
        <v>998</v>
      </c>
      <c r="D2206" s="5" t="s">
        <v>60</v>
      </c>
      <c r="E2206" s="4" t="s">
        <v>61</v>
      </c>
      <c r="F2206" s="6">
        <v>21342.66</v>
      </c>
      <c r="G2206" s="4">
        <v>10200</v>
      </c>
      <c r="H2206" s="4">
        <v>153702</v>
      </c>
      <c r="I2206" s="5">
        <v>138.85739938</v>
      </c>
      <c r="J2206" s="5">
        <v>15.068823529412001</v>
      </c>
      <c r="K2206" s="5" t="s">
        <v>36</v>
      </c>
      <c r="L2206" s="5">
        <v>175</v>
      </c>
      <c r="M2206" s="7" t="s">
        <v>1100</v>
      </c>
      <c r="N2206" s="16">
        <f t="shared" si="170"/>
        <v>44284</v>
      </c>
      <c r="O2206" s="7" t="s">
        <v>1101</v>
      </c>
      <c r="P2206" s="12" t="str">
        <f t="shared" si="171"/>
        <v>2021-04-06</v>
      </c>
      <c r="Q2206" s="1" t="str">
        <f>IFERROR(VLOOKUP(K2206,de_para!$A$2:$B$32,2,0),"ERR")</f>
        <v>web event</v>
      </c>
      <c r="R2206" s="1">
        <v>0</v>
      </c>
      <c r="S2206" s="1">
        <f t="shared" si="172"/>
        <v>4</v>
      </c>
      <c r="T2206" s="1">
        <f t="shared" si="173"/>
        <v>2021</v>
      </c>
      <c r="U2206" s="1">
        <f t="shared" si="174"/>
        <v>1</v>
      </c>
    </row>
    <row r="2207" spans="1:21" x14ac:dyDescent="0.25">
      <c r="A2207" s="3" t="s">
        <v>245</v>
      </c>
      <c r="B2207" s="3" t="s">
        <v>1099</v>
      </c>
      <c r="C2207" s="4" t="s">
        <v>520</v>
      </c>
      <c r="D2207" s="5" t="s">
        <v>521</v>
      </c>
      <c r="E2207" s="4" t="s">
        <v>522</v>
      </c>
      <c r="F2207" s="6">
        <v>7330.31</v>
      </c>
      <c r="G2207" s="4">
        <v>1016875</v>
      </c>
      <c r="H2207" s="4">
        <v>2117104</v>
      </c>
      <c r="I2207" s="5">
        <v>3.4624231999999999</v>
      </c>
      <c r="J2207" s="5">
        <v>2.0819707437000998</v>
      </c>
      <c r="K2207" s="5" t="s">
        <v>394</v>
      </c>
      <c r="L2207" s="5">
        <v>22946</v>
      </c>
      <c r="M2207" s="7" t="s">
        <v>1100</v>
      </c>
      <c r="N2207" s="16">
        <f t="shared" si="170"/>
        <v>44284</v>
      </c>
      <c r="O2207" s="7" t="s">
        <v>1101</v>
      </c>
      <c r="P2207" s="12" t="str">
        <f t="shared" si="171"/>
        <v>2021-04-06</v>
      </c>
      <c r="Q2207" s="1" t="str">
        <f>IFERROR(VLOOKUP(K2207,de_para!$A$2:$B$32,2,0),"ERR")</f>
        <v>Mid funnel</v>
      </c>
      <c r="R2207" s="1">
        <v>0</v>
      </c>
      <c r="S2207" s="1">
        <f t="shared" si="172"/>
        <v>4</v>
      </c>
      <c r="T2207" s="1">
        <f t="shared" si="173"/>
        <v>2021</v>
      </c>
      <c r="U2207" s="1">
        <f t="shared" si="174"/>
        <v>1</v>
      </c>
    </row>
    <row r="2208" spans="1:21" x14ac:dyDescent="0.25">
      <c r="A2208" s="3" t="s">
        <v>1118</v>
      </c>
      <c r="B2208" s="3" t="s">
        <v>1099</v>
      </c>
      <c r="C2208" s="4" t="s">
        <v>1119</v>
      </c>
      <c r="D2208" s="5" t="s">
        <v>247</v>
      </c>
      <c r="E2208" s="4" t="s">
        <v>248</v>
      </c>
      <c r="F2208" s="6">
        <v>0</v>
      </c>
      <c r="G2208" s="4">
        <v>0</v>
      </c>
      <c r="H2208" s="4">
        <v>0</v>
      </c>
      <c r="I2208" s="5" t="s">
        <v>45</v>
      </c>
      <c r="J2208" s="5">
        <v>0</v>
      </c>
      <c r="K2208" s="5" t="s">
        <v>36</v>
      </c>
      <c r="L2208" s="5">
        <v>1</v>
      </c>
      <c r="M2208" s="7" t="s">
        <v>1100</v>
      </c>
      <c r="N2208" s="16">
        <f t="shared" si="170"/>
        <v>44284</v>
      </c>
      <c r="O2208" s="7" t="s">
        <v>1101</v>
      </c>
      <c r="P2208" s="12" t="str">
        <f t="shared" si="171"/>
        <v>2021-04-06</v>
      </c>
      <c r="Q2208" s="1" t="str">
        <f>IFERROR(VLOOKUP(K2208,de_para!$A$2:$B$32,2,0),"ERR")</f>
        <v>web event</v>
      </c>
      <c r="R2208" s="1">
        <v>0</v>
      </c>
      <c r="S2208" s="1">
        <f t="shared" si="172"/>
        <v>4</v>
      </c>
      <c r="T2208" s="1">
        <f t="shared" si="173"/>
        <v>2021</v>
      </c>
      <c r="U2208" s="1">
        <f t="shared" si="174"/>
        <v>1</v>
      </c>
    </row>
    <row r="2209" spans="1:21" x14ac:dyDescent="0.25">
      <c r="A2209" s="3" t="s">
        <v>37</v>
      </c>
      <c r="B2209" s="3" t="s">
        <v>1099</v>
      </c>
      <c r="C2209" s="4" t="s">
        <v>1063</v>
      </c>
      <c r="D2209" s="5" t="s">
        <v>1064</v>
      </c>
      <c r="E2209" s="4" t="s">
        <v>1065</v>
      </c>
      <c r="F2209" s="6">
        <v>837.49</v>
      </c>
      <c r="G2209" s="4">
        <v>274060</v>
      </c>
      <c r="H2209" s="4">
        <v>292438</v>
      </c>
      <c r="I2209" s="5">
        <v>2.8638207100000002</v>
      </c>
      <c r="J2209" s="5">
        <v>1.0670583083995999</v>
      </c>
      <c r="K2209" s="5" t="s">
        <v>36</v>
      </c>
      <c r="L2209" s="5">
        <v>5</v>
      </c>
      <c r="M2209" s="7" t="s">
        <v>1100</v>
      </c>
      <c r="N2209" s="16">
        <f t="shared" si="170"/>
        <v>44284</v>
      </c>
      <c r="O2209" s="7" t="s">
        <v>1101</v>
      </c>
      <c r="P2209" s="12" t="str">
        <f t="shared" si="171"/>
        <v>2021-04-06</v>
      </c>
      <c r="Q2209" s="1" t="str">
        <f>IFERROR(VLOOKUP(K2209,de_para!$A$2:$B$32,2,0),"ERR")</f>
        <v>web event</v>
      </c>
      <c r="R2209" s="1">
        <v>0</v>
      </c>
      <c r="S2209" s="1">
        <f t="shared" si="172"/>
        <v>4</v>
      </c>
      <c r="T2209" s="1">
        <f t="shared" si="173"/>
        <v>2021</v>
      </c>
      <c r="U2209" s="1">
        <f t="shared" si="174"/>
        <v>1</v>
      </c>
    </row>
    <row r="2210" spans="1:21" x14ac:dyDescent="0.25">
      <c r="A2210" s="3" t="s">
        <v>83</v>
      </c>
      <c r="B2210" s="3" t="s">
        <v>1099</v>
      </c>
      <c r="C2210" s="4" t="s">
        <v>1073</v>
      </c>
      <c r="D2210" s="5" t="s">
        <v>91</v>
      </c>
      <c r="E2210" s="4" t="s">
        <v>92</v>
      </c>
      <c r="F2210" s="6">
        <v>56601.48</v>
      </c>
      <c r="G2210" s="4">
        <v>54050</v>
      </c>
      <c r="H2210" s="4">
        <v>787990</v>
      </c>
      <c r="I2210" s="5">
        <v>71.83020089</v>
      </c>
      <c r="J2210" s="5">
        <v>14.578908418131</v>
      </c>
      <c r="K2210" s="5" t="s">
        <v>36</v>
      </c>
      <c r="L2210" s="5">
        <v>225</v>
      </c>
      <c r="M2210" s="7" t="s">
        <v>1100</v>
      </c>
      <c r="N2210" s="16">
        <f t="shared" si="170"/>
        <v>44284</v>
      </c>
      <c r="O2210" s="7" t="s">
        <v>1101</v>
      </c>
      <c r="P2210" s="12" t="str">
        <f t="shared" si="171"/>
        <v>2021-04-06</v>
      </c>
      <c r="Q2210" s="1" t="str">
        <f>IFERROR(VLOOKUP(K2210,de_para!$A$2:$B$32,2,0),"ERR")</f>
        <v>web event</v>
      </c>
      <c r="R2210" s="1">
        <v>0</v>
      </c>
      <c r="S2210" s="1">
        <f t="shared" si="172"/>
        <v>4</v>
      </c>
      <c r="T2210" s="1">
        <f t="shared" si="173"/>
        <v>2021</v>
      </c>
      <c r="U2210" s="1">
        <f t="shared" si="174"/>
        <v>1</v>
      </c>
    </row>
    <row r="2211" spans="1:21" x14ac:dyDescent="0.25">
      <c r="A2211" s="3" t="s">
        <v>1095</v>
      </c>
      <c r="B2211" s="3" t="s">
        <v>1099</v>
      </c>
      <c r="C2211" s="4" t="s">
        <v>1096</v>
      </c>
      <c r="D2211" s="5" t="s">
        <v>1097</v>
      </c>
      <c r="E2211" s="4" t="s">
        <v>1098</v>
      </c>
      <c r="F2211" s="6">
        <v>36948.47</v>
      </c>
      <c r="G2211" s="4">
        <v>882450</v>
      </c>
      <c r="H2211" s="4">
        <v>2223105</v>
      </c>
      <c r="I2211" s="5">
        <v>16.620209119999998</v>
      </c>
      <c r="J2211" s="5">
        <v>2.5192418833927999</v>
      </c>
      <c r="K2211" s="5" t="s">
        <v>80</v>
      </c>
      <c r="L2211" s="5">
        <v>369</v>
      </c>
      <c r="M2211" s="7" t="s">
        <v>1100</v>
      </c>
      <c r="N2211" s="16">
        <f t="shared" si="170"/>
        <v>44284</v>
      </c>
      <c r="O2211" s="7" t="s">
        <v>1101</v>
      </c>
      <c r="P2211" s="12" t="str">
        <f t="shared" si="171"/>
        <v>2021-04-06</v>
      </c>
      <c r="Q2211" s="1" t="str">
        <f>IFERROR(VLOOKUP(K2211,de_para!$A$2:$B$32,2,0),"ERR")</f>
        <v>web event</v>
      </c>
      <c r="R2211" s="1">
        <v>0</v>
      </c>
      <c r="S2211" s="1">
        <f t="shared" si="172"/>
        <v>4</v>
      </c>
      <c r="T2211" s="1">
        <f t="shared" si="173"/>
        <v>2021</v>
      </c>
      <c r="U2211" s="1">
        <f t="shared" si="174"/>
        <v>1</v>
      </c>
    </row>
    <row r="2212" spans="1:21" x14ac:dyDescent="0.25">
      <c r="A2212" s="3" t="s">
        <v>245</v>
      </c>
      <c r="B2212" s="3" t="s">
        <v>1099</v>
      </c>
      <c r="C2212" s="4" t="s">
        <v>246</v>
      </c>
      <c r="D2212" s="5" t="s">
        <v>247</v>
      </c>
      <c r="E2212" s="4" t="s">
        <v>248</v>
      </c>
      <c r="F2212" s="6">
        <v>63809.48</v>
      </c>
      <c r="G2212" s="4">
        <v>3708001</v>
      </c>
      <c r="H2212" s="4">
        <v>11770928</v>
      </c>
      <c r="I2212" s="5">
        <v>5.4209387700000002</v>
      </c>
      <c r="J2212" s="5">
        <v>3.1744673208016998</v>
      </c>
      <c r="K2212" s="5" t="s">
        <v>36</v>
      </c>
      <c r="L2212" s="5">
        <v>223</v>
      </c>
      <c r="M2212" s="7" t="s">
        <v>1100</v>
      </c>
      <c r="N2212" s="16">
        <f t="shared" si="170"/>
        <v>44284</v>
      </c>
      <c r="O2212" s="7" t="s">
        <v>1101</v>
      </c>
      <c r="P2212" s="12" t="str">
        <f t="shared" si="171"/>
        <v>2021-04-06</v>
      </c>
      <c r="Q2212" s="1" t="str">
        <f>IFERROR(VLOOKUP(K2212,de_para!$A$2:$B$32,2,0),"ERR")</f>
        <v>web event</v>
      </c>
      <c r="R2212" s="1">
        <v>0</v>
      </c>
      <c r="S2212" s="1">
        <f t="shared" si="172"/>
        <v>4</v>
      </c>
      <c r="T2212" s="1">
        <f t="shared" si="173"/>
        <v>2021</v>
      </c>
      <c r="U2212" s="1">
        <f t="shared" si="174"/>
        <v>1</v>
      </c>
    </row>
    <row r="2213" spans="1:21" x14ac:dyDescent="0.25">
      <c r="A2213" s="3" t="s">
        <v>64</v>
      </c>
      <c r="B2213" s="3" t="s">
        <v>1099</v>
      </c>
      <c r="C2213" s="4" t="s">
        <v>65</v>
      </c>
      <c r="D2213" s="5" t="s">
        <v>66</v>
      </c>
      <c r="E2213" s="4" t="s">
        <v>67</v>
      </c>
      <c r="F2213" s="6">
        <v>3575.75</v>
      </c>
      <c r="G2213" s="4">
        <v>6066</v>
      </c>
      <c r="H2213" s="4">
        <v>34409</v>
      </c>
      <c r="I2213" s="5">
        <v>103.91903281</v>
      </c>
      <c r="J2213" s="5">
        <v>5.6724365314869996</v>
      </c>
      <c r="K2213" s="5" t="s">
        <v>36</v>
      </c>
      <c r="L2213" s="5">
        <v>17</v>
      </c>
      <c r="M2213" s="7" t="s">
        <v>1100</v>
      </c>
      <c r="N2213" s="16">
        <f t="shared" si="170"/>
        <v>44284</v>
      </c>
      <c r="O2213" s="7" t="s">
        <v>1101</v>
      </c>
      <c r="P2213" s="12" t="str">
        <f t="shared" si="171"/>
        <v>2021-04-06</v>
      </c>
      <c r="Q2213" s="1" t="str">
        <f>IFERROR(VLOOKUP(K2213,de_para!$A$2:$B$32,2,0),"ERR")</f>
        <v>web event</v>
      </c>
      <c r="R2213" s="1">
        <v>0</v>
      </c>
      <c r="S2213" s="1">
        <f t="shared" si="172"/>
        <v>4</v>
      </c>
      <c r="T2213" s="1">
        <f t="shared" si="173"/>
        <v>2021</v>
      </c>
      <c r="U2213" s="1">
        <f t="shared" si="174"/>
        <v>1</v>
      </c>
    </row>
    <row r="2214" spans="1:21" x14ac:dyDescent="0.25">
      <c r="A2214" s="3" t="s">
        <v>1038</v>
      </c>
      <c r="B2214" s="3" t="s">
        <v>1099</v>
      </c>
      <c r="C2214" s="4" t="s">
        <v>1039</v>
      </c>
      <c r="D2214" s="5" t="s">
        <v>1040</v>
      </c>
      <c r="E2214" s="4" t="s">
        <v>1041</v>
      </c>
      <c r="F2214" s="6">
        <v>841.04</v>
      </c>
      <c r="G2214" s="4">
        <v>152297</v>
      </c>
      <c r="H2214" s="4">
        <v>164884</v>
      </c>
      <c r="I2214" s="5">
        <v>5.1007981400000002</v>
      </c>
      <c r="J2214" s="5">
        <v>1.0826477212289001</v>
      </c>
      <c r="K2214" s="5" t="s">
        <v>36</v>
      </c>
      <c r="L2214" s="5">
        <v>8</v>
      </c>
      <c r="M2214" s="7" t="s">
        <v>1100</v>
      </c>
      <c r="N2214" s="16">
        <f t="shared" si="170"/>
        <v>44284</v>
      </c>
      <c r="O2214" s="7" t="s">
        <v>1101</v>
      </c>
      <c r="P2214" s="12" t="str">
        <f t="shared" si="171"/>
        <v>2021-04-06</v>
      </c>
      <c r="Q2214" s="1" t="str">
        <f>IFERROR(VLOOKUP(K2214,de_para!$A$2:$B$32,2,0),"ERR")</f>
        <v>web event</v>
      </c>
      <c r="R2214" s="1">
        <v>0</v>
      </c>
      <c r="S2214" s="1">
        <f t="shared" si="172"/>
        <v>4</v>
      </c>
      <c r="T2214" s="1">
        <f t="shared" si="173"/>
        <v>2021</v>
      </c>
      <c r="U2214" s="1">
        <f t="shared" si="174"/>
        <v>1</v>
      </c>
    </row>
    <row r="2215" spans="1:21" x14ac:dyDescent="0.25">
      <c r="A2215" s="3" t="s">
        <v>1068</v>
      </c>
      <c r="B2215" s="3" t="s">
        <v>1099</v>
      </c>
      <c r="C2215" s="4" t="s">
        <v>1069</v>
      </c>
      <c r="D2215" s="5" t="s">
        <v>1070</v>
      </c>
      <c r="E2215" s="4" t="s">
        <v>1071</v>
      </c>
      <c r="F2215" s="6">
        <v>8751.02</v>
      </c>
      <c r="G2215" s="4">
        <v>825631</v>
      </c>
      <c r="H2215" s="4">
        <v>2661541</v>
      </c>
      <c r="I2215" s="5">
        <v>3.2879523599999998</v>
      </c>
      <c r="J2215" s="5">
        <v>3.2236447032633002</v>
      </c>
      <c r="K2215" s="5" t="s">
        <v>1072</v>
      </c>
      <c r="L2215" s="5">
        <v>1119166</v>
      </c>
      <c r="M2215" s="7" t="s">
        <v>1100</v>
      </c>
      <c r="N2215" s="16">
        <f t="shared" si="170"/>
        <v>44284</v>
      </c>
      <c r="O2215" s="7" t="s">
        <v>1101</v>
      </c>
      <c r="P2215" s="12" t="str">
        <f t="shared" si="171"/>
        <v>2021-04-06</v>
      </c>
      <c r="Q2215" s="1" t="str">
        <f>IFERROR(VLOOKUP(K2215,de_para!$A$2:$B$32,2,0),"ERR")</f>
        <v>Top funnel</v>
      </c>
      <c r="R2215" s="1">
        <v>0</v>
      </c>
      <c r="S2215" s="1">
        <f t="shared" si="172"/>
        <v>4</v>
      </c>
      <c r="T2215" s="1">
        <f t="shared" si="173"/>
        <v>2021</v>
      </c>
      <c r="U2215" s="1">
        <f t="shared" si="174"/>
        <v>1</v>
      </c>
    </row>
    <row r="2216" spans="1:21" x14ac:dyDescent="0.25">
      <c r="A2216" s="3" t="s">
        <v>588</v>
      </c>
      <c r="B2216" s="3" t="s">
        <v>1099</v>
      </c>
      <c r="C2216" s="4" t="s">
        <v>589</v>
      </c>
      <c r="D2216" s="5" t="s">
        <v>247</v>
      </c>
      <c r="E2216" s="4" t="s">
        <v>248</v>
      </c>
      <c r="F2216" s="6">
        <v>0</v>
      </c>
      <c r="G2216" s="4">
        <v>0</v>
      </c>
      <c r="H2216" s="4">
        <v>0</v>
      </c>
      <c r="I2216" s="5" t="s">
        <v>45</v>
      </c>
      <c r="J2216" s="5">
        <v>0</v>
      </c>
      <c r="K2216" s="5" t="s">
        <v>36</v>
      </c>
      <c r="L2216" s="5">
        <v>1</v>
      </c>
      <c r="M2216" s="7" t="s">
        <v>1100</v>
      </c>
      <c r="N2216" s="16">
        <f t="shared" si="170"/>
        <v>44284</v>
      </c>
      <c r="O2216" s="7" t="s">
        <v>1101</v>
      </c>
      <c r="P2216" s="12" t="str">
        <f t="shared" si="171"/>
        <v>2021-04-06</v>
      </c>
      <c r="Q2216" s="1" t="str">
        <f>IFERROR(VLOOKUP(K2216,de_para!$A$2:$B$32,2,0),"ERR")</f>
        <v>web event</v>
      </c>
      <c r="R2216" s="1">
        <v>0</v>
      </c>
      <c r="S2216" s="1">
        <f t="shared" si="172"/>
        <v>4</v>
      </c>
      <c r="T2216" s="1">
        <f t="shared" si="173"/>
        <v>2021</v>
      </c>
      <c r="U2216" s="1">
        <f t="shared" si="174"/>
        <v>1</v>
      </c>
    </row>
    <row r="2217" spans="1:21" x14ac:dyDescent="0.25">
      <c r="A2217" s="3" t="s">
        <v>1106</v>
      </c>
      <c r="B2217" s="3" t="s">
        <v>1099</v>
      </c>
      <c r="C2217" s="4" t="s">
        <v>1120</v>
      </c>
      <c r="D2217" s="5" t="s">
        <v>1121</v>
      </c>
      <c r="E2217" s="4" t="s">
        <v>1122</v>
      </c>
      <c r="F2217" s="6">
        <v>0</v>
      </c>
      <c r="G2217" s="4">
        <v>0</v>
      </c>
      <c r="H2217" s="4">
        <v>0</v>
      </c>
      <c r="I2217" s="5" t="s">
        <v>45</v>
      </c>
      <c r="J2217" s="5">
        <v>0</v>
      </c>
      <c r="K2217" s="5" t="s">
        <v>36</v>
      </c>
      <c r="L2217" s="5">
        <v>10</v>
      </c>
      <c r="M2217" s="7" t="s">
        <v>1100</v>
      </c>
      <c r="N2217" s="16">
        <f t="shared" si="170"/>
        <v>44284</v>
      </c>
      <c r="O2217" s="7" t="s">
        <v>1101</v>
      </c>
      <c r="P2217" s="12" t="str">
        <f t="shared" si="171"/>
        <v>2021-04-06</v>
      </c>
      <c r="Q2217" s="1" t="str">
        <f>IFERROR(VLOOKUP(K2217,de_para!$A$2:$B$32,2,0),"ERR")</f>
        <v>web event</v>
      </c>
      <c r="R2217" s="1">
        <v>0</v>
      </c>
      <c r="S2217" s="1">
        <f t="shared" si="172"/>
        <v>4</v>
      </c>
      <c r="T2217" s="1">
        <f t="shared" si="173"/>
        <v>2021</v>
      </c>
      <c r="U2217" s="1">
        <f t="shared" si="174"/>
        <v>1</v>
      </c>
    </row>
    <row r="2218" spans="1:21" x14ac:dyDescent="0.25">
      <c r="A2218" s="3" t="s">
        <v>162</v>
      </c>
      <c r="B2218" s="3" t="s">
        <v>1099</v>
      </c>
      <c r="C2218" s="4" t="s">
        <v>163</v>
      </c>
      <c r="D2218" s="5" t="s">
        <v>66</v>
      </c>
      <c r="E2218" s="4" t="s">
        <v>67</v>
      </c>
      <c r="F2218" s="6">
        <v>45.36</v>
      </c>
      <c r="G2218" s="4">
        <v>729</v>
      </c>
      <c r="H2218" s="4">
        <v>823</v>
      </c>
      <c r="I2218" s="5">
        <v>55.115431350000001</v>
      </c>
      <c r="J2218" s="5">
        <v>1.1289437585733999</v>
      </c>
      <c r="K2218" s="5" t="s">
        <v>36</v>
      </c>
      <c r="L2218" s="5" t="s">
        <v>45</v>
      </c>
      <c r="M2218" s="7" t="s">
        <v>1100</v>
      </c>
      <c r="N2218" s="16">
        <f t="shared" si="170"/>
        <v>44284</v>
      </c>
      <c r="O2218" s="7" t="s">
        <v>1101</v>
      </c>
      <c r="P2218" s="12" t="str">
        <f t="shared" si="171"/>
        <v>2021-04-06</v>
      </c>
      <c r="Q2218" s="1" t="str">
        <f>IFERROR(VLOOKUP(K2218,de_para!$A$2:$B$32,2,0),"ERR")</f>
        <v>web event</v>
      </c>
      <c r="R2218" s="1">
        <v>0</v>
      </c>
      <c r="S2218" s="1">
        <f t="shared" si="172"/>
        <v>4</v>
      </c>
      <c r="T2218" s="1">
        <f t="shared" si="173"/>
        <v>2021</v>
      </c>
      <c r="U2218" s="1">
        <f t="shared" si="174"/>
        <v>1</v>
      </c>
    </row>
    <row r="2219" spans="1:21" x14ac:dyDescent="0.25">
      <c r="A2219" s="3" t="s">
        <v>1033</v>
      </c>
      <c r="B2219" s="3" t="s">
        <v>1099</v>
      </c>
      <c r="C2219" s="4" t="s">
        <v>1087</v>
      </c>
      <c r="D2219" s="5" t="s">
        <v>1083</v>
      </c>
      <c r="E2219" s="4" t="s">
        <v>1084</v>
      </c>
      <c r="F2219" s="6">
        <v>476.02</v>
      </c>
      <c r="G2219" s="4">
        <v>20457</v>
      </c>
      <c r="H2219" s="4">
        <v>28818</v>
      </c>
      <c r="I2219" s="5">
        <v>16.51814838</v>
      </c>
      <c r="J2219" s="5">
        <v>1.4087109546854</v>
      </c>
      <c r="K2219" s="5" t="s">
        <v>36</v>
      </c>
      <c r="L2219" s="5">
        <v>4</v>
      </c>
      <c r="M2219" s="7" t="s">
        <v>1100</v>
      </c>
      <c r="N2219" s="16">
        <f t="shared" si="170"/>
        <v>44284</v>
      </c>
      <c r="O2219" s="7" t="s">
        <v>1101</v>
      </c>
      <c r="P2219" s="12" t="str">
        <f t="shared" si="171"/>
        <v>2021-04-06</v>
      </c>
      <c r="Q2219" s="1" t="str">
        <f>IFERROR(VLOOKUP(K2219,de_para!$A$2:$B$32,2,0),"ERR")</f>
        <v>web event</v>
      </c>
      <c r="R2219" s="1">
        <v>0</v>
      </c>
      <c r="S2219" s="1">
        <f t="shared" si="172"/>
        <v>4</v>
      </c>
      <c r="T2219" s="1">
        <f t="shared" si="173"/>
        <v>2021</v>
      </c>
      <c r="U2219" s="1">
        <f t="shared" si="174"/>
        <v>1</v>
      </c>
    </row>
    <row r="2220" spans="1:21" x14ac:dyDescent="0.25">
      <c r="A2220" s="3" t="s">
        <v>95</v>
      </c>
      <c r="B2220" s="3" t="s">
        <v>1099</v>
      </c>
      <c r="C2220" s="4" t="s">
        <v>96</v>
      </c>
      <c r="D2220" s="5" t="s">
        <v>60</v>
      </c>
      <c r="E2220" s="4" t="s">
        <v>61</v>
      </c>
      <c r="F2220" s="6">
        <v>186704.24</v>
      </c>
      <c r="G2220" s="4">
        <v>2998803</v>
      </c>
      <c r="H2220" s="4">
        <v>11956802</v>
      </c>
      <c r="I2220" s="5">
        <v>15.6148977</v>
      </c>
      <c r="J2220" s="5">
        <v>3.9871915560975002</v>
      </c>
      <c r="K2220" s="5" t="s">
        <v>36</v>
      </c>
      <c r="L2220" s="5">
        <v>784</v>
      </c>
      <c r="M2220" s="7" t="s">
        <v>1100</v>
      </c>
      <c r="N2220" s="16">
        <f t="shared" si="170"/>
        <v>44284</v>
      </c>
      <c r="O2220" s="7" t="s">
        <v>1101</v>
      </c>
      <c r="P2220" s="12" t="str">
        <f t="shared" si="171"/>
        <v>2021-04-06</v>
      </c>
      <c r="Q2220" s="1" t="str">
        <f>IFERROR(VLOOKUP(K2220,de_para!$A$2:$B$32,2,0),"ERR")</f>
        <v>web event</v>
      </c>
      <c r="R2220" s="1">
        <v>0</v>
      </c>
      <c r="S2220" s="1">
        <f t="shared" si="172"/>
        <v>4</v>
      </c>
      <c r="T2220" s="1">
        <f t="shared" si="173"/>
        <v>2021</v>
      </c>
      <c r="U2220" s="1">
        <f t="shared" si="174"/>
        <v>1</v>
      </c>
    </row>
    <row r="2221" spans="1:21" x14ac:dyDescent="0.25">
      <c r="A2221" s="3" t="s">
        <v>81</v>
      </c>
      <c r="B2221" s="3" t="s">
        <v>1099</v>
      </c>
      <c r="C2221" s="4" t="s">
        <v>82</v>
      </c>
      <c r="D2221" s="5" t="s">
        <v>48</v>
      </c>
      <c r="E2221" s="4" t="s">
        <v>49</v>
      </c>
      <c r="F2221" s="6">
        <v>33595.57</v>
      </c>
      <c r="G2221" s="4">
        <v>1064202</v>
      </c>
      <c r="H2221" s="4">
        <v>2652826</v>
      </c>
      <c r="I2221" s="5">
        <v>12.66406843</v>
      </c>
      <c r="J2221" s="5">
        <v>2.4927842646415002</v>
      </c>
      <c r="K2221" s="5" t="s">
        <v>36</v>
      </c>
      <c r="L2221" s="5">
        <v>67</v>
      </c>
      <c r="M2221" s="7" t="s">
        <v>1100</v>
      </c>
      <c r="N2221" s="16">
        <f t="shared" si="170"/>
        <v>44284</v>
      </c>
      <c r="O2221" s="7" t="s">
        <v>1101</v>
      </c>
      <c r="P2221" s="12" t="str">
        <f t="shared" si="171"/>
        <v>2021-04-06</v>
      </c>
      <c r="Q2221" s="1" t="str">
        <f>IFERROR(VLOOKUP(K2221,de_para!$A$2:$B$32,2,0),"ERR")</f>
        <v>web event</v>
      </c>
      <c r="R2221" s="1">
        <v>0</v>
      </c>
      <c r="S2221" s="1">
        <f t="shared" si="172"/>
        <v>4</v>
      </c>
      <c r="T2221" s="1">
        <f t="shared" si="173"/>
        <v>2021</v>
      </c>
      <c r="U2221" s="1">
        <f t="shared" si="174"/>
        <v>1</v>
      </c>
    </row>
    <row r="2222" spans="1:21" x14ac:dyDescent="0.25">
      <c r="A2222" s="3" t="s">
        <v>93</v>
      </c>
      <c r="B2222" s="3" t="s">
        <v>1099</v>
      </c>
      <c r="C2222" s="4" t="s">
        <v>94</v>
      </c>
      <c r="D2222" s="5" t="s">
        <v>87</v>
      </c>
      <c r="E2222" s="4" t="s">
        <v>88</v>
      </c>
      <c r="F2222" s="6">
        <v>44967.28</v>
      </c>
      <c r="G2222" s="4">
        <v>2665999</v>
      </c>
      <c r="H2222" s="4">
        <v>5045275</v>
      </c>
      <c r="I2222" s="5">
        <v>8.9127510399999998</v>
      </c>
      <c r="J2222" s="5">
        <v>1.8924519476563999</v>
      </c>
      <c r="K2222" s="5" t="s">
        <v>36</v>
      </c>
      <c r="L2222" s="5">
        <v>173</v>
      </c>
      <c r="M2222" s="7" t="s">
        <v>1100</v>
      </c>
      <c r="N2222" s="16">
        <f t="shared" si="170"/>
        <v>44284</v>
      </c>
      <c r="O2222" s="7" t="s">
        <v>1101</v>
      </c>
      <c r="P2222" s="12" t="str">
        <f t="shared" si="171"/>
        <v>2021-04-06</v>
      </c>
      <c r="Q2222" s="1" t="str">
        <f>IFERROR(VLOOKUP(K2222,de_para!$A$2:$B$32,2,0),"ERR")</f>
        <v>web event</v>
      </c>
      <c r="R2222" s="1">
        <v>0</v>
      </c>
      <c r="S2222" s="1">
        <f t="shared" si="172"/>
        <v>4</v>
      </c>
      <c r="T2222" s="1">
        <f t="shared" si="173"/>
        <v>2021</v>
      </c>
      <c r="U2222" s="1">
        <f t="shared" si="174"/>
        <v>1</v>
      </c>
    </row>
    <row r="2223" spans="1:21" x14ac:dyDescent="0.25">
      <c r="A2223" s="3" t="s">
        <v>1029</v>
      </c>
      <c r="B2223" s="3" t="s">
        <v>1099</v>
      </c>
      <c r="C2223" s="4" t="s">
        <v>1082</v>
      </c>
      <c r="D2223" s="5" t="s">
        <v>1083</v>
      </c>
      <c r="E2223" s="4" t="s">
        <v>1084</v>
      </c>
      <c r="F2223" s="6">
        <v>365.68</v>
      </c>
      <c r="G2223" s="4">
        <v>27658</v>
      </c>
      <c r="H2223" s="4">
        <v>35758</v>
      </c>
      <c r="I2223" s="5">
        <v>10.22652274</v>
      </c>
      <c r="J2223" s="5">
        <v>1.2928628244992</v>
      </c>
      <c r="K2223" s="5" t="s">
        <v>36</v>
      </c>
      <c r="L2223" s="5">
        <v>1</v>
      </c>
      <c r="M2223" s="7" t="s">
        <v>1100</v>
      </c>
      <c r="N2223" s="16">
        <f t="shared" si="170"/>
        <v>44284</v>
      </c>
      <c r="O2223" s="7" t="s">
        <v>1101</v>
      </c>
      <c r="P2223" s="12" t="str">
        <f t="shared" si="171"/>
        <v>2021-04-06</v>
      </c>
      <c r="Q2223" s="1" t="str">
        <f>IFERROR(VLOOKUP(K2223,de_para!$A$2:$B$32,2,0),"ERR")</f>
        <v>web event</v>
      </c>
      <c r="R2223" s="1">
        <v>0</v>
      </c>
      <c r="S2223" s="1">
        <f t="shared" si="172"/>
        <v>4</v>
      </c>
      <c r="T2223" s="1">
        <f t="shared" si="173"/>
        <v>2021</v>
      </c>
      <c r="U2223" s="1">
        <f t="shared" si="174"/>
        <v>1</v>
      </c>
    </row>
    <row r="2224" spans="1:21" x14ac:dyDescent="0.25">
      <c r="A2224" s="3" t="s">
        <v>180</v>
      </c>
      <c r="B2224" s="3" t="s">
        <v>1099</v>
      </c>
      <c r="C2224" s="4" t="s">
        <v>508</v>
      </c>
      <c r="D2224" s="5" t="s">
        <v>509</v>
      </c>
      <c r="E2224" s="4" t="s">
        <v>510</v>
      </c>
      <c r="F2224" s="6">
        <v>9181.11</v>
      </c>
      <c r="G2224" s="4">
        <v>1997365</v>
      </c>
      <c r="H2224" s="4">
        <v>3578685</v>
      </c>
      <c r="I2224" s="5">
        <v>2.5654982199999998</v>
      </c>
      <c r="J2224" s="5">
        <v>1.7917030687930999</v>
      </c>
      <c r="K2224" s="5" t="s">
        <v>394</v>
      </c>
      <c r="L2224" s="5">
        <v>26831</v>
      </c>
      <c r="M2224" s="7" t="s">
        <v>1100</v>
      </c>
      <c r="N2224" s="16">
        <f t="shared" si="170"/>
        <v>44284</v>
      </c>
      <c r="O2224" s="7" t="s">
        <v>1101</v>
      </c>
      <c r="P2224" s="12" t="str">
        <f t="shared" si="171"/>
        <v>2021-04-06</v>
      </c>
      <c r="Q2224" s="1" t="str">
        <f>IFERROR(VLOOKUP(K2224,de_para!$A$2:$B$32,2,0),"ERR")</f>
        <v>Mid funnel</v>
      </c>
      <c r="R2224" s="1">
        <v>0</v>
      </c>
      <c r="S2224" s="1">
        <f t="shared" si="172"/>
        <v>4</v>
      </c>
      <c r="T2224" s="1">
        <f t="shared" si="173"/>
        <v>2021</v>
      </c>
      <c r="U2224" s="1">
        <f t="shared" si="174"/>
        <v>1</v>
      </c>
    </row>
    <row r="2225" spans="1:21" x14ac:dyDescent="0.25">
      <c r="A2225" s="3" t="s">
        <v>120</v>
      </c>
      <c r="B2225" s="3" t="s">
        <v>1123</v>
      </c>
      <c r="C2225" s="4" t="s">
        <v>1056</v>
      </c>
      <c r="D2225" s="5" t="s">
        <v>1048</v>
      </c>
      <c r="E2225" s="4" t="s">
        <v>1049</v>
      </c>
      <c r="F2225" s="6">
        <v>165163.10999999999</v>
      </c>
      <c r="G2225" s="4">
        <v>6618725</v>
      </c>
      <c r="H2225" s="4">
        <v>14221166</v>
      </c>
      <c r="I2225" s="5">
        <v>11.61389368</v>
      </c>
      <c r="J2225" s="5">
        <v>2.1486262082199001</v>
      </c>
      <c r="K2225" s="5" t="s">
        <v>36</v>
      </c>
      <c r="L2225" s="5">
        <v>848</v>
      </c>
      <c r="M2225" s="7" t="s">
        <v>1124</v>
      </c>
      <c r="N2225" s="16">
        <f t="shared" si="170"/>
        <v>44277</v>
      </c>
      <c r="O2225" s="7" t="s">
        <v>1125</v>
      </c>
      <c r="P2225" s="12" t="str">
        <f t="shared" si="171"/>
        <v>2021-03-30</v>
      </c>
      <c r="Q2225" s="1" t="str">
        <f>IFERROR(VLOOKUP(K2225,de_para!$A$2:$B$32,2,0),"ERR")</f>
        <v>web event</v>
      </c>
      <c r="R2225" s="1">
        <v>0</v>
      </c>
      <c r="S2225" s="1">
        <f t="shared" si="172"/>
        <v>3</v>
      </c>
      <c r="T2225" s="1">
        <f t="shared" si="173"/>
        <v>2021</v>
      </c>
      <c r="U2225" s="1">
        <f t="shared" si="174"/>
        <v>1</v>
      </c>
    </row>
    <row r="2226" spans="1:21" x14ac:dyDescent="0.25">
      <c r="A2226" s="3" t="s">
        <v>1095</v>
      </c>
      <c r="B2226" s="3" t="s">
        <v>1123</v>
      </c>
      <c r="C2226" s="4" t="s">
        <v>1096</v>
      </c>
      <c r="D2226" s="5" t="s">
        <v>1097</v>
      </c>
      <c r="E2226" s="4" t="s">
        <v>1098</v>
      </c>
      <c r="F2226" s="6">
        <v>35121.22</v>
      </c>
      <c r="G2226" s="4">
        <v>550271</v>
      </c>
      <c r="H2226" s="4">
        <v>1851009</v>
      </c>
      <c r="I2226" s="5">
        <v>18.974094669999999</v>
      </c>
      <c r="J2226" s="5">
        <v>3.3638134664555999</v>
      </c>
      <c r="K2226" s="5" t="s">
        <v>80</v>
      </c>
      <c r="L2226" s="5">
        <v>309</v>
      </c>
      <c r="M2226" s="7" t="s">
        <v>1124</v>
      </c>
      <c r="N2226" s="16">
        <f t="shared" si="170"/>
        <v>44277</v>
      </c>
      <c r="O2226" s="7" t="s">
        <v>1125</v>
      </c>
      <c r="P2226" s="12" t="str">
        <f t="shared" si="171"/>
        <v>2021-03-30</v>
      </c>
      <c r="Q2226" s="1" t="str">
        <f>IFERROR(VLOOKUP(K2226,de_para!$A$2:$B$32,2,0),"ERR")</f>
        <v>web event</v>
      </c>
      <c r="R2226" s="1">
        <v>0</v>
      </c>
      <c r="S2226" s="1">
        <f t="shared" si="172"/>
        <v>3</v>
      </c>
      <c r="T2226" s="1">
        <f t="shared" si="173"/>
        <v>2021</v>
      </c>
      <c r="U2226" s="1">
        <f t="shared" si="174"/>
        <v>1</v>
      </c>
    </row>
    <row r="2227" spans="1:21" x14ac:dyDescent="0.25">
      <c r="A2227" s="3" t="s">
        <v>245</v>
      </c>
      <c r="B2227" s="3" t="s">
        <v>1123</v>
      </c>
      <c r="C2227" s="4" t="s">
        <v>520</v>
      </c>
      <c r="D2227" s="5" t="s">
        <v>521</v>
      </c>
      <c r="E2227" s="4" t="s">
        <v>522</v>
      </c>
      <c r="F2227" s="6">
        <v>7579.19</v>
      </c>
      <c r="G2227" s="4">
        <v>830988</v>
      </c>
      <c r="H2227" s="4">
        <v>1775457</v>
      </c>
      <c r="I2227" s="5">
        <v>4.2688671100000004</v>
      </c>
      <c r="J2227" s="5">
        <v>2.1365615387947998</v>
      </c>
      <c r="K2227" s="5" t="s">
        <v>394</v>
      </c>
      <c r="L2227" s="5">
        <v>17547</v>
      </c>
      <c r="M2227" s="7" t="s">
        <v>1124</v>
      </c>
      <c r="N2227" s="16">
        <f t="shared" si="170"/>
        <v>44277</v>
      </c>
      <c r="O2227" s="7" t="s">
        <v>1125</v>
      </c>
      <c r="P2227" s="12" t="str">
        <f t="shared" si="171"/>
        <v>2021-03-30</v>
      </c>
      <c r="Q2227" s="1" t="str">
        <f>IFERROR(VLOOKUP(K2227,de_para!$A$2:$B$32,2,0),"ERR")</f>
        <v>Mid funnel</v>
      </c>
      <c r="R2227" s="1">
        <v>0</v>
      </c>
      <c r="S2227" s="1">
        <f t="shared" si="172"/>
        <v>3</v>
      </c>
      <c r="T2227" s="1">
        <f t="shared" si="173"/>
        <v>2021</v>
      </c>
      <c r="U2227" s="1">
        <f t="shared" si="174"/>
        <v>1</v>
      </c>
    </row>
    <row r="2228" spans="1:21" x14ac:dyDescent="0.25">
      <c r="A2228" s="3" t="s">
        <v>89</v>
      </c>
      <c r="B2228" s="3" t="s">
        <v>1123</v>
      </c>
      <c r="C2228" s="4" t="s">
        <v>90</v>
      </c>
      <c r="D2228" s="5" t="s">
        <v>91</v>
      </c>
      <c r="E2228" s="4" t="s">
        <v>92</v>
      </c>
      <c r="F2228" s="6">
        <v>66431.429999999993</v>
      </c>
      <c r="G2228" s="4">
        <v>1242117</v>
      </c>
      <c r="H2228" s="4">
        <v>3459060</v>
      </c>
      <c r="I2228" s="5">
        <v>19.205052819999999</v>
      </c>
      <c r="J2228" s="5">
        <v>2.7848101265823</v>
      </c>
      <c r="K2228" s="5" t="s">
        <v>36</v>
      </c>
      <c r="L2228" s="5">
        <v>234</v>
      </c>
      <c r="M2228" s="7" t="s">
        <v>1124</v>
      </c>
      <c r="N2228" s="16">
        <f t="shared" si="170"/>
        <v>44277</v>
      </c>
      <c r="O2228" s="7" t="s">
        <v>1125</v>
      </c>
      <c r="P2228" s="12" t="str">
        <f t="shared" si="171"/>
        <v>2021-03-30</v>
      </c>
      <c r="Q2228" s="1" t="str">
        <f>IFERROR(VLOOKUP(K2228,de_para!$A$2:$B$32,2,0),"ERR")</f>
        <v>web event</v>
      </c>
      <c r="R2228" s="1">
        <v>0</v>
      </c>
      <c r="S2228" s="1">
        <f t="shared" si="172"/>
        <v>3</v>
      </c>
      <c r="T2228" s="1">
        <f t="shared" si="173"/>
        <v>2021</v>
      </c>
      <c r="U2228" s="1">
        <f t="shared" si="174"/>
        <v>1</v>
      </c>
    </row>
    <row r="2229" spans="1:21" x14ac:dyDescent="0.25">
      <c r="A2229" s="3" t="s">
        <v>1126</v>
      </c>
      <c r="B2229" s="3" t="s">
        <v>1123</v>
      </c>
      <c r="C2229" s="4" t="s">
        <v>1127</v>
      </c>
      <c r="D2229" s="5" t="s">
        <v>1128</v>
      </c>
      <c r="E2229" s="4" t="s">
        <v>1129</v>
      </c>
      <c r="F2229" s="6">
        <v>0</v>
      </c>
      <c r="G2229" s="4">
        <v>0</v>
      </c>
      <c r="H2229" s="4">
        <v>0</v>
      </c>
      <c r="I2229" s="5" t="s">
        <v>45</v>
      </c>
      <c r="J2229" s="5">
        <v>0</v>
      </c>
      <c r="K2229" s="5" t="s">
        <v>80</v>
      </c>
      <c r="L2229" s="5">
        <v>1</v>
      </c>
      <c r="M2229" s="7" t="s">
        <v>1124</v>
      </c>
      <c r="N2229" s="16">
        <f t="shared" si="170"/>
        <v>44277</v>
      </c>
      <c r="O2229" s="7" t="s">
        <v>1125</v>
      </c>
      <c r="P2229" s="12" t="str">
        <f t="shared" si="171"/>
        <v>2021-03-30</v>
      </c>
      <c r="Q2229" s="1" t="str">
        <f>IFERROR(VLOOKUP(K2229,de_para!$A$2:$B$32,2,0),"ERR")</f>
        <v>web event</v>
      </c>
      <c r="R2229" s="1">
        <v>0</v>
      </c>
      <c r="S2229" s="1">
        <f t="shared" si="172"/>
        <v>3</v>
      </c>
      <c r="T2229" s="1">
        <f t="shared" si="173"/>
        <v>2021</v>
      </c>
      <c r="U2229" s="1">
        <f t="shared" si="174"/>
        <v>1</v>
      </c>
    </row>
    <row r="2230" spans="1:21" x14ac:dyDescent="0.25">
      <c r="A2230" s="3" t="s">
        <v>588</v>
      </c>
      <c r="B2230" s="3" t="s">
        <v>1123</v>
      </c>
      <c r="C2230" s="4" t="s">
        <v>589</v>
      </c>
      <c r="D2230" s="5" t="s">
        <v>247</v>
      </c>
      <c r="E2230" s="4" t="s">
        <v>248</v>
      </c>
      <c r="F2230" s="6">
        <v>3650.98</v>
      </c>
      <c r="G2230" s="4">
        <v>20630</v>
      </c>
      <c r="H2230" s="4">
        <v>127797</v>
      </c>
      <c r="I2230" s="5">
        <v>28.568589249999999</v>
      </c>
      <c r="J2230" s="5">
        <v>6.1947164323799999</v>
      </c>
      <c r="K2230" s="5" t="s">
        <v>36</v>
      </c>
      <c r="L2230" s="5">
        <v>11</v>
      </c>
      <c r="M2230" s="7" t="s">
        <v>1124</v>
      </c>
      <c r="N2230" s="16">
        <f t="shared" si="170"/>
        <v>44277</v>
      </c>
      <c r="O2230" s="7" t="s">
        <v>1125</v>
      </c>
      <c r="P2230" s="12" t="str">
        <f t="shared" si="171"/>
        <v>2021-03-30</v>
      </c>
      <c r="Q2230" s="1" t="str">
        <f>IFERROR(VLOOKUP(K2230,de_para!$A$2:$B$32,2,0),"ERR")</f>
        <v>web event</v>
      </c>
      <c r="R2230" s="1">
        <v>0</v>
      </c>
      <c r="S2230" s="1">
        <f t="shared" si="172"/>
        <v>3</v>
      </c>
      <c r="T2230" s="1">
        <f t="shared" si="173"/>
        <v>2021</v>
      </c>
      <c r="U2230" s="1">
        <f t="shared" si="174"/>
        <v>1</v>
      </c>
    </row>
    <row r="2231" spans="1:21" x14ac:dyDescent="0.25">
      <c r="A2231" s="3" t="s">
        <v>1074</v>
      </c>
      <c r="B2231" s="3" t="s">
        <v>1123</v>
      </c>
      <c r="C2231" s="4" t="s">
        <v>1075</v>
      </c>
      <c r="D2231" s="5" t="s">
        <v>1076</v>
      </c>
      <c r="E2231" s="4" t="s">
        <v>1077</v>
      </c>
      <c r="F2231" s="6">
        <v>35231.78</v>
      </c>
      <c r="G2231" s="4">
        <v>541438</v>
      </c>
      <c r="H2231" s="4">
        <v>1972052</v>
      </c>
      <c r="I2231" s="5">
        <v>17.8655431</v>
      </c>
      <c r="J2231" s="5">
        <v>3.6422489740284001</v>
      </c>
      <c r="K2231" s="5" t="s">
        <v>36</v>
      </c>
      <c r="L2231" s="5">
        <v>401</v>
      </c>
      <c r="M2231" s="7" t="s">
        <v>1124</v>
      </c>
      <c r="N2231" s="16">
        <f t="shared" si="170"/>
        <v>44277</v>
      </c>
      <c r="O2231" s="7" t="s">
        <v>1125</v>
      </c>
      <c r="P2231" s="12" t="str">
        <f t="shared" si="171"/>
        <v>2021-03-30</v>
      </c>
      <c r="Q2231" s="1" t="str">
        <f>IFERROR(VLOOKUP(K2231,de_para!$A$2:$B$32,2,0),"ERR")</f>
        <v>web event</v>
      </c>
      <c r="R2231" s="1">
        <v>0</v>
      </c>
      <c r="S2231" s="1">
        <f t="shared" si="172"/>
        <v>3</v>
      </c>
      <c r="T2231" s="1">
        <f t="shared" si="173"/>
        <v>2021</v>
      </c>
      <c r="U2231" s="1">
        <f t="shared" si="174"/>
        <v>1</v>
      </c>
    </row>
    <row r="2232" spans="1:21" x14ac:dyDescent="0.25">
      <c r="A2232" s="3" t="s">
        <v>1102</v>
      </c>
      <c r="B2232" s="3" t="s">
        <v>1123</v>
      </c>
      <c r="C2232" s="4" t="s">
        <v>1103</v>
      </c>
      <c r="D2232" s="5" t="s">
        <v>1104</v>
      </c>
      <c r="E2232" s="4" t="s">
        <v>1105</v>
      </c>
      <c r="F2232" s="6">
        <v>9878.58</v>
      </c>
      <c r="G2232" s="4">
        <v>458875</v>
      </c>
      <c r="H2232" s="4">
        <v>773787</v>
      </c>
      <c r="I2232" s="5">
        <v>12.76653653</v>
      </c>
      <c r="J2232" s="5">
        <v>1.6862696812858</v>
      </c>
      <c r="K2232" s="5" t="s">
        <v>36</v>
      </c>
      <c r="L2232" s="5">
        <v>56</v>
      </c>
      <c r="M2232" s="7" t="s">
        <v>1124</v>
      </c>
      <c r="N2232" s="16">
        <f t="shared" si="170"/>
        <v>44277</v>
      </c>
      <c r="O2232" s="7" t="s">
        <v>1125</v>
      </c>
      <c r="P2232" s="12" t="str">
        <f t="shared" si="171"/>
        <v>2021-03-30</v>
      </c>
      <c r="Q2232" s="1" t="str">
        <f>IFERROR(VLOOKUP(K2232,de_para!$A$2:$B$32,2,0),"ERR")</f>
        <v>web event</v>
      </c>
      <c r="R2232" s="1">
        <v>0</v>
      </c>
      <c r="S2232" s="1">
        <f t="shared" si="172"/>
        <v>3</v>
      </c>
      <c r="T2232" s="1">
        <f t="shared" si="173"/>
        <v>2021</v>
      </c>
      <c r="U2232" s="1">
        <f t="shared" si="174"/>
        <v>1</v>
      </c>
    </row>
    <row r="2233" spans="1:21" x14ac:dyDescent="0.25">
      <c r="A2233" s="3" t="s">
        <v>85</v>
      </c>
      <c r="B2233" s="3" t="s">
        <v>1123</v>
      </c>
      <c r="C2233" s="4" t="s">
        <v>86</v>
      </c>
      <c r="D2233" s="5" t="s">
        <v>87</v>
      </c>
      <c r="E2233" s="4" t="s">
        <v>88</v>
      </c>
      <c r="F2233" s="6">
        <v>83597.850000000006</v>
      </c>
      <c r="G2233" s="4">
        <v>1208324</v>
      </c>
      <c r="H2233" s="4">
        <v>3592066</v>
      </c>
      <c r="I2233" s="5">
        <v>23.272915919999999</v>
      </c>
      <c r="J2233" s="5">
        <v>2.9727672379263002</v>
      </c>
      <c r="K2233" s="5" t="s">
        <v>36</v>
      </c>
      <c r="L2233" s="5">
        <v>281</v>
      </c>
      <c r="M2233" s="7" t="s">
        <v>1124</v>
      </c>
      <c r="N2233" s="16">
        <f t="shared" si="170"/>
        <v>44277</v>
      </c>
      <c r="O2233" s="7" t="s">
        <v>1125</v>
      </c>
      <c r="P2233" s="12" t="str">
        <f t="shared" si="171"/>
        <v>2021-03-30</v>
      </c>
      <c r="Q2233" s="1" t="str">
        <f>IFERROR(VLOOKUP(K2233,de_para!$A$2:$B$32,2,0),"ERR")</f>
        <v>web event</v>
      </c>
      <c r="R2233" s="1">
        <v>0</v>
      </c>
      <c r="S2233" s="1">
        <f t="shared" si="172"/>
        <v>3</v>
      </c>
      <c r="T2233" s="1">
        <f t="shared" si="173"/>
        <v>2021</v>
      </c>
      <c r="U2233" s="1">
        <f t="shared" si="174"/>
        <v>1</v>
      </c>
    </row>
    <row r="2234" spans="1:21" x14ac:dyDescent="0.25">
      <c r="A2234" s="3" t="s">
        <v>1106</v>
      </c>
      <c r="B2234" s="3" t="s">
        <v>1123</v>
      </c>
      <c r="C2234" s="4" t="s">
        <v>1120</v>
      </c>
      <c r="D2234" s="5" t="s">
        <v>1121</v>
      </c>
      <c r="E2234" s="4" t="s">
        <v>1122</v>
      </c>
      <c r="F2234" s="6">
        <v>12397.89</v>
      </c>
      <c r="G2234" s="4">
        <v>414083</v>
      </c>
      <c r="H2234" s="4">
        <v>922236</v>
      </c>
      <c r="I2234" s="5">
        <v>13.44329434</v>
      </c>
      <c r="J2234" s="5">
        <v>2.2271766771396</v>
      </c>
      <c r="K2234" s="5" t="s">
        <v>36</v>
      </c>
      <c r="L2234" s="5">
        <v>102</v>
      </c>
      <c r="M2234" s="7" t="s">
        <v>1124</v>
      </c>
      <c r="N2234" s="16">
        <f t="shared" si="170"/>
        <v>44277</v>
      </c>
      <c r="O2234" s="7" t="s">
        <v>1125</v>
      </c>
      <c r="P2234" s="12" t="str">
        <f t="shared" si="171"/>
        <v>2021-03-30</v>
      </c>
      <c r="Q2234" s="1" t="str">
        <f>IFERROR(VLOOKUP(K2234,de_para!$A$2:$B$32,2,0),"ERR")</f>
        <v>web event</v>
      </c>
      <c r="R2234" s="1">
        <v>0</v>
      </c>
      <c r="S2234" s="1">
        <f t="shared" si="172"/>
        <v>3</v>
      </c>
      <c r="T2234" s="1">
        <f t="shared" si="173"/>
        <v>2021</v>
      </c>
      <c r="U2234" s="1">
        <f t="shared" si="174"/>
        <v>1</v>
      </c>
    </row>
    <row r="2235" spans="1:21" x14ac:dyDescent="0.25">
      <c r="A2235" s="3" t="s">
        <v>1042</v>
      </c>
      <c r="B2235" s="3" t="s">
        <v>1123</v>
      </c>
      <c r="C2235" s="4" t="s">
        <v>1043</v>
      </c>
      <c r="D2235" s="5" t="s">
        <v>1044</v>
      </c>
      <c r="E2235" s="4" t="s">
        <v>1045</v>
      </c>
      <c r="F2235" s="6">
        <v>111293.54</v>
      </c>
      <c r="G2235" s="4">
        <v>1425914</v>
      </c>
      <c r="H2235" s="4">
        <v>4266608</v>
      </c>
      <c r="I2235" s="5">
        <v>26.084782100000002</v>
      </c>
      <c r="J2235" s="5">
        <v>2.9921916749537001</v>
      </c>
      <c r="K2235" s="5" t="s">
        <v>1046</v>
      </c>
      <c r="L2235" s="5">
        <v>151</v>
      </c>
      <c r="M2235" s="7" t="s">
        <v>1124</v>
      </c>
      <c r="N2235" s="16">
        <f t="shared" si="170"/>
        <v>44277</v>
      </c>
      <c r="O2235" s="7" t="s">
        <v>1125</v>
      </c>
      <c r="P2235" s="12" t="str">
        <f t="shared" si="171"/>
        <v>2021-03-30</v>
      </c>
      <c r="Q2235" s="1" t="str">
        <f>IFERROR(VLOOKUP(K2235,de_para!$A$2:$B$32,2,0),"ERR")</f>
        <v>Credenciamento</v>
      </c>
      <c r="R2235" s="1">
        <v>0</v>
      </c>
      <c r="S2235" s="1">
        <f t="shared" si="172"/>
        <v>3</v>
      </c>
      <c r="T2235" s="1">
        <f t="shared" si="173"/>
        <v>2021</v>
      </c>
      <c r="U2235" s="1">
        <f t="shared" si="174"/>
        <v>1</v>
      </c>
    </row>
    <row r="2236" spans="1:21" x14ac:dyDescent="0.25">
      <c r="A2236" s="3" t="s">
        <v>1114</v>
      </c>
      <c r="B2236" s="3" t="s">
        <v>1123</v>
      </c>
      <c r="C2236" s="4" t="s">
        <v>1115</v>
      </c>
      <c r="D2236" s="5" t="s">
        <v>1116</v>
      </c>
      <c r="E2236" s="4" t="s">
        <v>1117</v>
      </c>
      <c r="F2236" s="6">
        <v>9336.86</v>
      </c>
      <c r="G2236" s="4">
        <v>397914</v>
      </c>
      <c r="H2236" s="4">
        <v>573856</v>
      </c>
      <c r="I2236" s="5">
        <v>16.270388390000001</v>
      </c>
      <c r="J2236" s="5">
        <v>1.4421608689315</v>
      </c>
      <c r="K2236" s="5" t="s">
        <v>80</v>
      </c>
      <c r="L2236" s="5">
        <v>47</v>
      </c>
      <c r="M2236" s="7" t="s">
        <v>1124</v>
      </c>
      <c r="N2236" s="16">
        <f t="shared" si="170"/>
        <v>44277</v>
      </c>
      <c r="O2236" s="7" t="s">
        <v>1125</v>
      </c>
      <c r="P2236" s="12" t="str">
        <f t="shared" si="171"/>
        <v>2021-03-30</v>
      </c>
      <c r="Q2236" s="1" t="str">
        <f>IFERROR(VLOOKUP(K2236,de_para!$A$2:$B$32,2,0),"ERR")</f>
        <v>web event</v>
      </c>
      <c r="R2236" s="1">
        <v>0</v>
      </c>
      <c r="S2236" s="1">
        <f t="shared" si="172"/>
        <v>3</v>
      </c>
      <c r="T2236" s="1">
        <f t="shared" si="173"/>
        <v>2021</v>
      </c>
      <c r="U2236" s="1">
        <f t="shared" si="174"/>
        <v>1</v>
      </c>
    </row>
    <row r="2237" spans="1:21" x14ac:dyDescent="0.25">
      <c r="A2237" s="3" t="s">
        <v>1130</v>
      </c>
      <c r="B2237" s="3" t="s">
        <v>1123</v>
      </c>
      <c r="C2237" s="4" t="s">
        <v>1131</v>
      </c>
      <c r="D2237" s="5" t="s">
        <v>1128</v>
      </c>
      <c r="E2237" s="4" t="s">
        <v>1129</v>
      </c>
      <c r="F2237" s="6">
        <v>0</v>
      </c>
      <c r="G2237" s="4">
        <v>0</v>
      </c>
      <c r="H2237" s="4">
        <v>0</v>
      </c>
      <c r="I2237" s="5" t="s">
        <v>45</v>
      </c>
      <c r="J2237" s="5">
        <v>0</v>
      </c>
      <c r="K2237" s="5" t="s">
        <v>80</v>
      </c>
      <c r="L2237" s="5">
        <v>4</v>
      </c>
      <c r="M2237" s="7" t="s">
        <v>1124</v>
      </c>
      <c r="N2237" s="16">
        <f t="shared" si="170"/>
        <v>44277</v>
      </c>
      <c r="O2237" s="7" t="s">
        <v>1125</v>
      </c>
      <c r="P2237" s="12" t="str">
        <f t="shared" si="171"/>
        <v>2021-03-30</v>
      </c>
      <c r="Q2237" s="1" t="str">
        <f>IFERROR(VLOOKUP(K2237,de_para!$A$2:$B$32,2,0),"ERR")</f>
        <v>web event</v>
      </c>
      <c r="R2237" s="1">
        <v>0</v>
      </c>
      <c r="S2237" s="1">
        <f t="shared" si="172"/>
        <v>3</v>
      </c>
      <c r="T2237" s="1">
        <f t="shared" si="173"/>
        <v>2021</v>
      </c>
      <c r="U2237" s="1">
        <f t="shared" si="174"/>
        <v>1</v>
      </c>
    </row>
    <row r="2238" spans="1:21" x14ac:dyDescent="0.25">
      <c r="A2238" s="3" t="s">
        <v>120</v>
      </c>
      <c r="B2238" s="3" t="s">
        <v>1123</v>
      </c>
      <c r="C2238" s="4" t="s">
        <v>121</v>
      </c>
      <c r="D2238" s="5" t="s">
        <v>87</v>
      </c>
      <c r="E2238" s="4" t="s">
        <v>88</v>
      </c>
      <c r="F2238" s="6">
        <v>173119.79</v>
      </c>
      <c r="G2238" s="4">
        <v>5711049</v>
      </c>
      <c r="H2238" s="4">
        <v>18851422</v>
      </c>
      <c r="I2238" s="5">
        <v>9.18338097</v>
      </c>
      <c r="J2238" s="5">
        <v>3.3008685444652999</v>
      </c>
      <c r="K2238" s="5" t="s">
        <v>36</v>
      </c>
      <c r="L2238" s="5">
        <v>632</v>
      </c>
      <c r="M2238" s="7" t="s">
        <v>1124</v>
      </c>
      <c r="N2238" s="16">
        <f t="shared" si="170"/>
        <v>44277</v>
      </c>
      <c r="O2238" s="7" t="s">
        <v>1125</v>
      </c>
      <c r="P2238" s="12" t="str">
        <f t="shared" si="171"/>
        <v>2021-03-30</v>
      </c>
      <c r="Q2238" s="1" t="str">
        <f>IFERROR(VLOOKUP(K2238,de_para!$A$2:$B$32,2,0),"ERR")</f>
        <v>web event</v>
      </c>
      <c r="R2238" s="1">
        <v>0</v>
      </c>
      <c r="S2238" s="1">
        <f t="shared" si="172"/>
        <v>3</v>
      </c>
      <c r="T2238" s="1">
        <f t="shared" si="173"/>
        <v>2021</v>
      </c>
      <c r="U2238" s="1">
        <f t="shared" si="174"/>
        <v>1</v>
      </c>
    </row>
    <row r="2239" spans="1:21" x14ac:dyDescent="0.25">
      <c r="A2239" s="3" t="s">
        <v>948</v>
      </c>
      <c r="B2239" s="3" t="s">
        <v>1123</v>
      </c>
      <c r="C2239" s="4" t="s">
        <v>950</v>
      </c>
      <c r="D2239" s="5" t="s">
        <v>173</v>
      </c>
      <c r="E2239" s="4" t="s">
        <v>174</v>
      </c>
      <c r="F2239" s="6">
        <v>41160.089999999997</v>
      </c>
      <c r="G2239" s="4">
        <v>156132</v>
      </c>
      <c r="H2239" s="4">
        <v>893370</v>
      </c>
      <c r="I2239" s="5">
        <v>46.072836559999999</v>
      </c>
      <c r="J2239" s="5">
        <v>5.7218891707016999</v>
      </c>
      <c r="K2239" s="5" t="s">
        <v>36</v>
      </c>
      <c r="L2239" s="5">
        <v>236</v>
      </c>
      <c r="M2239" s="7" t="s">
        <v>1124</v>
      </c>
      <c r="N2239" s="16">
        <f t="shared" si="170"/>
        <v>44277</v>
      </c>
      <c r="O2239" s="7" t="s">
        <v>1125</v>
      </c>
      <c r="P2239" s="12" t="str">
        <f t="shared" si="171"/>
        <v>2021-03-30</v>
      </c>
      <c r="Q2239" s="1" t="str">
        <f>IFERROR(VLOOKUP(K2239,de_para!$A$2:$B$32,2,0),"ERR")</f>
        <v>web event</v>
      </c>
      <c r="R2239" s="1">
        <v>0</v>
      </c>
      <c r="S2239" s="1">
        <f t="shared" si="172"/>
        <v>3</v>
      </c>
      <c r="T2239" s="1">
        <f t="shared" si="173"/>
        <v>2021</v>
      </c>
      <c r="U2239" s="1">
        <f t="shared" si="174"/>
        <v>1</v>
      </c>
    </row>
    <row r="2240" spans="1:21" x14ac:dyDescent="0.25">
      <c r="A2240" s="3" t="s">
        <v>839</v>
      </c>
      <c r="B2240" s="3" t="s">
        <v>1123</v>
      </c>
      <c r="C2240" s="4" t="s">
        <v>840</v>
      </c>
      <c r="D2240" s="5" t="s">
        <v>841</v>
      </c>
      <c r="E2240" s="4" t="s">
        <v>842</v>
      </c>
      <c r="F2240" s="6">
        <v>14061.38</v>
      </c>
      <c r="G2240" s="4">
        <v>492374</v>
      </c>
      <c r="H2240" s="4">
        <v>796973</v>
      </c>
      <c r="I2240" s="5">
        <v>17.643483530000001</v>
      </c>
      <c r="J2240" s="5">
        <v>1.6186333965644</v>
      </c>
      <c r="K2240" s="5" t="s">
        <v>36</v>
      </c>
      <c r="L2240" s="5">
        <v>262</v>
      </c>
      <c r="M2240" s="7" t="s">
        <v>1124</v>
      </c>
      <c r="N2240" s="16">
        <f t="shared" si="170"/>
        <v>44277</v>
      </c>
      <c r="O2240" s="7" t="s">
        <v>1125</v>
      </c>
      <c r="P2240" s="12" t="str">
        <f t="shared" si="171"/>
        <v>2021-03-30</v>
      </c>
      <c r="Q2240" s="1" t="str">
        <f>IFERROR(VLOOKUP(K2240,de_para!$A$2:$B$32,2,0),"ERR")</f>
        <v>web event</v>
      </c>
      <c r="R2240" s="1">
        <v>1</v>
      </c>
      <c r="S2240" s="1">
        <f t="shared" si="172"/>
        <v>3</v>
      </c>
      <c r="T2240" s="1">
        <f t="shared" si="173"/>
        <v>2021</v>
      </c>
      <c r="U2240" s="1">
        <f t="shared" si="174"/>
        <v>1</v>
      </c>
    </row>
    <row r="2241" spans="1:21" x14ac:dyDescent="0.25">
      <c r="A2241" s="3" t="s">
        <v>180</v>
      </c>
      <c r="B2241" s="3" t="s">
        <v>1123</v>
      </c>
      <c r="C2241" s="4" t="s">
        <v>181</v>
      </c>
      <c r="D2241" s="5" t="s">
        <v>173</v>
      </c>
      <c r="E2241" s="4" t="s">
        <v>174</v>
      </c>
      <c r="F2241" s="6">
        <v>110786.92</v>
      </c>
      <c r="G2241" s="4">
        <v>4001687</v>
      </c>
      <c r="H2241" s="4">
        <v>10456579</v>
      </c>
      <c r="I2241" s="5">
        <v>10.59494888</v>
      </c>
      <c r="J2241" s="5">
        <v>2.6130426992415998</v>
      </c>
      <c r="K2241" s="5" t="s">
        <v>36</v>
      </c>
      <c r="L2241" s="5">
        <v>345</v>
      </c>
      <c r="M2241" s="7" t="s">
        <v>1124</v>
      </c>
      <c r="N2241" s="16">
        <f t="shared" si="170"/>
        <v>44277</v>
      </c>
      <c r="O2241" s="7" t="s">
        <v>1125</v>
      </c>
      <c r="P2241" s="12" t="str">
        <f t="shared" si="171"/>
        <v>2021-03-30</v>
      </c>
      <c r="Q2241" s="1" t="str">
        <f>IFERROR(VLOOKUP(K2241,de_para!$A$2:$B$32,2,0),"ERR")</f>
        <v>web event</v>
      </c>
      <c r="R2241" s="1">
        <v>0</v>
      </c>
      <c r="S2241" s="1">
        <f t="shared" si="172"/>
        <v>3</v>
      </c>
      <c r="T2241" s="1">
        <f t="shared" si="173"/>
        <v>2021</v>
      </c>
      <c r="U2241" s="1">
        <f t="shared" si="174"/>
        <v>1</v>
      </c>
    </row>
    <row r="2242" spans="1:21" x14ac:dyDescent="0.25">
      <c r="A2242" s="3" t="s">
        <v>1088</v>
      </c>
      <c r="B2242" s="3" t="s">
        <v>1123</v>
      </c>
      <c r="C2242" s="4" t="s">
        <v>1090</v>
      </c>
      <c r="D2242" s="5" t="s">
        <v>1091</v>
      </c>
      <c r="E2242" s="4" t="s">
        <v>1092</v>
      </c>
      <c r="F2242" s="6">
        <v>59437.85</v>
      </c>
      <c r="G2242" s="4">
        <v>14159</v>
      </c>
      <c r="H2242" s="4">
        <v>385230</v>
      </c>
      <c r="I2242" s="5">
        <v>154.29185161999999</v>
      </c>
      <c r="J2242" s="5">
        <v>27.207429903242002</v>
      </c>
      <c r="K2242" s="5" t="s">
        <v>36</v>
      </c>
      <c r="L2242" s="5">
        <v>194</v>
      </c>
      <c r="M2242" s="7" t="s">
        <v>1124</v>
      </c>
      <c r="N2242" s="16">
        <f t="shared" si="170"/>
        <v>44277</v>
      </c>
      <c r="O2242" s="7" t="s">
        <v>1125</v>
      </c>
      <c r="P2242" s="12" t="str">
        <f t="shared" si="171"/>
        <v>2021-03-30</v>
      </c>
      <c r="Q2242" s="1" t="str">
        <f>IFERROR(VLOOKUP(K2242,de_para!$A$2:$B$32,2,0),"ERR")</f>
        <v>web event</v>
      </c>
      <c r="R2242" s="1">
        <v>0</v>
      </c>
      <c r="S2242" s="1">
        <f t="shared" si="172"/>
        <v>3</v>
      </c>
      <c r="T2242" s="1">
        <f t="shared" si="173"/>
        <v>2021</v>
      </c>
      <c r="U2242" s="1">
        <f t="shared" si="174"/>
        <v>1</v>
      </c>
    </row>
    <row r="2243" spans="1:21" x14ac:dyDescent="0.25">
      <c r="A2243" s="3" t="s">
        <v>83</v>
      </c>
      <c r="B2243" s="3" t="s">
        <v>1123</v>
      </c>
      <c r="C2243" s="4" t="s">
        <v>1073</v>
      </c>
      <c r="D2243" s="5" t="s">
        <v>91</v>
      </c>
      <c r="E2243" s="4" t="s">
        <v>92</v>
      </c>
      <c r="F2243" s="6">
        <v>63902.8</v>
      </c>
      <c r="G2243" s="4">
        <v>43069</v>
      </c>
      <c r="H2243" s="4">
        <v>876402</v>
      </c>
      <c r="I2243" s="5">
        <v>72.914940860000002</v>
      </c>
      <c r="J2243" s="5">
        <v>20.348789152291001</v>
      </c>
      <c r="K2243" s="5" t="s">
        <v>36</v>
      </c>
      <c r="L2243" s="5">
        <v>166</v>
      </c>
      <c r="M2243" s="7" t="s">
        <v>1124</v>
      </c>
      <c r="N2243" s="16">
        <f t="shared" ref="N2243:N2306" si="175">M2243-WEEKDAY(M2243,3)</f>
        <v>44277</v>
      </c>
      <c r="O2243" s="7" t="s">
        <v>1125</v>
      </c>
      <c r="P2243" s="12" t="str">
        <f t="shared" ref="P2243:P2306" si="176">RIGHT(B2243,10)</f>
        <v>2021-03-30</v>
      </c>
      <c r="Q2243" s="1" t="str">
        <f>IFERROR(VLOOKUP(K2243,de_para!$A$2:$B$32,2,0),"ERR")</f>
        <v>web event</v>
      </c>
      <c r="R2243" s="1">
        <v>0</v>
      </c>
      <c r="S2243" s="1">
        <f t="shared" ref="S2243:S2306" si="177">MONTH(P2243)</f>
        <v>3</v>
      </c>
      <c r="T2243" s="1">
        <f t="shared" ref="T2243:T2306" si="178">YEAR(P2243)</f>
        <v>2021</v>
      </c>
      <c r="U2243" s="1">
        <f t="shared" ref="U2243:U2306" si="179">IF(S2243&lt;7,1,2)</f>
        <v>1</v>
      </c>
    </row>
    <row r="2244" spans="1:21" x14ac:dyDescent="0.25">
      <c r="A2244" s="3" t="s">
        <v>1110</v>
      </c>
      <c r="B2244" s="3" t="s">
        <v>1123</v>
      </c>
      <c r="C2244" s="4" t="s">
        <v>1111</v>
      </c>
      <c r="D2244" s="5" t="s">
        <v>1112</v>
      </c>
      <c r="E2244" s="4" t="s">
        <v>1113</v>
      </c>
      <c r="F2244" s="6">
        <v>12382.22</v>
      </c>
      <c r="G2244" s="4">
        <v>548476</v>
      </c>
      <c r="H2244" s="4">
        <v>1179557</v>
      </c>
      <c r="I2244" s="5">
        <v>10.49734773</v>
      </c>
      <c r="J2244" s="5">
        <v>2.1506082308068</v>
      </c>
      <c r="K2244" s="5" t="s">
        <v>36</v>
      </c>
      <c r="L2244" s="5">
        <v>146</v>
      </c>
      <c r="M2244" s="7" t="s">
        <v>1124</v>
      </c>
      <c r="N2244" s="16">
        <f t="shared" si="175"/>
        <v>44277</v>
      </c>
      <c r="O2244" s="7" t="s">
        <v>1125</v>
      </c>
      <c r="P2244" s="12" t="str">
        <f t="shared" si="176"/>
        <v>2021-03-30</v>
      </c>
      <c r="Q2244" s="1" t="str">
        <f>IFERROR(VLOOKUP(K2244,de_para!$A$2:$B$32,2,0),"ERR")</f>
        <v>web event</v>
      </c>
      <c r="R2244" s="1">
        <v>0</v>
      </c>
      <c r="S2244" s="1">
        <f t="shared" si="177"/>
        <v>3</v>
      </c>
      <c r="T2244" s="1">
        <f t="shared" si="178"/>
        <v>2021</v>
      </c>
      <c r="U2244" s="1">
        <f t="shared" si="179"/>
        <v>1</v>
      </c>
    </row>
    <row r="2245" spans="1:21" x14ac:dyDescent="0.25">
      <c r="A2245" s="3" t="s">
        <v>95</v>
      </c>
      <c r="B2245" s="3" t="s">
        <v>1123</v>
      </c>
      <c r="C2245" s="4" t="s">
        <v>96</v>
      </c>
      <c r="D2245" s="5" t="s">
        <v>60</v>
      </c>
      <c r="E2245" s="4" t="s">
        <v>61</v>
      </c>
      <c r="F2245" s="6">
        <v>192796.17</v>
      </c>
      <c r="G2245" s="4">
        <v>2208267</v>
      </c>
      <c r="H2245" s="4">
        <v>11252522</v>
      </c>
      <c r="I2245" s="5">
        <v>17.133596359999999</v>
      </c>
      <c r="J2245" s="5">
        <v>5.0956347217070999</v>
      </c>
      <c r="K2245" s="5" t="s">
        <v>36</v>
      </c>
      <c r="L2245" s="5">
        <v>737</v>
      </c>
      <c r="M2245" s="7" t="s">
        <v>1124</v>
      </c>
      <c r="N2245" s="16">
        <f t="shared" si="175"/>
        <v>44277</v>
      </c>
      <c r="O2245" s="7" t="s">
        <v>1125</v>
      </c>
      <c r="P2245" s="12" t="str">
        <f t="shared" si="176"/>
        <v>2021-03-30</v>
      </c>
      <c r="Q2245" s="1" t="str">
        <f>IFERROR(VLOOKUP(K2245,de_para!$A$2:$B$32,2,0),"ERR")</f>
        <v>web event</v>
      </c>
      <c r="R2245" s="1">
        <v>0</v>
      </c>
      <c r="S2245" s="1">
        <f t="shared" si="177"/>
        <v>3</v>
      </c>
      <c r="T2245" s="1">
        <f t="shared" si="178"/>
        <v>2021</v>
      </c>
      <c r="U2245" s="1">
        <f t="shared" si="179"/>
        <v>1</v>
      </c>
    </row>
    <row r="2246" spans="1:21" x14ac:dyDescent="0.25">
      <c r="A2246" s="3" t="s">
        <v>245</v>
      </c>
      <c r="B2246" s="3" t="s">
        <v>1123</v>
      </c>
      <c r="C2246" s="4" t="s">
        <v>246</v>
      </c>
      <c r="D2246" s="5" t="s">
        <v>247</v>
      </c>
      <c r="E2246" s="4" t="s">
        <v>248</v>
      </c>
      <c r="F2246" s="6">
        <v>45514.83</v>
      </c>
      <c r="G2246" s="4">
        <v>2101553</v>
      </c>
      <c r="H2246" s="4">
        <v>6512674</v>
      </c>
      <c r="I2246" s="5">
        <v>6.9886547400000003</v>
      </c>
      <c r="J2246" s="5">
        <v>3.0989815626824999</v>
      </c>
      <c r="K2246" s="5" t="s">
        <v>36</v>
      </c>
      <c r="L2246" s="5">
        <v>134</v>
      </c>
      <c r="M2246" s="7" t="s">
        <v>1124</v>
      </c>
      <c r="N2246" s="16">
        <f t="shared" si="175"/>
        <v>44277</v>
      </c>
      <c r="O2246" s="7" t="s">
        <v>1125</v>
      </c>
      <c r="P2246" s="12" t="str">
        <f t="shared" si="176"/>
        <v>2021-03-30</v>
      </c>
      <c r="Q2246" s="1" t="str">
        <f>IFERROR(VLOOKUP(K2246,de_para!$A$2:$B$32,2,0),"ERR")</f>
        <v>web event</v>
      </c>
      <c r="R2246" s="1">
        <v>0</v>
      </c>
      <c r="S2246" s="1">
        <f t="shared" si="177"/>
        <v>3</v>
      </c>
      <c r="T2246" s="1">
        <f t="shared" si="178"/>
        <v>2021</v>
      </c>
      <c r="U2246" s="1">
        <f t="shared" si="179"/>
        <v>1</v>
      </c>
    </row>
    <row r="2247" spans="1:21" x14ac:dyDescent="0.25">
      <c r="A2247" s="3" t="s">
        <v>72</v>
      </c>
      <c r="B2247" s="3" t="s">
        <v>1123</v>
      </c>
      <c r="C2247" s="4" t="s">
        <v>73</v>
      </c>
      <c r="D2247" s="5" t="s">
        <v>74</v>
      </c>
      <c r="E2247" s="4" t="s">
        <v>75</v>
      </c>
      <c r="F2247" s="6">
        <v>82787.240000000005</v>
      </c>
      <c r="G2247" s="4">
        <v>219549</v>
      </c>
      <c r="H2247" s="4">
        <v>2240454</v>
      </c>
      <c r="I2247" s="5">
        <v>36.951100089999997</v>
      </c>
      <c r="J2247" s="5">
        <v>10.204801661588</v>
      </c>
      <c r="K2247" s="5" t="s">
        <v>36</v>
      </c>
      <c r="L2247" s="5">
        <v>372</v>
      </c>
      <c r="M2247" s="7" t="s">
        <v>1124</v>
      </c>
      <c r="N2247" s="16">
        <f t="shared" si="175"/>
        <v>44277</v>
      </c>
      <c r="O2247" s="7" t="s">
        <v>1125</v>
      </c>
      <c r="P2247" s="12" t="str">
        <f t="shared" si="176"/>
        <v>2021-03-30</v>
      </c>
      <c r="Q2247" s="1" t="str">
        <f>IFERROR(VLOOKUP(K2247,de_para!$A$2:$B$32,2,0),"ERR")</f>
        <v>web event</v>
      </c>
      <c r="R2247" s="1">
        <v>0</v>
      </c>
      <c r="S2247" s="1">
        <f t="shared" si="177"/>
        <v>3</v>
      </c>
      <c r="T2247" s="1">
        <f t="shared" si="178"/>
        <v>2021</v>
      </c>
      <c r="U2247" s="1">
        <f t="shared" si="179"/>
        <v>1</v>
      </c>
    </row>
    <row r="2248" spans="1:21" x14ac:dyDescent="0.25">
      <c r="A2248" s="3" t="s">
        <v>1132</v>
      </c>
      <c r="B2248" s="3" t="s">
        <v>1123</v>
      </c>
      <c r="C2248" s="4" t="s">
        <v>1133</v>
      </c>
      <c r="D2248" s="5" t="s">
        <v>1134</v>
      </c>
      <c r="E2248" s="4" t="s">
        <v>1135</v>
      </c>
      <c r="F2248" s="6">
        <v>0</v>
      </c>
      <c r="G2248" s="4">
        <v>0</v>
      </c>
      <c r="H2248" s="4">
        <v>0</v>
      </c>
      <c r="I2248" s="5" t="s">
        <v>45</v>
      </c>
      <c r="J2248" s="5">
        <v>0</v>
      </c>
      <c r="K2248" s="5" t="s">
        <v>80</v>
      </c>
      <c r="L2248" s="5">
        <v>1</v>
      </c>
      <c r="M2248" s="7" t="s">
        <v>1124</v>
      </c>
      <c r="N2248" s="16">
        <f t="shared" si="175"/>
        <v>44277</v>
      </c>
      <c r="O2248" s="7" t="s">
        <v>1125</v>
      </c>
      <c r="P2248" s="12" t="str">
        <f t="shared" si="176"/>
        <v>2021-03-30</v>
      </c>
      <c r="Q2248" s="1" t="str">
        <f>IFERROR(VLOOKUP(K2248,de_para!$A$2:$B$32,2,0),"ERR")</f>
        <v>web event</v>
      </c>
      <c r="R2248" s="1">
        <v>0</v>
      </c>
      <c r="S2248" s="1">
        <f t="shared" si="177"/>
        <v>3</v>
      </c>
      <c r="T2248" s="1">
        <f t="shared" si="178"/>
        <v>2021</v>
      </c>
      <c r="U2248" s="1">
        <f t="shared" si="179"/>
        <v>1</v>
      </c>
    </row>
    <row r="2249" spans="1:21" x14ac:dyDescent="0.25">
      <c r="A2249" s="3" t="s">
        <v>1078</v>
      </c>
      <c r="B2249" s="3" t="s">
        <v>1123</v>
      </c>
      <c r="C2249" s="4" t="s">
        <v>1079</v>
      </c>
      <c r="D2249" s="5" t="s">
        <v>1080</v>
      </c>
      <c r="E2249" s="4" t="s">
        <v>1081</v>
      </c>
      <c r="F2249" s="6">
        <v>44971.61</v>
      </c>
      <c r="G2249" s="4">
        <v>1604954</v>
      </c>
      <c r="H2249" s="4">
        <v>2770957</v>
      </c>
      <c r="I2249" s="5">
        <v>16.229631130000001</v>
      </c>
      <c r="J2249" s="5">
        <v>1.7265024418145001</v>
      </c>
      <c r="K2249" s="5" t="s">
        <v>80</v>
      </c>
      <c r="L2249" s="5">
        <v>200</v>
      </c>
      <c r="M2249" s="7" t="s">
        <v>1124</v>
      </c>
      <c r="N2249" s="16">
        <f t="shared" si="175"/>
        <v>44277</v>
      </c>
      <c r="O2249" s="7" t="s">
        <v>1125</v>
      </c>
      <c r="P2249" s="12" t="str">
        <f t="shared" si="176"/>
        <v>2021-03-30</v>
      </c>
      <c r="Q2249" s="1" t="str">
        <f>IFERROR(VLOOKUP(K2249,de_para!$A$2:$B$32,2,0),"ERR")</f>
        <v>web event</v>
      </c>
      <c r="R2249" s="1">
        <v>0</v>
      </c>
      <c r="S2249" s="1">
        <f t="shared" si="177"/>
        <v>3</v>
      </c>
      <c r="T2249" s="1">
        <f t="shared" si="178"/>
        <v>2021</v>
      </c>
      <c r="U2249" s="1">
        <f t="shared" si="179"/>
        <v>1</v>
      </c>
    </row>
    <row r="2250" spans="1:21" x14ac:dyDescent="0.25">
      <c r="A2250" s="3" t="s">
        <v>1022</v>
      </c>
      <c r="B2250" s="3" t="s">
        <v>1123</v>
      </c>
      <c r="C2250" s="4" t="s">
        <v>1023</v>
      </c>
      <c r="D2250" s="5" t="s">
        <v>1024</v>
      </c>
      <c r="E2250" s="4" t="s">
        <v>1025</v>
      </c>
      <c r="F2250" s="6">
        <v>9149.5499999999993</v>
      </c>
      <c r="G2250" s="4">
        <v>344832</v>
      </c>
      <c r="H2250" s="4">
        <v>1149566</v>
      </c>
      <c r="I2250" s="5">
        <v>7.9591341399999997</v>
      </c>
      <c r="J2250" s="5">
        <v>3.3336987286562998</v>
      </c>
      <c r="K2250" s="5" t="s">
        <v>394</v>
      </c>
      <c r="L2250" s="5">
        <v>8617</v>
      </c>
      <c r="M2250" s="7" t="s">
        <v>1124</v>
      </c>
      <c r="N2250" s="16">
        <f t="shared" si="175"/>
        <v>44277</v>
      </c>
      <c r="O2250" s="7" t="s">
        <v>1125</v>
      </c>
      <c r="P2250" s="12" t="str">
        <f t="shared" si="176"/>
        <v>2021-03-30</v>
      </c>
      <c r="Q2250" s="1" t="str">
        <f>IFERROR(VLOOKUP(K2250,de_para!$A$2:$B$32,2,0),"ERR")</f>
        <v>Mid funnel</v>
      </c>
      <c r="R2250" s="1">
        <v>0</v>
      </c>
      <c r="S2250" s="1">
        <f t="shared" si="177"/>
        <v>3</v>
      </c>
      <c r="T2250" s="1">
        <f t="shared" si="178"/>
        <v>2021</v>
      </c>
      <c r="U2250" s="1">
        <f t="shared" si="179"/>
        <v>1</v>
      </c>
    </row>
    <row r="2251" spans="1:21" x14ac:dyDescent="0.25">
      <c r="A2251" s="3" t="s">
        <v>1136</v>
      </c>
      <c r="B2251" s="3" t="s">
        <v>1123</v>
      </c>
      <c r="C2251" s="4" t="s">
        <v>1137</v>
      </c>
      <c r="D2251" s="5" t="s">
        <v>1024</v>
      </c>
      <c r="E2251" s="4" t="s">
        <v>1025</v>
      </c>
      <c r="F2251" s="6">
        <v>2307.04</v>
      </c>
      <c r="G2251" s="4">
        <v>5483</v>
      </c>
      <c r="H2251" s="4">
        <v>25249</v>
      </c>
      <c r="I2251" s="5">
        <v>91.371539470000002</v>
      </c>
      <c r="J2251" s="5">
        <v>4.6049607878897998</v>
      </c>
      <c r="K2251" s="5" t="s">
        <v>394</v>
      </c>
      <c r="L2251" s="5">
        <v>120</v>
      </c>
      <c r="M2251" s="7" t="s">
        <v>1124</v>
      </c>
      <c r="N2251" s="16">
        <f t="shared" si="175"/>
        <v>44277</v>
      </c>
      <c r="O2251" s="7" t="s">
        <v>1125</v>
      </c>
      <c r="P2251" s="12" t="str">
        <f t="shared" si="176"/>
        <v>2021-03-30</v>
      </c>
      <c r="Q2251" s="1" t="str">
        <f>IFERROR(VLOOKUP(K2251,de_para!$A$2:$B$32,2,0),"ERR")</f>
        <v>Mid funnel</v>
      </c>
      <c r="R2251" s="1">
        <v>0</v>
      </c>
      <c r="S2251" s="1">
        <f t="shared" si="177"/>
        <v>3</v>
      </c>
      <c r="T2251" s="1">
        <f t="shared" si="178"/>
        <v>2021</v>
      </c>
      <c r="U2251" s="1">
        <f t="shared" si="179"/>
        <v>1</v>
      </c>
    </row>
    <row r="2252" spans="1:21" x14ac:dyDescent="0.25">
      <c r="A2252" s="3" t="s">
        <v>1068</v>
      </c>
      <c r="B2252" s="3" t="s">
        <v>1123</v>
      </c>
      <c r="C2252" s="4" t="s">
        <v>1069</v>
      </c>
      <c r="D2252" s="5" t="s">
        <v>1070</v>
      </c>
      <c r="E2252" s="4" t="s">
        <v>1071</v>
      </c>
      <c r="F2252" s="6">
        <v>8986.1299999999992</v>
      </c>
      <c r="G2252" s="4">
        <v>548611</v>
      </c>
      <c r="H2252" s="4">
        <v>2127091</v>
      </c>
      <c r="I2252" s="5">
        <v>4.22461004</v>
      </c>
      <c r="J2252" s="5">
        <v>3.8772299498187</v>
      </c>
      <c r="K2252" s="5" t="s">
        <v>1072</v>
      </c>
      <c r="L2252" s="5">
        <v>908607</v>
      </c>
      <c r="M2252" s="7" t="s">
        <v>1124</v>
      </c>
      <c r="N2252" s="16">
        <f t="shared" si="175"/>
        <v>44277</v>
      </c>
      <c r="O2252" s="7" t="s">
        <v>1125</v>
      </c>
      <c r="P2252" s="12" t="str">
        <f t="shared" si="176"/>
        <v>2021-03-30</v>
      </c>
      <c r="Q2252" s="1" t="str">
        <f>IFERROR(VLOOKUP(K2252,de_para!$A$2:$B$32,2,0),"ERR")</f>
        <v>Top funnel</v>
      </c>
      <c r="R2252" s="1">
        <v>0</v>
      </c>
      <c r="S2252" s="1">
        <f t="shared" si="177"/>
        <v>3</v>
      </c>
      <c r="T2252" s="1">
        <f t="shared" si="178"/>
        <v>2021</v>
      </c>
      <c r="U2252" s="1">
        <f t="shared" si="179"/>
        <v>1</v>
      </c>
    </row>
    <row r="2253" spans="1:21" x14ac:dyDescent="0.25">
      <c r="A2253" s="3" t="s">
        <v>1057</v>
      </c>
      <c r="B2253" s="3" t="s">
        <v>1123</v>
      </c>
      <c r="C2253" s="4" t="s">
        <v>1058</v>
      </c>
      <c r="D2253" s="5" t="s">
        <v>1059</v>
      </c>
      <c r="E2253" s="4" t="s">
        <v>1060</v>
      </c>
      <c r="F2253" s="6">
        <v>178043.91</v>
      </c>
      <c r="G2253" s="4">
        <v>2115053</v>
      </c>
      <c r="H2253" s="4">
        <v>8151356</v>
      </c>
      <c r="I2253" s="5">
        <v>21.842244409999999</v>
      </c>
      <c r="J2253" s="5">
        <v>3.8539724536454001</v>
      </c>
      <c r="K2253" s="5" t="s">
        <v>80</v>
      </c>
      <c r="L2253" s="5">
        <v>797</v>
      </c>
      <c r="M2253" s="7" t="s">
        <v>1124</v>
      </c>
      <c r="N2253" s="16">
        <f t="shared" si="175"/>
        <v>44277</v>
      </c>
      <c r="O2253" s="7" t="s">
        <v>1125</v>
      </c>
      <c r="P2253" s="12" t="str">
        <f t="shared" si="176"/>
        <v>2021-03-30</v>
      </c>
      <c r="Q2253" s="1" t="str">
        <f>IFERROR(VLOOKUP(K2253,de_para!$A$2:$B$32,2,0),"ERR")</f>
        <v>web event</v>
      </c>
      <c r="R2253" s="1">
        <v>0</v>
      </c>
      <c r="S2253" s="1">
        <f t="shared" si="177"/>
        <v>3</v>
      </c>
      <c r="T2253" s="1">
        <f t="shared" si="178"/>
        <v>2021</v>
      </c>
      <c r="U2253" s="1">
        <f t="shared" si="179"/>
        <v>1</v>
      </c>
    </row>
    <row r="2254" spans="1:21" x14ac:dyDescent="0.25">
      <c r="A2254" s="3" t="s">
        <v>1118</v>
      </c>
      <c r="B2254" s="3" t="s">
        <v>1123</v>
      </c>
      <c r="C2254" s="4" t="s">
        <v>1119</v>
      </c>
      <c r="D2254" s="5" t="s">
        <v>247</v>
      </c>
      <c r="E2254" s="4" t="s">
        <v>248</v>
      </c>
      <c r="F2254" s="6">
        <v>11366.47</v>
      </c>
      <c r="G2254" s="4">
        <v>471558</v>
      </c>
      <c r="H2254" s="4">
        <v>1103040</v>
      </c>
      <c r="I2254" s="5">
        <v>10.30467617</v>
      </c>
      <c r="J2254" s="5">
        <v>2.3391396180321</v>
      </c>
      <c r="K2254" s="5" t="s">
        <v>36</v>
      </c>
      <c r="L2254" s="5">
        <v>20</v>
      </c>
      <c r="M2254" s="7" t="s">
        <v>1124</v>
      </c>
      <c r="N2254" s="16">
        <f t="shared" si="175"/>
        <v>44277</v>
      </c>
      <c r="O2254" s="7" t="s">
        <v>1125</v>
      </c>
      <c r="P2254" s="12" t="str">
        <f t="shared" si="176"/>
        <v>2021-03-30</v>
      </c>
      <c r="Q2254" s="1" t="str">
        <f>IFERROR(VLOOKUP(K2254,de_para!$A$2:$B$32,2,0),"ERR")</f>
        <v>web event</v>
      </c>
      <c r="R2254" s="1">
        <v>0</v>
      </c>
      <c r="S2254" s="1">
        <f t="shared" si="177"/>
        <v>3</v>
      </c>
      <c r="T2254" s="1">
        <f t="shared" si="178"/>
        <v>2021</v>
      </c>
      <c r="U2254" s="1">
        <f t="shared" si="179"/>
        <v>1</v>
      </c>
    </row>
    <row r="2255" spans="1:21" x14ac:dyDescent="0.25">
      <c r="A2255" s="3" t="s">
        <v>1138</v>
      </c>
      <c r="B2255" s="3" t="s">
        <v>1123</v>
      </c>
      <c r="C2255" s="4" t="s">
        <v>1139</v>
      </c>
      <c r="D2255" s="5" t="s">
        <v>1134</v>
      </c>
      <c r="E2255" s="4" t="s">
        <v>1135</v>
      </c>
      <c r="F2255" s="6">
        <v>0</v>
      </c>
      <c r="G2255" s="4">
        <v>0</v>
      </c>
      <c r="H2255" s="4">
        <v>0</v>
      </c>
      <c r="I2255" s="5" t="s">
        <v>45</v>
      </c>
      <c r="J2255" s="5">
        <v>0</v>
      </c>
      <c r="K2255" s="5" t="s">
        <v>80</v>
      </c>
      <c r="L2255" s="5">
        <v>1</v>
      </c>
      <c r="M2255" s="7" t="s">
        <v>1124</v>
      </c>
      <c r="N2255" s="16">
        <f t="shared" si="175"/>
        <v>44277</v>
      </c>
      <c r="O2255" s="7" t="s">
        <v>1125</v>
      </c>
      <c r="P2255" s="12" t="str">
        <f t="shared" si="176"/>
        <v>2021-03-30</v>
      </c>
      <c r="Q2255" s="1" t="str">
        <f>IFERROR(VLOOKUP(K2255,de_para!$A$2:$B$32,2,0),"ERR")</f>
        <v>web event</v>
      </c>
      <c r="R2255" s="1">
        <v>0</v>
      </c>
      <c r="S2255" s="1">
        <f t="shared" si="177"/>
        <v>3</v>
      </c>
      <c r="T2255" s="1">
        <f t="shared" si="178"/>
        <v>2021</v>
      </c>
      <c r="U2255" s="1">
        <f t="shared" si="179"/>
        <v>1</v>
      </c>
    </row>
    <row r="2256" spans="1:21" x14ac:dyDescent="0.25">
      <c r="A2256" s="3" t="s">
        <v>93</v>
      </c>
      <c r="B2256" s="3" t="s">
        <v>1123</v>
      </c>
      <c r="C2256" s="4" t="s">
        <v>94</v>
      </c>
      <c r="D2256" s="5" t="s">
        <v>87</v>
      </c>
      <c r="E2256" s="4" t="s">
        <v>88</v>
      </c>
      <c r="F2256" s="6">
        <v>57277.94</v>
      </c>
      <c r="G2256" s="4">
        <v>2049517</v>
      </c>
      <c r="H2256" s="4">
        <v>4666570</v>
      </c>
      <c r="I2256" s="5">
        <v>12.27409853</v>
      </c>
      <c r="J2256" s="5">
        <v>2.2769120724540999</v>
      </c>
      <c r="K2256" s="5" t="s">
        <v>36</v>
      </c>
      <c r="L2256" s="5">
        <v>197</v>
      </c>
      <c r="M2256" s="7" t="s">
        <v>1124</v>
      </c>
      <c r="N2256" s="16">
        <f t="shared" si="175"/>
        <v>44277</v>
      </c>
      <c r="O2256" s="7" t="s">
        <v>1125</v>
      </c>
      <c r="P2256" s="12" t="str">
        <f t="shared" si="176"/>
        <v>2021-03-30</v>
      </c>
      <c r="Q2256" s="1" t="str">
        <f>IFERROR(VLOOKUP(K2256,de_para!$A$2:$B$32,2,0),"ERR")</f>
        <v>web event</v>
      </c>
      <c r="R2256" s="1">
        <v>0</v>
      </c>
      <c r="S2256" s="1">
        <f t="shared" si="177"/>
        <v>3</v>
      </c>
      <c r="T2256" s="1">
        <f t="shared" si="178"/>
        <v>2021</v>
      </c>
      <c r="U2256" s="1">
        <f t="shared" si="179"/>
        <v>1</v>
      </c>
    </row>
    <row r="2257" spans="1:21" x14ac:dyDescent="0.25">
      <c r="A2257" s="3" t="s">
        <v>180</v>
      </c>
      <c r="B2257" s="3" t="s">
        <v>1123</v>
      </c>
      <c r="C2257" s="4" t="s">
        <v>508</v>
      </c>
      <c r="D2257" s="5" t="s">
        <v>509</v>
      </c>
      <c r="E2257" s="4" t="s">
        <v>510</v>
      </c>
      <c r="F2257" s="6">
        <v>9475.23</v>
      </c>
      <c r="G2257" s="4">
        <v>1030690</v>
      </c>
      <c r="H2257" s="4">
        <v>2726349</v>
      </c>
      <c r="I2257" s="5">
        <v>3.4754281300000001</v>
      </c>
      <c r="J2257" s="5">
        <v>2.6451687704353</v>
      </c>
      <c r="K2257" s="5" t="s">
        <v>394</v>
      </c>
      <c r="L2257" s="5">
        <v>20799</v>
      </c>
      <c r="M2257" s="7" t="s">
        <v>1124</v>
      </c>
      <c r="N2257" s="16">
        <f t="shared" si="175"/>
        <v>44277</v>
      </c>
      <c r="O2257" s="7" t="s">
        <v>1125</v>
      </c>
      <c r="P2257" s="12" t="str">
        <f t="shared" si="176"/>
        <v>2021-03-30</v>
      </c>
      <c r="Q2257" s="1" t="str">
        <f>IFERROR(VLOOKUP(K2257,de_para!$A$2:$B$32,2,0),"ERR")</f>
        <v>Mid funnel</v>
      </c>
      <c r="R2257" s="1">
        <v>0</v>
      </c>
      <c r="S2257" s="1">
        <f t="shared" si="177"/>
        <v>3</v>
      </c>
      <c r="T2257" s="1">
        <f t="shared" si="178"/>
        <v>2021</v>
      </c>
      <c r="U2257" s="1">
        <f t="shared" si="179"/>
        <v>1</v>
      </c>
    </row>
    <row r="2258" spans="1:21" x14ac:dyDescent="0.25">
      <c r="A2258" s="3" t="s">
        <v>1085</v>
      </c>
      <c r="B2258" s="3" t="s">
        <v>1123</v>
      </c>
      <c r="C2258" s="4" t="s">
        <v>1086</v>
      </c>
      <c r="D2258" s="5" t="s">
        <v>1070</v>
      </c>
      <c r="E2258" s="4" t="s">
        <v>1071</v>
      </c>
      <c r="F2258" s="6">
        <v>4498.66</v>
      </c>
      <c r="G2258" s="4">
        <v>392904</v>
      </c>
      <c r="H2258" s="4">
        <v>627543</v>
      </c>
      <c r="I2258" s="5">
        <v>7.1686880400000002</v>
      </c>
      <c r="J2258" s="5">
        <v>1.5971916804105</v>
      </c>
      <c r="K2258" s="5" t="s">
        <v>1072</v>
      </c>
      <c r="L2258" s="5">
        <v>501144</v>
      </c>
      <c r="M2258" s="7" t="s">
        <v>1124</v>
      </c>
      <c r="N2258" s="16">
        <f t="shared" si="175"/>
        <v>44277</v>
      </c>
      <c r="O2258" s="7" t="s">
        <v>1125</v>
      </c>
      <c r="P2258" s="12" t="str">
        <f t="shared" si="176"/>
        <v>2021-03-30</v>
      </c>
      <c r="Q2258" s="1" t="str">
        <f>IFERROR(VLOOKUP(K2258,de_para!$A$2:$B$32,2,0),"ERR")</f>
        <v>Top funnel</v>
      </c>
      <c r="R2258" s="1">
        <v>0</v>
      </c>
      <c r="S2258" s="1">
        <f t="shared" si="177"/>
        <v>3</v>
      </c>
      <c r="T2258" s="1">
        <f t="shared" si="178"/>
        <v>2021</v>
      </c>
      <c r="U2258" s="1">
        <f t="shared" si="179"/>
        <v>1</v>
      </c>
    </row>
    <row r="2259" spans="1:21" x14ac:dyDescent="0.25">
      <c r="A2259" s="3" t="s">
        <v>1140</v>
      </c>
      <c r="B2259" s="3" t="s">
        <v>1123</v>
      </c>
      <c r="C2259" s="4" t="s">
        <v>1141</v>
      </c>
      <c r="D2259" s="5" t="s">
        <v>1134</v>
      </c>
      <c r="E2259" s="4" t="s">
        <v>1135</v>
      </c>
      <c r="F2259" s="6">
        <v>0</v>
      </c>
      <c r="G2259" s="4">
        <v>0</v>
      </c>
      <c r="H2259" s="4">
        <v>0</v>
      </c>
      <c r="I2259" s="5" t="s">
        <v>45</v>
      </c>
      <c r="J2259" s="5">
        <v>0</v>
      </c>
      <c r="K2259" s="5" t="s">
        <v>80</v>
      </c>
      <c r="L2259" s="5">
        <v>4</v>
      </c>
      <c r="M2259" s="7" t="s">
        <v>1124</v>
      </c>
      <c r="N2259" s="16">
        <f t="shared" si="175"/>
        <v>44277</v>
      </c>
      <c r="O2259" s="7" t="s">
        <v>1125</v>
      </c>
      <c r="P2259" s="12" t="str">
        <f t="shared" si="176"/>
        <v>2021-03-30</v>
      </c>
      <c r="Q2259" s="1" t="str">
        <f>IFERROR(VLOOKUP(K2259,de_para!$A$2:$B$32,2,0),"ERR")</f>
        <v>web event</v>
      </c>
      <c r="R2259" s="1">
        <v>0</v>
      </c>
      <c r="S2259" s="1">
        <f t="shared" si="177"/>
        <v>3</v>
      </c>
      <c r="T2259" s="1">
        <f t="shared" si="178"/>
        <v>2021</v>
      </c>
      <c r="U2259" s="1">
        <f t="shared" si="179"/>
        <v>1</v>
      </c>
    </row>
    <row r="2260" spans="1:21" x14ac:dyDescent="0.25">
      <c r="A2260" s="3" t="s">
        <v>405</v>
      </c>
      <c r="B2260" s="3" t="s">
        <v>1123</v>
      </c>
      <c r="C2260" s="4" t="s">
        <v>406</v>
      </c>
      <c r="D2260" s="5" t="s">
        <v>177</v>
      </c>
      <c r="E2260" s="4" t="s">
        <v>178</v>
      </c>
      <c r="F2260" s="6">
        <v>17496.939999999999</v>
      </c>
      <c r="G2260" s="4">
        <v>526332</v>
      </c>
      <c r="H2260" s="4">
        <v>1750422</v>
      </c>
      <c r="I2260" s="5">
        <v>9.9958410000000004</v>
      </c>
      <c r="J2260" s="5">
        <v>3.3256993684595</v>
      </c>
      <c r="K2260" s="5" t="s">
        <v>179</v>
      </c>
      <c r="L2260" s="5">
        <v>11574</v>
      </c>
      <c r="M2260" s="7" t="s">
        <v>1124</v>
      </c>
      <c r="N2260" s="16">
        <f t="shared" si="175"/>
        <v>44277</v>
      </c>
      <c r="O2260" s="7" t="s">
        <v>1125</v>
      </c>
      <c r="P2260" s="12" t="str">
        <f t="shared" si="176"/>
        <v>2021-03-30</v>
      </c>
      <c r="Q2260" s="1" t="str">
        <f>IFERROR(VLOOKUP(K2260,de_para!$A$2:$B$32,2,0),"ERR")</f>
        <v>Mid funnel</v>
      </c>
      <c r="R2260" s="1">
        <v>0</v>
      </c>
      <c r="S2260" s="1">
        <f t="shared" si="177"/>
        <v>3</v>
      </c>
      <c r="T2260" s="1">
        <f t="shared" si="178"/>
        <v>2021</v>
      </c>
      <c r="U2260" s="1">
        <f t="shared" si="179"/>
        <v>1</v>
      </c>
    </row>
    <row r="2261" spans="1:21" x14ac:dyDescent="0.25">
      <c r="A2261" s="3" t="s">
        <v>1106</v>
      </c>
      <c r="B2261" s="3" t="s">
        <v>1123</v>
      </c>
      <c r="C2261" s="4" t="s">
        <v>1107</v>
      </c>
      <c r="D2261" s="5" t="s">
        <v>1108</v>
      </c>
      <c r="E2261" s="4" t="s">
        <v>1109</v>
      </c>
      <c r="F2261" s="6">
        <v>10374.64</v>
      </c>
      <c r="G2261" s="4">
        <v>500098</v>
      </c>
      <c r="H2261" s="4">
        <v>854965</v>
      </c>
      <c r="I2261" s="5">
        <v>12.13457861</v>
      </c>
      <c r="J2261" s="5">
        <v>1.7095949193958</v>
      </c>
      <c r="K2261" s="5" t="s">
        <v>36</v>
      </c>
      <c r="L2261" s="5">
        <v>92</v>
      </c>
      <c r="M2261" s="7" t="s">
        <v>1124</v>
      </c>
      <c r="N2261" s="16">
        <f t="shared" si="175"/>
        <v>44277</v>
      </c>
      <c r="O2261" s="7" t="s">
        <v>1125</v>
      </c>
      <c r="P2261" s="12" t="str">
        <f t="shared" si="176"/>
        <v>2021-03-30</v>
      </c>
      <c r="Q2261" s="1" t="str">
        <f>IFERROR(VLOOKUP(K2261,de_para!$A$2:$B$32,2,0),"ERR")</f>
        <v>web event</v>
      </c>
      <c r="R2261" s="1">
        <v>0</v>
      </c>
      <c r="S2261" s="1">
        <f t="shared" si="177"/>
        <v>3</v>
      </c>
      <c r="T2261" s="1">
        <f t="shared" si="178"/>
        <v>2021</v>
      </c>
      <c r="U2261" s="1">
        <f t="shared" si="179"/>
        <v>1</v>
      </c>
    </row>
    <row r="2262" spans="1:21" x14ac:dyDescent="0.25">
      <c r="A2262" s="3" t="s">
        <v>111</v>
      </c>
      <c r="B2262" s="3" t="s">
        <v>1123</v>
      </c>
      <c r="C2262" s="4" t="s">
        <v>1047</v>
      </c>
      <c r="D2262" s="5" t="s">
        <v>1048</v>
      </c>
      <c r="E2262" s="4" t="s">
        <v>1049</v>
      </c>
      <c r="F2262" s="6">
        <v>95706.21</v>
      </c>
      <c r="G2262" s="4">
        <v>3055805</v>
      </c>
      <c r="H2262" s="4">
        <v>8238509</v>
      </c>
      <c r="I2262" s="5">
        <v>11.616933360000001</v>
      </c>
      <c r="J2262" s="5">
        <v>2.6960192158858001</v>
      </c>
      <c r="K2262" s="5" t="s">
        <v>36</v>
      </c>
      <c r="L2262" s="5">
        <v>459</v>
      </c>
      <c r="M2262" s="7" t="s">
        <v>1124</v>
      </c>
      <c r="N2262" s="16">
        <f t="shared" si="175"/>
        <v>44277</v>
      </c>
      <c r="O2262" s="7" t="s">
        <v>1125</v>
      </c>
      <c r="P2262" s="12" t="str">
        <f t="shared" si="176"/>
        <v>2021-03-30</v>
      </c>
      <c r="Q2262" s="1" t="str">
        <f>IFERROR(VLOOKUP(K2262,de_para!$A$2:$B$32,2,0),"ERR")</f>
        <v>web event</v>
      </c>
      <c r="R2262" s="1">
        <v>0</v>
      </c>
      <c r="S2262" s="1">
        <f t="shared" si="177"/>
        <v>3</v>
      </c>
      <c r="T2262" s="1">
        <f t="shared" si="178"/>
        <v>2021</v>
      </c>
      <c r="U2262" s="1">
        <f t="shared" si="179"/>
        <v>1</v>
      </c>
    </row>
    <row r="2263" spans="1:21" x14ac:dyDescent="0.25">
      <c r="A2263" s="3" t="s">
        <v>103</v>
      </c>
      <c r="B2263" s="3" t="s">
        <v>1123</v>
      </c>
      <c r="C2263" s="4" t="s">
        <v>998</v>
      </c>
      <c r="D2263" s="5" t="s">
        <v>60</v>
      </c>
      <c r="E2263" s="4" t="s">
        <v>61</v>
      </c>
      <c r="F2263" s="6">
        <v>22758.91</v>
      </c>
      <c r="G2263" s="4">
        <v>7255</v>
      </c>
      <c r="H2263" s="4">
        <v>149082</v>
      </c>
      <c r="I2263" s="5">
        <v>152.660348</v>
      </c>
      <c r="J2263" s="5">
        <v>20.548862853205001</v>
      </c>
      <c r="K2263" s="5" t="s">
        <v>36</v>
      </c>
      <c r="L2263" s="5">
        <v>111</v>
      </c>
      <c r="M2263" s="7" t="s">
        <v>1124</v>
      </c>
      <c r="N2263" s="16">
        <f t="shared" si="175"/>
        <v>44277</v>
      </c>
      <c r="O2263" s="7" t="s">
        <v>1125</v>
      </c>
      <c r="P2263" s="12" t="str">
        <f t="shared" si="176"/>
        <v>2021-03-30</v>
      </c>
      <c r="Q2263" s="1" t="str">
        <f>IFERROR(VLOOKUP(K2263,de_para!$A$2:$B$32,2,0),"ERR")</f>
        <v>web event</v>
      </c>
      <c r="R2263" s="1">
        <v>0</v>
      </c>
      <c r="S2263" s="1">
        <f t="shared" si="177"/>
        <v>3</v>
      </c>
      <c r="T2263" s="1">
        <f t="shared" si="178"/>
        <v>2021</v>
      </c>
      <c r="U2263" s="1">
        <f t="shared" si="179"/>
        <v>1</v>
      </c>
    </row>
    <row r="2264" spans="1:21" x14ac:dyDescent="0.25">
      <c r="A2264" s="3" t="s">
        <v>175</v>
      </c>
      <c r="B2264" s="3" t="s">
        <v>1123</v>
      </c>
      <c r="C2264" s="4" t="s">
        <v>176</v>
      </c>
      <c r="D2264" s="5" t="s">
        <v>177</v>
      </c>
      <c r="E2264" s="4" t="s">
        <v>178</v>
      </c>
      <c r="F2264" s="6">
        <v>14396.41</v>
      </c>
      <c r="G2264" s="4">
        <v>757374</v>
      </c>
      <c r="H2264" s="4">
        <v>1848090</v>
      </c>
      <c r="I2264" s="5">
        <v>7.7898857699999997</v>
      </c>
      <c r="J2264" s="5">
        <v>2.4401286550634</v>
      </c>
      <c r="K2264" s="5" t="s">
        <v>179</v>
      </c>
      <c r="L2264" s="5">
        <v>13444</v>
      </c>
      <c r="M2264" s="7" t="s">
        <v>1124</v>
      </c>
      <c r="N2264" s="16">
        <f t="shared" si="175"/>
        <v>44277</v>
      </c>
      <c r="O2264" s="7" t="s">
        <v>1125</v>
      </c>
      <c r="P2264" s="12" t="str">
        <f t="shared" si="176"/>
        <v>2021-03-30</v>
      </c>
      <c r="Q2264" s="1" t="str">
        <f>IFERROR(VLOOKUP(K2264,de_para!$A$2:$B$32,2,0),"ERR")</f>
        <v>Mid funnel</v>
      </c>
      <c r="R2264" s="1">
        <v>0</v>
      </c>
      <c r="S2264" s="1">
        <f t="shared" si="177"/>
        <v>3</v>
      </c>
      <c r="T2264" s="1">
        <f t="shared" si="178"/>
        <v>2021</v>
      </c>
      <c r="U2264" s="1">
        <f t="shared" si="179"/>
        <v>1</v>
      </c>
    </row>
    <row r="2265" spans="1:21" x14ac:dyDescent="0.25">
      <c r="A2265" s="3" t="s">
        <v>948</v>
      </c>
      <c r="B2265" s="3" t="s">
        <v>1142</v>
      </c>
      <c r="C2265" s="4" t="s">
        <v>950</v>
      </c>
      <c r="D2265" s="5" t="s">
        <v>173</v>
      </c>
      <c r="E2265" s="4" t="s">
        <v>174</v>
      </c>
      <c r="F2265" s="6">
        <v>47368.4</v>
      </c>
      <c r="G2265" s="4">
        <v>186081</v>
      </c>
      <c r="H2265" s="4">
        <v>1222594</v>
      </c>
      <c r="I2265" s="5">
        <v>38.744178359999999</v>
      </c>
      <c r="J2265" s="5">
        <v>6.5702247945787002</v>
      </c>
      <c r="K2265" s="5" t="s">
        <v>36</v>
      </c>
      <c r="L2265" s="5">
        <v>291</v>
      </c>
      <c r="M2265" s="7" t="s">
        <v>1143</v>
      </c>
      <c r="N2265" s="16">
        <f t="shared" si="175"/>
        <v>44270</v>
      </c>
      <c r="O2265" s="7" t="s">
        <v>1144</v>
      </c>
      <c r="P2265" s="12" t="str">
        <f t="shared" si="176"/>
        <v>2021-03-23</v>
      </c>
      <c r="Q2265" s="1" t="str">
        <f>IFERROR(VLOOKUP(K2265,de_para!$A$2:$B$32,2,0),"ERR")</f>
        <v>web event</v>
      </c>
      <c r="R2265" s="1">
        <v>0</v>
      </c>
      <c r="S2265" s="1">
        <f t="shared" si="177"/>
        <v>3</v>
      </c>
      <c r="T2265" s="1">
        <f t="shared" si="178"/>
        <v>2021</v>
      </c>
      <c r="U2265" s="1">
        <f t="shared" si="179"/>
        <v>1</v>
      </c>
    </row>
    <row r="2266" spans="1:21" x14ac:dyDescent="0.25">
      <c r="A2266" s="3" t="s">
        <v>93</v>
      </c>
      <c r="B2266" s="3" t="s">
        <v>1142</v>
      </c>
      <c r="C2266" s="4" t="s">
        <v>94</v>
      </c>
      <c r="D2266" s="5" t="s">
        <v>87</v>
      </c>
      <c r="E2266" s="4" t="s">
        <v>88</v>
      </c>
      <c r="F2266" s="6">
        <v>45998.94</v>
      </c>
      <c r="G2266" s="4">
        <v>2152466</v>
      </c>
      <c r="H2266" s="4">
        <v>4338850</v>
      </c>
      <c r="I2266" s="5">
        <v>10.60164329</v>
      </c>
      <c r="J2266" s="5">
        <v>2.0157577401919</v>
      </c>
      <c r="K2266" s="5" t="s">
        <v>36</v>
      </c>
      <c r="L2266" s="5">
        <v>192</v>
      </c>
      <c r="M2266" s="7" t="s">
        <v>1143</v>
      </c>
      <c r="N2266" s="16">
        <f t="shared" si="175"/>
        <v>44270</v>
      </c>
      <c r="O2266" s="7" t="s">
        <v>1144</v>
      </c>
      <c r="P2266" s="12" t="str">
        <f t="shared" si="176"/>
        <v>2021-03-23</v>
      </c>
      <c r="Q2266" s="1" t="str">
        <f>IFERROR(VLOOKUP(K2266,de_para!$A$2:$B$32,2,0),"ERR")</f>
        <v>web event</v>
      </c>
      <c r="R2266" s="1">
        <v>0</v>
      </c>
      <c r="S2266" s="1">
        <f t="shared" si="177"/>
        <v>3</v>
      </c>
      <c r="T2266" s="1">
        <f t="shared" si="178"/>
        <v>2021</v>
      </c>
      <c r="U2266" s="1">
        <f t="shared" si="179"/>
        <v>1</v>
      </c>
    </row>
    <row r="2267" spans="1:21" x14ac:dyDescent="0.25">
      <c r="A2267" s="3" t="s">
        <v>180</v>
      </c>
      <c r="B2267" s="3" t="s">
        <v>1142</v>
      </c>
      <c r="C2267" s="4" t="s">
        <v>508</v>
      </c>
      <c r="D2267" s="5" t="s">
        <v>509</v>
      </c>
      <c r="E2267" s="4" t="s">
        <v>510</v>
      </c>
      <c r="F2267" s="6">
        <v>10025.65</v>
      </c>
      <c r="G2267" s="4">
        <v>1221901</v>
      </c>
      <c r="H2267" s="4">
        <v>3396668</v>
      </c>
      <c r="I2267" s="5">
        <v>2.9516131699999999</v>
      </c>
      <c r="J2267" s="5">
        <v>2.7798225879183001</v>
      </c>
      <c r="K2267" s="5" t="s">
        <v>394</v>
      </c>
      <c r="L2267" s="5">
        <v>24903</v>
      </c>
      <c r="M2267" s="7" t="s">
        <v>1143</v>
      </c>
      <c r="N2267" s="16">
        <f t="shared" si="175"/>
        <v>44270</v>
      </c>
      <c r="O2267" s="7" t="s">
        <v>1144</v>
      </c>
      <c r="P2267" s="12" t="str">
        <f t="shared" si="176"/>
        <v>2021-03-23</v>
      </c>
      <c r="Q2267" s="1" t="str">
        <f>IFERROR(VLOOKUP(K2267,de_para!$A$2:$B$32,2,0),"ERR")</f>
        <v>Mid funnel</v>
      </c>
      <c r="R2267" s="1">
        <v>0</v>
      </c>
      <c r="S2267" s="1">
        <f t="shared" si="177"/>
        <v>3</v>
      </c>
      <c r="T2267" s="1">
        <f t="shared" si="178"/>
        <v>2021</v>
      </c>
      <c r="U2267" s="1">
        <f t="shared" si="179"/>
        <v>1</v>
      </c>
    </row>
    <row r="2268" spans="1:21" x14ac:dyDescent="0.25">
      <c r="A2268" s="3" t="s">
        <v>1078</v>
      </c>
      <c r="B2268" s="3" t="s">
        <v>1142</v>
      </c>
      <c r="C2268" s="4" t="s">
        <v>1079</v>
      </c>
      <c r="D2268" s="5" t="s">
        <v>1080</v>
      </c>
      <c r="E2268" s="4" t="s">
        <v>1081</v>
      </c>
      <c r="F2268" s="6">
        <v>44180.81</v>
      </c>
      <c r="G2268" s="4">
        <v>1891862</v>
      </c>
      <c r="H2268" s="4">
        <v>2973527</v>
      </c>
      <c r="I2268" s="5">
        <v>14.858049039999999</v>
      </c>
      <c r="J2268" s="5">
        <v>1.5717462478763999</v>
      </c>
      <c r="K2268" s="5" t="s">
        <v>80</v>
      </c>
      <c r="L2268" s="5">
        <v>188</v>
      </c>
      <c r="M2268" s="7" t="s">
        <v>1143</v>
      </c>
      <c r="N2268" s="16">
        <f t="shared" si="175"/>
        <v>44270</v>
      </c>
      <c r="O2268" s="7" t="s">
        <v>1144</v>
      </c>
      <c r="P2268" s="12" t="str">
        <f t="shared" si="176"/>
        <v>2021-03-23</v>
      </c>
      <c r="Q2268" s="1" t="str">
        <f>IFERROR(VLOOKUP(K2268,de_para!$A$2:$B$32,2,0),"ERR")</f>
        <v>web event</v>
      </c>
      <c r="R2268" s="1">
        <v>0</v>
      </c>
      <c r="S2268" s="1">
        <f t="shared" si="177"/>
        <v>3</v>
      </c>
      <c r="T2268" s="1">
        <f t="shared" si="178"/>
        <v>2021</v>
      </c>
      <c r="U2268" s="1">
        <f t="shared" si="179"/>
        <v>1</v>
      </c>
    </row>
    <row r="2269" spans="1:21" x14ac:dyDescent="0.25">
      <c r="A2269" s="3" t="s">
        <v>245</v>
      </c>
      <c r="B2269" s="3" t="s">
        <v>1142</v>
      </c>
      <c r="C2269" s="4" t="s">
        <v>520</v>
      </c>
      <c r="D2269" s="5" t="s">
        <v>521</v>
      </c>
      <c r="E2269" s="4" t="s">
        <v>522</v>
      </c>
      <c r="F2269" s="6">
        <v>7969.52</v>
      </c>
      <c r="G2269" s="4">
        <v>907273</v>
      </c>
      <c r="H2269" s="4">
        <v>2165028</v>
      </c>
      <c r="I2269" s="5">
        <v>3.6810239899999999</v>
      </c>
      <c r="J2269" s="5">
        <v>2.3863026894882</v>
      </c>
      <c r="K2269" s="5" t="s">
        <v>394</v>
      </c>
      <c r="L2269" s="5">
        <v>19772</v>
      </c>
      <c r="M2269" s="7" t="s">
        <v>1143</v>
      </c>
      <c r="N2269" s="16">
        <f t="shared" si="175"/>
        <v>44270</v>
      </c>
      <c r="O2269" s="7" t="s">
        <v>1144</v>
      </c>
      <c r="P2269" s="12" t="str">
        <f t="shared" si="176"/>
        <v>2021-03-23</v>
      </c>
      <c r="Q2269" s="1" t="str">
        <f>IFERROR(VLOOKUP(K2269,de_para!$A$2:$B$32,2,0),"ERR")</f>
        <v>Mid funnel</v>
      </c>
      <c r="R2269" s="1">
        <v>0</v>
      </c>
      <c r="S2269" s="1">
        <f t="shared" si="177"/>
        <v>3</v>
      </c>
      <c r="T2269" s="1">
        <f t="shared" si="178"/>
        <v>2021</v>
      </c>
      <c r="U2269" s="1">
        <f t="shared" si="179"/>
        <v>1</v>
      </c>
    </row>
    <row r="2270" spans="1:21" x14ac:dyDescent="0.25">
      <c r="A2270" s="3" t="s">
        <v>1110</v>
      </c>
      <c r="B2270" s="3" t="s">
        <v>1142</v>
      </c>
      <c r="C2270" s="4" t="s">
        <v>1111</v>
      </c>
      <c r="D2270" s="5" t="s">
        <v>1112</v>
      </c>
      <c r="E2270" s="4" t="s">
        <v>1113</v>
      </c>
      <c r="F2270" s="6">
        <v>12790.79</v>
      </c>
      <c r="G2270" s="4">
        <v>608390</v>
      </c>
      <c r="H2270" s="4">
        <v>1255092</v>
      </c>
      <c r="I2270" s="5">
        <v>10.191117459999999</v>
      </c>
      <c r="J2270" s="5">
        <v>2.0629727641809001</v>
      </c>
      <c r="K2270" s="5" t="s">
        <v>36</v>
      </c>
      <c r="L2270" s="5">
        <v>92</v>
      </c>
      <c r="M2270" s="7" t="s">
        <v>1143</v>
      </c>
      <c r="N2270" s="16">
        <f t="shared" si="175"/>
        <v>44270</v>
      </c>
      <c r="O2270" s="7" t="s">
        <v>1144</v>
      </c>
      <c r="P2270" s="12" t="str">
        <f t="shared" si="176"/>
        <v>2021-03-23</v>
      </c>
      <c r="Q2270" s="1" t="str">
        <f>IFERROR(VLOOKUP(K2270,de_para!$A$2:$B$32,2,0),"ERR")</f>
        <v>web event</v>
      </c>
      <c r="R2270" s="1">
        <v>0</v>
      </c>
      <c r="S2270" s="1">
        <f t="shared" si="177"/>
        <v>3</v>
      </c>
      <c r="T2270" s="1">
        <f t="shared" si="178"/>
        <v>2021</v>
      </c>
      <c r="U2270" s="1">
        <f t="shared" si="179"/>
        <v>1</v>
      </c>
    </row>
    <row r="2271" spans="1:21" x14ac:dyDescent="0.25">
      <c r="A2271" s="3" t="s">
        <v>999</v>
      </c>
      <c r="B2271" s="3" t="s">
        <v>1142</v>
      </c>
      <c r="C2271" s="4" t="s">
        <v>1000</v>
      </c>
      <c r="D2271" s="5" t="s">
        <v>1001</v>
      </c>
      <c r="E2271" s="4" t="s">
        <v>1002</v>
      </c>
      <c r="F2271" s="6">
        <v>1088.5899999999999</v>
      </c>
      <c r="G2271" s="4">
        <v>49695</v>
      </c>
      <c r="H2271" s="4">
        <v>63057</v>
      </c>
      <c r="I2271" s="5">
        <v>17.263586910000001</v>
      </c>
      <c r="J2271" s="5">
        <v>1.2688801690311</v>
      </c>
      <c r="K2271" s="5" t="s">
        <v>130</v>
      </c>
      <c r="L2271" s="5">
        <v>18516</v>
      </c>
      <c r="M2271" s="7" t="s">
        <v>1143</v>
      </c>
      <c r="N2271" s="16">
        <f t="shared" si="175"/>
        <v>44270</v>
      </c>
      <c r="O2271" s="7" t="s">
        <v>1144</v>
      </c>
      <c r="P2271" s="12" t="str">
        <f t="shared" si="176"/>
        <v>2021-03-23</v>
      </c>
      <c r="Q2271" s="1" t="str">
        <f>IFERROR(VLOOKUP(K2271,de_para!$A$2:$B$32,2,0),"ERR")</f>
        <v>Mid funnel</v>
      </c>
      <c r="R2271" s="1">
        <v>0</v>
      </c>
      <c r="S2271" s="1">
        <f t="shared" si="177"/>
        <v>3</v>
      </c>
      <c r="T2271" s="1">
        <f t="shared" si="178"/>
        <v>2021</v>
      </c>
      <c r="U2271" s="1">
        <f t="shared" si="179"/>
        <v>1</v>
      </c>
    </row>
    <row r="2272" spans="1:21" x14ac:dyDescent="0.25">
      <c r="A2272" s="3" t="s">
        <v>1118</v>
      </c>
      <c r="B2272" s="3" t="s">
        <v>1142</v>
      </c>
      <c r="C2272" s="4" t="s">
        <v>1119</v>
      </c>
      <c r="D2272" s="5" t="s">
        <v>247</v>
      </c>
      <c r="E2272" s="4" t="s">
        <v>248</v>
      </c>
      <c r="F2272" s="6">
        <v>14229.1</v>
      </c>
      <c r="G2272" s="4">
        <v>600070</v>
      </c>
      <c r="H2272" s="4">
        <v>1334321</v>
      </c>
      <c r="I2272" s="5">
        <v>10.6639257</v>
      </c>
      <c r="J2272" s="5">
        <v>2.2236089122935998</v>
      </c>
      <c r="K2272" s="5" t="s">
        <v>36</v>
      </c>
      <c r="L2272" s="5">
        <v>45</v>
      </c>
      <c r="M2272" s="7" t="s">
        <v>1143</v>
      </c>
      <c r="N2272" s="16">
        <f t="shared" si="175"/>
        <v>44270</v>
      </c>
      <c r="O2272" s="7" t="s">
        <v>1144</v>
      </c>
      <c r="P2272" s="12" t="str">
        <f t="shared" si="176"/>
        <v>2021-03-23</v>
      </c>
      <c r="Q2272" s="1" t="str">
        <f>IFERROR(VLOOKUP(K2272,de_para!$A$2:$B$32,2,0),"ERR")</f>
        <v>web event</v>
      </c>
      <c r="R2272" s="1">
        <v>0</v>
      </c>
      <c r="S2272" s="1">
        <f t="shared" si="177"/>
        <v>3</v>
      </c>
      <c r="T2272" s="1">
        <f t="shared" si="178"/>
        <v>2021</v>
      </c>
      <c r="U2272" s="1">
        <f t="shared" si="179"/>
        <v>1</v>
      </c>
    </row>
    <row r="2273" spans="1:21" x14ac:dyDescent="0.25">
      <c r="A2273" s="3" t="s">
        <v>120</v>
      </c>
      <c r="B2273" s="3" t="s">
        <v>1142</v>
      </c>
      <c r="C2273" s="4" t="s">
        <v>121</v>
      </c>
      <c r="D2273" s="5" t="s">
        <v>87</v>
      </c>
      <c r="E2273" s="4" t="s">
        <v>88</v>
      </c>
      <c r="F2273" s="6">
        <v>160002.87</v>
      </c>
      <c r="G2273" s="4">
        <v>6204466</v>
      </c>
      <c r="H2273" s="4">
        <v>20241680</v>
      </c>
      <c r="I2273" s="5">
        <v>7.90462402</v>
      </c>
      <c r="J2273" s="5">
        <v>3.2624370896706001</v>
      </c>
      <c r="K2273" s="5" t="s">
        <v>36</v>
      </c>
      <c r="L2273" s="5">
        <v>680</v>
      </c>
      <c r="M2273" s="7" t="s">
        <v>1143</v>
      </c>
      <c r="N2273" s="16">
        <f t="shared" si="175"/>
        <v>44270</v>
      </c>
      <c r="O2273" s="7" t="s">
        <v>1144</v>
      </c>
      <c r="P2273" s="12" t="str">
        <f t="shared" si="176"/>
        <v>2021-03-23</v>
      </c>
      <c r="Q2273" s="1" t="str">
        <f>IFERROR(VLOOKUP(K2273,de_para!$A$2:$B$32,2,0),"ERR")</f>
        <v>web event</v>
      </c>
      <c r="R2273" s="1">
        <v>0</v>
      </c>
      <c r="S2273" s="1">
        <f t="shared" si="177"/>
        <v>3</v>
      </c>
      <c r="T2273" s="1">
        <f t="shared" si="178"/>
        <v>2021</v>
      </c>
      <c r="U2273" s="1">
        <f t="shared" si="179"/>
        <v>1</v>
      </c>
    </row>
    <row r="2274" spans="1:21" x14ac:dyDescent="0.25">
      <c r="A2274" s="3" t="s">
        <v>89</v>
      </c>
      <c r="B2274" s="3" t="s">
        <v>1142</v>
      </c>
      <c r="C2274" s="4" t="s">
        <v>90</v>
      </c>
      <c r="D2274" s="5" t="s">
        <v>91</v>
      </c>
      <c r="E2274" s="4" t="s">
        <v>92</v>
      </c>
      <c r="F2274" s="6">
        <v>64145.73</v>
      </c>
      <c r="G2274" s="4">
        <v>1325824</v>
      </c>
      <c r="H2274" s="4">
        <v>3444707</v>
      </c>
      <c r="I2274" s="5">
        <v>18.621534430000001</v>
      </c>
      <c r="J2274" s="5">
        <v>2.5981631046051001</v>
      </c>
      <c r="K2274" s="5" t="s">
        <v>36</v>
      </c>
      <c r="L2274" s="5">
        <v>272</v>
      </c>
      <c r="M2274" s="7" t="s">
        <v>1143</v>
      </c>
      <c r="N2274" s="16">
        <f t="shared" si="175"/>
        <v>44270</v>
      </c>
      <c r="O2274" s="7" t="s">
        <v>1144</v>
      </c>
      <c r="P2274" s="12" t="str">
        <f t="shared" si="176"/>
        <v>2021-03-23</v>
      </c>
      <c r="Q2274" s="1" t="str">
        <f>IFERROR(VLOOKUP(K2274,de_para!$A$2:$B$32,2,0),"ERR")</f>
        <v>web event</v>
      </c>
      <c r="R2274" s="1">
        <v>0</v>
      </c>
      <c r="S2274" s="1">
        <f t="shared" si="177"/>
        <v>3</v>
      </c>
      <c r="T2274" s="1">
        <f t="shared" si="178"/>
        <v>2021</v>
      </c>
      <c r="U2274" s="1">
        <f t="shared" si="179"/>
        <v>1</v>
      </c>
    </row>
    <row r="2275" spans="1:21" x14ac:dyDescent="0.25">
      <c r="A2275" s="3" t="s">
        <v>839</v>
      </c>
      <c r="B2275" s="3" t="s">
        <v>1142</v>
      </c>
      <c r="C2275" s="4" t="s">
        <v>840</v>
      </c>
      <c r="D2275" s="5" t="s">
        <v>841</v>
      </c>
      <c r="E2275" s="4" t="s">
        <v>842</v>
      </c>
      <c r="F2275" s="6">
        <v>13811.39</v>
      </c>
      <c r="G2275" s="4">
        <v>443519</v>
      </c>
      <c r="H2275" s="4">
        <v>779617</v>
      </c>
      <c r="I2275" s="5">
        <v>17.715609069999999</v>
      </c>
      <c r="J2275" s="5">
        <v>1.7577984257721</v>
      </c>
      <c r="K2275" s="5" t="s">
        <v>36</v>
      </c>
      <c r="L2275" s="5">
        <v>213</v>
      </c>
      <c r="M2275" s="7" t="s">
        <v>1143</v>
      </c>
      <c r="N2275" s="16">
        <f t="shared" si="175"/>
        <v>44270</v>
      </c>
      <c r="O2275" s="7" t="s">
        <v>1144</v>
      </c>
      <c r="P2275" s="12" t="str">
        <f t="shared" si="176"/>
        <v>2021-03-23</v>
      </c>
      <c r="Q2275" s="1" t="str">
        <f>IFERROR(VLOOKUP(K2275,de_para!$A$2:$B$32,2,0),"ERR")</f>
        <v>web event</v>
      </c>
      <c r="R2275" s="1">
        <v>1</v>
      </c>
      <c r="S2275" s="1">
        <f t="shared" si="177"/>
        <v>3</v>
      </c>
      <c r="T2275" s="1">
        <f t="shared" si="178"/>
        <v>2021</v>
      </c>
      <c r="U2275" s="1">
        <f t="shared" si="179"/>
        <v>1</v>
      </c>
    </row>
    <row r="2276" spans="1:21" x14ac:dyDescent="0.25">
      <c r="A2276" s="3" t="s">
        <v>1022</v>
      </c>
      <c r="B2276" s="3" t="s">
        <v>1142</v>
      </c>
      <c r="C2276" s="4" t="s">
        <v>1023</v>
      </c>
      <c r="D2276" s="5" t="s">
        <v>1024</v>
      </c>
      <c r="E2276" s="4" t="s">
        <v>1025</v>
      </c>
      <c r="F2276" s="6">
        <v>9127.7199999999993</v>
      </c>
      <c r="G2276" s="4">
        <v>349758</v>
      </c>
      <c r="H2276" s="4">
        <v>1236981</v>
      </c>
      <c r="I2276" s="5">
        <v>7.3790300699999998</v>
      </c>
      <c r="J2276" s="5">
        <v>3.5366767879504999</v>
      </c>
      <c r="K2276" s="5" t="s">
        <v>394</v>
      </c>
      <c r="L2276" s="5">
        <v>9005</v>
      </c>
      <c r="M2276" s="7" t="s">
        <v>1143</v>
      </c>
      <c r="N2276" s="16">
        <f t="shared" si="175"/>
        <v>44270</v>
      </c>
      <c r="O2276" s="7" t="s">
        <v>1144</v>
      </c>
      <c r="P2276" s="12" t="str">
        <f t="shared" si="176"/>
        <v>2021-03-23</v>
      </c>
      <c r="Q2276" s="1" t="str">
        <f>IFERROR(VLOOKUP(K2276,de_para!$A$2:$B$32,2,0),"ERR")</f>
        <v>Mid funnel</v>
      </c>
      <c r="R2276" s="1">
        <v>0</v>
      </c>
      <c r="S2276" s="1">
        <f t="shared" si="177"/>
        <v>3</v>
      </c>
      <c r="T2276" s="1">
        <f t="shared" si="178"/>
        <v>2021</v>
      </c>
      <c r="U2276" s="1">
        <f t="shared" si="179"/>
        <v>1</v>
      </c>
    </row>
    <row r="2277" spans="1:21" x14ac:dyDescent="0.25">
      <c r="A2277" s="3" t="s">
        <v>1136</v>
      </c>
      <c r="B2277" s="3" t="s">
        <v>1142</v>
      </c>
      <c r="C2277" s="4" t="s">
        <v>1137</v>
      </c>
      <c r="D2277" s="5" t="s">
        <v>1024</v>
      </c>
      <c r="E2277" s="4" t="s">
        <v>1025</v>
      </c>
      <c r="F2277" s="6">
        <v>4192.0200000000004</v>
      </c>
      <c r="G2277" s="4">
        <v>7316</v>
      </c>
      <c r="H2277" s="4">
        <v>50493</v>
      </c>
      <c r="I2277" s="5">
        <v>83.021805000000001</v>
      </c>
      <c r="J2277" s="5">
        <v>6.9017222525969997</v>
      </c>
      <c r="K2277" s="5" t="s">
        <v>394</v>
      </c>
      <c r="L2277" s="5">
        <v>244</v>
      </c>
      <c r="M2277" s="7" t="s">
        <v>1143</v>
      </c>
      <c r="N2277" s="16">
        <f t="shared" si="175"/>
        <v>44270</v>
      </c>
      <c r="O2277" s="7" t="s">
        <v>1144</v>
      </c>
      <c r="P2277" s="12" t="str">
        <f t="shared" si="176"/>
        <v>2021-03-23</v>
      </c>
      <c r="Q2277" s="1" t="str">
        <f>IFERROR(VLOOKUP(K2277,de_para!$A$2:$B$32,2,0),"ERR")</f>
        <v>Mid funnel</v>
      </c>
      <c r="R2277" s="1">
        <v>0</v>
      </c>
      <c r="S2277" s="1">
        <f t="shared" si="177"/>
        <v>3</v>
      </c>
      <c r="T2277" s="1">
        <f t="shared" si="178"/>
        <v>2021</v>
      </c>
      <c r="U2277" s="1">
        <f t="shared" si="179"/>
        <v>1</v>
      </c>
    </row>
    <row r="2278" spans="1:21" x14ac:dyDescent="0.25">
      <c r="A2278" s="3" t="s">
        <v>245</v>
      </c>
      <c r="B2278" s="3" t="s">
        <v>1142</v>
      </c>
      <c r="C2278" s="4" t="s">
        <v>246</v>
      </c>
      <c r="D2278" s="5" t="s">
        <v>247</v>
      </c>
      <c r="E2278" s="4" t="s">
        <v>248</v>
      </c>
      <c r="F2278" s="6">
        <v>38178.379999999997</v>
      </c>
      <c r="G2278" s="4">
        <v>1884167</v>
      </c>
      <c r="H2278" s="4">
        <v>5411218</v>
      </c>
      <c r="I2278" s="5">
        <v>7.0554133999999999</v>
      </c>
      <c r="J2278" s="5">
        <v>2.8719418183208001</v>
      </c>
      <c r="K2278" s="5" t="s">
        <v>36</v>
      </c>
      <c r="L2278" s="5">
        <v>148</v>
      </c>
      <c r="M2278" s="7" t="s">
        <v>1143</v>
      </c>
      <c r="N2278" s="16">
        <f t="shared" si="175"/>
        <v>44270</v>
      </c>
      <c r="O2278" s="7" t="s">
        <v>1144</v>
      </c>
      <c r="P2278" s="12" t="str">
        <f t="shared" si="176"/>
        <v>2021-03-23</v>
      </c>
      <c r="Q2278" s="1" t="str">
        <f>IFERROR(VLOOKUP(K2278,de_para!$A$2:$B$32,2,0),"ERR")</f>
        <v>web event</v>
      </c>
      <c r="R2278" s="1">
        <v>0</v>
      </c>
      <c r="S2278" s="1">
        <f t="shared" si="177"/>
        <v>3</v>
      </c>
      <c r="T2278" s="1">
        <f t="shared" si="178"/>
        <v>2021</v>
      </c>
      <c r="U2278" s="1">
        <f t="shared" si="179"/>
        <v>1</v>
      </c>
    </row>
    <row r="2279" spans="1:21" x14ac:dyDescent="0.25">
      <c r="A2279" s="3" t="s">
        <v>1140</v>
      </c>
      <c r="B2279" s="3" t="s">
        <v>1142</v>
      </c>
      <c r="C2279" s="4" t="s">
        <v>1141</v>
      </c>
      <c r="D2279" s="5" t="s">
        <v>1134</v>
      </c>
      <c r="E2279" s="4" t="s">
        <v>1135</v>
      </c>
      <c r="F2279" s="6">
        <v>7243.34</v>
      </c>
      <c r="G2279" s="4">
        <v>198273</v>
      </c>
      <c r="H2279" s="4">
        <v>350434</v>
      </c>
      <c r="I2279" s="5">
        <v>20.66962681</v>
      </c>
      <c r="J2279" s="5">
        <v>1.7674317733630001</v>
      </c>
      <c r="K2279" s="5" t="s">
        <v>80</v>
      </c>
      <c r="L2279" s="5">
        <v>62</v>
      </c>
      <c r="M2279" s="7" t="s">
        <v>1143</v>
      </c>
      <c r="N2279" s="16">
        <f t="shared" si="175"/>
        <v>44270</v>
      </c>
      <c r="O2279" s="7" t="s">
        <v>1144</v>
      </c>
      <c r="P2279" s="12" t="str">
        <f t="shared" si="176"/>
        <v>2021-03-23</v>
      </c>
      <c r="Q2279" s="1" t="str">
        <f>IFERROR(VLOOKUP(K2279,de_para!$A$2:$B$32,2,0),"ERR")</f>
        <v>web event</v>
      </c>
      <c r="R2279" s="1">
        <v>0</v>
      </c>
      <c r="S2279" s="1">
        <f t="shared" si="177"/>
        <v>3</v>
      </c>
      <c r="T2279" s="1">
        <f t="shared" si="178"/>
        <v>2021</v>
      </c>
      <c r="U2279" s="1">
        <f t="shared" si="179"/>
        <v>1</v>
      </c>
    </row>
    <row r="2280" spans="1:21" x14ac:dyDescent="0.25">
      <c r="A2280" s="3" t="s">
        <v>120</v>
      </c>
      <c r="B2280" s="3" t="s">
        <v>1142</v>
      </c>
      <c r="C2280" s="4" t="s">
        <v>1056</v>
      </c>
      <c r="D2280" s="5" t="s">
        <v>1048</v>
      </c>
      <c r="E2280" s="4" t="s">
        <v>1049</v>
      </c>
      <c r="F2280" s="6">
        <v>160754.57</v>
      </c>
      <c r="G2280" s="4">
        <v>6663238</v>
      </c>
      <c r="H2280" s="4">
        <v>14057951</v>
      </c>
      <c r="I2280" s="5">
        <v>11.43513518</v>
      </c>
      <c r="J2280" s="5">
        <v>2.1097777086756002</v>
      </c>
      <c r="K2280" s="5" t="s">
        <v>36</v>
      </c>
      <c r="L2280" s="5">
        <v>844</v>
      </c>
      <c r="M2280" s="7" t="s">
        <v>1143</v>
      </c>
      <c r="N2280" s="16">
        <f t="shared" si="175"/>
        <v>44270</v>
      </c>
      <c r="O2280" s="7" t="s">
        <v>1144</v>
      </c>
      <c r="P2280" s="12" t="str">
        <f t="shared" si="176"/>
        <v>2021-03-23</v>
      </c>
      <c r="Q2280" s="1" t="str">
        <f>IFERROR(VLOOKUP(K2280,de_para!$A$2:$B$32,2,0),"ERR")</f>
        <v>web event</v>
      </c>
      <c r="R2280" s="1">
        <v>0</v>
      </c>
      <c r="S2280" s="1">
        <f t="shared" si="177"/>
        <v>3</v>
      </c>
      <c r="T2280" s="1">
        <f t="shared" si="178"/>
        <v>2021</v>
      </c>
      <c r="U2280" s="1">
        <f t="shared" si="179"/>
        <v>1</v>
      </c>
    </row>
    <row r="2281" spans="1:21" x14ac:dyDescent="0.25">
      <c r="A2281" s="3" t="s">
        <v>1095</v>
      </c>
      <c r="B2281" s="3" t="s">
        <v>1142</v>
      </c>
      <c r="C2281" s="4" t="s">
        <v>1096</v>
      </c>
      <c r="D2281" s="5" t="s">
        <v>1097</v>
      </c>
      <c r="E2281" s="4" t="s">
        <v>1098</v>
      </c>
      <c r="F2281" s="6">
        <v>34286.339999999997</v>
      </c>
      <c r="G2281" s="4">
        <v>533639</v>
      </c>
      <c r="H2281" s="4">
        <v>1808873</v>
      </c>
      <c r="I2281" s="5">
        <v>18.954531360000001</v>
      </c>
      <c r="J2281" s="5">
        <v>3.3896941565365002</v>
      </c>
      <c r="K2281" s="5" t="s">
        <v>80</v>
      </c>
      <c r="L2281" s="5">
        <v>301</v>
      </c>
      <c r="M2281" s="7" t="s">
        <v>1143</v>
      </c>
      <c r="N2281" s="16">
        <f t="shared" si="175"/>
        <v>44270</v>
      </c>
      <c r="O2281" s="7" t="s">
        <v>1144</v>
      </c>
      <c r="P2281" s="12" t="str">
        <f t="shared" si="176"/>
        <v>2021-03-23</v>
      </c>
      <c r="Q2281" s="1" t="str">
        <f>IFERROR(VLOOKUP(K2281,de_para!$A$2:$B$32,2,0),"ERR")</f>
        <v>web event</v>
      </c>
      <c r="R2281" s="1">
        <v>0</v>
      </c>
      <c r="S2281" s="1">
        <f t="shared" si="177"/>
        <v>3</v>
      </c>
      <c r="T2281" s="1">
        <f t="shared" si="178"/>
        <v>2021</v>
      </c>
      <c r="U2281" s="1">
        <f t="shared" si="179"/>
        <v>1</v>
      </c>
    </row>
    <row r="2282" spans="1:21" x14ac:dyDescent="0.25">
      <c r="A2282" s="3" t="s">
        <v>1106</v>
      </c>
      <c r="B2282" s="3" t="s">
        <v>1142</v>
      </c>
      <c r="C2282" s="4" t="s">
        <v>1107</v>
      </c>
      <c r="D2282" s="5" t="s">
        <v>1108</v>
      </c>
      <c r="E2282" s="4" t="s">
        <v>1109</v>
      </c>
      <c r="F2282" s="6">
        <v>12864.51</v>
      </c>
      <c r="G2282" s="4">
        <v>459525</v>
      </c>
      <c r="H2282" s="4">
        <v>1020036</v>
      </c>
      <c r="I2282" s="5">
        <v>12.611819580000001</v>
      </c>
      <c r="J2282" s="5">
        <v>2.2197617104619001</v>
      </c>
      <c r="K2282" s="5" t="s">
        <v>36</v>
      </c>
      <c r="L2282" s="5">
        <v>91</v>
      </c>
      <c r="M2282" s="7" t="s">
        <v>1143</v>
      </c>
      <c r="N2282" s="16">
        <f t="shared" si="175"/>
        <v>44270</v>
      </c>
      <c r="O2282" s="7" t="s">
        <v>1144</v>
      </c>
      <c r="P2282" s="12" t="str">
        <f t="shared" si="176"/>
        <v>2021-03-23</v>
      </c>
      <c r="Q2282" s="1" t="str">
        <f>IFERROR(VLOOKUP(K2282,de_para!$A$2:$B$32,2,0),"ERR")</f>
        <v>web event</v>
      </c>
      <c r="R2282" s="1">
        <v>0</v>
      </c>
      <c r="S2282" s="1">
        <f t="shared" si="177"/>
        <v>3</v>
      </c>
      <c r="T2282" s="1">
        <f t="shared" si="178"/>
        <v>2021</v>
      </c>
      <c r="U2282" s="1">
        <f t="shared" si="179"/>
        <v>1</v>
      </c>
    </row>
    <row r="2283" spans="1:21" x14ac:dyDescent="0.25">
      <c r="A2283" s="3" t="s">
        <v>1145</v>
      </c>
      <c r="B2283" s="3" t="s">
        <v>1142</v>
      </c>
      <c r="C2283" s="4" t="s">
        <v>1146</v>
      </c>
      <c r="D2283" s="5" t="s">
        <v>1147</v>
      </c>
      <c r="E2283" s="4" t="s">
        <v>1148</v>
      </c>
      <c r="F2283" s="6">
        <v>4096.05</v>
      </c>
      <c r="G2283" s="4">
        <v>239039</v>
      </c>
      <c r="H2283" s="4">
        <v>323133</v>
      </c>
      <c r="I2283" s="5">
        <v>12.676049799999999</v>
      </c>
      <c r="J2283" s="5">
        <v>1.3518003338367</v>
      </c>
      <c r="K2283" s="5" t="s">
        <v>36</v>
      </c>
      <c r="L2283" s="5">
        <v>59</v>
      </c>
      <c r="M2283" s="7" t="s">
        <v>1143</v>
      </c>
      <c r="N2283" s="16">
        <f t="shared" si="175"/>
        <v>44270</v>
      </c>
      <c r="O2283" s="7" t="s">
        <v>1144</v>
      </c>
      <c r="P2283" s="12" t="str">
        <f t="shared" si="176"/>
        <v>2021-03-23</v>
      </c>
      <c r="Q2283" s="1" t="str">
        <f>IFERROR(VLOOKUP(K2283,de_para!$A$2:$B$32,2,0),"ERR")</f>
        <v>web event</v>
      </c>
      <c r="R2283" s="1">
        <v>0</v>
      </c>
      <c r="S2283" s="1">
        <f t="shared" si="177"/>
        <v>3</v>
      </c>
      <c r="T2283" s="1">
        <f t="shared" si="178"/>
        <v>2021</v>
      </c>
      <c r="U2283" s="1">
        <f t="shared" si="179"/>
        <v>1</v>
      </c>
    </row>
    <row r="2284" spans="1:21" x14ac:dyDescent="0.25">
      <c r="A2284" s="3" t="s">
        <v>588</v>
      </c>
      <c r="B2284" s="3" t="s">
        <v>1142</v>
      </c>
      <c r="C2284" s="4" t="s">
        <v>589</v>
      </c>
      <c r="D2284" s="5" t="s">
        <v>247</v>
      </c>
      <c r="E2284" s="4" t="s">
        <v>248</v>
      </c>
      <c r="F2284" s="6">
        <v>5265.44</v>
      </c>
      <c r="G2284" s="4">
        <v>27920</v>
      </c>
      <c r="H2284" s="4">
        <v>193297</v>
      </c>
      <c r="I2284" s="5">
        <v>27.240153750000001</v>
      </c>
      <c r="J2284" s="5">
        <v>6.9232449856734002</v>
      </c>
      <c r="K2284" s="5" t="s">
        <v>36</v>
      </c>
      <c r="L2284" s="5">
        <v>11</v>
      </c>
      <c r="M2284" s="7" t="s">
        <v>1143</v>
      </c>
      <c r="N2284" s="16">
        <f t="shared" si="175"/>
        <v>44270</v>
      </c>
      <c r="O2284" s="7" t="s">
        <v>1144</v>
      </c>
      <c r="P2284" s="12" t="str">
        <f t="shared" si="176"/>
        <v>2021-03-23</v>
      </c>
      <c r="Q2284" s="1" t="str">
        <f>IFERROR(VLOOKUP(K2284,de_para!$A$2:$B$32,2,0),"ERR")</f>
        <v>web event</v>
      </c>
      <c r="R2284" s="1">
        <v>0</v>
      </c>
      <c r="S2284" s="1">
        <f t="shared" si="177"/>
        <v>3</v>
      </c>
      <c r="T2284" s="1">
        <f t="shared" si="178"/>
        <v>2021</v>
      </c>
      <c r="U2284" s="1">
        <f t="shared" si="179"/>
        <v>1</v>
      </c>
    </row>
    <row r="2285" spans="1:21" x14ac:dyDescent="0.25">
      <c r="A2285" s="3" t="s">
        <v>103</v>
      </c>
      <c r="B2285" s="3" t="s">
        <v>1142</v>
      </c>
      <c r="C2285" s="4" t="s">
        <v>998</v>
      </c>
      <c r="D2285" s="5" t="s">
        <v>60</v>
      </c>
      <c r="E2285" s="4" t="s">
        <v>61</v>
      </c>
      <c r="F2285" s="6">
        <v>23496.82</v>
      </c>
      <c r="G2285" s="4">
        <v>10600</v>
      </c>
      <c r="H2285" s="4">
        <v>187172</v>
      </c>
      <c r="I2285" s="5">
        <v>125.5359776</v>
      </c>
      <c r="J2285" s="5">
        <v>17.657735849057001</v>
      </c>
      <c r="K2285" s="5" t="s">
        <v>36</v>
      </c>
      <c r="L2285" s="5">
        <v>134</v>
      </c>
      <c r="M2285" s="7" t="s">
        <v>1143</v>
      </c>
      <c r="N2285" s="16">
        <f t="shared" si="175"/>
        <v>44270</v>
      </c>
      <c r="O2285" s="7" t="s">
        <v>1144</v>
      </c>
      <c r="P2285" s="12" t="str">
        <f t="shared" si="176"/>
        <v>2021-03-23</v>
      </c>
      <c r="Q2285" s="1" t="str">
        <f>IFERROR(VLOOKUP(K2285,de_para!$A$2:$B$32,2,0),"ERR")</f>
        <v>web event</v>
      </c>
      <c r="R2285" s="1">
        <v>0</v>
      </c>
      <c r="S2285" s="1">
        <f t="shared" si="177"/>
        <v>3</v>
      </c>
      <c r="T2285" s="1">
        <f t="shared" si="178"/>
        <v>2021</v>
      </c>
      <c r="U2285" s="1">
        <f t="shared" si="179"/>
        <v>1</v>
      </c>
    </row>
    <row r="2286" spans="1:21" x14ac:dyDescent="0.25">
      <c r="A2286" s="3" t="s">
        <v>1106</v>
      </c>
      <c r="B2286" s="3" t="s">
        <v>1142</v>
      </c>
      <c r="C2286" s="4" t="s">
        <v>1120</v>
      </c>
      <c r="D2286" s="5" t="s">
        <v>1121</v>
      </c>
      <c r="E2286" s="4" t="s">
        <v>1122</v>
      </c>
      <c r="F2286" s="6">
        <v>12819.67</v>
      </c>
      <c r="G2286" s="4">
        <v>514186</v>
      </c>
      <c r="H2286" s="4">
        <v>1084830</v>
      </c>
      <c r="I2286" s="5">
        <v>11.817215600000001</v>
      </c>
      <c r="J2286" s="5">
        <v>2.1098007335867002</v>
      </c>
      <c r="K2286" s="5" t="s">
        <v>36</v>
      </c>
      <c r="L2286" s="5">
        <v>99</v>
      </c>
      <c r="M2286" s="7" t="s">
        <v>1143</v>
      </c>
      <c r="N2286" s="16">
        <f t="shared" si="175"/>
        <v>44270</v>
      </c>
      <c r="O2286" s="7" t="s">
        <v>1144</v>
      </c>
      <c r="P2286" s="12" t="str">
        <f t="shared" si="176"/>
        <v>2021-03-23</v>
      </c>
      <c r="Q2286" s="1" t="str">
        <f>IFERROR(VLOOKUP(K2286,de_para!$A$2:$B$32,2,0),"ERR")</f>
        <v>web event</v>
      </c>
      <c r="R2286" s="1">
        <v>0</v>
      </c>
      <c r="S2286" s="1">
        <f t="shared" si="177"/>
        <v>3</v>
      </c>
      <c r="T2286" s="1">
        <f t="shared" si="178"/>
        <v>2021</v>
      </c>
      <c r="U2286" s="1">
        <f t="shared" si="179"/>
        <v>1</v>
      </c>
    </row>
    <row r="2287" spans="1:21" x14ac:dyDescent="0.25">
      <c r="A2287" s="3" t="s">
        <v>1042</v>
      </c>
      <c r="B2287" s="3" t="s">
        <v>1142</v>
      </c>
      <c r="C2287" s="4" t="s">
        <v>1043</v>
      </c>
      <c r="D2287" s="5" t="s">
        <v>1044</v>
      </c>
      <c r="E2287" s="4" t="s">
        <v>1045</v>
      </c>
      <c r="F2287" s="6">
        <v>106859.75</v>
      </c>
      <c r="G2287" s="4">
        <v>1423883</v>
      </c>
      <c r="H2287" s="4">
        <v>4393180</v>
      </c>
      <c r="I2287" s="5">
        <v>24.324009029999999</v>
      </c>
      <c r="J2287" s="5">
        <v>3.0853518161253</v>
      </c>
      <c r="K2287" s="5" t="s">
        <v>1046</v>
      </c>
      <c r="L2287" s="5">
        <v>144</v>
      </c>
      <c r="M2287" s="7" t="s">
        <v>1143</v>
      </c>
      <c r="N2287" s="16">
        <f t="shared" si="175"/>
        <v>44270</v>
      </c>
      <c r="O2287" s="7" t="s">
        <v>1144</v>
      </c>
      <c r="P2287" s="12" t="str">
        <f t="shared" si="176"/>
        <v>2021-03-23</v>
      </c>
      <c r="Q2287" s="1" t="str">
        <f>IFERROR(VLOOKUP(K2287,de_para!$A$2:$B$32,2,0),"ERR")</f>
        <v>Credenciamento</v>
      </c>
      <c r="R2287" s="1">
        <v>0</v>
      </c>
      <c r="S2287" s="1">
        <f t="shared" si="177"/>
        <v>3</v>
      </c>
      <c r="T2287" s="1">
        <f t="shared" si="178"/>
        <v>2021</v>
      </c>
      <c r="U2287" s="1">
        <f t="shared" si="179"/>
        <v>1</v>
      </c>
    </row>
    <row r="2288" spans="1:21" x14ac:dyDescent="0.25">
      <c r="A2288" s="3" t="s">
        <v>1132</v>
      </c>
      <c r="B2288" s="3" t="s">
        <v>1142</v>
      </c>
      <c r="C2288" s="4" t="s">
        <v>1133</v>
      </c>
      <c r="D2288" s="5" t="s">
        <v>1134</v>
      </c>
      <c r="E2288" s="4" t="s">
        <v>1135</v>
      </c>
      <c r="F2288" s="6">
        <v>4903.66</v>
      </c>
      <c r="G2288" s="4">
        <v>206722</v>
      </c>
      <c r="H2288" s="4">
        <v>340999</v>
      </c>
      <c r="I2288" s="5">
        <v>14.380276780000001</v>
      </c>
      <c r="J2288" s="5">
        <v>1.6495535066417999</v>
      </c>
      <c r="K2288" s="5" t="s">
        <v>80</v>
      </c>
      <c r="L2288" s="5">
        <v>54</v>
      </c>
      <c r="M2288" s="7" t="s">
        <v>1143</v>
      </c>
      <c r="N2288" s="16">
        <f t="shared" si="175"/>
        <v>44270</v>
      </c>
      <c r="O2288" s="7" t="s">
        <v>1144</v>
      </c>
      <c r="P2288" s="12" t="str">
        <f t="shared" si="176"/>
        <v>2021-03-23</v>
      </c>
      <c r="Q2288" s="1" t="str">
        <f>IFERROR(VLOOKUP(K2288,de_para!$A$2:$B$32,2,0),"ERR")</f>
        <v>web event</v>
      </c>
      <c r="R2288" s="1">
        <v>0</v>
      </c>
      <c r="S2288" s="1">
        <f t="shared" si="177"/>
        <v>3</v>
      </c>
      <c r="T2288" s="1">
        <f t="shared" si="178"/>
        <v>2021</v>
      </c>
      <c r="U2288" s="1">
        <f t="shared" si="179"/>
        <v>1</v>
      </c>
    </row>
    <row r="2289" spans="1:21" x14ac:dyDescent="0.25">
      <c r="A2289" s="3" t="s">
        <v>83</v>
      </c>
      <c r="B2289" s="3" t="s">
        <v>1142</v>
      </c>
      <c r="C2289" s="4" t="s">
        <v>1073</v>
      </c>
      <c r="D2289" s="5" t="s">
        <v>91</v>
      </c>
      <c r="E2289" s="4" t="s">
        <v>92</v>
      </c>
      <c r="F2289" s="6">
        <v>61131.63</v>
      </c>
      <c r="G2289" s="4">
        <v>62561</v>
      </c>
      <c r="H2289" s="4">
        <v>931735</v>
      </c>
      <c r="I2289" s="5">
        <v>65.610533040000007</v>
      </c>
      <c r="J2289" s="5">
        <v>14.893224213168001</v>
      </c>
      <c r="K2289" s="5" t="s">
        <v>36</v>
      </c>
      <c r="L2289" s="5">
        <v>197</v>
      </c>
      <c r="M2289" s="7" t="s">
        <v>1143</v>
      </c>
      <c r="N2289" s="16">
        <f t="shared" si="175"/>
        <v>44270</v>
      </c>
      <c r="O2289" s="7" t="s">
        <v>1144</v>
      </c>
      <c r="P2289" s="12" t="str">
        <f t="shared" si="176"/>
        <v>2021-03-23</v>
      </c>
      <c r="Q2289" s="1" t="str">
        <f>IFERROR(VLOOKUP(K2289,de_para!$A$2:$B$32,2,0),"ERR")</f>
        <v>web event</v>
      </c>
      <c r="R2289" s="1">
        <v>0</v>
      </c>
      <c r="S2289" s="1">
        <f t="shared" si="177"/>
        <v>3</v>
      </c>
      <c r="T2289" s="1">
        <f t="shared" si="178"/>
        <v>2021</v>
      </c>
      <c r="U2289" s="1">
        <f t="shared" si="179"/>
        <v>1</v>
      </c>
    </row>
    <row r="2290" spans="1:21" x14ac:dyDescent="0.25">
      <c r="A2290" s="3" t="s">
        <v>85</v>
      </c>
      <c r="B2290" s="3" t="s">
        <v>1142</v>
      </c>
      <c r="C2290" s="4" t="s">
        <v>86</v>
      </c>
      <c r="D2290" s="5" t="s">
        <v>87</v>
      </c>
      <c r="E2290" s="4" t="s">
        <v>88</v>
      </c>
      <c r="F2290" s="6">
        <v>94541.65</v>
      </c>
      <c r="G2290" s="4">
        <v>1347339</v>
      </c>
      <c r="H2290" s="4">
        <v>4582575</v>
      </c>
      <c r="I2290" s="5">
        <v>20.630682530000001</v>
      </c>
      <c r="J2290" s="5">
        <v>3.4012041512938</v>
      </c>
      <c r="K2290" s="5" t="s">
        <v>36</v>
      </c>
      <c r="L2290" s="5">
        <v>366</v>
      </c>
      <c r="M2290" s="7" t="s">
        <v>1143</v>
      </c>
      <c r="N2290" s="16">
        <f t="shared" si="175"/>
        <v>44270</v>
      </c>
      <c r="O2290" s="7" t="s">
        <v>1144</v>
      </c>
      <c r="P2290" s="12" t="str">
        <f t="shared" si="176"/>
        <v>2021-03-23</v>
      </c>
      <c r="Q2290" s="1" t="str">
        <f>IFERROR(VLOOKUP(K2290,de_para!$A$2:$B$32,2,0),"ERR")</f>
        <v>web event</v>
      </c>
      <c r="R2290" s="1">
        <v>0</v>
      </c>
      <c r="S2290" s="1">
        <f t="shared" si="177"/>
        <v>3</v>
      </c>
      <c r="T2290" s="1">
        <f t="shared" si="178"/>
        <v>2021</v>
      </c>
      <c r="U2290" s="1">
        <f t="shared" si="179"/>
        <v>1</v>
      </c>
    </row>
    <row r="2291" spans="1:21" x14ac:dyDescent="0.25">
      <c r="A2291" s="3" t="s">
        <v>95</v>
      </c>
      <c r="B2291" s="3" t="s">
        <v>1142</v>
      </c>
      <c r="C2291" s="4" t="s">
        <v>96</v>
      </c>
      <c r="D2291" s="5" t="s">
        <v>60</v>
      </c>
      <c r="E2291" s="4" t="s">
        <v>61</v>
      </c>
      <c r="F2291" s="6">
        <v>183838.88</v>
      </c>
      <c r="G2291" s="4">
        <v>2344464</v>
      </c>
      <c r="H2291" s="4">
        <v>10370916</v>
      </c>
      <c r="I2291" s="5">
        <v>17.72638791</v>
      </c>
      <c r="J2291" s="5">
        <v>4.4235765616362999</v>
      </c>
      <c r="K2291" s="5" t="s">
        <v>36</v>
      </c>
      <c r="L2291" s="5">
        <v>788</v>
      </c>
      <c r="M2291" s="7" t="s">
        <v>1143</v>
      </c>
      <c r="N2291" s="16">
        <f t="shared" si="175"/>
        <v>44270</v>
      </c>
      <c r="O2291" s="7" t="s">
        <v>1144</v>
      </c>
      <c r="P2291" s="12" t="str">
        <f t="shared" si="176"/>
        <v>2021-03-23</v>
      </c>
      <c r="Q2291" s="1" t="str">
        <f>IFERROR(VLOOKUP(K2291,de_para!$A$2:$B$32,2,0),"ERR")</f>
        <v>web event</v>
      </c>
      <c r="R2291" s="1">
        <v>0</v>
      </c>
      <c r="S2291" s="1">
        <f t="shared" si="177"/>
        <v>3</v>
      </c>
      <c r="T2291" s="1">
        <f t="shared" si="178"/>
        <v>2021</v>
      </c>
      <c r="U2291" s="1">
        <f t="shared" si="179"/>
        <v>1</v>
      </c>
    </row>
    <row r="2292" spans="1:21" x14ac:dyDescent="0.25">
      <c r="A2292" s="3" t="s">
        <v>1149</v>
      </c>
      <c r="B2292" s="3" t="s">
        <v>1142</v>
      </c>
      <c r="C2292" s="4" t="s">
        <v>1150</v>
      </c>
      <c r="D2292" s="5" t="s">
        <v>1128</v>
      </c>
      <c r="E2292" s="4" t="s">
        <v>1129</v>
      </c>
      <c r="F2292" s="6">
        <v>10814.13</v>
      </c>
      <c r="G2292" s="4">
        <v>495105</v>
      </c>
      <c r="H2292" s="4">
        <v>907037</v>
      </c>
      <c r="I2292" s="5">
        <v>11.92247946</v>
      </c>
      <c r="J2292" s="5">
        <v>1.8320093717493999</v>
      </c>
      <c r="K2292" s="5" t="s">
        <v>80</v>
      </c>
      <c r="L2292" s="5">
        <v>119</v>
      </c>
      <c r="M2292" s="7" t="s">
        <v>1143</v>
      </c>
      <c r="N2292" s="16">
        <f t="shared" si="175"/>
        <v>44270</v>
      </c>
      <c r="O2292" s="7" t="s">
        <v>1144</v>
      </c>
      <c r="P2292" s="12" t="str">
        <f t="shared" si="176"/>
        <v>2021-03-23</v>
      </c>
      <c r="Q2292" s="1" t="str">
        <f>IFERROR(VLOOKUP(K2292,de_para!$A$2:$B$32,2,0),"ERR")</f>
        <v>web event</v>
      </c>
      <c r="R2292" s="1">
        <v>0</v>
      </c>
      <c r="S2292" s="1">
        <f t="shared" si="177"/>
        <v>3</v>
      </c>
      <c r="T2292" s="1">
        <f t="shared" si="178"/>
        <v>2021</v>
      </c>
      <c r="U2292" s="1">
        <f t="shared" si="179"/>
        <v>1</v>
      </c>
    </row>
    <row r="2293" spans="1:21" x14ac:dyDescent="0.25">
      <c r="A2293" s="3" t="s">
        <v>1068</v>
      </c>
      <c r="B2293" s="3" t="s">
        <v>1142</v>
      </c>
      <c r="C2293" s="4" t="s">
        <v>1069</v>
      </c>
      <c r="D2293" s="5" t="s">
        <v>1070</v>
      </c>
      <c r="E2293" s="4" t="s">
        <v>1071</v>
      </c>
      <c r="F2293" s="6">
        <v>9404.3700000000008</v>
      </c>
      <c r="G2293" s="4">
        <v>734854</v>
      </c>
      <c r="H2293" s="4">
        <v>2260679</v>
      </c>
      <c r="I2293" s="5">
        <v>4.1599758299999996</v>
      </c>
      <c r="J2293" s="5">
        <v>3.0763648289319998</v>
      </c>
      <c r="K2293" s="5" t="s">
        <v>1072</v>
      </c>
      <c r="L2293" s="5">
        <v>804236</v>
      </c>
      <c r="M2293" s="7" t="s">
        <v>1143</v>
      </c>
      <c r="N2293" s="16">
        <f t="shared" si="175"/>
        <v>44270</v>
      </c>
      <c r="O2293" s="7" t="s">
        <v>1144</v>
      </c>
      <c r="P2293" s="12" t="str">
        <f t="shared" si="176"/>
        <v>2021-03-23</v>
      </c>
      <c r="Q2293" s="1" t="str">
        <f>IFERROR(VLOOKUP(K2293,de_para!$A$2:$B$32,2,0),"ERR")</f>
        <v>Top funnel</v>
      </c>
      <c r="R2293" s="1">
        <v>0</v>
      </c>
      <c r="S2293" s="1">
        <f t="shared" si="177"/>
        <v>3</v>
      </c>
      <c r="T2293" s="1">
        <f t="shared" si="178"/>
        <v>2021</v>
      </c>
      <c r="U2293" s="1">
        <f t="shared" si="179"/>
        <v>1</v>
      </c>
    </row>
    <row r="2294" spans="1:21" x14ac:dyDescent="0.25">
      <c r="A2294" s="3" t="s">
        <v>1106</v>
      </c>
      <c r="B2294" s="3" t="s">
        <v>1142</v>
      </c>
      <c r="C2294" s="4" t="s">
        <v>1151</v>
      </c>
      <c r="D2294" s="5" t="s">
        <v>1152</v>
      </c>
      <c r="E2294" s="4" t="s">
        <v>1153</v>
      </c>
      <c r="F2294" s="6">
        <v>4045.41</v>
      </c>
      <c r="G2294" s="4">
        <v>296250</v>
      </c>
      <c r="H2294" s="4">
        <v>410380</v>
      </c>
      <c r="I2294" s="5">
        <v>9.8577172399999995</v>
      </c>
      <c r="J2294" s="5">
        <v>1.3852489451476999</v>
      </c>
      <c r="K2294" s="5" t="s">
        <v>36</v>
      </c>
      <c r="L2294" s="5">
        <v>31</v>
      </c>
      <c r="M2294" s="7" t="s">
        <v>1143</v>
      </c>
      <c r="N2294" s="16">
        <f t="shared" si="175"/>
        <v>44270</v>
      </c>
      <c r="O2294" s="7" t="s">
        <v>1144</v>
      </c>
      <c r="P2294" s="12" t="str">
        <f t="shared" si="176"/>
        <v>2021-03-23</v>
      </c>
      <c r="Q2294" s="1" t="str">
        <f>IFERROR(VLOOKUP(K2294,de_para!$A$2:$B$32,2,0),"ERR")</f>
        <v>web event</v>
      </c>
      <c r="R2294" s="1">
        <v>0</v>
      </c>
      <c r="S2294" s="1">
        <f t="shared" si="177"/>
        <v>3</v>
      </c>
      <c r="T2294" s="1">
        <f t="shared" si="178"/>
        <v>2021</v>
      </c>
      <c r="U2294" s="1">
        <f t="shared" si="179"/>
        <v>1</v>
      </c>
    </row>
    <row r="2295" spans="1:21" x14ac:dyDescent="0.25">
      <c r="A2295" s="3" t="s">
        <v>111</v>
      </c>
      <c r="B2295" s="3" t="s">
        <v>1142</v>
      </c>
      <c r="C2295" s="4" t="s">
        <v>1047</v>
      </c>
      <c r="D2295" s="5" t="s">
        <v>1048</v>
      </c>
      <c r="E2295" s="4" t="s">
        <v>1049</v>
      </c>
      <c r="F2295" s="6">
        <v>93308.64</v>
      </c>
      <c r="G2295" s="4">
        <v>2992667</v>
      </c>
      <c r="H2295" s="4">
        <v>8305389</v>
      </c>
      <c r="I2295" s="5">
        <v>11.234710379999999</v>
      </c>
      <c r="J2295" s="5">
        <v>2.7752466278407</v>
      </c>
      <c r="K2295" s="5" t="s">
        <v>36</v>
      </c>
      <c r="L2295" s="5">
        <v>432</v>
      </c>
      <c r="M2295" s="7" t="s">
        <v>1143</v>
      </c>
      <c r="N2295" s="16">
        <f t="shared" si="175"/>
        <v>44270</v>
      </c>
      <c r="O2295" s="7" t="s">
        <v>1144</v>
      </c>
      <c r="P2295" s="12" t="str">
        <f t="shared" si="176"/>
        <v>2021-03-23</v>
      </c>
      <c r="Q2295" s="1" t="str">
        <f>IFERROR(VLOOKUP(K2295,de_para!$A$2:$B$32,2,0),"ERR")</f>
        <v>web event</v>
      </c>
      <c r="R2295" s="1">
        <v>0</v>
      </c>
      <c r="S2295" s="1">
        <f t="shared" si="177"/>
        <v>3</v>
      </c>
      <c r="T2295" s="1">
        <f t="shared" si="178"/>
        <v>2021</v>
      </c>
      <c r="U2295" s="1">
        <f t="shared" si="179"/>
        <v>1</v>
      </c>
    </row>
    <row r="2296" spans="1:21" x14ac:dyDescent="0.25">
      <c r="A2296" s="3" t="s">
        <v>175</v>
      </c>
      <c r="B2296" s="3" t="s">
        <v>1142</v>
      </c>
      <c r="C2296" s="4" t="s">
        <v>176</v>
      </c>
      <c r="D2296" s="5" t="s">
        <v>177</v>
      </c>
      <c r="E2296" s="4" t="s">
        <v>178</v>
      </c>
      <c r="F2296" s="6">
        <v>15123.38</v>
      </c>
      <c r="G2296" s="4">
        <v>1259275</v>
      </c>
      <c r="H2296" s="4">
        <v>3274481</v>
      </c>
      <c r="I2296" s="5">
        <v>4.6185578700000001</v>
      </c>
      <c r="J2296" s="5">
        <v>2.6002906434258</v>
      </c>
      <c r="K2296" s="5" t="s">
        <v>179</v>
      </c>
      <c r="L2296" s="5">
        <v>14681</v>
      </c>
      <c r="M2296" s="7" t="s">
        <v>1143</v>
      </c>
      <c r="N2296" s="16">
        <f t="shared" si="175"/>
        <v>44270</v>
      </c>
      <c r="O2296" s="7" t="s">
        <v>1144</v>
      </c>
      <c r="P2296" s="12" t="str">
        <f t="shared" si="176"/>
        <v>2021-03-23</v>
      </c>
      <c r="Q2296" s="1" t="str">
        <f>IFERROR(VLOOKUP(K2296,de_para!$A$2:$B$32,2,0),"ERR")</f>
        <v>Mid funnel</v>
      </c>
      <c r="R2296" s="1">
        <v>0</v>
      </c>
      <c r="S2296" s="1">
        <f t="shared" si="177"/>
        <v>3</v>
      </c>
      <c r="T2296" s="1">
        <f t="shared" si="178"/>
        <v>2021</v>
      </c>
      <c r="U2296" s="1">
        <f t="shared" si="179"/>
        <v>1</v>
      </c>
    </row>
    <row r="2297" spans="1:21" x14ac:dyDescent="0.25">
      <c r="A2297" s="3" t="s">
        <v>1130</v>
      </c>
      <c r="B2297" s="3" t="s">
        <v>1142</v>
      </c>
      <c r="C2297" s="4" t="s">
        <v>1131</v>
      </c>
      <c r="D2297" s="5" t="s">
        <v>1128</v>
      </c>
      <c r="E2297" s="4" t="s">
        <v>1129</v>
      </c>
      <c r="F2297" s="6">
        <v>4486.3100000000004</v>
      </c>
      <c r="G2297" s="4">
        <v>317956</v>
      </c>
      <c r="H2297" s="4">
        <v>454015</v>
      </c>
      <c r="I2297" s="5">
        <v>9.8814136099999992</v>
      </c>
      <c r="J2297" s="5">
        <v>1.4279176993042999</v>
      </c>
      <c r="K2297" s="5" t="s">
        <v>80</v>
      </c>
      <c r="L2297" s="5">
        <v>53</v>
      </c>
      <c r="M2297" s="7" t="s">
        <v>1143</v>
      </c>
      <c r="N2297" s="16">
        <f t="shared" si="175"/>
        <v>44270</v>
      </c>
      <c r="O2297" s="7" t="s">
        <v>1144</v>
      </c>
      <c r="P2297" s="12" t="str">
        <f t="shared" si="176"/>
        <v>2021-03-23</v>
      </c>
      <c r="Q2297" s="1" t="str">
        <f>IFERROR(VLOOKUP(K2297,de_para!$A$2:$B$32,2,0),"ERR")</f>
        <v>web event</v>
      </c>
      <c r="R2297" s="1">
        <v>0</v>
      </c>
      <c r="S2297" s="1">
        <f t="shared" si="177"/>
        <v>3</v>
      </c>
      <c r="T2297" s="1">
        <f t="shared" si="178"/>
        <v>2021</v>
      </c>
      <c r="U2297" s="1">
        <f t="shared" si="179"/>
        <v>1</v>
      </c>
    </row>
    <row r="2298" spans="1:21" x14ac:dyDescent="0.25">
      <c r="A2298" s="3" t="s">
        <v>1102</v>
      </c>
      <c r="B2298" s="3" t="s">
        <v>1142</v>
      </c>
      <c r="C2298" s="4" t="s">
        <v>1103</v>
      </c>
      <c r="D2298" s="5" t="s">
        <v>1104</v>
      </c>
      <c r="E2298" s="4" t="s">
        <v>1105</v>
      </c>
      <c r="F2298" s="6">
        <v>12826.74</v>
      </c>
      <c r="G2298" s="4">
        <v>484360</v>
      </c>
      <c r="H2298" s="4">
        <v>1002435</v>
      </c>
      <c r="I2298" s="5">
        <v>12.79558276</v>
      </c>
      <c r="J2298" s="5">
        <v>2.0696073168717</v>
      </c>
      <c r="K2298" s="5" t="s">
        <v>36</v>
      </c>
      <c r="L2298" s="5">
        <v>101</v>
      </c>
      <c r="M2298" s="7" t="s">
        <v>1143</v>
      </c>
      <c r="N2298" s="16">
        <f t="shared" si="175"/>
        <v>44270</v>
      </c>
      <c r="O2298" s="7" t="s">
        <v>1144</v>
      </c>
      <c r="P2298" s="12" t="str">
        <f t="shared" si="176"/>
        <v>2021-03-23</v>
      </c>
      <c r="Q2298" s="1" t="str">
        <f>IFERROR(VLOOKUP(K2298,de_para!$A$2:$B$32,2,0),"ERR")</f>
        <v>web event</v>
      </c>
      <c r="R2298" s="1">
        <v>0</v>
      </c>
      <c r="S2298" s="1">
        <f t="shared" si="177"/>
        <v>3</v>
      </c>
      <c r="T2298" s="1">
        <f t="shared" si="178"/>
        <v>2021</v>
      </c>
      <c r="U2298" s="1">
        <f t="shared" si="179"/>
        <v>1</v>
      </c>
    </row>
    <row r="2299" spans="1:21" x14ac:dyDescent="0.25">
      <c r="A2299" s="3" t="s">
        <v>1126</v>
      </c>
      <c r="B2299" s="3" t="s">
        <v>1142</v>
      </c>
      <c r="C2299" s="4" t="s">
        <v>1127</v>
      </c>
      <c r="D2299" s="5" t="s">
        <v>1128</v>
      </c>
      <c r="E2299" s="4" t="s">
        <v>1129</v>
      </c>
      <c r="F2299" s="6">
        <v>1662.43</v>
      </c>
      <c r="G2299" s="4">
        <v>50320</v>
      </c>
      <c r="H2299" s="4">
        <v>73969</v>
      </c>
      <c r="I2299" s="5">
        <v>22.474685340000001</v>
      </c>
      <c r="J2299" s="5">
        <v>1.4699721780604</v>
      </c>
      <c r="K2299" s="5" t="s">
        <v>80</v>
      </c>
      <c r="L2299" s="5">
        <v>26</v>
      </c>
      <c r="M2299" s="7" t="s">
        <v>1143</v>
      </c>
      <c r="N2299" s="16">
        <f t="shared" si="175"/>
        <v>44270</v>
      </c>
      <c r="O2299" s="7" t="s">
        <v>1144</v>
      </c>
      <c r="P2299" s="12" t="str">
        <f t="shared" si="176"/>
        <v>2021-03-23</v>
      </c>
      <c r="Q2299" s="1" t="str">
        <f>IFERROR(VLOOKUP(K2299,de_para!$A$2:$B$32,2,0),"ERR")</f>
        <v>web event</v>
      </c>
      <c r="R2299" s="1">
        <v>0</v>
      </c>
      <c r="S2299" s="1">
        <f t="shared" si="177"/>
        <v>3</v>
      </c>
      <c r="T2299" s="1">
        <f t="shared" si="178"/>
        <v>2021</v>
      </c>
      <c r="U2299" s="1">
        <f t="shared" si="179"/>
        <v>1</v>
      </c>
    </row>
    <row r="2300" spans="1:21" x14ac:dyDescent="0.25">
      <c r="A2300" s="3" t="s">
        <v>1085</v>
      </c>
      <c r="B2300" s="3" t="s">
        <v>1142</v>
      </c>
      <c r="C2300" s="4" t="s">
        <v>1086</v>
      </c>
      <c r="D2300" s="5" t="s">
        <v>1070</v>
      </c>
      <c r="E2300" s="4" t="s">
        <v>1071</v>
      </c>
      <c r="F2300" s="6">
        <v>4701.04</v>
      </c>
      <c r="G2300" s="4">
        <v>398464</v>
      </c>
      <c r="H2300" s="4">
        <v>666641</v>
      </c>
      <c r="I2300" s="5">
        <v>7.0518314999999996</v>
      </c>
      <c r="J2300" s="5">
        <v>1.6730269233857999</v>
      </c>
      <c r="K2300" s="5" t="s">
        <v>1072</v>
      </c>
      <c r="L2300" s="5">
        <v>525223</v>
      </c>
      <c r="M2300" s="7" t="s">
        <v>1143</v>
      </c>
      <c r="N2300" s="16">
        <f t="shared" si="175"/>
        <v>44270</v>
      </c>
      <c r="O2300" s="7" t="s">
        <v>1144</v>
      </c>
      <c r="P2300" s="12" t="str">
        <f t="shared" si="176"/>
        <v>2021-03-23</v>
      </c>
      <c r="Q2300" s="1" t="str">
        <f>IFERROR(VLOOKUP(K2300,de_para!$A$2:$B$32,2,0),"ERR")</f>
        <v>Top funnel</v>
      </c>
      <c r="R2300" s="1">
        <v>0</v>
      </c>
      <c r="S2300" s="1">
        <f t="shared" si="177"/>
        <v>3</v>
      </c>
      <c r="T2300" s="1">
        <f t="shared" si="178"/>
        <v>2021</v>
      </c>
      <c r="U2300" s="1">
        <f t="shared" si="179"/>
        <v>1</v>
      </c>
    </row>
    <row r="2301" spans="1:21" x14ac:dyDescent="0.25">
      <c r="A2301" s="3" t="s">
        <v>1057</v>
      </c>
      <c r="B2301" s="3" t="s">
        <v>1142</v>
      </c>
      <c r="C2301" s="4" t="s">
        <v>1058</v>
      </c>
      <c r="D2301" s="5" t="s">
        <v>1059</v>
      </c>
      <c r="E2301" s="4" t="s">
        <v>1060</v>
      </c>
      <c r="F2301" s="6">
        <v>204887.39</v>
      </c>
      <c r="G2301" s="4">
        <v>2198552</v>
      </c>
      <c r="H2301" s="4">
        <v>9144002</v>
      </c>
      <c r="I2301" s="5">
        <v>22.406752539999999</v>
      </c>
      <c r="J2301" s="5">
        <v>4.1591019907647997</v>
      </c>
      <c r="K2301" s="5" t="s">
        <v>80</v>
      </c>
      <c r="L2301" s="5">
        <v>891</v>
      </c>
      <c r="M2301" s="7" t="s">
        <v>1143</v>
      </c>
      <c r="N2301" s="16">
        <f t="shared" si="175"/>
        <v>44270</v>
      </c>
      <c r="O2301" s="7" t="s">
        <v>1144</v>
      </c>
      <c r="P2301" s="12" t="str">
        <f t="shared" si="176"/>
        <v>2021-03-23</v>
      </c>
      <c r="Q2301" s="1" t="str">
        <f>IFERROR(VLOOKUP(K2301,de_para!$A$2:$B$32,2,0),"ERR")</f>
        <v>web event</v>
      </c>
      <c r="R2301" s="1">
        <v>0</v>
      </c>
      <c r="S2301" s="1">
        <f t="shared" si="177"/>
        <v>3</v>
      </c>
      <c r="T2301" s="1">
        <f t="shared" si="178"/>
        <v>2021</v>
      </c>
      <c r="U2301" s="1">
        <f t="shared" si="179"/>
        <v>1</v>
      </c>
    </row>
    <row r="2302" spans="1:21" x14ac:dyDescent="0.25">
      <c r="A2302" s="3" t="s">
        <v>405</v>
      </c>
      <c r="B2302" s="3" t="s">
        <v>1142</v>
      </c>
      <c r="C2302" s="4" t="s">
        <v>406</v>
      </c>
      <c r="D2302" s="5" t="s">
        <v>177</v>
      </c>
      <c r="E2302" s="4" t="s">
        <v>178</v>
      </c>
      <c r="F2302" s="6">
        <v>18299.12</v>
      </c>
      <c r="G2302" s="4">
        <v>704648</v>
      </c>
      <c r="H2302" s="4">
        <v>2799809</v>
      </c>
      <c r="I2302" s="5">
        <v>6.5358458400000004</v>
      </c>
      <c r="J2302" s="5">
        <v>3.9733441377822998</v>
      </c>
      <c r="K2302" s="5" t="s">
        <v>179</v>
      </c>
      <c r="L2302" s="5">
        <v>13313</v>
      </c>
      <c r="M2302" s="7" t="s">
        <v>1143</v>
      </c>
      <c r="N2302" s="16">
        <f t="shared" si="175"/>
        <v>44270</v>
      </c>
      <c r="O2302" s="7" t="s">
        <v>1144</v>
      </c>
      <c r="P2302" s="12" t="str">
        <f t="shared" si="176"/>
        <v>2021-03-23</v>
      </c>
      <c r="Q2302" s="1" t="str">
        <f>IFERROR(VLOOKUP(K2302,de_para!$A$2:$B$32,2,0),"ERR")</f>
        <v>Mid funnel</v>
      </c>
      <c r="R2302" s="1">
        <v>0</v>
      </c>
      <c r="S2302" s="1">
        <f t="shared" si="177"/>
        <v>3</v>
      </c>
      <c r="T2302" s="1">
        <f t="shared" si="178"/>
        <v>2021</v>
      </c>
      <c r="U2302" s="1">
        <f t="shared" si="179"/>
        <v>1</v>
      </c>
    </row>
    <row r="2303" spans="1:21" x14ac:dyDescent="0.25">
      <c r="A2303" s="3" t="s">
        <v>180</v>
      </c>
      <c r="B2303" s="3" t="s">
        <v>1142</v>
      </c>
      <c r="C2303" s="4" t="s">
        <v>181</v>
      </c>
      <c r="D2303" s="5" t="s">
        <v>173</v>
      </c>
      <c r="E2303" s="4" t="s">
        <v>174</v>
      </c>
      <c r="F2303" s="6">
        <v>98433.02</v>
      </c>
      <c r="G2303" s="4">
        <v>3826708</v>
      </c>
      <c r="H2303" s="4">
        <v>9433754</v>
      </c>
      <c r="I2303" s="5">
        <v>10.43413046</v>
      </c>
      <c r="J2303" s="5">
        <v>2.4652400967097998</v>
      </c>
      <c r="K2303" s="5" t="s">
        <v>36</v>
      </c>
      <c r="L2303" s="5">
        <v>282</v>
      </c>
      <c r="M2303" s="7" t="s">
        <v>1143</v>
      </c>
      <c r="N2303" s="16">
        <f t="shared" si="175"/>
        <v>44270</v>
      </c>
      <c r="O2303" s="7" t="s">
        <v>1144</v>
      </c>
      <c r="P2303" s="12" t="str">
        <f t="shared" si="176"/>
        <v>2021-03-23</v>
      </c>
      <c r="Q2303" s="1" t="str">
        <f>IFERROR(VLOOKUP(K2303,de_para!$A$2:$B$32,2,0),"ERR")</f>
        <v>web event</v>
      </c>
      <c r="R2303" s="1">
        <v>0</v>
      </c>
      <c r="S2303" s="1">
        <f t="shared" si="177"/>
        <v>3</v>
      </c>
      <c r="T2303" s="1">
        <f t="shared" si="178"/>
        <v>2021</v>
      </c>
      <c r="U2303" s="1">
        <f t="shared" si="179"/>
        <v>1</v>
      </c>
    </row>
    <row r="2304" spans="1:21" x14ac:dyDescent="0.25">
      <c r="A2304" s="3" t="s">
        <v>1154</v>
      </c>
      <c r="B2304" s="3" t="s">
        <v>1142</v>
      </c>
      <c r="C2304" s="4" t="s">
        <v>1155</v>
      </c>
      <c r="D2304" s="5" t="s">
        <v>1156</v>
      </c>
      <c r="E2304" s="4" t="s">
        <v>1157</v>
      </c>
      <c r="F2304" s="6">
        <v>0</v>
      </c>
      <c r="G2304" s="4">
        <v>0</v>
      </c>
      <c r="H2304" s="4">
        <v>0</v>
      </c>
      <c r="I2304" s="5" t="s">
        <v>45</v>
      </c>
      <c r="J2304" s="5">
        <v>0</v>
      </c>
      <c r="K2304" s="5" t="s">
        <v>36</v>
      </c>
      <c r="L2304" s="5">
        <v>2</v>
      </c>
      <c r="M2304" s="7" t="s">
        <v>1143</v>
      </c>
      <c r="N2304" s="16">
        <f t="shared" si="175"/>
        <v>44270</v>
      </c>
      <c r="O2304" s="7" t="s">
        <v>1144</v>
      </c>
      <c r="P2304" s="12" t="str">
        <f t="shared" si="176"/>
        <v>2021-03-23</v>
      </c>
      <c r="Q2304" s="1" t="str">
        <f>IFERROR(VLOOKUP(K2304,de_para!$A$2:$B$32,2,0),"ERR")</f>
        <v>web event</v>
      </c>
      <c r="R2304" s="1">
        <v>1</v>
      </c>
      <c r="S2304" s="1">
        <f t="shared" si="177"/>
        <v>3</v>
      </c>
      <c r="T2304" s="1">
        <f t="shared" si="178"/>
        <v>2021</v>
      </c>
      <c r="U2304" s="1">
        <f t="shared" si="179"/>
        <v>1</v>
      </c>
    </row>
    <row r="2305" spans="1:21" x14ac:dyDescent="0.25">
      <c r="A2305" s="3" t="s">
        <v>1074</v>
      </c>
      <c r="B2305" s="3" t="s">
        <v>1142</v>
      </c>
      <c r="C2305" s="4" t="s">
        <v>1075</v>
      </c>
      <c r="D2305" s="5" t="s">
        <v>1076</v>
      </c>
      <c r="E2305" s="4" t="s">
        <v>1077</v>
      </c>
      <c r="F2305" s="6">
        <v>34101.03</v>
      </c>
      <c r="G2305" s="4">
        <v>547076</v>
      </c>
      <c r="H2305" s="4">
        <v>1948429</v>
      </c>
      <c r="I2305" s="5">
        <v>17.50180787</v>
      </c>
      <c r="J2305" s="5">
        <v>3.5615325841382002</v>
      </c>
      <c r="K2305" s="5" t="s">
        <v>36</v>
      </c>
      <c r="L2305" s="5">
        <v>347</v>
      </c>
      <c r="M2305" s="7" t="s">
        <v>1143</v>
      </c>
      <c r="N2305" s="16">
        <f t="shared" si="175"/>
        <v>44270</v>
      </c>
      <c r="O2305" s="7" t="s">
        <v>1144</v>
      </c>
      <c r="P2305" s="12" t="str">
        <f t="shared" si="176"/>
        <v>2021-03-23</v>
      </c>
      <c r="Q2305" s="1" t="str">
        <f>IFERROR(VLOOKUP(K2305,de_para!$A$2:$B$32,2,0),"ERR")</f>
        <v>web event</v>
      </c>
      <c r="R2305" s="1">
        <v>0</v>
      </c>
      <c r="S2305" s="1">
        <f t="shared" si="177"/>
        <v>3</v>
      </c>
      <c r="T2305" s="1">
        <f t="shared" si="178"/>
        <v>2021</v>
      </c>
      <c r="U2305" s="1">
        <f t="shared" si="179"/>
        <v>1</v>
      </c>
    </row>
    <row r="2306" spans="1:21" x14ac:dyDescent="0.25">
      <c r="A2306" s="3" t="s">
        <v>72</v>
      </c>
      <c r="B2306" s="3" t="s">
        <v>1142</v>
      </c>
      <c r="C2306" s="4" t="s">
        <v>73</v>
      </c>
      <c r="D2306" s="5" t="s">
        <v>74</v>
      </c>
      <c r="E2306" s="4" t="s">
        <v>75</v>
      </c>
      <c r="F2306" s="6">
        <v>101944.42</v>
      </c>
      <c r="G2306" s="4">
        <v>244610</v>
      </c>
      <c r="H2306" s="4">
        <v>2669233</v>
      </c>
      <c r="I2306" s="5">
        <v>38.192402090000002</v>
      </c>
      <c r="J2306" s="5">
        <v>10.912199010669999</v>
      </c>
      <c r="K2306" s="5" t="s">
        <v>36</v>
      </c>
      <c r="L2306" s="5">
        <v>479</v>
      </c>
      <c r="M2306" s="7" t="s">
        <v>1143</v>
      </c>
      <c r="N2306" s="16">
        <f t="shared" si="175"/>
        <v>44270</v>
      </c>
      <c r="O2306" s="7" t="s">
        <v>1144</v>
      </c>
      <c r="P2306" s="12" t="str">
        <f t="shared" si="176"/>
        <v>2021-03-23</v>
      </c>
      <c r="Q2306" s="1" t="str">
        <f>IFERROR(VLOOKUP(K2306,de_para!$A$2:$B$32,2,0),"ERR")</f>
        <v>web event</v>
      </c>
      <c r="R2306" s="1">
        <v>0</v>
      </c>
      <c r="S2306" s="1">
        <f t="shared" si="177"/>
        <v>3</v>
      </c>
      <c r="T2306" s="1">
        <f t="shared" si="178"/>
        <v>2021</v>
      </c>
      <c r="U2306" s="1">
        <f t="shared" si="179"/>
        <v>1</v>
      </c>
    </row>
    <row r="2307" spans="1:21" x14ac:dyDescent="0.25">
      <c r="A2307" s="3" t="s">
        <v>1088</v>
      </c>
      <c r="B2307" s="3" t="s">
        <v>1142</v>
      </c>
      <c r="C2307" s="4" t="s">
        <v>1090</v>
      </c>
      <c r="D2307" s="5" t="s">
        <v>1091</v>
      </c>
      <c r="E2307" s="4" t="s">
        <v>1092</v>
      </c>
      <c r="F2307" s="6">
        <v>56207.75</v>
      </c>
      <c r="G2307" s="4">
        <v>13564</v>
      </c>
      <c r="H2307" s="4">
        <v>387811</v>
      </c>
      <c r="I2307" s="5">
        <v>144.93593529</v>
      </c>
      <c r="J2307" s="5">
        <v>28.591197286936001</v>
      </c>
      <c r="K2307" s="5" t="s">
        <v>36</v>
      </c>
      <c r="L2307" s="5">
        <v>209</v>
      </c>
      <c r="M2307" s="7" t="s">
        <v>1143</v>
      </c>
      <c r="N2307" s="16">
        <f t="shared" ref="N2307:N2370" si="180">M2307-WEEKDAY(M2307,3)</f>
        <v>44270</v>
      </c>
      <c r="O2307" s="7" t="s">
        <v>1144</v>
      </c>
      <c r="P2307" s="12" t="str">
        <f t="shared" ref="P2307:P2370" si="181">RIGHT(B2307,10)</f>
        <v>2021-03-23</v>
      </c>
      <c r="Q2307" s="1" t="str">
        <f>IFERROR(VLOOKUP(K2307,de_para!$A$2:$B$32,2,0),"ERR")</f>
        <v>web event</v>
      </c>
      <c r="R2307" s="1">
        <v>0</v>
      </c>
      <c r="S2307" s="1">
        <f t="shared" ref="S2307:S2370" si="182">MONTH(P2307)</f>
        <v>3</v>
      </c>
      <c r="T2307" s="1">
        <f t="shared" ref="T2307:T2370" si="183">YEAR(P2307)</f>
        <v>2021</v>
      </c>
      <c r="U2307" s="1">
        <f t="shared" ref="U2307:U2370" si="184">IF(S2307&lt;7,1,2)</f>
        <v>1</v>
      </c>
    </row>
    <row r="2308" spans="1:21" x14ac:dyDescent="0.25">
      <c r="A2308" s="3" t="s">
        <v>1138</v>
      </c>
      <c r="B2308" s="3" t="s">
        <v>1142</v>
      </c>
      <c r="C2308" s="4" t="s">
        <v>1139</v>
      </c>
      <c r="D2308" s="5" t="s">
        <v>1134</v>
      </c>
      <c r="E2308" s="4" t="s">
        <v>1135</v>
      </c>
      <c r="F2308" s="6">
        <v>6144.17</v>
      </c>
      <c r="G2308" s="4">
        <v>346694</v>
      </c>
      <c r="H2308" s="4">
        <v>542405</v>
      </c>
      <c r="I2308" s="5">
        <v>11.32764263</v>
      </c>
      <c r="J2308" s="5">
        <v>1.5645064523759</v>
      </c>
      <c r="K2308" s="5" t="s">
        <v>80</v>
      </c>
      <c r="L2308" s="5">
        <v>70</v>
      </c>
      <c r="M2308" s="7" t="s">
        <v>1143</v>
      </c>
      <c r="N2308" s="16">
        <f t="shared" si="180"/>
        <v>44270</v>
      </c>
      <c r="O2308" s="7" t="s">
        <v>1144</v>
      </c>
      <c r="P2308" s="12" t="str">
        <f t="shared" si="181"/>
        <v>2021-03-23</v>
      </c>
      <c r="Q2308" s="1" t="str">
        <f>IFERROR(VLOOKUP(K2308,de_para!$A$2:$B$32,2,0),"ERR")</f>
        <v>web event</v>
      </c>
      <c r="R2308" s="1">
        <v>0</v>
      </c>
      <c r="S2308" s="1">
        <f t="shared" si="182"/>
        <v>3</v>
      </c>
      <c r="T2308" s="1">
        <f t="shared" si="183"/>
        <v>2021</v>
      </c>
      <c r="U2308" s="1">
        <f t="shared" si="184"/>
        <v>1</v>
      </c>
    </row>
    <row r="2309" spans="1:21" x14ac:dyDescent="0.25">
      <c r="A2309" s="3" t="s">
        <v>1149</v>
      </c>
      <c r="B2309" s="3" t="s">
        <v>1158</v>
      </c>
      <c r="C2309" s="4" t="s">
        <v>1150</v>
      </c>
      <c r="D2309" s="5" t="s">
        <v>1128</v>
      </c>
      <c r="E2309" s="4" t="s">
        <v>1129</v>
      </c>
      <c r="F2309" s="6">
        <v>11629.27</v>
      </c>
      <c r="G2309" s="4">
        <v>637823</v>
      </c>
      <c r="H2309" s="4">
        <v>870060</v>
      </c>
      <c r="I2309" s="5">
        <v>13.366055210000001</v>
      </c>
      <c r="J2309" s="5">
        <v>1.3641088515152</v>
      </c>
      <c r="K2309" s="5" t="s">
        <v>80</v>
      </c>
      <c r="L2309" s="5">
        <v>95</v>
      </c>
      <c r="M2309" s="7" t="s">
        <v>1159</v>
      </c>
      <c r="N2309" s="16">
        <f t="shared" si="180"/>
        <v>44263</v>
      </c>
      <c r="O2309" s="7" t="s">
        <v>1160</v>
      </c>
      <c r="P2309" s="12" t="str">
        <f t="shared" si="181"/>
        <v>2021-03-16</v>
      </c>
      <c r="Q2309" s="1" t="str">
        <f>IFERROR(VLOOKUP(K2309,de_para!$A$2:$B$32,2,0),"ERR")</f>
        <v>web event</v>
      </c>
      <c r="R2309" s="1">
        <v>0</v>
      </c>
      <c r="S2309" s="1">
        <f t="shared" si="182"/>
        <v>3</v>
      </c>
      <c r="T2309" s="1">
        <f t="shared" si="183"/>
        <v>2021</v>
      </c>
      <c r="U2309" s="1">
        <f t="shared" si="184"/>
        <v>1</v>
      </c>
    </row>
    <row r="2310" spans="1:21" x14ac:dyDescent="0.25">
      <c r="A2310" s="3" t="s">
        <v>95</v>
      </c>
      <c r="B2310" s="3" t="s">
        <v>1158</v>
      </c>
      <c r="C2310" s="4" t="s">
        <v>96</v>
      </c>
      <c r="D2310" s="5" t="s">
        <v>60</v>
      </c>
      <c r="E2310" s="4" t="s">
        <v>61</v>
      </c>
      <c r="F2310" s="6">
        <v>193684.13</v>
      </c>
      <c r="G2310" s="4">
        <v>2449896</v>
      </c>
      <c r="H2310" s="4">
        <v>10765752</v>
      </c>
      <c r="I2310" s="5">
        <v>17.99076646</v>
      </c>
      <c r="J2310" s="5">
        <v>4.3943710263618998</v>
      </c>
      <c r="K2310" s="5" t="s">
        <v>36</v>
      </c>
      <c r="L2310" s="5">
        <v>1032</v>
      </c>
      <c r="M2310" s="7" t="s">
        <v>1159</v>
      </c>
      <c r="N2310" s="16">
        <f t="shared" si="180"/>
        <v>44263</v>
      </c>
      <c r="O2310" s="7" t="s">
        <v>1160</v>
      </c>
      <c r="P2310" s="12" t="str">
        <f t="shared" si="181"/>
        <v>2021-03-16</v>
      </c>
      <c r="Q2310" s="1" t="str">
        <f>IFERROR(VLOOKUP(K2310,de_para!$A$2:$B$32,2,0),"ERR")</f>
        <v>web event</v>
      </c>
      <c r="R2310" s="1">
        <v>0</v>
      </c>
      <c r="S2310" s="1">
        <f t="shared" si="182"/>
        <v>3</v>
      </c>
      <c r="T2310" s="1">
        <f t="shared" si="183"/>
        <v>2021</v>
      </c>
      <c r="U2310" s="1">
        <f t="shared" si="184"/>
        <v>1</v>
      </c>
    </row>
    <row r="2311" spans="1:21" x14ac:dyDescent="0.25">
      <c r="A2311" s="3" t="s">
        <v>1085</v>
      </c>
      <c r="B2311" s="3" t="s">
        <v>1158</v>
      </c>
      <c r="C2311" s="4" t="s">
        <v>1086</v>
      </c>
      <c r="D2311" s="5" t="s">
        <v>1070</v>
      </c>
      <c r="E2311" s="4" t="s">
        <v>1071</v>
      </c>
      <c r="F2311" s="6">
        <v>4710.8900000000003</v>
      </c>
      <c r="G2311" s="4">
        <v>421320</v>
      </c>
      <c r="H2311" s="4">
        <v>652588</v>
      </c>
      <c r="I2311" s="5">
        <v>7.2187812200000003</v>
      </c>
      <c r="J2311" s="5">
        <v>1.5489129402829001</v>
      </c>
      <c r="K2311" s="5" t="s">
        <v>1072</v>
      </c>
      <c r="L2311" s="5">
        <v>521246</v>
      </c>
      <c r="M2311" s="7" t="s">
        <v>1159</v>
      </c>
      <c r="N2311" s="16">
        <f t="shared" si="180"/>
        <v>44263</v>
      </c>
      <c r="O2311" s="7" t="s">
        <v>1160</v>
      </c>
      <c r="P2311" s="12" t="str">
        <f t="shared" si="181"/>
        <v>2021-03-16</v>
      </c>
      <c r="Q2311" s="1" t="str">
        <f>IFERROR(VLOOKUP(K2311,de_para!$A$2:$B$32,2,0),"ERR")</f>
        <v>Top funnel</v>
      </c>
      <c r="R2311" s="1">
        <v>0</v>
      </c>
      <c r="S2311" s="1">
        <f t="shared" si="182"/>
        <v>3</v>
      </c>
      <c r="T2311" s="1">
        <f t="shared" si="183"/>
        <v>2021</v>
      </c>
      <c r="U2311" s="1">
        <f t="shared" si="184"/>
        <v>1</v>
      </c>
    </row>
    <row r="2312" spans="1:21" x14ac:dyDescent="0.25">
      <c r="A2312" s="3" t="s">
        <v>85</v>
      </c>
      <c r="B2312" s="3" t="s">
        <v>1158</v>
      </c>
      <c r="C2312" s="4" t="s">
        <v>86</v>
      </c>
      <c r="D2312" s="5" t="s">
        <v>87</v>
      </c>
      <c r="E2312" s="4" t="s">
        <v>88</v>
      </c>
      <c r="F2312" s="6">
        <v>124752.69</v>
      </c>
      <c r="G2312" s="4">
        <v>1644544</v>
      </c>
      <c r="H2312" s="4">
        <v>5722289</v>
      </c>
      <c r="I2312" s="5">
        <v>21.801186550000001</v>
      </c>
      <c r="J2312" s="5">
        <v>3.4795596834137998</v>
      </c>
      <c r="K2312" s="5" t="s">
        <v>36</v>
      </c>
      <c r="L2312" s="5">
        <v>578</v>
      </c>
      <c r="M2312" s="7" t="s">
        <v>1159</v>
      </c>
      <c r="N2312" s="16">
        <f t="shared" si="180"/>
        <v>44263</v>
      </c>
      <c r="O2312" s="7" t="s">
        <v>1160</v>
      </c>
      <c r="P2312" s="12" t="str">
        <f t="shared" si="181"/>
        <v>2021-03-16</v>
      </c>
      <c r="Q2312" s="1" t="str">
        <f>IFERROR(VLOOKUP(K2312,de_para!$A$2:$B$32,2,0),"ERR")</f>
        <v>web event</v>
      </c>
      <c r="R2312" s="1">
        <v>0</v>
      </c>
      <c r="S2312" s="1">
        <f t="shared" si="182"/>
        <v>3</v>
      </c>
      <c r="T2312" s="1">
        <f t="shared" si="183"/>
        <v>2021</v>
      </c>
      <c r="U2312" s="1">
        <f t="shared" si="184"/>
        <v>1</v>
      </c>
    </row>
    <row r="2313" spans="1:21" x14ac:dyDescent="0.25">
      <c r="A2313" s="3" t="s">
        <v>1095</v>
      </c>
      <c r="B2313" s="3" t="s">
        <v>1158</v>
      </c>
      <c r="C2313" s="4" t="s">
        <v>1096</v>
      </c>
      <c r="D2313" s="5" t="s">
        <v>1097</v>
      </c>
      <c r="E2313" s="4" t="s">
        <v>1098</v>
      </c>
      <c r="F2313" s="6">
        <v>11731.96</v>
      </c>
      <c r="G2313" s="4">
        <v>341583</v>
      </c>
      <c r="H2313" s="4">
        <v>480452</v>
      </c>
      <c r="I2313" s="5">
        <v>24.41858916</v>
      </c>
      <c r="J2313" s="5">
        <v>1.4065454077046999</v>
      </c>
      <c r="K2313" s="5" t="s">
        <v>80</v>
      </c>
      <c r="L2313" s="5">
        <v>51</v>
      </c>
      <c r="M2313" s="7" t="s">
        <v>1159</v>
      </c>
      <c r="N2313" s="16">
        <f t="shared" si="180"/>
        <v>44263</v>
      </c>
      <c r="O2313" s="7" t="s">
        <v>1160</v>
      </c>
      <c r="P2313" s="12" t="str">
        <f t="shared" si="181"/>
        <v>2021-03-16</v>
      </c>
      <c r="Q2313" s="1" t="str">
        <f>IFERROR(VLOOKUP(K2313,de_para!$A$2:$B$32,2,0),"ERR")</f>
        <v>web event</v>
      </c>
      <c r="R2313" s="1">
        <v>0</v>
      </c>
      <c r="S2313" s="1">
        <f t="shared" si="182"/>
        <v>3</v>
      </c>
      <c r="T2313" s="1">
        <f t="shared" si="183"/>
        <v>2021</v>
      </c>
      <c r="U2313" s="1">
        <f t="shared" si="184"/>
        <v>1</v>
      </c>
    </row>
    <row r="2314" spans="1:21" x14ac:dyDescent="0.25">
      <c r="A2314" s="3" t="s">
        <v>948</v>
      </c>
      <c r="B2314" s="3" t="s">
        <v>1158</v>
      </c>
      <c r="C2314" s="4" t="s">
        <v>950</v>
      </c>
      <c r="D2314" s="5" t="s">
        <v>173</v>
      </c>
      <c r="E2314" s="4" t="s">
        <v>174</v>
      </c>
      <c r="F2314" s="6">
        <v>51689.61</v>
      </c>
      <c r="G2314" s="4">
        <v>245502</v>
      </c>
      <c r="H2314" s="4">
        <v>1269715</v>
      </c>
      <c r="I2314" s="5">
        <v>40.709615939999999</v>
      </c>
      <c r="J2314" s="5">
        <v>5.1719130597714003</v>
      </c>
      <c r="K2314" s="5" t="s">
        <v>36</v>
      </c>
      <c r="L2314" s="5">
        <v>384</v>
      </c>
      <c r="M2314" s="7" t="s">
        <v>1159</v>
      </c>
      <c r="N2314" s="16">
        <f t="shared" si="180"/>
        <v>44263</v>
      </c>
      <c r="O2314" s="7" t="s">
        <v>1160</v>
      </c>
      <c r="P2314" s="12" t="str">
        <f t="shared" si="181"/>
        <v>2021-03-16</v>
      </c>
      <c r="Q2314" s="1" t="str">
        <f>IFERROR(VLOOKUP(K2314,de_para!$A$2:$B$32,2,0),"ERR")</f>
        <v>web event</v>
      </c>
      <c r="R2314" s="1">
        <v>0</v>
      </c>
      <c r="S2314" s="1">
        <f t="shared" si="182"/>
        <v>3</v>
      </c>
      <c r="T2314" s="1">
        <f t="shared" si="183"/>
        <v>2021</v>
      </c>
      <c r="U2314" s="1">
        <f t="shared" si="184"/>
        <v>1</v>
      </c>
    </row>
    <row r="2315" spans="1:21" x14ac:dyDescent="0.25">
      <c r="A2315" s="3" t="s">
        <v>245</v>
      </c>
      <c r="B2315" s="3" t="s">
        <v>1158</v>
      </c>
      <c r="C2315" s="4" t="s">
        <v>520</v>
      </c>
      <c r="D2315" s="5" t="s">
        <v>521</v>
      </c>
      <c r="E2315" s="4" t="s">
        <v>522</v>
      </c>
      <c r="F2315" s="6">
        <v>7955.66</v>
      </c>
      <c r="G2315" s="4">
        <v>994567</v>
      </c>
      <c r="H2315" s="4">
        <v>2124502</v>
      </c>
      <c r="I2315" s="5">
        <v>3.74471759</v>
      </c>
      <c r="J2315" s="5">
        <v>2.1361074718948001</v>
      </c>
      <c r="K2315" s="5" t="s">
        <v>394</v>
      </c>
      <c r="L2315" s="5">
        <v>18935</v>
      </c>
      <c r="M2315" s="7" t="s">
        <v>1159</v>
      </c>
      <c r="N2315" s="16">
        <f t="shared" si="180"/>
        <v>44263</v>
      </c>
      <c r="O2315" s="7" t="s">
        <v>1160</v>
      </c>
      <c r="P2315" s="12" t="str">
        <f t="shared" si="181"/>
        <v>2021-03-16</v>
      </c>
      <c r="Q2315" s="1" t="str">
        <f>IFERROR(VLOOKUP(K2315,de_para!$A$2:$B$32,2,0),"ERR")</f>
        <v>Mid funnel</v>
      </c>
      <c r="R2315" s="1">
        <v>0</v>
      </c>
      <c r="S2315" s="1">
        <f t="shared" si="182"/>
        <v>3</v>
      </c>
      <c r="T2315" s="1">
        <f t="shared" si="183"/>
        <v>2021</v>
      </c>
      <c r="U2315" s="1">
        <f t="shared" si="184"/>
        <v>1</v>
      </c>
    </row>
    <row r="2316" spans="1:21" x14ac:dyDescent="0.25">
      <c r="A2316" s="3" t="s">
        <v>180</v>
      </c>
      <c r="B2316" s="3" t="s">
        <v>1158</v>
      </c>
      <c r="C2316" s="4" t="s">
        <v>181</v>
      </c>
      <c r="D2316" s="5" t="s">
        <v>173</v>
      </c>
      <c r="E2316" s="4" t="s">
        <v>174</v>
      </c>
      <c r="F2316" s="6">
        <v>77149.91</v>
      </c>
      <c r="G2316" s="4">
        <v>4185191</v>
      </c>
      <c r="H2316" s="4">
        <v>8052448</v>
      </c>
      <c r="I2316" s="5">
        <v>9.5809262000000004</v>
      </c>
      <c r="J2316" s="5">
        <v>1.9240335745728001</v>
      </c>
      <c r="K2316" s="5" t="s">
        <v>36</v>
      </c>
      <c r="L2316" s="5">
        <v>333</v>
      </c>
      <c r="M2316" s="7" t="s">
        <v>1159</v>
      </c>
      <c r="N2316" s="16">
        <f t="shared" si="180"/>
        <v>44263</v>
      </c>
      <c r="O2316" s="7" t="s">
        <v>1160</v>
      </c>
      <c r="P2316" s="12" t="str">
        <f t="shared" si="181"/>
        <v>2021-03-16</v>
      </c>
      <c r="Q2316" s="1" t="str">
        <f>IFERROR(VLOOKUP(K2316,de_para!$A$2:$B$32,2,0),"ERR")</f>
        <v>web event</v>
      </c>
      <c r="R2316" s="1">
        <v>0</v>
      </c>
      <c r="S2316" s="1">
        <f t="shared" si="182"/>
        <v>3</v>
      </c>
      <c r="T2316" s="1">
        <f t="shared" si="183"/>
        <v>2021</v>
      </c>
      <c r="U2316" s="1">
        <f t="shared" si="184"/>
        <v>1</v>
      </c>
    </row>
    <row r="2317" spans="1:21" x14ac:dyDescent="0.25">
      <c r="A2317" s="3" t="s">
        <v>89</v>
      </c>
      <c r="B2317" s="3" t="s">
        <v>1158</v>
      </c>
      <c r="C2317" s="4" t="s">
        <v>90</v>
      </c>
      <c r="D2317" s="5" t="s">
        <v>91</v>
      </c>
      <c r="E2317" s="4" t="s">
        <v>92</v>
      </c>
      <c r="F2317" s="6">
        <v>83328.52</v>
      </c>
      <c r="G2317" s="4">
        <v>1494245</v>
      </c>
      <c r="H2317" s="4">
        <v>4296204</v>
      </c>
      <c r="I2317" s="5">
        <v>19.395848059999999</v>
      </c>
      <c r="J2317" s="5">
        <v>2.8751670576110002</v>
      </c>
      <c r="K2317" s="5" t="s">
        <v>36</v>
      </c>
      <c r="L2317" s="5">
        <v>356</v>
      </c>
      <c r="M2317" s="7" t="s">
        <v>1159</v>
      </c>
      <c r="N2317" s="16">
        <f t="shared" si="180"/>
        <v>44263</v>
      </c>
      <c r="O2317" s="7" t="s">
        <v>1160</v>
      </c>
      <c r="P2317" s="12" t="str">
        <f t="shared" si="181"/>
        <v>2021-03-16</v>
      </c>
      <c r="Q2317" s="1" t="str">
        <f>IFERROR(VLOOKUP(K2317,de_para!$A$2:$B$32,2,0),"ERR")</f>
        <v>web event</v>
      </c>
      <c r="R2317" s="1">
        <v>0</v>
      </c>
      <c r="S2317" s="1">
        <f t="shared" si="182"/>
        <v>3</v>
      </c>
      <c r="T2317" s="1">
        <f t="shared" si="183"/>
        <v>2021</v>
      </c>
      <c r="U2317" s="1">
        <f t="shared" si="184"/>
        <v>1</v>
      </c>
    </row>
    <row r="2318" spans="1:21" x14ac:dyDescent="0.25">
      <c r="A2318" s="3" t="s">
        <v>999</v>
      </c>
      <c r="B2318" s="3" t="s">
        <v>1158</v>
      </c>
      <c r="C2318" s="4" t="s">
        <v>1000</v>
      </c>
      <c r="D2318" s="5" t="s">
        <v>1001</v>
      </c>
      <c r="E2318" s="4" t="s">
        <v>1002</v>
      </c>
      <c r="F2318" s="6">
        <v>1551.36</v>
      </c>
      <c r="G2318" s="4">
        <v>54322</v>
      </c>
      <c r="H2318" s="4">
        <v>71730</v>
      </c>
      <c r="I2318" s="5">
        <v>21.627770810000001</v>
      </c>
      <c r="J2318" s="5">
        <v>1.3204594823460001</v>
      </c>
      <c r="K2318" s="5" t="s">
        <v>130</v>
      </c>
      <c r="L2318" s="5">
        <v>19892</v>
      </c>
      <c r="M2318" s="7" t="s">
        <v>1159</v>
      </c>
      <c r="N2318" s="16">
        <f t="shared" si="180"/>
        <v>44263</v>
      </c>
      <c r="O2318" s="7" t="s">
        <v>1160</v>
      </c>
      <c r="P2318" s="12" t="str">
        <f t="shared" si="181"/>
        <v>2021-03-16</v>
      </c>
      <c r="Q2318" s="1" t="str">
        <f>IFERROR(VLOOKUP(K2318,de_para!$A$2:$B$32,2,0),"ERR")</f>
        <v>Mid funnel</v>
      </c>
      <c r="R2318" s="1">
        <v>0</v>
      </c>
      <c r="S2318" s="1">
        <f t="shared" si="182"/>
        <v>3</v>
      </c>
      <c r="T2318" s="1">
        <f t="shared" si="183"/>
        <v>2021</v>
      </c>
      <c r="U2318" s="1">
        <f t="shared" si="184"/>
        <v>1</v>
      </c>
    </row>
    <row r="2319" spans="1:21" x14ac:dyDescent="0.25">
      <c r="A2319" s="3" t="s">
        <v>1106</v>
      </c>
      <c r="B2319" s="3" t="s">
        <v>1158</v>
      </c>
      <c r="C2319" s="4" t="s">
        <v>1151</v>
      </c>
      <c r="D2319" s="5" t="s">
        <v>1152</v>
      </c>
      <c r="E2319" s="4" t="s">
        <v>1153</v>
      </c>
      <c r="F2319" s="6">
        <v>11943.74</v>
      </c>
      <c r="G2319" s="4">
        <v>695537</v>
      </c>
      <c r="H2319" s="4">
        <v>1352732</v>
      </c>
      <c r="I2319" s="5">
        <v>8.8293468300000004</v>
      </c>
      <c r="J2319" s="5">
        <v>1.9448742482426999</v>
      </c>
      <c r="K2319" s="5" t="s">
        <v>36</v>
      </c>
      <c r="L2319" s="5">
        <v>45</v>
      </c>
      <c r="M2319" s="7" t="s">
        <v>1159</v>
      </c>
      <c r="N2319" s="16">
        <f t="shared" si="180"/>
        <v>44263</v>
      </c>
      <c r="O2319" s="7" t="s">
        <v>1160</v>
      </c>
      <c r="P2319" s="12" t="str">
        <f t="shared" si="181"/>
        <v>2021-03-16</v>
      </c>
      <c r="Q2319" s="1" t="str">
        <f>IFERROR(VLOOKUP(K2319,de_para!$A$2:$B$32,2,0),"ERR")</f>
        <v>web event</v>
      </c>
      <c r="R2319" s="1">
        <v>0</v>
      </c>
      <c r="S2319" s="1">
        <f t="shared" si="182"/>
        <v>3</v>
      </c>
      <c r="T2319" s="1">
        <f t="shared" si="183"/>
        <v>2021</v>
      </c>
      <c r="U2319" s="1">
        <f t="shared" si="184"/>
        <v>1</v>
      </c>
    </row>
    <row r="2320" spans="1:21" x14ac:dyDescent="0.25">
      <c r="A2320" s="3" t="s">
        <v>1126</v>
      </c>
      <c r="B2320" s="3" t="s">
        <v>1158</v>
      </c>
      <c r="C2320" s="4" t="s">
        <v>1127</v>
      </c>
      <c r="D2320" s="5" t="s">
        <v>1128</v>
      </c>
      <c r="E2320" s="4" t="s">
        <v>1129</v>
      </c>
      <c r="F2320" s="6">
        <v>1962.08</v>
      </c>
      <c r="G2320" s="4">
        <v>74290</v>
      </c>
      <c r="H2320" s="4">
        <v>87027</v>
      </c>
      <c r="I2320" s="5">
        <v>22.54564675</v>
      </c>
      <c r="J2320" s="5">
        <v>1.1714497240544</v>
      </c>
      <c r="K2320" s="5" t="s">
        <v>80</v>
      </c>
      <c r="L2320" s="5">
        <v>21</v>
      </c>
      <c r="M2320" s="7" t="s">
        <v>1159</v>
      </c>
      <c r="N2320" s="16">
        <f t="shared" si="180"/>
        <v>44263</v>
      </c>
      <c r="O2320" s="7" t="s">
        <v>1160</v>
      </c>
      <c r="P2320" s="12" t="str">
        <f t="shared" si="181"/>
        <v>2021-03-16</v>
      </c>
      <c r="Q2320" s="1" t="str">
        <f>IFERROR(VLOOKUP(K2320,de_para!$A$2:$B$32,2,0),"ERR")</f>
        <v>web event</v>
      </c>
      <c r="R2320" s="1">
        <v>0</v>
      </c>
      <c r="S2320" s="1">
        <f t="shared" si="182"/>
        <v>3</v>
      </c>
      <c r="T2320" s="1">
        <f t="shared" si="183"/>
        <v>2021</v>
      </c>
      <c r="U2320" s="1">
        <f t="shared" si="184"/>
        <v>1</v>
      </c>
    </row>
    <row r="2321" spans="1:21" x14ac:dyDescent="0.25">
      <c r="A2321" s="3" t="s">
        <v>93</v>
      </c>
      <c r="B2321" s="3" t="s">
        <v>1158</v>
      </c>
      <c r="C2321" s="4" t="s">
        <v>94</v>
      </c>
      <c r="D2321" s="5" t="s">
        <v>87</v>
      </c>
      <c r="E2321" s="4" t="s">
        <v>88</v>
      </c>
      <c r="F2321" s="6">
        <v>40279.71</v>
      </c>
      <c r="G2321" s="4">
        <v>2271745</v>
      </c>
      <c r="H2321" s="4">
        <v>3986471</v>
      </c>
      <c r="I2321" s="5">
        <v>10.1041021</v>
      </c>
      <c r="J2321" s="5">
        <v>1.7548056670093</v>
      </c>
      <c r="K2321" s="5" t="s">
        <v>36</v>
      </c>
      <c r="L2321" s="5">
        <v>203</v>
      </c>
      <c r="M2321" s="7" t="s">
        <v>1159</v>
      </c>
      <c r="N2321" s="16">
        <f t="shared" si="180"/>
        <v>44263</v>
      </c>
      <c r="O2321" s="7" t="s">
        <v>1160</v>
      </c>
      <c r="P2321" s="12" t="str">
        <f t="shared" si="181"/>
        <v>2021-03-16</v>
      </c>
      <c r="Q2321" s="1" t="str">
        <f>IFERROR(VLOOKUP(K2321,de_para!$A$2:$B$32,2,0),"ERR")</f>
        <v>web event</v>
      </c>
      <c r="R2321" s="1">
        <v>0</v>
      </c>
      <c r="S2321" s="1">
        <f t="shared" si="182"/>
        <v>3</v>
      </c>
      <c r="T2321" s="1">
        <f t="shared" si="183"/>
        <v>2021</v>
      </c>
      <c r="U2321" s="1">
        <f t="shared" si="184"/>
        <v>1</v>
      </c>
    </row>
    <row r="2322" spans="1:21" x14ac:dyDescent="0.25">
      <c r="A2322" s="3" t="s">
        <v>1138</v>
      </c>
      <c r="B2322" s="3" t="s">
        <v>1158</v>
      </c>
      <c r="C2322" s="4" t="s">
        <v>1139</v>
      </c>
      <c r="D2322" s="5" t="s">
        <v>1134</v>
      </c>
      <c r="E2322" s="4" t="s">
        <v>1135</v>
      </c>
      <c r="F2322" s="6">
        <v>6923.77</v>
      </c>
      <c r="G2322" s="4">
        <v>473205</v>
      </c>
      <c r="H2322" s="4">
        <v>617478</v>
      </c>
      <c r="I2322" s="5">
        <v>11.21298249</v>
      </c>
      <c r="J2322" s="5">
        <v>1.3048847750974999</v>
      </c>
      <c r="K2322" s="5" t="s">
        <v>80</v>
      </c>
      <c r="L2322" s="5">
        <v>46</v>
      </c>
      <c r="M2322" s="7" t="s">
        <v>1159</v>
      </c>
      <c r="N2322" s="16">
        <f t="shared" si="180"/>
        <v>44263</v>
      </c>
      <c r="O2322" s="7" t="s">
        <v>1160</v>
      </c>
      <c r="P2322" s="12" t="str">
        <f t="shared" si="181"/>
        <v>2021-03-16</v>
      </c>
      <c r="Q2322" s="1" t="str">
        <f>IFERROR(VLOOKUP(K2322,de_para!$A$2:$B$32,2,0),"ERR")</f>
        <v>web event</v>
      </c>
      <c r="R2322" s="1">
        <v>0</v>
      </c>
      <c r="S2322" s="1">
        <f t="shared" si="182"/>
        <v>3</v>
      </c>
      <c r="T2322" s="1">
        <f t="shared" si="183"/>
        <v>2021</v>
      </c>
      <c r="U2322" s="1">
        <f t="shared" si="184"/>
        <v>1</v>
      </c>
    </row>
    <row r="2323" spans="1:21" x14ac:dyDescent="0.25">
      <c r="A2323" s="3" t="s">
        <v>111</v>
      </c>
      <c r="B2323" s="3" t="s">
        <v>1158</v>
      </c>
      <c r="C2323" s="4" t="s">
        <v>1047</v>
      </c>
      <c r="D2323" s="5" t="s">
        <v>1048</v>
      </c>
      <c r="E2323" s="4" t="s">
        <v>1049</v>
      </c>
      <c r="F2323" s="6">
        <v>83605.81</v>
      </c>
      <c r="G2323" s="4">
        <v>3294706</v>
      </c>
      <c r="H2323" s="4">
        <v>7756515</v>
      </c>
      <c r="I2323" s="5">
        <v>10.778785320000001</v>
      </c>
      <c r="J2323" s="5">
        <v>2.3542358559459</v>
      </c>
      <c r="K2323" s="5" t="s">
        <v>36</v>
      </c>
      <c r="L2323" s="5">
        <v>541</v>
      </c>
      <c r="M2323" s="7" t="s">
        <v>1159</v>
      </c>
      <c r="N2323" s="16">
        <f t="shared" si="180"/>
        <v>44263</v>
      </c>
      <c r="O2323" s="7" t="s">
        <v>1160</v>
      </c>
      <c r="P2323" s="12" t="str">
        <f t="shared" si="181"/>
        <v>2021-03-16</v>
      </c>
      <c r="Q2323" s="1" t="str">
        <f>IFERROR(VLOOKUP(K2323,de_para!$A$2:$B$32,2,0),"ERR")</f>
        <v>web event</v>
      </c>
      <c r="R2323" s="1">
        <v>0</v>
      </c>
      <c r="S2323" s="1">
        <f t="shared" si="182"/>
        <v>3</v>
      </c>
      <c r="T2323" s="1">
        <f t="shared" si="183"/>
        <v>2021</v>
      </c>
      <c r="U2323" s="1">
        <f t="shared" si="184"/>
        <v>1</v>
      </c>
    </row>
    <row r="2324" spans="1:21" x14ac:dyDescent="0.25">
      <c r="A2324" s="3" t="s">
        <v>1068</v>
      </c>
      <c r="B2324" s="3" t="s">
        <v>1158</v>
      </c>
      <c r="C2324" s="4" t="s">
        <v>1069</v>
      </c>
      <c r="D2324" s="5" t="s">
        <v>1070</v>
      </c>
      <c r="E2324" s="4" t="s">
        <v>1071</v>
      </c>
      <c r="F2324" s="6">
        <v>9423.44</v>
      </c>
      <c r="G2324" s="4">
        <v>829695</v>
      </c>
      <c r="H2324" s="4">
        <v>2296412</v>
      </c>
      <c r="I2324" s="5">
        <v>4.1035493599999997</v>
      </c>
      <c r="J2324" s="5">
        <v>2.7677785210227999</v>
      </c>
      <c r="K2324" s="5" t="s">
        <v>1072</v>
      </c>
      <c r="L2324" s="5">
        <v>824177</v>
      </c>
      <c r="M2324" s="7" t="s">
        <v>1159</v>
      </c>
      <c r="N2324" s="16">
        <f t="shared" si="180"/>
        <v>44263</v>
      </c>
      <c r="O2324" s="7" t="s">
        <v>1160</v>
      </c>
      <c r="P2324" s="12" t="str">
        <f t="shared" si="181"/>
        <v>2021-03-16</v>
      </c>
      <c r="Q2324" s="1" t="str">
        <f>IFERROR(VLOOKUP(K2324,de_para!$A$2:$B$32,2,0),"ERR")</f>
        <v>Top funnel</v>
      </c>
      <c r="R2324" s="1">
        <v>0</v>
      </c>
      <c r="S2324" s="1">
        <f t="shared" si="182"/>
        <v>3</v>
      </c>
      <c r="T2324" s="1">
        <f t="shared" si="183"/>
        <v>2021</v>
      </c>
      <c r="U2324" s="1">
        <f t="shared" si="184"/>
        <v>1</v>
      </c>
    </row>
    <row r="2325" spans="1:21" x14ac:dyDescent="0.25">
      <c r="A2325" s="3" t="s">
        <v>1102</v>
      </c>
      <c r="B2325" s="3" t="s">
        <v>1158</v>
      </c>
      <c r="C2325" s="4" t="s">
        <v>1103</v>
      </c>
      <c r="D2325" s="5" t="s">
        <v>1104</v>
      </c>
      <c r="E2325" s="4" t="s">
        <v>1105</v>
      </c>
      <c r="F2325" s="6">
        <v>12045.33</v>
      </c>
      <c r="G2325" s="4">
        <v>506617</v>
      </c>
      <c r="H2325" s="4">
        <v>910950</v>
      </c>
      <c r="I2325" s="5">
        <v>13.22282233</v>
      </c>
      <c r="J2325" s="5">
        <v>1.7981038930790001</v>
      </c>
      <c r="K2325" s="5" t="s">
        <v>36</v>
      </c>
      <c r="L2325" s="5">
        <v>56</v>
      </c>
      <c r="M2325" s="7" t="s">
        <v>1159</v>
      </c>
      <c r="N2325" s="16">
        <f t="shared" si="180"/>
        <v>44263</v>
      </c>
      <c r="O2325" s="7" t="s">
        <v>1160</v>
      </c>
      <c r="P2325" s="12" t="str">
        <f t="shared" si="181"/>
        <v>2021-03-16</v>
      </c>
      <c r="Q2325" s="1" t="str">
        <f>IFERROR(VLOOKUP(K2325,de_para!$A$2:$B$32,2,0),"ERR")</f>
        <v>web event</v>
      </c>
      <c r="R2325" s="1">
        <v>0</v>
      </c>
      <c r="S2325" s="1">
        <f t="shared" si="182"/>
        <v>3</v>
      </c>
      <c r="T2325" s="1">
        <f t="shared" si="183"/>
        <v>2021</v>
      </c>
      <c r="U2325" s="1">
        <f t="shared" si="184"/>
        <v>1</v>
      </c>
    </row>
    <row r="2326" spans="1:21" x14ac:dyDescent="0.25">
      <c r="A2326" s="3" t="s">
        <v>1110</v>
      </c>
      <c r="B2326" s="3" t="s">
        <v>1158</v>
      </c>
      <c r="C2326" s="4" t="s">
        <v>1111</v>
      </c>
      <c r="D2326" s="5" t="s">
        <v>1112</v>
      </c>
      <c r="E2326" s="4" t="s">
        <v>1113</v>
      </c>
      <c r="F2326" s="6">
        <v>11979.62</v>
      </c>
      <c r="G2326" s="4">
        <v>711924</v>
      </c>
      <c r="H2326" s="4">
        <v>1381557</v>
      </c>
      <c r="I2326" s="5">
        <v>8.6711007900000006</v>
      </c>
      <c r="J2326" s="5">
        <v>1.9405961872335</v>
      </c>
      <c r="K2326" s="5" t="s">
        <v>36</v>
      </c>
      <c r="L2326" s="5">
        <v>94</v>
      </c>
      <c r="M2326" s="7" t="s">
        <v>1159</v>
      </c>
      <c r="N2326" s="16">
        <f t="shared" si="180"/>
        <v>44263</v>
      </c>
      <c r="O2326" s="7" t="s">
        <v>1160</v>
      </c>
      <c r="P2326" s="12" t="str">
        <f t="shared" si="181"/>
        <v>2021-03-16</v>
      </c>
      <c r="Q2326" s="1" t="str">
        <f>IFERROR(VLOOKUP(K2326,de_para!$A$2:$B$32,2,0),"ERR")</f>
        <v>web event</v>
      </c>
      <c r="R2326" s="1">
        <v>0</v>
      </c>
      <c r="S2326" s="1">
        <f t="shared" si="182"/>
        <v>3</v>
      </c>
      <c r="T2326" s="1">
        <f t="shared" si="183"/>
        <v>2021</v>
      </c>
      <c r="U2326" s="1">
        <f t="shared" si="184"/>
        <v>1</v>
      </c>
    </row>
    <row r="2327" spans="1:21" x14ac:dyDescent="0.25">
      <c r="A2327" s="3" t="s">
        <v>1074</v>
      </c>
      <c r="B2327" s="3" t="s">
        <v>1158</v>
      </c>
      <c r="C2327" s="4" t="s">
        <v>1075</v>
      </c>
      <c r="D2327" s="5" t="s">
        <v>1076</v>
      </c>
      <c r="E2327" s="4" t="s">
        <v>1077</v>
      </c>
      <c r="F2327" s="6">
        <v>11708.45</v>
      </c>
      <c r="G2327" s="4">
        <v>391308</v>
      </c>
      <c r="H2327" s="4">
        <v>569781</v>
      </c>
      <c r="I2327" s="5">
        <v>20.54903551</v>
      </c>
      <c r="J2327" s="5">
        <v>1.4560934097948</v>
      </c>
      <c r="K2327" s="5" t="s">
        <v>36</v>
      </c>
      <c r="L2327" s="5">
        <v>59</v>
      </c>
      <c r="M2327" s="7" t="s">
        <v>1159</v>
      </c>
      <c r="N2327" s="16">
        <f t="shared" si="180"/>
        <v>44263</v>
      </c>
      <c r="O2327" s="7" t="s">
        <v>1160</v>
      </c>
      <c r="P2327" s="12" t="str">
        <f t="shared" si="181"/>
        <v>2021-03-16</v>
      </c>
      <c r="Q2327" s="1" t="str">
        <f>IFERROR(VLOOKUP(K2327,de_para!$A$2:$B$32,2,0),"ERR")</f>
        <v>web event</v>
      </c>
      <c r="R2327" s="1">
        <v>0</v>
      </c>
      <c r="S2327" s="1">
        <f t="shared" si="182"/>
        <v>3</v>
      </c>
      <c r="T2327" s="1">
        <f t="shared" si="183"/>
        <v>2021</v>
      </c>
      <c r="U2327" s="1">
        <f t="shared" si="184"/>
        <v>1</v>
      </c>
    </row>
    <row r="2328" spans="1:21" x14ac:dyDescent="0.25">
      <c r="A2328" s="3" t="s">
        <v>175</v>
      </c>
      <c r="B2328" s="3" t="s">
        <v>1158</v>
      </c>
      <c r="C2328" s="4" t="s">
        <v>176</v>
      </c>
      <c r="D2328" s="5" t="s">
        <v>177</v>
      </c>
      <c r="E2328" s="4" t="s">
        <v>178</v>
      </c>
      <c r="F2328" s="6">
        <v>15059.12</v>
      </c>
      <c r="G2328" s="4">
        <v>1529337</v>
      </c>
      <c r="H2328" s="4">
        <v>3650932</v>
      </c>
      <c r="I2328" s="5">
        <v>4.1247330800000004</v>
      </c>
      <c r="J2328" s="5">
        <v>2.3872645466629998</v>
      </c>
      <c r="K2328" s="5" t="s">
        <v>179</v>
      </c>
      <c r="L2328" s="5">
        <v>14265</v>
      </c>
      <c r="M2328" s="7" t="s">
        <v>1159</v>
      </c>
      <c r="N2328" s="16">
        <f t="shared" si="180"/>
        <v>44263</v>
      </c>
      <c r="O2328" s="7" t="s">
        <v>1160</v>
      </c>
      <c r="P2328" s="12" t="str">
        <f t="shared" si="181"/>
        <v>2021-03-16</v>
      </c>
      <c r="Q2328" s="1" t="str">
        <f>IFERROR(VLOOKUP(K2328,de_para!$A$2:$B$32,2,0),"ERR")</f>
        <v>Mid funnel</v>
      </c>
      <c r="R2328" s="1">
        <v>0</v>
      </c>
      <c r="S2328" s="1">
        <f t="shared" si="182"/>
        <v>3</v>
      </c>
      <c r="T2328" s="1">
        <f t="shared" si="183"/>
        <v>2021</v>
      </c>
      <c r="U2328" s="1">
        <f t="shared" si="184"/>
        <v>1</v>
      </c>
    </row>
    <row r="2329" spans="1:21" x14ac:dyDescent="0.25">
      <c r="A2329" s="3" t="s">
        <v>588</v>
      </c>
      <c r="B2329" s="3" t="s">
        <v>1158</v>
      </c>
      <c r="C2329" s="4" t="s">
        <v>589</v>
      </c>
      <c r="D2329" s="5" t="s">
        <v>247</v>
      </c>
      <c r="E2329" s="4" t="s">
        <v>248</v>
      </c>
      <c r="F2329" s="6">
        <v>7256.67</v>
      </c>
      <c r="G2329" s="4">
        <v>36665</v>
      </c>
      <c r="H2329" s="4">
        <v>240886</v>
      </c>
      <c r="I2329" s="5">
        <v>30.124913859999999</v>
      </c>
      <c r="J2329" s="5">
        <v>6.5699168144006999</v>
      </c>
      <c r="K2329" s="5" t="s">
        <v>36</v>
      </c>
      <c r="L2329" s="5">
        <v>43</v>
      </c>
      <c r="M2329" s="7" t="s">
        <v>1159</v>
      </c>
      <c r="N2329" s="16">
        <f t="shared" si="180"/>
        <v>44263</v>
      </c>
      <c r="O2329" s="7" t="s">
        <v>1160</v>
      </c>
      <c r="P2329" s="12" t="str">
        <f t="shared" si="181"/>
        <v>2021-03-16</v>
      </c>
      <c r="Q2329" s="1" t="str">
        <f>IFERROR(VLOOKUP(K2329,de_para!$A$2:$B$32,2,0),"ERR")</f>
        <v>web event</v>
      </c>
      <c r="R2329" s="1">
        <v>0</v>
      </c>
      <c r="S2329" s="1">
        <f t="shared" si="182"/>
        <v>3</v>
      </c>
      <c r="T2329" s="1">
        <f t="shared" si="183"/>
        <v>2021</v>
      </c>
      <c r="U2329" s="1">
        <f t="shared" si="184"/>
        <v>1</v>
      </c>
    </row>
    <row r="2330" spans="1:21" x14ac:dyDescent="0.25">
      <c r="A2330" s="3" t="s">
        <v>1161</v>
      </c>
      <c r="B2330" s="3" t="s">
        <v>1158</v>
      </c>
      <c r="C2330" s="4" t="s">
        <v>1162</v>
      </c>
      <c r="D2330" s="5" t="s">
        <v>1163</v>
      </c>
      <c r="E2330" s="4" t="s">
        <v>1164</v>
      </c>
      <c r="F2330" s="6">
        <v>0</v>
      </c>
      <c r="G2330" s="4">
        <v>0</v>
      </c>
      <c r="H2330" s="4">
        <v>0</v>
      </c>
      <c r="I2330" s="5" t="s">
        <v>45</v>
      </c>
      <c r="J2330" s="5">
        <v>0</v>
      </c>
      <c r="K2330" s="5" t="s">
        <v>36</v>
      </c>
      <c r="L2330" s="5">
        <v>4</v>
      </c>
      <c r="M2330" s="7" t="s">
        <v>1159</v>
      </c>
      <c r="N2330" s="16">
        <f t="shared" si="180"/>
        <v>44263</v>
      </c>
      <c r="O2330" s="7" t="s">
        <v>1160</v>
      </c>
      <c r="P2330" s="12" t="str">
        <f t="shared" si="181"/>
        <v>2021-03-16</v>
      </c>
      <c r="Q2330" s="1" t="str">
        <f>IFERROR(VLOOKUP(K2330,de_para!$A$2:$B$32,2,0),"ERR")</f>
        <v>web event</v>
      </c>
      <c r="R2330" s="1">
        <v>0</v>
      </c>
      <c r="S2330" s="1">
        <f t="shared" si="182"/>
        <v>3</v>
      </c>
      <c r="T2330" s="1">
        <f t="shared" si="183"/>
        <v>2021</v>
      </c>
      <c r="U2330" s="1">
        <f t="shared" si="184"/>
        <v>1</v>
      </c>
    </row>
    <row r="2331" spans="1:21" x14ac:dyDescent="0.25">
      <c r="A2331" s="3" t="s">
        <v>1118</v>
      </c>
      <c r="B2331" s="3" t="s">
        <v>1158</v>
      </c>
      <c r="C2331" s="4" t="s">
        <v>1119</v>
      </c>
      <c r="D2331" s="5" t="s">
        <v>247</v>
      </c>
      <c r="E2331" s="4" t="s">
        <v>248</v>
      </c>
      <c r="F2331" s="6">
        <v>10823.69</v>
      </c>
      <c r="G2331" s="4">
        <v>566898</v>
      </c>
      <c r="H2331" s="4">
        <v>1162607</v>
      </c>
      <c r="I2331" s="5">
        <v>9.3098441699999999</v>
      </c>
      <c r="J2331" s="5">
        <v>2.0508221937633002</v>
      </c>
      <c r="K2331" s="5" t="s">
        <v>36</v>
      </c>
      <c r="L2331" s="5">
        <v>38</v>
      </c>
      <c r="M2331" s="7" t="s">
        <v>1159</v>
      </c>
      <c r="N2331" s="16">
        <f t="shared" si="180"/>
        <v>44263</v>
      </c>
      <c r="O2331" s="7" t="s">
        <v>1160</v>
      </c>
      <c r="P2331" s="12" t="str">
        <f t="shared" si="181"/>
        <v>2021-03-16</v>
      </c>
      <c r="Q2331" s="1" t="str">
        <f>IFERROR(VLOOKUP(K2331,de_para!$A$2:$B$32,2,0),"ERR")</f>
        <v>web event</v>
      </c>
      <c r="R2331" s="1">
        <v>0</v>
      </c>
      <c r="S2331" s="1">
        <f t="shared" si="182"/>
        <v>3</v>
      </c>
      <c r="T2331" s="1">
        <f t="shared" si="183"/>
        <v>2021</v>
      </c>
      <c r="U2331" s="1">
        <f t="shared" si="184"/>
        <v>1</v>
      </c>
    </row>
    <row r="2332" spans="1:21" x14ac:dyDescent="0.25">
      <c r="A2332" s="3" t="s">
        <v>83</v>
      </c>
      <c r="B2332" s="3" t="s">
        <v>1158</v>
      </c>
      <c r="C2332" s="4" t="s">
        <v>1073</v>
      </c>
      <c r="D2332" s="5" t="s">
        <v>91</v>
      </c>
      <c r="E2332" s="4" t="s">
        <v>92</v>
      </c>
      <c r="F2332" s="6">
        <v>77888.67</v>
      </c>
      <c r="G2332" s="4">
        <v>75664</v>
      </c>
      <c r="H2332" s="4">
        <v>1263900</v>
      </c>
      <c r="I2332" s="5">
        <v>61.625658680000001</v>
      </c>
      <c r="J2332" s="5">
        <v>16.704112920279002</v>
      </c>
      <c r="K2332" s="5" t="s">
        <v>36</v>
      </c>
      <c r="L2332" s="5">
        <v>287</v>
      </c>
      <c r="M2332" s="7" t="s">
        <v>1159</v>
      </c>
      <c r="N2332" s="16">
        <f t="shared" si="180"/>
        <v>44263</v>
      </c>
      <c r="O2332" s="7" t="s">
        <v>1160</v>
      </c>
      <c r="P2332" s="12" t="str">
        <f t="shared" si="181"/>
        <v>2021-03-16</v>
      </c>
      <c r="Q2332" s="1" t="str">
        <f>IFERROR(VLOOKUP(K2332,de_para!$A$2:$B$32,2,0),"ERR")</f>
        <v>web event</v>
      </c>
      <c r="R2332" s="1">
        <v>0</v>
      </c>
      <c r="S2332" s="1">
        <f t="shared" si="182"/>
        <v>3</v>
      </c>
      <c r="T2332" s="1">
        <f t="shared" si="183"/>
        <v>2021</v>
      </c>
      <c r="U2332" s="1">
        <f t="shared" si="184"/>
        <v>1</v>
      </c>
    </row>
    <row r="2333" spans="1:21" x14ac:dyDescent="0.25">
      <c r="A2333" s="3" t="s">
        <v>1140</v>
      </c>
      <c r="B2333" s="3" t="s">
        <v>1158</v>
      </c>
      <c r="C2333" s="4" t="s">
        <v>1141</v>
      </c>
      <c r="D2333" s="5" t="s">
        <v>1134</v>
      </c>
      <c r="E2333" s="4" t="s">
        <v>1135</v>
      </c>
      <c r="F2333" s="6">
        <v>8215.9500000000007</v>
      </c>
      <c r="G2333" s="4">
        <v>289859</v>
      </c>
      <c r="H2333" s="4">
        <v>397453</v>
      </c>
      <c r="I2333" s="5">
        <v>20.671500779999999</v>
      </c>
      <c r="J2333" s="5">
        <v>1.3711942703176001</v>
      </c>
      <c r="K2333" s="5" t="s">
        <v>80</v>
      </c>
      <c r="L2333" s="5">
        <v>56</v>
      </c>
      <c r="M2333" s="7" t="s">
        <v>1159</v>
      </c>
      <c r="N2333" s="16">
        <f t="shared" si="180"/>
        <v>44263</v>
      </c>
      <c r="O2333" s="7" t="s">
        <v>1160</v>
      </c>
      <c r="P2333" s="12" t="str">
        <f t="shared" si="181"/>
        <v>2021-03-16</v>
      </c>
      <c r="Q2333" s="1" t="str">
        <f>IFERROR(VLOOKUP(K2333,de_para!$A$2:$B$32,2,0),"ERR")</f>
        <v>web event</v>
      </c>
      <c r="R2333" s="1">
        <v>0</v>
      </c>
      <c r="S2333" s="1">
        <f t="shared" si="182"/>
        <v>3</v>
      </c>
      <c r="T2333" s="1">
        <f t="shared" si="183"/>
        <v>2021</v>
      </c>
      <c r="U2333" s="1">
        <f t="shared" si="184"/>
        <v>1</v>
      </c>
    </row>
    <row r="2334" spans="1:21" x14ac:dyDescent="0.25">
      <c r="A2334" s="3" t="s">
        <v>405</v>
      </c>
      <c r="B2334" s="3" t="s">
        <v>1158</v>
      </c>
      <c r="C2334" s="4" t="s">
        <v>406</v>
      </c>
      <c r="D2334" s="5" t="s">
        <v>177</v>
      </c>
      <c r="E2334" s="4" t="s">
        <v>178</v>
      </c>
      <c r="F2334" s="6">
        <v>18245.91</v>
      </c>
      <c r="G2334" s="4">
        <v>757104</v>
      </c>
      <c r="H2334" s="4">
        <v>2663567</v>
      </c>
      <c r="I2334" s="5">
        <v>6.8501787299999997</v>
      </c>
      <c r="J2334" s="5">
        <v>3.5180992307530001</v>
      </c>
      <c r="K2334" s="5" t="s">
        <v>179</v>
      </c>
      <c r="L2334" s="5">
        <v>13565</v>
      </c>
      <c r="M2334" s="7" t="s">
        <v>1159</v>
      </c>
      <c r="N2334" s="16">
        <f t="shared" si="180"/>
        <v>44263</v>
      </c>
      <c r="O2334" s="7" t="s">
        <v>1160</v>
      </c>
      <c r="P2334" s="12" t="str">
        <f t="shared" si="181"/>
        <v>2021-03-16</v>
      </c>
      <c r="Q2334" s="1" t="str">
        <f>IFERROR(VLOOKUP(K2334,de_para!$A$2:$B$32,2,0),"ERR")</f>
        <v>Mid funnel</v>
      </c>
      <c r="R2334" s="1">
        <v>0</v>
      </c>
      <c r="S2334" s="1">
        <f t="shared" si="182"/>
        <v>3</v>
      </c>
      <c r="T2334" s="1">
        <f t="shared" si="183"/>
        <v>2021</v>
      </c>
      <c r="U2334" s="1">
        <f t="shared" si="184"/>
        <v>1</v>
      </c>
    </row>
    <row r="2335" spans="1:21" x14ac:dyDescent="0.25">
      <c r="A2335" s="3" t="s">
        <v>1022</v>
      </c>
      <c r="B2335" s="3" t="s">
        <v>1158</v>
      </c>
      <c r="C2335" s="4" t="s">
        <v>1023</v>
      </c>
      <c r="D2335" s="5" t="s">
        <v>1024</v>
      </c>
      <c r="E2335" s="4" t="s">
        <v>1025</v>
      </c>
      <c r="F2335" s="6">
        <v>8899.7800000000007</v>
      </c>
      <c r="G2335" s="4">
        <v>433880</v>
      </c>
      <c r="H2335" s="4">
        <v>1238125</v>
      </c>
      <c r="I2335" s="5">
        <v>7.1881110599999998</v>
      </c>
      <c r="J2335" s="5">
        <v>2.8536115976767999</v>
      </c>
      <c r="K2335" s="5" t="s">
        <v>394</v>
      </c>
      <c r="L2335" s="5">
        <v>9363</v>
      </c>
      <c r="M2335" s="7" t="s">
        <v>1159</v>
      </c>
      <c r="N2335" s="16">
        <f t="shared" si="180"/>
        <v>44263</v>
      </c>
      <c r="O2335" s="7" t="s">
        <v>1160</v>
      </c>
      <c r="P2335" s="12" t="str">
        <f t="shared" si="181"/>
        <v>2021-03-16</v>
      </c>
      <c r="Q2335" s="1" t="str">
        <f>IFERROR(VLOOKUP(K2335,de_para!$A$2:$B$32,2,0),"ERR")</f>
        <v>Mid funnel</v>
      </c>
      <c r="R2335" s="1">
        <v>0</v>
      </c>
      <c r="S2335" s="1">
        <f t="shared" si="182"/>
        <v>3</v>
      </c>
      <c r="T2335" s="1">
        <f t="shared" si="183"/>
        <v>2021</v>
      </c>
      <c r="U2335" s="1">
        <f t="shared" si="184"/>
        <v>1</v>
      </c>
    </row>
    <row r="2336" spans="1:21" x14ac:dyDescent="0.25">
      <c r="A2336" s="3" t="s">
        <v>1165</v>
      </c>
      <c r="B2336" s="3" t="s">
        <v>1158</v>
      </c>
      <c r="C2336" s="4" t="s">
        <v>1166</v>
      </c>
      <c r="D2336" s="5" t="s">
        <v>1167</v>
      </c>
      <c r="E2336" s="4" t="s">
        <v>1168</v>
      </c>
      <c r="F2336" s="6">
        <v>1856.47</v>
      </c>
      <c r="G2336" s="4">
        <v>107102</v>
      </c>
      <c r="H2336" s="4">
        <v>109660</v>
      </c>
      <c r="I2336" s="5">
        <v>16.929327010000002</v>
      </c>
      <c r="J2336" s="5">
        <v>1.0238837743460001</v>
      </c>
      <c r="K2336" s="5" t="s">
        <v>36</v>
      </c>
      <c r="L2336" s="5">
        <v>38</v>
      </c>
      <c r="M2336" s="7" t="s">
        <v>1159</v>
      </c>
      <c r="N2336" s="16">
        <f t="shared" si="180"/>
        <v>44263</v>
      </c>
      <c r="O2336" s="7" t="s">
        <v>1160</v>
      </c>
      <c r="P2336" s="12" t="str">
        <f t="shared" si="181"/>
        <v>2021-03-16</v>
      </c>
      <c r="Q2336" s="1" t="str">
        <f>IFERROR(VLOOKUP(K2336,de_para!$A$2:$B$32,2,0),"ERR")</f>
        <v>web event</v>
      </c>
      <c r="R2336" s="1">
        <v>0</v>
      </c>
      <c r="S2336" s="1">
        <f t="shared" si="182"/>
        <v>3</v>
      </c>
      <c r="T2336" s="1">
        <f t="shared" si="183"/>
        <v>2021</v>
      </c>
      <c r="U2336" s="1">
        <f t="shared" si="184"/>
        <v>1</v>
      </c>
    </row>
    <row r="2337" spans="1:21" x14ac:dyDescent="0.25">
      <c r="A2337" s="3" t="s">
        <v>1154</v>
      </c>
      <c r="B2337" s="3" t="s">
        <v>1158</v>
      </c>
      <c r="C2337" s="4" t="s">
        <v>1155</v>
      </c>
      <c r="D2337" s="5" t="s">
        <v>1156</v>
      </c>
      <c r="E2337" s="4" t="s">
        <v>1157</v>
      </c>
      <c r="F2337" s="6">
        <v>2477.77</v>
      </c>
      <c r="G2337" s="4">
        <v>114252</v>
      </c>
      <c r="H2337" s="4">
        <v>135526</v>
      </c>
      <c r="I2337" s="5">
        <v>18.28261736</v>
      </c>
      <c r="J2337" s="5">
        <v>1.1862024297167999</v>
      </c>
      <c r="K2337" s="5" t="s">
        <v>36</v>
      </c>
      <c r="L2337" s="5">
        <v>77</v>
      </c>
      <c r="M2337" s="7" t="s">
        <v>1159</v>
      </c>
      <c r="N2337" s="16">
        <f t="shared" si="180"/>
        <v>44263</v>
      </c>
      <c r="O2337" s="7" t="s">
        <v>1160</v>
      </c>
      <c r="P2337" s="12" t="str">
        <f t="shared" si="181"/>
        <v>2021-03-16</v>
      </c>
      <c r="Q2337" s="1" t="str">
        <f>IFERROR(VLOOKUP(K2337,de_para!$A$2:$B$32,2,0),"ERR")</f>
        <v>web event</v>
      </c>
      <c r="R2337" s="1">
        <v>1</v>
      </c>
      <c r="S2337" s="1">
        <f t="shared" si="182"/>
        <v>3</v>
      </c>
      <c r="T2337" s="1">
        <f t="shared" si="183"/>
        <v>2021</v>
      </c>
      <c r="U2337" s="1">
        <f t="shared" si="184"/>
        <v>1</v>
      </c>
    </row>
    <row r="2338" spans="1:21" x14ac:dyDescent="0.25">
      <c r="A2338" s="3" t="s">
        <v>1106</v>
      </c>
      <c r="B2338" s="3" t="s">
        <v>1158</v>
      </c>
      <c r="C2338" s="4" t="s">
        <v>1107</v>
      </c>
      <c r="D2338" s="5" t="s">
        <v>1108</v>
      </c>
      <c r="E2338" s="4" t="s">
        <v>1109</v>
      </c>
      <c r="F2338" s="6">
        <v>12039.58</v>
      </c>
      <c r="G2338" s="4">
        <v>533241</v>
      </c>
      <c r="H2338" s="4">
        <v>1036433</v>
      </c>
      <c r="I2338" s="5">
        <v>11.616361120000001</v>
      </c>
      <c r="J2338" s="5">
        <v>1.9436483691238999</v>
      </c>
      <c r="K2338" s="5" t="s">
        <v>36</v>
      </c>
      <c r="L2338" s="5">
        <v>51</v>
      </c>
      <c r="M2338" s="7" t="s">
        <v>1159</v>
      </c>
      <c r="N2338" s="16">
        <f t="shared" si="180"/>
        <v>44263</v>
      </c>
      <c r="O2338" s="7" t="s">
        <v>1160</v>
      </c>
      <c r="P2338" s="12" t="str">
        <f t="shared" si="181"/>
        <v>2021-03-16</v>
      </c>
      <c r="Q2338" s="1" t="str">
        <f>IFERROR(VLOOKUP(K2338,de_para!$A$2:$B$32,2,0),"ERR")</f>
        <v>web event</v>
      </c>
      <c r="R2338" s="1">
        <v>0</v>
      </c>
      <c r="S2338" s="1">
        <f t="shared" si="182"/>
        <v>3</v>
      </c>
      <c r="T2338" s="1">
        <f t="shared" si="183"/>
        <v>2021</v>
      </c>
      <c r="U2338" s="1">
        <f t="shared" si="184"/>
        <v>1</v>
      </c>
    </row>
    <row r="2339" spans="1:21" x14ac:dyDescent="0.25">
      <c r="A2339" s="3" t="s">
        <v>1057</v>
      </c>
      <c r="B2339" s="3" t="s">
        <v>1158</v>
      </c>
      <c r="C2339" s="4" t="s">
        <v>1058</v>
      </c>
      <c r="D2339" s="5" t="s">
        <v>1059</v>
      </c>
      <c r="E2339" s="4" t="s">
        <v>1060</v>
      </c>
      <c r="F2339" s="6">
        <v>238184.75</v>
      </c>
      <c r="G2339" s="4">
        <v>2890778</v>
      </c>
      <c r="H2339" s="4">
        <v>10652201</v>
      </c>
      <c r="I2339" s="5">
        <v>22.360144160000001</v>
      </c>
      <c r="J2339" s="5">
        <v>3.6848907110818998</v>
      </c>
      <c r="K2339" s="5" t="s">
        <v>80</v>
      </c>
      <c r="L2339" s="5">
        <v>1224</v>
      </c>
      <c r="M2339" s="7" t="s">
        <v>1159</v>
      </c>
      <c r="N2339" s="16">
        <f t="shared" si="180"/>
        <v>44263</v>
      </c>
      <c r="O2339" s="7" t="s">
        <v>1160</v>
      </c>
      <c r="P2339" s="12" t="str">
        <f t="shared" si="181"/>
        <v>2021-03-16</v>
      </c>
      <c r="Q2339" s="1" t="str">
        <f>IFERROR(VLOOKUP(K2339,de_para!$A$2:$B$32,2,0),"ERR")</f>
        <v>web event</v>
      </c>
      <c r="R2339" s="1">
        <v>0</v>
      </c>
      <c r="S2339" s="1">
        <f t="shared" si="182"/>
        <v>3</v>
      </c>
      <c r="T2339" s="1">
        <f t="shared" si="183"/>
        <v>2021</v>
      </c>
      <c r="U2339" s="1">
        <f t="shared" si="184"/>
        <v>1</v>
      </c>
    </row>
    <row r="2340" spans="1:21" x14ac:dyDescent="0.25">
      <c r="A2340" s="3" t="s">
        <v>1169</v>
      </c>
      <c r="B2340" s="3" t="s">
        <v>1158</v>
      </c>
      <c r="C2340" s="4" t="s">
        <v>1170</v>
      </c>
      <c r="D2340" s="5" t="s">
        <v>1171</v>
      </c>
      <c r="E2340" s="4" t="s">
        <v>1172</v>
      </c>
      <c r="F2340" s="6">
        <v>0</v>
      </c>
      <c r="G2340" s="4">
        <v>0</v>
      </c>
      <c r="H2340" s="4">
        <v>0</v>
      </c>
      <c r="I2340" s="5" t="s">
        <v>45</v>
      </c>
      <c r="J2340" s="5">
        <v>0</v>
      </c>
      <c r="K2340" s="5" t="s">
        <v>36</v>
      </c>
      <c r="L2340" s="5">
        <v>1</v>
      </c>
      <c r="M2340" s="7" t="s">
        <v>1159</v>
      </c>
      <c r="N2340" s="16">
        <f t="shared" si="180"/>
        <v>44263</v>
      </c>
      <c r="O2340" s="7" t="s">
        <v>1160</v>
      </c>
      <c r="P2340" s="12" t="str">
        <f t="shared" si="181"/>
        <v>2021-03-16</v>
      </c>
      <c r="Q2340" s="1" t="str">
        <f>IFERROR(VLOOKUP(K2340,de_para!$A$2:$B$32,2,0),"ERR")</f>
        <v>web event</v>
      </c>
      <c r="R2340" s="1">
        <v>0</v>
      </c>
      <c r="S2340" s="1">
        <f t="shared" si="182"/>
        <v>3</v>
      </c>
      <c r="T2340" s="1">
        <f t="shared" si="183"/>
        <v>2021</v>
      </c>
      <c r="U2340" s="1">
        <f t="shared" si="184"/>
        <v>1</v>
      </c>
    </row>
    <row r="2341" spans="1:21" x14ac:dyDescent="0.25">
      <c r="A2341" s="3" t="s">
        <v>72</v>
      </c>
      <c r="B2341" s="3" t="s">
        <v>1158</v>
      </c>
      <c r="C2341" s="4" t="s">
        <v>73</v>
      </c>
      <c r="D2341" s="5" t="s">
        <v>74</v>
      </c>
      <c r="E2341" s="4" t="s">
        <v>75</v>
      </c>
      <c r="F2341" s="6">
        <v>98627.39</v>
      </c>
      <c r="G2341" s="4">
        <v>353406</v>
      </c>
      <c r="H2341" s="4">
        <v>2799084</v>
      </c>
      <c r="I2341" s="5">
        <v>35.235594929999998</v>
      </c>
      <c r="J2341" s="5">
        <v>7.9203069557393002</v>
      </c>
      <c r="K2341" s="5" t="s">
        <v>36</v>
      </c>
      <c r="L2341" s="5">
        <v>638</v>
      </c>
      <c r="M2341" s="7" t="s">
        <v>1159</v>
      </c>
      <c r="N2341" s="16">
        <f t="shared" si="180"/>
        <v>44263</v>
      </c>
      <c r="O2341" s="7" t="s">
        <v>1160</v>
      </c>
      <c r="P2341" s="12" t="str">
        <f t="shared" si="181"/>
        <v>2021-03-16</v>
      </c>
      <c r="Q2341" s="1" t="str">
        <f>IFERROR(VLOOKUP(K2341,de_para!$A$2:$B$32,2,0),"ERR")</f>
        <v>web event</v>
      </c>
      <c r="R2341" s="1">
        <v>0</v>
      </c>
      <c r="S2341" s="1">
        <f t="shared" si="182"/>
        <v>3</v>
      </c>
      <c r="T2341" s="1">
        <f t="shared" si="183"/>
        <v>2021</v>
      </c>
      <c r="U2341" s="1">
        <f t="shared" si="184"/>
        <v>1</v>
      </c>
    </row>
    <row r="2342" spans="1:21" x14ac:dyDescent="0.25">
      <c r="A2342" s="3" t="s">
        <v>1136</v>
      </c>
      <c r="B2342" s="3" t="s">
        <v>1158</v>
      </c>
      <c r="C2342" s="4" t="s">
        <v>1137</v>
      </c>
      <c r="D2342" s="5" t="s">
        <v>1024</v>
      </c>
      <c r="E2342" s="4" t="s">
        <v>1025</v>
      </c>
      <c r="F2342" s="6">
        <v>4073.79</v>
      </c>
      <c r="G2342" s="4">
        <v>11400</v>
      </c>
      <c r="H2342" s="4">
        <v>64567</v>
      </c>
      <c r="I2342" s="5">
        <v>63.093995380000003</v>
      </c>
      <c r="J2342" s="5">
        <v>5.6637719298246001</v>
      </c>
      <c r="K2342" s="5" t="s">
        <v>394</v>
      </c>
      <c r="L2342" s="5">
        <v>287</v>
      </c>
      <c r="M2342" s="7" t="s">
        <v>1159</v>
      </c>
      <c r="N2342" s="16">
        <f t="shared" si="180"/>
        <v>44263</v>
      </c>
      <c r="O2342" s="7" t="s">
        <v>1160</v>
      </c>
      <c r="P2342" s="12" t="str">
        <f t="shared" si="181"/>
        <v>2021-03-16</v>
      </c>
      <c r="Q2342" s="1" t="str">
        <f>IFERROR(VLOOKUP(K2342,de_para!$A$2:$B$32,2,0),"ERR")</f>
        <v>Mid funnel</v>
      </c>
      <c r="R2342" s="1">
        <v>0</v>
      </c>
      <c r="S2342" s="1">
        <f t="shared" si="182"/>
        <v>3</v>
      </c>
      <c r="T2342" s="1">
        <f t="shared" si="183"/>
        <v>2021</v>
      </c>
      <c r="U2342" s="1">
        <f t="shared" si="184"/>
        <v>1</v>
      </c>
    </row>
    <row r="2343" spans="1:21" x14ac:dyDescent="0.25">
      <c r="A2343" s="3" t="s">
        <v>103</v>
      </c>
      <c r="B2343" s="3" t="s">
        <v>1158</v>
      </c>
      <c r="C2343" s="4" t="s">
        <v>998</v>
      </c>
      <c r="D2343" s="5" t="s">
        <v>60</v>
      </c>
      <c r="E2343" s="4" t="s">
        <v>61</v>
      </c>
      <c r="F2343" s="6">
        <v>43805.59</v>
      </c>
      <c r="G2343" s="4">
        <v>13272</v>
      </c>
      <c r="H2343" s="4">
        <v>308899</v>
      </c>
      <c r="I2343" s="5">
        <v>141.81201623000001</v>
      </c>
      <c r="J2343" s="5">
        <v>23.274487643158999</v>
      </c>
      <c r="K2343" s="5" t="s">
        <v>36</v>
      </c>
      <c r="L2343" s="5">
        <v>228</v>
      </c>
      <c r="M2343" s="7" t="s">
        <v>1159</v>
      </c>
      <c r="N2343" s="16">
        <f t="shared" si="180"/>
        <v>44263</v>
      </c>
      <c r="O2343" s="7" t="s">
        <v>1160</v>
      </c>
      <c r="P2343" s="12" t="str">
        <f t="shared" si="181"/>
        <v>2021-03-16</v>
      </c>
      <c r="Q2343" s="1" t="str">
        <f>IFERROR(VLOOKUP(K2343,de_para!$A$2:$B$32,2,0),"ERR")</f>
        <v>web event</v>
      </c>
      <c r="R2343" s="1">
        <v>0</v>
      </c>
      <c r="S2343" s="1">
        <f t="shared" si="182"/>
        <v>3</v>
      </c>
      <c r="T2343" s="1">
        <f t="shared" si="183"/>
        <v>2021</v>
      </c>
      <c r="U2343" s="1">
        <f t="shared" si="184"/>
        <v>1</v>
      </c>
    </row>
    <row r="2344" spans="1:21" x14ac:dyDescent="0.25">
      <c r="A2344" s="3" t="s">
        <v>1145</v>
      </c>
      <c r="B2344" s="3" t="s">
        <v>1158</v>
      </c>
      <c r="C2344" s="4" t="s">
        <v>1146</v>
      </c>
      <c r="D2344" s="5" t="s">
        <v>1147</v>
      </c>
      <c r="E2344" s="4" t="s">
        <v>1148</v>
      </c>
      <c r="F2344" s="6">
        <v>12039.84</v>
      </c>
      <c r="G2344" s="4">
        <v>550014</v>
      </c>
      <c r="H2344" s="4">
        <v>1061104</v>
      </c>
      <c r="I2344" s="5">
        <v>11.34652211</v>
      </c>
      <c r="J2344" s="5">
        <v>1.9292308923046</v>
      </c>
      <c r="K2344" s="5" t="s">
        <v>36</v>
      </c>
      <c r="L2344" s="5">
        <v>54</v>
      </c>
      <c r="M2344" s="7" t="s">
        <v>1159</v>
      </c>
      <c r="N2344" s="16">
        <f t="shared" si="180"/>
        <v>44263</v>
      </c>
      <c r="O2344" s="7" t="s">
        <v>1160</v>
      </c>
      <c r="P2344" s="12" t="str">
        <f t="shared" si="181"/>
        <v>2021-03-16</v>
      </c>
      <c r="Q2344" s="1" t="str">
        <f>IFERROR(VLOOKUP(K2344,de_para!$A$2:$B$32,2,0),"ERR")</f>
        <v>web event</v>
      </c>
      <c r="R2344" s="1">
        <v>0</v>
      </c>
      <c r="S2344" s="1">
        <f t="shared" si="182"/>
        <v>3</v>
      </c>
      <c r="T2344" s="1">
        <f t="shared" si="183"/>
        <v>2021</v>
      </c>
      <c r="U2344" s="1">
        <f t="shared" si="184"/>
        <v>1</v>
      </c>
    </row>
    <row r="2345" spans="1:21" x14ac:dyDescent="0.25">
      <c r="A2345" s="3" t="s">
        <v>1130</v>
      </c>
      <c r="B2345" s="3" t="s">
        <v>1158</v>
      </c>
      <c r="C2345" s="4" t="s">
        <v>1131</v>
      </c>
      <c r="D2345" s="5" t="s">
        <v>1128</v>
      </c>
      <c r="E2345" s="4" t="s">
        <v>1129</v>
      </c>
      <c r="F2345" s="6">
        <v>7474.85</v>
      </c>
      <c r="G2345" s="4">
        <v>499579</v>
      </c>
      <c r="H2345" s="4">
        <v>648920</v>
      </c>
      <c r="I2345" s="5">
        <v>11.518908339999999</v>
      </c>
      <c r="J2345" s="5">
        <v>1.2989337021772001</v>
      </c>
      <c r="K2345" s="5" t="s">
        <v>80</v>
      </c>
      <c r="L2345" s="5">
        <v>43</v>
      </c>
      <c r="M2345" s="7" t="s">
        <v>1159</v>
      </c>
      <c r="N2345" s="16">
        <f t="shared" si="180"/>
        <v>44263</v>
      </c>
      <c r="O2345" s="7" t="s">
        <v>1160</v>
      </c>
      <c r="P2345" s="12" t="str">
        <f t="shared" si="181"/>
        <v>2021-03-16</v>
      </c>
      <c r="Q2345" s="1" t="str">
        <f>IFERROR(VLOOKUP(K2345,de_para!$A$2:$B$32,2,0),"ERR")</f>
        <v>web event</v>
      </c>
      <c r="R2345" s="1">
        <v>0</v>
      </c>
      <c r="S2345" s="1">
        <f t="shared" si="182"/>
        <v>3</v>
      </c>
      <c r="T2345" s="1">
        <f t="shared" si="183"/>
        <v>2021</v>
      </c>
      <c r="U2345" s="1">
        <f t="shared" si="184"/>
        <v>1</v>
      </c>
    </row>
    <row r="2346" spans="1:21" x14ac:dyDescent="0.25">
      <c r="A2346" s="3" t="s">
        <v>245</v>
      </c>
      <c r="B2346" s="3" t="s">
        <v>1158</v>
      </c>
      <c r="C2346" s="4" t="s">
        <v>246</v>
      </c>
      <c r="D2346" s="5" t="s">
        <v>247</v>
      </c>
      <c r="E2346" s="4" t="s">
        <v>248</v>
      </c>
      <c r="F2346" s="6">
        <v>31457.64</v>
      </c>
      <c r="G2346" s="4">
        <v>2052096</v>
      </c>
      <c r="H2346" s="4">
        <v>4580675</v>
      </c>
      <c r="I2346" s="5">
        <v>6.8674682200000001</v>
      </c>
      <c r="J2346" s="5">
        <v>2.2321933281874</v>
      </c>
      <c r="K2346" s="5" t="s">
        <v>36</v>
      </c>
      <c r="L2346" s="5">
        <v>133</v>
      </c>
      <c r="M2346" s="7" t="s">
        <v>1159</v>
      </c>
      <c r="N2346" s="16">
        <f t="shared" si="180"/>
        <v>44263</v>
      </c>
      <c r="O2346" s="7" t="s">
        <v>1160</v>
      </c>
      <c r="P2346" s="12" t="str">
        <f t="shared" si="181"/>
        <v>2021-03-16</v>
      </c>
      <c r="Q2346" s="1" t="str">
        <f>IFERROR(VLOOKUP(K2346,de_para!$A$2:$B$32,2,0),"ERR")</f>
        <v>web event</v>
      </c>
      <c r="R2346" s="1">
        <v>0</v>
      </c>
      <c r="S2346" s="1">
        <f t="shared" si="182"/>
        <v>3</v>
      </c>
      <c r="T2346" s="1">
        <f t="shared" si="183"/>
        <v>2021</v>
      </c>
      <c r="U2346" s="1">
        <f t="shared" si="184"/>
        <v>1</v>
      </c>
    </row>
    <row r="2347" spans="1:21" x14ac:dyDescent="0.25">
      <c r="A2347" s="3" t="s">
        <v>120</v>
      </c>
      <c r="B2347" s="3" t="s">
        <v>1158</v>
      </c>
      <c r="C2347" s="4" t="s">
        <v>1056</v>
      </c>
      <c r="D2347" s="5" t="s">
        <v>1048</v>
      </c>
      <c r="E2347" s="4" t="s">
        <v>1049</v>
      </c>
      <c r="F2347" s="6">
        <v>144271.49</v>
      </c>
      <c r="G2347" s="4">
        <v>7061538</v>
      </c>
      <c r="H2347" s="4">
        <v>12962891</v>
      </c>
      <c r="I2347" s="5">
        <v>11.12957673</v>
      </c>
      <c r="J2347" s="5">
        <v>1.8357036384990999</v>
      </c>
      <c r="K2347" s="5" t="s">
        <v>36</v>
      </c>
      <c r="L2347" s="5">
        <v>905</v>
      </c>
      <c r="M2347" s="7" t="s">
        <v>1159</v>
      </c>
      <c r="N2347" s="16">
        <f t="shared" si="180"/>
        <v>44263</v>
      </c>
      <c r="O2347" s="7" t="s">
        <v>1160</v>
      </c>
      <c r="P2347" s="12" t="str">
        <f t="shared" si="181"/>
        <v>2021-03-16</v>
      </c>
      <c r="Q2347" s="1" t="str">
        <f>IFERROR(VLOOKUP(K2347,de_para!$A$2:$B$32,2,0),"ERR")</f>
        <v>web event</v>
      </c>
      <c r="R2347" s="1">
        <v>0</v>
      </c>
      <c r="S2347" s="1">
        <f t="shared" si="182"/>
        <v>3</v>
      </c>
      <c r="T2347" s="1">
        <f t="shared" si="183"/>
        <v>2021</v>
      </c>
      <c r="U2347" s="1">
        <f t="shared" si="184"/>
        <v>1</v>
      </c>
    </row>
    <row r="2348" spans="1:21" x14ac:dyDescent="0.25">
      <c r="A2348" s="3" t="s">
        <v>1106</v>
      </c>
      <c r="B2348" s="3" t="s">
        <v>1158</v>
      </c>
      <c r="C2348" s="4" t="s">
        <v>1120</v>
      </c>
      <c r="D2348" s="5" t="s">
        <v>1121</v>
      </c>
      <c r="E2348" s="4" t="s">
        <v>1122</v>
      </c>
      <c r="F2348" s="6">
        <v>11997.42</v>
      </c>
      <c r="G2348" s="4">
        <v>471419</v>
      </c>
      <c r="H2348" s="4">
        <v>880001</v>
      </c>
      <c r="I2348" s="5">
        <v>13.633416329999999</v>
      </c>
      <c r="J2348" s="5">
        <v>1.8667066876812</v>
      </c>
      <c r="K2348" s="5" t="s">
        <v>36</v>
      </c>
      <c r="L2348" s="5">
        <v>86</v>
      </c>
      <c r="M2348" s="7" t="s">
        <v>1159</v>
      </c>
      <c r="N2348" s="16">
        <f t="shared" si="180"/>
        <v>44263</v>
      </c>
      <c r="O2348" s="7" t="s">
        <v>1160</v>
      </c>
      <c r="P2348" s="12" t="str">
        <f t="shared" si="181"/>
        <v>2021-03-16</v>
      </c>
      <c r="Q2348" s="1" t="str">
        <f>IFERROR(VLOOKUP(K2348,de_para!$A$2:$B$32,2,0),"ERR")</f>
        <v>web event</v>
      </c>
      <c r="R2348" s="1">
        <v>0</v>
      </c>
      <c r="S2348" s="1">
        <f t="shared" si="182"/>
        <v>3</v>
      </c>
      <c r="T2348" s="1">
        <f t="shared" si="183"/>
        <v>2021</v>
      </c>
      <c r="U2348" s="1">
        <f t="shared" si="184"/>
        <v>1</v>
      </c>
    </row>
    <row r="2349" spans="1:21" x14ac:dyDescent="0.25">
      <c r="A2349" s="3" t="s">
        <v>1088</v>
      </c>
      <c r="B2349" s="3" t="s">
        <v>1158</v>
      </c>
      <c r="C2349" s="4" t="s">
        <v>1090</v>
      </c>
      <c r="D2349" s="5" t="s">
        <v>1091</v>
      </c>
      <c r="E2349" s="4" t="s">
        <v>1092</v>
      </c>
      <c r="F2349" s="6">
        <v>57496.02</v>
      </c>
      <c r="G2349" s="4">
        <v>20683</v>
      </c>
      <c r="H2349" s="4">
        <v>520065</v>
      </c>
      <c r="I2349" s="5">
        <v>110.55544980000001</v>
      </c>
      <c r="J2349" s="5">
        <v>25.144563167819001</v>
      </c>
      <c r="K2349" s="5" t="s">
        <v>36</v>
      </c>
      <c r="L2349" s="5">
        <v>326</v>
      </c>
      <c r="M2349" s="7" t="s">
        <v>1159</v>
      </c>
      <c r="N2349" s="16">
        <f t="shared" si="180"/>
        <v>44263</v>
      </c>
      <c r="O2349" s="7" t="s">
        <v>1160</v>
      </c>
      <c r="P2349" s="12" t="str">
        <f t="shared" si="181"/>
        <v>2021-03-16</v>
      </c>
      <c r="Q2349" s="1" t="str">
        <f>IFERROR(VLOOKUP(K2349,de_para!$A$2:$B$32,2,0),"ERR")</f>
        <v>web event</v>
      </c>
      <c r="R2349" s="1">
        <v>0</v>
      </c>
      <c r="S2349" s="1">
        <f t="shared" si="182"/>
        <v>3</v>
      </c>
      <c r="T2349" s="1">
        <f t="shared" si="183"/>
        <v>2021</v>
      </c>
      <c r="U2349" s="1">
        <f t="shared" si="184"/>
        <v>1</v>
      </c>
    </row>
    <row r="2350" spans="1:21" x14ac:dyDescent="0.25">
      <c r="A2350" s="3" t="s">
        <v>180</v>
      </c>
      <c r="B2350" s="3" t="s">
        <v>1158</v>
      </c>
      <c r="C2350" s="4" t="s">
        <v>508</v>
      </c>
      <c r="D2350" s="5" t="s">
        <v>509</v>
      </c>
      <c r="E2350" s="4" t="s">
        <v>510</v>
      </c>
      <c r="F2350" s="6">
        <v>9939.2900000000009</v>
      </c>
      <c r="G2350" s="4">
        <v>1440996</v>
      </c>
      <c r="H2350" s="4">
        <v>3292098</v>
      </c>
      <c r="I2350" s="5">
        <v>3.0191355199999999</v>
      </c>
      <c r="J2350" s="5">
        <v>2.2845989857015998</v>
      </c>
      <c r="K2350" s="5" t="s">
        <v>394</v>
      </c>
      <c r="L2350" s="5">
        <v>24766</v>
      </c>
      <c r="M2350" s="7" t="s">
        <v>1159</v>
      </c>
      <c r="N2350" s="16">
        <f t="shared" si="180"/>
        <v>44263</v>
      </c>
      <c r="O2350" s="7" t="s">
        <v>1160</v>
      </c>
      <c r="P2350" s="12" t="str">
        <f t="shared" si="181"/>
        <v>2021-03-16</v>
      </c>
      <c r="Q2350" s="1" t="str">
        <f>IFERROR(VLOOKUP(K2350,de_para!$A$2:$B$32,2,0),"ERR")</f>
        <v>Mid funnel</v>
      </c>
      <c r="R2350" s="1">
        <v>0</v>
      </c>
      <c r="S2350" s="1">
        <f t="shared" si="182"/>
        <v>3</v>
      </c>
      <c r="T2350" s="1">
        <f t="shared" si="183"/>
        <v>2021</v>
      </c>
      <c r="U2350" s="1">
        <f t="shared" si="184"/>
        <v>1</v>
      </c>
    </row>
    <row r="2351" spans="1:21" x14ac:dyDescent="0.25">
      <c r="A2351" s="3" t="s">
        <v>1132</v>
      </c>
      <c r="B2351" s="3" t="s">
        <v>1158</v>
      </c>
      <c r="C2351" s="4" t="s">
        <v>1133</v>
      </c>
      <c r="D2351" s="5" t="s">
        <v>1134</v>
      </c>
      <c r="E2351" s="4" t="s">
        <v>1135</v>
      </c>
      <c r="F2351" s="6">
        <v>5546.7</v>
      </c>
      <c r="G2351" s="4">
        <v>313850</v>
      </c>
      <c r="H2351" s="4">
        <v>445055</v>
      </c>
      <c r="I2351" s="5">
        <v>12.46295402</v>
      </c>
      <c r="J2351" s="5">
        <v>1.4180500238967999</v>
      </c>
      <c r="K2351" s="5" t="s">
        <v>80</v>
      </c>
      <c r="L2351" s="5">
        <v>36</v>
      </c>
      <c r="M2351" s="7" t="s">
        <v>1159</v>
      </c>
      <c r="N2351" s="16">
        <f t="shared" si="180"/>
        <v>44263</v>
      </c>
      <c r="O2351" s="7" t="s">
        <v>1160</v>
      </c>
      <c r="P2351" s="12" t="str">
        <f t="shared" si="181"/>
        <v>2021-03-16</v>
      </c>
      <c r="Q2351" s="1" t="str">
        <f>IFERROR(VLOOKUP(K2351,de_para!$A$2:$B$32,2,0),"ERR")</f>
        <v>web event</v>
      </c>
      <c r="R2351" s="1">
        <v>0</v>
      </c>
      <c r="S2351" s="1">
        <f t="shared" si="182"/>
        <v>3</v>
      </c>
      <c r="T2351" s="1">
        <f t="shared" si="183"/>
        <v>2021</v>
      </c>
      <c r="U2351" s="1">
        <f t="shared" si="184"/>
        <v>1</v>
      </c>
    </row>
    <row r="2352" spans="1:21" x14ac:dyDescent="0.25">
      <c r="A2352" s="3" t="s">
        <v>1173</v>
      </c>
      <c r="B2352" s="3" t="s">
        <v>1158</v>
      </c>
      <c r="C2352" s="4" t="s">
        <v>1174</v>
      </c>
      <c r="D2352" s="5" t="s">
        <v>247</v>
      </c>
      <c r="E2352" s="4" t="s">
        <v>248</v>
      </c>
      <c r="F2352" s="6">
        <v>2257.83</v>
      </c>
      <c r="G2352" s="4">
        <v>144149</v>
      </c>
      <c r="H2352" s="4">
        <v>172390</v>
      </c>
      <c r="I2352" s="5">
        <v>13.09722142</v>
      </c>
      <c r="J2352" s="5">
        <v>1.1959153376020999</v>
      </c>
      <c r="K2352" s="5" t="s">
        <v>36</v>
      </c>
      <c r="L2352" s="5">
        <v>15</v>
      </c>
      <c r="M2352" s="7" t="s">
        <v>1159</v>
      </c>
      <c r="N2352" s="16">
        <f t="shared" si="180"/>
        <v>44263</v>
      </c>
      <c r="O2352" s="7" t="s">
        <v>1160</v>
      </c>
      <c r="P2352" s="12" t="str">
        <f t="shared" si="181"/>
        <v>2021-03-16</v>
      </c>
      <c r="Q2352" s="1" t="str">
        <f>IFERROR(VLOOKUP(K2352,de_para!$A$2:$B$32,2,0),"ERR")</f>
        <v>web event</v>
      </c>
      <c r="R2352" s="1">
        <v>0</v>
      </c>
      <c r="S2352" s="1">
        <f t="shared" si="182"/>
        <v>3</v>
      </c>
      <c r="T2352" s="1">
        <f t="shared" si="183"/>
        <v>2021</v>
      </c>
      <c r="U2352" s="1">
        <f t="shared" si="184"/>
        <v>1</v>
      </c>
    </row>
    <row r="2353" spans="1:21" x14ac:dyDescent="0.25">
      <c r="A2353" s="3" t="s">
        <v>1078</v>
      </c>
      <c r="B2353" s="3" t="s">
        <v>1158</v>
      </c>
      <c r="C2353" s="4" t="s">
        <v>1079</v>
      </c>
      <c r="D2353" s="5" t="s">
        <v>1080</v>
      </c>
      <c r="E2353" s="4" t="s">
        <v>1081</v>
      </c>
      <c r="F2353" s="6">
        <v>39654</v>
      </c>
      <c r="G2353" s="4">
        <v>1756454</v>
      </c>
      <c r="H2353" s="4">
        <v>2710284</v>
      </c>
      <c r="I2353" s="5">
        <v>14.63093905</v>
      </c>
      <c r="J2353" s="5">
        <v>1.5430429718056999</v>
      </c>
      <c r="K2353" s="5" t="s">
        <v>80</v>
      </c>
      <c r="L2353" s="5">
        <v>230</v>
      </c>
      <c r="M2353" s="7" t="s">
        <v>1159</v>
      </c>
      <c r="N2353" s="16">
        <f t="shared" si="180"/>
        <v>44263</v>
      </c>
      <c r="O2353" s="7" t="s">
        <v>1160</v>
      </c>
      <c r="P2353" s="12" t="str">
        <f t="shared" si="181"/>
        <v>2021-03-16</v>
      </c>
      <c r="Q2353" s="1" t="str">
        <f>IFERROR(VLOOKUP(K2353,de_para!$A$2:$B$32,2,0),"ERR")</f>
        <v>web event</v>
      </c>
      <c r="R2353" s="1">
        <v>0</v>
      </c>
      <c r="S2353" s="1">
        <f t="shared" si="182"/>
        <v>3</v>
      </c>
      <c r="T2353" s="1">
        <f t="shared" si="183"/>
        <v>2021</v>
      </c>
      <c r="U2353" s="1">
        <f t="shared" si="184"/>
        <v>1</v>
      </c>
    </row>
    <row r="2354" spans="1:21" x14ac:dyDescent="0.25">
      <c r="A2354" s="3" t="s">
        <v>120</v>
      </c>
      <c r="B2354" s="3" t="s">
        <v>1158</v>
      </c>
      <c r="C2354" s="4" t="s">
        <v>121</v>
      </c>
      <c r="D2354" s="5" t="s">
        <v>87</v>
      </c>
      <c r="E2354" s="4" t="s">
        <v>88</v>
      </c>
      <c r="F2354" s="6">
        <v>169929.02</v>
      </c>
      <c r="G2354" s="4">
        <v>7913398</v>
      </c>
      <c r="H2354" s="4">
        <v>21270357</v>
      </c>
      <c r="I2354" s="5">
        <v>7.9890064799999996</v>
      </c>
      <c r="J2354" s="5">
        <v>2.6878917248949001</v>
      </c>
      <c r="K2354" s="5" t="s">
        <v>36</v>
      </c>
      <c r="L2354" s="5">
        <v>880</v>
      </c>
      <c r="M2354" s="7" t="s">
        <v>1159</v>
      </c>
      <c r="N2354" s="16">
        <f t="shared" si="180"/>
        <v>44263</v>
      </c>
      <c r="O2354" s="7" t="s">
        <v>1160</v>
      </c>
      <c r="P2354" s="12" t="str">
        <f t="shared" si="181"/>
        <v>2021-03-16</v>
      </c>
      <c r="Q2354" s="1" t="str">
        <f>IFERROR(VLOOKUP(K2354,de_para!$A$2:$B$32,2,0),"ERR")</f>
        <v>web event</v>
      </c>
      <c r="R2354" s="1">
        <v>0</v>
      </c>
      <c r="S2354" s="1">
        <f t="shared" si="182"/>
        <v>3</v>
      </c>
      <c r="T2354" s="1">
        <f t="shared" si="183"/>
        <v>2021</v>
      </c>
      <c r="U2354" s="1">
        <f t="shared" si="184"/>
        <v>1</v>
      </c>
    </row>
    <row r="2355" spans="1:21" x14ac:dyDescent="0.25">
      <c r="A2355" s="3" t="s">
        <v>839</v>
      </c>
      <c r="B2355" s="3" t="s">
        <v>1158</v>
      </c>
      <c r="C2355" s="4" t="s">
        <v>840</v>
      </c>
      <c r="D2355" s="5" t="s">
        <v>841</v>
      </c>
      <c r="E2355" s="4" t="s">
        <v>842</v>
      </c>
      <c r="F2355" s="6">
        <v>14213.24</v>
      </c>
      <c r="G2355" s="4">
        <v>454952</v>
      </c>
      <c r="H2355" s="4">
        <v>712118</v>
      </c>
      <c r="I2355" s="5">
        <v>19.959107899999999</v>
      </c>
      <c r="J2355" s="5">
        <v>1.5652596317853</v>
      </c>
      <c r="K2355" s="5" t="s">
        <v>36</v>
      </c>
      <c r="L2355" s="5">
        <v>427</v>
      </c>
      <c r="M2355" s="7" t="s">
        <v>1159</v>
      </c>
      <c r="N2355" s="16">
        <f t="shared" si="180"/>
        <v>44263</v>
      </c>
      <c r="O2355" s="7" t="s">
        <v>1160</v>
      </c>
      <c r="P2355" s="12" t="str">
        <f t="shared" si="181"/>
        <v>2021-03-16</v>
      </c>
      <c r="Q2355" s="1" t="str">
        <f>IFERROR(VLOOKUP(K2355,de_para!$A$2:$B$32,2,0),"ERR")</f>
        <v>web event</v>
      </c>
      <c r="R2355" s="1">
        <v>1</v>
      </c>
      <c r="S2355" s="1">
        <f t="shared" si="182"/>
        <v>3</v>
      </c>
      <c r="T2355" s="1">
        <f t="shared" si="183"/>
        <v>2021</v>
      </c>
      <c r="U2355" s="1">
        <f t="shared" si="184"/>
        <v>1</v>
      </c>
    </row>
    <row r="2356" spans="1:21" x14ac:dyDescent="0.25">
      <c r="A2356" s="3" t="s">
        <v>1042</v>
      </c>
      <c r="B2356" s="3" t="s">
        <v>1158</v>
      </c>
      <c r="C2356" s="4" t="s">
        <v>1043</v>
      </c>
      <c r="D2356" s="5" t="s">
        <v>1044</v>
      </c>
      <c r="E2356" s="4" t="s">
        <v>1045</v>
      </c>
      <c r="F2356" s="6">
        <v>98436.74</v>
      </c>
      <c r="G2356" s="4">
        <v>1584108</v>
      </c>
      <c r="H2356" s="4">
        <v>4531046</v>
      </c>
      <c r="I2356" s="5">
        <v>21.72494828</v>
      </c>
      <c r="J2356" s="5">
        <v>2.8603138169872002</v>
      </c>
      <c r="K2356" s="5" t="s">
        <v>1046</v>
      </c>
      <c r="L2356" s="5">
        <v>209</v>
      </c>
      <c r="M2356" s="7" t="s">
        <v>1159</v>
      </c>
      <c r="N2356" s="16">
        <f t="shared" si="180"/>
        <v>44263</v>
      </c>
      <c r="O2356" s="7" t="s">
        <v>1160</v>
      </c>
      <c r="P2356" s="12" t="str">
        <f t="shared" si="181"/>
        <v>2021-03-16</v>
      </c>
      <c r="Q2356" s="1" t="str">
        <f>IFERROR(VLOOKUP(K2356,de_para!$A$2:$B$32,2,0),"ERR")</f>
        <v>Credenciamento</v>
      </c>
      <c r="R2356" s="1">
        <v>0</v>
      </c>
      <c r="S2356" s="1">
        <f t="shared" si="182"/>
        <v>3</v>
      </c>
      <c r="T2356" s="1">
        <f t="shared" si="183"/>
        <v>2021</v>
      </c>
      <c r="U2356" s="1">
        <f t="shared" si="184"/>
        <v>1</v>
      </c>
    </row>
    <row r="2357" spans="1:21" x14ac:dyDescent="0.25">
      <c r="A2357" s="3" t="s">
        <v>95</v>
      </c>
      <c r="B2357" s="3" t="s">
        <v>1175</v>
      </c>
      <c r="C2357" s="4" t="s">
        <v>96</v>
      </c>
      <c r="D2357" s="5" t="s">
        <v>60</v>
      </c>
      <c r="E2357" s="4" t="s">
        <v>61</v>
      </c>
      <c r="F2357" s="6">
        <v>169745.87</v>
      </c>
      <c r="G2357" s="4">
        <v>2788268</v>
      </c>
      <c r="H2357" s="4">
        <v>10108736</v>
      </c>
      <c r="I2357" s="5">
        <v>16.791997540000001</v>
      </c>
      <c r="J2357" s="5">
        <v>3.6254535073385998</v>
      </c>
      <c r="K2357" s="5" t="s">
        <v>36</v>
      </c>
      <c r="L2357" s="5">
        <v>877</v>
      </c>
      <c r="M2357" s="7" t="s">
        <v>1176</v>
      </c>
      <c r="N2357" s="16">
        <f t="shared" si="180"/>
        <v>44256</v>
      </c>
      <c r="O2357" s="7" t="s">
        <v>1177</v>
      </c>
      <c r="P2357" s="12" t="str">
        <f t="shared" si="181"/>
        <v>2021-03-09</v>
      </c>
      <c r="Q2357" s="1" t="str">
        <f>IFERROR(VLOOKUP(K2357,de_para!$A$2:$B$32,2,0),"ERR")</f>
        <v>web event</v>
      </c>
      <c r="R2357" s="1">
        <v>0</v>
      </c>
      <c r="S2357" s="1">
        <f t="shared" si="182"/>
        <v>3</v>
      </c>
      <c r="T2357" s="1">
        <f t="shared" si="183"/>
        <v>2021</v>
      </c>
      <c r="U2357" s="1">
        <f t="shared" si="184"/>
        <v>1</v>
      </c>
    </row>
    <row r="2358" spans="1:21" x14ac:dyDescent="0.25">
      <c r="A2358" s="3" t="s">
        <v>1178</v>
      </c>
      <c r="B2358" s="3" t="s">
        <v>1175</v>
      </c>
      <c r="C2358" s="4" t="s">
        <v>1179</v>
      </c>
      <c r="D2358" s="5" t="s">
        <v>1163</v>
      </c>
      <c r="E2358" s="4" t="s">
        <v>1164</v>
      </c>
      <c r="F2358" s="6">
        <v>10953.98</v>
      </c>
      <c r="G2358" s="4">
        <v>938213</v>
      </c>
      <c r="H2358" s="4">
        <v>1487675</v>
      </c>
      <c r="I2358" s="5">
        <v>7.3631539100000003</v>
      </c>
      <c r="J2358" s="5">
        <v>1.585647395634</v>
      </c>
      <c r="K2358" s="5" t="s">
        <v>36</v>
      </c>
      <c r="L2358" s="5">
        <v>41</v>
      </c>
      <c r="M2358" s="7" t="s">
        <v>1176</v>
      </c>
      <c r="N2358" s="16">
        <f t="shared" si="180"/>
        <v>44256</v>
      </c>
      <c r="O2358" s="7" t="s">
        <v>1177</v>
      </c>
      <c r="P2358" s="12" t="str">
        <f t="shared" si="181"/>
        <v>2021-03-09</v>
      </c>
      <c r="Q2358" s="1" t="str">
        <f>IFERROR(VLOOKUP(K2358,de_para!$A$2:$B$32,2,0),"ERR")</f>
        <v>web event</v>
      </c>
      <c r="R2358" s="1">
        <v>0</v>
      </c>
      <c r="S2358" s="1">
        <f t="shared" si="182"/>
        <v>3</v>
      </c>
      <c r="T2358" s="1">
        <f t="shared" si="183"/>
        <v>2021</v>
      </c>
      <c r="U2358" s="1">
        <f t="shared" si="184"/>
        <v>1</v>
      </c>
    </row>
    <row r="2359" spans="1:21" x14ac:dyDescent="0.25">
      <c r="A2359" s="3" t="s">
        <v>180</v>
      </c>
      <c r="B2359" s="3" t="s">
        <v>1175</v>
      </c>
      <c r="C2359" s="4" t="s">
        <v>508</v>
      </c>
      <c r="D2359" s="5" t="s">
        <v>509</v>
      </c>
      <c r="E2359" s="4" t="s">
        <v>510</v>
      </c>
      <c r="F2359" s="6">
        <v>9131.61</v>
      </c>
      <c r="G2359" s="4">
        <v>1428439</v>
      </c>
      <c r="H2359" s="4">
        <v>3205508</v>
      </c>
      <c r="I2359" s="5">
        <v>2.8487247600000001</v>
      </c>
      <c r="J2359" s="5">
        <v>2.2440636246980001</v>
      </c>
      <c r="K2359" s="5" t="s">
        <v>394</v>
      </c>
      <c r="L2359" s="5">
        <v>27222</v>
      </c>
      <c r="M2359" s="7" t="s">
        <v>1176</v>
      </c>
      <c r="N2359" s="16">
        <f t="shared" si="180"/>
        <v>44256</v>
      </c>
      <c r="O2359" s="7" t="s">
        <v>1177</v>
      </c>
      <c r="P2359" s="12" t="str">
        <f t="shared" si="181"/>
        <v>2021-03-09</v>
      </c>
      <c r="Q2359" s="1" t="str">
        <f>IFERROR(VLOOKUP(K2359,de_para!$A$2:$B$32,2,0),"ERR")</f>
        <v>Mid funnel</v>
      </c>
      <c r="R2359" s="1">
        <v>0</v>
      </c>
      <c r="S2359" s="1">
        <f t="shared" si="182"/>
        <v>3</v>
      </c>
      <c r="T2359" s="1">
        <f t="shared" si="183"/>
        <v>2021</v>
      </c>
      <c r="U2359" s="1">
        <f t="shared" si="184"/>
        <v>1</v>
      </c>
    </row>
    <row r="2360" spans="1:21" x14ac:dyDescent="0.25">
      <c r="A2360" s="3" t="s">
        <v>180</v>
      </c>
      <c r="B2360" s="3" t="s">
        <v>1175</v>
      </c>
      <c r="C2360" s="4" t="s">
        <v>181</v>
      </c>
      <c r="D2360" s="5" t="s">
        <v>173</v>
      </c>
      <c r="E2360" s="4" t="s">
        <v>174</v>
      </c>
      <c r="F2360" s="6">
        <v>84550.720000000001</v>
      </c>
      <c r="G2360" s="4">
        <v>4864880</v>
      </c>
      <c r="H2360" s="4">
        <v>9764026</v>
      </c>
      <c r="I2360" s="5">
        <v>8.6594116000000003</v>
      </c>
      <c r="J2360" s="5">
        <v>2.0070435447534001</v>
      </c>
      <c r="K2360" s="5" t="s">
        <v>36</v>
      </c>
      <c r="L2360" s="5">
        <v>300</v>
      </c>
      <c r="M2360" s="7" t="s">
        <v>1176</v>
      </c>
      <c r="N2360" s="16">
        <f t="shared" si="180"/>
        <v>44256</v>
      </c>
      <c r="O2360" s="7" t="s">
        <v>1177</v>
      </c>
      <c r="P2360" s="12" t="str">
        <f t="shared" si="181"/>
        <v>2021-03-09</v>
      </c>
      <c r="Q2360" s="1" t="str">
        <f>IFERROR(VLOOKUP(K2360,de_para!$A$2:$B$32,2,0),"ERR")</f>
        <v>web event</v>
      </c>
      <c r="R2360" s="1">
        <v>0</v>
      </c>
      <c r="S2360" s="1">
        <f t="shared" si="182"/>
        <v>3</v>
      </c>
      <c r="T2360" s="1">
        <f t="shared" si="183"/>
        <v>2021</v>
      </c>
      <c r="U2360" s="1">
        <f t="shared" si="184"/>
        <v>1</v>
      </c>
    </row>
    <row r="2361" spans="1:21" x14ac:dyDescent="0.25">
      <c r="A2361" s="3" t="s">
        <v>839</v>
      </c>
      <c r="B2361" s="3" t="s">
        <v>1175</v>
      </c>
      <c r="C2361" s="4" t="s">
        <v>840</v>
      </c>
      <c r="D2361" s="5" t="s">
        <v>841</v>
      </c>
      <c r="E2361" s="4" t="s">
        <v>842</v>
      </c>
      <c r="F2361" s="6">
        <v>17820.98</v>
      </c>
      <c r="G2361" s="4">
        <v>700910</v>
      </c>
      <c r="H2361" s="4">
        <v>1253680</v>
      </c>
      <c r="I2361" s="5">
        <v>14.21493523</v>
      </c>
      <c r="J2361" s="5">
        <v>1.7886461885263001</v>
      </c>
      <c r="K2361" s="5" t="s">
        <v>36</v>
      </c>
      <c r="L2361" s="5">
        <v>360</v>
      </c>
      <c r="M2361" s="7" t="s">
        <v>1176</v>
      </c>
      <c r="N2361" s="16">
        <f t="shared" si="180"/>
        <v>44256</v>
      </c>
      <c r="O2361" s="7" t="s">
        <v>1177</v>
      </c>
      <c r="P2361" s="12" t="str">
        <f t="shared" si="181"/>
        <v>2021-03-09</v>
      </c>
      <c r="Q2361" s="1" t="str">
        <f>IFERROR(VLOOKUP(K2361,de_para!$A$2:$B$32,2,0),"ERR")</f>
        <v>web event</v>
      </c>
      <c r="R2361" s="1">
        <v>1</v>
      </c>
      <c r="S2361" s="1">
        <f t="shared" si="182"/>
        <v>3</v>
      </c>
      <c r="T2361" s="1">
        <f t="shared" si="183"/>
        <v>2021</v>
      </c>
      <c r="U2361" s="1">
        <f t="shared" si="184"/>
        <v>1</v>
      </c>
    </row>
    <row r="2362" spans="1:21" x14ac:dyDescent="0.25">
      <c r="A2362" s="3" t="s">
        <v>948</v>
      </c>
      <c r="B2362" s="3" t="s">
        <v>1175</v>
      </c>
      <c r="C2362" s="4" t="s">
        <v>950</v>
      </c>
      <c r="D2362" s="5" t="s">
        <v>173</v>
      </c>
      <c r="E2362" s="4" t="s">
        <v>174</v>
      </c>
      <c r="F2362" s="6">
        <v>59312.74</v>
      </c>
      <c r="G2362" s="4">
        <v>284345</v>
      </c>
      <c r="H2362" s="4">
        <v>1684633</v>
      </c>
      <c r="I2362" s="5">
        <v>35.208107640000001</v>
      </c>
      <c r="J2362" s="5">
        <v>5.9246091895408997</v>
      </c>
      <c r="K2362" s="5" t="s">
        <v>36</v>
      </c>
      <c r="L2362" s="5">
        <v>379</v>
      </c>
      <c r="M2362" s="7" t="s">
        <v>1176</v>
      </c>
      <c r="N2362" s="16">
        <f t="shared" si="180"/>
        <v>44256</v>
      </c>
      <c r="O2362" s="7" t="s">
        <v>1177</v>
      </c>
      <c r="P2362" s="12" t="str">
        <f t="shared" si="181"/>
        <v>2021-03-09</v>
      </c>
      <c r="Q2362" s="1" t="str">
        <f>IFERROR(VLOOKUP(K2362,de_para!$A$2:$B$32,2,0),"ERR")</f>
        <v>web event</v>
      </c>
      <c r="R2362" s="1">
        <v>0</v>
      </c>
      <c r="S2362" s="1">
        <f t="shared" si="182"/>
        <v>3</v>
      </c>
      <c r="T2362" s="1">
        <f t="shared" si="183"/>
        <v>2021</v>
      </c>
      <c r="U2362" s="1">
        <f t="shared" si="184"/>
        <v>1</v>
      </c>
    </row>
    <row r="2363" spans="1:21" x14ac:dyDescent="0.25">
      <c r="A2363" s="3" t="s">
        <v>1078</v>
      </c>
      <c r="B2363" s="3" t="s">
        <v>1175</v>
      </c>
      <c r="C2363" s="4" t="s">
        <v>1079</v>
      </c>
      <c r="D2363" s="5" t="s">
        <v>1080</v>
      </c>
      <c r="E2363" s="4" t="s">
        <v>1081</v>
      </c>
      <c r="F2363" s="6">
        <v>39497.550000000003</v>
      </c>
      <c r="G2363" s="4">
        <v>2270647</v>
      </c>
      <c r="H2363" s="4">
        <v>3474740</v>
      </c>
      <c r="I2363" s="5">
        <v>11.36705192</v>
      </c>
      <c r="J2363" s="5">
        <v>1.5302863016576</v>
      </c>
      <c r="K2363" s="5" t="s">
        <v>80</v>
      </c>
      <c r="L2363" s="5">
        <v>276</v>
      </c>
      <c r="M2363" s="7" t="s">
        <v>1176</v>
      </c>
      <c r="N2363" s="16">
        <f t="shared" si="180"/>
        <v>44256</v>
      </c>
      <c r="O2363" s="7" t="s">
        <v>1177</v>
      </c>
      <c r="P2363" s="12" t="str">
        <f t="shared" si="181"/>
        <v>2021-03-09</v>
      </c>
      <c r="Q2363" s="1" t="str">
        <f>IFERROR(VLOOKUP(K2363,de_para!$A$2:$B$32,2,0),"ERR")</f>
        <v>web event</v>
      </c>
      <c r="R2363" s="1">
        <v>0</v>
      </c>
      <c r="S2363" s="1">
        <f t="shared" si="182"/>
        <v>3</v>
      </c>
      <c r="T2363" s="1">
        <f t="shared" si="183"/>
        <v>2021</v>
      </c>
      <c r="U2363" s="1">
        <f t="shared" si="184"/>
        <v>1</v>
      </c>
    </row>
    <row r="2364" spans="1:21" x14ac:dyDescent="0.25">
      <c r="A2364" s="3" t="s">
        <v>1088</v>
      </c>
      <c r="B2364" s="3" t="s">
        <v>1175</v>
      </c>
      <c r="C2364" s="4" t="s">
        <v>1090</v>
      </c>
      <c r="D2364" s="5" t="s">
        <v>1091</v>
      </c>
      <c r="E2364" s="4" t="s">
        <v>1092</v>
      </c>
      <c r="F2364" s="6">
        <v>48773.23</v>
      </c>
      <c r="G2364" s="4">
        <v>20647</v>
      </c>
      <c r="H2364" s="4">
        <v>484090</v>
      </c>
      <c r="I2364" s="5">
        <v>100.75240141</v>
      </c>
      <c r="J2364" s="5">
        <v>23.446021213736</v>
      </c>
      <c r="K2364" s="5" t="s">
        <v>36</v>
      </c>
      <c r="L2364" s="5">
        <v>249</v>
      </c>
      <c r="M2364" s="7" t="s">
        <v>1176</v>
      </c>
      <c r="N2364" s="16">
        <f t="shared" si="180"/>
        <v>44256</v>
      </c>
      <c r="O2364" s="7" t="s">
        <v>1177</v>
      </c>
      <c r="P2364" s="12" t="str">
        <f t="shared" si="181"/>
        <v>2021-03-09</v>
      </c>
      <c r="Q2364" s="1" t="str">
        <f>IFERROR(VLOOKUP(K2364,de_para!$A$2:$B$32,2,0),"ERR")</f>
        <v>web event</v>
      </c>
      <c r="R2364" s="1">
        <v>0</v>
      </c>
      <c r="S2364" s="1">
        <f t="shared" si="182"/>
        <v>3</v>
      </c>
      <c r="T2364" s="1">
        <f t="shared" si="183"/>
        <v>2021</v>
      </c>
      <c r="U2364" s="1">
        <f t="shared" si="184"/>
        <v>1</v>
      </c>
    </row>
    <row r="2365" spans="1:21" x14ac:dyDescent="0.25">
      <c r="A2365" s="3" t="s">
        <v>83</v>
      </c>
      <c r="B2365" s="3" t="s">
        <v>1175</v>
      </c>
      <c r="C2365" s="4" t="s">
        <v>1073</v>
      </c>
      <c r="D2365" s="5" t="s">
        <v>91</v>
      </c>
      <c r="E2365" s="4" t="s">
        <v>92</v>
      </c>
      <c r="F2365" s="6">
        <v>55422.85</v>
      </c>
      <c r="G2365" s="4">
        <v>76318</v>
      </c>
      <c r="H2365" s="4">
        <v>966415</v>
      </c>
      <c r="I2365" s="5">
        <v>57.348913250000003</v>
      </c>
      <c r="J2365" s="5">
        <v>12.663002175109</v>
      </c>
      <c r="K2365" s="5" t="s">
        <v>36</v>
      </c>
      <c r="L2365" s="5">
        <v>258</v>
      </c>
      <c r="M2365" s="7" t="s">
        <v>1176</v>
      </c>
      <c r="N2365" s="16">
        <f t="shared" si="180"/>
        <v>44256</v>
      </c>
      <c r="O2365" s="7" t="s">
        <v>1177</v>
      </c>
      <c r="P2365" s="12" t="str">
        <f t="shared" si="181"/>
        <v>2021-03-09</v>
      </c>
      <c r="Q2365" s="1" t="str">
        <f>IFERROR(VLOOKUP(K2365,de_para!$A$2:$B$32,2,0),"ERR")</f>
        <v>web event</v>
      </c>
      <c r="R2365" s="1">
        <v>0</v>
      </c>
      <c r="S2365" s="1">
        <f t="shared" si="182"/>
        <v>3</v>
      </c>
      <c r="T2365" s="1">
        <f t="shared" si="183"/>
        <v>2021</v>
      </c>
      <c r="U2365" s="1">
        <f t="shared" si="184"/>
        <v>1</v>
      </c>
    </row>
    <row r="2366" spans="1:21" x14ac:dyDescent="0.25">
      <c r="A2366" s="3" t="s">
        <v>1068</v>
      </c>
      <c r="B2366" s="3" t="s">
        <v>1175</v>
      </c>
      <c r="C2366" s="4" t="s">
        <v>1069</v>
      </c>
      <c r="D2366" s="5" t="s">
        <v>1070</v>
      </c>
      <c r="E2366" s="4" t="s">
        <v>1071</v>
      </c>
      <c r="F2366" s="6">
        <v>8605.11</v>
      </c>
      <c r="G2366" s="4">
        <v>628465</v>
      </c>
      <c r="H2366" s="4">
        <v>2243826</v>
      </c>
      <c r="I2366" s="5">
        <v>3.8350166200000002</v>
      </c>
      <c r="J2366" s="5">
        <v>3.5703277032134002</v>
      </c>
      <c r="K2366" s="5" t="s">
        <v>1072</v>
      </c>
      <c r="L2366" s="5">
        <v>1023155</v>
      </c>
      <c r="M2366" s="7" t="s">
        <v>1176</v>
      </c>
      <c r="N2366" s="16">
        <f t="shared" si="180"/>
        <v>44256</v>
      </c>
      <c r="O2366" s="7" t="s">
        <v>1177</v>
      </c>
      <c r="P2366" s="12" t="str">
        <f t="shared" si="181"/>
        <v>2021-03-09</v>
      </c>
      <c r="Q2366" s="1" t="str">
        <f>IFERROR(VLOOKUP(K2366,de_para!$A$2:$B$32,2,0),"ERR")</f>
        <v>Top funnel</v>
      </c>
      <c r="R2366" s="1">
        <v>0</v>
      </c>
      <c r="S2366" s="1">
        <f t="shared" si="182"/>
        <v>3</v>
      </c>
      <c r="T2366" s="1">
        <f t="shared" si="183"/>
        <v>2021</v>
      </c>
      <c r="U2366" s="1">
        <f t="shared" si="184"/>
        <v>1</v>
      </c>
    </row>
    <row r="2367" spans="1:21" x14ac:dyDescent="0.25">
      <c r="A2367" s="3" t="s">
        <v>93</v>
      </c>
      <c r="B2367" s="3" t="s">
        <v>1175</v>
      </c>
      <c r="C2367" s="4" t="s">
        <v>94</v>
      </c>
      <c r="D2367" s="5" t="s">
        <v>87</v>
      </c>
      <c r="E2367" s="4" t="s">
        <v>88</v>
      </c>
      <c r="F2367" s="6">
        <v>64785.29</v>
      </c>
      <c r="G2367" s="4">
        <v>4120441</v>
      </c>
      <c r="H2367" s="4">
        <v>8558774</v>
      </c>
      <c r="I2367" s="5">
        <v>7.5694591300000003</v>
      </c>
      <c r="J2367" s="5">
        <v>2.0771499943817</v>
      </c>
      <c r="K2367" s="5" t="s">
        <v>36</v>
      </c>
      <c r="L2367" s="5">
        <v>261</v>
      </c>
      <c r="M2367" s="7" t="s">
        <v>1176</v>
      </c>
      <c r="N2367" s="16">
        <f t="shared" si="180"/>
        <v>44256</v>
      </c>
      <c r="O2367" s="7" t="s">
        <v>1177</v>
      </c>
      <c r="P2367" s="12" t="str">
        <f t="shared" si="181"/>
        <v>2021-03-09</v>
      </c>
      <c r="Q2367" s="1" t="str">
        <f>IFERROR(VLOOKUP(K2367,de_para!$A$2:$B$32,2,0),"ERR")</f>
        <v>web event</v>
      </c>
      <c r="R2367" s="1">
        <v>0</v>
      </c>
      <c r="S2367" s="1">
        <f t="shared" si="182"/>
        <v>3</v>
      </c>
      <c r="T2367" s="1">
        <f t="shared" si="183"/>
        <v>2021</v>
      </c>
      <c r="U2367" s="1">
        <f t="shared" si="184"/>
        <v>1</v>
      </c>
    </row>
    <row r="2368" spans="1:21" x14ac:dyDescent="0.25">
      <c r="A2368" s="3" t="s">
        <v>1042</v>
      </c>
      <c r="B2368" s="3" t="s">
        <v>1175</v>
      </c>
      <c r="C2368" s="4" t="s">
        <v>1043</v>
      </c>
      <c r="D2368" s="5" t="s">
        <v>1044</v>
      </c>
      <c r="E2368" s="4" t="s">
        <v>1045</v>
      </c>
      <c r="F2368" s="6">
        <v>98609.600000000006</v>
      </c>
      <c r="G2368" s="4">
        <v>1667539</v>
      </c>
      <c r="H2368" s="4">
        <v>4397160</v>
      </c>
      <c r="I2368" s="5">
        <v>22.425747529999999</v>
      </c>
      <c r="J2368" s="5">
        <v>2.6369158382503</v>
      </c>
      <c r="K2368" s="5" t="s">
        <v>1046</v>
      </c>
      <c r="L2368" s="5">
        <v>234</v>
      </c>
      <c r="M2368" s="7" t="s">
        <v>1176</v>
      </c>
      <c r="N2368" s="16">
        <f t="shared" si="180"/>
        <v>44256</v>
      </c>
      <c r="O2368" s="7" t="s">
        <v>1177</v>
      </c>
      <c r="P2368" s="12" t="str">
        <f t="shared" si="181"/>
        <v>2021-03-09</v>
      </c>
      <c r="Q2368" s="1" t="str">
        <f>IFERROR(VLOOKUP(K2368,de_para!$A$2:$B$32,2,0),"ERR")</f>
        <v>Credenciamento</v>
      </c>
      <c r="R2368" s="1">
        <v>0</v>
      </c>
      <c r="S2368" s="1">
        <f t="shared" si="182"/>
        <v>3</v>
      </c>
      <c r="T2368" s="1">
        <f t="shared" si="183"/>
        <v>2021</v>
      </c>
      <c r="U2368" s="1">
        <f t="shared" si="184"/>
        <v>1</v>
      </c>
    </row>
    <row r="2369" spans="1:21" x14ac:dyDescent="0.25">
      <c r="A2369" s="3" t="s">
        <v>111</v>
      </c>
      <c r="B2369" s="3" t="s">
        <v>1175</v>
      </c>
      <c r="C2369" s="4" t="s">
        <v>1047</v>
      </c>
      <c r="D2369" s="5" t="s">
        <v>1048</v>
      </c>
      <c r="E2369" s="4" t="s">
        <v>1049</v>
      </c>
      <c r="F2369" s="6">
        <v>74853.78</v>
      </c>
      <c r="G2369" s="4">
        <v>3239856</v>
      </c>
      <c r="H2369" s="4">
        <v>7069261</v>
      </c>
      <c r="I2369" s="5">
        <v>10.58862871</v>
      </c>
      <c r="J2369" s="5">
        <v>2.1819676553526</v>
      </c>
      <c r="K2369" s="5" t="s">
        <v>36</v>
      </c>
      <c r="L2369" s="5">
        <v>556</v>
      </c>
      <c r="M2369" s="7" t="s">
        <v>1176</v>
      </c>
      <c r="N2369" s="16">
        <f t="shared" si="180"/>
        <v>44256</v>
      </c>
      <c r="O2369" s="7" t="s">
        <v>1177</v>
      </c>
      <c r="P2369" s="12" t="str">
        <f t="shared" si="181"/>
        <v>2021-03-09</v>
      </c>
      <c r="Q2369" s="1" t="str">
        <f>IFERROR(VLOOKUP(K2369,de_para!$A$2:$B$32,2,0),"ERR")</f>
        <v>web event</v>
      </c>
      <c r="R2369" s="1">
        <v>0</v>
      </c>
      <c r="S2369" s="1">
        <f t="shared" si="182"/>
        <v>3</v>
      </c>
      <c r="T2369" s="1">
        <f t="shared" si="183"/>
        <v>2021</v>
      </c>
      <c r="U2369" s="1">
        <f t="shared" si="184"/>
        <v>1</v>
      </c>
    </row>
    <row r="2370" spans="1:21" x14ac:dyDescent="0.25">
      <c r="A2370" s="3" t="s">
        <v>1102</v>
      </c>
      <c r="B2370" s="3" t="s">
        <v>1175</v>
      </c>
      <c r="C2370" s="4" t="s">
        <v>1103</v>
      </c>
      <c r="D2370" s="5" t="s">
        <v>1104</v>
      </c>
      <c r="E2370" s="4" t="s">
        <v>1105</v>
      </c>
      <c r="F2370" s="6">
        <v>10441.48</v>
      </c>
      <c r="G2370" s="4">
        <v>548344</v>
      </c>
      <c r="H2370" s="4">
        <v>914389</v>
      </c>
      <c r="I2370" s="5">
        <v>11.419078750000001</v>
      </c>
      <c r="J2370" s="5">
        <v>1.6675462848139</v>
      </c>
      <c r="K2370" s="5" t="s">
        <v>36</v>
      </c>
      <c r="L2370" s="5">
        <v>25</v>
      </c>
      <c r="M2370" s="7" t="s">
        <v>1176</v>
      </c>
      <c r="N2370" s="16">
        <f t="shared" si="180"/>
        <v>44256</v>
      </c>
      <c r="O2370" s="7" t="s">
        <v>1177</v>
      </c>
      <c r="P2370" s="12" t="str">
        <f t="shared" si="181"/>
        <v>2021-03-09</v>
      </c>
      <c r="Q2370" s="1" t="str">
        <f>IFERROR(VLOOKUP(K2370,de_para!$A$2:$B$32,2,0),"ERR")</f>
        <v>web event</v>
      </c>
      <c r="R2370" s="1">
        <v>0</v>
      </c>
      <c r="S2370" s="1">
        <f t="shared" si="182"/>
        <v>3</v>
      </c>
      <c r="T2370" s="1">
        <f t="shared" si="183"/>
        <v>2021</v>
      </c>
      <c r="U2370" s="1">
        <f t="shared" si="184"/>
        <v>1</v>
      </c>
    </row>
    <row r="2371" spans="1:21" x14ac:dyDescent="0.25">
      <c r="A2371" s="3" t="s">
        <v>1106</v>
      </c>
      <c r="B2371" s="3" t="s">
        <v>1175</v>
      </c>
      <c r="C2371" s="4" t="s">
        <v>1151</v>
      </c>
      <c r="D2371" s="5" t="s">
        <v>1152</v>
      </c>
      <c r="E2371" s="4" t="s">
        <v>1153</v>
      </c>
      <c r="F2371" s="6">
        <v>10453.290000000001</v>
      </c>
      <c r="G2371" s="4">
        <v>634741</v>
      </c>
      <c r="H2371" s="4">
        <v>999083</v>
      </c>
      <c r="I2371" s="5">
        <v>10.462884470000001</v>
      </c>
      <c r="J2371" s="5">
        <v>1.5740010492469001</v>
      </c>
      <c r="K2371" s="5" t="s">
        <v>36</v>
      </c>
      <c r="L2371" s="5">
        <v>26</v>
      </c>
      <c r="M2371" s="7" t="s">
        <v>1176</v>
      </c>
      <c r="N2371" s="16">
        <f t="shared" ref="N2371:N2434" si="185">M2371-WEEKDAY(M2371,3)</f>
        <v>44256</v>
      </c>
      <c r="O2371" s="7" t="s">
        <v>1177</v>
      </c>
      <c r="P2371" s="12" t="str">
        <f t="shared" ref="P2371:P2434" si="186">RIGHT(B2371,10)</f>
        <v>2021-03-09</v>
      </c>
      <c r="Q2371" s="1" t="str">
        <f>IFERROR(VLOOKUP(K2371,de_para!$A$2:$B$32,2,0),"ERR")</f>
        <v>web event</v>
      </c>
      <c r="R2371" s="1">
        <v>0</v>
      </c>
      <c r="S2371" s="1">
        <f t="shared" ref="S2371:S2434" si="187">MONTH(P2371)</f>
        <v>3</v>
      </c>
      <c r="T2371" s="1">
        <f t="shared" ref="T2371:T2434" si="188">YEAR(P2371)</f>
        <v>2021</v>
      </c>
      <c r="U2371" s="1">
        <f t="shared" ref="U2371:U2434" si="189">IF(S2371&lt;7,1,2)</f>
        <v>1</v>
      </c>
    </row>
    <row r="2372" spans="1:21" x14ac:dyDescent="0.25">
      <c r="A2372" s="3" t="s">
        <v>1007</v>
      </c>
      <c r="B2372" s="3" t="s">
        <v>1175</v>
      </c>
      <c r="C2372" s="4" t="s">
        <v>1009</v>
      </c>
      <c r="D2372" s="5" t="s">
        <v>247</v>
      </c>
      <c r="E2372" s="4" t="s">
        <v>248</v>
      </c>
      <c r="F2372" s="6">
        <v>94.71</v>
      </c>
      <c r="G2372" s="4">
        <v>9155</v>
      </c>
      <c r="H2372" s="4">
        <v>13993</v>
      </c>
      <c r="I2372" s="5">
        <v>6.7683841899999999</v>
      </c>
      <c r="J2372" s="5">
        <v>1.5284543965046</v>
      </c>
      <c r="K2372" s="5" t="s">
        <v>36</v>
      </c>
      <c r="L2372" s="5" t="s">
        <v>45</v>
      </c>
      <c r="M2372" s="7" t="s">
        <v>1176</v>
      </c>
      <c r="N2372" s="16">
        <f t="shared" si="185"/>
        <v>44256</v>
      </c>
      <c r="O2372" s="7" t="s">
        <v>1177</v>
      </c>
      <c r="P2372" s="12" t="str">
        <f t="shared" si="186"/>
        <v>2021-03-09</v>
      </c>
      <c r="Q2372" s="1" t="str">
        <f>IFERROR(VLOOKUP(K2372,de_para!$A$2:$B$32,2,0),"ERR")</f>
        <v>web event</v>
      </c>
      <c r="R2372" s="1">
        <v>0</v>
      </c>
      <c r="S2372" s="1">
        <f t="shared" si="187"/>
        <v>3</v>
      </c>
      <c r="T2372" s="1">
        <f t="shared" si="188"/>
        <v>2021</v>
      </c>
      <c r="U2372" s="1">
        <f t="shared" si="189"/>
        <v>1</v>
      </c>
    </row>
    <row r="2373" spans="1:21" x14ac:dyDescent="0.25">
      <c r="A2373" s="3" t="s">
        <v>1106</v>
      </c>
      <c r="B2373" s="3" t="s">
        <v>1175</v>
      </c>
      <c r="C2373" s="4" t="s">
        <v>1120</v>
      </c>
      <c r="D2373" s="5" t="s">
        <v>1121</v>
      </c>
      <c r="E2373" s="4" t="s">
        <v>1122</v>
      </c>
      <c r="F2373" s="6">
        <v>10453.74</v>
      </c>
      <c r="G2373" s="4">
        <v>443254</v>
      </c>
      <c r="H2373" s="4">
        <v>745204</v>
      </c>
      <c r="I2373" s="5">
        <v>14.028024540000001</v>
      </c>
      <c r="J2373" s="5">
        <v>1.6812121266813</v>
      </c>
      <c r="K2373" s="5" t="s">
        <v>36</v>
      </c>
      <c r="L2373" s="5">
        <v>35</v>
      </c>
      <c r="M2373" s="7" t="s">
        <v>1176</v>
      </c>
      <c r="N2373" s="16">
        <f t="shared" si="185"/>
        <v>44256</v>
      </c>
      <c r="O2373" s="7" t="s">
        <v>1177</v>
      </c>
      <c r="P2373" s="12" t="str">
        <f t="shared" si="186"/>
        <v>2021-03-09</v>
      </c>
      <c r="Q2373" s="1" t="str">
        <f>IFERROR(VLOOKUP(K2373,de_para!$A$2:$B$32,2,0),"ERR")</f>
        <v>web event</v>
      </c>
      <c r="R2373" s="1">
        <v>0</v>
      </c>
      <c r="S2373" s="1">
        <f t="shared" si="187"/>
        <v>3</v>
      </c>
      <c r="T2373" s="1">
        <f t="shared" si="188"/>
        <v>2021</v>
      </c>
      <c r="U2373" s="1">
        <f t="shared" si="189"/>
        <v>1</v>
      </c>
    </row>
    <row r="2374" spans="1:21" x14ac:dyDescent="0.25">
      <c r="A2374" s="3" t="s">
        <v>85</v>
      </c>
      <c r="B2374" s="3" t="s">
        <v>1175</v>
      </c>
      <c r="C2374" s="4" t="s">
        <v>86</v>
      </c>
      <c r="D2374" s="5" t="s">
        <v>87</v>
      </c>
      <c r="E2374" s="4" t="s">
        <v>88</v>
      </c>
      <c r="F2374" s="6">
        <v>128888.85</v>
      </c>
      <c r="G2374" s="4">
        <v>1990591</v>
      </c>
      <c r="H2374" s="4">
        <v>6632058</v>
      </c>
      <c r="I2374" s="5">
        <v>19.43421635</v>
      </c>
      <c r="J2374" s="5">
        <v>3.3317029967481999</v>
      </c>
      <c r="K2374" s="5" t="s">
        <v>36</v>
      </c>
      <c r="L2374" s="5">
        <v>546</v>
      </c>
      <c r="M2374" s="7" t="s">
        <v>1176</v>
      </c>
      <c r="N2374" s="16">
        <f t="shared" si="185"/>
        <v>44256</v>
      </c>
      <c r="O2374" s="7" t="s">
        <v>1177</v>
      </c>
      <c r="P2374" s="12" t="str">
        <f t="shared" si="186"/>
        <v>2021-03-09</v>
      </c>
      <c r="Q2374" s="1" t="str">
        <f>IFERROR(VLOOKUP(K2374,de_para!$A$2:$B$32,2,0),"ERR")</f>
        <v>web event</v>
      </c>
      <c r="R2374" s="1">
        <v>0</v>
      </c>
      <c r="S2374" s="1">
        <f t="shared" si="187"/>
        <v>3</v>
      </c>
      <c r="T2374" s="1">
        <f t="shared" si="188"/>
        <v>2021</v>
      </c>
      <c r="U2374" s="1">
        <f t="shared" si="189"/>
        <v>1</v>
      </c>
    </row>
    <row r="2375" spans="1:21" x14ac:dyDescent="0.25">
      <c r="A2375" s="3" t="s">
        <v>1138</v>
      </c>
      <c r="B2375" s="3" t="s">
        <v>1175</v>
      </c>
      <c r="C2375" s="4" t="s">
        <v>1139</v>
      </c>
      <c r="D2375" s="5" t="s">
        <v>1134</v>
      </c>
      <c r="E2375" s="4" t="s">
        <v>1135</v>
      </c>
      <c r="F2375" s="6">
        <v>8908.32</v>
      </c>
      <c r="G2375" s="4">
        <v>686964</v>
      </c>
      <c r="H2375" s="4">
        <v>875497</v>
      </c>
      <c r="I2375" s="5">
        <v>10.175157649999999</v>
      </c>
      <c r="J2375" s="5">
        <v>1.2744437845359999</v>
      </c>
      <c r="K2375" s="5" t="s">
        <v>80</v>
      </c>
      <c r="L2375" s="5">
        <v>48</v>
      </c>
      <c r="M2375" s="7" t="s">
        <v>1176</v>
      </c>
      <c r="N2375" s="16">
        <f t="shared" si="185"/>
        <v>44256</v>
      </c>
      <c r="O2375" s="7" t="s">
        <v>1177</v>
      </c>
      <c r="P2375" s="12" t="str">
        <f t="shared" si="186"/>
        <v>2021-03-09</v>
      </c>
      <c r="Q2375" s="1" t="str">
        <f>IFERROR(VLOOKUP(K2375,de_para!$A$2:$B$32,2,0),"ERR")</f>
        <v>web event</v>
      </c>
      <c r="R2375" s="1">
        <v>0</v>
      </c>
      <c r="S2375" s="1">
        <f t="shared" si="187"/>
        <v>3</v>
      </c>
      <c r="T2375" s="1">
        <f t="shared" si="188"/>
        <v>2021</v>
      </c>
      <c r="U2375" s="1">
        <f t="shared" si="189"/>
        <v>1</v>
      </c>
    </row>
    <row r="2376" spans="1:21" x14ac:dyDescent="0.25">
      <c r="A2376" s="3" t="s">
        <v>103</v>
      </c>
      <c r="B2376" s="3" t="s">
        <v>1175</v>
      </c>
      <c r="C2376" s="4" t="s">
        <v>998</v>
      </c>
      <c r="D2376" s="5" t="s">
        <v>60</v>
      </c>
      <c r="E2376" s="4" t="s">
        <v>61</v>
      </c>
      <c r="F2376" s="6">
        <v>43294.04</v>
      </c>
      <c r="G2376" s="4">
        <v>14304</v>
      </c>
      <c r="H2376" s="4">
        <v>312353</v>
      </c>
      <c r="I2376" s="5">
        <v>138.60612832000001</v>
      </c>
      <c r="J2376" s="5">
        <v>21.836758948545999</v>
      </c>
      <c r="K2376" s="5" t="s">
        <v>36</v>
      </c>
      <c r="L2376" s="5">
        <v>270</v>
      </c>
      <c r="M2376" s="7" t="s">
        <v>1176</v>
      </c>
      <c r="N2376" s="16">
        <f t="shared" si="185"/>
        <v>44256</v>
      </c>
      <c r="O2376" s="7" t="s">
        <v>1177</v>
      </c>
      <c r="P2376" s="12" t="str">
        <f t="shared" si="186"/>
        <v>2021-03-09</v>
      </c>
      <c r="Q2376" s="1" t="str">
        <f>IFERROR(VLOOKUP(K2376,de_para!$A$2:$B$32,2,0),"ERR")</f>
        <v>web event</v>
      </c>
      <c r="R2376" s="1">
        <v>0</v>
      </c>
      <c r="S2376" s="1">
        <f t="shared" si="187"/>
        <v>3</v>
      </c>
      <c r="T2376" s="1">
        <f t="shared" si="188"/>
        <v>2021</v>
      </c>
      <c r="U2376" s="1">
        <f t="shared" si="189"/>
        <v>1</v>
      </c>
    </row>
    <row r="2377" spans="1:21" x14ac:dyDescent="0.25">
      <c r="A2377" s="3" t="s">
        <v>89</v>
      </c>
      <c r="B2377" s="3" t="s">
        <v>1175</v>
      </c>
      <c r="C2377" s="4" t="s">
        <v>90</v>
      </c>
      <c r="D2377" s="5" t="s">
        <v>91</v>
      </c>
      <c r="E2377" s="4" t="s">
        <v>92</v>
      </c>
      <c r="F2377" s="6">
        <v>72977.490000000005</v>
      </c>
      <c r="G2377" s="4">
        <v>1609676</v>
      </c>
      <c r="H2377" s="4">
        <v>4236027</v>
      </c>
      <c r="I2377" s="5">
        <v>17.227815119999999</v>
      </c>
      <c r="J2377" s="5">
        <v>2.6316022603307001</v>
      </c>
      <c r="K2377" s="5" t="s">
        <v>36</v>
      </c>
      <c r="L2377" s="5">
        <v>312</v>
      </c>
      <c r="M2377" s="7" t="s">
        <v>1176</v>
      </c>
      <c r="N2377" s="16">
        <f t="shared" si="185"/>
        <v>44256</v>
      </c>
      <c r="O2377" s="7" t="s">
        <v>1177</v>
      </c>
      <c r="P2377" s="12" t="str">
        <f t="shared" si="186"/>
        <v>2021-03-09</v>
      </c>
      <c r="Q2377" s="1" t="str">
        <f>IFERROR(VLOOKUP(K2377,de_para!$A$2:$B$32,2,0),"ERR")</f>
        <v>web event</v>
      </c>
      <c r="R2377" s="1">
        <v>0</v>
      </c>
      <c r="S2377" s="1">
        <f t="shared" si="187"/>
        <v>3</v>
      </c>
      <c r="T2377" s="1">
        <f t="shared" si="188"/>
        <v>2021</v>
      </c>
      <c r="U2377" s="1">
        <f t="shared" si="189"/>
        <v>1</v>
      </c>
    </row>
    <row r="2378" spans="1:21" x14ac:dyDescent="0.25">
      <c r="A2378" s="3" t="s">
        <v>1110</v>
      </c>
      <c r="B2378" s="3" t="s">
        <v>1175</v>
      </c>
      <c r="C2378" s="4" t="s">
        <v>1111</v>
      </c>
      <c r="D2378" s="5" t="s">
        <v>1112</v>
      </c>
      <c r="E2378" s="4" t="s">
        <v>1113</v>
      </c>
      <c r="F2378" s="6">
        <v>10433.780000000001</v>
      </c>
      <c r="G2378" s="4">
        <v>784247</v>
      </c>
      <c r="H2378" s="4">
        <v>1345760</v>
      </c>
      <c r="I2378" s="5">
        <v>7.7530763299999998</v>
      </c>
      <c r="J2378" s="5">
        <v>1.7159899878481999</v>
      </c>
      <c r="K2378" s="5" t="s">
        <v>36</v>
      </c>
      <c r="L2378" s="5">
        <v>40</v>
      </c>
      <c r="M2378" s="7" t="s">
        <v>1176</v>
      </c>
      <c r="N2378" s="16">
        <f t="shared" si="185"/>
        <v>44256</v>
      </c>
      <c r="O2378" s="7" t="s">
        <v>1177</v>
      </c>
      <c r="P2378" s="12" t="str">
        <f t="shared" si="186"/>
        <v>2021-03-09</v>
      </c>
      <c r="Q2378" s="1" t="str">
        <f>IFERROR(VLOOKUP(K2378,de_para!$A$2:$B$32,2,0),"ERR")</f>
        <v>web event</v>
      </c>
      <c r="R2378" s="1">
        <v>0</v>
      </c>
      <c r="S2378" s="1">
        <f t="shared" si="187"/>
        <v>3</v>
      </c>
      <c r="T2378" s="1">
        <f t="shared" si="188"/>
        <v>2021</v>
      </c>
      <c r="U2378" s="1">
        <f t="shared" si="189"/>
        <v>1</v>
      </c>
    </row>
    <row r="2379" spans="1:21" x14ac:dyDescent="0.25">
      <c r="A2379" s="3" t="s">
        <v>1180</v>
      </c>
      <c r="B2379" s="3" t="s">
        <v>1175</v>
      </c>
      <c r="C2379" s="4" t="s">
        <v>1181</v>
      </c>
      <c r="D2379" s="5" t="s">
        <v>1182</v>
      </c>
      <c r="E2379" s="4" t="s">
        <v>1183</v>
      </c>
      <c r="F2379" s="6">
        <v>354.7</v>
      </c>
      <c r="G2379" s="4">
        <v>16046</v>
      </c>
      <c r="H2379" s="4">
        <v>17030</v>
      </c>
      <c r="I2379" s="5">
        <v>20.827950680000001</v>
      </c>
      <c r="J2379" s="5">
        <v>1.0613236943787001</v>
      </c>
      <c r="K2379" s="5" t="s">
        <v>130</v>
      </c>
      <c r="L2379" s="5">
        <v>4018</v>
      </c>
      <c r="M2379" s="7" t="s">
        <v>1176</v>
      </c>
      <c r="N2379" s="16">
        <f t="shared" si="185"/>
        <v>44256</v>
      </c>
      <c r="O2379" s="7" t="s">
        <v>1177</v>
      </c>
      <c r="P2379" s="12" t="str">
        <f t="shared" si="186"/>
        <v>2021-03-09</v>
      </c>
      <c r="Q2379" s="1" t="str">
        <f>IFERROR(VLOOKUP(K2379,de_para!$A$2:$B$32,2,0),"ERR")</f>
        <v>Mid funnel</v>
      </c>
      <c r="R2379" s="1">
        <v>0</v>
      </c>
      <c r="S2379" s="1">
        <f t="shared" si="187"/>
        <v>3</v>
      </c>
      <c r="T2379" s="1">
        <f t="shared" si="188"/>
        <v>2021</v>
      </c>
      <c r="U2379" s="1">
        <f t="shared" si="189"/>
        <v>1</v>
      </c>
    </row>
    <row r="2380" spans="1:21" x14ac:dyDescent="0.25">
      <c r="A2380" s="3" t="s">
        <v>1106</v>
      </c>
      <c r="B2380" s="3" t="s">
        <v>1175</v>
      </c>
      <c r="C2380" s="4" t="s">
        <v>1107</v>
      </c>
      <c r="D2380" s="5" t="s">
        <v>1108</v>
      </c>
      <c r="E2380" s="4" t="s">
        <v>1109</v>
      </c>
      <c r="F2380" s="6">
        <v>10450.799999999999</v>
      </c>
      <c r="G2380" s="4">
        <v>635764</v>
      </c>
      <c r="H2380" s="4">
        <v>1111380</v>
      </c>
      <c r="I2380" s="5">
        <v>9.4034443700000008</v>
      </c>
      <c r="J2380" s="5">
        <v>1.7481014967818</v>
      </c>
      <c r="K2380" s="5" t="s">
        <v>36</v>
      </c>
      <c r="L2380" s="5">
        <v>39</v>
      </c>
      <c r="M2380" s="7" t="s">
        <v>1176</v>
      </c>
      <c r="N2380" s="16">
        <f t="shared" si="185"/>
        <v>44256</v>
      </c>
      <c r="O2380" s="7" t="s">
        <v>1177</v>
      </c>
      <c r="P2380" s="12" t="str">
        <f t="shared" si="186"/>
        <v>2021-03-09</v>
      </c>
      <c r="Q2380" s="1" t="str">
        <f>IFERROR(VLOOKUP(K2380,de_para!$A$2:$B$32,2,0),"ERR")</f>
        <v>web event</v>
      </c>
      <c r="R2380" s="1">
        <v>0</v>
      </c>
      <c r="S2380" s="1">
        <f t="shared" si="187"/>
        <v>3</v>
      </c>
      <c r="T2380" s="1">
        <f t="shared" si="188"/>
        <v>2021</v>
      </c>
      <c r="U2380" s="1">
        <f t="shared" si="189"/>
        <v>1</v>
      </c>
    </row>
    <row r="2381" spans="1:21" x14ac:dyDescent="0.25">
      <c r="A2381" s="3" t="s">
        <v>1145</v>
      </c>
      <c r="B2381" s="3" t="s">
        <v>1175</v>
      </c>
      <c r="C2381" s="4" t="s">
        <v>1146</v>
      </c>
      <c r="D2381" s="5" t="s">
        <v>1147</v>
      </c>
      <c r="E2381" s="4" t="s">
        <v>1148</v>
      </c>
      <c r="F2381" s="6">
        <v>10432.64</v>
      </c>
      <c r="G2381" s="4">
        <v>522876</v>
      </c>
      <c r="H2381" s="4">
        <v>818696</v>
      </c>
      <c r="I2381" s="5">
        <v>12.74299618</v>
      </c>
      <c r="J2381" s="5">
        <v>1.5657555519855999</v>
      </c>
      <c r="K2381" s="5" t="s">
        <v>36</v>
      </c>
      <c r="L2381" s="5">
        <v>34</v>
      </c>
      <c r="M2381" s="7" t="s">
        <v>1176</v>
      </c>
      <c r="N2381" s="16">
        <f t="shared" si="185"/>
        <v>44256</v>
      </c>
      <c r="O2381" s="7" t="s">
        <v>1177</v>
      </c>
      <c r="P2381" s="12" t="str">
        <f t="shared" si="186"/>
        <v>2021-03-09</v>
      </c>
      <c r="Q2381" s="1" t="str">
        <f>IFERROR(VLOOKUP(K2381,de_para!$A$2:$B$32,2,0),"ERR")</f>
        <v>web event</v>
      </c>
      <c r="R2381" s="1">
        <v>0</v>
      </c>
      <c r="S2381" s="1">
        <f t="shared" si="187"/>
        <v>3</v>
      </c>
      <c r="T2381" s="1">
        <f t="shared" si="188"/>
        <v>2021</v>
      </c>
      <c r="U2381" s="1">
        <f t="shared" si="189"/>
        <v>1</v>
      </c>
    </row>
    <row r="2382" spans="1:21" x14ac:dyDescent="0.25">
      <c r="A2382" s="3" t="s">
        <v>588</v>
      </c>
      <c r="B2382" s="3" t="s">
        <v>1175</v>
      </c>
      <c r="C2382" s="4" t="s">
        <v>589</v>
      </c>
      <c r="D2382" s="5" t="s">
        <v>247</v>
      </c>
      <c r="E2382" s="4" t="s">
        <v>248</v>
      </c>
      <c r="F2382" s="6">
        <v>7269.38</v>
      </c>
      <c r="G2382" s="4">
        <v>38311</v>
      </c>
      <c r="H2382" s="4">
        <v>230512</v>
      </c>
      <c r="I2382" s="5">
        <v>31.535798570000001</v>
      </c>
      <c r="J2382" s="5">
        <v>6.0168619978595999</v>
      </c>
      <c r="K2382" s="5" t="s">
        <v>36</v>
      </c>
      <c r="L2382" s="5">
        <v>43</v>
      </c>
      <c r="M2382" s="7" t="s">
        <v>1176</v>
      </c>
      <c r="N2382" s="16">
        <f t="shared" si="185"/>
        <v>44256</v>
      </c>
      <c r="O2382" s="7" t="s">
        <v>1177</v>
      </c>
      <c r="P2382" s="12" t="str">
        <f t="shared" si="186"/>
        <v>2021-03-09</v>
      </c>
      <c r="Q2382" s="1" t="str">
        <f>IFERROR(VLOOKUP(K2382,de_para!$A$2:$B$32,2,0),"ERR")</f>
        <v>web event</v>
      </c>
      <c r="R2382" s="1">
        <v>0</v>
      </c>
      <c r="S2382" s="1">
        <f t="shared" si="187"/>
        <v>3</v>
      </c>
      <c r="T2382" s="1">
        <f t="shared" si="188"/>
        <v>2021</v>
      </c>
      <c r="U2382" s="1">
        <f t="shared" si="189"/>
        <v>1</v>
      </c>
    </row>
    <row r="2383" spans="1:21" x14ac:dyDescent="0.25">
      <c r="A2383" s="3" t="s">
        <v>1132</v>
      </c>
      <c r="B2383" s="3" t="s">
        <v>1175</v>
      </c>
      <c r="C2383" s="4" t="s">
        <v>1133</v>
      </c>
      <c r="D2383" s="5" t="s">
        <v>1134</v>
      </c>
      <c r="E2383" s="4" t="s">
        <v>1135</v>
      </c>
      <c r="F2383" s="6">
        <v>4138.7700000000004</v>
      </c>
      <c r="G2383" s="4">
        <v>333691</v>
      </c>
      <c r="H2383" s="4">
        <v>432580</v>
      </c>
      <c r="I2383" s="5">
        <v>9.5676406699999994</v>
      </c>
      <c r="J2383" s="5">
        <v>1.2963490175042001</v>
      </c>
      <c r="K2383" s="5" t="s">
        <v>80</v>
      </c>
      <c r="L2383" s="5">
        <v>15</v>
      </c>
      <c r="M2383" s="7" t="s">
        <v>1176</v>
      </c>
      <c r="N2383" s="16">
        <f t="shared" si="185"/>
        <v>44256</v>
      </c>
      <c r="O2383" s="7" t="s">
        <v>1177</v>
      </c>
      <c r="P2383" s="12" t="str">
        <f t="shared" si="186"/>
        <v>2021-03-09</v>
      </c>
      <c r="Q2383" s="1" t="str">
        <f>IFERROR(VLOOKUP(K2383,de_para!$A$2:$B$32,2,0),"ERR")</f>
        <v>web event</v>
      </c>
      <c r="R2383" s="1">
        <v>0</v>
      </c>
      <c r="S2383" s="1">
        <f t="shared" si="187"/>
        <v>3</v>
      </c>
      <c r="T2383" s="1">
        <f t="shared" si="188"/>
        <v>2021</v>
      </c>
      <c r="U2383" s="1">
        <f t="shared" si="189"/>
        <v>1</v>
      </c>
    </row>
    <row r="2384" spans="1:21" x14ac:dyDescent="0.25">
      <c r="A2384" s="3" t="s">
        <v>1149</v>
      </c>
      <c r="B2384" s="3" t="s">
        <v>1175</v>
      </c>
      <c r="C2384" s="4" t="s">
        <v>1150</v>
      </c>
      <c r="D2384" s="5" t="s">
        <v>1128</v>
      </c>
      <c r="E2384" s="4" t="s">
        <v>1129</v>
      </c>
      <c r="F2384" s="6">
        <v>6220.31</v>
      </c>
      <c r="G2384" s="4">
        <v>418874</v>
      </c>
      <c r="H2384" s="4">
        <v>540035</v>
      </c>
      <c r="I2384" s="5">
        <v>11.51834603</v>
      </c>
      <c r="J2384" s="5">
        <v>1.2892540477565999</v>
      </c>
      <c r="K2384" s="5" t="s">
        <v>80</v>
      </c>
      <c r="L2384" s="5">
        <v>41</v>
      </c>
      <c r="M2384" s="7" t="s">
        <v>1176</v>
      </c>
      <c r="N2384" s="16">
        <f t="shared" si="185"/>
        <v>44256</v>
      </c>
      <c r="O2384" s="7" t="s">
        <v>1177</v>
      </c>
      <c r="P2384" s="12" t="str">
        <f t="shared" si="186"/>
        <v>2021-03-09</v>
      </c>
      <c r="Q2384" s="1" t="str">
        <f>IFERROR(VLOOKUP(K2384,de_para!$A$2:$B$32,2,0),"ERR")</f>
        <v>web event</v>
      </c>
      <c r="R2384" s="1">
        <v>0</v>
      </c>
      <c r="S2384" s="1">
        <f t="shared" si="187"/>
        <v>3</v>
      </c>
      <c r="T2384" s="1">
        <f t="shared" si="188"/>
        <v>2021</v>
      </c>
      <c r="U2384" s="1">
        <f t="shared" si="189"/>
        <v>1</v>
      </c>
    </row>
    <row r="2385" spans="1:21" x14ac:dyDescent="0.25">
      <c r="A2385" s="3" t="s">
        <v>1165</v>
      </c>
      <c r="B2385" s="3" t="s">
        <v>1175</v>
      </c>
      <c r="C2385" s="4" t="s">
        <v>1166</v>
      </c>
      <c r="D2385" s="5" t="s">
        <v>1167</v>
      </c>
      <c r="E2385" s="4" t="s">
        <v>1168</v>
      </c>
      <c r="F2385" s="6">
        <v>52951.29</v>
      </c>
      <c r="G2385" s="4">
        <v>2089420</v>
      </c>
      <c r="H2385" s="4">
        <v>3235426</v>
      </c>
      <c r="I2385" s="5">
        <v>16.366095219999998</v>
      </c>
      <c r="J2385" s="5">
        <v>1.5484804395478</v>
      </c>
      <c r="K2385" s="5" t="s">
        <v>36</v>
      </c>
      <c r="L2385" s="5">
        <v>289</v>
      </c>
      <c r="M2385" s="7" t="s">
        <v>1176</v>
      </c>
      <c r="N2385" s="16">
        <f t="shared" si="185"/>
        <v>44256</v>
      </c>
      <c r="O2385" s="7" t="s">
        <v>1177</v>
      </c>
      <c r="P2385" s="12" t="str">
        <f t="shared" si="186"/>
        <v>2021-03-09</v>
      </c>
      <c r="Q2385" s="1" t="str">
        <f>IFERROR(VLOOKUP(K2385,de_para!$A$2:$B$32,2,0),"ERR")</f>
        <v>web event</v>
      </c>
      <c r="R2385" s="1">
        <v>0</v>
      </c>
      <c r="S2385" s="1">
        <f t="shared" si="187"/>
        <v>3</v>
      </c>
      <c r="T2385" s="1">
        <f t="shared" si="188"/>
        <v>2021</v>
      </c>
      <c r="U2385" s="1">
        <f t="shared" si="189"/>
        <v>1</v>
      </c>
    </row>
    <row r="2386" spans="1:21" x14ac:dyDescent="0.25">
      <c r="A2386" s="3" t="s">
        <v>1140</v>
      </c>
      <c r="B2386" s="3" t="s">
        <v>1175</v>
      </c>
      <c r="C2386" s="4" t="s">
        <v>1141</v>
      </c>
      <c r="D2386" s="5" t="s">
        <v>1134</v>
      </c>
      <c r="E2386" s="4" t="s">
        <v>1135</v>
      </c>
      <c r="F2386" s="6">
        <v>3680.65</v>
      </c>
      <c r="G2386" s="4">
        <v>121824</v>
      </c>
      <c r="H2386" s="4">
        <v>153352</v>
      </c>
      <c r="I2386" s="5">
        <v>24.001317230000002</v>
      </c>
      <c r="J2386" s="5">
        <v>1.2587995797216001</v>
      </c>
      <c r="K2386" s="5" t="s">
        <v>80</v>
      </c>
      <c r="L2386" s="5">
        <v>28</v>
      </c>
      <c r="M2386" s="7" t="s">
        <v>1176</v>
      </c>
      <c r="N2386" s="16">
        <f t="shared" si="185"/>
        <v>44256</v>
      </c>
      <c r="O2386" s="7" t="s">
        <v>1177</v>
      </c>
      <c r="P2386" s="12" t="str">
        <f t="shared" si="186"/>
        <v>2021-03-09</v>
      </c>
      <c r="Q2386" s="1" t="str">
        <f>IFERROR(VLOOKUP(K2386,de_para!$A$2:$B$32,2,0),"ERR")</f>
        <v>web event</v>
      </c>
      <c r="R2386" s="1">
        <v>0</v>
      </c>
      <c r="S2386" s="1">
        <f t="shared" si="187"/>
        <v>3</v>
      </c>
      <c r="T2386" s="1">
        <f t="shared" si="188"/>
        <v>2021</v>
      </c>
      <c r="U2386" s="1">
        <f t="shared" si="189"/>
        <v>1</v>
      </c>
    </row>
    <row r="2387" spans="1:21" x14ac:dyDescent="0.25">
      <c r="A2387" s="3" t="s">
        <v>1154</v>
      </c>
      <c r="B2387" s="3" t="s">
        <v>1175</v>
      </c>
      <c r="C2387" s="4" t="s">
        <v>1155</v>
      </c>
      <c r="D2387" s="5" t="s">
        <v>1156</v>
      </c>
      <c r="E2387" s="4" t="s">
        <v>1157</v>
      </c>
      <c r="F2387" s="6">
        <v>17761.39</v>
      </c>
      <c r="G2387" s="4">
        <v>609130</v>
      </c>
      <c r="H2387" s="4">
        <v>1054969</v>
      </c>
      <c r="I2387" s="5">
        <v>16.835935460000002</v>
      </c>
      <c r="J2387" s="5">
        <v>1.7319275031601999</v>
      </c>
      <c r="K2387" s="5" t="s">
        <v>36</v>
      </c>
      <c r="L2387" s="5">
        <v>227</v>
      </c>
      <c r="M2387" s="7" t="s">
        <v>1176</v>
      </c>
      <c r="N2387" s="16">
        <f t="shared" si="185"/>
        <v>44256</v>
      </c>
      <c r="O2387" s="7" t="s">
        <v>1177</v>
      </c>
      <c r="P2387" s="12" t="str">
        <f t="shared" si="186"/>
        <v>2021-03-09</v>
      </c>
      <c r="Q2387" s="1" t="str">
        <f>IFERROR(VLOOKUP(K2387,de_para!$A$2:$B$32,2,0),"ERR")</f>
        <v>web event</v>
      </c>
      <c r="R2387" s="1">
        <v>1</v>
      </c>
      <c r="S2387" s="1">
        <f t="shared" si="187"/>
        <v>3</v>
      </c>
      <c r="T2387" s="1">
        <f t="shared" si="188"/>
        <v>2021</v>
      </c>
      <c r="U2387" s="1">
        <f t="shared" si="189"/>
        <v>1</v>
      </c>
    </row>
    <row r="2388" spans="1:21" x14ac:dyDescent="0.25">
      <c r="A2388" s="3" t="s">
        <v>1126</v>
      </c>
      <c r="B2388" s="3" t="s">
        <v>1175</v>
      </c>
      <c r="C2388" s="4" t="s">
        <v>1127</v>
      </c>
      <c r="D2388" s="5" t="s">
        <v>1128</v>
      </c>
      <c r="E2388" s="4" t="s">
        <v>1129</v>
      </c>
      <c r="F2388" s="6">
        <v>1886.71</v>
      </c>
      <c r="G2388" s="4">
        <v>72095</v>
      </c>
      <c r="H2388" s="4">
        <v>90174</v>
      </c>
      <c r="I2388" s="5">
        <v>20.92299332</v>
      </c>
      <c r="J2388" s="5">
        <v>1.2507663499549</v>
      </c>
      <c r="K2388" s="5" t="s">
        <v>80</v>
      </c>
      <c r="L2388" s="5">
        <v>13</v>
      </c>
      <c r="M2388" s="7" t="s">
        <v>1176</v>
      </c>
      <c r="N2388" s="16">
        <f t="shared" si="185"/>
        <v>44256</v>
      </c>
      <c r="O2388" s="7" t="s">
        <v>1177</v>
      </c>
      <c r="P2388" s="12" t="str">
        <f t="shared" si="186"/>
        <v>2021-03-09</v>
      </c>
      <c r="Q2388" s="1" t="str">
        <f>IFERROR(VLOOKUP(K2388,de_para!$A$2:$B$32,2,0),"ERR")</f>
        <v>web event</v>
      </c>
      <c r="R2388" s="1">
        <v>0</v>
      </c>
      <c r="S2388" s="1">
        <f t="shared" si="187"/>
        <v>3</v>
      </c>
      <c r="T2388" s="1">
        <f t="shared" si="188"/>
        <v>2021</v>
      </c>
      <c r="U2388" s="1">
        <f t="shared" si="189"/>
        <v>1</v>
      </c>
    </row>
    <row r="2389" spans="1:21" x14ac:dyDescent="0.25">
      <c r="A2389" s="3" t="s">
        <v>72</v>
      </c>
      <c r="B2389" s="3" t="s">
        <v>1175</v>
      </c>
      <c r="C2389" s="4" t="s">
        <v>73</v>
      </c>
      <c r="D2389" s="5" t="s">
        <v>74</v>
      </c>
      <c r="E2389" s="4" t="s">
        <v>75</v>
      </c>
      <c r="F2389" s="6">
        <v>91264.05</v>
      </c>
      <c r="G2389" s="4">
        <v>368755</v>
      </c>
      <c r="H2389" s="4">
        <v>2721659</v>
      </c>
      <c r="I2389" s="5">
        <v>33.532507199999998</v>
      </c>
      <c r="J2389" s="5">
        <v>7.3806700926089004</v>
      </c>
      <c r="K2389" s="5" t="s">
        <v>36</v>
      </c>
      <c r="L2389" s="5">
        <v>669</v>
      </c>
      <c r="M2389" s="7" t="s">
        <v>1176</v>
      </c>
      <c r="N2389" s="16">
        <f t="shared" si="185"/>
        <v>44256</v>
      </c>
      <c r="O2389" s="7" t="s">
        <v>1177</v>
      </c>
      <c r="P2389" s="12" t="str">
        <f t="shared" si="186"/>
        <v>2021-03-09</v>
      </c>
      <c r="Q2389" s="1" t="str">
        <f>IFERROR(VLOOKUP(K2389,de_para!$A$2:$B$32,2,0),"ERR")</f>
        <v>web event</v>
      </c>
      <c r="R2389" s="1">
        <v>0</v>
      </c>
      <c r="S2389" s="1">
        <f t="shared" si="187"/>
        <v>3</v>
      </c>
      <c r="T2389" s="1">
        <f t="shared" si="188"/>
        <v>2021</v>
      </c>
      <c r="U2389" s="1">
        <f t="shared" si="189"/>
        <v>1</v>
      </c>
    </row>
    <row r="2390" spans="1:21" x14ac:dyDescent="0.25">
      <c r="A2390" s="3" t="s">
        <v>1130</v>
      </c>
      <c r="B2390" s="3" t="s">
        <v>1175</v>
      </c>
      <c r="C2390" s="4" t="s">
        <v>1131</v>
      </c>
      <c r="D2390" s="5" t="s">
        <v>1128</v>
      </c>
      <c r="E2390" s="4" t="s">
        <v>1129</v>
      </c>
      <c r="F2390" s="6">
        <v>8952.0400000000009</v>
      </c>
      <c r="G2390" s="4">
        <v>663417</v>
      </c>
      <c r="H2390" s="4">
        <v>888611</v>
      </c>
      <c r="I2390" s="5">
        <v>10.07419445</v>
      </c>
      <c r="J2390" s="5">
        <v>1.3394456277122999</v>
      </c>
      <c r="K2390" s="5" t="s">
        <v>80</v>
      </c>
      <c r="L2390" s="5">
        <v>38</v>
      </c>
      <c r="M2390" s="7" t="s">
        <v>1176</v>
      </c>
      <c r="N2390" s="16">
        <f t="shared" si="185"/>
        <v>44256</v>
      </c>
      <c r="O2390" s="7" t="s">
        <v>1177</v>
      </c>
      <c r="P2390" s="12" t="str">
        <f t="shared" si="186"/>
        <v>2021-03-09</v>
      </c>
      <c r="Q2390" s="1" t="str">
        <f>IFERROR(VLOOKUP(K2390,de_para!$A$2:$B$32,2,0),"ERR")</f>
        <v>web event</v>
      </c>
      <c r="R2390" s="1">
        <v>0</v>
      </c>
      <c r="S2390" s="1">
        <f t="shared" si="187"/>
        <v>3</v>
      </c>
      <c r="T2390" s="1">
        <f t="shared" si="188"/>
        <v>2021</v>
      </c>
      <c r="U2390" s="1">
        <f t="shared" si="189"/>
        <v>1</v>
      </c>
    </row>
    <row r="2391" spans="1:21" x14ac:dyDescent="0.25">
      <c r="A2391" s="3" t="s">
        <v>245</v>
      </c>
      <c r="B2391" s="3" t="s">
        <v>1175</v>
      </c>
      <c r="C2391" s="4" t="s">
        <v>246</v>
      </c>
      <c r="D2391" s="5" t="s">
        <v>247</v>
      </c>
      <c r="E2391" s="4" t="s">
        <v>248</v>
      </c>
      <c r="F2391" s="6">
        <v>15929.79</v>
      </c>
      <c r="G2391" s="4">
        <v>1337565</v>
      </c>
      <c r="H2391" s="4">
        <v>2344210</v>
      </c>
      <c r="I2391" s="5">
        <v>6.7953766900000003</v>
      </c>
      <c r="J2391" s="5">
        <v>1.7525952009809</v>
      </c>
      <c r="K2391" s="5" t="s">
        <v>36</v>
      </c>
      <c r="L2391" s="5">
        <v>66</v>
      </c>
      <c r="M2391" s="7" t="s">
        <v>1176</v>
      </c>
      <c r="N2391" s="16">
        <f t="shared" si="185"/>
        <v>44256</v>
      </c>
      <c r="O2391" s="7" t="s">
        <v>1177</v>
      </c>
      <c r="P2391" s="12" t="str">
        <f t="shared" si="186"/>
        <v>2021-03-09</v>
      </c>
      <c r="Q2391" s="1" t="str">
        <f>IFERROR(VLOOKUP(K2391,de_para!$A$2:$B$32,2,0),"ERR")</f>
        <v>web event</v>
      </c>
      <c r="R2391" s="1">
        <v>0</v>
      </c>
      <c r="S2391" s="1">
        <f t="shared" si="187"/>
        <v>3</v>
      </c>
      <c r="T2391" s="1">
        <f t="shared" si="188"/>
        <v>2021</v>
      </c>
      <c r="U2391" s="1">
        <f t="shared" si="189"/>
        <v>1</v>
      </c>
    </row>
    <row r="2392" spans="1:21" x14ac:dyDescent="0.25">
      <c r="A2392" s="3" t="s">
        <v>120</v>
      </c>
      <c r="B2392" s="3" t="s">
        <v>1175</v>
      </c>
      <c r="C2392" s="4" t="s">
        <v>1056</v>
      </c>
      <c r="D2392" s="5" t="s">
        <v>1048</v>
      </c>
      <c r="E2392" s="4" t="s">
        <v>1049</v>
      </c>
      <c r="F2392" s="6">
        <v>127066.84</v>
      </c>
      <c r="G2392" s="4">
        <v>7140156</v>
      </c>
      <c r="H2392" s="4">
        <v>12496495</v>
      </c>
      <c r="I2392" s="5">
        <v>10.16819836</v>
      </c>
      <c r="J2392" s="5">
        <v>1.7501711447201</v>
      </c>
      <c r="K2392" s="5" t="s">
        <v>36</v>
      </c>
      <c r="L2392" s="5">
        <v>922</v>
      </c>
      <c r="M2392" s="7" t="s">
        <v>1176</v>
      </c>
      <c r="N2392" s="16">
        <f t="shared" si="185"/>
        <v>44256</v>
      </c>
      <c r="O2392" s="7" t="s">
        <v>1177</v>
      </c>
      <c r="P2392" s="12" t="str">
        <f t="shared" si="186"/>
        <v>2021-03-09</v>
      </c>
      <c r="Q2392" s="1" t="str">
        <f>IFERROR(VLOOKUP(K2392,de_para!$A$2:$B$32,2,0),"ERR")</f>
        <v>web event</v>
      </c>
      <c r="R2392" s="1">
        <v>0</v>
      </c>
      <c r="S2392" s="1">
        <f t="shared" si="187"/>
        <v>3</v>
      </c>
      <c r="T2392" s="1">
        <f t="shared" si="188"/>
        <v>2021</v>
      </c>
      <c r="U2392" s="1">
        <f t="shared" si="189"/>
        <v>1</v>
      </c>
    </row>
    <row r="2393" spans="1:21" x14ac:dyDescent="0.25">
      <c r="A2393" s="3" t="s">
        <v>120</v>
      </c>
      <c r="B2393" s="3" t="s">
        <v>1175</v>
      </c>
      <c r="C2393" s="4" t="s">
        <v>121</v>
      </c>
      <c r="D2393" s="5" t="s">
        <v>87</v>
      </c>
      <c r="E2393" s="4" t="s">
        <v>88</v>
      </c>
      <c r="F2393" s="6">
        <v>179739.73</v>
      </c>
      <c r="G2393" s="4">
        <v>10028740</v>
      </c>
      <c r="H2393" s="4">
        <v>25409651</v>
      </c>
      <c r="I2393" s="5">
        <v>7.0736796000000002</v>
      </c>
      <c r="J2393" s="5">
        <v>2.5336832942124001</v>
      </c>
      <c r="K2393" s="5" t="s">
        <v>36</v>
      </c>
      <c r="L2393" s="5">
        <v>789</v>
      </c>
      <c r="M2393" s="7" t="s">
        <v>1176</v>
      </c>
      <c r="N2393" s="16">
        <f t="shared" si="185"/>
        <v>44256</v>
      </c>
      <c r="O2393" s="7" t="s">
        <v>1177</v>
      </c>
      <c r="P2393" s="12" t="str">
        <f t="shared" si="186"/>
        <v>2021-03-09</v>
      </c>
      <c r="Q2393" s="1" t="str">
        <f>IFERROR(VLOOKUP(K2393,de_para!$A$2:$B$32,2,0),"ERR")</f>
        <v>web event</v>
      </c>
      <c r="R2393" s="1">
        <v>0</v>
      </c>
      <c r="S2393" s="1">
        <f t="shared" si="187"/>
        <v>3</v>
      </c>
      <c r="T2393" s="1">
        <f t="shared" si="188"/>
        <v>2021</v>
      </c>
      <c r="U2393" s="1">
        <f t="shared" si="189"/>
        <v>1</v>
      </c>
    </row>
    <row r="2394" spans="1:21" x14ac:dyDescent="0.25">
      <c r="A2394" s="3" t="s">
        <v>1173</v>
      </c>
      <c r="B2394" s="3" t="s">
        <v>1175</v>
      </c>
      <c r="C2394" s="4" t="s">
        <v>1174</v>
      </c>
      <c r="D2394" s="5" t="s">
        <v>247</v>
      </c>
      <c r="E2394" s="4" t="s">
        <v>248</v>
      </c>
      <c r="F2394" s="6">
        <v>26296.97</v>
      </c>
      <c r="G2394" s="4">
        <v>794214</v>
      </c>
      <c r="H2394" s="4">
        <v>1688730</v>
      </c>
      <c r="I2394" s="5">
        <v>15.57203934</v>
      </c>
      <c r="J2394" s="5">
        <v>2.1262908989264999</v>
      </c>
      <c r="K2394" s="5" t="s">
        <v>36</v>
      </c>
      <c r="L2394" s="5">
        <v>80</v>
      </c>
      <c r="M2394" s="7" t="s">
        <v>1176</v>
      </c>
      <c r="N2394" s="16">
        <f t="shared" si="185"/>
        <v>44256</v>
      </c>
      <c r="O2394" s="7" t="s">
        <v>1177</v>
      </c>
      <c r="P2394" s="12" t="str">
        <f t="shared" si="186"/>
        <v>2021-03-09</v>
      </c>
      <c r="Q2394" s="1" t="str">
        <f>IFERROR(VLOOKUP(K2394,de_para!$A$2:$B$32,2,0),"ERR")</f>
        <v>web event</v>
      </c>
      <c r="R2394" s="1">
        <v>0</v>
      </c>
      <c r="S2394" s="1">
        <f t="shared" si="187"/>
        <v>3</v>
      </c>
      <c r="T2394" s="1">
        <f t="shared" si="188"/>
        <v>2021</v>
      </c>
      <c r="U2394" s="1">
        <f t="shared" si="189"/>
        <v>1</v>
      </c>
    </row>
    <row r="2395" spans="1:21" x14ac:dyDescent="0.25">
      <c r="A2395" s="3" t="s">
        <v>405</v>
      </c>
      <c r="B2395" s="3" t="s">
        <v>1175</v>
      </c>
      <c r="C2395" s="4" t="s">
        <v>406</v>
      </c>
      <c r="D2395" s="5" t="s">
        <v>177</v>
      </c>
      <c r="E2395" s="4" t="s">
        <v>178</v>
      </c>
      <c r="F2395" s="6">
        <v>16871.91</v>
      </c>
      <c r="G2395" s="4">
        <v>1018086</v>
      </c>
      <c r="H2395" s="4">
        <v>2932694</v>
      </c>
      <c r="I2395" s="5">
        <v>5.7530413999999999</v>
      </c>
      <c r="J2395" s="5">
        <v>2.8805955489024999</v>
      </c>
      <c r="K2395" s="5" t="s">
        <v>179</v>
      </c>
      <c r="L2395" s="5">
        <v>15164</v>
      </c>
      <c r="M2395" s="7" t="s">
        <v>1176</v>
      </c>
      <c r="N2395" s="16">
        <f t="shared" si="185"/>
        <v>44256</v>
      </c>
      <c r="O2395" s="7" t="s">
        <v>1177</v>
      </c>
      <c r="P2395" s="12" t="str">
        <f t="shared" si="186"/>
        <v>2021-03-09</v>
      </c>
      <c r="Q2395" s="1" t="str">
        <f>IFERROR(VLOOKUP(K2395,de_para!$A$2:$B$32,2,0),"ERR")</f>
        <v>Mid funnel</v>
      </c>
      <c r="R2395" s="1">
        <v>0</v>
      </c>
      <c r="S2395" s="1">
        <f t="shared" si="187"/>
        <v>3</v>
      </c>
      <c r="T2395" s="1">
        <f t="shared" si="188"/>
        <v>2021</v>
      </c>
      <c r="U2395" s="1">
        <f t="shared" si="189"/>
        <v>1</v>
      </c>
    </row>
    <row r="2396" spans="1:21" x14ac:dyDescent="0.25">
      <c r="A2396" s="3" t="s">
        <v>1118</v>
      </c>
      <c r="B2396" s="3" t="s">
        <v>1175</v>
      </c>
      <c r="C2396" s="4" t="s">
        <v>1119</v>
      </c>
      <c r="D2396" s="5" t="s">
        <v>247</v>
      </c>
      <c r="E2396" s="4" t="s">
        <v>248</v>
      </c>
      <c r="F2396" s="6">
        <v>5289.08</v>
      </c>
      <c r="G2396" s="4">
        <v>291194</v>
      </c>
      <c r="H2396" s="4">
        <v>481353</v>
      </c>
      <c r="I2396" s="5">
        <v>10.9879444</v>
      </c>
      <c r="J2396" s="5">
        <v>1.6530319992857001</v>
      </c>
      <c r="K2396" s="5" t="s">
        <v>36</v>
      </c>
      <c r="L2396" s="5">
        <v>21</v>
      </c>
      <c r="M2396" s="7" t="s">
        <v>1176</v>
      </c>
      <c r="N2396" s="16">
        <f t="shared" si="185"/>
        <v>44256</v>
      </c>
      <c r="O2396" s="7" t="s">
        <v>1177</v>
      </c>
      <c r="P2396" s="12" t="str">
        <f t="shared" si="186"/>
        <v>2021-03-09</v>
      </c>
      <c r="Q2396" s="1" t="str">
        <f>IFERROR(VLOOKUP(K2396,de_para!$A$2:$B$32,2,0),"ERR")</f>
        <v>web event</v>
      </c>
      <c r="R2396" s="1">
        <v>0</v>
      </c>
      <c r="S2396" s="1">
        <f t="shared" si="187"/>
        <v>3</v>
      </c>
      <c r="T2396" s="1">
        <f t="shared" si="188"/>
        <v>2021</v>
      </c>
      <c r="U2396" s="1">
        <f t="shared" si="189"/>
        <v>1</v>
      </c>
    </row>
    <row r="2397" spans="1:21" x14ac:dyDescent="0.25">
      <c r="A2397" s="3" t="s">
        <v>1169</v>
      </c>
      <c r="B2397" s="3" t="s">
        <v>1175</v>
      </c>
      <c r="C2397" s="4" t="s">
        <v>1170</v>
      </c>
      <c r="D2397" s="5" t="s">
        <v>1171</v>
      </c>
      <c r="E2397" s="4" t="s">
        <v>1172</v>
      </c>
      <c r="F2397" s="6">
        <v>11413.53</v>
      </c>
      <c r="G2397" s="4">
        <v>994734</v>
      </c>
      <c r="H2397" s="4">
        <v>1225723</v>
      </c>
      <c r="I2397" s="5">
        <v>9.3116715600000006</v>
      </c>
      <c r="J2397" s="5">
        <v>1.2322118274835001</v>
      </c>
      <c r="K2397" s="5" t="s">
        <v>36</v>
      </c>
      <c r="L2397" s="5">
        <v>67</v>
      </c>
      <c r="M2397" s="7" t="s">
        <v>1176</v>
      </c>
      <c r="N2397" s="16">
        <f t="shared" si="185"/>
        <v>44256</v>
      </c>
      <c r="O2397" s="7" t="s">
        <v>1177</v>
      </c>
      <c r="P2397" s="12" t="str">
        <f t="shared" si="186"/>
        <v>2021-03-09</v>
      </c>
      <c r="Q2397" s="1" t="str">
        <f>IFERROR(VLOOKUP(K2397,de_para!$A$2:$B$32,2,0),"ERR")</f>
        <v>web event</v>
      </c>
      <c r="R2397" s="1">
        <v>0</v>
      </c>
      <c r="S2397" s="1">
        <f t="shared" si="187"/>
        <v>3</v>
      </c>
      <c r="T2397" s="1">
        <f t="shared" si="188"/>
        <v>2021</v>
      </c>
      <c r="U2397" s="1">
        <f t="shared" si="189"/>
        <v>1</v>
      </c>
    </row>
    <row r="2398" spans="1:21" x14ac:dyDescent="0.25">
      <c r="A2398" s="3" t="s">
        <v>1085</v>
      </c>
      <c r="B2398" s="3" t="s">
        <v>1175</v>
      </c>
      <c r="C2398" s="4" t="s">
        <v>1086</v>
      </c>
      <c r="D2398" s="5" t="s">
        <v>1070</v>
      </c>
      <c r="E2398" s="4" t="s">
        <v>1071</v>
      </c>
      <c r="F2398" s="6">
        <v>4302.4399999999996</v>
      </c>
      <c r="G2398" s="4">
        <v>463342</v>
      </c>
      <c r="H2398" s="4">
        <v>750220</v>
      </c>
      <c r="I2398" s="5">
        <v>5.7349044300000003</v>
      </c>
      <c r="J2398" s="5">
        <v>1.6191495698642</v>
      </c>
      <c r="K2398" s="5" t="s">
        <v>1072</v>
      </c>
      <c r="L2398" s="5">
        <v>579324</v>
      </c>
      <c r="M2398" s="7" t="s">
        <v>1176</v>
      </c>
      <c r="N2398" s="16">
        <f t="shared" si="185"/>
        <v>44256</v>
      </c>
      <c r="O2398" s="7" t="s">
        <v>1177</v>
      </c>
      <c r="P2398" s="12" t="str">
        <f t="shared" si="186"/>
        <v>2021-03-09</v>
      </c>
      <c r="Q2398" s="1" t="str">
        <f>IFERROR(VLOOKUP(K2398,de_para!$A$2:$B$32,2,0),"ERR")</f>
        <v>Top funnel</v>
      </c>
      <c r="R2398" s="1">
        <v>0</v>
      </c>
      <c r="S2398" s="1">
        <f t="shared" si="187"/>
        <v>3</v>
      </c>
      <c r="T2398" s="1">
        <f t="shared" si="188"/>
        <v>2021</v>
      </c>
      <c r="U2398" s="1">
        <f t="shared" si="189"/>
        <v>1</v>
      </c>
    </row>
    <row r="2399" spans="1:21" x14ac:dyDescent="0.25">
      <c r="A2399" s="3" t="s">
        <v>1161</v>
      </c>
      <c r="B2399" s="3" t="s">
        <v>1175</v>
      </c>
      <c r="C2399" s="4" t="s">
        <v>1162</v>
      </c>
      <c r="D2399" s="5" t="s">
        <v>1163</v>
      </c>
      <c r="E2399" s="4" t="s">
        <v>1164</v>
      </c>
      <c r="F2399" s="6">
        <v>20528.12</v>
      </c>
      <c r="G2399" s="4">
        <v>707690</v>
      </c>
      <c r="H2399" s="4">
        <v>1314695</v>
      </c>
      <c r="I2399" s="5">
        <v>15.614359220000001</v>
      </c>
      <c r="J2399" s="5">
        <v>1.8577272534584</v>
      </c>
      <c r="K2399" s="5" t="s">
        <v>36</v>
      </c>
      <c r="L2399" s="5">
        <v>102</v>
      </c>
      <c r="M2399" s="7" t="s">
        <v>1176</v>
      </c>
      <c r="N2399" s="16">
        <f t="shared" si="185"/>
        <v>44256</v>
      </c>
      <c r="O2399" s="7" t="s">
        <v>1177</v>
      </c>
      <c r="P2399" s="12" t="str">
        <f t="shared" si="186"/>
        <v>2021-03-09</v>
      </c>
      <c r="Q2399" s="1" t="str">
        <f>IFERROR(VLOOKUP(K2399,de_para!$A$2:$B$32,2,0),"ERR")</f>
        <v>web event</v>
      </c>
      <c r="R2399" s="1">
        <v>0</v>
      </c>
      <c r="S2399" s="1">
        <f t="shared" si="187"/>
        <v>3</v>
      </c>
      <c r="T2399" s="1">
        <f t="shared" si="188"/>
        <v>2021</v>
      </c>
      <c r="U2399" s="1">
        <f t="shared" si="189"/>
        <v>1</v>
      </c>
    </row>
    <row r="2400" spans="1:21" x14ac:dyDescent="0.25">
      <c r="A2400" s="3" t="s">
        <v>175</v>
      </c>
      <c r="B2400" s="3" t="s">
        <v>1175</v>
      </c>
      <c r="C2400" s="4" t="s">
        <v>176</v>
      </c>
      <c r="D2400" s="5" t="s">
        <v>177</v>
      </c>
      <c r="E2400" s="4" t="s">
        <v>178</v>
      </c>
      <c r="F2400" s="6">
        <v>13813.13</v>
      </c>
      <c r="G2400" s="4">
        <v>1265375</v>
      </c>
      <c r="H2400" s="4">
        <v>3112708</v>
      </c>
      <c r="I2400" s="5">
        <v>4.4376568599999997</v>
      </c>
      <c r="J2400" s="5">
        <v>2.4599095129902002</v>
      </c>
      <c r="K2400" s="5" t="s">
        <v>179</v>
      </c>
      <c r="L2400" s="5">
        <v>17921</v>
      </c>
      <c r="M2400" s="7" t="s">
        <v>1176</v>
      </c>
      <c r="N2400" s="16">
        <f t="shared" si="185"/>
        <v>44256</v>
      </c>
      <c r="O2400" s="7" t="s">
        <v>1177</v>
      </c>
      <c r="P2400" s="12" t="str">
        <f t="shared" si="186"/>
        <v>2021-03-09</v>
      </c>
      <c r="Q2400" s="1" t="str">
        <f>IFERROR(VLOOKUP(K2400,de_para!$A$2:$B$32,2,0),"ERR")</f>
        <v>Mid funnel</v>
      </c>
      <c r="R2400" s="1">
        <v>0</v>
      </c>
      <c r="S2400" s="1">
        <f t="shared" si="187"/>
        <v>3</v>
      </c>
      <c r="T2400" s="1">
        <f t="shared" si="188"/>
        <v>2021</v>
      </c>
      <c r="U2400" s="1">
        <f t="shared" si="189"/>
        <v>1</v>
      </c>
    </row>
    <row r="2401" spans="1:21" x14ac:dyDescent="0.25">
      <c r="A2401" s="3" t="s">
        <v>1057</v>
      </c>
      <c r="B2401" s="3" t="s">
        <v>1175</v>
      </c>
      <c r="C2401" s="4" t="s">
        <v>1058</v>
      </c>
      <c r="D2401" s="5" t="s">
        <v>1059</v>
      </c>
      <c r="E2401" s="4" t="s">
        <v>1060</v>
      </c>
      <c r="F2401" s="6">
        <v>248458.48</v>
      </c>
      <c r="G2401" s="4">
        <v>3494810</v>
      </c>
      <c r="H2401" s="4">
        <v>12071769</v>
      </c>
      <c r="I2401" s="5">
        <v>20.58177886</v>
      </c>
      <c r="J2401" s="5">
        <v>3.4541989407149001</v>
      </c>
      <c r="K2401" s="5" t="s">
        <v>80</v>
      </c>
      <c r="L2401" s="5">
        <v>1584</v>
      </c>
      <c r="M2401" s="7" t="s">
        <v>1176</v>
      </c>
      <c r="N2401" s="16">
        <f t="shared" si="185"/>
        <v>44256</v>
      </c>
      <c r="O2401" s="7" t="s">
        <v>1177</v>
      </c>
      <c r="P2401" s="12" t="str">
        <f t="shared" si="186"/>
        <v>2021-03-09</v>
      </c>
      <c r="Q2401" s="1" t="str">
        <f>IFERROR(VLOOKUP(K2401,de_para!$A$2:$B$32,2,0),"ERR")</f>
        <v>web event</v>
      </c>
      <c r="R2401" s="1">
        <v>0</v>
      </c>
      <c r="S2401" s="1">
        <f t="shared" si="187"/>
        <v>3</v>
      </c>
      <c r="T2401" s="1">
        <f t="shared" si="188"/>
        <v>2021</v>
      </c>
      <c r="U2401" s="1">
        <f t="shared" si="189"/>
        <v>1</v>
      </c>
    </row>
    <row r="2402" spans="1:21" x14ac:dyDescent="0.25">
      <c r="A2402" s="3" t="s">
        <v>1136</v>
      </c>
      <c r="B2402" s="3" t="s">
        <v>1175</v>
      </c>
      <c r="C2402" s="4" t="s">
        <v>1137</v>
      </c>
      <c r="D2402" s="5" t="s">
        <v>1024</v>
      </c>
      <c r="E2402" s="4" t="s">
        <v>1025</v>
      </c>
      <c r="F2402" s="6">
        <v>3341.69</v>
      </c>
      <c r="G2402" s="4">
        <v>11207</v>
      </c>
      <c r="H2402" s="4">
        <v>57223</v>
      </c>
      <c r="I2402" s="5">
        <v>58.39767226</v>
      </c>
      <c r="J2402" s="5">
        <v>5.1060051753367999</v>
      </c>
      <c r="K2402" s="5" t="s">
        <v>394</v>
      </c>
      <c r="L2402" s="5">
        <v>278</v>
      </c>
      <c r="M2402" s="7" t="s">
        <v>1176</v>
      </c>
      <c r="N2402" s="16">
        <f t="shared" si="185"/>
        <v>44256</v>
      </c>
      <c r="O2402" s="7" t="s">
        <v>1177</v>
      </c>
      <c r="P2402" s="12" t="str">
        <f t="shared" si="186"/>
        <v>2021-03-09</v>
      </c>
      <c r="Q2402" s="1" t="str">
        <f>IFERROR(VLOOKUP(K2402,de_para!$A$2:$B$32,2,0),"ERR")</f>
        <v>Mid funnel</v>
      </c>
      <c r="R2402" s="1">
        <v>0</v>
      </c>
      <c r="S2402" s="1">
        <f t="shared" si="187"/>
        <v>3</v>
      </c>
      <c r="T2402" s="1">
        <f t="shared" si="188"/>
        <v>2021</v>
      </c>
      <c r="U2402" s="1">
        <f t="shared" si="189"/>
        <v>1</v>
      </c>
    </row>
    <row r="2403" spans="1:21" x14ac:dyDescent="0.25">
      <c r="A2403" s="3" t="s">
        <v>1184</v>
      </c>
      <c r="B2403" s="3" t="s">
        <v>1175</v>
      </c>
      <c r="C2403" s="4" t="s">
        <v>1185</v>
      </c>
      <c r="D2403" s="5" t="s">
        <v>1186</v>
      </c>
      <c r="E2403" s="4" t="s">
        <v>1187</v>
      </c>
      <c r="F2403" s="6">
        <v>342.72</v>
      </c>
      <c r="G2403" s="4">
        <v>47151</v>
      </c>
      <c r="H2403" s="4">
        <v>49735</v>
      </c>
      <c r="I2403" s="5">
        <v>6.8909218900000004</v>
      </c>
      <c r="J2403" s="5">
        <v>1.0548026552989</v>
      </c>
      <c r="K2403" s="5" t="s">
        <v>130</v>
      </c>
      <c r="L2403" s="5">
        <v>6401</v>
      </c>
      <c r="M2403" s="7" t="s">
        <v>1176</v>
      </c>
      <c r="N2403" s="16">
        <f t="shared" si="185"/>
        <v>44256</v>
      </c>
      <c r="O2403" s="7" t="s">
        <v>1177</v>
      </c>
      <c r="P2403" s="12" t="str">
        <f t="shared" si="186"/>
        <v>2021-03-09</v>
      </c>
      <c r="Q2403" s="1" t="str">
        <f>IFERROR(VLOOKUP(K2403,de_para!$A$2:$B$32,2,0),"ERR")</f>
        <v>Mid funnel</v>
      </c>
      <c r="R2403" s="1">
        <v>0</v>
      </c>
      <c r="S2403" s="1">
        <f t="shared" si="187"/>
        <v>3</v>
      </c>
      <c r="T2403" s="1">
        <f t="shared" si="188"/>
        <v>2021</v>
      </c>
      <c r="U2403" s="1">
        <f t="shared" si="189"/>
        <v>1</v>
      </c>
    </row>
    <row r="2404" spans="1:21" x14ac:dyDescent="0.25">
      <c r="A2404" s="3" t="s">
        <v>1022</v>
      </c>
      <c r="B2404" s="3" t="s">
        <v>1175</v>
      </c>
      <c r="C2404" s="4" t="s">
        <v>1023</v>
      </c>
      <c r="D2404" s="5" t="s">
        <v>1024</v>
      </c>
      <c r="E2404" s="4" t="s">
        <v>1025</v>
      </c>
      <c r="F2404" s="6">
        <v>7880.59</v>
      </c>
      <c r="G2404" s="4">
        <v>484338</v>
      </c>
      <c r="H2404" s="4">
        <v>1370257</v>
      </c>
      <c r="I2404" s="5">
        <v>5.7511766</v>
      </c>
      <c r="J2404" s="5">
        <v>2.8291337867356998</v>
      </c>
      <c r="K2404" s="5" t="s">
        <v>394</v>
      </c>
      <c r="L2404" s="5">
        <v>10335</v>
      </c>
      <c r="M2404" s="7" t="s">
        <v>1176</v>
      </c>
      <c r="N2404" s="16">
        <f t="shared" si="185"/>
        <v>44256</v>
      </c>
      <c r="O2404" s="7" t="s">
        <v>1177</v>
      </c>
      <c r="P2404" s="12" t="str">
        <f t="shared" si="186"/>
        <v>2021-03-09</v>
      </c>
      <c r="Q2404" s="1" t="str">
        <f>IFERROR(VLOOKUP(K2404,de_para!$A$2:$B$32,2,0),"ERR")</f>
        <v>Mid funnel</v>
      </c>
      <c r="R2404" s="1">
        <v>0</v>
      </c>
      <c r="S2404" s="1">
        <f t="shared" si="187"/>
        <v>3</v>
      </c>
      <c r="T2404" s="1">
        <f t="shared" si="188"/>
        <v>2021</v>
      </c>
      <c r="U2404" s="1">
        <f t="shared" si="189"/>
        <v>1</v>
      </c>
    </row>
    <row r="2405" spans="1:21" x14ac:dyDescent="0.25">
      <c r="A2405" s="3" t="s">
        <v>245</v>
      </c>
      <c r="B2405" s="3" t="s">
        <v>1175</v>
      </c>
      <c r="C2405" s="4" t="s">
        <v>520</v>
      </c>
      <c r="D2405" s="5" t="s">
        <v>521</v>
      </c>
      <c r="E2405" s="4" t="s">
        <v>522</v>
      </c>
      <c r="F2405" s="6">
        <v>7255.39</v>
      </c>
      <c r="G2405" s="4">
        <v>1081314</v>
      </c>
      <c r="H2405" s="4">
        <v>2076310</v>
      </c>
      <c r="I2405" s="5">
        <v>3.4943674100000002</v>
      </c>
      <c r="J2405" s="5">
        <v>1.9201730487166999</v>
      </c>
      <c r="K2405" s="5" t="s">
        <v>394</v>
      </c>
      <c r="L2405" s="5">
        <v>20533</v>
      </c>
      <c r="M2405" s="7" t="s">
        <v>1176</v>
      </c>
      <c r="N2405" s="16">
        <f t="shared" si="185"/>
        <v>44256</v>
      </c>
      <c r="O2405" s="7" t="s">
        <v>1177</v>
      </c>
      <c r="P2405" s="12" t="str">
        <f t="shared" si="186"/>
        <v>2021-03-09</v>
      </c>
      <c r="Q2405" s="1" t="str">
        <f>IFERROR(VLOOKUP(K2405,de_para!$A$2:$B$32,2,0),"ERR")</f>
        <v>Mid funnel</v>
      </c>
      <c r="R2405" s="1">
        <v>0</v>
      </c>
      <c r="S2405" s="1">
        <f t="shared" si="187"/>
        <v>3</v>
      </c>
      <c r="T2405" s="1">
        <f t="shared" si="188"/>
        <v>2021</v>
      </c>
      <c r="U2405" s="1">
        <f t="shared" si="189"/>
        <v>1</v>
      </c>
    </row>
    <row r="2406" spans="1:21" x14ac:dyDescent="0.25">
      <c r="A2406" s="3" t="s">
        <v>999</v>
      </c>
      <c r="B2406" s="3" t="s">
        <v>1175</v>
      </c>
      <c r="C2406" s="4" t="s">
        <v>1000</v>
      </c>
      <c r="D2406" s="5" t="s">
        <v>1001</v>
      </c>
      <c r="E2406" s="4" t="s">
        <v>1002</v>
      </c>
      <c r="F2406" s="6">
        <v>1360.05</v>
      </c>
      <c r="G2406" s="4">
        <v>21111</v>
      </c>
      <c r="H2406" s="4">
        <v>56346</v>
      </c>
      <c r="I2406" s="5">
        <v>24.13747205</v>
      </c>
      <c r="J2406" s="5">
        <v>2.6690351001847001</v>
      </c>
      <c r="K2406" s="5" t="s">
        <v>130</v>
      </c>
      <c r="L2406" s="5">
        <v>1131</v>
      </c>
      <c r="M2406" s="7" t="s">
        <v>1176</v>
      </c>
      <c r="N2406" s="16">
        <f t="shared" si="185"/>
        <v>44256</v>
      </c>
      <c r="O2406" s="7" t="s">
        <v>1177</v>
      </c>
      <c r="P2406" s="12" t="str">
        <f t="shared" si="186"/>
        <v>2021-03-09</v>
      </c>
      <c r="Q2406" s="1" t="str">
        <f>IFERROR(VLOOKUP(K2406,de_para!$A$2:$B$32,2,0),"ERR")</f>
        <v>Mid funnel</v>
      </c>
      <c r="R2406" s="1">
        <v>0</v>
      </c>
      <c r="S2406" s="1">
        <f t="shared" si="187"/>
        <v>3</v>
      </c>
      <c r="T2406" s="1">
        <f t="shared" si="188"/>
        <v>2021</v>
      </c>
      <c r="U2406" s="1">
        <f t="shared" si="189"/>
        <v>1</v>
      </c>
    </row>
    <row r="2407" spans="1:21" x14ac:dyDescent="0.25">
      <c r="A2407" s="3" t="s">
        <v>1161</v>
      </c>
      <c r="B2407" s="3" t="s">
        <v>1188</v>
      </c>
      <c r="C2407" s="4" t="s">
        <v>1162</v>
      </c>
      <c r="D2407" s="5" t="s">
        <v>1163</v>
      </c>
      <c r="E2407" s="4" t="s">
        <v>1164</v>
      </c>
      <c r="F2407" s="6">
        <v>18201.439999999999</v>
      </c>
      <c r="G2407" s="4">
        <v>729855</v>
      </c>
      <c r="H2407" s="4">
        <v>1181312</v>
      </c>
      <c r="I2407" s="5">
        <v>15.40781775</v>
      </c>
      <c r="J2407" s="5">
        <v>1.618557110659</v>
      </c>
      <c r="K2407" s="5" t="s">
        <v>36</v>
      </c>
      <c r="L2407" s="5">
        <v>64</v>
      </c>
      <c r="M2407" s="7" t="s">
        <v>1189</v>
      </c>
      <c r="N2407" s="16">
        <f t="shared" si="185"/>
        <v>44249</v>
      </c>
      <c r="O2407" s="7" t="s">
        <v>1190</v>
      </c>
      <c r="P2407" s="12" t="str">
        <f t="shared" si="186"/>
        <v>2021-03-02</v>
      </c>
      <c r="Q2407" s="1" t="str">
        <f>IFERROR(VLOOKUP(K2407,de_para!$A$2:$B$32,2,0),"ERR")</f>
        <v>web event</v>
      </c>
      <c r="R2407" s="1">
        <v>0</v>
      </c>
      <c r="S2407" s="1">
        <f t="shared" si="187"/>
        <v>3</v>
      </c>
      <c r="T2407" s="1">
        <f t="shared" si="188"/>
        <v>2021</v>
      </c>
      <c r="U2407" s="1">
        <f t="shared" si="189"/>
        <v>1</v>
      </c>
    </row>
    <row r="2408" spans="1:21" x14ac:dyDescent="0.25">
      <c r="A2408" s="3" t="s">
        <v>83</v>
      </c>
      <c r="B2408" s="3" t="s">
        <v>1188</v>
      </c>
      <c r="C2408" s="4" t="s">
        <v>1073</v>
      </c>
      <c r="D2408" s="5" t="s">
        <v>91</v>
      </c>
      <c r="E2408" s="4" t="s">
        <v>92</v>
      </c>
      <c r="F2408" s="6">
        <v>52550.559999999998</v>
      </c>
      <c r="G2408" s="4">
        <v>69456</v>
      </c>
      <c r="H2408" s="4">
        <v>878631</v>
      </c>
      <c r="I2408" s="5">
        <v>59.809590149999998</v>
      </c>
      <c r="J2408" s="5">
        <v>12.650181409812999</v>
      </c>
      <c r="K2408" s="5" t="s">
        <v>36</v>
      </c>
      <c r="L2408" s="5">
        <v>277</v>
      </c>
      <c r="M2408" s="7" t="s">
        <v>1189</v>
      </c>
      <c r="N2408" s="16">
        <f t="shared" si="185"/>
        <v>44249</v>
      </c>
      <c r="O2408" s="7" t="s">
        <v>1190</v>
      </c>
      <c r="P2408" s="12" t="str">
        <f t="shared" si="186"/>
        <v>2021-03-02</v>
      </c>
      <c r="Q2408" s="1" t="str">
        <f>IFERROR(VLOOKUP(K2408,de_para!$A$2:$B$32,2,0),"ERR")</f>
        <v>web event</v>
      </c>
      <c r="R2408" s="1">
        <v>0</v>
      </c>
      <c r="S2408" s="1">
        <f t="shared" si="187"/>
        <v>3</v>
      </c>
      <c r="T2408" s="1">
        <f t="shared" si="188"/>
        <v>2021</v>
      </c>
      <c r="U2408" s="1">
        <f t="shared" si="189"/>
        <v>1</v>
      </c>
    </row>
    <row r="2409" spans="1:21" x14ac:dyDescent="0.25">
      <c r="A2409" s="3" t="s">
        <v>1007</v>
      </c>
      <c r="B2409" s="3" t="s">
        <v>1188</v>
      </c>
      <c r="C2409" s="4" t="s">
        <v>1009</v>
      </c>
      <c r="D2409" s="5" t="s">
        <v>247</v>
      </c>
      <c r="E2409" s="4" t="s">
        <v>248</v>
      </c>
      <c r="F2409" s="6">
        <v>86.39</v>
      </c>
      <c r="G2409" s="4">
        <v>10102</v>
      </c>
      <c r="H2409" s="4">
        <v>15962</v>
      </c>
      <c r="I2409" s="5">
        <v>5.4122290399999997</v>
      </c>
      <c r="J2409" s="5">
        <v>1.5800831518511</v>
      </c>
      <c r="K2409" s="5" t="s">
        <v>36</v>
      </c>
      <c r="L2409" s="5" t="s">
        <v>45</v>
      </c>
      <c r="M2409" s="7" t="s">
        <v>1189</v>
      </c>
      <c r="N2409" s="16">
        <f t="shared" si="185"/>
        <v>44249</v>
      </c>
      <c r="O2409" s="7" t="s">
        <v>1190</v>
      </c>
      <c r="P2409" s="12" t="str">
        <f t="shared" si="186"/>
        <v>2021-03-02</v>
      </c>
      <c r="Q2409" s="1" t="str">
        <f>IFERROR(VLOOKUP(K2409,de_para!$A$2:$B$32,2,0),"ERR")</f>
        <v>web event</v>
      </c>
      <c r="R2409" s="1">
        <v>0</v>
      </c>
      <c r="S2409" s="1">
        <f t="shared" si="187"/>
        <v>3</v>
      </c>
      <c r="T2409" s="1">
        <f t="shared" si="188"/>
        <v>2021</v>
      </c>
      <c r="U2409" s="1">
        <f t="shared" si="189"/>
        <v>1</v>
      </c>
    </row>
    <row r="2410" spans="1:21" x14ac:dyDescent="0.25">
      <c r="A2410" s="3" t="s">
        <v>1173</v>
      </c>
      <c r="B2410" s="3" t="s">
        <v>1188</v>
      </c>
      <c r="C2410" s="4" t="s">
        <v>1174</v>
      </c>
      <c r="D2410" s="5" t="s">
        <v>247</v>
      </c>
      <c r="E2410" s="4" t="s">
        <v>248</v>
      </c>
      <c r="F2410" s="6">
        <v>21330.54</v>
      </c>
      <c r="G2410" s="4">
        <v>631029</v>
      </c>
      <c r="H2410" s="4">
        <v>1430621</v>
      </c>
      <c r="I2410" s="5">
        <v>14.90998664</v>
      </c>
      <c r="J2410" s="5">
        <v>2.2671240149026</v>
      </c>
      <c r="K2410" s="5" t="s">
        <v>36</v>
      </c>
      <c r="L2410" s="5">
        <v>72</v>
      </c>
      <c r="M2410" s="7" t="s">
        <v>1189</v>
      </c>
      <c r="N2410" s="16">
        <f t="shared" si="185"/>
        <v>44249</v>
      </c>
      <c r="O2410" s="7" t="s">
        <v>1190</v>
      </c>
      <c r="P2410" s="12" t="str">
        <f t="shared" si="186"/>
        <v>2021-03-02</v>
      </c>
      <c r="Q2410" s="1" t="str">
        <f>IFERROR(VLOOKUP(K2410,de_para!$A$2:$B$32,2,0),"ERR")</f>
        <v>web event</v>
      </c>
      <c r="R2410" s="1">
        <v>0</v>
      </c>
      <c r="S2410" s="1">
        <f t="shared" si="187"/>
        <v>3</v>
      </c>
      <c r="T2410" s="1">
        <f t="shared" si="188"/>
        <v>2021</v>
      </c>
      <c r="U2410" s="1">
        <f t="shared" si="189"/>
        <v>1</v>
      </c>
    </row>
    <row r="2411" spans="1:21" x14ac:dyDescent="0.25">
      <c r="A2411" s="3" t="s">
        <v>1184</v>
      </c>
      <c r="B2411" s="3" t="s">
        <v>1188</v>
      </c>
      <c r="C2411" s="4" t="s">
        <v>1185</v>
      </c>
      <c r="D2411" s="5" t="s">
        <v>1186</v>
      </c>
      <c r="E2411" s="4" t="s">
        <v>1187</v>
      </c>
      <c r="F2411" s="6">
        <v>657.28</v>
      </c>
      <c r="G2411" s="4">
        <v>83632</v>
      </c>
      <c r="H2411" s="4">
        <v>96573</v>
      </c>
      <c r="I2411" s="5">
        <v>6.8060431000000001</v>
      </c>
      <c r="J2411" s="5">
        <v>1.1547374210828001</v>
      </c>
      <c r="K2411" s="5" t="s">
        <v>130</v>
      </c>
      <c r="L2411" s="5">
        <v>14509</v>
      </c>
      <c r="M2411" s="7" t="s">
        <v>1189</v>
      </c>
      <c r="N2411" s="16">
        <f t="shared" si="185"/>
        <v>44249</v>
      </c>
      <c r="O2411" s="7" t="s">
        <v>1190</v>
      </c>
      <c r="P2411" s="12" t="str">
        <f t="shared" si="186"/>
        <v>2021-03-02</v>
      </c>
      <c r="Q2411" s="1" t="str">
        <f>IFERROR(VLOOKUP(K2411,de_para!$A$2:$B$32,2,0),"ERR")</f>
        <v>Mid funnel</v>
      </c>
      <c r="R2411" s="1">
        <v>0</v>
      </c>
      <c r="S2411" s="1">
        <f t="shared" si="187"/>
        <v>3</v>
      </c>
      <c r="T2411" s="1">
        <f t="shared" si="188"/>
        <v>2021</v>
      </c>
      <c r="U2411" s="1">
        <f t="shared" si="189"/>
        <v>1</v>
      </c>
    </row>
    <row r="2412" spans="1:21" x14ac:dyDescent="0.25">
      <c r="A2412" s="3" t="s">
        <v>1180</v>
      </c>
      <c r="B2412" s="3" t="s">
        <v>1188</v>
      </c>
      <c r="C2412" s="4" t="s">
        <v>1191</v>
      </c>
      <c r="D2412" s="5" t="s">
        <v>1192</v>
      </c>
      <c r="E2412" s="4" t="s">
        <v>1193</v>
      </c>
      <c r="F2412" s="6">
        <v>309.73</v>
      </c>
      <c r="G2412" s="4">
        <v>8523</v>
      </c>
      <c r="H2412" s="4">
        <v>9110</v>
      </c>
      <c r="I2412" s="5">
        <v>33.998902309999998</v>
      </c>
      <c r="J2412" s="5">
        <v>1.0688724627479</v>
      </c>
      <c r="K2412" s="5" t="s">
        <v>130</v>
      </c>
      <c r="L2412" s="5">
        <v>2671</v>
      </c>
      <c r="M2412" s="7" t="s">
        <v>1189</v>
      </c>
      <c r="N2412" s="16">
        <f t="shared" si="185"/>
        <v>44249</v>
      </c>
      <c r="O2412" s="7" t="s">
        <v>1190</v>
      </c>
      <c r="P2412" s="12" t="str">
        <f t="shared" si="186"/>
        <v>2021-03-02</v>
      </c>
      <c r="Q2412" s="1" t="str">
        <f>IFERROR(VLOOKUP(K2412,de_para!$A$2:$B$32,2,0),"ERR")</f>
        <v>Mid funnel</v>
      </c>
      <c r="R2412" s="1">
        <v>0</v>
      </c>
      <c r="S2412" s="1">
        <f t="shared" si="187"/>
        <v>3</v>
      </c>
      <c r="T2412" s="1">
        <f t="shared" si="188"/>
        <v>2021</v>
      </c>
      <c r="U2412" s="1">
        <f t="shared" si="189"/>
        <v>1</v>
      </c>
    </row>
    <row r="2413" spans="1:21" x14ac:dyDescent="0.25">
      <c r="A2413" s="3" t="s">
        <v>93</v>
      </c>
      <c r="B2413" s="3" t="s">
        <v>1188</v>
      </c>
      <c r="C2413" s="4" t="s">
        <v>94</v>
      </c>
      <c r="D2413" s="5" t="s">
        <v>87</v>
      </c>
      <c r="E2413" s="4" t="s">
        <v>88</v>
      </c>
      <c r="F2413" s="6">
        <v>53900.99</v>
      </c>
      <c r="G2413" s="4">
        <v>3337710</v>
      </c>
      <c r="H2413" s="4">
        <v>6941281</v>
      </c>
      <c r="I2413" s="5">
        <v>7.7652799200000002</v>
      </c>
      <c r="J2413" s="5">
        <v>2.0796537146726002</v>
      </c>
      <c r="K2413" s="5" t="s">
        <v>36</v>
      </c>
      <c r="L2413" s="5">
        <v>258</v>
      </c>
      <c r="M2413" s="7" t="s">
        <v>1189</v>
      </c>
      <c r="N2413" s="16">
        <f t="shared" si="185"/>
        <v>44249</v>
      </c>
      <c r="O2413" s="7" t="s">
        <v>1190</v>
      </c>
      <c r="P2413" s="12" t="str">
        <f t="shared" si="186"/>
        <v>2021-03-02</v>
      </c>
      <c r="Q2413" s="1" t="str">
        <f>IFERROR(VLOOKUP(K2413,de_para!$A$2:$B$32,2,0),"ERR")</f>
        <v>web event</v>
      </c>
      <c r="R2413" s="1">
        <v>0</v>
      </c>
      <c r="S2413" s="1">
        <f t="shared" si="187"/>
        <v>3</v>
      </c>
      <c r="T2413" s="1">
        <f t="shared" si="188"/>
        <v>2021</v>
      </c>
      <c r="U2413" s="1">
        <f t="shared" si="189"/>
        <v>1</v>
      </c>
    </row>
    <row r="2414" spans="1:21" x14ac:dyDescent="0.25">
      <c r="A2414" s="3" t="s">
        <v>1194</v>
      </c>
      <c r="B2414" s="3" t="s">
        <v>1188</v>
      </c>
      <c r="C2414" s="4" t="s">
        <v>1195</v>
      </c>
      <c r="D2414" s="5" t="s">
        <v>1196</v>
      </c>
      <c r="E2414" s="4" t="s">
        <v>1197</v>
      </c>
      <c r="F2414" s="6">
        <v>0</v>
      </c>
      <c r="G2414" s="4">
        <v>0</v>
      </c>
      <c r="H2414" s="4">
        <v>0</v>
      </c>
      <c r="I2414" s="5" t="s">
        <v>45</v>
      </c>
      <c r="J2414" s="5">
        <v>0</v>
      </c>
      <c r="K2414" s="5" t="s">
        <v>36</v>
      </c>
      <c r="L2414" s="5">
        <v>1</v>
      </c>
      <c r="M2414" s="7" t="s">
        <v>1189</v>
      </c>
      <c r="N2414" s="16">
        <f t="shared" si="185"/>
        <v>44249</v>
      </c>
      <c r="O2414" s="7" t="s">
        <v>1190</v>
      </c>
      <c r="P2414" s="12" t="str">
        <f t="shared" si="186"/>
        <v>2021-03-02</v>
      </c>
      <c r="Q2414" s="1" t="str">
        <f>IFERROR(VLOOKUP(K2414,de_para!$A$2:$B$32,2,0),"ERR")</f>
        <v>web event</v>
      </c>
      <c r="R2414" s="1">
        <v>0</v>
      </c>
      <c r="S2414" s="1">
        <f t="shared" si="187"/>
        <v>3</v>
      </c>
      <c r="T2414" s="1">
        <f t="shared" si="188"/>
        <v>2021</v>
      </c>
      <c r="U2414" s="1">
        <f t="shared" si="189"/>
        <v>1</v>
      </c>
    </row>
    <row r="2415" spans="1:21" x14ac:dyDescent="0.25">
      <c r="A2415" s="3" t="s">
        <v>175</v>
      </c>
      <c r="B2415" s="3" t="s">
        <v>1188</v>
      </c>
      <c r="C2415" s="4" t="s">
        <v>176</v>
      </c>
      <c r="D2415" s="5" t="s">
        <v>177</v>
      </c>
      <c r="E2415" s="4" t="s">
        <v>178</v>
      </c>
      <c r="F2415" s="6">
        <v>12504.12</v>
      </c>
      <c r="G2415" s="4">
        <v>1094120</v>
      </c>
      <c r="H2415" s="4">
        <v>2556792</v>
      </c>
      <c r="I2415" s="5">
        <v>4.8905503499999998</v>
      </c>
      <c r="J2415" s="5">
        <v>2.3368478777465</v>
      </c>
      <c r="K2415" s="5" t="s">
        <v>179</v>
      </c>
      <c r="L2415" s="5">
        <v>17049</v>
      </c>
      <c r="M2415" s="7" t="s">
        <v>1189</v>
      </c>
      <c r="N2415" s="16">
        <f t="shared" si="185"/>
        <v>44249</v>
      </c>
      <c r="O2415" s="7" t="s">
        <v>1190</v>
      </c>
      <c r="P2415" s="12" t="str">
        <f t="shared" si="186"/>
        <v>2021-03-02</v>
      </c>
      <c r="Q2415" s="1" t="str">
        <f>IFERROR(VLOOKUP(K2415,de_para!$A$2:$B$32,2,0),"ERR")</f>
        <v>Mid funnel</v>
      </c>
      <c r="R2415" s="1">
        <v>0</v>
      </c>
      <c r="S2415" s="1">
        <f t="shared" si="187"/>
        <v>3</v>
      </c>
      <c r="T2415" s="1">
        <f t="shared" si="188"/>
        <v>2021</v>
      </c>
      <c r="U2415" s="1">
        <f t="shared" si="189"/>
        <v>1</v>
      </c>
    </row>
    <row r="2416" spans="1:21" x14ac:dyDescent="0.25">
      <c r="A2416" s="3" t="s">
        <v>85</v>
      </c>
      <c r="B2416" s="3" t="s">
        <v>1188</v>
      </c>
      <c r="C2416" s="4" t="s">
        <v>86</v>
      </c>
      <c r="D2416" s="5" t="s">
        <v>87</v>
      </c>
      <c r="E2416" s="4" t="s">
        <v>88</v>
      </c>
      <c r="F2416" s="6">
        <v>135151.59</v>
      </c>
      <c r="G2416" s="4">
        <v>2001378</v>
      </c>
      <c r="H2416" s="4">
        <v>7517775</v>
      </c>
      <c r="I2416" s="5">
        <v>17.97760508</v>
      </c>
      <c r="J2416" s="5">
        <v>3.7562994097067</v>
      </c>
      <c r="K2416" s="5" t="s">
        <v>36</v>
      </c>
      <c r="L2416" s="5">
        <v>607</v>
      </c>
      <c r="M2416" s="7" t="s">
        <v>1189</v>
      </c>
      <c r="N2416" s="16">
        <f t="shared" si="185"/>
        <v>44249</v>
      </c>
      <c r="O2416" s="7" t="s">
        <v>1190</v>
      </c>
      <c r="P2416" s="12" t="str">
        <f t="shared" si="186"/>
        <v>2021-03-02</v>
      </c>
      <c r="Q2416" s="1" t="str">
        <f>IFERROR(VLOOKUP(K2416,de_para!$A$2:$B$32,2,0),"ERR")</f>
        <v>web event</v>
      </c>
      <c r="R2416" s="1">
        <v>0</v>
      </c>
      <c r="S2416" s="1">
        <f t="shared" si="187"/>
        <v>3</v>
      </c>
      <c r="T2416" s="1">
        <f t="shared" si="188"/>
        <v>2021</v>
      </c>
      <c r="U2416" s="1">
        <f t="shared" si="189"/>
        <v>1</v>
      </c>
    </row>
    <row r="2417" spans="1:21" x14ac:dyDescent="0.25">
      <c r="A2417" s="3" t="s">
        <v>1180</v>
      </c>
      <c r="B2417" s="3" t="s">
        <v>1188</v>
      </c>
      <c r="C2417" s="4" t="s">
        <v>1181</v>
      </c>
      <c r="D2417" s="5" t="s">
        <v>1182</v>
      </c>
      <c r="E2417" s="4" t="s">
        <v>1183</v>
      </c>
      <c r="F2417" s="6">
        <v>645.28</v>
      </c>
      <c r="G2417" s="4">
        <v>19804</v>
      </c>
      <c r="H2417" s="4">
        <v>22161</v>
      </c>
      <c r="I2417" s="5">
        <v>29.11781959</v>
      </c>
      <c r="J2417" s="5">
        <v>1.1190163603312</v>
      </c>
      <c r="K2417" s="5" t="s">
        <v>130</v>
      </c>
      <c r="L2417" s="5">
        <v>11077</v>
      </c>
      <c r="M2417" s="7" t="s">
        <v>1189</v>
      </c>
      <c r="N2417" s="16">
        <f t="shared" si="185"/>
        <v>44249</v>
      </c>
      <c r="O2417" s="7" t="s">
        <v>1190</v>
      </c>
      <c r="P2417" s="12" t="str">
        <f t="shared" si="186"/>
        <v>2021-03-02</v>
      </c>
      <c r="Q2417" s="1" t="str">
        <f>IFERROR(VLOOKUP(K2417,de_para!$A$2:$B$32,2,0),"ERR")</f>
        <v>Mid funnel</v>
      </c>
      <c r="R2417" s="1">
        <v>0</v>
      </c>
      <c r="S2417" s="1">
        <f t="shared" si="187"/>
        <v>3</v>
      </c>
      <c r="T2417" s="1">
        <f t="shared" si="188"/>
        <v>2021</v>
      </c>
      <c r="U2417" s="1">
        <f t="shared" si="189"/>
        <v>1</v>
      </c>
    </row>
    <row r="2418" spans="1:21" x14ac:dyDescent="0.25">
      <c r="A2418" s="3" t="s">
        <v>120</v>
      </c>
      <c r="B2418" s="3" t="s">
        <v>1188</v>
      </c>
      <c r="C2418" s="4" t="s">
        <v>1056</v>
      </c>
      <c r="D2418" s="5" t="s">
        <v>1048</v>
      </c>
      <c r="E2418" s="4" t="s">
        <v>1049</v>
      </c>
      <c r="F2418" s="6">
        <v>123435.4</v>
      </c>
      <c r="G2418" s="4">
        <v>6202225</v>
      </c>
      <c r="H2418" s="4">
        <v>11281730</v>
      </c>
      <c r="I2418" s="5">
        <v>10.94117657</v>
      </c>
      <c r="J2418" s="5">
        <v>1.8189810914630999</v>
      </c>
      <c r="K2418" s="5" t="s">
        <v>36</v>
      </c>
      <c r="L2418" s="5">
        <v>974</v>
      </c>
      <c r="M2418" s="7" t="s">
        <v>1189</v>
      </c>
      <c r="N2418" s="16">
        <f t="shared" si="185"/>
        <v>44249</v>
      </c>
      <c r="O2418" s="7" t="s">
        <v>1190</v>
      </c>
      <c r="P2418" s="12" t="str">
        <f t="shared" si="186"/>
        <v>2021-03-02</v>
      </c>
      <c r="Q2418" s="1" t="str">
        <f>IFERROR(VLOOKUP(K2418,de_para!$A$2:$B$32,2,0),"ERR")</f>
        <v>web event</v>
      </c>
      <c r="R2418" s="1">
        <v>0</v>
      </c>
      <c r="S2418" s="1">
        <f t="shared" si="187"/>
        <v>3</v>
      </c>
      <c r="T2418" s="1">
        <f t="shared" si="188"/>
        <v>2021</v>
      </c>
      <c r="U2418" s="1">
        <f t="shared" si="189"/>
        <v>1</v>
      </c>
    </row>
    <row r="2419" spans="1:21" x14ac:dyDescent="0.25">
      <c r="A2419" s="3" t="s">
        <v>1078</v>
      </c>
      <c r="B2419" s="3" t="s">
        <v>1188</v>
      </c>
      <c r="C2419" s="4" t="s">
        <v>1079</v>
      </c>
      <c r="D2419" s="5" t="s">
        <v>1080</v>
      </c>
      <c r="E2419" s="4" t="s">
        <v>1081</v>
      </c>
      <c r="F2419" s="6">
        <v>35908.76</v>
      </c>
      <c r="G2419" s="4">
        <v>2248680</v>
      </c>
      <c r="H2419" s="4">
        <v>3802724</v>
      </c>
      <c r="I2419" s="5">
        <v>9.4429046099999994</v>
      </c>
      <c r="J2419" s="5">
        <v>1.6910916626643</v>
      </c>
      <c r="K2419" s="5" t="s">
        <v>80</v>
      </c>
      <c r="L2419" s="5">
        <v>319</v>
      </c>
      <c r="M2419" s="7" t="s">
        <v>1189</v>
      </c>
      <c r="N2419" s="16">
        <f t="shared" si="185"/>
        <v>44249</v>
      </c>
      <c r="O2419" s="7" t="s">
        <v>1190</v>
      </c>
      <c r="P2419" s="12" t="str">
        <f t="shared" si="186"/>
        <v>2021-03-02</v>
      </c>
      <c r="Q2419" s="1" t="str">
        <f>IFERROR(VLOOKUP(K2419,de_para!$A$2:$B$32,2,0),"ERR")</f>
        <v>web event</v>
      </c>
      <c r="R2419" s="1">
        <v>0</v>
      </c>
      <c r="S2419" s="1">
        <f t="shared" si="187"/>
        <v>3</v>
      </c>
      <c r="T2419" s="1">
        <f t="shared" si="188"/>
        <v>2021</v>
      </c>
      <c r="U2419" s="1">
        <f t="shared" si="189"/>
        <v>1</v>
      </c>
    </row>
    <row r="2420" spans="1:21" x14ac:dyDescent="0.25">
      <c r="A2420" s="3" t="s">
        <v>120</v>
      </c>
      <c r="B2420" s="3" t="s">
        <v>1188</v>
      </c>
      <c r="C2420" s="4" t="s">
        <v>121</v>
      </c>
      <c r="D2420" s="5" t="s">
        <v>87</v>
      </c>
      <c r="E2420" s="4" t="s">
        <v>88</v>
      </c>
      <c r="F2420" s="6">
        <v>176386.33</v>
      </c>
      <c r="G2420" s="4">
        <v>8859534</v>
      </c>
      <c r="H2420" s="4">
        <v>24279366</v>
      </c>
      <c r="I2420" s="5">
        <v>7.2648655700000004</v>
      </c>
      <c r="J2420" s="5">
        <v>2.7404789010347002</v>
      </c>
      <c r="K2420" s="5" t="s">
        <v>36</v>
      </c>
      <c r="L2420" s="5">
        <v>860</v>
      </c>
      <c r="M2420" s="7" t="s">
        <v>1189</v>
      </c>
      <c r="N2420" s="16">
        <f t="shared" si="185"/>
        <v>44249</v>
      </c>
      <c r="O2420" s="7" t="s">
        <v>1190</v>
      </c>
      <c r="P2420" s="12" t="str">
        <f t="shared" si="186"/>
        <v>2021-03-02</v>
      </c>
      <c r="Q2420" s="1" t="str">
        <f>IFERROR(VLOOKUP(K2420,de_para!$A$2:$B$32,2,0),"ERR")</f>
        <v>web event</v>
      </c>
      <c r="R2420" s="1">
        <v>0</v>
      </c>
      <c r="S2420" s="1">
        <f t="shared" si="187"/>
        <v>3</v>
      </c>
      <c r="T2420" s="1">
        <f t="shared" si="188"/>
        <v>2021</v>
      </c>
      <c r="U2420" s="1">
        <f t="shared" si="189"/>
        <v>1</v>
      </c>
    </row>
    <row r="2421" spans="1:21" x14ac:dyDescent="0.25">
      <c r="A2421" s="3" t="s">
        <v>95</v>
      </c>
      <c r="B2421" s="3" t="s">
        <v>1188</v>
      </c>
      <c r="C2421" s="4" t="s">
        <v>96</v>
      </c>
      <c r="D2421" s="5" t="s">
        <v>60</v>
      </c>
      <c r="E2421" s="4" t="s">
        <v>61</v>
      </c>
      <c r="F2421" s="6">
        <v>166216.04999999999</v>
      </c>
      <c r="G2421" s="4">
        <v>2445272</v>
      </c>
      <c r="H2421" s="4">
        <v>8177270</v>
      </c>
      <c r="I2421" s="5">
        <v>20.326594329999999</v>
      </c>
      <c r="J2421" s="5">
        <v>3.3441146833562998</v>
      </c>
      <c r="K2421" s="5" t="s">
        <v>36</v>
      </c>
      <c r="L2421" s="5">
        <v>842</v>
      </c>
      <c r="M2421" s="7" t="s">
        <v>1189</v>
      </c>
      <c r="N2421" s="16">
        <f t="shared" si="185"/>
        <v>44249</v>
      </c>
      <c r="O2421" s="7" t="s">
        <v>1190</v>
      </c>
      <c r="P2421" s="12" t="str">
        <f t="shared" si="186"/>
        <v>2021-03-02</v>
      </c>
      <c r="Q2421" s="1" t="str">
        <f>IFERROR(VLOOKUP(K2421,de_para!$A$2:$B$32,2,0),"ERR")</f>
        <v>web event</v>
      </c>
      <c r="R2421" s="1">
        <v>0</v>
      </c>
      <c r="S2421" s="1">
        <f t="shared" si="187"/>
        <v>3</v>
      </c>
      <c r="T2421" s="1">
        <f t="shared" si="188"/>
        <v>2021</v>
      </c>
      <c r="U2421" s="1">
        <f t="shared" si="189"/>
        <v>1</v>
      </c>
    </row>
    <row r="2422" spans="1:21" x14ac:dyDescent="0.25">
      <c r="A2422" s="3" t="s">
        <v>405</v>
      </c>
      <c r="B2422" s="3" t="s">
        <v>1188</v>
      </c>
      <c r="C2422" s="4" t="s">
        <v>406</v>
      </c>
      <c r="D2422" s="5" t="s">
        <v>177</v>
      </c>
      <c r="E2422" s="4" t="s">
        <v>178</v>
      </c>
      <c r="F2422" s="6">
        <v>15319.82</v>
      </c>
      <c r="G2422" s="4">
        <v>801779</v>
      </c>
      <c r="H2422" s="4">
        <v>2296568</v>
      </c>
      <c r="I2422" s="5">
        <v>6.6707452199999997</v>
      </c>
      <c r="J2422" s="5">
        <v>2.8643404229843998</v>
      </c>
      <c r="K2422" s="5" t="s">
        <v>179</v>
      </c>
      <c r="L2422" s="5">
        <v>14079</v>
      </c>
      <c r="M2422" s="7" t="s">
        <v>1189</v>
      </c>
      <c r="N2422" s="16">
        <f t="shared" si="185"/>
        <v>44249</v>
      </c>
      <c r="O2422" s="7" t="s">
        <v>1190</v>
      </c>
      <c r="P2422" s="12" t="str">
        <f t="shared" si="186"/>
        <v>2021-03-02</v>
      </c>
      <c r="Q2422" s="1" t="str">
        <f>IFERROR(VLOOKUP(K2422,de_para!$A$2:$B$32,2,0),"ERR")</f>
        <v>Mid funnel</v>
      </c>
      <c r="R2422" s="1">
        <v>0</v>
      </c>
      <c r="S2422" s="1">
        <f t="shared" si="187"/>
        <v>3</v>
      </c>
      <c r="T2422" s="1">
        <f t="shared" si="188"/>
        <v>2021</v>
      </c>
      <c r="U2422" s="1">
        <f t="shared" si="189"/>
        <v>1</v>
      </c>
    </row>
    <row r="2423" spans="1:21" x14ac:dyDescent="0.25">
      <c r="A2423" s="3" t="s">
        <v>1085</v>
      </c>
      <c r="B2423" s="3" t="s">
        <v>1188</v>
      </c>
      <c r="C2423" s="4" t="s">
        <v>1086</v>
      </c>
      <c r="D2423" s="5" t="s">
        <v>1070</v>
      </c>
      <c r="E2423" s="4" t="s">
        <v>1071</v>
      </c>
      <c r="F2423" s="6">
        <v>3913.85</v>
      </c>
      <c r="G2423" s="4">
        <v>414969</v>
      </c>
      <c r="H2423" s="4">
        <v>613754</v>
      </c>
      <c r="I2423" s="5">
        <v>6.3769034500000004</v>
      </c>
      <c r="J2423" s="5">
        <v>1.4790357833959</v>
      </c>
      <c r="K2423" s="5" t="s">
        <v>1072</v>
      </c>
      <c r="L2423" s="5">
        <v>465678</v>
      </c>
      <c r="M2423" s="7" t="s">
        <v>1189</v>
      </c>
      <c r="N2423" s="16">
        <f t="shared" si="185"/>
        <v>44249</v>
      </c>
      <c r="O2423" s="7" t="s">
        <v>1190</v>
      </c>
      <c r="P2423" s="12" t="str">
        <f t="shared" si="186"/>
        <v>2021-03-02</v>
      </c>
      <c r="Q2423" s="1" t="str">
        <f>IFERROR(VLOOKUP(K2423,de_para!$A$2:$B$32,2,0),"ERR")</f>
        <v>Top funnel</v>
      </c>
      <c r="R2423" s="1">
        <v>0</v>
      </c>
      <c r="S2423" s="1">
        <f t="shared" si="187"/>
        <v>3</v>
      </c>
      <c r="T2423" s="1">
        <f t="shared" si="188"/>
        <v>2021</v>
      </c>
      <c r="U2423" s="1">
        <f t="shared" si="189"/>
        <v>1</v>
      </c>
    </row>
    <row r="2424" spans="1:21" x14ac:dyDescent="0.25">
      <c r="A2424" s="3" t="s">
        <v>1057</v>
      </c>
      <c r="B2424" s="3" t="s">
        <v>1188</v>
      </c>
      <c r="C2424" s="4" t="s">
        <v>1058</v>
      </c>
      <c r="D2424" s="5" t="s">
        <v>1059</v>
      </c>
      <c r="E2424" s="4" t="s">
        <v>1060</v>
      </c>
      <c r="F2424" s="6">
        <v>239981.71</v>
      </c>
      <c r="G2424" s="4">
        <v>3391409</v>
      </c>
      <c r="H2424" s="4">
        <v>12931841</v>
      </c>
      <c r="I2424" s="5">
        <v>18.557428130000002</v>
      </c>
      <c r="J2424" s="5">
        <v>3.8131174977716</v>
      </c>
      <c r="K2424" s="5" t="s">
        <v>80</v>
      </c>
      <c r="L2424" s="5">
        <v>1705</v>
      </c>
      <c r="M2424" s="7" t="s">
        <v>1189</v>
      </c>
      <c r="N2424" s="16">
        <f t="shared" si="185"/>
        <v>44249</v>
      </c>
      <c r="O2424" s="7" t="s">
        <v>1190</v>
      </c>
      <c r="P2424" s="12" t="str">
        <f t="shared" si="186"/>
        <v>2021-03-02</v>
      </c>
      <c r="Q2424" s="1" t="str">
        <f>IFERROR(VLOOKUP(K2424,de_para!$A$2:$B$32,2,0),"ERR")</f>
        <v>web event</v>
      </c>
      <c r="R2424" s="1">
        <v>0</v>
      </c>
      <c r="S2424" s="1">
        <f t="shared" si="187"/>
        <v>3</v>
      </c>
      <c r="T2424" s="1">
        <f t="shared" si="188"/>
        <v>2021</v>
      </c>
      <c r="U2424" s="1">
        <f t="shared" si="189"/>
        <v>1</v>
      </c>
    </row>
    <row r="2425" spans="1:21" x14ac:dyDescent="0.25">
      <c r="A2425" s="3" t="s">
        <v>245</v>
      </c>
      <c r="B2425" s="3" t="s">
        <v>1188</v>
      </c>
      <c r="C2425" s="4" t="s">
        <v>520</v>
      </c>
      <c r="D2425" s="5" t="s">
        <v>521</v>
      </c>
      <c r="E2425" s="4" t="s">
        <v>522</v>
      </c>
      <c r="F2425" s="6">
        <v>6662.87</v>
      </c>
      <c r="G2425" s="4">
        <v>991456</v>
      </c>
      <c r="H2425" s="4">
        <v>2028626</v>
      </c>
      <c r="I2425" s="5">
        <v>3.28442502</v>
      </c>
      <c r="J2425" s="5">
        <v>2.0461079462931</v>
      </c>
      <c r="K2425" s="5" t="s">
        <v>394</v>
      </c>
      <c r="L2425" s="5">
        <v>19414</v>
      </c>
      <c r="M2425" s="7" t="s">
        <v>1189</v>
      </c>
      <c r="N2425" s="16">
        <f t="shared" si="185"/>
        <v>44249</v>
      </c>
      <c r="O2425" s="7" t="s">
        <v>1190</v>
      </c>
      <c r="P2425" s="12" t="str">
        <f t="shared" si="186"/>
        <v>2021-03-02</v>
      </c>
      <c r="Q2425" s="1" t="str">
        <f>IFERROR(VLOOKUP(K2425,de_para!$A$2:$B$32,2,0),"ERR")</f>
        <v>Mid funnel</v>
      </c>
      <c r="R2425" s="1">
        <v>0</v>
      </c>
      <c r="S2425" s="1">
        <f t="shared" si="187"/>
        <v>3</v>
      </c>
      <c r="T2425" s="1">
        <f t="shared" si="188"/>
        <v>2021</v>
      </c>
      <c r="U2425" s="1">
        <f t="shared" si="189"/>
        <v>1</v>
      </c>
    </row>
    <row r="2426" spans="1:21" x14ac:dyDescent="0.25">
      <c r="A2426" s="3" t="s">
        <v>588</v>
      </c>
      <c r="B2426" s="3" t="s">
        <v>1188</v>
      </c>
      <c r="C2426" s="4" t="s">
        <v>589</v>
      </c>
      <c r="D2426" s="5" t="s">
        <v>247</v>
      </c>
      <c r="E2426" s="4" t="s">
        <v>248</v>
      </c>
      <c r="F2426" s="6">
        <v>8096.14</v>
      </c>
      <c r="G2426" s="4">
        <v>41910</v>
      </c>
      <c r="H2426" s="4">
        <v>278497</v>
      </c>
      <c r="I2426" s="5">
        <v>29.070833799999999</v>
      </c>
      <c r="J2426" s="5">
        <v>6.6451204963016002</v>
      </c>
      <c r="K2426" s="5" t="s">
        <v>36</v>
      </c>
      <c r="L2426" s="5">
        <v>65</v>
      </c>
      <c r="M2426" s="7" t="s">
        <v>1189</v>
      </c>
      <c r="N2426" s="16">
        <f t="shared" si="185"/>
        <v>44249</v>
      </c>
      <c r="O2426" s="7" t="s">
        <v>1190</v>
      </c>
      <c r="P2426" s="12" t="str">
        <f t="shared" si="186"/>
        <v>2021-03-02</v>
      </c>
      <c r="Q2426" s="1" t="str">
        <f>IFERROR(VLOOKUP(K2426,de_para!$A$2:$B$32,2,0),"ERR")</f>
        <v>web event</v>
      </c>
      <c r="R2426" s="1">
        <v>0</v>
      </c>
      <c r="S2426" s="1">
        <f t="shared" si="187"/>
        <v>3</v>
      </c>
      <c r="T2426" s="1">
        <f t="shared" si="188"/>
        <v>2021</v>
      </c>
      <c r="U2426" s="1">
        <f t="shared" si="189"/>
        <v>1</v>
      </c>
    </row>
    <row r="2427" spans="1:21" x14ac:dyDescent="0.25">
      <c r="A2427" s="3" t="s">
        <v>245</v>
      </c>
      <c r="B2427" s="3" t="s">
        <v>1188</v>
      </c>
      <c r="C2427" s="4" t="s">
        <v>246</v>
      </c>
      <c r="D2427" s="5" t="s">
        <v>247</v>
      </c>
      <c r="E2427" s="4" t="s">
        <v>248</v>
      </c>
      <c r="F2427" s="6">
        <v>17681.25</v>
      </c>
      <c r="G2427" s="4">
        <v>1323512</v>
      </c>
      <c r="H2427" s="4">
        <v>2728251</v>
      </c>
      <c r="I2427" s="5">
        <v>6.48080034</v>
      </c>
      <c r="J2427" s="5">
        <v>2.0613723184980999</v>
      </c>
      <c r="K2427" s="5" t="s">
        <v>36</v>
      </c>
      <c r="L2427" s="5">
        <v>87</v>
      </c>
      <c r="M2427" s="7" t="s">
        <v>1189</v>
      </c>
      <c r="N2427" s="16">
        <f t="shared" si="185"/>
        <v>44249</v>
      </c>
      <c r="O2427" s="7" t="s">
        <v>1190</v>
      </c>
      <c r="P2427" s="12" t="str">
        <f t="shared" si="186"/>
        <v>2021-03-02</v>
      </c>
      <c r="Q2427" s="1" t="str">
        <f>IFERROR(VLOOKUP(K2427,de_para!$A$2:$B$32,2,0),"ERR")</f>
        <v>web event</v>
      </c>
      <c r="R2427" s="1">
        <v>0</v>
      </c>
      <c r="S2427" s="1">
        <f t="shared" si="187"/>
        <v>3</v>
      </c>
      <c r="T2427" s="1">
        <f t="shared" si="188"/>
        <v>2021</v>
      </c>
      <c r="U2427" s="1">
        <f t="shared" si="189"/>
        <v>1</v>
      </c>
    </row>
    <row r="2428" spans="1:21" x14ac:dyDescent="0.25">
      <c r="A2428" s="3" t="s">
        <v>948</v>
      </c>
      <c r="B2428" s="3" t="s">
        <v>1188</v>
      </c>
      <c r="C2428" s="4" t="s">
        <v>950</v>
      </c>
      <c r="D2428" s="5" t="s">
        <v>173</v>
      </c>
      <c r="E2428" s="4" t="s">
        <v>174</v>
      </c>
      <c r="F2428" s="6">
        <v>51308.81</v>
      </c>
      <c r="G2428" s="4">
        <v>258042</v>
      </c>
      <c r="H2428" s="4">
        <v>1473450</v>
      </c>
      <c r="I2428" s="5">
        <v>34.822226749999999</v>
      </c>
      <c r="J2428" s="5">
        <v>5.7101169577046003</v>
      </c>
      <c r="K2428" s="5" t="s">
        <v>36</v>
      </c>
      <c r="L2428" s="5">
        <v>360</v>
      </c>
      <c r="M2428" s="7" t="s">
        <v>1189</v>
      </c>
      <c r="N2428" s="16">
        <f t="shared" si="185"/>
        <v>44249</v>
      </c>
      <c r="O2428" s="7" t="s">
        <v>1190</v>
      </c>
      <c r="P2428" s="12" t="str">
        <f t="shared" si="186"/>
        <v>2021-03-02</v>
      </c>
      <c r="Q2428" s="1" t="str">
        <f>IFERROR(VLOOKUP(K2428,de_para!$A$2:$B$32,2,0),"ERR")</f>
        <v>web event</v>
      </c>
      <c r="R2428" s="1">
        <v>0</v>
      </c>
      <c r="S2428" s="1">
        <f t="shared" si="187"/>
        <v>3</v>
      </c>
      <c r="T2428" s="1">
        <f t="shared" si="188"/>
        <v>2021</v>
      </c>
      <c r="U2428" s="1">
        <f t="shared" si="189"/>
        <v>1</v>
      </c>
    </row>
    <row r="2429" spans="1:21" x14ac:dyDescent="0.25">
      <c r="A2429" s="3" t="s">
        <v>1088</v>
      </c>
      <c r="B2429" s="3" t="s">
        <v>1188</v>
      </c>
      <c r="C2429" s="4" t="s">
        <v>1090</v>
      </c>
      <c r="D2429" s="5" t="s">
        <v>1091</v>
      </c>
      <c r="E2429" s="4" t="s">
        <v>1092</v>
      </c>
      <c r="F2429" s="6">
        <v>38468.69</v>
      </c>
      <c r="G2429" s="4">
        <v>18884</v>
      </c>
      <c r="H2429" s="4">
        <v>426017</v>
      </c>
      <c r="I2429" s="5">
        <v>90.298485740000004</v>
      </c>
      <c r="J2429" s="5">
        <v>22.559680152510001</v>
      </c>
      <c r="K2429" s="5" t="s">
        <v>36</v>
      </c>
      <c r="L2429" s="5">
        <v>245</v>
      </c>
      <c r="M2429" s="7" t="s">
        <v>1189</v>
      </c>
      <c r="N2429" s="16">
        <f t="shared" si="185"/>
        <v>44249</v>
      </c>
      <c r="O2429" s="7" t="s">
        <v>1190</v>
      </c>
      <c r="P2429" s="12" t="str">
        <f t="shared" si="186"/>
        <v>2021-03-02</v>
      </c>
      <c r="Q2429" s="1" t="str">
        <f>IFERROR(VLOOKUP(K2429,de_para!$A$2:$B$32,2,0),"ERR")</f>
        <v>web event</v>
      </c>
      <c r="R2429" s="1">
        <v>0</v>
      </c>
      <c r="S2429" s="1">
        <f t="shared" si="187"/>
        <v>3</v>
      </c>
      <c r="T2429" s="1">
        <f t="shared" si="188"/>
        <v>2021</v>
      </c>
      <c r="U2429" s="1">
        <f t="shared" si="189"/>
        <v>1</v>
      </c>
    </row>
    <row r="2430" spans="1:21" x14ac:dyDescent="0.25">
      <c r="A2430" s="3" t="s">
        <v>72</v>
      </c>
      <c r="B2430" s="3" t="s">
        <v>1188</v>
      </c>
      <c r="C2430" s="4" t="s">
        <v>73</v>
      </c>
      <c r="D2430" s="5" t="s">
        <v>74</v>
      </c>
      <c r="E2430" s="4" t="s">
        <v>75</v>
      </c>
      <c r="F2430" s="6">
        <v>77468.13</v>
      </c>
      <c r="G2430" s="4">
        <v>319926</v>
      </c>
      <c r="H2430" s="4">
        <v>2382458</v>
      </c>
      <c r="I2430" s="5">
        <v>32.51605275</v>
      </c>
      <c r="J2430" s="5">
        <v>7.4469033463988996</v>
      </c>
      <c r="K2430" s="5" t="s">
        <v>36</v>
      </c>
      <c r="L2430" s="5">
        <v>684</v>
      </c>
      <c r="M2430" s="7" t="s">
        <v>1189</v>
      </c>
      <c r="N2430" s="16">
        <f t="shared" si="185"/>
        <v>44249</v>
      </c>
      <c r="O2430" s="7" t="s">
        <v>1190</v>
      </c>
      <c r="P2430" s="12" t="str">
        <f t="shared" si="186"/>
        <v>2021-03-02</v>
      </c>
      <c r="Q2430" s="1" t="str">
        <f>IFERROR(VLOOKUP(K2430,de_para!$A$2:$B$32,2,0),"ERR")</f>
        <v>web event</v>
      </c>
      <c r="R2430" s="1">
        <v>0</v>
      </c>
      <c r="S2430" s="1">
        <f t="shared" si="187"/>
        <v>3</v>
      </c>
      <c r="T2430" s="1">
        <f t="shared" si="188"/>
        <v>2021</v>
      </c>
      <c r="U2430" s="1">
        <f t="shared" si="189"/>
        <v>1</v>
      </c>
    </row>
    <row r="2431" spans="1:21" x14ac:dyDescent="0.25">
      <c r="A2431" s="3" t="s">
        <v>1068</v>
      </c>
      <c r="B2431" s="3" t="s">
        <v>1188</v>
      </c>
      <c r="C2431" s="4" t="s">
        <v>1069</v>
      </c>
      <c r="D2431" s="5" t="s">
        <v>1070</v>
      </c>
      <c r="E2431" s="4" t="s">
        <v>1071</v>
      </c>
      <c r="F2431" s="6">
        <v>7871.42</v>
      </c>
      <c r="G2431" s="4">
        <v>642165</v>
      </c>
      <c r="H2431" s="4">
        <v>2099852</v>
      </c>
      <c r="I2431" s="5">
        <v>3.7485594199999999</v>
      </c>
      <c r="J2431" s="5">
        <v>3.2699570982536001</v>
      </c>
      <c r="K2431" s="5" t="s">
        <v>1072</v>
      </c>
      <c r="L2431" s="5">
        <v>1035765</v>
      </c>
      <c r="M2431" s="7" t="s">
        <v>1189</v>
      </c>
      <c r="N2431" s="16">
        <f t="shared" si="185"/>
        <v>44249</v>
      </c>
      <c r="O2431" s="7" t="s">
        <v>1190</v>
      </c>
      <c r="P2431" s="12" t="str">
        <f t="shared" si="186"/>
        <v>2021-03-02</v>
      </c>
      <c r="Q2431" s="1" t="str">
        <f>IFERROR(VLOOKUP(K2431,de_para!$A$2:$B$32,2,0),"ERR")</f>
        <v>Top funnel</v>
      </c>
      <c r="R2431" s="1">
        <v>0</v>
      </c>
      <c r="S2431" s="1">
        <f t="shared" si="187"/>
        <v>3</v>
      </c>
      <c r="T2431" s="1">
        <f t="shared" si="188"/>
        <v>2021</v>
      </c>
      <c r="U2431" s="1">
        <f t="shared" si="189"/>
        <v>1</v>
      </c>
    </row>
    <row r="2432" spans="1:21" x14ac:dyDescent="0.25">
      <c r="A2432" s="3" t="s">
        <v>111</v>
      </c>
      <c r="B2432" s="3" t="s">
        <v>1188</v>
      </c>
      <c r="C2432" s="4" t="s">
        <v>1047</v>
      </c>
      <c r="D2432" s="5" t="s">
        <v>1048</v>
      </c>
      <c r="E2432" s="4" t="s">
        <v>1049</v>
      </c>
      <c r="F2432" s="6">
        <v>79072.73</v>
      </c>
      <c r="G2432" s="4">
        <v>3166151</v>
      </c>
      <c r="H2432" s="4">
        <v>7518331</v>
      </c>
      <c r="I2432" s="5">
        <v>10.51732492</v>
      </c>
      <c r="J2432" s="5">
        <v>2.3745964737626002</v>
      </c>
      <c r="K2432" s="5" t="s">
        <v>36</v>
      </c>
      <c r="L2432" s="5">
        <v>607</v>
      </c>
      <c r="M2432" s="7" t="s">
        <v>1189</v>
      </c>
      <c r="N2432" s="16">
        <f t="shared" si="185"/>
        <v>44249</v>
      </c>
      <c r="O2432" s="7" t="s">
        <v>1190</v>
      </c>
      <c r="P2432" s="12" t="str">
        <f t="shared" si="186"/>
        <v>2021-03-02</v>
      </c>
      <c r="Q2432" s="1" t="str">
        <f>IFERROR(VLOOKUP(K2432,de_para!$A$2:$B$32,2,0),"ERR")</f>
        <v>web event</v>
      </c>
      <c r="R2432" s="1">
        <v>0</v>
      </c>
      <c r="S2432" s="1">
        <f t="shared" si="187"/>
        <v>3</v>
      </c>
      <c r="T2432" s="1">
        <f t="shared" si="188"/>
        <v>2021</v>
      </c>
      <c r="U2432" s="1">
        <f t="shared" si="189"/>
        <v>1</v>
      </c>
    </row>
    <row r="2433" spans="1:21" x14ac:dyDescent="0.25">
      <c r="A2433" s="3" t="s">
        <v>180</v>
      </c>
      <c r="B2433" s="3" t="s">
        <v>1188</v>
      </c>
      <c r="C2433" s="4" t="s">
        <v>508</v>
      </c>
      <c r="D2433" s="5" t="s">
        <v>509</v>
      </c>
      <c r="E2433" s="4" t="s">
        <v>510</v>
      </c>
      <c r="F2433" s="6">
        <v>8371.1</v>
      </c>
      <c r="G2433" s="4">
        <v>1351143</v>
      </c>
      <c r="H2433" s="4">
        <v>3083755</v>
      </c>
      <c r="I2433" s="5">
        <v>2.71458011</v>
      </c>
      <c r="J2433" s="5">
        <v>2.2823305897303001</v>
      </c>
      <c r="K2433" s="5" t="s">
        <v>394</v>
      </c>
      <c r="L2433" s="5">
        <v>26911</v>
      </c>
      <c r="M2433" s="7" t="s">
        <v>1189</v>
      </c>
      <c r="N2433" s="16">
        <f t="shared" si="185"/>
        <v>44249</v>
      </c>
      <c r="O2433" s="7" t="s">
        <v>1190</v>
      </c>
      <c r="P2433" s="12" t="str">
        <f t="shared" si="186"/>
        <v>2021-03-02</v>
      </c>
      <c r="Q2433" s="1" t="str">
        <f>IFERROR(VLOOKUP(K2433,de_para!$A$2:$B$32,2,0),"ERR")</f>
        <v>Mid funnel</v>
      </c>
      <c r="R2433" s="1">
        <v>0</v>
      </c>
      <c r="S2433" s="1">
        <f t="shared" si="187"/>
        <v>3</v>
      </c>
      <c r="T2433" s="1">
        <f t="shared" si="188"/>
        <v>2021</v>
      </c>
      <c r="U2433" s="1">
        <f t="shared" si="189"/>
        <v>1</v>
      </c>
    </row>
    <row r="2434" spans="1:21" x14ac:dyDescent="0.25">
      <c r="A2434" s="3" t="s">
        <v>1184</v>
      </c>
      <c r="B2434" s="3" t="s">
        <v>1188</v>
      </c>
      <c r="C2434" s="4" t="s">
        <v>1198</v>
      </c>
      <c r="D2434" s="5" t="s">
        <v>1199</v>
      </c>
      <c r="E2434" s="4" t="s">
        <v>1200</v>
      </c>
      <c r="F2434" s="6">
        <v>302.24</v>
      </c>
      <c r="G2434" s="4">
        <v>7797</v>
      </c>
      <c r="H2434" s="4">
        <v>8038</v>
      </c>
      <c r="I2434" s="5">
        <v>37.601393379999998</v>
      </c>
      <c r="J2434" s="5">
        <v>1.0309093240989999</v>
      </c>
      <c r="K2434" s="5" t="s">
        <v>130</v>
      </c>
      <c r="L2434" s="5">
        <v>3539</v>
      </c>
      <c r="M2434" s="7" t="s">
        <v>1189</v>
      </c>
      <c r="N2434" s="16">
        <f t="shared" si="185"/>
        <v>44249</v>
      </c>
      <c r="O2434" s="7" t="s">
        <v>1190</v>
      </c>
      <c r="P2434" s="12" t="str">
        <f t="shared" si="186"/>
        <v>2021-03-02</v>
      </c>
      <c r="Q2434" s="1" t="str">
        <f>IFERROR(VLOOKUP(K2434,de_para!$A$2:$B$32,2,0),"ERR")</f>
        <v>Mid funnel</v>
      </c>
      <c r="R2434" s="1">
        <v>0</v>
      </c>
      <c r="S2434" s="1">
        <f t="shared" si="187"/>
        <v>3</v>
      </c>
      <c r="T2434" s="1">
        <f t="shared" si="188"/>
        <v>2021</v>
      </c>
      <c r="U2434" s="1">
        <f t="shared" si="189"/>
        <v>1</v>
      </c>
    </row>
    <row r="2435" spans="1:21" x14ac:dyDescent="0.25">
      <c r="A2435" s="3" t="s">
        <v>1178</v>
      </c>
      <c r="B2435" s="3" t="s">
        <v>1188</v>
      </c>
      <c r="C2435" s="4" t="s">
        <v>1179</v>
      </c>
      <c r="D2435" s="5" t="s">
        <v>1163</v>
      </c>
      <c r="E2435" s="4" t="s">
        <v>1164</v>
      </c>
      <c r="F2435" s="6">
        <v>8511.14</v>
      </c>
      <c r="G2435" s="4">
        <v>976890</v>
      </c>
      <c r="H2435" s="4">
        <v>1269573</v>
      </c>
      <c r="I2435" s="5">
        <v>6.7039390399999998</v>
      </c>
      <c r="J2435" s="5">
        <v>1.2996069158246999</v>
      </c>
      <c r="K2435" s="5" t="s">
        <v>36</v>
      </c>
      <c r="L2435" s="5">
        <v>53</v>
      </c>
      <c r="M2435" s="7" t="s">
        <v>1189</v>
      </c>
      <c r="N2435" s="16">
        <f t="shared" ref="N2435:N2498" si="190">M2435-WEEKDAY(M2435,3)</f>
        <v>44249</v>
      </c>
      <c r="O2435" s="7" t="s">
        <v>1190</v>
      </c>
      <c r="P2435" s="12" t="str">
        <f t="shared" ref="P2435:P2498" si="191">RIGHT(B2435,10)</f>
        <v>2021-03-02</v>
      </c>
      <c r="Q2435" s="1" t="str">
        <f>IFERROR(VLOOKUP(K2435,de_para!$A$2:$B$32,2,0),"ERR")</f>
        <v>web event</v>
      </c>
      <c r="R2435" s="1">
        <v>0</v>
      </c>
      <c r="S2435" s="1">
        <f t="shared" ref="S2435:S2498" si="192">MONTH(P2435)</f>
        <v>3</v>
      </c>
      <c r="T2435" s="1">
        <f t="shared" ref="T2435:T2498" si="193">YEAR(P2435)</f>
        <v>2021</v>
      </c>
      <c r="U2435" s="1">
        <f t="shared" ref="U2435:U2498" si="194">IF(S2435&lt;7,1,2)</f>
        <v>1</v>
      </c>
    </row>
    <row r="2436" spans="1:21" x14ac:dyDescent="0.25">
      <c r="A2436" s="3" t="s">
        <v>839</v>
      </c>
      <c r="B2436" s="3" t="s">
        <v>1188</v>
      </c>
      <c r="C2436" s="4" t="s">
        <v>840</v>
      </c>
      <c r="D2436" s="5" t="s">
        <v>841</v>
      </c>
      <c r="E2436" s="4" t="s">
        <v>842</v>
      </c>
      <c r="F2436" s="6">
        <v>15987.96</v>
      </c>
      <c r="G2436" s="4">
        <v>765530</v>
      </c>
      <c r="H2436" s="4">
        <v>1175979</v>
      </c>
      <c r="I2436" s="5">
        <v>13.595446859999999</v>
      </c>
      <c r="J2436" s="5">
        <v>1.5361631810641001</v>
      </c>
      <c r="K2436" s="5" t="s">
        <v>36</v>
      </c>
      <c r="L2436" s="5">
        <v>292</v>
      </c>
      <c r="M2436" s="7" t="s">
        <v>1189</v>
      </c>
      <c r="N2436" s="16">
        <f t="shared" si="190"/>
        <v>44249</v>
      </c>
      <c r="O2436" s="7" t="s">
        <v>1190</v>
      </c>
      <c r="P2436" s="12" t="str">
        <f t="shared" si="191"/>
        <v>2021-03-02</v>
      </c>
      <c r="Q2436" s="1" t="str">
        <f>IFERROR(VLOOKUP(K2436,de_para!$A$2:$B$32,2,0),"ERR")</f>
        <v>web event</v>
      </c>
      <c r="R2436" s="1">
        <v>1</v>
      </c>
      <c r="S2436" s="1">
        <f t="shared" si="192"/>
        <v>3</v>
      </c>
      <c r="T2436" s="1">
        <f t="shared" si="193"/>
        <v>2021</v>
      </c>
      <c r="U2436" s="1">
        <f t="shared" si="194"/>
        <v>1</v>
      </c>
    </row>
    <row r="2437" spans="1:21" x14ac:dyDescent="0.25">
      <c r="A2437" s="3" t="s">
        <v>1042</v>
      </c>
      <c r="B2437" s="3" t="s">
        <v>1188</v>
      </c>
      <c r="C2437" s="4" t="s">
        <v>1043</v>
      </c>
      <c r="D2437" s="5" t="s">
        <v>1044</v>
      </c>
      <c r="E2437" s="4" t="s">
        <v>1045</v>
      </c>
      <c r="F2437" s="6">
        <v>98973.52</v>
      </c>
      <c r="G2437" s="4">
        <v>1527013</v>
      </c>
      <c r="H2437" s="4">
        <v>3953168</v>
      </c>
      <c r="I2437" s="5">
        <v>25.03650743</v>
      </c>
      <c r="J2437" s="5">
        <v>2.5888240637113</v>
      </c>
      <c r="K2437" s="5" t="s">
        <v>1046</v>
      </c>
      <c r="L2437" s="5">
        <v>308</v>
      </c>
      <c r="M2437" s="7" t="s">
        <v>1189</v>
      </c>
      <c r="N2437" s="16">
        <f t="shared" si="190"/>
        <v>44249</v>
      </c>
      <c r="O2437" s="7" t="s">
        <v>1190</v>
      </c>
      <c r="P2437" s="12" t="str">
        <f t="shared" si="191"/>
        <v>2021-03-02</v>
      </c>
      <c r="Q2437" s="1" t="str">
        <f>IFERROR(VLOOKUP(K2437,de_para!$A$2:$B$32,2,0),"ERR")</f>
        <v>Credenciamento</v>
      </c>
      <c r="R2437" s="1">
        <v>0</v>
      </c>
      <c r="S2437" s="1">
        <f t="shared" si="192"/>
        <v>3</v>
      </c>
      <c r="T2437" s="1">
        <f t="shared" si="193"/>
        <v>2021</v>
      </c>
      <c r="U2437" s="1">
        <f t="shared" si="194"/>
        <v>1</v>
      </c>
    </row>
    <row r="2438" spans="1:21" x14ac:dyDescent="0.25">
      <c r="A2438" s="3" t="s">
        <v>1136</v>
      </c>
      <c r="B2438" s="3" t="s">
        <v>1188</v>
      </c>
      <c r="C2438" s="4" t="s">
        <v>1137</v>
      </c>
      <c r="D2438" s="5" t="s">
        <v>1024</v>
      </c>
      <c r="E2438" s="4" t="s">
        <v>1025</v>
      </c>
      <c r="F2438" s="6">
        <v>3883.09</v>
      </c>
      <c r="G2438" s="4">
        <v>10735</v>
      </c>
      <c r="H2438" s="4">
        <v>57142</v>
      </c>
      <c r="I2438" s="5">
        <v>67.955094329999994</v>
      </c>
      <c r="J2438" s="5">
        <v>5.3229622729389998</v>
      </c>
      <c r="K2438" s="5" t="s">
        <v>394</v>
      </c>
      <c r="L2438" s="5">
        <v>316</v>
      </c>
      <c r="M2438" s="7" t="s">
        <v>1189</v>
      </c>
      <c r="N2438" s="16">
        <f t="shared" si="190"/>
        <v>44249</v>
      </c>
      <c r="O2438" s="7" t="s">
        <v>1190</v>
      </c>
      <c r="P2438" s="12" t="str">
        <f t="shared" si="191"/>
        <v>2021-03-02</v>
      </c>
      <c r="Q2438" s="1" t="str">
        <f>IFERROR(VLOOKUP(K2438,de_para!$A$2:$B$32,2,0),"ERR")</f>
        <v>Mid funnel</v>
      </c>
      <c r="R2438" s="1">
        <v>0</v>
      </c>
      <c r="S2438" s="1">
        <f t="shared" si="192"/>
        <v>3</v>
      </c>
      <c r="T2438" s="1">
        <f t="shared" si="193"/>
        <v>2021</v>
      </c>
      <c r="U2438" s="1">
        <f t="shared" si="194"/>
        <v>1</v>
      </c>
    </row>
    <row r="2439" spans="1:21" x14ac:dyDescent="0.25">
      <c r="A2439" s="3" t="s">
        <v>1154</v>
      </c>
      <c r="B2439" s="3" t="s">
        <v>1188</v>
      </c>
      <c r="C2439" s="4" t="s">
        <v>1155</v>
      </c>
      <c r="D2439" s="5" t="s">
        <v>1156</v>
      </c>
      <c r="E2439" s="4" t="s">
        <v>1157</v>
      </c>
      <c r="F2439" s="6">
        <v>15821.73</v>
      </c>
      <c r="G2439" s="4">
        <v>654956</v>
      </c>
      <c r="H2439" s="4">
        <v>1029947</v>
      </c>
      <c r="I2439" s="5">
        <v>15.361693369999999</v>
      </c>
      <c r="J2439" s="5">
        <v>1.5725438044693001</v>
      </c>
      <c r="K2439" s="5" t="s">
        <v>36</v>
      </c>
      <c r="L2439" s="5">
        <v>295</v>
      </c>
      <c r="M2439" s="7" t="s">
        <v>1189</v>
      </c>
      <c r="N2439" s="16">
        <f t="shared" si="190"/>
        <v>44249</v>
      </c>
      <c r="O2439" s="7" t="s">
        <v>1190</v>
      </c>
      <c r="P2439" s="12" t="str">
        <f t="shared" si="191"/>
        <v>2021-03-02</v>
      </c>
      <c r="Q2439" s="1" t="str">
        <f>IFERROR(VLOOKUP(K2439,de_para!$A$2:$B$32,2,0),"ERR")</f>
        <v>web event</v>
      </c>
      <c r="R2439" s="1">
        <v>1</v>
      </c>
      <c r="S2439" s="1">
        <f t="shared" si="192"/>
        <v>3</v>
      </c>
      <c r="T2439" s="1">
        <f t="shared" si="193"/>
        <v>2021</v>
      </c>
      <c r="U2439" s="1">
        <f t="shared" si="194"/>
        <v>1</v>
      </c>
    </row>
    <row r="2440" spans="1:21" x14ac:dyDescent="0.25">
      <c r="A2440" s="3" t="s">
        <v>103</v>
      </c>
      <c r="B2440" s="3" t="s">
        <v>1188</v>
      </c>
      <c r="C2440" s="4" t="s">
        <v>998</v>
      </c>
      <c r="D2440" s="5" t="s">
        <v>60</v>
      </c>
      <c r="E2440" s="4" t="s">
        <v>61</v>
      </c>
      <c r="F2440" s="6">
        <v>52098.89</v>
      </c>
      <c r="G2440" s="4">
        <v>13128</v>
      </c>
      <c r="H2440" s="4">
        <v>287385</v>
      </c>
      <c r="I2440" s="5">
        <v>181.28604485</v>
      </c>
      <c r="J2440" s="5">
        <v>21.890996343693001</v>
      </c>
      <c r="K2440" s="5" t="s">
        <v>36</v>
      </c>
      <c r="L2440" s="5">
        <v>312</v>
      </c>
      <c r="M2440" s="7" t="s">
        <v>1189</v>
      </c>
      <c r="N2440" s="16">
        <f t="shared" si="190"/>
        <v>44249</v>
      </c>
      <c r="O2440" s="7" t="s">
        <v>1190</v>
      </c>
      <c r="P2440" s="12" t="str">
        <f t="shared" si="191"/>
        <v>2021-03-02</v>
      </c>
      <c r="Q2440" s="1" t="str">
        <f>IFERROR(VLOOKUP(K2440,de_para!$A$2:$B$32,2,0),"ERR")</f>
        <v>web event</v>
      </c>
      <c r="R2440" s="1">
        <v>0</v>
      </c>
      <c r="S2440" s="1">
        <f t="shared" si="192"/>
        <v>3</v>
      </c>
      <c r="T2440" s="1">
        <f t="shared" si="193"/>
        <v>2021</v>
      </c>
      <c r="U2440" s="1">
        <f t="shared" si="194"/>
        <v>1</v>
      </c>
    </row>
    <row r="2441" spans="1:21" x14ac:dyDescent="0.25">
      <c r="A2441" s="3" t="s">
        <v>1022</v>
      </c>
      <c r="B2441" s="3" t="s">
        <v>1188</v>
      </c>
      <c r="C2441" s="4" t="s">
        <v>1023</v>
      </c>
      <c r="D2441" s="5" t="s">
        <v>1024</v>
      </c>
      <c r="E2441" s="4" t="s">
        <v>1025</v>
      </c>
      <c r="F2441" s="6">
        <v>8115.83</v>
      </c>
      <c r="G2441" s="4">
        <v>477143</v>
      </c>
      <c r="H2441" s="4">
        <v>1467603</v>
      </c>
      <c r="I2441" s="5">
        <v>5.5299900600000003</v>
      </c>
      <c r="J2441" s="5">
        <v>3.0758137497564002</v>
      </c>
      <c r="K2441" s="5" t="s">
        <v>394</v>
      </c>
      <c r="L2441" s="5">
        <v>10988</v>
      </c>
      <c r="M2441" s="7" t="s">
        <v>1189</v>
      </c>
      <c r="N2441" s="16">
        <f t="shared" si="190"/>
        <v>44249</v>
      </c>
      <c r="O2441" s="7" t="s">
        <v>1190</v>
      </c>
      <c r="P2441" s="12" t="str">
        <f t="shared" si="191"/>
        <v>2021-03-02</v>
      </c>
      <c r="Q2441" s="1" t="str">
        <f>IFERROR(VLOOKUP(K2441,de_para!$A$2:$B$32,2,0),"ERR")</f>
        <v>Mid funnel</v>
      </c>
      <c r="R2441" s="1">
        <v>0</v>
      </c>
      <c r="S2441" s="1">
        <f t="shared" si="192"/>
        <v>3</v>
      </c>
      <c r="T2441" s="1">
        <f t="shared" si="193"/>
        <v>2021</v>
      </c>
      <c r="U2441" s="1">
        <f t="shared" si="194"/>
        <v>1</v>
      </c>
    </row>
    <row r="2442" spans="1:21" x14ac:dyDescent="0.25">
      <c r="A2442" s="3" t="s">
        <v>1165</v>
      </c>
      <c r="B2442" s="3" t="s">
        <v>1188</v>
      </c>
      <c r="C2442" s="4" t="s">
        <v>1166</v>
      </c>
      <c r="D2442" s="5" t="s">
        <v>1167</v>
      </c>
      <c r="E2442" s="4" t="s">
        <v>1168</v>
      </c>
      <c r="F2442" s="6">
        <v>49205.31</v>
      </c>
      <c r="G2442" s="4">
        <v>2321361</v>
      </c>
      <c r="H2442" s="4">
        <v>3794781</v>
      </c>
      <c r="I2442" s="5">
        <v>12.966574359999999</v>
      </c>
      <c r="J2442" s="5">
        <v>1.6347224753064999</v>
      </c>
      <c r="K2442" s="5" t="s">
        <v>36</v>
      </c>
      <c r="L2442" s="5">
        <v>264</v>
      </c>
      <c r="M2442" s="7" t="s">
        <v>1189</v>
      </c>
      <c r="N2442" s="16">
        <f t="shared" si="190"/>
        <v>44249</v>
      </c>
      <c r="O2442" s="7" t="s">
        <v>1190</v>
      </c>
      <c r="P2442" s="12" t="str">
        <f t="shared" si="191"/>
        <v>2021-03-02</v>
      </c>
      <c r="Q2442" s="1" t="str">
        <f>IFERROR(VLOOKUP(K2442,de_para!$A$2:$B$32,2,0),"ERR")</f>
        <v>web event</v>
      </c>
      <c r="R2442" s="1">
        <v>0</v>
      </c>
      <c r="S2442" s="1">
        <f t="shared" si="192"/>
        <v>3</v>
      </c>
      <c r="T2442" s="1">
        <f t="shared" si="193"/>
        <v>2021</v>
      </c>
      <c r="U2442" s="1">
        <f t="shared" si="194"/>
        <v>1</v>
      </c>
    </row>
    <row r="2443" spans="1:21" x14ac:dyDescent="0.25">
      <c r="A2443" s="3" t="s">
        <v>89</v>
      </c>
      <c r="B2443" s="3" t="s">
        <v>1188</v>
      </c>
      <c r="C2443" s="4" t="s">
        <v>90</v>
      </c>
      <c r="D2443" s="5" t="s">
        <v>91</v>
      </c>
      <c r="E2443" s="4" t="s">
        <v>92</v>
      </c>
      <c r="F2443" s="6">
        <v>64221.43</v>
      </c>
      <c r="G2443" s="4">
        <v>1391085</v>
      </c>
      <c r="H2443" s="4">
        <v>3725311</v>
      </c>
      <c r="I2443" s="5">
        <v>17.23921305</v>
      </c>
      <c r="J2443" s="5">
        <v>2.6779894830294002</v>
      </c>
      <c r="K2443" s="5" t="s">
        <v>36</v>
      </c>
      <c r="L2443" s="5">
        <v>263</v>
      </c>
      <c r="M2443" s="7" t="s">
        <v>1189</v>
      </c>
      <c r="N2443" s="16">
        <f t="shared" si="190"/>
        <v>44249</v>
      </c>
      <c r="O2443" s="7" t="s">
        <v>1190</v>
      </c>
      <c r="P2443" s="12" t="str">
        <f t="shared" si="191"/>
        <v>2021-03-02</v>
      </c>
      <c r="Q2443" s="1" t="str">
        <f>IFERROR(VLOOKUP(K2443,de_para!$A$2:$B$32,2,0),"ERR")</f>
        <v>web event</v>
      </c>
      <c r="R2443" s="1">
        <v>0</v>
      </c>
      <c r="S2443" s="1">
        <f t="shared" si="192"/>
        <v>3</v>
      </c>
      <c r="T2443" s="1">
        <f t="shared" si="193"/>
        <v>2021</v>
      </c>
      <c r="U2443" s="1">
        <f t="shared" si="194"/>
        <v>1</v>
      </c>
    </row>
    <row r="2444" spans="1:21" x14ac:dyDescent="0.25">
      <c r="A2444" s="3" t="s">
        <v>1118</v>
      </c>
      <c r="B2444" s="3" t="s">
        <v>1188</v>
      </c>
      <c r="C2444" s="4" t="s">
        <v>1119</v>
      </c>
      <c r="D2444" s="5" t="s">
        <v>247</v>
      </c>
      <c r="E2444" s="4" t="s">
        <v>248</v>
      </c>
      <c r="F2444" s="6">
        <v>5938.97</v>
      </c>
      <c r="G2444" s="4">
        <v>300220</v>
      </c>
      <c r="H2444" s="4">
        <v>555279</v>
      </c>
      <c r="I2444" s="5">
        <v>10.69547021</v>
      </c>
      <c r="J2444" s="5">
        <v>1.8495736459929</v>
      </c>
      <c r="K2444" s="5" t="s">
        <v>36</v>
      </c>
      <c r="L2444" s="5">
        <v>45</v>
      </c>
      <c r="M2444" s="7" t="s">
        <v>1189</v>
      </c>
      <c r="N2444" s="16">
        <f t="shared" si="190"/>
        <v>44249</v>
      </c>
      <c r="O2444" s="7" t="s">
        <v>1190</v>
      </c>
      <c r="P2444" s="12" t="str">
        <f t="shared" si="191"/>
        <v>2021-03-02</v>
      </c>
      <c r="Q2444" s="1" t="str">
        <f>IFERROR(VLOOKUP(K2444,de_para!$A$2:$B$32,2,0),"ERR")</f>
        <v>web event</v>
      </c>
      <c r="R2444" s="1">
        <v>0</v>
      </c>
      <c r="S2444" s="1">
        <f t="shared" si="192"/>
        <v>3</v>
      </c>
      <c r="T2444" s="1">
        <f t="shared" si="193"/>
        <v>2021</v>
      </c>
      <c r="U2444" s="1">
        <f t="shared" si="194"/>
        <v>1</v>
      </c>
    </row>
    <row r="2445" spans="1:21" x14ac:dyDescent="0.25">
      <c r="A2445" s="3" t="s">
        <v>1169</v>
      </c>
      <c r="B2445" s="3" t="s">
        <v>1188</v>
      </c>
      <c r="C2445" s="4" t="s">
        <v>1170</v>
      </c>
      <c r="D2445" s="5" t="s">
        <v>1171</v>
      </c>
      <c r="E2445" s="4" t="s">
        <v>1172</v>
      </c>
      <c r="F2445" s="6">
        <v>48655.41</v>
      </c>
      <c r="G2445" s="4">
        <v>2941387</v>
      </c>
      <c r="H2445" s="4">
        <v>5074710</v>
      </c>
      <c r="I2445" s="5">
        <v>9.5878207799999995</v>
      </c>
      <c r="J2445" s="5">
        <v>1.7252779046076001</v>
      </c>
      <c r="K2445" s="5" t="s">
        <v>36</v>
      </c>
      <c r="L2445" s="5">
        <v>240</v>
      </c>
      <c r="M2445" s="7" t="s">
        <v>1189</v>
      </c>
      <c r="N2445" s="16">
        <f t="shared" si="190"/>
        <v>44249</v>
      </c>
      <c r="O2445" s="7" t="s">
        <v>1190</v>
      </c>
      <c r="P2445" s="12" t="str">
        <f t="shared" si="191"/>
        <v>2021-03-02</v>
      </c>
      <c r="Q2445" s="1" t="str">
        <f>IFERROR(VLOOKUP(K2445,de_para!$A$2:$B$32,2,0),"ERR")</f>
        <v>web event</v>
      </c>
      <c r="R2445" s="1">
        <v>0</v>
      </c>
      <c r="S2445" s="1">
        <f t="shared" si="192"/>
        <v>3</v>
      </c>
      <c r="T2445" s="1">
        <f t="shared" si="193"/>
        <v>2021</v>
      </c>
      <c r="U2445" s="1">
        <f t="shared" si="194"/>
        <v>1</v>
      </c>
    </row>
    <row r="2446" spans="1:21" x14ac:dyDescent="0.25">
      <c r="A2446" s="3" t="s">
        <v>180</v>
      </c>
      <c r="B2446" s="3" t="s">
        <v>1188</v>
      </c>
      <c r="C2446" s="4" t="s">
        <v>181</v>
      </c>
      <c r="D2446" s="5" t="s">
        <v>173</v>
      </c>
      <c r="E2446" s="4" t="s">
        <v>174</v>
      </c>
      <c r="F2446" s="6">
        <v>88866.5</v>
      </c>
      <c r="G2446" s="4">
        <v>4530129</v>
      </c>
      <c r="H2446" s="4">
        <v>9138524</v>
      </c>
      <c r="I2446" s="5">
        <v>9.72438219</v>
      </c>
      <c r="J2446" s="5">
        <v>2.0172767707056001</v>
      </c>
      <c r="K2446" s="5" t="s">
        <v>36</v>
      </c>
      <c r="L2446" s="5">
        <v>314</v>
      </c>
      <c r="M2446" s="7" t="s">
        <v>1189</v>
      </c>
      <c r="N2446" s="16">
        <f t="shared" si="190"/>
        <v>44249</v>
      </c>
      <c r="O2446" s="7" t="s">
        <v>1190</v>
      </c>
      <c r="P2446" s="12" t="str">
        <f t="shared" si="191"/>
        <v>2021-03-02</v>
      </c>
      <c r="Q2446" s="1" t="str">
        <f>IFERROR(VLOOKUP(K2446,de_para!$A$2:$B$32,2,0),"ERR")</f>
        <v>web event</v>
      </c>
      <c r="R2446" s="1">
        <v>0</v>
      </c>
      <c r="S2446" s="1">
        <f t="shared" si="192"/>
        <v>3</v>
      </c>
      <c r="T2446" s="1">
        <f t="shared" si="193"/>
        <v>2021</v>
      </c>
      <c r="U2446" s="1">
        <f t="shared" si="194"/>
        <v>1</v>
      </c>
    </row>
    <row r="2447" spans="1:21" x14ac:dyDescent="0.25">
      <c r="A2447" s="3" t="s">
        <v>85</v>
      </c>
      <c r="B2447" s="3" t="s">
        <v>1201</v>
      </c>
      <c r="C2447" s="4" t="s">
        <v>86</v>
      </c>
      <c r="D2447" s="5" t="s">
        <v>87</v>
      </c>
      <c r="E2447" s="4" t="s">
        <v>88</v>
      </c>
      <c r="F2447" s="6">
        <v>96569.4</v>
      </c>
      <c r="G2447" s="4">
        <v>1817036</v>
      </c>
      <c r="H2447" s="4">
        <v>5607194</v>
      </c>
      <c r="I2447" s="5">
        <v>17.22241107</v>
      </c>
      <c r="J2447" s="5">
        <v>3.0859014350843998</v>
      </c>
      <c r="K2447" s="5" t="s">
        <v>36</v>
      </c>
      <c r="L2447" s="5">
        <v>465</v>
      </c>
      <c r="M2447" s="7" t="s">
        <v>1202</v>
      </c>
      <c r="N2447" s="16">
        <f t="shared" si="190"/>
        <v>44242</v>
      </c>
      <c r="O2447" s="7" t="s">
        <v>1203</v>
      </c>
      <c r="P2447" s="12" t="str">
        <f t="shared" si="191"/>
        <v>2021-02-23</v>
      </c>
      <c r="Q2447" s="1" t="str">
        <f>IFERROR(VLOOKUP(K2447,de_para!$A$2:$B$32,2,0),"ERR")</f>
        <v>web event</v>
      </c>
      <c r="R2447" s="1">
        <v>0</v>
      </c>
      <c r="S2447" s="1">
        <f t="shared" si="192"/>
        <v>2</v>
      </c>
      <c r="T2447" s="1">
        <f t="shared" si="193"/>
        <v>2021</v>
      </c>
      <c r="U2447" s="1">
        <f t="shared" si="194"/>
        <v>1</v>
      </c>
    </row>
    <row r="2448" spans="1:21" x14ac:dyDescent="0.25">
      <c r="A2448" s="3" t="s">
        <v>180</v>
      </c>
      <c r="B2448" s="3" t="s">
        <v>1201</v>
      </c>
      <c r="C2448" s="4" t="s">
        <v>181</v>
      </c>
      <c r="D2448" s="5" t="s">
        <v>173</v>
      </c>
      <c r="E2448" s="4" t="s">
        <v>174</v>
      </c>
      <c r="F2448" s="6">
        <v>81401.570000000007</v>
      </c>
      <c r="G2448" s="4">
        <v>4514691</v>
      </c>
      <c r="H2448" s="4">
        <v>8744137</v>
      </c>
      <c r="I2448" s="5">
        <v>9.3092743200000001</v>
      </c>
      <c r="J2448" s="5">
        <v>1.9368184887958</v>
      </c>
      <c r="K2448" s="5" t="s">
        <v>36</v>
      </c>
      <c r="L2448" s="5">
        <v>259</v>
      </c>
      <c r="M2448" s="7" t="s">
        <v>1202</v>
      </c>
      <c r="N2448" s="16">
        <f t="shared" si="190"/>
        <v>44242</v>
      </c>
      <c r="O2448" s="7" t="s">
        <v>1203</v>
      </c>
      <c r="P2448" s="12" t="str">
        <f t="shared" si="191"/>
        <v>2021-02-23</v>
      </c>
      <c r="Q2448" s="1" t="str">
        <f>IFERROR(VLOOKUP(K2448,de_para!$A$2:$B$32,2,0),"ERR")</f>
        <v>web event</v>
      </c>
      <c r="R2448" s="1">
        <v>0</v>
      </c>
      <c r="S2448" s="1">
        <f t="shared" si="192"/>
        <v>2</v>
      </c>
      <c r="T2448" s="1">
        <f t="shared" si="193"/>
        <v>2021</v>
      </c>
      <c r="U2448" s="1">
        <f t="shared" si="194"/>
        <v>1</v>
      </c>
    </row>
    <row r="2449" spans="1:21" x14ac:dyDescent="0.25">
      <c r="A2449" s="3" t="s">
        <v>1042</v>
      </c>
      <c r="B2449" s="3" t="s">
        <v>1201</v>
      </c>
      <c r="C2449" s="4" t="s">
        <v>1043</v>
      </c>
      <c r="D2449" s="5" t="s">
        <v>1044</v>
      </c>
      <c r="E2449" s="4" t="s">
        <v>1045</v>
      </c>
      <c r="F2449" s="6">
        <v>83381.06</v>
      </c>
      <c r="G2449" s="4">
        <v>1497040</v>
      </c>
      <c r="H2449" s="4">
        <v>3774265</v>
      </c>
      <c r="I2449" s="5">
        <v>22.09199937</v>
      </c>
      <c r="J2449" s="5">
        <v>2.5211517394324998</v>
      </c>
      <c r="K2449" s="5" t="s">
        <v>1046</v>
      </c>
      <c r="L2449" s="5">
        <v>246</v>
      </c>
      <c r="M2449" s="7" t="s">
        <v>1202</v>
      </c>
      <c r="N2449" s="16">
        <f t="shared" si="190"/>
        <v>44242</v>
      </c>
      <c r="O2449" s="7" t="s">
        <v>1203</v>
      </c>
      <c r="P2449" s="12" t="str">
        <f t="shared" si="191"/>
        <v>2021-02-23</v>
      </c>
      <c r="Q2449" s="1" t="str">
        <f>IFERROR(VLOOKUP(K2449,de_para!$A$2:$B$32,2,0),"ERR")</f>
        <v>Credenciamento</v>
      </c>
      <c r="R2449" s="1">
        <v>0</v>
      </c>
      <c r="S2449" s="1">
        <f t="shared" si="192"/>
        <v>2</v>
      </c>
      <c r="T2449" s="1">
        <f t="shared" si="193"/>
        <v>2021</v>
      </c>
      <c r="U2449" s="1">
        <f t="shared" si="194"/>
        <v>1</v>
      </c>
    </row>
    <row r="2450" spans="1:21" x14ac:dyDescent="0.25">
      <c r="A2450" s="3" t="s">
        <v>588</v>
      </c>
      <c r="B2450" s="3" t="s">
        <v>1201</v>
      </c>
      <c r="C2450" s="4" t="s">
        <v>589</v>
      </c>
      <c r="D2450" s="5" t="s">
        <v>247</v>
      </c>
      <c r="E2450" s="4" t="s">
        <v>248</v>
      </c>
      <c r="F2450" s="6">
        <v>2980.58</v>
      </c>
      <c r="G2450" s="4">
        <v>26048</v>
      </c>
      <c r="H2450" s="4">
        <v>94418</v>
      </c>
      <c r="I2450" s="5">
        <v>31.567921370000001</v>
      </c>
      <c r="J2450" s="5">
        <v>3.6247696560197</v>
      </c>
      <c r="K2450" s="5" t="s">
        <v>36</v>
      </c>
      <c r="L2450" s="5">
        <v>29</v>
      </c>
      <c r="M2450" s="7" t="s">
        <v>1202</v>
      </c>
      <c r="N2450" s="16">
        <f t="shared" si="190"/>
        <v>44242</v>
      </c>
      <c r="O2450" s="7" t="s">
        <v>1203</v>
      </c>
      <c r="P2450" s="12" t="str">
        <f t="shared" si="191"/>
        <v>2021-02-23</v>
      </c>
      <c r="Q2450" s="1" t="str">
        <f>IFERROR(VLOOKUP(K2450,de_para!$A$2:$B$32,2,0),"ERR")</f>
        <v>web event</v>
      </c>
      <c r="R2450" s="1">
        <v>0</v>
      </c>
      <c r="S2450" s="1">
        <f t="shared" si="192"/>
        <v>2</v>
      </c>
      <c r="T2450" s="1">
        <f t="shared" si="193"/>
        <v>2021</v>
      </c>
      <c r="U2450" s="1">
        <f t="shared" si="194"/>
        <v>1</v>
      </c>
    </row>
    <row r="2451" spans="1:21" x14ac:dyDescent="0.25">
      <c r="A2451" s="3" t="s">
        <v>120</v>
      </c>
      <c r="B2451" s="3" t="s">
        <v>1201</v>
      </c>
      <c r="C2451" s="4" t="s">
        <v>1056</v>
      </c>
      <c r="D2451" s="5" t="s">
        <v>1048</v>
      </c>
      <c r="E2451" s="4" t="s">
        <v>1049</v>
      </c>
      <c r="F2451" s="6">
        <v>164653.53</v>
      </c>
      <c r="G2451" s="4">
        <v>8472341</v>
      </c>
      <c r="H2451" s="4">
        <v>17351511</v>
      </c>
      <c r="I2451" s="5">
        <v>9.4892905899999995</v>
      </c>
      <c r="J2451" s="5">
        <v>2.0480184874523002</v>
      </c>
      <c r="K2451" s="5" t="s">
        <v>36</v>
      </c>
      <c r="L2451" s="5">
        <v>1419</v>
      </c>
      <c r="M2451" s="7" t="s">
        <v>1202</v>
      </c>
      <c r="N2451" s="16">
        <f t="shared" si="190"/>
        <v>44242</v>
      </c>
      <c r="O2451" s="7" t="s">
        <v>1203</v>
      </c>
      <c r="P2451" s="12" t="str">
        <f t="shared" si="191"/>
        <v>2021-02-23</v>
      </c>
      <c r="Q2451" s="1" t="str">
        <f>IFERROR(VLOOKUP(K2451,de_para!$A$2:$B$32,2,0),"ERR")</f>
        <v>web event</v>
      </c>
      <c r="R2451" s="1">
        <v>0</v>
      </c>
      <c r="S2451" s="1">
        <f t="shared" si="192"/>
        <v>2</v>
      </c>
      <c r="T2451" s="1">
        <f t="shared" si="193"/>
        <v>2021</v>
      </c>
      <c r="U2451" s="1">
        <f t="shared" si="194"/>
        <v>1</v>
      </c>
    </row>
    <row r="2452" spans="1:21" x14ac:dyDescent="0.25">
      <c r="A2452" s="3" t="s">
        <v>95</v>
      </c>
      <c r="B2452" s="3" t="s">
        <v>1201</v>
      </c>
      <c r="C2452" s="4" t="s">
        <v>96</v>
      </c>
      <c r="D2452" s="5" t="s">
        <v>60</v>
      </c>
      <c r="E2452" s="4" t="s">
        <v>61</v>
      </c>
      <c r="F2452" s="6">
        <v>222567.21</v>
      </c>
      <c r="G2452" s="4">
        <v>3188141</v>
      </c>
      <c r="H2452" s="4">
        <v>12653953</v>
      </c>
      <c r="I2452" s="5">
        <v>17.588749539999998</v>
      </c>
      <c r="J2452" s="5">
        <v>3.9690694357620999</v>
      </c>
      <c r="K2452" s="5" t="s">
        <v>36</v>
      </c>
      <c r="L2452" s="5">
        <v>1139</v>
      </c>
      <c r="M2452" s="7" t="s">
        <v>1202</v>
      </c>
      <c r="N2452" s="16">
        <f t="shared" si="190"/>
        <v>44242</v>
      </c>
      <c r="O2452" s="7" t="s">
        <v>1203</v>
      </c>
      <c r="P2452" s="12" t="str">
        <f t="shared" si="191"/>
        <v>2021-02-23</v>
      </c>
      <c r="Q2452" s="1" t="str">
        <f>IFERROR(VLOOKUP(K2452,de_para!$A$2:$B$32,2,0),"ERR")</f>
        <v>web event</v>
      </c>
      <c r="R2452" s="1">
        <v>0</v>
      </c>
      <c r="S2452" s="1">
        <f t="shared" si="192"/>
        <v>2</v>
      </c>
      <c r="T2452" s="1">
        <f t="shared" si="193"/>
        <v>2021</v>
      </c>
      <c r="U2452" s="1">
        <f t="shared" si="194"/>
        <v>1</v>
      </c>
    </row>
    <row r="2453" spans="1:21" x14ac:dyDescent="0.25">
      <c r="A2453" s="3" t="s">
        <v>180</v>
      </c>
      <c r="B2453" s="3" t="s">
        <v>1201</v>
      </c>
      <c r="C2453" s="4" t="s">
        <v>508</v>
      </c>
      <c r="D2453" s="5" t="s">
        <v>509</v>
      </c>
      <c r="E2453" s="4" t="s">
        <v>510</v>
      </c>
      <c r="F2453" s="6">
        <v>7250.32</v>
      </c>
      <c r="G2453" s="4">
        <v>1133019</v>
      </c>
      <c r="H2453" s="4">
        <v>2782994</v>
      </c>
      <c r="I2453" s="5">
        <v>2.60522301</v>
      </c>
      <c r="J2453" s="5">
        <v>2.4562641932748002</v>
      </c>
      <c r="K2453" s="5" t="s">
        <v>394</v>
      </c>
      <c r="L2453" s="5">
        <v>25126</v>
      </c>
      <c r="M2453" s="7" t="s">
        <v>1202</v>
      </c>
      <c r="N2453" s="16">
        <f t="shared" si="190"/>
        <v>44242</v>
      </c>
      <c r="O2453" s="7" t="s">
        <v>1203</v>
      </c>
      <c r="P2453" s="12" t="str">
        <f t="shared" si="191"/>
        <v>2021-02-23</v>
      </c>
      <c r="Q2453" s="1" t="str">
        <f>IFERROR(VLOOKUP(K2453,de_para!$A$2:$B$32,2,0),"ERR")</f>
        <v>Mid funnel</v>
      </c>
      <c r="R2453" s="1">
        <v>0</v>
      </c>
      <c r="S2453" s="1">
        <f t="shared" si="192"/>
        <v>2</v>
      </c>
      <c r="T2453" s="1">
        <f t="shared" si="193"/>
        <v>2021</v>
      </c>
      <c r="U2453" s="1">
        <f t="shared" si="194"/>
        <v>1</v>
      </c>
    </row>
    <row r="2454" spans="1:21" x14ac:dyDescent="0.25">
      <c r="A2454" s="3" t="s">
        <v>1154</v>
      </c>
      <c r="B2454" s="3" t="s">
        <v>1201</v>
      </c>
      <c r="C2454" s="4" t="s">
        <v>1155</v>
      </c>
      <c r="D2454" s="5" t="s">
        <v>1156</v>
      </c>
      <c r="E2454" s="4" t="s">
        <v>1157</v>
      </c>
      <c r="F2454" s="6">
        <v>9490.18</v>
      </c>
      <c r="G2454" s="4">
        <v>238643</v>
      </c>
      <c r="H2454" s="4">
        <v>444388</v>
      </c>
      <c r="I2454" s="5">
        <v>21.355617160000001</v>
      </c>
      <c r="J2454" s="5">
        <v>1.8621455479524001</v>
      </c>
      <c r="K2454" s="5" t="s">
        <v>36</v>
      </c>
      <c r="L2454" s="5">
        <v>206</v>
      </c>
      <c r="M2454" s="7" t="s">
        <v>1202</v>
      </c>
      <c r="N2454" s="16">
        <f t="shared" si="190"/>
        <v>44242</v>
      </c>
      <c r="O2454" s="7" t="s">
        <v>1203</v>
      </c>
      <c r="P2454" s="12" t="str">
        <f t="shared" si="191"/>
        <v>2021-02-23</v>
      </c>
      <c r="Q2454" s="1" t="str">
        <f>IFERROR(VLOOKUP(K2454,de_para!$A$2:$B$32,2,0),"ERR")</f>
        <v>web event</v>
      </c>
      <c r="R2454" s="1">
        <v>1</v>
      </c>
      <c r="S2454" s="1">
        <f t="shared" si="192"/>
        <v>2</v>
      </c>
      <c r="T2454" s="1">
        <f t="shared" si="193"/>
        <v>2021</v>
      </c>
      <c r="U2454" s="1">
        <f t="shared" si="194"/>
        <v>1</v>
      </c>
    </row>
    <row r="2455" spans="1:21" x14ac:dyDescent="0.25">
      <c r="A2455" s="3" t="s">
        <v>405</v>
      </c>
      <c r="B2455" s="3" t="s">
        <v>1201</v>
      </c>
      <c r="C2455" s="4" t="s">
        <v>406</v>
      </c>
      <c r="D2455" s="5" t="s">
        <v>177</v>
      </c>
      <c r="E2455" s="4" t="s">
        <v>178</v>
      </c>
      <c r="F2455" s="6">
        <v>13258.41</v>
      </c>
      <c r="G2455" s="4">
        <v>606578</v>
      </c>
      <c r="H2455" s="4">
        <v>1746495</v>
      </c>
      <c r="I2455" s="5">
        <v>7.5914388500000003</v>
      </c>
      <c r="J2455" s="5">
        <v>2.8792587268248999</v>
      </c>
      <c r="K2455" s="5" t="s">
        <v>179</v>
      </c>
      <c r="L2455" s="5">
        <v>13039</v>
      </c>
      <c r="M2455" s="7" t="s">
        <v>1202</v>
      </c>
      <c r="N2455" s="16">
        <f t="shared" si="190"/>
        <v>44242</v>
      </c>
      <c r="O2455" s="7" t="s">
        <v>1203</v>
      </c>
      <c r="P2455" s="12" t="str">
        <f t="shared" si="191"/>
        <v>2021-02-23</v>
      </c>
      <c r="Q2455" s="1" t="str">
        <f>IFERROR(VLOOKUP(K2455,de_para!$A$2:$B$32,2,0),"ERR")</f>
        <v>Mid funnel</v>
      </c>
      <c r="R2455" s="1">
        <v>0</v>
      </c>
      <c r="S2455" s="1">
        <f t="shared" si="192"/>
        <v>2</v>
      </c>
      <c r="T2455" s="1">
        <f t="shared" si="193"/>
        <v>2021</v>
      </c>
      <c r="U2455" s="1">
        <f t="shared" si="194"/>
        <v>1</v>
      </c>
    </row>
    <row r="2456" spans="1:21" x14ac:dyDescent="0.25">
      <c r="A2456" s="3" t="s">
        <v>1068</v>
      </c>
      <c r="B2456" s="3" t="s">
        <v>1201</v>
      </c>
      <c r="C2456" s="4" t="s">
        <v>1069</v>
      </c>
      <c r="D2456" s="5" t="s">
        <v>1070</v>
      </c>
      <c r="E2456" s="4" t="s">
        <v>1071</v>
      </c>
      <c r="F2456" s="6">
        <v>6849.18</v>
      </c>
      <c r="G2456" s="4">
        <v>617329</v>
      </c>
      <c r="H2456" s="4">
        <v>1903686</v>
      </c>
      <c r="I2456" s="5">
        <v>3.5978517499999998</v>
      </c>
      <c r="J2456" s="5">
        <v>3.0837462681973</v>
      </c>
      <c r="K2456" s="5" t="s">
        <v>1072</v>
      </c>
      <c r="L2456" s="5">
        <v>978218</v>
      </c>
      <c r="M2456" s="7" t="s">
        <v>1202</v>
      </c>
      <c r="N2456" s="16">
        <f t="shared" si="190"/>
        <v>44242</v>
      </c>
      <c r="O2456" s="7" t="s">
        <v>1203</v>
      </c>
      <c r="P2456" s="12" t="str">
        <f t="shared" si="191"/>
        <v>2021-02-23</v>
      </c>
      <c r="Q2456" s="1" t="str">
        <f>IFERROR(VLOOKUP(K2456,de_para!$A$2:$B$32,2,0),"ERR")</f>
        <v>Top funnel</v>
      </c>
      <c r="R2456" s="1">
        <v>0</v>
      </c>
      <c r="S2456" s="1">
        <f t="shared" si="192"/>
        <v>2</v>
      </c>
      <c r="T2456" s="1">
        <f t="shared" si="193"/>
        <v>2021</v>
      </c>
      <c r="U2456" s="1">
        <f t="shared" si="194"/>
        <v>1</v>
      </c>
    </row>
    <row r="2457" spans="1:21" x14ac:dyDescent="0.25">
      <c r="A2457" s="3" t="s">
        <v>839</v>
      </c>
      <c r="B2457" s="3" t="s">
        <v>1201</v>
      </c>
      <c r="C2457" s="4" t="s">
        <v>840</v>
      </c>
      <c r="D2457" s="5" t="s">
        <v>841</v>
      </c>
      <c r="E2457" s="4" t="s">
        <v>842</v>
      </c>
      <c r="F2457" s="6">
        <v>9424.58</v>
      </c>
      <c r="G2457" s="4">
        <v>248437</v>
      </c>
      <c r="H2457" s="4">
        <v>439360</v>
      </c>
      <c r="I2457" s="5">
        <v>21.45070102</v>
      </c>
      <c r="J2457" s="5">
        <v>1.7684966409995</v>
      </c>
      <c r="K2457" s="5" t="s">
        <v>36</v>
      </c>
      <c r="L2457" s="5">
        <v>207</v>
      </c>
      <c r="M2457" s="7" t="s">
        <v>1202</v>
      </c>
      <c r="N2457" s="16">
        <f t="shared" si="190"/>
        <v>44242</v>
      </c>
      <c r="O2457" s="7" t="s">
        <v>1203</v>
      </c>
      <c r="P2457" s="12" t="str">
        <f t="shared" si="191"/>
        <v>2021-02-23</v>
      </c>
      <c r="Q2457" s="1" t="str">
        <f>IFERROR(VLOOKUP(K2457,de_para!$A$2:$B$32,2,0),"ERR")</f>
        <v>web event</v>
      </c>
      <c r="R2457" s="1">
        <v>1</v>
      </c>
      <c r="S2457" s="1">
        <f t="shared" si="192"/>
        <v>2</v>
      </c>
      <c r="T2457" s="1">
        <f t="shared" si="193"/>
        <v>2021</v>
      </c>
      <c r="U2457" s="1">
        <f t="shared" si="194"/>
        <v>1</v>
      </c>
    </row>
    <row r="2458" spans="1:21" x14ac:dyDescent="0.25">
      <c r="A2458" s="3" t="s">
        <v>111</v>
      </c>
      <c r="B2458" s="3" t="s">
        <v>1201</v>
      </c>
      <c r="C2458" s="4" t="s">
        <v>1047</v>
      </c>
      <c r="D2458" s="5" t="s">
        <v>1048</v>
      </c>
      <c r="E2458" s="4" t="s">
        <v>1049</v>
      </c>
      <c r="F2458" s="6">
        <v>68136.38</v>
      </c>
      <c r="G2458" s="4">
        <v>3509650</v>
      </c>
      <c r="H2458" s="4">
        <v>7139835</v>
      </c>
      <c r="I2458" s="5">
        <v>9.5431308999999995</v>
      </c>
      <c r="J2458" s="5">
        <v>2.0343438804438998</v>
      </c>
      <c r="K2458" s="5" t="s">
        <v>36</v>
      </c>
      <c r="L2458" s="5">
        <v>579</v>
      </c>
      <c r="M2458" s="7" t="s">
        <v>1202</v>
      </c>
      <c r="N2458" s="16">
        <f t="shared" si="190"/>
        <v>44242</v>
      </c>
      <c r="O2458" s="7" t="s">
        <v>1203</v>
      </c>
      <c r="P2458" s="12" t="str">
        <f t="shared" si="191"/>
        <v>2021-02-23</v>
      </c>
      <c r="Q2458" s="1" t="str">
        <f>IFERROR(VLOOKUP(K2458,de_para!$A$2:$B$32,2,0),"ERR")</f>
        <v>web event</v>
      </c>
      <c r="R2458" s="1">
        <v>0</v>
      </c>
      <c r="S2458" s="1">
        <f t="shared" si="192"/>
        <v>2</v>
      </c>
      <c r="T2458" s="1">
        <f t="shared" si="193"/>
        <v>2021</v>
      </c>
      <c r="U2458" s="1">
        <f t="shared" si="194"/>
        <v>1</v>
      </c>
    </row>
    <row r="2459" spans="1:21" x14ac:dyDescent="0.25">
      <c r="A2459" s="3" t="s">
        <v>1118</v>
      </c>
      <c r="B2459" s="3" t="s">
        <v>1201</v>
      </c>
      <c r="C2459" s="4" t="s">
        <v>1119</v>
      </c>
      <c r="D2459" s="5" t="s">
        <v>247</v>
      </c>
      <c r="E2459" s="4" t="s">
        <v>248</v>
      </c>
      <c r="F2459" s="6">
        <v>25303.21</v>
      </c>
      <c r="G2459" s="4">
        <v>787050</v>
      </c>
      <c r="H2459" s="4">
        <v>1824160</v>
      </c>
      <c r="I2459" s="5">
        <v>13.871157139999999</v>
      </c>
      <c r="J2459" s="5">
        <v>2.3177180611143</v>
      </c>
      <c r="K2459" s="5" t="s">
        <v>36</v>
      </c>
      <c r="L2459" s="5">
        <v>76</v>
      </c>
      <c r="M2459" s="7" t="s">
        <v>1202</v>
      </c>
      <c r="N2459" s="16">
        <f t="shared" si="190"/>
        <v>44242</v>
      </c>
      <c r="O2459" s="7" t="s">
        <v>1203</v>
      </c>
      <c r="P2459" s="12" t="str">
        <f t="shared" si="191"/>
        <v>2021-02-23</v>
      </c>
      <c r="Q2459" s="1" t="str">
        <f>IFERROR(VLOOKUP(K2459,de_para!$A$2:$B$32,2,0),"ERR")</f>
        <v>web event</v>
      </c>
      <c r="R2459" s="1">
        <v>0</v>
      </c>
      <c r="S2459" s="1">
        <f t="shared" si="192"/>
        <v>2</v>
      </c>
      <c r="T2459" s="1">
        <f t="shared" si="193"/>
        <v>2021</v>
      </c>
      <c r="U2459" s="1">
        <f t="shared" si="194"/>
        <v>1</v>
      </c>
    </row>
    <row r="2460" spans="1:21" x14ac:dyDescent="0.25">
      <c r="A2460" s="3" t="s">
        <v>72</v>
      </c>
      <c r="B2460" s="3" t="s">
        <v>1201</v>
      </c>
      <c r="C2460" s="4" t="s">
        <v>73</v>
      </c>
      <c r="D2460" s="5" t="s">
        <v>74</v>
      </c>
      <c r="E2460" s="4" t="s">
        <v>75</v>
      </c>
      <c r="F2460" s="6">
        <v>66589.240000000005</v>
      </c>
      <c r="G2460" s="4">
        <v>319097</v>
      </c>
      <c r="H2460" s="4">
        <v>2245202</v>
      </c>
      <c r="I2460" s="5">
        <v>29.658462799999999</v>
      </c>
      <c r="J2460" s="5">
        <v>7.0361112765084002</v>
      </c>
      <c r="K2460" s="5" t="s">
        <v>36</v>
      </c>
      <c r="L2460" s="5">
        <v>625</v>
      </c>
      <c r="M2460" s="7" t="s">
        <v>1202</v>
      </c>
      <c r="N2460" s="16">
        <f t="shared" si="190"/>
        <v>44242</v>
      </c>
      <c r="O2460" s="7" t="s">
        <v>1203</v>
      </c>
      <c r="P2460" s="12" t="str">
        <f t="shared" si="191"/>
        <v>2021-02-23</v>
      </c>
      <c r="Q2460" s="1" t="str">
        <f>IFERROR(VLOOKUP(K2460,de_para!$A$2:$B$32,2,0),"ERR")</f>
        <v>web event</v>
      </c>
      <c r="R2460" s="1">
        <v>0</v>
      </c>
      <c r="S2460" s="1">
        <f t="shared" si="192"/>
        <v>2</v>
      </c>
      <c r="T2460" s="1">
        <f t="shared" si="193"/>
        <v>2021</v>
      </c>
      <c r="U2460" s="1">
        <f t="shared" si="194"/>
        <v>1</v>
      </c>
    </row>
    <row r="2461" spans="1:21" x14ac:dyDescent="0.25">
      <c r="A2461" s="3" t="s">
        <v>89</v>
      </c>
      <c r="B2461" s="3" t="s">
        <v>1201</v>
      </c>
      <c r="C2461" s="4" t="s">
        <v>90</v>
      </c>
      <c r="D2461" s="5" t="s">
        <v>91</v>
      </c>
      <c r="E2461" s="4" t="s">
        <v>92</v>
      </c>
      <c r="F2461" s="6">
        <v>89117.13</v>
      </c>
      <c r="G2461" s="4">
        <v>1999301</v>
      </c>
      <c r="H2461" s="4">
        <v>5452229</v>
      </c>
      <c r="I2461" s="5">
        <v>16.34508198</v>
      </c>
      <c r="J2461" s="5">
        <v>2.7270676101297</v>
      </c>
      <c r="K2461" s="5" t="s">
        <v>36</v>
      </c>
      <c r="L2461" s="5">
        <v>410</v>
      </c>
      <c r="M2461" s="7" t="s">
        <v>1202</v>
      </c>
      <c r="N2461" s="16">
        <f t="shared" si="190"/>
        <v>44242</v>
      </c>
      <c r="O2461" s="7" t="s">
        <v>1203</v>
      </c>
      <c r="P2461" s="12" t="str">
        <f t="shared" si="191"/>
        <v>2021-02-23</v>
      </c>
      <c r="Q2461" s="1" t="str">
        <f>IFERROR(VLOOKUP(K2461,de_para!$A$2:$B$32,2,0),"ERR")</f>
        <v>web event</v>
      </c>
      <c r="R2461" s="1">
        <v>0</v>
      </c>
      <c r="S2461" s="1">
        <f t="shared" si="192"/>
        <v>2</v>
      </c>
      <c r="T2461" s="1">
        <f t="shared" si="193"/>
        <v>2021</v>
      </c>
      <c r="U2461" s="1">
        <f t="shared" si="194"/>
        <v>1</v>
      </c>
    </row>
    <row r="2462" spans="1:21" x14ac:dyDescent="0.25">
      <c r="A2462" s="3" t="s">
        <v>1022</v>
      </c>
      <c r="B2462" s="3" t="s">
        <v>1201</v>
      </c>
      <c r="C2462" s="4" t="s">
        <v>1023</v>
      </c>
      <c r="D2462" s="5" t="s">
        <v>1024</v>
      </c>
      <c r="E2462" s="4" t="s">
        <v>1025</v>
      </c>
      <c r="F2462" s="6">
        <v>7290.82</v>
      </c>
      <c r="G2462" s="4">
        <v>434748</v>
      </c>
      <c r="H2462" s="4">
        <v>1190262</v>
      </c>
      <c r="I2462" s="5">
        <v>6.1253908800000003</v>
      </c>
      <c r="J2462" s="5">
        <v>2.7378205305141998</v>
      </c>
      <c r="K2462" s="5" t="s">
        <v>394</v>
      </c>
      <c r="L2462" s="5">
        <v>9867</v>
      </c>
      <c r="M2462" s="7" t="s">
        <v>1202</v>
      </c>
      <c r="N2462" s="16">
        <f t="shared" si="190"/>
        <v>44242</v>
      </c>
      <c r="O2462" s="7" t="s">
        <v>1203</v>
      </c>
      <c r="P2462" s="12" t="str">
        <f t="shared" si="191"/>
        <v>2021-02-23</v>
      </c>
      <c r="Q2462" s="1" t="str">
        <f>IFERROR(VLOOKUP(K2462,de_para!$A$2:$B$32,2,0),"ERR")</f>
        <v>Mid funnel</v>
      </c>
      <c r="R2462" s="1">
        <v>0</v>
      </c>
      <c r="S2462" s="1">
        <f t="shared" si="192"/>
        <v>2</v>
      </c>
      <c r="T2462" s="1">
        <f t="shared" si="193"/>
        <v>2021</v>
      </c>
      <c r="U2462" s="1">
        <f t="shared" si="194"/>
        <v>1</v>
      </c>
    </row>
    <row r="2463" spans="1:21" x14ac:dyDescent="0.25">
      <c r="A2463" s="3" t="s">
        <v>948</v>
      </c>
      <c r="B2463" s="3" t="s">
        <v>1201</v>
      </c>
      <c r="C2463" s="4" t="s">
        <v>950</v>
      </c>
      <c r="D2463" s="5" t="s">
        <v>173</v>
      </c>
      <c r="E2463" s="4" t="s">
        <v>174</v>
      </c>
      <c r="F2463" s="6">
        <v>40988.74</v>
      </c>
      <c r="G2463" s="4">
        <v>218555</v>
      </c>
      <c r="H2463" s="4">
        <v>1232834</v>
      </c>
      <c r="I2463" s="5">
        <v>33.247574290000003</v>
      </c>
      <c r="J2463" s="5">
        <v>5.6408409782435003</v>
      </c>
      <c r="K2463" s="5" t="s">
        <v>36</v>
      </c>
      <c r="L2463" s="5">
        <v>336</v>
      </c>
      <c r="M2463" s="7" t="s">
        <v>1202</v>
      </c>
      <c r="N2463" s="16">
        <f t="shared" si="190"/>
        <v>44242</v>
      </c>
      <c r="O2463" s="7" t="s">
        <v>1203</v>
      </c>
      <c r="P2463" s="12" t="str">
        <f t="shared" si="191"/>
        <v>2021-02-23</v>
      </c>
      <c r="Q2463" s="1" t="str">
        <f>IFERROR(VLOOKUP(K2463,de_para!$A$2:$B$32,2,0),"ERR")</f>
        <v>web event</v>
      </c>
      <c r="R2463" s="1">
        <v>0</v>
      </c>
      <c r="S2463" s="1">
        <f t="shared" si="192"/>
        <v>2</v>
      </c>
      <c r="T2463" s="1">
        <f t="shared" si="193"/>
        <v>2021</v>
      </c>
      <c r="U2463" s="1">
        <f t="shared" si="194"/>
        <v>1</v>
      </c>
    </row>
    <row r="2464" spans="1:21" x14ac:dyDescent="0.25">
      <c r="A2464" s="3" t="s">
        <v>1085</v>
      </c>
      <c r="B2464" s="3" t="s">
        <v>1201</v>
      </c>
      <c r="C2464" s="4" t="s">
        <v>1086</v>
      </c>
      <c r="D2464" s="5" t="s">
        <v>1070</v>
      </c>
      <c r="E2464" s="4" t="s">
        <v>1071</v>
      </c>
      <c r="F2464" s="6">
        <v>3405.58</v>
      </c>
      <c r="G2464" s="4">
        <v>316605</v>
      </c>
      <c r="H2464" s="4">
        <v>473322</v>
      </c>
      <c r="I2464" s="5">
        <v>7.1950596000000004</v>
      </c>
      <c r="J2464" s="5">
        <v>1.4949921826882</v>
      </c>
      <c r="K2464" s="5" t="s">
        <v>1072</v>
      </c>
      <c r="L2464" s="5">
        <v>355229</v>
      </c>
      <c r="M2464" s="7" t="s">
        <v>1202</v>
      </c>
      <c r="N2464" s="16">
        <f t="shared" si="190"/>
        <v>44242</v>
      </c>
      <c r="O2464" s="7" t="s">
        <v>1203</v>
      </c>
      <c r="P2464" s="12" t="str">
        <f t="shared" si="191"/>
        <v>2021-02-23</v>
      </c>
      <c r="Q2464" s="1" t="str">
        <f>IFERROR(VLOOKUP(K2464,de_para!$A$2:$B$32,2,0),"ERR")</f>
        <v>Top funnel</v>
      </c>
      <c r="R2464" s="1">
        <v>0</v>
      </c>
      <c r="S2464" s="1">
        <f t="shared" si="192"/>
        <v>2</v>
      </c>
      <c r="T2464" s="1">
        <f t="shared" si="193"/>
        <v>2021</v>
      </c>
      <c r="U2464" s="1">
        <f t="shared" si="194"/>
        <v>1</v>
      </c>
    </row>
    <row r="2465" spans="1:21" x14ac:dyDescent="0.25">
      <c r="A2465" s="3" t="s">
        <v>1088</v>
      </c>
      <c r="B2465" s="3" t="s">
        <v>1201</v>
      </c>
      <c r="C2465" s="4" t="s">
        <v>1090</v>
      </c>
      <c r="D2465" s="5" t="s">
        <v>1091</v>
      </c>
      <c r="E2465" s="4" t="s">
        <v>1092</v>
      </c>
      <c r="F2465" s="6">
        <v>33060.379999999997</v>
      </c>
      <c r="G2465" s="4">
        <v>18163</v>
      </c>
      <c r="H2465" s="4">
        <v>404691</v>
      </c>
      <c r="I2465" s="5">
        <v>81.692896559999994</v>
      </c>
      <c r="J2465" s="5">
        <v>22.281065903209999</v>
      </c>
      <c r="K2465" s="5" t="s">
        <v>36</v>
      </c>
      <c r="L2465" s="5">
        <v>208</v>
      </c>
      <c r="M2465" s="7" t="s">
        <v>1202</v>
      </c>
      <c r="N2465" s="16">
        <f t="shared" si="190"/>
        <v>44242</v>
      </c>
      <c r="O2465" s="7" t="s">
        <v>1203</v>
      </c>
      <c r="P2465" s="12" t="str">
        <f t="shared" si="191"/>
        <v>2021-02-23</v>
      </c>
      <c r="Q2465" s="1" t="str">
        <f>IFERROR(VLOOKUP(K2465,de_para!$A$2:$B$32,2,0),"ERR")</f>
        <v>web event</v>
      </c>
      <c r="R2465" s="1">
        <v>0</v>
      </c>
      <c r="S2465" s="1">
        <f t="shared" si="192"/>
        <v>2</v>
      </c>
      <c r="T2465" s="1">
        <f t="shared" si="193"/>
        <v>2021</v>
      </c>
      <c r="U2465" s="1">
        <f t="shared" si="194"/>
        <v>1</v>
      </c>
    </row>
    <row r="2466" spans="1:21" x14ac:dyDescent="0.25">
      <c r="A2466" s="3" t="s">
        <v>245</v>
      </c>
      <c r="B2466" s="3" t="s">
        <v>1201</v>
      </c>
      <c r="C2466" s="4" t="s">
        <v>246</v>
      </c>
      <c r="D2466" s="5" t="s">
        <v>247</v>
      </c>
      <c r="E2466" s="4" t="s">
        <v>248</v>
      </c>
      <c r="F2466" s="6">
        <v>15225.3</v>
      </c>
      <c r="G2466" s="4">
        <v>1306820</v>
      </c>
      <c r="H2466" s="4">
        <v>2411076</v>
      </c>
      <c r="I2466" s="5">
        <v>6.3147325099999998</v>
      </c>
      <c r="J2466" s="5">
        <v>1.8449947200073</v>
      </c>
      <c r="K2466" s="5" t="s">
        <v>36</v>
      </c>
      <c r="L2466" s="5">
        <v>58</v>
      </c>
      <c r="M2466" s="7" t="s">
        <v>1202</v>
      </c>
      <c r="N2466" s="16">
        <f t="shared" si="190"/>
        <v>44242</v>
      </c>
      <c r="O2466" s="7" t="s">
        <v>1203</v>
      </c>
      <c r="P2466" s="12" t="str">
        <f t="shared" si="191"/>
        <v>2021-02-23</v>
      </c>
      <c r="Q2466" s="1" t="str">
        <f>IFERROR(VLOOKUP(K2466,de_para!$A$2:$B$32,2,0),"ERR")</f>
        <v>web event</v>
      </c>
      <c r="R2466" s="1">
        <v>0</v>
      </c>
      <c r="S2466" s="1">
        <f t="shared" si="192"/>
        <v>2</v>
      </c>
      <c r="T2466" s="1">
        <f t="shared" si="193"/>
        <v>2021</v>
      </c>
      <c r="U2466" s="1">
        <f t="shared" si="194"/>
        <v>1</v>
      </c>
    </row>
    <row r="2467" spans="1:21" x14ac:dyDescent="0.25">
      <c r="A2467" s="3" t="s">
        <v>245</v>
      </c>
      <c r="B2467" s="3" t="s">
        <v>1201</v>
      </c>
      <c r="C2467" s="4" t="s">
        <v>520</v>
      </c>
      <c r="D2467" s="5" t="s">
        <v>521</v>
      </c>
      <c r="E2467" s="4" t="s">
        <v>522</v>
      </c>
      <c r="F2467" s="6">
        <v>5774.29</v>
      </c>
      <c r="G2467" s="4">
        <v>849126</v>
      </c>
      <c r="H2467" s="4">
        <v>1846250</v>
      </c>
      <c r="I2467" s="5">
        <v>3.12757752</v>
      </c>
      <c r="J2467" s="5">
        <v>2.1742945098842998</v>
      </c>
      <c r="K2467" s="5" t="s">
        <v>394</v>
      </c>
      <c r="L2467" s="5">
        <v>17797</v>
      </c>
      <c r="M2467" s="7" t="s">
        <v>1202</v>
      </c>
      <c r="N2467" s="16">
        <f t="shared" si="190"/>
        <v>44242</v>
      </c>
      <c r="O2467" s="7" t="s">
        <v>1203</v>
      </c>
      <c r="P2467" s="12" t="str">
        <f t="shared" si="191"/>
        <v>2021-02-23</v>
      </c>
      <c r="Q2467" s="1" t="str">
        <f>IFERROR(VLOOKUP(K2467,de_para!$A$2:$B$32,2,0),"ERR")</f>
        <v>Mid funnel</v>
      </c>
      <c r="R2467" s="1">
        <v>0</v>
      </c>
      <c r="S2467" s="1">
        <f t="shared" si="192"/>
        <v>2</v>
      </c>
      <c r="T2467" s="1">
        <f t="shared" si="193"/>
        <v>2021</v>
      </c>
      <c r="U2467" s="1">
        <f t="shared" si="194"/>
        <v>1</v>
      </c>
    </row>
    <row r="2468" spans="1:21" x14ac:dyDescent="0.25">
      <c r="A2468" s="3" t="s">
        <v>1057</v>
      </c>
      <c r="B2468" s="3" t="s">
        <v>1201</v>
      </c>
      <c r="C2468" s="4" t="s">
        <v>1058</v>
      </c>
      <c r="D2468" s="5" t="s">
        <v>1059</v>
      </c>
      <c r="E2468" s="4" t="s">
        <v>1060</v>
      </c>
      <c r="F2468" s="6">
        <v>206606.28</v>
      </c>
      <c r="G2468" s="4">
        <v>3091371</v>
      </c>
      <c r="H2468" s="4">
        <v>11275999</v>
      </c>
      <c r="I2468" s="5">
        <v>18.3226586</v>
      </c>
      <c r="J2468" s="5">
        <v>3.6475722260447001</v>
      </c>
      <c r="K2468" s="5" t="s">
        <v>80</v>
      </c>
      <c r="L2468" s="5">
        <v>1617</v>
      </c>
      <c r="M2468" s="7" t="s">
        <v>1202</v>
      </c>
      <c r="N2468" s="16">
        <f t="shared" si="190"/>
        <v>44242</v>
      </c>
      <c r="O2468" s="7" t="s">
        <v>1203</v>
      </c>
      <c r="P2468" s="12" t="str">
        <f t="shared" si="191"/>
        <v>2021-02-23</v>
      </c>
      <c r="Q2468" s="1" t="str">
        <f>IFERROR(VLOOKUP(K2468,de_para!$A$2:$B$32,2,0),"ERR")</f>
        <v>web event</v>
      </c>
      <c r="R2468" s="1">
        <v>0</v>
      </c>
      <c r="S2468" s="1">
        <f t="shared" si="192"/>
        <v>2</v>
      </c>
      <c r="T2468" s="1">
        <f t="shared" si="193"/>
        <v>2021</v>
      </c>
      <c r="U2468" s="1">
        <f t="shared" si="194"/>
        <v>1</v>
      </c>
    </row>
    <row r="2469" spans="1:21" x14ac:dyDescent="0.25">
      <c r="A2469" s="3" t="s">
        <v>1165</v>
      </c>
      <c r="B2469" s="3" t="s">
        <v>1201</v>
      </c>
      <c r="C2469" s="4" t="s">
        <v>1166</v>
      </c>
      <c r="D2469" s="5" t="s">
        <v>1167</v>
      </c>
      <c r="E2469" s="4" t="s">
        <v>1168</v>
      </c>
      <c r="F2469" s="6">
        <v>41500.57</v>
      </c>
      <c r="G2469" s="4">
        <v>2311601</v>
      </c>
      <c r="H2469" s="4">
        <v>4032537</v>
      </c>
      <c r="I2469" s="5">
        <v>10.29142944</v>
      </c>
      <c r="J2469" s="5">
        <v>1.7444779613782999</v>
      </c>
      <c r="K2469" s="5" t="s">
        <v>36</v>
      </c>
      <c r="L2469" s="5">
        <v>181</v>
      </c>
      <c r="M2469" s="7" t="s">
        <v>1202</v>
      </c>
      <c r="N2469" s="16">
        <f t="shared" si="190"/>
        <v>44242</v>
      </c>
      <c r="O2469" s="7" t="s">
        <v>1203</v>
      </c>
      <c r="P2469" s="12" t="str">
        <f t="shared" si="191"/>
        <v>2021-02-23</v>
      </c>
      <c r="Q2469" s="1" t="str">
        <f>IFERROR(VLOOKUP(K2469,de_para!$A$2:$B$32,2,0),"ERR")</f>
        <v>web event</v>
      </c>
      <c r="R2469" s="1">
        <v>0</v>
      </c>
      <c r="S2469" s="1">
        <f t="shared" si="192"/>
        <v>2</v>
      </c>
      <c r="T2469" s="1">
        <f t="shared" si="193"/>
        <v>2021</v>
      </c>
      <c r="U2469" s="1">
        <f t="shared" si="194"/>
        <v>1</v>
      </c>
    </row>
    <row r="2470" spans="1:21" x14ac:dyDescent="0.25">
      <c r="A2470" s="3" t="s">
        <v>1136</v>
      </c>
      <c r="B2470" s="3" t="s">
        <v>1201</v>
      </c>
      <c r="C2470" s="4" t="s">
        <v>1137</v>
      </c>
      <c r="D2470" s="5" t="s">
        <v>1024</v>
      </c>
      <c r="E2470" s="4" t="s">
        <v>1025</v>
      </c>
      <c r="F2470" s="6">
        <v>3335.41</v>
      </c>
      <c r="G2470" s="4">
        <v>9334</v>
      </c>
      <c r="H2470" s="4">
        <v>45936</v>
      </c>
      <c r="I2470" s="5">
        <v>72.609935559999997</v>
      </c>
      <c r="J2470" s="5">
        <v>4.9213627598028999</v>
      </c>
      <c r="K2470" s="5" t="s">
        <v>394</v>
      </c>
      <c r="L2470" s="5">
        <v>250</v>
      </c>
      <c r="M2470" s="7" t="s">
        <v>1202</v>
      </c>
      <c r="N2470" s="16">
        <f t="shared" si="190"/>
        <v>44242</v>
      </c>
      <c r="O2470" s="7" t="s">
        <v>1203</v>
      </c>
      <c r="P2470" s="12" t="str">
        <f t="shared" si="191"/>
        <v>2021-02-23</v>
      </c>
      <c r="Q2470" s="1" t="str">
        <f>IFERROR(VLOOKUP(K2470,de_para!$A$2:$B$32,2,0),"ERR")</f>
        <v>Mid funnel</v>
      </c>
      <c r="R2470" s="1">
        <v>0</v>
      </c>
      <c r="S2470" s="1">
        <f t="shared" si="192"/>
        <v>2</v>
      </c>
      <c r="T2470" s="1">
        <f t="shared" si="193"/>
        <v>2021</v>
      </c>
      <c r="U2470" s="1">
        <f t="shared" si="194"/>
        <v>1</v>
      </c>
    </row>
    <row r="2471" spans="1:21" x14ac:dyDescent="0.25">
      <c r="A2471" s="3" t="s">
        <v>120</v>
      </c>
      <c r="B2471" s="3" t="s">
        <v>1201</v>
      </c>
      <c r="C2471" s="4" t="s">
        <v>121</v>
      </c>
      <c r="D2471" s="5" t="s">
        <v>87</v>
      </c>
      <c r="E2471" s="4" t="s">
        <v>88</v>
      </c>
      <c r="F2471" s="6">
        <v>210788.74</v>
      </c>
      <c r="G2471" s="4">
        <v>10125044</v>
      </c>
      <c r="H2471" s="4">
        <v>32813420</v>
      </c>
      <c r="I2471" s="5">
        <v>6.4238576800000002</v>
      </c>
      <c r="J2471" s="5">
        <v>3.2408175213855999</v>
      </c>
      <c r="K2471" s="5" t="s">
        <v>36</v>
      </c>
      <c r="L2471" s="5">
        <v>923</v>
      </c>
      <c r="M2471" s="7" t="s">
        <v>1202</v>
      </c>
      <c r="N2471" s="16">
        <f t="shared" si="190"/>
        <v>44242</v>
      </c>
      <c r="O2471" s="7" t="s">
        <v>1203</v>
      </c>
      <c r="P2471" s="12" t="str">
        <f t="shared" si="191"/>
        <v>2021-02-23</v>
      </c>
      <c r="Q2471" s="1" t="str">
        <f>IFERROR(VLOOKUP(K2471,de_para!$A$2:$B$32,2,0),"ERR")</f>
        <v>web event</v>
      </c>
      <c r="R2471" s="1">
        <v>0</v>
      </c>
      <c r="S2471" s="1">
        <f t="shared" si="192"/>
        <v>2</v>
      </c>
      <c r="T2471" s="1">
        <f t="shared" si="193"/>
        <v>2021</v>
      </c>
      <c r="U2471" s="1">
        <f t="shared" si="194"/>
        <v>1</v>
      </c>
    </row>
    <row r="2472" spans="1:21" x14ac:dyDescent="0.25">
      <c r="A2472" s="3" t="s">
        <v>1161</v>
      </c>
      <c r="B2472" s="3" t="s">
        <v>1201</v>
      </c>
      <c r="C2472" s="4" t="s">
        <v>1162</v>
      </c>
      <c r="D2472" s="5" t="s">
        <v>1163</v>
      </c>
      <c r="E2472" s="4" t="s">
        <v>1164</v>
      </c>
      <c r="F2472" s="6">
        <v>4264.57</v>
      </c>
      <c r="G2472" s="4">
        <v>204855</v>
      </c>
      <c r="H2472" s="4">
        <v>264451</v>
      </c>
      <c r="I2472" s="5">
        <v>16.126125439999999</v>
      </c>
      <c r="J2472" s="5">
        <v>1.2909179663665</v>
      </c>
      <c r="K2472" s="5" t="s">
        <v>36</v>
      </c>
      <c r="L2472" s="5">
        <v>6</v>
      </c>
      <c r="M2472" s="7" t="s">
        <v>1202</v>
      </c>
      <c r="N2472" s="16">
        <f t="shared" si="190"/>
        <v>44242</v>
      </c>
      <c r="O2472" s="7" t="s">
        <v>1203</v>
      </c>
      <c r="P2472" s="12" t="str">
        <f t="shared" si="191"/>
        <v>2021-02-23</v>
      </c>
      <c r="Q2472" s="1" t="str">
        <f>IFERROR(VLOOKUP(K2472,de_para!$A$2:$B$32,2,0),"ERR")</f>
        <v>web event</v>
      </c>
      <c r="R2472" s="1">
        <v>0</v>
      </c>
      <c r="S2472" s="1">
        <f t="shared" si="192"/>
        <v>2</v>
      </c>
      <c r="T2472" s="1">
        <f t="shared" si="193"/>
        <v>2021</v>
      </c>
      <c r="U2472" s="1">
        <f t="shared" si="194"/>
        <v>1</v>
      </c>
    </row>
    <row r="2473" spans="1:21" x14ac:dyDescent="0.25">
      <c r="A2473" s="3" t="s">
        <v>1184</v>
      </c>
      <c r="B2473" s="3" t="s">
        <v>1201</v>
      </c>
      <c r="C2473" s="4" t="s">
        <v>1198</v>
      </c>
      <c r="D2473" s="5" t="s">
        <v>1199</v>
      </c>
      <c r="E2473" s="4" t="s">
        <v>1200</v>
      </c>
      <c r="F2473" s="6">
        <v>697.76</v>
      </c>
      <c r="G2473" s="4">
        <v>19048</v>
      </c>
      <c r="H2473" s="4">
        <v>20691</v>
      </c>
      <c r="I2473" s="5">
        <v>33.722874679999997</v>
      </c>
      <c r="J2473" s="5">
        <v>1.0862557748845001</v>
      </c>
      <c r="K2473" s="5" t="s">
        <v>130</v>
      </c>
      <c r="L2473" s="5">
        <v>10040</v>
      </c>
      <c r="M2473" s="7" t="s">
        <v>1202</v>
      </c>
      <c r="N2473" s="16">
        <f t="shared" si="190"/>
        <v>44242</v>
      </c>
      <c r="O2473" s="7" t="s">
        <v>1203</v>
      </c>
      <c r="P2473" s="12" t="str">
        <f t="shared" si="191"/>
        <v>2021-02-23</v>
      </c>
      <c r="Q2473" s="1" t="str">
        <f>IFERROR(VLOOKUP(K2473,de_para!$A$2:$B$32,2,0),"ERR")</f>
        <v>Mid funnel</v>
      </c>
      <c r="R2473" s="1">
        <v>0</v>
      </c>
      <c r="S2473" s="1">
        <f t="shared" si="192"/>
        <v>2</v>
      </c>
      <c r="T2473" s="1">
        <f t="shared" si="193"/>
        <v>2021</v>
      </c>
      <c r="U2473" s="1">
        <f t="shared" si="194"/>
        <v>1</v>
      </c>
    </row>
    <row r="2474" spans="1:21" x14ac:dyDescent="0.25">
      <c r="A2474" s="3" t="s">
        <v>83</v>
      </c>
      <c r="B2474" s="3" t="s">
        <v>1201</v>
      </c>
      <c r="C2474" s="4" t="s">
        <v>1073</v>
      </c>
      <c r="D2474" s="5" t="s">
        <v>91</v>
      </c>
      <c r="E2474" s="4" t="s">
        <v>92</v>
      </c>
      <c r="F2474" s="6">
        <v>42025.83</v>
      </c>
      <c r="G2474" s="4">
        <v>62527</v>
      </c>
      <c r="H2474" s="4">
        <v>786200</v>
      </c>
      <c r="I2474" s="5">
        <v>53.454375480000003</v>
      </c>
      <c r="J2474" s="5">
        <v>12.573768132167</v>
      </c>
      <c r="K2474" s="5" t="s">
        <v>36</v>
      </c>
      <c r="L2474" s="5">
        <v>222</v>
      </c>
      <c r="M2474" s="7" t="s">
        <v>1202</v>
      </c>
      <c r="N2474" s="16">
        <f t="shared" si="190"/>
        <v>44242</v>
      </c>
      <c r="O2474" s="7" t="s">
        <v>1203</v>
      </c>
      <c r="P2474" s="12" t="str">
        <f t="shared" si="191"/>
        <v>2021-02-23</v>
      </c>
      <c r="Q2474" s="1" t="str">
        <f>IFERROR(VLOOKUP(K2474,de_para!$A$2:$B$32,2,0),"ERR")</f>
        <v>web event</v>
      </c>
      <c r="R2474" s="1">
        <v>0</v>
      </c>
      <c r="S2474" s="1">
        <f t="shared" si="192"/>
        <v>2</v>
      </c>
      <c r="T2474" s="1">
        <f t="shared" si="193"/>
        <v>2021</v>
      </c>
      <c r="U2474" s="1">
        <f t="shared" si="194"/>
        <v>1</v>
      </c>
    </row>
    <row r="2475" spans="1:21" x14ac:dyDescent="0.25">
      <c r="A2475" s="3" t="s">
        <v>1078</v>
      </c>
      <c r="B2475" s="3" t="s">
        <v>1201</v>
      </c>
      <c r="C2475" s="4" t="s">
        <v>1079</v>
      </c>
      <c r="D2475" s="5" t="s">
        <v>1080</v>
      </c>
      <c r="E2475" s="4" t="s">
        <v>1081</v>
      </c>
      <c r="F2475" s="6">
        <v>30975.65</v>
      </c>
      <c r="G2475" s="4">
        <v>1915830</v>
      </c>
      <c r="H2475" s="4">
        <v>3077452</v>
      </c>
      <c r="I2475" s="5">
        <v>10.065356019999999</v>
      </c>
      <c r="J2475" s="5">
        <v>1.60632832767</v>
      </c>
      <c r="K2475" s="5" t="s">
        <v>80</v>
      </c>
      <c r="L2475" s="5">
        <v>304</v>
      </c>
      <c r="M2475" s="7" t="s">
        <v>1202</v>
      </c>
      <c r="N2475" s="16">
        <f t="shared" si="190"/>
        <v>44242</v>
      </c>
      <c r="O2475" s="7" t="s">
        <v>1203</v>
      </c>
      <c r="P2475" s="12" t="str">
        <f t="shared" si="191"/>
        <v>2021-02-23</v>
      </c>
      <c r="Q2475" s="1" t="str">
        <f>IFERROR(VLOOKUP(K2475,de_para!$A$2:$B$32,2,0),"ERR")</f>
        <v>web event</v>
      </c>
      <c r="R2475" s="1">
        <v>0</v>
      </c>
      <c r="S2475" s="1">
        <f t="shared" si="192"/>
        <v>2</v>
      </c>
      <c r="T2475" s="1">
        <f t="shared" si="193"/>
        <v>2021</v>
      </c>
      <c r="U2475" s="1">
        <f t="shared" si="194"/>
        <v>1</v>
      </c>
    </row>
    <row r="2476" spans="1:21" x14ac:dyDescent="0.25">
      <c r="A2476" s="3" t="s">
        <v>1180</v>
      </c>
      <c r="B2476" s="3" t="s">
        <v>1201</v>
      </c>
      <c r="C2476" s="4" t="s">
        <v>1204</v>
      </c>
      <c r="D2476" s="5" t="s">
        <v>1205</v>
      </c>
      <c r="E2476" s="4" t="s">
        <v>1206</v>
      </c>
      <c r="F2476" s="6">
        <v>316.8</v>
      </c>
      <c r="G2476" s="4">
        <v>30234</v>
      </c>
      <c r="H2476" s="4">
        <v>39605</v>
      </c>
      <c r="I2476" s="5">
        <v>7.9989900299999999</v>
      </c>
      <c r="J2476" s="5">
        <v>1.3099490639677001</v>
      </c>
      <c r="K2476" s="5" t="s">
        <v>130</v>
      </c>
      <c r="L2476" s="5">
        <v>4743</v>
      </c>
      <c r="M2476" s="7" t="s">
        <v>1202</v>
      </c>
      <c r="N2476" s="16">
        <f t="shared" si="190"/>
        <v>44242</v>
      </c>
      <c r="O2476" s="7" t="s">
        <v>1203</v>
      </c>
      <c r="P2476" s="12" t="str">
        <f t="shared" si="191"/>
        <v>2021-02-23</v>
      </c>
      <c r="Q2476" s="1" t="str">
        <f>IFERROR(VLOOKUP(K2476,de_para!$A$2:$B$32,2,0),"ERR")</f>
        <v>Mid funnel</v>
      </c>
      <c r="R2476" s="1">
        <v>0</v>
      </c>
      <c r="S2476" s="1">
        <f t="shared" si="192"/>
        <v>2</v>
      </c>
      <c r="T2476" s="1">
        <f t="shared" si="193"/>
        <v>2021</v>
      </c>
      <c r="U2476" s="1">
        <f t="shared" si="194"/>
        <v>1</v>
      </c>
    </row>
    <row r="2477" spans="1:21" x14ac:dyDescent="0.25">
      <c r="A2477" s="3" t="s">
        <v>1169</v>
      </c>
      <c r="B2477" s="3" t="s">
        <v>1201</v>
      </c>
      <c r="C2477" s="4" t="s">
        <v>1170</v>
      </c>
      <c r="D2477" s="5" t="s">
        <v>1171</v>
      </c>
      <c r="E2477" s="4" t="s">
        <v>1172</v>
      </c>
      <c r="F2477" s="6">
        <v>41655</v>
      </c>
      <c r="G2477" s="4">
        <v>2564014</v>
      </c>
      <c r="H2477" s="4">
        <v>4741224</v>
      </c>
      <c r="I2477" s="5">
        <v>8.7857059700000004</v>
      </c>
      <c r="J2477" s="5">
        <v>1.8491412293381</v>
      </c>
      <c r="K2477" s="5" t="s">
        <v>36</v>
      </c>
      <c r="L2477" s="5">
        <v>175</v>
      </c>
      <c r="M2477" s="7" t="s">
        <v>1202</v>
      </c>
      <c r="N2477" s="16">
        <f t="shared" si="190"/>
        <v>44242</v>
      </c>
      <c r="O2477" s="7" t="s">
        <v>1203</v>
      </c>
      <c r="P2477" s="12" t="str">
        <f t="shared" si="191"/>
        <v>2021-02-23</v>
      </c>
      <c r="Q2477" s="1" t="str">
        <f>IFERROR(VLOOKUP(K2477,de_para!$A$2:$B$32,2,0),"ERR")</f>
        <v>web event</v>
      </c>
      <c r="R2477" s="1">
        <v>0</v>
      </c>
      <c r="S2477" s="1">
        <f t="shared" si="192"/>
        <v>2</v>
      </c>
      <c r="T2477" s="1">
        <f t="shared" si="193"/>
        <v>2021</v>
      </c>
      <c r="U2477" s="1">
        <f t="shared" si="194"/>
        <v>1</v>
      </c>
    </row>
    <row r="2478" spans="1:21" x14ac:dyDescent="0.25">
      <c r="A2478" s="3" t="s">
        <v>1184</v>
      </c>
      <c r="B2478" s="3" t="s">
        <v>1201</v>
      </c>
      <c r="C2478" s="4" t="s">
        <v>1207</v>
      </c>
      <c r="D2478" s="5" t="s">
        <v>1208</v>
      </c>
      <c r="E2478" s="4" t="s">
        <v>1209</v>
      </c>
      <c r="F2478" s="6">
        <v>300.43</v>
      </c>
      <c r="G2478" s="4">
        <v>85797</v>
      </c>
      <c r="H2478" s="4">
        <v>96058</v>
      </c>
      <c r="I2478" s="5">
        <v>3.12758958</v>
      </c>
      <c r="J2478" s="5">
        <v>1.1195962562794</v>
      </c>
      <c r="K2478" s="5" t="s">
        <v>130</v>
      </c>
      <c r="L2478" s="5">
        <v>7958</v>
      </c>
      <c r="M2478" s="7" t="s">
        <v>1202</v>
      </c>
      <c r="N2478" s="16">
        <f t="shared" si="190"/>
        <v>44242</v>
      </c>
      <c r="O2478" s="7" t="s">
        <v>1203</v>
      </c>
      <c r="P2478" s="12" t="str">
        <f t="shared" si="191"/>
        <v>2021-02-23</v>
      </c>
      <c r="Q2478" s="1" t="str">
        <f>IFERROR(VLOOKUP(K2478,de_para!$A$2:$B$32,2,0),"ERR")</f>
        <v>Mid funnel</v>
      </c>
      <c r="R2478" s="1">
        <v>0</v>
      </c>
      <c r="S2478" s="1">
        <f t="shared" si="192"/>
        <v>2</v>
      </c>
      <c r="T2478" s="1">
        <f t="shared" si="193"/>
        <v>2021</v>
      </c>
      <c r="U2478" s="1">
        <f t="shared" si="194"/>
        <v>1</v>
      </c>
    </row>
    <row r="2479" spans="1:21" x14ac:dyDescent="0.25">
      <c r="A2479" s="3" t="s">
        <v>175</v>
      </c>
      <c r="B2479" s="3" t="s">
        <v>1201</v>
      </c>
      <c r="C2479" s="4" t="s">
        <v>176</v>
      </c>
      <c r="D2479" s="5" t="s">
        <v>177</v>
      </c>
      <c r="E2479" s="4" t="s">
        <v>178</v>
      </c>
      <c r="F2479" s="6">
        <v>10887.86</v>
      </c>
      <c r="G2479" s="4">
        <v>824299</v>
      </c>
      <c r="H2479" s="4">
        <v>2081937</v>
      </c>
      <c r="I2479" s="5">
        <v>5.2296779400000002</v>
      </c>
      <c r="J2479" s="5">
        <v>2.5257060848066</v>
      </c>
      <c r="K2479" s="5" t="s">
        <v>179</v>
      </c>
      <c r="L2479" s="5">
        <v>15467</v>
      </c>
      <c r="M2479" s="7" t="s">
        <v>1202</v>
      </c>
      <c r="N2479" s="16">
        <f t="shared" si="190"/>
        <v>44242</v>
      </c>
      <c r="O2479" s="7" t="s">
        <v>1203</v>
      </c>
      <c r="P2479" s="12" t="str">
        <f t="shared" si="191"/>
        <v>2021-02-23</v>
      </c>
      <c r="Q2479" s="1" t="str">
        <f>IFERROR(VLOOKUP(K2479,de_para!$A$2:$B$32,2,0),"ERR")</f>
        <v>Mid funnel</v>
      </c>
      <c r="R2479" s="1">
        <v>0</v>
      </c>
      <c r="S2479" s="1">
        <f t="shared" si="192"/>
        <v>2</v>
      </c>
      <c r="T2479" s="1">
        <f t="shared" si="193"/>
        <v>2021</v>
      </c>
      <c r="U2479" s="1">
        <f t="shared" si="194"/>
        <v>1</v>
      </c>
    </row>
    <row r="2480" spans="1:21" x14ac:dyDescent="0.25">
      <c r="A2480" s="3" t="s">
        <v>1178</v>
      </c>
      <c r="B2480" s="3" t="s">
        <v>1201</v>
      </c>
      <c r="C2480" s="4" t="s">
        <v>1179</v>
      </c>
      <c r="D2480" s="5" t="s">
        <v>1163</v>
      </c>
      <c r="E2480" s="4" t="s">
        <v>1164</v>
      </c>
      <c r="F2480" s="6">
        <v>16832.39</v>
      </c>
      <c r="G2480" s="4">
        <v>1411810</v>
      </c>
      <c r="H2480" s="4">
        <v>2594794</v>
      </c>
      <c r="I2480" s="5">
        <v>6.4869850900000001</v>
      </c>
      <c r="J2480" s="5">
        <v>1.8379201167296</v>
      </c>
      <c r="K2480" s="5" t="s">
        <v>36</v>
      </c>
      <c r="L2480" s="5">
        <v>62</v>
      </c>
      <c r="M2480" s="7" t="s">
        <v>1202</v>
      </c>
      <c r="N2480" s="16">
        <f t="shared" si="190"/>
        <v>44242</v>
      </c>
      <c r="O2480" s="7" t="s">
        <v>1203</v>
      </c>
      <c r="P2480" s="12" t="str">
        <f t="shared" si="191"/>
        <v>2021-02-23</v>
      </c>
      <c r="Q2480" s="1" t="str">
        <f>IFERROR(VLOOKUP(K2480,de_para!$A$2:$B$32,2,0),"ERR")</f>
        <v>web event</v>
      </c>
      <c r="R2480" s="1">
        <v>0</v>
      </c>
      <c r="S2480" s="1">
        <f t="shared" si="192"/>
        <v>2</v>
      </c>
      <c r="T2480" s="1">
        <f t="shared" si="193"/>
        <v>2021</v>
      </c>
      <c r="U2480" s="1">
        <f t="shared" si="194"/>
        <v>1</v>
      </c>
    </row>
    <row r="2481" spans="1:21" x14ac:dyDescent="0.25">
      <c r="A2481" s="3" t="s">
        <v>93</v>
      </c>
      <c r="B2481" s="3" t="s">
        <v>1201</v>
      </c>
      <c r="C2481" s="4" t="s">
        <v>94</v>
      </c>
      <c r="D2481" s="5" t="s">
        <v>87</v>
      </c>
      <c r="E2481" s="4" t="s">
        <v>88</v>
      </c>
      <c r="F2481" s="6">
        <v>41002.93</v>
      </c>
      <c r="G2481" s="4">
        <v>2420162</v>
      </c>
      <c r="H2481" s="4">
        <v>4628243</v>
      </c>
      <c r="I2481" s="5">
        <v>8.8592863400000006</v>
      </c>
      <c r="J2481" s="5">
        <v>1.912369089342</v>
      </c>
      <c r="K2481" s="5" t="s">
        <v>36</v>
      </c>
      <c r="L2481" s="5">
        <v>206</v>
      </c>
      <c r="M2481" s="7" t="s">
        <v>1202</v>
      </c>
      <c r="N2481" s="16">
        <f t="shared" si="190"/>
        <v>44242</v>
      </c>
      <c r="O2481" s="7" t="s">
        <v>1203</v>
      </c>
      <c r="P2481" s="12" t="str">
        <f t="shared" si="191"/>
        <v>2021-02-23</v>
      </c>
      <c r="Q2481" s="1" t="str">
        <f>IFERROR(VLOOKUP(K2481,de_para!$A$2:$B$32,2,0),"ERR")</f>
        <v>web event</v>
      </c>
      <c r="R2481" s="1">
        <v>0</v>
      </c>
      <c r="S2481" s="1">
        <f t="shared" si="192"/>
        <v>2</v>
      </c>
      <c r="T2481" s="1">
        <f t="shared" si="193"/>
        <v>2021</v>
      </c>
      <c r="U2481" s="1">
        <f t="shared" si="194"/>
        <v>1</v>
      </c>
    </row>
    <row r="2482" spans="1:21" x14ac:dyDescent="0.25">
      <c r="A2482" s="3" t="s">
        <v>1180</v>
      </c>
      <c r="B2482" s="3" t="s">
        <v>1201</v>
      </c>
      <c r="C2482" s="4" t="s">
        <v>1191</v>
      </c>
      <c r="D2482" s="5" t="s">
        <v>1192</v>
      </c>
      <c r="E2482" s="4" t="s">
        <v>1193</v>
      </c>
      <c r="F2482" s="6">
        <v>690.27</v>
      </c>
      <c r="G2482" s="4">
        <v>15368</v>
      </c>
      <c r="H2482" s="4">
        <v>20328</v>
      </c>
      <c r="I2482" s="5">
        <v>33.95661157</v>
      </c>
      <c r="J2482" s="5">
        <v>1.3227485684539</v>
      </c>
      <c r="K2482" s="5" t="s">
        <v>130</v>
      </c>
      <c r="L2482" s="5">
        <v>8479</v>
      </c>
      <c r="M2482" s="7" t="s">
        <v>1202</v>
      </c>
      <c r="N2482" s="16">
        <f t="shared" si="190"/>
        <v>44242</v>
      </c>
      <c r="O2482" s="7" t="s">
        <v>1203</v>
      </c>
      <c r="P2482" s="12" t="str">
        <f t="shared" si="191"/>
        <v>2021-02-23</v>
      </c>
      <c r="Q2482" s="1" t="str">
        <f>IFERROR(VLOOKUP(K2482,de_para!$A$2:$B$32,2,0),"ERR")</f>
        <v>Mid funnel</v>
      </c>
      <c r="R2482" s="1">
        <v>0</v>
      </c>
      <c r="S2482" s="1">
        <f t="shared" si="192"/>
        <v>2</v>
      </c>
      <c r="T2482" s="1">
        <f t="shared" si="193"/>
        <v>2021</v>
      </c>
      <c r="U2482" s="1">
        <f t="shared" si="194"/>
        <v>1</v>
      </c>
    </row>
    <row r="2483" spans="1:21" x14ac:dyDescent="0.25">
      <c r="A2483" s="3" t="s">
        <v>1173</v>
      </c>
      <c r="B2483" s="3" t="s">
        <v>1201</v>
      </c>
      <c r="C2483" s="4" t="s">
        <v>1174</v>
      </c>
      <c r="D2483" s="5" t="s">
        <v>247</v>
      </c>
      <c r="E2483" s="4" t="s">
        <v>248</v>
      </c>
      <c r="F2483" s="6">
        <v>3035.63</v>
      </c>
      <c r="G2483" s="4">
        <v>184275</v>
      </c>
      <c r="H2483" s="4">
        <v>232373</v>
      </c>
      <c r="I2483" s="5">
        <v>13.06360894</v>
      </c>
      <c r="J2483" s="5">
        <v>1.2610120743454001</v>
      </c>
      <c r="K2483" s="5" t="s">
        <v>36</v>
      </c>
      <c r="L2483" s="5">
        <v>6</v>
      </c>
      <c r="M2483" s="7" t="s">
        <v>1202</v>
      </c>
      <c r="N2483" s="16">
        <f t="shared" si="190"/>
        <v>44242</v>
      </c>
      <c r="O2483" s="7" t="s">
        <v>1203</v>
      </c>
      <c r="P2483" s="12" t="str">
        <f t="shared" si="191"/>
        <v>2021-02-23</v>
      </c>
      <c r="Q2483" s="1" t="str">
        <f>IFERROR(VLOOKUP(K2483,de_para!$A$2:$B$32,2,0),"ERR")</f>
        <v>web event</v>
      </c>
      <c r="R2483" s="1">
        <v>0</v>
      </c>
      <c r="S2483" s="1">
        <f t="shared" si="192"/>
        <v>2</v>
      </c>
      <c r="T2483" s="1">
        <f t="shared" si="193"/>
        <v>2021</v>
      </c>
      <c r="U2483" s="1">
        <f t="shared" si="194"/>
        <v>1</v>
      </c>
    </row>
    <row r="2484" spans="1:21" x14ac:dyDescent="0.25">
      <c r="A2484" s="3" t="s">
        <v>103</v>
      </c>
      <c r="B2484" s="3" t="s">
        <v>1201</v>
      </c>
      <c r="C2484" s="4" t="s">
        <v>998</v>
      </c>
      <c r="D2484" s="5" t="s">
        <v>60</v>
      </c>
      <c r="E2484" s="4" t="s">
        <v>61</v>
      </c>
      <c r="F2484" s="6">
        <v>35390.31</v>
      </c>
      <c r="G2484" s="4">
        <v>12328</v>
      </c>
      <c r="H2484" s="4">
        <v>282709</v>
      </c>
      <c r="I2484" s="5">
        <v>125.18282050000001</v>
      </c>
      <c r="J2484" s="5">
        <v>22.932268007786998</v>
      </c>
      <c r="K2484" s="5" t="s">
        <v>36</v>
      </c>
      <c r="L2484" s="5">
        <v>320</v>
      </c>
      <c r="M2484" s="7" t="s">
        <v>1202</v>
      </c>
      <c r="N2484" s="16">
        <f t="shared" si="190"/>
        <v>44242</v>
      </c>
      <c r="O2484" s="7" t="s">
        <v>1203</v>
      </c>
      <c r="P2484" s="12" t="str">
        <f t="shared" si="191"/>
        <v>2021-02-23</v>
      </c>
      <c r="Q2484" s="1" t="str">
        <f>IFERROR(VLOOKUP(K2484,de_para!$A$2:$B$32,2,0),"ERR")</f>
        <v>web event</v>
      </c>
      <c r="R2484" s="1">
        <v>0</v>
      </c>
      <c r="S2484" s="1">
        <f t="shared" si="192"/>
        <v>2</v>
      </c>
      <c r="T2484" s="1">
        <f t="shared" si="193"/>
        <v>2021</v>
      </c>
      <c r="U2484" s="1">
        <f t="shared" si="194"/>
        <v>1</v>
      </c>
    </row>
    <row r="2485" spans="1:21" x14ac:dyDescent="0.25">
      <c r="A2485" s="3" t="s">
        <v>1194</v>
      </c>
      <c r="B2485" s="3" t="s">
        <v>1201</v>
      </c>
      <c r="C2485" s="4" t="s">
        <v>1195</v>
      </c>
      <c r="D2485" s="5" t="s">
        <v>1196</v>
      </c>
      <c r="E2485" s="4" t="s">
        <v>1197</v>
      </c>
      <c r="F2485" s="6">
        <v>4548.38</v>
      </c>
      <c r="G2485" s="4">
        <v>330173</v>
      </c>
      <c r="H2485" s="4">
        <v>368106</v>
      </c>
      <c r="I2485" s="5">
        <v>12.356169149999999</v>
      </c>
      <c r="J2485" s="5">
        <v>1.1148882555509001</v>
      </c>
      <c r="K2485" s="5" t="s">
        <v>36</v>
      </c>
      <c r="L2485" s="5">
        <v>10</v>
      </c>
      <c r="M2485" s="7" t="s">
        <v>1202</v>
      </c>
      <c r="N2485" s="16">
        <f t="shared" si="190"/>
        <v>44242</v>
      </c>
      <c r="O2485" s="7" t="s">
        <v>1203</v>
      </c>
      <c r="P2485" s="12" t="str">
        <f t="shared" si="191"/>
        <v>2021-02-23</v>
      </c>
      <c r="Q2485" s="1" t="str">
        <f>IFERROR(VLOOKUP(K2485,de_para!$A$2:$B$32,2,0),"ERR")</f>
        <v>web event</v>
      </c>
      <c r="R2485" s="1">
        <v>0</v>
      </c>
      <c r="S2485" s="1">
        <f t="shared" si="192"/>
        <v>2</v>
      </c>
      <c r="T2485" s="1">
        <f t="shared" si="193"/>
        <v>2021</v>
      </c>
      <c r="U2485" s="1">
        <f t="shared" si="194"/>
        <v>1</v>
      </c>
    </row>
    <row r="2486" spans="1:21" x14ac:dyDescent="0.25">
      <c r="A2486" s="3" t="s">
        <v>1210</v>
      </c>
      <c r="B2486" s="3" t="s">
        <v>1211</v>
      </c>
      <c r="C2486" s="4" t="s">
        <v>1212</v>
      </c>
      <c r="D2486" s="5" t="s">
        <v>1213</v>
      </c>
      <c r="E2486" s="4" t="s">
        <v>1214</v>
      </c>
      <c r="F2486" s="6">
        <v>0</v>
      </c>
      <c r="G2486" s="4">
        <v>0</v>
      </c>
      <c r="H2486" s="4">
        <v>0</v>
      </c>
      <c r="I2486" s="5" t="s">
        <v>45</v>
      </c>
      <c r="J2486" s="5">
        <v>0</v>
      </c>
      <c r="K2486" s="5" t="s">
        <v>36</v>
      </c>
      <c r="L2486" s="5">
        <v>1</v>
      </c>
      <c r="M2486" s="7" t="s">
        <v>1215</v>
      </c>
      <c r="N2486" s="16">
        <f t="shared" si="190"/>
        <v>44235</v>
      </c>
      <c r="O2486" s="7" t="s">
        <v>1216</v>
      </c>
      <c r="P2486" s="12" t="str">
        <f t="shared" si="191"/>
        <v>2021-02-16</v>
      </c>
      <c r="Q2486" s="1" t="str">
        <f>IFERROR(VLOOKUP(K2486,de_para!$A$2:$B$32,2,0),"ERR")</f>
        <v>web event</v>
      </c>
      <c r="R2486" s="1">
        <v>0</v>
      </c>
      <c r="S2486" s="1">
        <f t="shared" si="192"/>
        <v>2</v>
      </c>
      <c r="T2486" s="1">
        <f t="shared" si="193"/>
        <v>2021</v>
      </c>
      <c r="U2486" s="1">
        <f t="shared" si="194"/>
        <v>1</v>
      </c>
    </row>
    <row r="2487" spans="1:21" x14ac:dyDescent="0.25">
      <c r="A2487" s="3" t="s">
        <v>245</v>
      </c>
      <c r="B2487" s="3" t="s">
        <v>1211</v>
      </c>
      <c r="C2487" s="4" t="s">
        <v>246</v>
      </c>
      <c r="D2487" s="5" t="s">
        <v>247</v>
      </c>
      <c r="E2487" s="4" t="s">
        <v>248</v>
      </c>
      <c r="F2487" s="6">
        <v>18863.599999999999</v>
      </c>
      <c r="G2487" s="4">
        <v>1342452</v>
      </c>
      <c r="H2487" s="4">
        <v>2711209</v>
      </c>
      <c r="I2487" s="5">
        <v>6.9576340300000004</v>
      </c>
      <c r="J2487" s="5">
        <v>2.0195947415625</v>
      </c>
      <c r="K2487" s="5" t="s">
        <v>36</v>
      </c>
      <c r="L2487" s="5">
        <v>93</v>
      </c>
      <c r="M2487" s="7" t="s">
        <v>1215</v>
      </c>
      <c r="N2487" s="16">
        <f t="shared" si="190"/>
        <v>44235</v>
      </c>
      <c r="O2487" s="7" t="s">
        <v>1216</v>
      </c>
      <c r="P2487" s="12" t="str">
        <f t="shared" si="191"/>
        <v>2021-02-16</v>
      </c>
      <c r="Q2487" s="1" t="str">
        <f>IFERROR(VLOOKUP(K2487,de_para!$A$2:$B$32,2,0),"ERR")</f>
        <v>web event</v>
      </c>
      <c r="R2487" s="1">
        <v>0</v>
      </c>
      <c r="S2487" s="1">
        <f t="shared" si="192"/>
        <v>2</v>
      </c>
      <c r="T2487" s="1">
        <f t="shared" si="193"/>
        <v>2021</v>
      </c>
      <c r="U2487" s="1">
        <f t="shared" si="194"/>
        <v>1</v>
      </c>
    </row>
    <row r="2488" spans="1:21" x14ac:dyDescent="0.25">
      <c r="A2488" s="3" t="s">
        <v>1085</v>
      </c>
      <c r="B2488" s="3" t="s">
        <v>1211</v>
      </c>
      <c r="C2488" s="4" t="s">
        <v>1086</v>
      </c>
      <c r="D2488" s="5" t="s">
        <v>1070</v>
      </c>
      <c r="E2488" s="4" t="s">
        <v>1071</v>
      </c>
      <c r="F2488" s="6">
        <v>2752.46</v>
      </c>
      <c r="G2488" s="4">
        <v>252733</v>
      </c>
      <c r="H2488" s="4">
        <v>378927</v>
      </c>
      <c r="I2488" s="5">
        <v>7.2638265400000002</v>
      </c>
      <c r="J2488" s="5">
        <v>1.4993174615108</v>
      </c>
      <c r="K2488" s="5" t="s">
        <v>1072</v>
      </c>
      <c r="L2488" s="5">
        <v>287984</v>
      </c>
      <c r="M2488" s="7" t="s">
        <v>1215</v>
      </c>
      <c r="N2488" s="16">
        <f t="shared" si="190"/>
        <v>44235</v>
      </c>
      <c r="O2488" s="7" t="s">
        <v>1216</v>
      </c>
      <c r="P2488" s="12" t="str">
        <f t="shared" si="191"/>
        <v>2021-02-16</v>
      </c>
      <c r="Q2488" s="1" t="str">
        <f>IFERROR(VLOOKUP(K2488,de_para!$A$2:$B$32,2,0),"ERR")</f>
        <v>Top funnel</v>
      </c>
      <c r="R2488" s="1">
        <v>0</v>
      </c>
      <c r="S2488" s="1">
        <f t="shared" si="192"/>
        <v>2</v>
      </c>
      <c r="T2488" s="1">
        <f t="shared" si="193"/>
        <v>2021</v>
      </c>
      <c r="U2488" s="1">
        <f t="shared" si="194"/>
        <v>1</v>
      </c>
    </row>
    <row r="2489" spans="1:21" x14ac:dyDescent="0.25">
      <c r="A2489" s="3" t="s">
        <v>1068</v>
      </c>
      <c r="B2489" s="3" t="s">
        <v>1211</v>
      </c>
      <c r="C2489" s="4" t="s">
        <v>1069</v>
      </c>
      <c r="D2489" s="5" t="s">
        <v>1070</v>
      </c>
      <c r="E2489" s="4" t="s">
        <v>1071</v>
      </c>
      <c r="F2489" s="6">
        <v>5522.44</v>
      </c>
      <c r="G2489" s="4">
        <v>448761</v>
      </c>
      <c r="H2489" s="4">
        <v>1480214</v>
      </c>
      <c r="I2489" s="5">
        <v>3.7308389200000001</v>
      </c>
      <c r="J2489" s="5">
        <v>3.2984461662220999</v>
      </c>
      <c r="K2489" s="5" t="s">
        <v>1072</v>
      </c>
      <c r="L2489" s="5">
        <v>899494</v>
      </c>
      <c r="M2489" s="7" t="s">
        <v>1215</v>
      </c>
      <c r="N2489" s="16">
        <f t="shared" si="190"/>
        <v>44235</v>
      </c>
      <c r="O2489" s="7" t="s">
        <v>1216</v>
      </c>
      <c r="P2489" s="12" t="str">
        <f t="shared" si="191"/>
        <v>2021-02-16</v>
      </c>
      <c r="Q2489" s="1" t="str">
        <f>IFERROR(VLOOKUP(K2489,de_para!$A$2:$B$32,2,0),"ERR")</f>
        <v>Top funnel</v>
      </c>
      <c r="R2489" s="1">
        <v>0</v>
      </c>
      <c r="S2489" s="1">
        <f t="shared" si="192"/>
        <v>2</v>
      </c>
      <c r="T2489" s="1">
        <f t="shared" si="193"/>
        <v>2021</v>
      </c>
      <c r="U2489" s="1">
        <f t="shared" si="194"/>
        <v>1</v>
      </c>
    </row>
    <row r="2490" spans="1:21" x14ac:dyDescent="0.25">
      <c r="A2490" s="3" t="s">
        <v>83</v>
      </c>
      <c r="B2490" s="3" t="s">
        <v>1211</v>
      </c>
      <c r="C2490" s="4" t="s">
        <v>1073</v>
      </c>
      <c r="D2490" s="5" t="s">
        <v>91</v>
      </c>
      <c r="E2490" s="4" t="s">
        <v>92</v>
      </c>
      <c r="F2490" s="6">
        <v>11742.18</v>
      </c>
      <c r="G2490" s="4">
        <v>49712</v>
      </c>
      <c r="H2490" s="4">
        <v>293107</v>
      </c>
      <c r="I2490" s="5">
        <v>40.061069850000003</v>
      </c>
      <c r="J2490" s="5">
        <v>5.8961015448985998</v>
      </c>
      <c r="K2490" s="5" t="s">
        <v>36</v>
      </c>
      <c r="L2490" s="5">
        <v>96</v>
      </c>
      <c r="M2490" s="7" t="s">
        <v>1215</v>
      </c>
      <c r="N2490" s="16">
        <f t="shared" si="190"/>
        <v>44235</v>
      </c>
      <c r="O2490" s="7" t="s">
        <v>1216</v>
      </c>
      <c r="P2490" s="12" t="str">
        <f t="shared" si="191"/>
        <v>2021-02-16</v>
      </c>
      <c r="Q2490" s="1" t="str">
        <f>IFERROR(VLOOKUP(K2490,de_para!$A$2:$B$32,2,0),"ERR")</f>
        <v>web event</v>
      </c>
      <c r="R2490" s="1">
        <v>0</v>
      </c>
      <c r="S2490" s="1">
        <f t="shared" si="192"/>
        <v>2</v>
      </c>
      <c r="T2490" s="1">
        <f t="shared" si="193"/>
        <v>2021</v>
      </c>
      <c r="U2490" s="1">
        <f t="shared" si="194"/>
        <v>1</v>
      </c>
    </row>
    <row r="2491" spans="1:21" x14ac:dyDescent="0.25">
      <c r="A2491" s="3" t="s">
        <v>72</v>
      </c>
      <c r="B2491" s="3" t="s">
        <v>1211</v>
      </c>
      <c r="C2491" s="4" t="s">
        <v>73</v>
      </c>
      <c r="D2491" s="5" t="s">
        <v>74</v>
      </c>
      <c r="E2491" s="4" t="s">
        <v>75</v>
      </c>
      <c r="F2491" s="6">
        <v>55213.81</v>
      </c>
      <c r="G2491" s="4">
        <v>298046</v>
      </c>
      <c r="H2491" s="4">
        <v>1964985</v>
      </c>
      <c r="I2491" s="5">
        <v>28.098845539999999</v>
      </c>
      <c r="J2491" s="5">
        <v>6.5928917012810002</v>
      </c>
      <c r="K2491" s="5" t="s">
        <v>36</v>
      </c>
      <c r="L2491" s="5">
        <v>592</v>
      </c>
      <c r="M2491" s="7" t="s">
        <v>1215</v>
      </c>
      <c r="N2491" s="16">
        <f t="shared" si="190"/>
        <v>44235</v>
      </c>
      <c r="O2491" s="7" t="s">
        <v>1216</v>
      </c>
      <c r="P2491" s="12" t="str">
        <f t="shared" si="191"/>
        <v>2021-02-16</v>
      </c>
      <c r="Q2491" s="1" t="str">
        <f>IFERROR(VLOOKUP(K2491,de_para!$A$2:$B$32,2,0),"ERR")</f>
        <v>web event</v>
      </c>
      <c r="R2491" s="1">
        <v>0</v>
      </c>
      <c r="S2491" s="1">
        <f t="shared" si="192"/>
        <v>2</v>
      </c>
      <c r="T2491" s="1">
        <f t="shared" si="193"/>
        <v>2021</v>
      </c>
      <c r="U2491" s="1">
        <f t="shared" si="194"/>
        <v>1</v>
      </c>
    </row>
    <row r="2492" spans="1:21" x14ac:dyDescent="0.25">
      <c r="A2492" s="3" t="s">
        <v>948</v>
      </c>
      <c r="B2492" s="3" t="s">
        <v>1211</v>
      </c>
      <c r="C2492" s="4" t="s">
        <v>950</v>
      </c>
      <c r="D2492" s="5" t="s">
        <v>173</v>
      </c>
      <c r="E2492" s="4" t="s">
        <v>174</v>
      </c>
      <c r="F2492" s="6">
        <v>41100.639999999999</v>
      </c>
      <c r="G2492" s="4">
        <v>233215</v>
      </c>
      <c r="H2492" s="4">
        <v>1289533</v>
      </c>
      <c r="I2492" s="5">
        <v>31.872499579999999</v>
      </c>
      <c r="J2492" s="5">
        <v>5.5293741826211997</v>
      </c>
      <c r="K2492" s="5" t="s">
        <v>36</v>
      </c>
      <c r="L2492" s="5">
        <v>381</v>
      </c>
      <c r="M2492" s="7" t="s">
        <v>1215</v>
      </c>
      <c r="N2492" s="16">
        <f t="shared" si="190"/>
        <v>44235</v>
      </c>
      <c r="O2492" s="7" t="s">
        <v>1216</v>
      </c>
      <c r="P2492" s="12" t="str">
        <f t="shared" si="191"/>
        <v>2021-02-16</v>
      </c>
      <c r="Q2492" s="1" t="str">
        <f>IFERROR(VLOOKUP(K2492,de_para!$A$2:$B$32,2,0),"ERR")</f>
        <v>web event</v>
      </c>
      <c r="R2492" s="1">
        <v>0</v>
      </c>
      <c r="S2492" s="1">
        <f t="shared" si="192"/>
        <v>2</v>
      </c>
      <c r="T2492" s="1">
        <f t="shared" si="193"/>
        <v>2021</v>
      </c>
      <c r="U2492" s="1">
        <f t="shared" si="194"/>
        <v>1</v>
      </c>
    </row>
    <row r="2493" spans="1:21" x14ac:dyDescent="0.25">
      <c r="A2493" s="3" t="s">
        <v>89</v>
      </c>
      <c r="B2493" s="3" t="s">
        <v>1211</v>
      </c>
      <c r="C2493" s="4" t="s">
        <v>90</v>
      </c>
      <c r="D2493" s="5" t="s">
        <v>91</v>
      </c>
      <c r="E2493" s="4" t="s">
        <v>92</v>
      </c>
      <c r="F2493" s="6">
        <v>93307.78</v>
      </c>
      <c r="G2493" s="4">
        <v>1577714</v>
      </c>
      <c r="H2493" s="4">
        <v>4925130</v>
      </c>
      <c r="I2493" s="5">
        <v>18.945242050000001</v>
      </c>
      <c r="J2493" s="5">
        <v>3.1216874541266999</v>
      </c>
      <c r="K2493" s="5" t="s">
        <v>36</v>
      </c>
      <c r="L2493" s="5">
        <v>384</v>
      </c>
      <c r="M2493" s="7" t="s">
        <v>1215</v>
      </c>
      <c r="N2493" s="16">
        <f t="shared" si="190"/>
        <v>44235</v>
      </c>
      <c r="O2493" s="7" t="s">
        <v>1216</v>
      </c>
      <c r="P2493" s="12" t="str">
        <f t="shared" si="191"/>
        <v>2021-02-16</v>
      </c>
      <c r="Q2493" s="1" t="str">
        <f>IFERROR(VLOOKUP(K2493,de_para!$A$2:$B$32,2,0),"ERR")</f>
        <v>web event</v>
      </c>
      <c r="R2493" s="1">
        <v>0</v>
      </c>
      <c r="S2493" s="1">
        <f t="shared" si="192"/>
        <v>2</v>
      </c>
      <c r="T2493" s="1">
        <f t="shared" si="193"/>
        <v>2021</v>
      </c>
      <c r="U2493" s="1">
        <f t="shared" si="194"/>
        <v>1</v>
      </c>
    </row>
    <row r="2494" spans="1:21" x14ac:dyDescent="0.25">
      <c r="A2494" s="3" t="s">
        <v>1078</v>
      </c>
      <c r="B2494" s="3" t="s">
        <v>1211</v>
      </c>
      <c r="C2494" s="4" t="s">
        <v>1079</v>
      </c>
      <c r="D2494" s="5" t="s">
        <v>1080</v>
      </c>
      <c r="E2494" s="4" t="s">
        <v>1081</v>
      </c>
      <c r="F2494" s="6">
        <v>18179.88</v>
      </c>
      <c r="G2494" s="4">
        <v>971764</v>
      </c>
      <c r="H2494" s="4">
        <v>1343384</v>
      </c>
      <c r="I2494" s="5">
        <v>13.53289901</v>
      </c>
      <c r="J2494" s="5">
        <v>1.3824179533301999</v>
      </c>
      <c r="K2494" s="5" t="s">
        <v>80</v>
      </c>
      <c r="L2494" s="5">
        <v>213</v>
      </c>
      <c r="M2494" s="7" t="s">
        <v>1215</v>
      </c>
      <c r="N2494" s="16">
        <f t="shared" si="190"/>
        <v>44235</v>
      </c>
      <c r="O2494" s="7" t="s">
        <v>1216</v>
      </c>
      <c r="P2494" s="12" t="str">
        <f t="shared" si="191"/>
        <v>2021-02-16</v>
      </c>
      <c r="Q2494" s="1" t="str">
        <f>IFERROR(VLOOKUP(K2494,de_para!$A$2:$B$32,2,0),"ERR")</f>
        <v>web event</v>
      </c>
      <c r="R2494" s="1">
        <v>0</v>
      </c>
      <c r="S2494" s="1">
        <f t="shared" si="192"/>
        <v>2</v>
      </c>
      <c r="T2494" s="1">
        <f t="shared" si="193"/>
        <v>2021</v>
      </c>
      <c r="U2494" s="1">
        <f t="shared" si="194"/>
        <v>1</v>
      </c>
    </row>
    <row r="2495" spans="1:21" x14ac:dyDescent="0.25">
      <c r="A2495" s="3" t="s">
        <v>1169</v>
      </c>
      <c r="B2495" s="3" t="s">
        <v>1211</v>
      </c>
      <c r="C2495" s="4" t="s">
        <v>1170</v>
      </c>
      <c r="D2495" s="5" t="s">
        <v>1171</v>
      </c>
      <c r="E2495" s="4" t="s">
        <v>1172</v>
      </c>
      <c r="F2495" s="6">
        <v>8423.64</v>
      </c>
      <c r="G2495" s="4">
        <v>591353</v>
      </c>
      <c r="H2495" s="4">
        <v>874598</v>
      </c>
      <c r="I2495" s="5">
        <v>9.6314420999999992</v>
      </c>
      <c r="J2495" s="5">
        <v>1.4789778693944</v>
      </c>
      <c r="K2495" s="5" t="s">
        <v>36</v>
      </c>
      <c r="L2495" s="5">
        <v>60</v>
      </c>
      <c r="M2495" s="7" t="s">
        <v>1215</v>
      </c>
      <c r="N2495" s="16">
        <f t="shared" si="190"/>
        <v>44235</v>
      </c>
      <c r="O2495" s="7" t="s">
        <v>1216</v>
      </c>
      <c r="P2495" s="12" t="str">
        <f t="shared" si="191"/>
        <v>2021-02-16</v>
      </c>
      <c r="Q2495" s="1" t="str">
        <f>IFERROR(VLOOKUP(K2495,de_para!$A$2:$B$32,2,0),"ERR")</f>
        <v>web event</v>
      </c>
      <c r="R2495" s="1">
        <v>0</v>
      </c>
      <c r="S2495" s="1">
        <f t="shared" si="192"/>
        <v>2</v>
      </c>
      <c r="T2495" s="1">
        <f t="shared" si="193"/>
        <v>2021</v>
      </c>
      <c r="U2495" s="1">
        <f t="shared" si="194"/>
        <v>1</v>
      </c>
    </row>
    <row r="2496" spans="1:21" x14ac:dyDescent="0.25">
      <c r="A2496" s="3" t="s">
        <v>111</v>
      </c>
      <c r="B2496" s="3" t="s">
        <v>1211</v>
      </c>
      <c r="C2496" s="4" t="s">
        <v>1047</v>
      </c>
      <c r="D2496" s="5" t="s">
        <v>1048</v>
      </c>
      <c r="E2496" s="4" t="s">
        <v>1049</v>
      </c>
      <c r="F2496" s="6">
        <v>39515.67</v>
      </c>
      <c r="G2496" s="4">
        <v>2401248</v>
      </c>
      <c r="H2496" s="4">
        <v>4595606</v>
      </c>
      <c r="I2496" s="5">
        <v>8.5985765500000007</v>
      </c>
      <c r="J2496" s="5">
        <v>1.9138406362025</v>
      </c>
      <c r="K2496" s="5" t="s">
        <v>36</v>
      </c>
      <c r="L2496" s="5">
        <v>422</v>
      </c>
      <c r="M2496" s="7" t="s">
        <v>1215</v>
      </c>
      <c r="N2496" s="16">
        <f t="shared" si="190"/>
        <v>44235</v>
      </c>
      <c r="O2496" s="7" t="s">
        <v>1216</v>
      </c>
      <c r="P2496" s="12" t="str">
        <f t="shared" si="191"/>
        <v>2021-02-16</v>
      </c>
      <c r="Q2496" s="1" t="str">
        <f>IFERROR(VLOOKUP(K2496,de_para!$A$2:$B$32,2,0),"ERR")</f>
        <v>web event</v>
      </c>
      <c r="R2496" s="1">
        <v>0</v>
      </c>
      <c r="S2496" s="1">
        <f t="shared" si="192"/>
        <v>2</v>
      </c>
      <c r="T2496" s="1">
        <f t="shared" si="193"/>
        <v>2021</v>
      </c>
      <c r="U2496" s="1">
        <f t="shared" si="194"/>
        <v>1</v>
      </c>
    </row>
    <row r="2497" spans="1:21" x14ac:dyDescent="0.25">
      <c r="A2497" s="3" t="s">
        <v>103</v>
      </c>
      <c r="B2497" s="3" t="s">
        <v>1211</v>
      </c>
      <c r="C2497" s="4" t="s">
        <v>998</v>
      </c>
      <c r="D2497" s="5" t="s">
        <v>60</v>
      </c>
      <c r="E2497" s="4" t="s">
        <v>61</v>
      </c>
      <c r="F2497" s="6">
        <v>32965.43</v>
      </c>
      <c r="G2497" s="4">
        <v>10840</v>
      </c>
      <c r="H2497" s="4">
        <v>262099</v>
      </c>
      <c r="I2497" s="5">
        <v>125.77472634</v>
      </c>
      <c r="J2497" s="5">
        <v>24.178874538744999</v>
      </c>
      <c r="K2497" s="5" t="s">
        <v>36</v>
      </c>
      <c r="L2497" s="5">
        <v>234</v>
      </c>
      <c r="M2497" s="7" t="s">
        <v>1215</v>
      </c>
      <c r="N2497" s="16">
        <f t="shared" si="190"/>
        <v>44235</v>
      </c>
      <c r="O2497" s="7" t="s">
        <v>1216</v>
      </c>
      <c r="P2497" s="12" t="str">
        <f t="shared" si="191"/>
        <v>2021-02-16</v>
      </c>
      <c r="Q2497" s="1" t="str">
        <f>IFERROR(VLOOKUP(K2497,de_para!$A$2:$B$32,2,0),"ERR")</f>
        <v>web event</v>
      </c>
      <c r="R2497" s="1">
        <v>0</v>
      </c>
      <c r="S2497" s="1">
        <f t="shared" si="192"/>
        <v>2</v>
      </c>
      <c r="T2497" s="1">
        <f t="shared" si="193"/>
        <v>2021</v>
      </c>
      <c r="U2497" s="1">
        <f t="shared" si="194"/>
        <v>1</v>
      </c>
    </row>
    <row r="2498" spans="1:21" x14ac:dyDescent="0.25">
      <c r="A2498" s="3" t="s">
        <v>1042</v>
      </c>
      <c r="B2498" s="3" t="s">
        <v>1211</v>
      </c>
      <c r="C2498" s="4" t="s">
        <v>1043</v>
      </c>
      <c r="D2498" s="5" t="s">
        <v>1044</v>
      </c>
      <c r="E2498" s="4" t="s">
        <v>1045</v>
      </c>
      <c r="F2498" s="6">
        <v>70574.95</v>
      </c>
      <c r="G2498" s="4">
        <v>1633516</v>
      </c>
      <c r="H2498" s="4">
        <v>4066860</v>
      </c>
      <c r="I2498" s="5">
        <v>17.35367089</v>
      </c>
      <c r="J2498" s="5">
        <v>2.4896358529698999</v>
      </c>
      <c r="K2498" s="5" t="s">
        <v>1046</v>
      </c>
      <c r="L2498" s="5">
        <v>172</v>
      </c>
      <c r="M2498" s="7" t="s">
        <v>1215</v>
      </c>
      <c r="N2498" s="16">
        <f t="shared" si="190"/>
        <v>44235</v>
      </c>
      <c r="O2498" s="7" t="s">
        <v>1216</v>
      </c>
      <c r="P2498" s="12" t="str">
        <f t="shared" si="191"/>
        <v>2021-02-16</v>
      </c>
      <c r="Q2498" s="1" t="str">
        <f>IFERROR(VLOOKUP(K2498,de_para!$A$2:$B$32,2,0),"ERR")</f>
        <v>Credenciamento</v>
      </c>
      <c r="R2498" s="1">
        <v>0</v>
      </c>
      <c r="S2498" s="1">
        <f t="shared" si="192"/>
        <v>2</v>
      </c>
      <c r="T2498" s="1">
        <f t="shared" si="193"/>
        <v>2021</v>
      </c>
      <c r="U2498" s="1">
        <f t="shared" si="194"/>
        <v>1</v>
      </c>
    </row>
    <row r="2499" spans="1:21" x14ac:dyDescent="0.25">
      <c r="A2499" s="3" t="s">
        <v>1184</v>
      </c>
      <c r="B2499" s="3" t="s">
        <v>1211</v>
      </c>
      <c r="C2499" s="4" t="s">
        <v>1217</v>
      </c>
      <c r="D2499" s="5" t="s">
        <v>1218</v>
      </c>
      <c r="E2499" s="4" t="s">
        <v>1219</v>
      </c>
      <c r="F2499" s="6">
        <v>290.75</v>
      </c>
      <c r="G2499" s="4">
        <v>41960</v>
      </c>
      <c r="H2499" s="4">
        <v>44769</v>
      </c>
      <c r="I2499" s="5">
        <v>6.4944492800000004</v>
      </c>
      <c r="J2499" s="5">
        <v>1.0669447092469</v>
      </c>
      <c r="K2499" s="5" t="s">
        <v>130</v>
      </c>
      <c r="L2499" s="5">
        <v>6397</v>
      </c>
      <c r="M2499" s="7" t="s">
        <v>1215</v>
      </c>
      <c r="N2499" s="16">
        <f t="shared" ref="N2499:N2562" si="195">M2499-WEEKDAY(M2499,3)</f>
        <v>44235</v>
      </c>
      <c r="O2499" s="7" t="s">
        <v>1216</v>
      </c>
      <c r="P2499" s="12" t="str">
        <f t="shared" ref="P2499:P2562" si="196">RIGHT(B2499,10)</f>
        <v>2021-02-16</v>
      </c>
      <c r="Q2499" s="1" t="str">
        <f>IFERROR(VLOOKUP(K2499,de_para!$A$2:$B$32,2,0),"ERR")</f>
        <v>Mid funnel</v>
      </c>
      <c r="R2499" s="1">
        <v>0</v>
      </c>
      <c r="S2499" s="1">
        <f t="shared" ref="S2499:S2562" si="197">MONTH(P2499)</f>
        <v>2</v>
      </c>
      <c r="T2499" s="1">
        <f t="shared" ref="T2499:T2562" si="198">YEAR(P2499)</f>
        <v>2021</v>
      </c>
      <c r="U2499" s="1">
        <f t="shared" ref="U2499:U2562" si="199">IF(S2499&lt;7,1,2)</f>
        <v>1</v>
      </c>
    </row>
    <row r="2500" spans="1:21" x14ac:dyDescent="0.25">
      <c r="A2500" s="3" t="s">
        <v>93</v>
      </c>
      <c r="B2500" s="3" t="s">
        <v>1211</v>
      </c>
      <c r="C2500" s="4" t="s">
        <v>94</v>
      </c>
      <c r="D2500" s="5" t="s">
        <v>87</v>
      </c>
      <c r="E2500" s="4" t="s">
        <v>88</v>
      </c>
      <c r="F2500" s="6">
        <v>26731.17</v>
      </c>
      <c r="G2500" s="4">
        <v>1634541</v>
      </c>
      <c r="H2500" s="4">
        <v>2818598</v>
      </c>
      <c r="I2500" s="5">
        <v>9.4838533199999997</v>
      </c>
      <c r="J2500" s="5">
        <v>1.7243972466888</v>
      </c>
      <c r="K2500" s="5" t="s">
        <v>36</v>
      </c>
      <c r="L2500" s="5">
        <v>178</v>
      </c>
      <c r="M2500" s="7" t="s">
        <v>1215</v>
      </c>
      <c r="N2500" s="16">
        <f t="shared" si="195"/>
        <v>44235</v>
      </c>
      <c r="O2500" s="7" t="s">
        <v>1216</v>
      </c>
      <c r="P2500" s="12" t="str">
        <f t="shared" si="196"/>
        <v>2021-02-16</v>
      </c>
      <c r="Q2500" s="1" t="str">
        <f>IFERROR(VLOOKUP(K2500,de_para!$A$2:$B$32,2,0),"ERR")</f>
        <v>web event</v>
      </c>
      <c r="R2500" s="1">
        <v>0</v>
      </c>
      <c r="S2500" s="1">
        <f t="shared" si="197"/>
        <v>2</v>
      </c>
      <c r="T2500" s="1">
        <f t="shared" si="198"/>
        <v>2021</v>
      </c>
      <c r="U2500" s="1">
        <f t="shared" si="199"/>
        <v>1</v>
      </c>
    </row>
    <row r="2501" spans="1:21" x14ac:dyDescent="0.25">
      <c r="A2501" s="3" t="s">
        <v>1178</v>
      </c>
      <c r="B2501" s="3" t="s">
        <v>1211</v>
      </c>
      <c r="C2501" s="4" t="s">
        <v>1179</v>
      </c>
      <c r="D2501" s="5" t="s">
        <v>1163</v>
      </c>
      <c r="E2501" s="4" t="s">
        <v>1164</v>
      </c>
      <c r="F2501" s="6">
        <v>14421.83</v>
      </c>
      <c r="G2501" s="4">
        <v>1047802</v>
      </c>
      <c r="H2501" s="4">
        <v>1934349</v>
      </c>
      <c r="I2501" s="5">
        <v>7.4556504500000003</v>
      </c>
      <c r="J2501" s="5">
        <v>1.8461016489757001</v>
      </c>
      <c r="K2501" s="5" t="s">
        <v>36</v>
      </c>
      <c r="L2501" s="5">
        <v>47</v>
      </c>
      <c r="M2501" s="7" t="s">
        <v>1215</v>
      </c>
      <c r="N2501" s="16">
        <f t="shared" si="195"/>
        <v>44235</v>
      </c>
      <c r="O2501" s="7" t="s">
        <v>1216</v>
      </c>
      <c r="P2501" s="12" t="str">
        <f t="shared" si="196"/>
        <v>2021-02-16</v>
      </c>
      <c r="Q2501" s="1" t="str">
        <f>IFERROR(VLOOKUP(K2501,de_para!$A$2:$B$32,2,0),"ERR")</f>
        <v>web event</v>
      </c>
      <c r="R2501" s="1">
        <v>0</v>
      </c>
      <c r="S2501" s="1">
        <f t="shared" si="197"/>
        <v>2</v>
      </c>
      <c r="T2501" s="1">
        <f t="shared" si="198"/>
        <v>2021</v>
      </c>
      <c r="U2501" s="1">
        <f t="shared" si="199"/>
        <v>1</v>
      </c>
    </row>
    <row r="2502" spans="1:21" x14ac:dyDescent="0.25">
      <c r="A2502" s="3" t="s">
        <v>1165</v>
      </c>
      <c r="B2502" s="3" t="s">
        <v>1211</v>
      </c>
      <c r="C2502" s="4" t="s">
        <v>1166</v>
      </c>
      <c r="D2502" s="5" t="s">
        <v>1167</v>
      </c>
      <c r="E2502" s="4" t="s">
        <v>1168</v>
      </c>
      <c r="F2502" s="6">
        <v>7808.47</v>
      </c>
      <c r="G2502" s="4">
        <v>452096</v>
      </c>
      <c r="H2502" s="4">
        <v>658212</v>
      </c>
      <c r="I2502" s="5">
        <v>11.86315351</v>
      </c>
      <c r="J2502" s="5">
        <v>1.4559120186862999</v>
      </c>
      <c r="K2502" s="5" t="s">
        <v>36</v>
      </c>
      <c r="L2502" s="5">
        <v>62</v>
      </c>
      <c r="M2502" s="7" t="s">
        <v>1215</v>
      </c>
      <c r="N2502" s="16">
        <f t="shared" si="195"/>
        <v>44235</v>
      </c>
      <c r="O2502" s="7" t="s">
        <v>1216</v>
      </c>
      <c r="P2502" s="12" t="str">
        <f t="shared" si="196"/>
        <v>2021-02-16</v>
      </c>
      <c r="Q2502" s="1" t="str">
        <f>IFERROR(VLOOKUP(K2502,de_para!$A$2:$B$32,2,0),"ERR")</f>
        <v>web event</v>
      </c>
      <c r="R2502" s="1">
        <v>0</v>
      </c>
      <c r="S2502" s="1">
        <f t="shared" si="197"/>
        <v>2</v>
      </c>
      <c r="T2502" s="1">
        <f t="shared" si="198"/>
        <v>2021</v>
      </c>
      <c r="U2502" s="1">
        <f t="shared" si="199"/>
        <v>1</v>
      </c>
    </row>
    <row r="2503" spans="1:21" x14ac:dyDescent="0.25">
      <c r="A2503" s="3" t="s">
        <v>1088</v>
      </c>
      <c r="B2503" s="3" t="s">
        <v>1211</v>
      </c>
      <c r="C2503" s="4" t="s">
        <v>1090</v>
      </c>
      <c r="D2503" s="5" t="s">
        <v>1091</v>
      </c>
      <c r="E2503" s="4" t="s">
        <v>1092</v>
      </c>
      <c r="F2503" s="6">
        <v>26950.48</v>
      </c>
      <c r="G2503" s="4">
        <v>17044</v>
      </c>
      <c r="H2503" s="4">
        <v>376643</v>
      </c>
      <c r="I2503" s="5">
        <v>71.554442800000004</v>
      </c>
      <c r="J2503" s="5">
        <v>22.098275052805</v>
      </c>
      <c r="K2503" s="5" t="s">
        <v>36</v>
      </c>
      <c r="L2503" s="5">
        <v>159</v>
      </c>
      <c r="M2503" s="7" t="s">
        <v>1215</v>
      </c>
      <c r="N2503" s="16">
        <f t="shared" si="195"/>
        <v>44235</v>
      </c>
      <c r="O2503" s="7" t="s">
        <v>1216</v>
      </c>
      <c r="P2503" s="12" t="str">
        <f t="shared" si="196"/>
        <v>2021-02-16</v>
      </c>
      <c r="Q2503" s="1" t="str">
        <f>IFERROR(VLOOKUP(K2503,de_para!$A$2:$B$32,2,0),"ERR")</f>
        <v>web event</v>
      </c>
      <c r="R2503" s="1">
        <v>0</v>
      </c>
      <c r="S2503" s="1">
        <f t="shared" si="197"/>
        <v>2</v>
      </c>
      <c r="T2503" s="1">
        <f t="shared" si="198"/>
        <v>2021</v>
      </c>
      <c r="U2503" s="1">
        <f t="shared" si="199"/>
        <v>1</v>
      </c>
    </row>
    <row r="2504" spans="1:21" x14ac:dyDescent="0.25">
      <c r="A2504" s="3" t="s">
        <v>1180</v>
      </c>
      <c r="B2504" s="3" t="s">
        <v>1211</v>
      </c>
      <c r="C2504" s="4" t="s">
        <v>1220</v>
      </c>
      <c r="D2504" s="5" t="s">
        <v>1221</v>
      </c>
      <c r="E2504" s="4" t="s">
        <v>1222</v>
      </c>
      <c r="F2504" s="6">
        <v>310.89999999999998</v>
      </c>
      <c r="G2504" s="4">
        <v>12536</v>
      </c>
      <c r="H2504" s="4">
        <v>15655</v>
      </c>
      <c r="I2504" s="5">
        <v>19.859469820000001</v>
      </c>
      <c r="J2504" s="5">
        <v>1.2488034460752999</v>
      </c>
      <c r="K2504" s="5" t="s">
        <v>130</v>
      </c>
      <c r="L2504" s="5">
        <v>1843</v>
      </c>
      <c r="M2504" s="7" t="s">
        <v>1215</v>
      </c>
      <c r="N2504" s="16">
        <f t="shared" si="195"/>
        <v>44235</v>
      </c>
      <c r="O2504" s="7" t="s">
        <v>1216</v>
      </c>
      <c r="P2504" s="12" t="str">
        <f t="shared" si="196"/>
        <v>2021-02-16</v>
      </c>
      <c r="Q2504" s="1" t="str">
        <f>IFERROR(VLOOKUP(K2504,de_para!$A$2:$B$32,2,0),"ERR")</f>
        <v>Mid funnel</v>
      </c>
      <c r="R2504" s="1">
        <v>0</v>
      </c>
      <c r="S2504" s="1">
        <f t="shared" si="197"/>
        <v>2</v>
      </c>
      <c r="T2504" s="1">
        <f t="shared" si="198"/>
        <v>2021</v>
      </c>
      <c r="U2504" s="1">
        <f t="shared" si="199"/>
        <v>1</v>
      </c>
    </row>
    <row r="2505" spans="1:21" x14ac:dyDescent="0.25">
      <c r="A2505" s="3" t="s">
        <v>120</v>
      </c>
      <c r="B2505" s="3" t="s">
        <v>1211</v>
      </c>
      <c r="C2505" s="4" t="s">
        <v>1056</v>
      </c>
      <c r="D2505" s="5" t="s">
        <v>1048</v>
      </c>
      <c r="E2505" s="4" t="s">
        <v>1049</v>
      </c>
      <c r="F2505" s="6">
        <v>95184.47</v>
      </c>
      <c r="G2505" s="4">
        <v>5535676</v>
      </c>
      <c r="H2505" s="4">
        <v>10271598</v>
      </c>
      <c r="I2505" s="5">
        <v>9.2667635599999993</v>
      </c>
      <c r="J2505" s="5">
        <v>1.8555273104857</v>
      </c>
      <c r="K2505" s="5" t="s">
        <v>36</v>
      </c>
      <c r="L2505" s="5">
        <v>1043</v>
      </c>
      <c r="M2505" s="7" t="s">
        <v>1215</v>
      </c>
      <c r="N2505" s="16">
        <f t="shared" si="195"/>
        <v>44235</v>
      </c>
      <c r="O2505" s="7" t="s">
        <v>1216</v>
      </c>
      <c r="P2505" s="12" t="str">
        <f t="shared" si="196"/>
        <v>2021-02-16</v>
      </c>
      <c r="Q2505" s="1" t="str">
        <f>IFERROR(VLOOKUP(K2505,de_para!$A$2:$B$32,2,0),"ERR")</f>
        <v>web event</v>
      </c>
      <c r="R2505" s="1">
        <v>0</v>
      </c>
      <c r="S2505" s="1">
        <f t="shared" si="197"/>
        <v>2</v>
      </c>
      <c r="T2505" s="1">
        <f t="shared" si="198"/>
        <v>2021</v>
      </c>
      <c r="U2505" s="1">
        <f t="shared" si="199"/>
        <v>1</v>
      </c>
    </row>
    <row r="2506" spans="1:21" x14ac:dyDescent="0.25">
      <c r="A2506" s="3" t="s">
        <v>1184</v>
      </c>
      <c r="B2506" s="3" t="s">
        <v>1211</v>
      </c>
      <c r="C2506" s="4" t="s">
        <v>1207</v>
      </c>
      <c r="D2506" s="5" t="s">
        <v>1208</v>
      </c>
      <c r="E2506" s="4" t="s">
        <v>1209</v>
      </c>
      <c r="F2506" s="6">
        <v>699.57</v>
      </c>
      <c r="G2506" s="4">
        <v>147968</v>
      </c>
      <c r="H2506" s="4">
        <v>213626</v>
      </c>
      <c r="I2506" s="5">
        <v>3.2747418399999999</v>
      </c>
      <c r="J2506" s="5">
        <v>1.4437310769895999</v>
      </c>
      <c r="K2506" s="5" t="s">
        <v>130</v>
      </c>
      <c r="L2506" s="5">
        <v>20387</v>
      </c>
      <c r="M2506" s="7" t="s">
        <v>1215</v>
      </c>
      <c r="N2506" s="16">
        <f t="shared" si="195"/>
        <v>44235</v>
      </c>
      <c r="O2506" s="7" t="s">
        <v>1216</v>
      </c>
      <c r="P2506" s="12" t="str">
        <f t="shared" si="196"/>
        <v>2021-02-16</v>
      </c>
      <c r="Q2506" s="1" t="str">
        <f>IFERROR(VLOOKUP(K2506,de_para!$A$2:$B$32,2,0),"ERR")</f>
        <v>Mid funnel</v>
      </c>
      <c r="R2506" s="1">
        <v>0</v>
      </c>
      <c r="S2506" s="1">
        <f t="shared" si="197"/>
        <v>2</v>
      </c>
      <c r="T2506" s="1">
        <f t="shared" si="198"/>
        <v>2021</v>
      </c>
      <c r="U2506" s="1">
        <f t="shared" si="199"/>
        <v>1</v>
      </c>
    </row>
    <row r="2507" spans="1:21" x14ac:dyDescent="0.25">
      <c r="A2507" s="3" t="s">
        <v>1154</v>
      </c>
      <c r="B2507" s="3" t="s">
        <v>1211</v>
      </c>
      <c r="C2507" s="4" t="s">
        <v>1155</v>
      </c>
      <c r="D2507" s="5" t="s">
        <v>1156</v>
      </c>
      <c r="E2507" s="4" t="s">
        <v>1157</v>
      </c>
      <c r="F2507" s="6">
        <v>10102.719999999999</v>
      </c>
      <c r="G2507" s="4">
        <v>285954</v>
      </c>
      <c r="H2507" s="4">
        <v>547710</v>
      </c>
      <c r="I2507" s="5">
        <v>18.445381680000001</v>
      </c>
      <c r="J2507" s="5">
        <v>1.9153779978598</v>
      </c>
      <c r="K2507" s="5" t="s">
        <v>36</v>
      </c>
      <c r="L2507" s="5">
        <v>144</v>
      </c>
      <c r="M2507" s="7" t="s">
        <v>1215</v>
      </c>
      <c r="N2507" s="16">
        <f t="shared" si="195"/>
        <v>44235</v>
      </c>
      <c r="O2507" s="7" t="s">
        <v>1216</v>
      </c>
      <c r="P2507" s="12" t="str">
        <f t="shared" si="196"/>
        <v>2021-02-16</v>
      </c>
      <c r="Q2507" s="1" t="str">
        <f>IFERROR(VLOOKUP(K2507,de_para!$A$2:$B$32,2,0),"ERR")</f>
        <v>web event</v>
      </c>
      <c r="R2507" s="1">
        <v>1</v>
      </c>
      <c r="S2507" s="1">
        <f t="shared" si="197"/>
        <v>2</v>
      </c>
      <c r="T2507" s="1">
        <f t="shared" si="198"/>
        <v>2021</v>
      </c>
      <c r="U2507" s="1">
        <f t="shared" si="199"/>
        <v>1</v>
      </c>
    </row>
    <row r="2508" spans="1:21" x14ac:dyDescent="0.25">
      <c r="A2508" s="3" t="s">
        <v>180</v>
      </c>
      <c r="B2508" s="3" t="s">
        <v>1211</v>
      </c>
      <c r="C2508" s="4" t="s">
        <v>508</v>
      </c>
      <c r="D2508" s="5" t="s">
        <v>509</v>
      </c>
      <c r="E2508" s="4" t="s">
        <v>510</v>
      </c>
      <c r="F2508" s="6">
        <v>5905.36</v>
      </c>
      <c r="G2508" s="4">
        <v>973303</v>
      </c>
      <c r="H2508" s="4">
        <v>2284989</v>
      </c>
      <c r="I2508" s="5">
        <v>2.5844150699999999</v>
      </c>
      <c r="J2508" s="5">
        <v>2.3476646018762999</v>
      </c>
      <c r="K2508" s="5" t="s">
        <v>394</v>
      </c>
      <c r="L2508" s="5">
        <v>21767</v>
      </c>
      <c r="M2508" s="7" t="s">
        <v>1215</v>
      </c>
      <c r="N2508" s="16">
        <f t="shared" si="195"/>
        <v>44235</v>
      </c>
      <c r="O2508" s="7" t="s">
        <v>1216</v>
      </c>
      <c r="P2508" s="12" t="str">
        <f t="shared" si="196"/>
        <v>2021-02-16</v>
      </c>
      <c r="Q2508" s="1" t="str">
        <f>IFERROR(VLOOKUP(K2508,de_para!$A$2:$B$32,2,0),"ERR")</f>
        <v>Mid funnel</v>
      </c>
      <c r="R2508" s="1">
        <v>0</v>
      </c>
      <c r="S2508" s="1">
        <f t="shared" si="197"/>
        <v>2</v>
      </c>
      <c r="T2508" s="1">
        <f t="shared" si="198"/>
        <v>2021</v>
      </c>
      <c r="U2508" s="1">
        <f t="shared" si="199"/>
        <v>1</v>
      </c>
    </row>
    <row r="2509" spans="1:21" x14ac:dyDescent="0.25">
      <c r="A2509" s="3" t="s">
        <v>95</v>
      </c>
      <c r="B2509" s="3" t="s">
        <v>1211</v>
      </c>
      <c r="C2509" s="4" t="s">
        <v>96</v>
      </c>
      <c r="D2509" s="5" t="s">
        <v>60</v>
      </c>
      <c r="E2509" s="4" t="s">
        <v>61</v>
      </c>
      <c r="F2509" s="6">
        <v>145069.65</v>
      </c>
      <c r="G2509" s="4">
        <v>2173427</v>
      </c>
      <c r="H2509" s="4">
        <v>7865509</v>
      </c>
      <c r="I2509" s="5">
        <v>18.44377141</v>
      </c>
      <c r="J2509" s="5">
        <v>3.6189432633348</v>
      </c>
      <c r="K2509" s="5" t="s">
        <v>36</v>
      </c>
      <c r="L2509" s="5">
        <v>803</v>
      </c>
      <c r="M2509" s="7" t="s">
        <v>1215</v>
      </c>
      <c r="N2509" s="16">
        <f t="shared" si="195"/>
        <v>44235</v>
      </c>
      <c r="O2509" s="7" t="s">
        <v>1216</v>
      </c>
      <c r="P2509" s="12" t="str">
        <f t="shared" si="196"/>
        <v>2021-02-16</v>
      </c>
      <c r="Q2509" s="1" t="str">
        <f>IFERROR(VLOOKUP(K2509,de_para!$A$2:$B$32,2,0),"ERR")</f>
        <v>web event</v>
      </c>
      <c r="R2509" s="1">
        <v>0</v>
      </c>
      <c r="S2509" s="1">
        <f t="shared" si="197"/>
        <v>2</v>
      </c>
      <c r="T2509" s="1">
        <f t="shared" si="198"/>
        <v>2021</v>
      </c>
      <c r="U2509" s="1">
        <f t="shared" si="199"/>
        <v>1</v>
      </c>
    </row>
    <row r="2510" spans="1:21" x14ac:dyDescent="0.25">
      <c r="A2510" s="3" t="s">
        <v>1136</v>
      </c>
      <c r="B2510" s="3" t="s">
        <v>1211</v>
      </c>
      <c r="C2510" s="4" t="s">
        <v>1137</v>
      </c>
      <c r="D2510" s="5" t="s">
        <v>1024</v>
      </c>
      <c r="E2510" s="4" t="s">
        <v>1025</v>
      </c>
      <c r="F2510" s="6">
        <v>3027.7</v>
      </c>
      <c r="G2510" s="4">
        <v>9348</v>
      </c>
      <c r="H2510" s="4">
        <v>44474</v>
      </c>
      <c r="I2510" s="5">
        <v>68.077978139999999</v>
      </c>
      <c r="J2510" s="5">
        <v>4.7575952075309997</v>
      </c>
      <c r="K2510" s="5" t="s">
        <v>394</v>
      </c>
      <c r="L2510" s="5">
        <v>231</v>
      </c>
      <c r="M2510" s="7" t="s">
        <v>1215</v>
      </c>
      <c r="N2510" s="16">
        <f t="shared" si="195"/>
        <v>44235</v>
      </c>
      <c r="O2510" s="7" t="s">
        <v>1216</v>
      </c>
      <c r="P2510" s="12" t="str">
        <f t="shared" si="196"/>
        <v>2021-02-16</v>
      </c>
      <c r="Q2510" s="1" t="str">
        <f>IFERROR(VLOOKUP(K2510,de_para!$A$2:$B$32,2,0),"ERR")</f>
        <v>Mid funnel</v>
      </c>
      <c r="R2510" s="1">
        <v>0</v>
      </c>
      <c r="S2510" s="1">
        <f t="shared" si="197"/>
        <v>2</v>
      </c>
      <c r="T2510" s="1">
        <f t="shared" si="198"/>
        <v>2021</v>
      </c>
      <c r="U2510" s="1">
        <f t="shared" si="199"/>
        <v>1</v>
      </c>
    </row>
    <row r="2511" spans="1:21" x14ac:dyDescent="0.25">
      <c r="A2511" s="3" t="s">
        <v>120</v>
      </c>
      <c r="B2511" s="3" t="s">
        <v>1211</v>
      </c>
      <c r="C2511" s="4" t="s">
        <v>121</v>
      </c>
      <c r="D2511" s="5" t="s">
        <v>87</v>
      </c>
      <c r="E2511" s="4" t="s">
        <v>88</v>
      </c>
      <c r="F2511" s="6">
        <v>105664.33</v>
      </c>
      <c r="G2511" s="4">
        <v>5280750</v>
      </c>
      <c r="H2511" s="4">
        <v>13984668</v>
      </c>
      <c r="I2511" s="5">
        <v>7.5557267399999999</v>
      </c>
      <c r="J2511" s="5">
        <v>2.6482351938645001</v>
      </c>
      <c r="K2511" s="5" t="s">
        <v>36</v>
      </c>
      <c r="L2511" s="5">
        <v>575</v>
      </c>
      <c r="M2511" s="7" t="s">
        <v>1215</v>
      </c>
      <c r="N2511" s="16">
        <f t="shared" si="195"/>
        <v>44235</v>
      </c>
      <c r="O2511" s="7" t="s">
        <v>1216</v>
      </c>
      <c r="P2511" s="12" t="str">
        <f t="shared" si="196"/>
        <v>2021-02-16</v>
      </c>
      <c r="Q2511" s="1" t="str">
        <f>IFERROR(VLOOKUP(K2511,de_para!$A$2:$B$32,2,0),"ERR")</f>
        <v>web event</v>
      </c>
      <c r="R2511" s="1">
        <v>0</v>
      </c>
      <c r="S2511" s="1">
        <f t="shared" si="197"/>
        <v>2</v>
      </c>
      <c r="T2511" s="1">
        <f t="shared" si="198"/>
        <v>2021</v>
      </c>
      <c r="U2511" s="1">
        <f t="shared" si="199"/>
        <v>1</v>
      </c>
    </row>
    <row r="2512" spans="1:21" x14ac:dyDescent="0.25">
      <c r="A2512" s="3" t="s">
        <v>175</v>
      </c>
      <c r="B2512" s="3" t="s">
        <v>1211</v>
      </c>
      <c r="C2512" s="4" t="s">
        <v>176</v>
      </c>
      <c r="D2512" s="5" t="s">
        <v>177</v>
      </c>
      <c r="E2512" s="4" t="s">
        <v>178</v>
      </c>
      <c r="F2512" s="6">
        <v>8833.65</v>
      </c>
      <c r="G2512" s="4">
        <v>682999</v>
      </c>
      <c r="H2512" s="4">
        <v>1569257</v>
      </c>
      <c r="I2512" s="5">
        <v>5.6291926700000001</v>
      </c>
      <c r="J2512" s="5">
        <v>2.2975978002896</v>
      </c>
      <c r="K2512" s="5" t="s">
        <v>179</v>
      </c>
      <c r="L2512" s="5">
        <v>13959</v>
      </c>
      <c r="M2512" s="7" t="s">
        <v>1215</v>
      </c>
      <c r="N2512" s="16">
        <f t="shared" si="195"/>
        <v>44235</v>
      </c>
      <c r="O2512" s="7" t="s">
        <v>1216</v>
      </c>
      <c r="P2512" s="12" t="str">
        <f t="shared" si="196"/>
        <v>2021-02-16</v>
      </c>
      <c r="Q2512" s="1" t="str">
        <f>IFERROR(VLOOKUP(K2512,de_para!$A$2:$B$32,2,0),"ERR")</f>
        <v>Mid funnel</v>
      </c>
      <c r="R2512" s="1">
        <v>0</v>
      </c>
      <c r="S2512" s="1">
        <f t="shared" si="197"/>
        <v>2</v>
      </c>
      <c r="T2512" s="1">
        <f t="shared" si="198"/>
        <v>2021</v>
      </c>
      <c r="U2512" s="1">
        <f t="shared" si="199"/>
        <v>1</v>
      </c>
    </row>
    <row r="2513" spans="1:21" x14ac:dyDescent="0.25">
      <c r="A2513" s="3" t="s">
        <v>405</v>
      </c>
      <c r="B2513" s="3" t="s">
        <v>1211</v>
      </c>
      <c r="C2513" s="4" t="s">
        <v>406</v>
      </c>
      <c r="D2513" s="5" t="s">
        <v>177</v>
      </c>
      <c r="E2513" s="4" t="s">
        <v>178</v>
      </c>
      <c r="F2513" s="6">
        <v>10871.58</v>
      </c>
      <c r="G2513" s="4">
        <v>478839</v>
      </c>
      <c r="H2513" s="4">
        <v>1285247</v>
      </c>
      <c r="I2513" s="5">
        <v>8.4587476200000005</v>
      </c>
      <c r="J2513" s="5">
        <v>2.6840900594981001</v>
      </c>
      <c r="K2513" s="5" t="s">
        <v>179</v>
      </c>
      <c r="L2513" s="5">
        <v>11389</v>
      </c>
      <c r="M2513" s="7" t="s">
        <v>1215</v>
      </c>
      <c r="N2513" s="16">
        <f t="shared" si="195"/>
        <v>44235</v>
      </c>
      <c r="O2513" s="7" t="s">
        <v>1216</v>
      </c>
      <c r="P2513" s="12" t="str">
        <f t="shared" si="196"/>
        <v>2021-02-16</v>
      </c>
      <c r="Q2513" s="1" t="str">
        <f>IFERROR(VLOOKUP(K2513,de_para!$A$2:$B$32,2,0),"ERR")</f>
        <v>Mid funnel</v>
      </c>
      <c r="R2513" s="1">
        <v>0</v>
      </c>
      <c r="S2513" s="1">
        <f t="shared" si="197"/>
        <v>2</v>
      </c>
      <c r="T2513" s="1">
        <f t="shared" si="198"/>
        <v>2021</v>
      </c>
      <c r="U2513" s="1">
        <f t="shared" si="199"/>
        <v>1</v>
      </c>
    </row>
    <row r="2514" spans="1:21" x14ac:dyDescent="0.25">
      <c r="A2514" s="3" t="s">
        <v>180</v>
      </c>
      <c r="B2514" s="3" t="s">
        <v>1211</v>
      </c>
      <c r="C2514" s="4" t="s">
        <v>181</v>
      </c>
      <c r="D2514" s="5" t="s">
        <v>173</v>
      </c>
      <c r="E2514" s="4" t="s">
        <v>174</v>
      </c>
      <c r="F2514" s="6">
        <v>48270.080000000002</v>
      </c>
      <c r="G2514" s="4">
        <v>2394082</v>
      </c>
      <c r="H2514" s="4">
        <v>4371109</v>
      </c>
      <c r="I2514" s="5">
        <v>11.042982459999999</v>
      </c>
      <c r="J2514" s="5">
        <v>1.8257975290738</v>
      </c>
      <c r="K2514" s="5" t="s">
        <v>36</v>
      </c>
      <c r="L2514" s="5">
        <v>226</v>
      </c>
      <c r="M2514" s="7" t="s">
        <v>1215</v>
      </c>
      <c r="N2514" s="16">
        <f t="shared" si="195"/>
        <v>44235</v>
      </c>
      <c r="O2514" s="7" t="s">
        <v>1216</v>
      </c>
      <c r="P2514" s="12" t="str">
        <f t="shared" si="196"/>
        <v>2021-02-16</v>
      </c>
      <c r="Q2514" s="1" t="str">
        <f>IFERROR(VLOOKUP(K2514,de_para!$A$2:$B$32,2,0),"ERR")</f>
        <v>web event</v>
      </c>
      <c r="R2514" s="1">
        <v>0</v>
      </c>
      <c r="S2514" s="1">
        <f t="shared" si="197"/>
        <v>2</v>
      </c>
      <c r="T2514" s="1">
        <f t="shared" si="198"/>
        <v>2021</v>
      </c>
      <c r="U2514" s="1">
        <f t="shared" si="199"/>
        <v>1</v>
      </c>
    </row>
    <row r="2515" spans="1:21" x14ac:dyDescent="0.25">
      <c r="A2515" s="3" t="s">
        <v>1057</v>
      </c>
      <c r="B2515" s="3" t="s">
        <v>1211</v>
      </c>
      <c r="C2515" s="4" t="s">
        <v>1058</v>
      </c>
      <c r="D2515" s="5" t="s">
        <v>1059</v>
      </c>
      <c r="E2515" s="4" t="s">
        <v>1060</v>
      </c>
      <c r="F2515" s="6">
        <v>117074.36</v>
      </c>
      <c r="G2515" s="4">
        <v>2235879</v>
      </c>
      <c r="H2515" s="4">
        <v>6693910</v>
      </c>
      <c r="I2515" s="5">
        <v>17.48968241</v>
      </c>
      <c r="J2515" s="5">
        <v>2.9938605801119</v>
      </c>
      <c r="K2515" s="5" t="s">
        <v>80</v>
      </c>
      <c r="L2515" s="5">
        <v>1147</v>
      </c>
      <c r="M2515" s="7" t="s">
        <v>1215</v>
      </c>
      <c r="N2515" s="16">
        <f t="shared" si="195"/>
        <v>44235</v>
      </c>
      <c r="O2515" s="7" t="s">
        <v>1216</v>
      </c>
      <c r="P2515" s="12" t="str">
        <f t="shared" si="196"/>
        <v>2021-02-16</v>
      </c>
      <c r="Q2515" s="1" t="str">
        <f>IFERROR(VLOOKUP(K2515,de_para!$A$2:$B$32,2,0),"ERR")</f>
        <v>web event</v>
      </c>
      <c r="R2515" s="1">
        <v>0</v>
      </c>
      <c r="S2515" s="1">
        <f t="shared" si="197"/>
        <v>2</v>
      </c>
      <c r="T2515" s="1">
        <f t="shared" si="198"/>
        <v>2021</v>
      </c>
      <c r="U2515" s="1">
        <f t="shared" si="199"/>
        <v>1</v>
      </c>
    </row>
    <row r="2516" spans="1:21" x14ac:dyDescent="0.25">
      <c r="A2516" s="3" t="s">
        <v>85</v>
      </c>
      <c r="B2516" s="3" t="s">
        <v>1211</v>
      </c>
      <c r="C2516" s="4" t="s">
        <v>86</v>
      </c>
      <c r="D2516" s="5" t="s">
        <v>87</v>
      </c>
      <c r="E2516" s="4" t="s">
        <v>88</v>
      </c>
      <c r="F2516" s="6">
        <v>77318.48</v>
      </c>
      <c r="G2516" s="4">
        <v>1516268</v>
      </c>
      <c r="H2516" s="4">
        <v>4443611</v>
      </c>
      <c r="I2516" s="5">
        <v>17.39992092</v>
      </c>
      <c r="J2516" s="5">
        <v>2.930623741977</v>
      </c>
      <c r="K2516" s="5" t="s">
        <v>36</v>
      </c>
      <c r="L2516" s="5">
        <v>446</v>
      </c>
      <c r="M2516" s="7" t="s">
        <v>1215</v>
      </c>
      <c r="N2516" s="16">
        <f t="shared" si="195"/>
        <v>44235</v>
      </c>
      <c r="O2516" s="7" t="s">
        <v>1216</v>
      </c>
      <c r="P2516" s="12" t="str">
        <f t="shared" si="196"/>
        <v>2021-02-16</v>
      </c>
      <c r="Q2516" s="1" t="str">
        <f>IFERROR(VLOOKUP(K2516,de_para!$A$2:$B$32,2,0),"ERR")</f>
        <v>web event</v>
      </c>
      <c r="R2516" s="1">
        <v>0</v>
      </c>
      <c r="S2516" s="1">
        <f t="shared" si="197"/>
        <v>2</v>
      </c>
      <c r="T2516" s="1">
        <f t="shared" si="198"/>
        <v>2021</v>
      </c>
      <c r="U2516" s="1">
        <f t="shared" si="199"/>
        <v>1</v>
      </c>
    </row>
    <row r="2517" spans="1:21" x14ac:dyDescent="0.25">
      <c r="A2517" s="3" t="s">
        <v>1180</v>
      </c>
      <c r="B2517" s="3" t="s">
        <v>1211</v>
      </c>
      <c r="C2517" s="4" t="s">
        <v>1204</v>
      </c>
      <c r="D2517" s="5" t="s">
        <v>1205</v>
      </c>
      <c r="E2517" s="4" t="s">
        <v>1206</v>
      </c>
      <c r="F2517" s="6">
        <v>683.2</v>
      </c>
      <c r="G2517" s="4">
        <v>39800</v>
      </c>
      <c r="H2517" s="4">
        <v>77077</v>
      </c>
      <c r="I2517" s="5">
        <v>8.8638634100000004</v>
      </c>
      <c r="J2517" s="5">
        <v>1.936608040201</v>
      </c>
      <c r="K2517" s="5" t="s">
        <v>130</v>
      </c>
      <c r="L2517" s="5">
        <v>16422</v>
      </c>
      <c r="M2517" s="7" t="s">
        <v>1215</v>
      </c>
      <c r="N2517" s="16">
        <f t="shared" si="195"/>
        <v>44235</v>
      </c>
      <c r="O2517" s="7" t="s">
        <v>1216</v>
      </c>
      <c r="P2517" s="12" t="str">
        <f t="shared" si="196"/>
        <v>2021-02-16</v>
      </c>
      <c r="Q2517" s="1" t="str">
        <f>IFERROR(VLOOKUP(K2517,de_para!$A$2:$B$32,2,0),"ERR")</f>
        <v>Mid funnel</v>
      </c>
      <c r="R2517" s="1">
        <v>0</v>
      </c>
      <c r="S2517" s="1">
        <f t="shared" si="197"/>
        <v>2</v>
      </c>
      <c r="T2517" s="1">
        <f t="shared" si="198"/>
        <v>2021</v>
      </c>
      <c r="U2517" s="1">
        <f t="shared" si="199"/>
        <v>1</v>
      </c>
    </row>
    <row r="2518" spans="1:21" x14ac:dyDescent="0.25">
      <c r="A2518" s="3" t="s">
        <v>245</v>
      </c>
      <c r="B2518" s="3" t="s">
        <v>1211</v>
      </c>
      <c r="C2518" s="4" t="s">
        <v>520</v>
      </c>
      <c r="D2518" s="5" t="s">
        <v>521</v>
      </c>
      <c r="E2518" s="4" t="s">
        <v>522</v>
      </c>
      <c r="F2518" s="6">
        <v>4733.3999999999996</v>
      </c>
      <c r="G2518" s="4">
        <v>693368</v>
      </c>
      <c r="H2518" s="4">
        <v>1451954</v>
      </c>
      <c r="I2518" s="5">
        <v>3.2600206300000001</v>
      </c>
      <c r="J2518" s="5">
        <v>2.0940597200908999</v>
      </c>
      <c r="K2518" s="5" t="s">
        <v>394</v>
      </c>
      <c r="L2518" s="5">
        <v>15646</v>
      </c>
      <c r="M2518" s="7" t="s">
        <v>1215</v>
      </c>
      <c r="N2518" s="16">
        <f t="shared" si="195"/>
        <v>44235</v>
      </c>
      <c r="O2518" s="7" t="s">
        <v>1216</v>
      </c>
      <c r="P2518" s="12" t="str">
        <f t="shared" si="196"/>
        <v>2021-02-16</v>
      </c>
      <c r="Q2518" s="1" t="str">
        <f>IFERROR(VLOOKUP(K2518,de_para!$A$2:$B$32,2,0),"ERR")</f>
        <v>Mid funnel</v>
      </c>
      <c r="R2518" s="1">
        <v>0</v>
      </c>
      <c r="S2518" s="1">
        <f t="shared" si="197"/>
        <v>2</v>
      </c>
      <c r="T2518" s="1">
        <f t="shared" si="198"/>
        <v>2021</v>
      </c>
      <c r="U2518" s="1">
        <f t="shared" si="199"/>
        <v>1</v>
      </c>
    </row>
    <row r="2519" spans="1:21" x14ac:dyDescent="0.25">
      <c r="A2519" s="3" t="s">
        <v>1022</v>
      </c>
      <c r="B2519" s="3" t="s">
        <v>1211</v>
      </c>
      <c r="C2519" s="4" t="s">
        <v>1023</v>
      </c>
      <c r="D2519" s="5" t="s">
        <v>1024</v>
      </c>
      <c r="E2519" s="4" t="s">
        <v>1025</v>
      </c>
      <c r="F2519" s="6">
        <v>6528.82</v>
      </c>
      <c r="G2519" s="4">
        <v>378943</v>
      </c>
      <c r="H2519" s="4">
        <v>941550</v>
      </c>
      <c r="I2519" s="5">
        <v>6.9341192700000001</v>
      </c>
      <c r="J2519" s="5">
        <v>2.4846744761084998</v>
      </c>
      <c r="K2519" s="5" t="s">
        <v>394</v>
      </c>
      <c r="L2519" s="5">
        <v>7770</v>
      </c>
      <c r="M2519" s="7" t="s">
        <v>1215</v>
      </c>
      <c r="N2519" s="16">
        <f t="shared" si="195"/>
        <v>44235</v>
      </c>
      <c r="O2519" s="7" t="s">
        <v>1216</v>
      </c>
      <c r="P2519" s="12" t="str">
        <f t="shared" si="196"/>
        <v>2021-02-16</v>
      </c>
      <c r="Q2519" s="1" t="str">
        <f>IFERROR(VLOOKUP(K2519,de_para!$A$2:$B$32,2,0),"ERR")</f>
        <v>Mid funnel</v>
      </c>
      <c r="R2519" s="1">
        <v>0</v>
      </c>
      <c r="S2519" s="1">
        <f t="shared" si="197"/>
        <v>2</v>
      </c>
      <c r="T2519" s="1">
        <f t="shared" si="198"/>
        <v>2021</v>
      </c>
      <c r="U2519" s="1">
        <f t="shared" si="199"/>
        <v>1</v>
      </c>
    </row>
    <row r="2520" spans="1:21" x14ac:dyDescent="0.25">
      <c r="A2520" s="3" t="s">
        <v>839</v>
      </c>
      <c r="B2520" s="3" t="s">
        <v>1211</v>
      </c>
      <c r="C2520" s="4" t="s">
        <v>840</v>
      </c>
      <c r="D2520" s="5" t="s">
        <v>841</v>
      </c>
      <c r="E2520" s="4" t="s">
        <v>842</v>
      </c>
      <c r="F2520" s="6">
        <v>10165</v>
      </c>
      <c r="G2520" s="4">
        <v>352321</v>
      </c>
      <c r="H2520" s="4">
        <v>605276</v>
      </c>
      <c r="I2520" s="5">
        <v>16.793991500000001</v>
      </c>
      <c r="J2520" s="5">
        <v>1.7179674217545999</v>
      </c>
      <c r="K2520" s="5" t="s">
        <v>36</v>
      </c>
      <c r="L2520" s="5">
        <v>317</v>
      </c>
      <c r="M2520" s="7" t="s">
        <v>1215</v>
      </c>
      <c r="N2520" s="16">
        <f t="shared" si="195"/>
        <v>44235</v>
      </c>
      <c r="O2520" s="7" t="s">
        <v>1216</v>
      </c>
      <c r="P2520" s="12" t="str">
        <f t="shared" si="196"/>
        <v>2021-02-16</v>
      </c>
      <c r="Q2520" s="1" t="str">
        <f>IFERROR(VLOOKUP(K2520,de_para!$A$2:$B$32,2,0),"ERR")</f>
        <v>web event</v>
      </c>
      <c r="R2520" s="1">
        <v>1</v>
      </c>
      <c r="S2520" s="1">
        <f t="shared" si="197"/>
        <v>2</v>
      </c>
      <c r="T2520" s="1">
        <f t="shared" si="198"/>
        <v>2021</v>
      </c>
      <c r="U2520" s="1">
        <f t="shared" si="199"/>
        <v>1</v>
      </c>
    </row>
    <row r="2521" spans="1:21" x14ac:dyDescent="0.25">
      <c r="A2521" s="3" t="s">
        <v>1118</v>
      </c>
      <c r="B2521" s="3" t="s">
        <v>1211</v>
      </c>
      <c r="C2521" s="4" t="s">
        <v>1119</v>
      </c>
      <c r="D2521" s="5" t="s">
        <v>247</v>
      </c>
      <c r="E2521" s="4" t="s">
        <v>248</v>
      </c>
      <c r="F2521" s="6">
        <v>19624.330000000002</v>
      </c>
      <c r="G2521" s="4">
        <v>536446</v>
      </c>
      <c r="H2521" s="4">
        <v>1333152</v>
      </c>
      <c r="I2521" s="5">
        <v>14.720249450000001</v>
      </c>
      <c r="J2521" s="5">
        <v>2.4851560082469</v>
      </c>
      <c r="K2521" s="5" t="s">
        <v>36</v>
      </c>
      <c r="L2521" s="5">
        <v>72</v>
      </c>
      <c r="M2521" s="7" t="s">
        <v>1215</v>
      </c>
      <c r="N2521" s="16">
        <f t="shared" si="195"/>
        <v>44235</v>
      </c>
      <c r="O2521" s="7" t="s">
        <v>1216</v>
      </c>
      <c r="P2521" s="12" t="str">
        <f t="shared" si="196"/>
        <v>2021-02-16</v>
      </c>
      <c r="Q2521" s="1" t="str">
        <f>IFERROR(VLOOKUP(K2521,de_para!$A$2:$B$32,2,0),"ERR")</f>
        <v>web event</v>
      </c>
      <c r="R2521" s="1">
        <v>0</v>
      </c>
      <c r="S2521" s="1">
        <f t="shared" si="197"/>
        <v>2</v>
      </c>
      <c r="T2521" s="1">
        <f t="shared" si="198"/>
        <v>2021</v>
      </c>
      <c r="U2521" s="1">
        <f t="shared" si="199"/>
        <v>1</v>
      </c>
    </row>
    <row r="2522" spans="1:21" x14ac:dyDescent="0.25">
      <c r="A2522" s="3" t="s">
        <v>1088</v>
      </c>
      <c r="B2522" s="3" t="s">
        <v>1223</v>
      </c>
      <c r="C2522" s="4" t="s">
        <v>1090</v>
      </c>
      <c r="D2522" s="5" t="s">
        <v>1091</v>
      </c>
      <c r="E2522" s="4" t="s">
        <v>1092</v>
      </c>
      <c r="F2522" s="6">
        <v>26723.58</v>
      </c>
      <c r="G2522" s="4">
        <v>16760</v>
      </c>
      <c r="H2522" s="4">
        <v>377901</v>
      </c>
      <c r="I2522" s="5">
        <v>70.715822399999993</v>
      </c>
      <c r="J2522" s="5">
        <v>22.547792362768</v>
      </c>
      <c r="K2522" s="5" t="s">
        <v>36</v>
      </c>
      <c r="L2522" s="5">
        <v>204</v>
      </c>
      <c r="M2522" s="7" t="s">
        <v>1224</v>
      </c>
      <c r="N2522" s="16">
        <f t="shared" si="195"/>
        <v>44228</v>
      </c>
      <c r="O2522" s="7" t="s">
        <v>1225</v>
      </c>
      <c r="P2522" s="12" t="str">
        <f t="shared" si="196"/>
        <v>2021-02-09</v>
      </c>
      <c r="Q2522" s="1" t="str">
        <f>IFERROR(VLOOKUP(K2522,de_para!$A$2:$B$32,2,0),"ERR")</f>
        <v>web event</v>
      </c>
      <c r="R2522" s="1">
        <v>0</v>
      </c>
      <c r="S2522" s="1">
        <f t="shared" si="197"/>
        <v>2</v>
      </c>
      <c r="T2522" s="1">
        <f t="shared" si="198"/>
        <v>2021</v>
      </c>
      <c r="U2522" s="1">
        <f t="shared" si="199"/>
        <v>1</v>
      </c>
    </row>
    <row r="2523" spans="1:21" x14ac:dyDescent="0.25">
      <c r="A2523" s="3" t="s">
        <v>1057</v>
      </c>
      <c r="B2523" s="3" t="s">
        <v>1223</v>
      </c>
      <c r="C2523" s="4" t="s">
        <v>1058</v>
      </c>
      <c r="D2523" s="5" t="s">
        <v>1059</v>
      </c>
      <c r="E2523" s="4" t="s">
        <v>1060</v>
      </c>
      <c r="F2523" s="6">
        <v>94861.87</v>
      </c>
      <c r="G2523" s="4">
        <v>2054282</v>
      </c>
      <c r="H2523" s="4">
        <v>5713629</v>
      </c>
      <c r="I2523" s="5">
        <v>16.602735320000001</v>
      </c>
      <c r="J2523" s="5">
        <v>2.7813265170019998</v>
      </c>
      <c r="K2523" s="5" t="s">
        <v>80</v>
      </c>
      <c r="L2523" s="5">
        <v>1184</v>
      </c>
      <c r="M2523" s="7" t="s">
        <v>1224</v>
      </c>
      <c r="N2523" s="16">
        <f t="shared" si="195"/>
        <v>44228</v>
      </c>
      <c r="O2523" s="7" t="s">
        <v>1225</v>
      </c>
      <c r="P2523" s="12" t="str">
        <f t="shared" si="196"/>
        <v>2021-02-09</v>
      </c>
      <c r="Q2523" s="1" t="str">
        <f>IFERROR(VLOOKUP(K2523,de_para!$A$2:$B$32,2,0),"ERR")</f>
        <v>web event</v>
      </c>
      <c r="R2523" s="1">
        <v>0</v>
      </c>
      <c r="S2523" s="1">
        <f t="shared" si="197"/>
        <v>2</v>
      </c>
      <c r="T2523" s="1">
        <f t="shared" si="198"/>
        <v>2021</v>
      </c>
      <c r="U2523" s="1">
        <f t="shared" si="199"/>
        <v>1</v>
      </c>
    </row>
    <row r="2524" spans="1:21" x14ac:dyDescent="0.25">
      <c r="A2524" s="3" t="s">
        <v>1118</v>
      </c>
      <c r="B2524" s="3" t="s">
        <v>1223</v>
      </c>
      <c r="C2524" s="4" t="s">
        <v>1119</v>
      </c>
      <c r="D2524" s="5" t="s">
        <v>247</v>
      </c>
      <c r="E2524" s="4" t="s">
        <v>248</v>
      </c>
      <c r="F2524" s="6">
        <v>12814.85</v>
      </c>
      <c r="G2524" s="4">
        <v>329990</v>
      </c>
      <c r="H2524" s="4">
        <v>782382</v>
      </c>
      <c r="I2524" s="5">
        <v>16.37927509</v>
      </c>
      <c r="J2524" s="5">
        <v>2.3709263917087999</v>
      </c>
      <c r="K2524" s="5" t="s">
        <v>36</v>
      </c>
      <c r="L2524" s="5">
        <v>66</v>
      </c>
      <c r="M2524" s="7" t="s">
        <v>1224</v>
      </c>
      <c r="N2524" s="16">
        <f t="shared" si="195"/>
        <v>44228</v>
      </c>
      <c r="O2524" s="7" t="s">
        <v>1225</v>
      </c>
      <c r="P2524" s="12" t="str">
        <f t="shared" si="196"/>
        <v>2021-02-09</v>
      </c>
      <c r="Q2524" s="1" t="str">
        <f>IFERROR(VLOOKUP(K2524,de_para!$A$2:$B$32,2,0),"ERR")</f>
        <v>web event</v>
      </c>
      <c r="R2524" s="1">
        <v>0</v>
      </c>
      <c r="S2524" s="1">
        <f t="shared" si="197"/>
        <v>2</v>
      </c>
      <c r="T2524" s="1">
        <f t="shared" si="198"/>
        <v>2021</v>
      </c>
      <c r="U2524" s="1">
        <f t="shared" si="199"/>
        <v>1</v>
      </c>
    </row>
    <row r="2525" spans="1:21" x14ac:dyDescent="0.25">
      <c r="A2525" s="3" t="s">
        <v>1085</v>
      </c>
      <c r="B2525" s="3" t="s">
        <v>1223</v>
      </c>
      <c r="C2525" s="4" t="s">
        <v>1086</v>
      </c>
      <c r="D2525" s="5" t="s">
        <v>1070</v>
      </c>
      <c r="E2525" s="4" t="s">
        <v>1071</v>
      </c>
      <c r="F2525" s="6">
        <v>3531.54</v>
      </c>
      <c r="G2525" s="4">
        <v>339278</v>
      </c>
      <c r="H2525" s="4">
        <v>536928</v>
      </c>
      <c r="I2525" s="5">
        <v>6.57730645</v>
      </c>
      <c r="J2525" s="5">
        <v>1.5825606140098001</v>
      </c>
      <c r="K2525" s="5" t="s">
        <v>1072</v>
      </c>
      <c r="L2525" s="5">
        <v>424102</v>
      </c>
      <c r="M2525" s="7" t="s">
        <v>1224</v>
      </c>
      <c r="N2525" s="16">
        <f t="shared" si="195"/>
        <v>44228</v>
      </c>
      <c r="O2525" s="7" t="s">
        <v>1225</v>
      </c>
      <c r="P2525" s="12" t="str">
        <f t="shared" si="196"/>
        <v>2021-02-09</v>
      </c>
      <c r="Q2525" s="1" t="str">
        <f>IFERROR(VLOOKUP(K2525,de_para!$A$2:$B$32,2,0),"ERR")</f>
        <v>Top funnel</v>
      </c>
      <c r="R2525" s="1">
        <v>0</v>
      </c>
      <c r="S2525" s="1">
        <f t="shared" si="197"/>
        <v>2</v>
      </c>
      <c r="T2525" s="1">
        <f t="shared" si="198"/>
        <v>2021</v>
      </c>
      <c r="U2525" s="1">
        <f t="shared" si="199"/>
        <v>1</v>
      </c>
    </row>
    <row r="2526" spans="1:21" x14ac:dyDescent="0.25">
      <c r="A2526" s="3" t="s">
        <v>1136</v>
      </c>
      <c r="B2526" s="3" t="s">
        <v>1223</v>
      </c>
      <c r="C2526" s="4" t="s">
        <v>1137</v>
      </c>
      <c r="D2526" s="5" t="s">
        <v>1024</v>
      </c>
      <c r="E2526" s="4" t="s">
        <v>1025</v>
      </c>
      <c r="F2526" s="6">
        <v>3163.39</v>
      </c>
      <c r="G2526" s="4">
        <v>10244</v>
      </c>
      <c r="H2526" s="4">
        <v>53139</v>
      </c>
      <c r="I2526" s="5">
        <v>59.530476669999999</v>
      </c>
      <c r="J2526" s="5">
        <v>5.1873291682935996</v>
      </c>
      <c r="K2526" s="5" t="s">
        <v>394</v>
      </c>
      <c r="L2526" s="5">
        <v>296</v>
      </c>
      <c r="M2526" s="7" t="s">
        <v>1224</v>
      </c>
      <c r="N2526" s="16">
        <f t="shared" si="195"/>
        <v>44228</v>
      </c>
      <c r="O2526" s="7" t="s">
        <v>1225</v>
      </c>
      <c r="P2526" s="12" t="str">
        <f t="shared" si="196"/>
        <v>2021-02-09</v>
      </c>
      <c r="Q2526" s="1" t="str">
        <f>IFERROR(VLOOKUP(K2526,de_para!$A$2:$B$32,2,0),"ERR")</f>
        <v>Mid funnel</v>
      </c>
      <c r="R2526" s="1">
        <v>0</v>
      </c>
      <c r="S2526" s="1">
        <f t="shared" si="197"/>
        <v>2</v>
      </c>
      <c r="T2526" s="1">
        <f t="shared" si="198"/>
        <v>2021</v>
      </c>
      <c r="U2526" s="1">
        <f t="shared" si="199"/>
        <v>1</v>
      </c>
    </row>
    <row r="2527" spans="1:21" x14ac:dyDescent="0.25">
      <c r="A2527" s="3" t="s">
        <v>405</v>
      </c>
      <c r="B2527" s="3" t="s">
        <v>1223</v>
      </c>
      <c r="C2527" s="4" t="s">
        <v>406</v>
      </c>
      <c r="D2527" s="5" t="s">
        <v>177</v>
      </c>
      <c r="E2527" s="4" t="s">
        <v>178</v>
      </c>
      <c r="F2527" s="6">
        <v>13859.66</v>
      </c>
      <c r="G2527" s="4">
        <v>632986</v>
      </c>
      <c r="H2527" s="4">
        <v>1864566</v>
      </c>
      <c r="I2527" s="5">
        <v>7.4331828399999997</v>
      </c>
      <c r="J2527" s="5">
        <v>2.9456670447688</v>
      </c>
      <c r="K2527" s="5" t="s">
        <v>179</v>
      </c>
      <c r="L2527" s="5">
        <v>14428</v>
      </c>
      <c r="M2527" s="7" t="s">
        <v>1224</v>
      </c>
      <c r="N2527" s="16">
        <f t="shared" si="195"/>
        <v>44228</v>
      </c>
      <c r="O2527" s="7" t="s">
        <v>1225</v>
      </c>
      <c r="P2527" s="12" t="str">
        <f t="shared" si="196"/>
        <v>2021-02-09</v>
      </c>
      <c r="Q2527" s="1" t="str">
        <f>IFERROR(VLOOKUP(K2527,de_para!$A$2:$B$32,2,0),"ERR")</f>
        <v>Mid funnel</v>
      </c>
      <c r="R2527" s="1">
        <v>0</v>
      </c>
      <c r="S2527" s="1">
        <f t="shared" si="197"/>
        <v>2</v>
      </c>
      <c r="T2527" s="1">
        <f t="shared" si="198"/>
        <v>2021</v>
      </c>
      <c r="U2527" s="1">
        <f t="shared" si="199"/>
        <v>1</v>
      </c>
    </row>
    <row r="2528" spans="1:21" x14ac:dyDescent="0.25">
      <c r="A2528" s="3" t="s">
        <v>1226</v>
      </c>
      <c r="B2528" s="3" t="s">
        <v>1223</v>
      </c>
      <c r="C2528" s="4" t="s">
        <v>1227</v>
      </c>
      <c r="D2528" s="5" t="s">
        <v>1228</v>
      </c>
      <c r="E2528" s="4" t="s">
        <v>1229</v>
      </c>
      <c r="F2528" s="6">
        <v>0</v>
      </c>
      <c r="G2528" s="4">
        <v>0</v>
      </c>
      <c r="H2528" s="4">
        <v>0</v>
      </c>
      <c r="I2528" s="5" t="s">
        <v>45</v>
      </c>
      <c r="J2528" s="5">
        <v>0</v>
      </c>
      <c r="K2528" s="5" t="s">
        <v>36</v>
      </c>
      <c r="L2528" s="5">
        <v>2</v>
      </c>
      <c r="M2528" s="7" t="s">
        <v>1224</v>
      </c>
      <c r="N2528" s="16">
        <f t="shared" si="195"/>
        <v>44228</v>
      </c>
      <c r="O2528" s="7" t="s">
        <v>1225</v>
      </c>
      <c r="P2528" s="12" t="str">
        <f t="shared" si="196"/>
        <v>2021-02-09</v>
      </c>
      <c r="Q2528" s="1" t="str">
        <f>IFERROR(VLOOKUP(K2528,de_para!$A$2:$B$32,2,0),"ERR")</f>
        <v>web event</v>
      </c>
      <c r="R2528" s="1">
        <v>0</v>
      </c>
      <c r="S2528" s="1">
        <f t="shared" si="197"/>
        <v>2</v>
      </c>
      <c r="T2528" s="1">
        <f t="shared" si="198"/>
        <v>2021</v>
      </c>
      <c r="U2528" s="1">
        <f t="shared" si="199"/>
        <v>1</v>
      </c>
    </row>
    <row r="2529" spans="1:21" x14ac:dyDescent="0.25">
      <c r="A2529" s="3" t="s">
        <v>120</v>
      </c>
      <c r="B2529" s="3" t="s">
        <v>1223</v>
      </c>
      <c r="C2529" s="4" t="s">
        <v>121</v>
      </c>
      <c r="D2529" s="5" t="s">
        <v>87</v>
      </c>
      <c r="E2529" s="4" t="s">
        <v>88</v>
      </c>
      <c r="F2529" s="6">
        <v>53199.78</v>
      </c>
      <c r="G2529" s="4">
        <v>3249782</v>
      </c>
      <c r="H2529" s="4">
        <v>8230551</v>
      </c>
      <c r="I2529" s="5">
        <v>6.4636960500000002</v>
      </c>
      <c r="J2529" s="5">
        <v>2.5326471129448</v>
      </c>
      <c r="K2529" s="5" t="s">
        <v>36</v>
      </c>
      <c r="L2529" s="5">
        <v>441</v>
      </c>
      <c r="M2529" s="7" t="s">
        <v>1224</v>
      </c>
      <c r="N2529" s="16">
        <f t="shared" si="195"/>
        <v>44228</v>
      </c>
      <c r="O2529" s="7" t="s">
        <v>1225</v>
      </c>
      <c r="P2529" s="12" t="str">
        <f t="shared" si="196"/>
        <v>2021-02-09</v>
      </c>
      <c r="Q2529" s="1" t="str">
        <f>IFERROR(VLOOKUP(K2529,de_para!$A$2:$B$32,2,0),"ERR")</f>
        <v>web event</v>
      </c>
      <c r="R2529" s="1">
        <v>0</v>
      </c>
      <c r="S2529" s="1">
        <f t="shared" si="197"/>
        <v>2</v>
      </c>
      <c r="T2529" s="1">
        <f t="shared" si="198"/>
        <v>2021</v>
      </c>
      <c r="U2529" s="1">
        <f t="shared" si="199"/>
        <v>1</v>
      </c>
    </row>
    <row r="2530" spans="1:21" x14ac:dyDescent="0.25">
      <c r="A2530" s="3" t="s">
        <v>95</v>
      </c>
      <c r="B2530" s="3" t="s">
        <v>1223</v>
      </c>
      <c r="C2530" s="4" t="s">
        <v>96</v>
      </c>
      <c r="D2530" s="5" t="s">
        <v>60</v>
      </c>
      <c r="E2530" s="4" t="s">
        <v>61</v>
      </c>
      <c r="F2530" s="6">
        <v>100687.57</v>
      </c>
      <c r="G2530" s="4">
        <v>1823796</v>
      </c>
      <c r="H2530" s="4">
        <v>5872614</v>
      </c>
      <c r="I2530" s="5">
        <v>17.14527296</v>
      </c>
      <c r="J2530" s="5">
        <v>3.2199949994406998</v>
      </c>
      <c r="K2530" s="5" t="s">
        <v>36</v>
      </c>
      <c r="L2530" s="5">
        <v>730</v>
      </c>
      <c r="M2530" s="7" t="s">
        <v>1224</v>
      </c>
      <c r="N2530" s="16">
        <f t="shared" si="195"/>
        <v>44228</v>
      </c>
      <c r="O2530" s="7" t="s">
        <v>1225</v>
      </c>
      <c r="P2530" s="12" t="str">
        <f t="shared" si="196"/>
        <v>2021-02-09</v>
      </c>
      <c r="Q2530" s="1" t="str">
        <f>IFERROR(VLOOKUP(K2530,de_para!$A$2:$B$32,2,0),"ERR")</f>
        <v>web event</v>
      </c>
      <c r="R2530" s="1">
        <v>0</v>
      </c>
      <c r="S2530" s="1">
        <f t="shared" si="197"/>
        <v>2</v>
      </c>
      <c r="T2530" s="1">
        <f t="shared" si="198"/>
        <v>2021</v>
      </c>
      <c r="U2530" s="1">
        <f t="shared" si="199"/>
        <v>1</v>
      </c>
    </row>
    <row r="2531" spans="1:21" x14ac:dyDescent="0.25">
      <c r="A2531" s="3" t="s">
        <v>93</v>
      </c>
      <c r="B2531" s="3" t="s">
        <v>1223</v>
      </c>
      <c r="C2531" s="4" t="s">
        <v>94</v>
      </c>
      <c r="D2531" s="5" t="s">
        <v>87</v>
      </c>
      <c r="E2531" s="4" t="s">
        <v>88</v>
      </c>
      <c r="F2531" s="6">
        <v>40703.68</v>
      </c>
      <c r="G2531" s="4">
        <v>2035787</v>
      </c>
      <c r="H2531" s="4">
        <v>4411318</v>
      </c>
      <c r="I2531" s="5">
        <v>9.2271017400000002</v>
      </c>
      <c r="J2531" s="5">
        <v>2.1668858284289998</v>
      </c>
      <c r="K2531" s="5" t="s">
        <v>36</v>
      </c>
      <c r="L2531" s="5">
        <v>258</v>
      </c>
      <c r="M2531" s="7" t="s">
        <v>1224</v>
      </c>
      <c r="N2531" s="16">
        <f t="shared" si="195"/>
        <v>44228</v>
      </c>
      <c r="O2531" s="7" t="s">
        <v>1225</v>
      </c>
      <c r="P2531" s="12" t="str">
        <f t="shared" si="196"/>
        <v>2021-02-09</v>
      </c>
      <c r="Q2531" s="1" t="str">
        <f>IFERROR(VLOOKUP(K2531,de_para!$A$2:$B$32,2,0),"ERR")</f>
        <v>web event</v>
      </c>
      <c r="R2531" s="1">
        <v>0</v>
      </c>
      <c r="S2531" s="1">
        <f t="shared" si="197"/>
        <v>2</v>
      </c>
      <c r="T2531" s="1">
        <f t="shared" si="198"/>
        <v>2021</v>
      </c>
      <c r="U2531" s="1">
        <f t="shared" si="199"/>
        <v>1</v>
      </c>
    </row>
    <row r="2532" spans="1:21" x14ac:dyDescent="0.25">
      <c r="A2532" s="3" t="s">
        <v>1230</v>
      </c>
      <c r="B2532" s="3" t="s">
        <v>1223</v>
      </c>
      <c r="C2532" s="4" t="s">
        <v>1231</v>
      </c>
      <c r="D2532" s="5" t="s">
        <v>1232</v>
      </c>
      <c r="E2532" s="4" t="s">
        <v>1233</v>
      </c>
      <c r="F2532" s="6">
        <v>0</v>
      </c>
      <c r="G2532" s="4">
        <v>0</v>
      </c>
      <c r="H2532" s="4">
        <v>0</v>
      </c>
      <c r="I2532" s="5" t="s">
        <v>45</v>
      </c>
      <c r="J2532" s="5">
        <v>0</v>
      </c>
      <c r="K2532" s="5" t="s">
        <v>36</v>
      </c>
      <c r="L2532" s="5">
        <v>8</v>
      </c>
      <c r="M2532" s="7" t="s">
        <v>1224</v>
      </c>
      <c r="N2532" s="16">
        <f t="shared" si="195"/>
        <v>44228</v>
      </c>
      <c r="O2532" s="7" t="s">
        <v>1225</v>
      </c>
      <c r="P2532" s="12" t="str">
        <f t="shared" si="196"/>
        <v>2021-02-09</v>
      </c>
      <c r="Q2532" s="1" t="str">
        <f>IFERROR(VLOOKUP(K2532,de_para!$A$2:$B$32,2,0),"ERR")</f>
        <v>web event</v>
      </c>
      <c r="R2532" s="1">
        <v>0</v>
      </c>
      <c r="S2532" s="1">
        <f t="shared" si="197"/>
        <v>2</v>
      </c>
      <c r="T2532" s="1">
        <f t="shared" si="198"/>
        <v>2021</v>
      </c>
      <c r="U2532" s="1">
        <f t="shared" si="199"/>
        <v>1</v>
      </c>
    </row>
    <row r="2533" spans="1:21" x14ac:dyDescent="0.25">
      <c r="A2533" s="3" t="s">
        <v>1078</v>
      </c>
      <c r="B2533" s="3" t="s">
        <v>1223</v>
      </c>
      <c r="C2533" s="4" t="s">
        <v>1079</v>
      </c>
      <c r="D2533" s="5" t="s">
        <v>1080</v>
      </c>
      <c r="E2533" s="4" t="s">
        <v>1081</v>
      </c>
      <c r="F2533" s="6">
        <v>16668.57</v>
      </c>
      <c r="G2533" s="4">
        <v>1060424</v>
      </c>
      <c r="H2533" s="4">
        <v>1513138</v>
      </c>
      <c r="I2533" s="5">
        <v>11.01589544</v>
      </c>
      <c r="J2533" s="5">
        <v>1.4269179120805</v>
      </c>
      <c r="K2533" s="5" t="s">
        <v>80</v>
      </c>
      <c r="L2533" s="5">
        <v>188</v>
      </c>
      <c r="M2533" s="7" t="s">
        <v>1224</v>
      </c>
      <c r="N2533" s="16">
        <f t="shared" si="195"/>
        <v>44228</v>
      </c>
      <c r="O2533" s="7" t="s">
        <v>1225</v>
      </c>
      <c r="P2533" s="12" t="str">
        <f t="shared" si="196"/>
        <v>2021-02-09</v>
      </c>
      <c r="Q2533" s="1" t="str">
        <f>IFERROR(VLOOKUP(K2533,de_para!$A$2:$B$32,2,0),"ERR")</f>
        <v>web event</v>
      </c>
      <c r="R2533" s="1">
        <v>0</v>
      </c>
      <c r="S2533" s="1">
        <f t="shared" si="197"/>
        <v>2</v>
      </c>
      <c r="T2533" s="1">
        <f t="shared" si="198"/>
        <v>2021</v>
      </c>
      <c r="U2533" s="1">
        <f t="shared" si="199"/>
        <v>1</v>
      </c>
    </row>
    <row r="2534" spans="1:21" x14ac:dyDescent="0.25">
      <c r="A2534" s="3" t="s">
        <v>1042</v>
      </c>
      <c r="B2534" s="3" t="s">
        <v>1223</v>
      </c>
      <c r="C2534" s="4" t="s">
        <v>1043</v>
      </c>
      <c r="D2534" s="5" t="s">
        <v>1044</v>
      </c>
      <c r="E2534" s="4" t="s">
        <v>1045</v>
      </c>
      <c r="F2534" s="6">
        <v>66387.42</v>
      </c>
      <c r="G2534" s="4">
        <v>1763426</v>
      </c>
      <c r="H2534" s="4">
        <v>4095558</v>
      </c>
      <c r="I2534" s="5">
        <v>16.20961539</v>
      </c>
      <c r="J2534" s="5">
        <v>2.3225006322919</v>
      </c>
      <c r="K2534" s="5" t="s">
        <v>1046</v>
      </c>
      <c r="L2534" s="5">
        <v>173</v>
      </c>
      <c r="M2534" s="7" t="s">
        <v>1224</v>
      </c>
      <c r="N2534" s="16">
        <f t="shared" si="195"/>
        <v>44228</v>
      </c>
      <c r="O2534" s="7" t="s">
        <v>1225</v>
      </c>
      <c r="P2534" s="12" t="str">
        <f t="shared" si="196"/>
        <v>2021-02-09</v>
      </c>
      <c r="Q2534" s="1" t="str">
        <f>IFERROR(VLOOKUP(K2534,de_para!$A$2:$B$32,2,0),"ERR")</f>
        <v>Credenciamento</v>
      </c>
      <c r="R2534" s="1">
        <v>0</v>
      </c>
      <c r="S2534" s="1">
        <f t="shared" si="197"/>
        <v>2</v>
      </c>
      <c r="T2534" s="1">
        <f t="shared" si="198"/>
        <v>2021</v>
      </c>
      <c r="U2534" s="1">
        <f t="shared" si="199"/>
        <v>1</v>
      </c>
    </row>
    <row r="2535" spans="1:21" x14ac:dyDescent="0.25">
      <c r="A2535" s="3" t="s">
        <v>1184</v>
      </c>
      <c r="B2535" s="3" t="s">
        <v>1223</v>
      </c>
      <c r="C2535" s="4" t="s">
        <v>1217</v>
      </c>
      <c r="D2535" s="5" t="s">
        <v>1218</v>
      </c>
      <c r="E2535" s="4" t="s">
        <v>1219</v>
      </c>
      <c r="F2535" s="6">
        <v>709.25</v>
      </c>
      <c r="G2535" s="4">
        <v>88735</v>
      </c>
      <c r="H2535" s="4">
        <v>114909</v>
      </c>
      <c r="I2535" s="5">
        <v>6.1722754499999999</v>
      </c>
      <c r="J2535" s="5">
        <v>1.2949681636332999</v>
      </c>
      <c r="K2535" s="5" t="s">
        <v>130</v>
      </c>
      <c r="L2535" s="5">
        <v>17630</v>
      </c>
      <c r="M2535" s="7" t="s">
        <v>1224</v>
      </c>
      <c r="N2535" s="16">
        <f t="shared" si="195"/>
        <v>44228</v>
      </c>
      <c r="O2535" s="7" t="s">
        <v>1225</v>
      </c>
      <c r="P2535" s="12" t="str">
        <f t="shared" si="196"/>
        <v>2021-02-09</v>
      </c>
      <c r="Q2535" s="1" t="str">
        <f>IFERROR(VLOOKUP(K2535,de_para!$A$2:$B$32,2,0),"ERR")</f>
        <v>Mid funnel</v>
      </c>
      <c r="R2535" s="1">
        <v>0</v>
      </c>
      <c r="S2535" s="1">
        <f t="shared" si="197"/>
        <v>2</v>
      </c>
      <c r="T2535" s="1">
        <f t="shared" si="198"/>
        <v>2021</v>
      </c>
      <c r="U2535" s="1">
        <f t="shared" si="199"/>
        <v>1</v>
      </c>
    </row>
    <row r="2536" spans="1:21" x14ac:dyDescent="0.25">
      <c r="A2536" s="3" t="s">
        <v>175</v>
      </c>
      <c r="B2536" s="3" t="s">
        <v>1223</v>
      </c>
      <c r="C2536" s="4" t="s">
        <v>176</v>
      </c>
      <c r="D2536" s="5" t="s">
        <v>177</v>
      </c>
      <c r="E2536" s="4" t="s">
        <v>178</v>
      </c>
      <c r="F2536" s="6">
        <v>11288.76</v>
      </c>
      <c r="G2536" s="4">
        <v>798227</v>
      </c>
      <c r="H2536" s="4">
        <v>2010104</v>
      </c>
      <c r="I2536" s="5">
        <v>5.6160079300000003</v>
      </c>
      <c r="J2536" s="5">
        <v>2.5182109850957</v>
      </c>
      <c r="K2536" s="5" t="s">
        <v>179</v>
      </c>
      <c r="L2536" s="5">
        <v>15499</v>
      </c>
      <c r="M2536" s="7" t="s">
        <v>1224</v>
      </c>
      <c r="N2536" s="16">
        <f t="shared" si="195"/>
        <v>44228</v>
      </c>
      <c r="O2536" s="7" t="s">
        <v>1225</v>
      </c>
      <c r="P2536" s="12" t="str">
        <f t="shared" si="196"/>
        <v>2021-02-09</v>
      </c>
      <c r="Q2536" s="1" t="str">
        <f>IFERROR(VLOOKUP(K2536,de_para!$A$2:$B$32,2,0),"ERR")</f>
        <v>Mid funnel</v>
      </c>
      <c r="R2536" s="1">
        <v>0</v>
      </c>
      <c r="S2536" s="1">
        <f t="shared" si="197"/>
        <v>2</v>
      </c>
      <c r="T2536" s="1">
        <f t="shared" si="198"/>
        <v>2021</v>
      </c>
      <c r="U2536" s="1">
        <f t="shared" si="199"/>
        <v>1</v>
      </c>
    </row>
    <row r="2537" spans="1:21" x14ac:dyDescent="0.25">
      <c r="A2537" s="3" t="s">
        <v>1234</v>
      </c>
      <c r="B2537" s="3" t="s">
        <v>1223</v>
      </c>
      <c r="C2537" s="4" t="s">
        <v>1235</v>
      </c>
      <c r="D2537" s="5" t="s">
        <v>87</v>
      </c>
      <c r="E2537" s="4" t="s">
        <v>88</v>
      </c>
      <c r="F2537" s="6">
        <v>0</v>
      </c>
      <c r="G2537" s="4">
        <v>0</v>
      </c>
      <c r="H2537" s="4">
        <v>0</v>
      </c>
      <c r="I2537" s="5" t="s">
        <v>45</v>
      </c>
      <c r="J2537" s="5">
        <v>0</v>
      </c>
      <c r="K2537" s="5" t="s">
        <v>36</v>
      </c>
      <c r="L2537" s="5">
        <v>2</v>
      </c>
      <c r="M2537" s="7" t="s">
        <v>1224</v>
      </c>
      <c r="N2537" s="16">
        <f t="shared" si="195"/>
        <v>44228</v>
      </c>
      <c r="O2537" s="7" t="s">
        <v>1225</v>
      </c>
      <c r="P2537" s="12" t="str">
        <f t="shared" si="196"/>
        <v>2021-02-09</v>
      </c>
      <c r="Q2537" s="1" t="str">
        <f>IFERROR(VLOOKUP(K2537,de_para!$A$2:$B$32,2,0),"ERR")</f>
        <v>web event</v>
      </c>
      <c r="R2537" s="1">
        <v>0</v>
      </c>
      <c r="S2537" s="1">
        <f t="shared" si="197"/>
        <v>2</v>
      </c>
      <c r="T2537" s="1">
        <f t="shared" si="198"/>
        <v>2021</v>
      </c>
      <c r="U2537" s="1">
        <f t="shared" si="199"/>
        <v>1</v>
      </c>
    </row>
    <row r="2538" spans="1:21" x14ac:dyDescent="0.25">
      <c r="A2538" s="3" t="s">
        <v>1165</v>
      </c>
      <c r="B2538" s="3" t="s">
        <v>1223</v>
      </c>
      <c r="C2538" s="4" t="s">
        <v>1166</v>
      </c>
      <c r="D2538" s="5" t="s">
        <v>1167</v>
      </c>
      <c r="E2538" s="4" t="s">
        <v>1168</v>
      </c>
      <c r="F2538" s="6">
        <v>596.07000000000005</v>
      </c>
      <c r="G2538" s="4">
        <v>39442</v>
      </c>
      <c r="H2538" s="4">
        <v>45521</v>
      </c>
      <c r="I2538" s="5">
        <v>13.094395990000001</v>
      </c>
      <c r="J2538" s="5">
        <v>1.1541250443689</v>
      </c>
      <c r="K2538" s="5" t="s">
        <v>36</v>
      </c>
      <c r="L2538" s="5">
        <v>4</v>
      </c>
      <c r="M2538" s="7" t="s">
        <v>1224</v>
      </c>
      <c r="N2538" s="16">
        <f t="shared" si="195"/>
        <v>44228</v>
      </c>
      <c r="O2538" s="7" t="s">
        <v>1225</v>
      </c>
      <c r="P2538" s="12" t="str">
        <f t="shared" si="196"/>
        <v>2021-02-09</v>
      </c>
      <c r="Q2538" s="1" t="str">
        <f>IFERROR(VLOOKUP(K2538,de_para!$A$2:$B$32,2,0),"ERR")</f>
        <v>web event</v>
      </c>
      <c r="R2538" s="1">
        <v>0</v>
      </c>
      <c r="S2538" s="1">
        <f t="shared" si="197"/>
        <v>2</v>
      </c>
      <c r="T2538" s="1">
        <f t="shared" si="198"/>
        <v>2021</v>
      </c>
      <c r="U2538" s="1">
        <f t="shared" si="199"/>
        <v>1</v>
      </c>
    </row>
    <row r="2539" spans="1:21" x14ac:dyDescent="0.25">
      <c r="A2539" s="3" t="s">
        <v>83</v>
      </c>
      <c r="B2539" s="3" t="s">
        <v>1223</v>
      </c>
      <c r="C2539" s="4" t="s">
        <v>1073</v>
      </c>
      <c r="D2539" s="5" t="s">
        <v>91</v>
      </c>
      <c r="E2539" s="4" t="s">
        <v>92</v>
      </c>
      <c r="F2539" s="6">
        <v>15649.39</v>
      </c>
      <c r="G2539" s="4">
        <v>54178</v>
      </c>
      <c r="H2539" s="4">
        <v>450102</v>
      </c>
      <c r="I2539" s="5">
        <v>34.76854135</v>
      </c>
      <c r="J2539" s="5">
        <v>8.3078371294621007</v>
      </c>
      <c r="K2539" s="5" t="s">
        <v>36</v>
      </c>
      <c r="L2539" s="5">
        <v>157</v>
      </c>
      <c r="M2539" s="7" t="s">
        <v>1224</v>
      </c>
      <c r="N2539" s="16">
        <f t="shared" si="195"/>
        <v>44228</v>
      </c>
      <c r="O2539" s="7" t="s">
        <v>1225</v>
      </c>
      <c r="P2539" s="12" t="str">
        <f t="shared" si="196"/>
        <v>2021-02-09</v>
      </c>
      <c r="Q2539" s="1" t="str">
        <f>IFERROR(VLOOKUP(K2539,de_para!$A$2:$B$32,2,0),"ERR")</f>
        <v>web event</v>
      </c>
      <c r="R2539" s="1">
        <v>0</v>
      </c>
      <c r="S2539" s="1">
        <f t="shared" si="197"/>
        <v>2</v>
      </c>
      <c r="T2539" s="1">
        <f t="shared" si="198"/>
        <v>2021</v>
      </c>
      <c r="U2539" s="1">
        <f t="shared" si="199"/>
        <v>1</v>
      </c>
    </row>
    <row r="2540" spans="1:21" x14ac:dyDescent="0.25">
      <c r="A2540" s="3" t="s">
        <v>180</v>
      </c>
      <c r="B2540" s="3" t="s">
        <v>1223</v>
      </c>
      <c r="C2540" s="4" t="s">
        <v>508</v>
      </c>
      <c r="D2540" s="5" t="s">
        <v>509</v>
      </c>
      <c r="E2540" s="4" t="s">
        <v>510</v>
      </c>
      <c r="F2540" s="6">
        <v>7145.99</v>
      </c>
      <c r="G2540" s="4">
        <v>1221688</v>
      </c>
      <c r="H2540" s="4">
        <v>3484428</v>
      </c>
      <c r="I2540" s="5">
        <v>2.0508358900000001</v>
      </c>
      <c r="J2540" s="5">
        <v>2.8521422818265001</v>
      </c>
      <c r="K2540" s="5" t="s">
        <v>394</v>
      </c>
      <c r="L2540" s="5">
        <v>28798</v>
      </c>
      <c r="M2540" s="7" t="s">
        <v>1224</v>
      </c>
      <c r="N2540" s="16">
        <f t="shared" si="195"/>
        <v>44228</v>
      </c>
      <c r="O2540" s="7" t="s">
        <v>1225</v>
      </c>
      <c r="P2540" s="12" t="str">
        <f t="shared" si="196"/>
        <v>2021-02-09</v>
      </c>
      <c r="Q2540" s="1" t="str">
        <f>IFERROR(VLOOKUP(K2540,de_para!$A$2:$B$32,2,0),"ERR")</f>
        <v>Mid funnel</v>
      </c>
      <c r="R2540" s="1">
        <v>0</v>
      </c>
      <c r="S2540" s="1">
        <f t="shared" si="197"/>
        <v>2</v>
      </c>
      <c r="T2540" s="1">
        <f t="shared" si="198"/>
        <v>2021</v>
      </c>
      <c r="U2540" s="1">
        <f t="shared" si="199"/>
        <v>1</v>
      </c>
    </row>
    <row r="2541" spans="1:21" x14ac:dyDescent="0.25">
      <c r="A2541" s="3" t="s">
        <v>1154</v>
      </c>
      <c r="B2541" s="3" t="s">
        <v>1223</v>
      </c>
      <c r="C2541" s="4" t="s">
        <v>1155</v>
      </c>
      <c r="D2541" s="5" t="s">
        <v>1156</v>
      </c>
      <c r="E2541" s="4" t="s">
        <v>1157</v>
      </c>
      <c r="F2541" s="6">
        <v>10203.94</v>
      </c>
      <c r="G2541" s="4">
        <v>335107</v>
      </c>
      <c r="H2541" s="4">
        <v>617496</v>
      </c>
      <c r="I2541" s="5">
        <v>16.52470623</v>
      </c>
      <c r="J2541" s="5">
        <v>1.8426830833137</v>
      </c>
      <c r="K2541" s="5" t="s">
        <v>36</v>
      </c>
      <c r="L2541" s="5">
        <v>225</v>
      </c>
      <c r="M2541" s="7" t="s">
        <v>1224</v>
      </c>
      <c r="N2541" s="16">
        <f t="shared" si="195"/>
        <v>44228</v>
      </c>
      <c r="O2541" s="7" t="s">
        <v>1225</v>
      </c>
      <c r="P2541" s="12" t="str">
        <f t="shared" si="196"/>
        <v>2021-02-09</v>
      </c>
      <c r="Q2541" s="1" t="str">
        <f>IFERROR(VLOOKUP(K2541,de_para!$A$2:$B$32,2,0),"ERR")</f>
        <v>web event</v>
      </c>
      <c r="R2541" s="1">
        <v>1</v>
      </c>
      <c r="S2541" s="1">
        <f t="shared" si="197"/>
        <v>2</v>
      </c>
      <c r="T2541" s="1">
        <f t="shared" si="198"/>
        <v>2021</v>
      </c>
      <c r="U2541" s="1">
        <f t="shared" si="199"/>
        <v>1</v>
      </c>
    </row>
    <row r="2542" spans="1:21" x14ac:dyDescent="0.25">
      <c r="A2542" s="3" t="s">
        <v>1236</v>
      </c>
      <c r="B2542" s="3" t="s">
        <v>1223</v>
      </c>
      <c r="C2542" s="4" t="s">
        <v>1237</v>
      </c>
      <c r="D2542" s="5" t="s">
        <v>1163</v>
      </c>
      <c r="E2542" s="4" t="s">
        <v>1164</v>
      </c>
      <c r="F2542" s="6">
        <v>1268.47</v>
      </c>
      <c r="G2542" s="4">
        <v>13308</v>
      </c>
      <c r="H2542" s="4">
        <v>54799</v>
      </c>
      <c r="I2542" s="5">
        <v>23.14768518</v>
      </c>
      <c r="J2542" s="5">
        <v>4.1177487225728999</v>
      </c>
      <c r="K2542" s="5" t="s">
        <v>36</v>
      </c>
      <c r="L2542" s="5">
        <v>3</v>
      </c>
      <c r="M2542" s="7" t="s">
        <v>1224</v>
      </c>
      <c r="N2542" s="16">
        <f t="shared" si="195"/>
        <v>44228</v>
      </c>
      <c r="O2542" s="7" t="s">
        <v>1225</v>
      </c>
      <c r="P2542" s="12" t="str">
        <f t="shared" si="196"/>
        <v>2021-02-09</v>
      </c>
      <c r="Q2542" s="1" t="str">
        <f>IFERROR(VLOOKUP(K2542,de_para!$A$2:$B$32,2,0),"ERR")</f>
        <v>web event</v>
      </c>
      <c r="R2542" s="1">
        <v>0</v>
      </c>
      <c r="S2542" s="1">
        <f t="shared" si="197"/>
        <v>2</v>
      </c>
      <c r="T2542" s="1">
        <f t="shared" si="198"/>
        <v>2021</v>
      </c>
      <c r="U2542" s="1">
        <f t="shared" si="199"/>
        <v>1</v>
      </c>
    </row>
    <row r="2543" spans="1:21" x14ac:dyDescent="0.25">
      <c r="A2543" s="3" t="s">
        <v>120</v>
      </c>
      <c r="B2543" s="3" t="s">
        <v>1223</v>
      </c>
      <c r="C2543" s="4" t="s">
        <v>1056</v>
      </c>
      <c r="D2543" s="5" t="s">
        <v>1048</v>
      </c>
      <c r="E2543" s="4" t="s">
        <v>1049</v>
      </c>
      <c r="F2543" s="6">
        <v>93234.95</v>
      </c>
      <c r="G2543" s="4">
        <v>5467367</v>
      </c>
      <c r="H2543" s="4">
        <v>9808541</v>
      </c>
      <c r="I2543" s="5">
        <v>9.5054860899999998</v>
      </c>
      <c r="J2543" s="5">
        <v>1.7940154739931999</v>
      </c>
      <c r="K2543" s="5" t="s">
        <v>36</v>
      </c>
      <c r="L2543" s="5">
        <v>1025</v>
      </c>
      <c r="M2543" s="7" t="s">
        <v>1224</v>
      </c>
      <c r="N2543" s="16">
        <f t="shared" si="195"/>
        <v>44228</v>
      </c>
      <c r="O2543" s="7" t="s">
        <v>1225</v>
      </c>
      <c r="P2543" s="12" t="str">
        <f t="shared" si="196"/>
        <v>2021-02-09</v>
      </c>
      <c r="Q2543" s="1" t="str">
        <f>IFERROR(VLOOKUP(K2543,de_para!$A$2:$B$32,2,0),"ERR")</f>
        <v>web event</v>
      </c>
      <c r="R2543" s="1">
        <v>0</v>
      </c>
      <c r="S2543" s="1">
        <f t="shared" si="197"/>
        <v>2</v>
      </c>
      <c r="T2543" s="1">
        <f t="shared" si="198"/>
        <v>2021</v>
      </c>
      <c r="U2543" s="1">
        <f t="shared" si="199"/>
        <v>1</v>
      </c>
    </row>
    <row r="2544" spans="1:21" x14ac:dyDescent="0.25">
      <c r="A2544" s="3" t="s">
        <v>85</v>
      </c>
      <c r="B2544" s="3" t="s">
        <v>1223</v>
      </c>
      <c r="C2544" s="4" t="s">
        <v>86</v>
      </c>
      <c r="D2544" s="5" t="s">
        <v>87</v>
      </c>
      <c r="E2544" s="4" t="s">
        <v>88</v>
      </c>
      <c r="F2544" s="6">
        <v>103539.96</v>
      </c>
      <c r="G2544" s="4">
        <v>1755195</v>
      </c>
      <c r="H2544" s="4">
        <v>6497891</v>
      </c>
      <c r="I2544" s="5">
        <v>15.934394709999999</v>
      </c>
      <c r="J2544" s="5">
        <v>3.7020906508963001</v>
      </c>
      <c r="K2544" s="5" t="s">
        <v>36</v>
      </c>
      <c r="L2544" s="5">
        <v>713</v>
      </c>
      <c r="M2544" s="7" t="s">
        <v>1224</v>
      </c>
      <c r="N2544" s="16">
        <f t="shared" si="195"/>
        <v>44228</v>
      </c>
      <c r="O2544" s="7" t="s">
        <v>1225</v>
      </c>
      <c r="P2544" s="12" t="str">
        <f t="shared" si="196"/>
        <v>2021-02-09</v>
      </c>
      <c r="Q2544" s="1" t="str">
        <f>IFERROR(VLOOKUP(K2544,de_para!$A$2:$B$32,2,0),"ERR")</f>
        <v>web event</v>
      </c>
      <c r="R2544" s="1">
        <v>0</v>
      </c>
      <c r="S2544" s="1">
        <f t="shared" si="197"/>
        <v>2</v>
      </c>
      <c r="T2544" s="1">
        <f t="shared" si="198"/>
        <v>2021</v>
      </c>
      <c r="U2544" s="1">
        <f t="shared" si="199"/>
        <v>1</v>
      </c>
    </row>
    <row r="2545" spans="1:21" x14ac:dyDescent="0.25">
      <c r="A2545" s="3" t="s">
        <v>180</v>
      </c>
      <c r="B2545" s="3" t="s">
        <v>1223</v>
      </c>
      <c r="C2545" s="4" t="s">
        <v>181</v>
      </c>
      <c r="D2545" s="5" t="s">
        <v>173</v>
      </c>
      <c r="E2545" s="4" t="s">
        <v>174</v>
      </c>
      <c r="F2545" s="6">
        <v>42454.62</v>
      </c>
      <c r="G2545" s="4">
        <v>2518602</v>
      </c>
      <c r="H2545" s="4">
        <v>4415004</v>
      </c>
      <c r="I2545" s="5">
        <v>9.6159867600000002</v>
      </c>
      <c r="J2545" s="5">
        <v>1.7529581887095</v>
      </c>
      <c r="K2545" s="5" t="s">
        <v>36</v>
      </c>
      <c r="L2545" s="5">
        <v>197</v>
      </c>
      <c r="M2545" s="7" t="s">
        <v>1224</v>
      </c>
      <c r="N2545" s="16">
        <f t="shared" si="195"/>
        <v>44228</v>
      </c>
      <c r="O2545" s="7" t="s">
        <v>1225</v>
      </c>
      <c r="P2545" s="12" t="str">
        <f t="shared" si="196"/>
        <v>2021-02-09</v>
      </c>
      <c r="Q2545" s="1" t="str">
        <f>IFERROR(VLOOKUP(K2545,de_para!$A$2:$B$32,2,0),"ERR")</f>
        <v>web event</v>
      </c>
      <c r="R2545" s="1">
        <v>0</v>
      </c>
      <c r="S2545" s="1">
        <f t="shared" si="197"/>
        <v>2</v>
      </c>
      <c r="T2545" s="1">
        <f t="shared" si="198"/>
        <v>2021</v>
      </c>
      <c r="U2545" s="1">
        <f t="shared" si="199"/>
        <v>1</v>
      </c>
    </row>
    <row r="2546" spans="1:21" x14ac:dyDescent="0.25">
      <c r="A2546" s="3" t="s">
        <v>839</v>
      </c>
      <c r="B2546" s="3" t="s">
        <v>1223</v>
      </c>
      <c r="C2546" s="4" t="s">
        <v>840</v>
      </c>
      <c r="D2546" s="5" t="s">
        <v>841</v>
      </c>
      <c r="E2546" s="4" t="s">
        <v>842</v>
      </c>
      <c r="F2546" s="6">
        <v>10176.51</v>
      </c>
      <c r="G2546" s="4">
        <v>370375</v>
      </c>
      <c r="H2546" s="4">
        <v>642230</v>
      </c>
      <c r="I2546" s="5">
        <v>15.84558492</v>
      </c>
      <c r="J2546" s="5">
        <v>1.7339993250084</v>
      </c>
      <c r="K2546" s="5" t="s">
        <v>36</v>
      </c>
      <c r="L2546" s="5">
        <v>307</v>
      </c>
      <c r="M2546" s="7" t="s">
        <v>1224</v>
      </c>
      <c r="N2546" s="16">
        <f t="shared" si="195"/>
        <v>44228</v>
      </c>
      <c r="O2546" s="7" t="s">
        <v>1225</v>
      </c>
      <c r="P2546" s="12" t="str">
        <f t="shared" si="196"/>
        <v>2021-02-09</v>
      </c>
      <c r="Q2546" s="1" t="str">
        <f>IFERROR(VLOOKUP(K2546,de_para!$A$2:$B$32,2,0),"ERR")</f>
        <v>web event</v>
      </c>
      <c r="R2546" s="1">
        <v>1</v>
      </c>
      <c r="S2546" s="1">
        <f t="shared" si="197"/>
        <v>2</v>
      </c>
      <c r="T2546" s="1">
        <f t="shared" si="198"/>
        <v>2021</v>
      </c>
      <c r="U2546" s="1">
        <f t="shared" si="199"/>
        <v>1</v>
      </c>
    </row>
    <row r="2547" spans="1:21" x14ac:dyDescent="0.25">
      <c r="A2547" s="3" t="s">
        <v>1180</v>
      </c>
      <c r="B2547" s="3" t="s">
        <v>1223</v>
      </c>
      <c r="C2547" s="4" t="s">
        <v>1220</v>
      </c>
      <c r="D2547" s="5" t="s">
        <v>1221</v>
      </c>
      <c r="E2547" s="4" t="s">
        <v>1222</v>
      </c>
      <c r="F2547" s="6">
        <v>689.1</v>
      </c>
      <c r="G2547" s="4">
        <v>16890</v>
      </c>
      <c r="H2547" s="4">
        <v>30116</v>
      </c>
      <c r="I2547" s="5">
        <v>22.881524769999999</v>
      </c>
      <c r="J2547" s="5">
        <v>1.7830669034932001</v>
      </c>
      <c r="K2547" s="5" t="s">
        <v>130</v>
      </c>
      <c r="L2547" s="5">
        <v>5765</v>
      </c>
      <c r="M2547" s="7" t="s">
        <v>1224</v>
      </c>
      <c r="N2547" s="16">
        <f t="shared" si="195"/>
        <v>44228</v>
      </c>
      <c r="O2547" s="7" t="s">
        <v>1225</v>
      </c>
      <c r="P2547" s="12" t="str">
        <f t="shared" si="196"/>
        <v>2021-02-09</v>
      </c>
      <c r="Q2547" s="1" t="str">
        <f>IFERROR(VLOOKUP(K2547,de_para!$A$2:$B$32,2,0),"ERR")</f>
        <v>Mid funnel</v>
      </c>
      <c r="R2547" s="1">
        <v>0</v>
      </c>
      <c r="S2547" s="1">
        <f t="shared" si="197"/>
        <v>2</v>
      </c>
      <c r="T2547" s="1">
        <f t="shared" si="198"/>
        <v>2021</v>
      </c>
      <c r="U2547" s="1">
        <f t="shared" si="199"/>
        <v>1</v>
      </c>
    </row>
    <row r="2548" spans="1:21" x14ac:dyDescent="0.25">
      <c r="A2548" s="3" t="s">
        <v>111</v>
      </c>
      <c r="B2548" s="3" t="s">
        <v>1223</v>
      </c>
      <c r="C2548" s="4" t="s">
        <v>1047</v>
      </c>
      <c r="D2548" s="5" t="s">
        <v>1048</v>
      </c>
      <c r="E2548" s="4" t="s">
        <v>1049</v>
      </c>
      <c r="F2548" s="6">
        <v>38678.300000000003</v>
      </c>
      <c r="G2548" s="4">
        <v>2303605</v>
      </c>
      <c r="H2548" s="4">
        <v>4744661</v>
      </c>
      <c r="I2548" s="5">
        <v>8.1519628100000006</v>
      </c>
      <c r="J2548" s="5">
        <v>2.0596677815858002</v>
      </c>
      <c r="K2548" s="5" t="s">
        <v>36</v>
      </c>
      <c r="L2548" s="5">
        <v>467</v>
      </c>
      <c r="M2548" s="7" t="s">
        <v>1224</v>
      </c>
      <c r="N2548" s="16">
        <f t="shared" si="195"/>
        <v>44228</v>
      </c>
      <c r="O2548" s="7" t="s">
        <v>1225</v>
      </c>
      <c r="P2548" s="12" t="str">
        <f t="shared" si="196"/>
        <v>2021-02-09</v>
      </c>
      <c r="Q2548" s="1" t="str">
        <f>IFERROR(VLOOKUP(K2548,de_para!$A$2:$B$32,2,0),"ERR")</f>
        <v>web event</v>
      </c>
      <c r="R2548" s="1">
        <v>0</v>
      </c>
      <c r="S2548" s="1">
        <f t="shared" si="197"/>
        <v>2</v>
      </c>
      <c r="T2548" s="1">
        <f t="shared" si="198"/>
        <v>2021</v>
      </c>
      <c r="U2548" s="1">
        <f t="shared" si="199"/>
        <v>1</v>
      </c>
    </row>
    <row r="2549" spans="1:21" x14ac:dyDescent="0.25">
      <c r="A2549" s="3" t="s">
        <v>103</v>
      </c>
      <c r="B2549" s="3" t="s">
        <v>1223</v>
      </c>
      <c r="C2549" s="4" t="s">
        <v>998</v>
      </c>
      <c r="D2549" s="5" t="s">
        <v>60</v>
      </c>
      <c r="E2549" s="4" t="s">
        <v>61</v>
      </c>
      <c r="F2549" s="6">
        <v>22731.83</v>
      </c>
      <c r="G2549" s="4">
        <v>10141</v>
      </c>
      <c r="H2549" s="4">
        <v>222737</v>
      </c>
      <c r="I2549" s="5">
        <v>102.05682038</v>
      </c>
      <c r="J2549" s="5">
        <v>21.964007494330001</v>
      </c>
      <c r="K2549" s="5" t="s">
        <v>36</v>
      </c>
      <c r="L2549" s="5">
        <v>231</v>
      </c>
      <c r="M2549" s="7" t="s">
        <v>1224</v>
      </c>
      <c r="N2549" s="16">
        <f t="shared" si="195"/>
        <v>44228</v>
      </c>
      <c r="O2549" s="7" t="s">
        <v>1225</v>
      </c>
      <c r="P2549" s="12" t="str">
        <f t="shared" si="196"/>
        <v>2021-02-09</v>
      </c>
      <c r="Q2549" s="1" t="str">
        <f>IFERROR(VLOOKUP(K2549,de_para!$A$2:$B$32,2,0),"ERR")</f>
        <v>web event</v>
      </c>
      <c r="R2549" s="1">
        <v>0</v>
      </c>
      <c r="S2549" s="1">
        <f t="shared" si="197"/>
        <v>2</v>
      </c>
      <c r="T2549" s="1">
        <f t="shared" si="198"/>
        <v>2021</v>
      </c>
      <c r="U2549" s="1">
        <f t="shared" si="199"/>
        <v>1</v>
      </c>
    </row>
    <row r="2550" spans="1:21" x14ac:dyDescent="0.25">
      <c r="A2550" s="3" t="s">
        <v>1068</v>
      </c>
      <c r="B2550" s="3" t="s">
        <v>1223</v>
      </c>
      <c r="C2550" s="4" t="s">
        <v>1069</v>
      </c>
      <c r="D2550" s="5" t="s">
        <v>1070</v>
      </c>
      <c r="E2550" s="4" t="s">
        <v>1071</v>
      </c>
      <c r="F2550" s="6">
        <v>7052.28</v>
      </c>
      <c r="G2550" s="4">
        <v>825119</v>
      </c>
      <c r="H2550" s="4">
        <v>2483862</v>
      </c>
      <c r="I2550" s="5">
        <v>2.8392398600000002</v>
      </c>
      <c r="J2550" s="5">
        <v>3.0103076041153001</v>
      </c>
      <c r="K2550" s="5" t="s">
        <v>1072</v>
      </c>
      <c r="L2550" s="5">
        <v>1097358</v>
      </c>
      <c r="M2550" s="7" t="s">
        <v>1224</v>
      </c>
      <c r="N2550" s="16">
        <f t="shared" si="195"/>
        <v>44228</v>
      </c>
      <c r="O2550" s="7" t="s">
        <v>1225</v>
      </c>
      <c r="P2550" s="12" t="str">
        <f t="shared" si="196"/>
        <v>2021-02-09</v>
      </c>
      <c r="Q2550" s="1" t="str">
        <f>IFERROR(VLOOKUP(K2550,de_para!$A$2:$B$32,2,0),"ERR")</f>
        <v>Top funnel</v>
      </c>
      <c r="R2550" s="1">
        <v>0</v>
      </c>
      <c r="S2550" s="1">
        <f t="shared" si="197"/>
        <v>2</v>
      </c>
      <c r="T2550" s="1">
        <f t="shared" si="198"/>
        <v>2021</v>
      </c>
      <c r="U2550" s="1">
        <f t="shared" si="199"/>
        <v>1</v>
      </c>
    </row>
    <row r="2551" spans="1:21" x14ac:dyDescent="0.25">
      <c r="A2551" s="3" t="s">
        <v>1210</v>
      </c>
      <c r="B2551" s="3" t="s">
        <v>1223</v>
      </c>
      <c r="C2551" s="4" t="s">
        <v>1212</v>
      </c>
      <c r="D2551" s="5" t="s">
        <v>1213</v>
      </c>
      <c r="E2551" s="4" t="s">
        <v>1214</v>
      </c>
      <c r="F2551" s="6">
        <v>3125.9</v>
      </c>
      <c r="G2551" s="4">
        <v>84051</v>
      </c>
      <c r="H2551" s="4">
        <v>177837</v>
      </c>
      <c r="I2551" s="5">
        <v>17.577332049999999</v>
      </c>
      <c r="J2551" s="5">
        <v>2.1158225363172001</v>
      </c>
      <c r="K2551" s="5" t="s">
        <v>36</v>
      </c>
      <c r="L2551" s="5">
        <v>29</v>
      </c>
      <c r="M2551" s="7" t="s">
        <v>1224</v>
      </c>
      <c r="N2551" s="16">
        <f t="shared" si="195"/>
        <v>44228</v>
      </c>
      <c r="O2551" s="7" t="s">
        <v>1225</v>
      </c>
      <c r="P2551" s="12" t="str">
        <f t="shared" si="196"/>
        <v>2021-02-09</v>
      </c>
      <c r="Q2551" s="1" t="str">
        <f>IFERROR(VLOOKUP(K2551,de_para!$A$2:$B$32,2,0),"ERR")</f>
        <v>web event</v>
      </c>
      <c r="R2551" s="1">
        <v>0</v>
      </c>
      <c r="S2551" s="1">
        <f t="shared" si="197"/>
        <v>2</v>
      </c>
      <c r="T2551" s="1">
        <f t="shared" si="198"/>
        <v>2021</v>
      </c>
      <c r="U2551" s="1">
        <f t="shared" si="199"/>
        <v>1</v>
      </c>
    </row>
    <row r="2552" spans="1:21" x14ac:dyDescent="0.25">
      <c r="A2552" s="3" t="s">
        <v>72</v>
      </c>
      <c r="B2552" s="3" t="s">
        <v>1223</v>
      </c>
      <c r="C2552" s="4" t="s">
        <v>73</v>
      </c>
      <c r="D2552" s="5" t="s">
        <v>74</v>
      </c>
      <c r="E2552" s="4" t="s">
        <v>75</v>
      </c>
      <c r="F2552" s="6">
        <v>54238.58</v>
      </c>
      <c r="G2552" s="4">
        <v>311305</v>
      </c>
      <c r="H2552" s="4">
        <v>2186547</v>
      </c>
      <c r="I2552" s="5">
        <v>24.805586160000001</v>
      </c>
      <c r="J2552" s="5">
        <v>7.0238094473265997</v>
      </c>
      <c r="K2552" s="5" t="s">
        <v>36</v>
      </c>
      <c r="L2552" s="5">
        <v>609</v>
      </c>
      <c r="M2552" s="7" t="s">
        <v>1224</v>
      </c>
      <c r="N2552" s="16">
        <f t="shared" si="195"/>
        <v>44228</v>
      </c>
      <c r="O2552" s="7" t="s">
        <v>1225</v>
      </c>
      <c r="P2552" s="12" t="str">
        <f t="shared" si="196"/>
        <v>2021-02-09</v>
      </c>
      <c r="Q2552" s="1" t="str">
        <f>IFERROR(VLOOKUP(K2552,de_para!$A$2:$B$32,2,0),"ERR")</f>
        <v>web event</v>
      </c>
      <c r="R2552" s="1">
        <v>0</v>
      </c>
      <c r="S2552" s="1">
        <f t="shared" si="197"/>
        <v>2</v>
      </c>
      <c r="T2552" s="1">
        <f t="shared" si="198"/>
        <v>2021</v>
      </c>
      <c r="U2552" s="1">
        <f t="shared" si="199"/>
        <v>1</v>
      </c>
    </row>
    <row r="2553" spans="1:21" x14ac:dyDescent="0.25">
      <c r="A2553" s="3" t="s">
        <v>948</v>
      </c>
      <c r="B2553" s="3" t="s">
        <v>1223</v>
      </c>
      <c r="C2553" s="4" t="s">
        <v>950</v>
      </c>
      <c r="D2553" s="5" t="s">
        <v>173</v>
      </c>
      <c r="E2553" s="4" t="s">
        <v>174</v>
      </c>
      <c r="F2553" s="6">
        <v>42627.96</v>
      </c>
      <c r="G2553" s="4">
        <v>228551</v>
      </c>
      <c r="H2553" s="4">
        <v>1437556</v>
      </c>
      <c r="I2553" s="5">
        <v>29.65307786</v>
      </c>
      <c r="J2553" s="5">
        <v>6.2898696571006001</v>
      </c>
      <c r="K2553" s="5" t="s">
        <v>36</v>
      </c>
      <c r="L2553" s="5">
        <v>433</v>
      </c>
      <c r="M2553" s="7" t="s">
        <v>1224</v>
      </c>
      <c r="N2553" s="16">
        <f t="shared" si="195"/>
        <v>44228</v>
      </c>
      <c r="O2553" s="7" t="s">
        <v>1225</v>
      </c>
      <c r="P2553" s="12" t="str">
        <f t="shared" si="196"/>
        <v>2021-02-09</v>
      </c>
      <c r="Q2553" s="1" t="str">
        <f>IFERROR(VLOOKUP(K2553,de_para!$A$2:$B$32,2,0),"ERR")</f>
        <v>web event</v>
      </c>
      <c r="R2553" s="1">
        <v>0</v>
      </c>
      <c r="S2553" s="1">
        <f t="shared" si="197"/>
        <v>2</v>
      </c>
      <c r="T2553" s="1">
        <f t="shared" si="198"/>
        <v>2021</v>
      </c>
      <c r="U2553" s="1">
        <f t="shared" si="199"/>
        <v>1</v>
      </c>
    </row>
    <row r="2554" spans="1:21" x14ac:dyDescent="0.25">
      <c r="A2554" s="3" t="s">
        <v>89</v>
      </c>
      <c r="B2554" s="3" t="s">
        <v>1223</v>
      </c>
      <c r="C2554" s="4" t="s">
        <v>90</v>
      </c>
      <c r="D2554" s="5" t="s">
        <v>91</v>
      </c>
      <c r="E2554" s="4" t="s">
        <v>92</v>
      </c>
      <c r="F2554" s="6">
        <v>50431.95</v>
      </c>
      <c r="G2554" s="4">
        <v>1178656</v>
      </c>
      <c r="H2554" s="4">
        <v>2878070</v>
      </c>
      <c r="I2554" s="5">
        <v>17.522836479999999</v>
      </c>
      <c r="J2554" s="5">
        <v>2.4418235685391001</v>
      </c>
      <c r="K2554" s="5" t="s">
        <v>36</v>
      </c>
      <c r="L2554" s="5">
        <v>311</v>
      </c>
      <c r="M2554" s="7" t="s">
        <v>1224</v>
      </c>
      <c r="N2554" s="16">
        <f t="shared" si="195"/>
        <v>44228</v>
      </c>
      <c r="O2554" s="7" t="s">
        <v>1225</v>
      </c>
      <c r="P2554" s="12" t="str">
        <f t="shared" si="196"/>
        <v>2021-02-09</v>
      </c>
      <c r="Q2554" s="1" t="str">
        <f>IFERROR(VLOOKUP(K2554,de_para!$A$2:$B$32,2,0),"ERR")</f>
        <v>web event</v>
      </c>
      <c r="R2554" s="1">
        <v>0</v>
      </c>
      <c r="S2554" s="1">
        <f t="shared" si="197"/>
        <v>2</v>
      </c>
      <c r="T2554" s="1">
        <f t="shared" si="198"/>
        <v>2021</v>
      </c>
      <c r="U2554" s="1">
        <f t="shared" si="199"/>
        <v>1</v>
      </c>
    </row>
    <row r="2555" spans="1:21" x14ac:dyDescent="0.25">
      <c r="A2555" s="3" t="s">
        <v>245</v>
      </c>
      <c r="B2555" s="3" t="s">
        <v>1223</v>
      </c>
      <c r="C2555" s="4" t="s">
        <v>246</v>
      </c>
      <c r="D2555" s="5" t="s">
        <v>247</v>
      </c>
      <c r="E2555" s="4" t="s">
        <v>248</v>
      </c>
      <c r="F2555" s="6">
        <v>25240.11</v>
      </c>
      <c r="G2555" s="4">
        <v>1730662</v>
      </c>
      <c r="H2555" s="4">
        <v>3752475</v>
      </c>
      <c r="I2555" s="5">
        <v>6.7262566699999997</v>
      </c>
      <c r="J2555" s="5">
        <v>2.1682310006229</v>
      </c>
      <c r="K2555" s="5" t="s">
        <v>36</v>
      </c>
      <c r="L2555" s="5">
        <v>78</v>
      </c>
      <c r="M2555" s="7" t="s">
        <v>1224</v>
      </c>
      <c r="N2555" s="16">
        <f t="shared" si="195"/>
        <v>44228</v>
      </c>
      <c r="O2555" s="7" t="s">
        <v>1225</v>
      </c>
      <c r="P2555" s="12" t="str">
        <f t="shared" si="196"/>
        <v>2021-02-09</v>
      </c>
      <c r="Q2555" s="1" t="str">
        <f>IFERROR(VLOOKUP(K2555,de_para!$A$2:$B$32,2,0),"ERR")</f>
        <v>web event</v>
      </c>
      <c r="R2555" s="1">
        <v>0</v>
      </c>
      <c r="S2555" s="1">
        <f t="shared" si="197"/>
        <v>2</v>
      </c>
      <c r="T2555" s="1">
        <f t="shared" si="198"/>
        <v>2021</v>
      </c>
      <c r="U2555" s="1">
        <f t="shared" si="199"/>
        <v>1</v>
      </c>
    </row>
    <row r="2556" spans="1:21" x14ac:dyDescent="0.25">
      <c r="A2556" s="3" t="s">
        <v>1022</v>
      </c>
      <c r="B2556" s="3" t="s">
        <v>1223</v>
      </c>
      <c r="C2556" s="4" t="s">
        <v>1023</v>
      </c>
      <c r="D2556" s="5" t="s">
        <v>1024</v>
      </c>
      <c r="E2556" s="4" t="s">
        <v>1025</v>
      </c>
      <c r="F2556" s="6">
        <v>8208.18</v>
      </c>
      <c r="G2556" s="4">
        <v>440960</v>
      </c>
      <c r="H2556" s="4">
        <v>1119906</v>
      </c>
      <c r="I2556" s="5">
        <v>7.3293472800000004</v>
      </c>
      <c r="J2556" s="5">
        <v>2.5396997460086999</v>
      </c>
      <c r="K2556" s="5" t="s">
        <v>394</v>
      </c>
      <c r="L2556" s="5">
        <v>8969</v>
      </c>
      <c r="M2556" s="7" t="s">
        <v>1224</v>
      </c>
      <c r="N2556" s="16">
        <f t="shared" si="195"/>
        <v>44228</v>
      </c>
      <c r="O2556" s="7" t="s">
        <v>1225</v>
      </c>
      <c r="P2556" s="12" t="str">
        <f t="shared" si="196"/>
        <v>2021-02-09</v>
      </c>
      <c r="Q2556" s="1" t="str">
        <f>IFERROR(VLOOKUP(K2556,de_para!$A$2:$B$32,2,0),"ERR")</f>
        <v>Mid funnel</v>
      </c>
      <c r="R2556" s="1">
        <v>0</v>
      </c>
      <c r="S2556" s="1">
        <f t="shared" si="197"/>
        <v>2</v>
      </c>
      <c r="T2556" s="1">
        <f t="shared" si="198"/>
        <v>2021</v>
      </c>
      <c r="U2556" s="1">
        <f t="shared" si="199"/>
        <v>1</v>
      </c>
    </row>
    <row r="2557" spans="1:21" x14ac:dyDescent="0.25">
      <c r="A2557" s="3" t="s">
        <v>245</v>
      </c>
      <c r="B2557" s="3" t="s">
        <v>1223</v>
      </c>
      <c r="C2557" s="4" t="s">
        <v>520</v>
      </c>
      <c r="D2557" s="5" t="s">
        <v>521</v>
      </c>
      <c r="E2557" s="4" t="s">
        <v>522</v>
      </c>
      <c r="F2557" s="6">
        <v>5707.51</v>
      </c>
      <c r="G2557" s="4">
        <v>930590</v>
      </c>
      <c r="H2557" s="4">
        <v>1827914</v>
      </c>
      <c r="I2557" s="5">
        <v>3.12241714</v>
      </c>
      <c r="J2557" s="5">
        <v>1.964252785867</v>
      </c>
      <c r="K2557" s="5" t="s">
        <v>394</v>
      </c>
      <c r="L2557" s="5">
        <v>18796</v>
      </c>
      <c r="M2557" s="7" t="s">
        <v>1224</v>
      </c>
      <c r="N2557" s="16">
        <f t="shared" si="195"/>
        <v>44228</v>
      </c>
      <c r="O2557" s="7" t="s">
        <v>1225</v>
      </c>
      <c r="P2557" s="12" t="str">
        <f t="shared" si="196"/>
        <v>2021-02-09</v>
      </c>
      <c r="Q2557" s="1" t="str">
        <f>IFERROR(VLOOKUP(K2557,de_para!$A$2:$B$32,2,0),"ERR")</f>
        <v>Mid funnel</v>
      </c>
      <c r="R2557" s="1">
        <v>0</v>
      </c>
      <c r="S2557" s="1">
        <f t="shared" si="197"/>
        <v>2</v>
      </c>
      <c r="T2557" s="1">
        <f t="shared" si="198"/>
        <v>2021</v>
      </c>
      <c r="U2557" s="1">
        <f t="shared" si="199"/>
        <v>1</v>
      </c>
    </row>
    <row r="2558" spans="1:21" x14ac:dyDescent="0.25">
      <c r="A2558" s="3" t="s">
        <v>1169</v>
      </c>
      <c r="B2558" s="3" t="s">
        <v>1223</v>
      </c>
      <c r="C2558" s="4" t="s">
        <v>1170</v>
      </c>
      <c r="D2558" s="5" t="s">
        <v>1171</v>
      </c>
      <c r="E2558" s="4" t="s">
        <v>1172</v>
      </c>
      <c r="F2558" s="6">
        <v>595.41999999999996</v>
      </c>
      <c r="G2558" s="4">
        <v>56492</v>
      </c>
      <c r="H2558" s="4">
        <v>62513</v>
      </c>
      <c r="I2558" s="5">
        <v>9.5247388500000003</v>
      </c>
      <c r="J2558" s="5">
        <v>1.1065814628620001</v>
      </c>
      <c r="K2558" s="5" t="s">
        <v>36</v>
      </c>
      <c r="L2558" s="5">
        <v>9</v>
      </c>
      <c r="M2558" s="7" t="s">
        <v>1224</v>
      </c>
      <c r="N2558" s="16">
        <f t="shared" si="195"/>
        <v>44228</v>
      </c>
      <c r="O2558" s="7" t="s">
        <v>1225</v>
      </c>
      <c r="P2558" s="12" t="str">
        <f t="shared" si="196"/>
        <v>2021-02-09</v>
      </c>
      <c r="Q2558" s="1" t="str">
        <f>IFERROR(VLOOKUP(K2558,de_para!$A$2:$B$32,2,0),"ERR")</f>
        <v>web event</v>
      </c>
      <c r="R2558" s="1">
        <v>0</v>
      </c>
      <c r="S2558" s="1">
        <f t="shared" si="197"/>
        <v>2</v>
      </c>
      <c r="T2558" s="1">
        <f t="shared" si="198"/>
        <v>2021</v>
      </c>
      <c r="U2558" s="1">
        <f t="shared" si="199"/>
        <v>1</v>
      </c>
    </row>
    <row r="2559" spans="1:21" x14ac:dyDescent="0.25">
      <c r="A2559" s="3" t="s">
        <v>1178</v>
      </c>
      <c r="B2559" s="3" t="s">
        <v>1223</v>
      </c>
      <c r="C2559" s="4" t="s">
        <v>1179</v>
      </c>
      <c r="D2559" s="5" t="s">
        <v>1163</v>
      </c>
      <c r="E2559" s="4" t="s">
        <v>1164</v>
      </c>
      <c r="F2559" s="6">
        <v>14463.08</v>
      </c>
      <c r="G2559" s="4">
        <v>1016101</v>
      </c>
      <c r="H2559" s="4">
        <v>1658381</v>
      </c>
      <c r="I2559" s="5">
        <v>8.7212046000000001</v>
      </c>
      <c r="J2559" s="5">
        <v>1.6321025173679</v>
      </c>
      <c r="K2559" s="5" t="s">
        <v>36</v>
      </c>
      <c r="L2559" s="5">
        <v>64</v>
      </c>
      <c r="M2559" s="7" t="s">
        <v>1224</v>
      </c>
      <c r="N2559" s="16">
        <f t="shared" si="195"/>
        <v>44228</v>
      </c>
      <c r="O2559" s="7" t="s">
        <v>1225</v>
      </c>
      <c r="P2559" s="12" t="str">
        <f t="shared" si="196"/>
        <v>2021-02-09</v>
      </c>
      <c r="Q2559" s="1" t="str">
        <f>IFERROR(VLOOKUP(K2559,de_para!$A$2:$B$32,2,0),"ERR")</f>
        <v>web event</v>
      </c>
      <c r="R2559" s="1">
        <v>0</v>
      </c>
      <c r="S2559" s="1">
        <f t="shared" si="197"/>
        <v>2</v>
      </c>
      <c r="T2559" s="1">
        <f t="shared" si="198"/>
        <v>2021</v>
      </c>
      <c r="U2559" s="1">
        <f t="shared" si="199"/>
        <v>1</v>
      </c>
    </row>
    <row r="2560" spans="1:21" x14ac:dyDescent="0.25">
      <c r="A2560" s="3" t="s">
        <v>83</v>
      </c>
      <c r="B2560" s="3" t="s">
        <v>1238</v>
      </c>
      <c r="C2560" s="4" t="s">
        <v>1073</v>
      </c>
      <c r="D2560" s="5" t="s">
        <v>91</v>
      </c>
      <c r="E2560" s="4" t="s">
        <v>92</v>
      </c>
      <c r="F2560" s="6">
        <v>14557.67</v>
      </c>
      <c r="G2560" s="4">
        <v>57791</v>
      </c>
      <c r="H2560" s="4">
        <v>433064</v>
      </c>
      <c r="I2560" s="5">
        <v>33.615516409999998</v>
      </c>
      <c r="J2560" s="5">
        <v>7.4936235746050004</v>
      </c>
      <c r="K2560" s="5" t="s">
        <v>36</v>
      </c>
      <c r="L2560" s="5">
        <v>113</v>
      </c>
      <c r="M2560" s="7" t="s">
        <v>1239</v>
      </c>
      <c r="N2560" s="16">
        <f t="shared" si="195"/>
        <v>44221</v>
      </c>
      <c r="O2560" s="7" t="s">
        <v>1240</v>
      </c>
      <c r="P2560" s="12" t="str">
        <f t="shared" si="196"/>
        <v>2021-02-02</v>
      </c>
      <c r="Q2560" s="1" t="str">
        <f>IFERROR(VLOOKUP(K2560,de_para!$A$2:$B$32,2,0),"ERR")</f>
        <v>web event</v>
      </c>
      <c r="R2560" s="1">
        <v>0</v>
      </c>
      <c r="S2560" s="1">
        <f t="shared" si="197"/>
        <v>2</v>
      </c>
      <c r="T2560" s="1">
        <f t="shared" si="198"/>
        <v>2021</v>
      </c>
      <c r="U2560" s="1">
        <f t="shared" si="199"/>
        <v>1</v>
      </c>
    </row>
    <row r="2561" spans="1:21" x14ac:dyDescent="0.25">
      <c r="A2561" s="3" t="s">
        <v>1136</v>
      </c>
      <c r="B2561" s="3" t="s">
        <v>1238</v>
      </c>
      <c r="C2561" s="4" t="s">
        <v>1137</v>
      </c>
      <c r="D2561" s="5" t="s">
        <v>1024</v>
      </c>
      <c r="E2561" s="4" t="s">
        <v>1025</v>
      </c>
      <c r="F2561" s="6">
        <v>3693.47</v>
      </c>
      <c r="G2561" s="4">
        <v>9824</v>
      </c>
      <c r="H2561" s="4">
        <v>60453</v>
      </c>
      <c r="I2561" s="5">
        <v>61.096554349999998</v>
      </c>
      <c r="J2561" s="5">
        <v>6.1536034201953997</v>
      </c>
      <c r="K2561" s="5" t="s">
        <v>394</v>
      </c>
      <c r="L2561" s="5">
        <v>357</v>
      </c>
      <c r="M2561" s="7" t="s">
        <v>1239</v>
      </c>
      <c r="N2561" s="16">
        <f t="shared" si="195"/>
        <v>44221</v>
      </c>
      <c r="O2561" s="7" t="s">
        <v>1240</v>
      </c>
      <c r="P2561" s="12" t="str">
        <f t="shared" si="196"/>
        <v>2021-02-02</v>
      </c>
      <c r="Q2561" s="1" t="str">
        <f>IFERROR(VLOOKUP(K2561,de_para!$A$2:$B$32,2,0),"ERR")</f>
        <v>Mid funnel</v>
      </c>
      <c r="R2561" s="1">
        <v>0</v>
      </c>
      <c r="S2561" s="1">
        <f t="shared" si="197"/>
        <v>2</v>
      </c>
      <c r="T2561" s="1">
        <f t="shared" si="198"/>
        <v>2021</v>
      </c>
      <c r="U2561" s="1">
        <f t="shared" si="199"/>
        <v>1</v>
      </c>
    </row>
    <row r="2562" spans="1:21" x14ac:dyDescent="0.25">
      <c r="A2562" s="3" t="s">
        <v>1078</v>
      </c>
      <c r="B2562" s="3" t="s">
        <v>1238</v>
      </c>
      <c r="C2562" s="4" t="s">
        <v>1079</v>
      </c>
      <c r="D2562" s="5" t="s">
        <v>1080</v>
      </c>
      <c r="E2562" s="4" t="s">
        <v>1081</v>
      </c>
      <c r="F2562" s="6">
        <v>9599.2900000000009</v>
      </c>
      <c r="G2562" s="4">
        <v>585701</v>
      </c>
      <c r="H2562" s="4">
        <v>738258</v>
      </c>
      <c r="I2562" s="5">
        <v>13.002622390000001</v>
      </c>
      <c r="J2562" s="5">
        <v>1.2604690789327999</v>
      </c>
      <c r="K2562" s="5" t="s">
        <v>80</v>
      </c>
      <c r="L2562" s="5">
        <v>126</v>
      </c>
      <c r="M2562" s="7" t="s">
        <v>1239</v>
      </c>
      <c r="N2562" s="16">
        <f t="shared" si="195"/>
        <v>44221</v>
      </c>
      <c r="O2562" s="7" t="s">
        <v>1240</v>
      </c>
      <c r="P2562" s="12" t="str">
        <f t="shared" si="196"/>
        <v>2021-02-02</v>
      </c>
      <c r="Q2562" s="1" t="str">
        <f>IFERROR(VLOOKUP(K2562,de_para!$A$2:$B$32,2,0),"ERR")</f>
        <v>web event</v>
      </c>
      <c r="R2562" s="1">
        <v>0</v>
      </c>
      <c r="S2562" s="1">
        <f t="shared" si="197"/>
        <v>2</v>
      </c>
      <c r="T2562" s="1">
        <f t="shared" si="198"/>
        <v>2021</v>
      </c>
      <c r="U2562" s="1">
        <f t="shared" si="199"/>
        <v>1</v>
      </c>
    </row>
    <row r="2563" spans="1:21" x14ac:dyDescent="0.25">
      <c r="A2563" s="3" t="s">
        <v>1234</v>
      </c>
      <c r="B2563" s="3" t="s">
        <v>1238</v>
      </c>
      <c r="C2563" s="4" t="s">
        <v>1235</v>
      </c>
      <c r="D2563" s="5" t="s">
        <v>87</v>
      </c>
      <c r="E2563" s="4" t="s">
        <v>88</v>
      </c>
      <c r="F2563" s="6">
        <v>0</v>
      </c>
      <c r="G2563" s="4">
        <v>0</v>
      </c>
      <c r="H2563" s="4">
        <v>0</v>
      </c>
      <c r="I2563" s="5" t="s">
        <v>45</v>
      </c>
      <c r="J2563" s="5">
        <v>0</v>
      </c>
      <c r="K2563" s="5" t="s">
        <v>36</v>
      </c>
      <c r="L2563" s="5">
        <v>2</v>
      </c>
      <c r="M2563" s="7" t="s">
        <v>1239</v>
      </c>
      <c r="N2563" s="16">
        <f t="shared" ref="N2563:N2626" si="200">M2563-WEEKDAY(M2563,3)</f>
        <v>44221</v>
      </c>
      <c r="O2563" s="7" t="s">
        <v>1240</v>
      </c>
      <c r="P2563" s="12" t="str">
        <f t="shared" ref="P2563:P2626" si="201">RIGHT(B2563,10)</f>
        <v>2021-02-02</v>
      </c>
      <c r="Q2563" s="1" t="str">
        <f>IFERROR(VLOOKUP(K2563,de_para!$A$2:$B$32,2,0),"ERR")</f>
        <v>web event</v>
      </c>
      <c r="R2563" s="1">
        <v>0</v>
      </c>
      <c r="S2563" s="1">
        <f t="shared" ref="S2563:S2626" si="202">MONTH(P2563)</f>
        <v>2</v>
      </c>
      <c r="T2563" s="1">
        <f t="shared" ref="T2563:T2626" si="203">YEAR(P2563)</f>
        <v>2021</v>
      </c>
      <c r="U2563" s="1">
        <f t="shared" ref="U2563:U2626" si="204">IF(S2563&lt;7,1,2)</f>
        <v>1</v>
      </c>
    </row>
    <row r="2564" spans="1:21" x14ac:dyDescent="0.25">
      <c r="A2564" s="3" t="s">
        <v>95</v>
      </c>
      <c r="B2564" s="3" t="s">
        <v>1238</v>
      </c>
      <c r="C2564" s="4" t="s">
        <v>96</v>
      </c>
      <c r="D2564" s="5" t="s">
        <v>60</v>
      </c>
      <c r="E2564" s="4" t="s">
        <v>61</v>
      </c>
      <c r="F2564" s="6">
        <v>80110.66</v>
      </c>
      <c r="G2564" s="4">
        <v>1518058</v>
      </c>
      <c r="H2564" s="4">
        <v>4560738</v>
      </c>
      <c r="I2564" s="5">
        <v>17.565284389999999</v>
      </c>
      <c r="J2564" s="5">
        <v>3.0043239454619002</v>
      </c>
      <c r="K2564" s="5" t="s">
        <v>36</v>
      </c>
      <c r="L2564" s="5">
        <v>696</v>
      </c>
      <c r="M2564" s="7" t="s">
        <v>1239</v>
      </c>
      <c r="N2564" s="16">
        <f t="shared" si="200"/>
        <v>44221</v>
      </c>
      <c r="O2564" s="7" t="s">
        <v>1240</v>
      </c>
      <c r="P2564" s="12" t="str">
        <f t="shared" si="201"/>
        <v>2021-02-02</v>
      </c>
      <c r="Q2564" s="1" t="str">
        <f>IFERROR(VLOOKUP(K2564,de_para!$A$2:$B$32,2,0),"ERR")</f>
        <v>web event</v>
      </c>
      <c r="R2564" s="1">
        <v>0</v>
      </c>
      <c r="S2564" s="1">
        <f t="shared" si="202"/>
        <v>2</v>
      </c>
      <c r="T2564" s="1">
        <f t="shared" si="203"/>
        <v>2021</v>
      </c>
      <c r="U2564" s="1">
        <f t="shared" si="204"/>
        <v>1</v>
      </c>
    </row>
    <row r="2565" spans="1:21" x14ac:dyDescent="0.25">
      <c r="A2565" s="3" t="s">
        <v>1154</v>
      </c>
      <c r="B2565" s="3" t="s">
        <v>1238</v>
      </c>
      <c r="C2565" s="4" t="s">
        <v>1155</v>
      </c>
      <c r="D2565" s="5" t="s">
        <v>1156</v>
      </c>
      <c r="E2565" s="4" t="s">
        <v>1157</v>
      </c>
      <c r="F2565" s="6">
        <v>4970.28</v>
      </c>
      <c r="G2565" s="4">
        <v>189889</v>
      </c>
      <c r="H2565" s="4">
        <v>278045</v>
      </c>
      <c r="I2565" s="5">
        <v>17.875811469999999</v>
      </c>
      <c r="J2565" s="5">
        <v>1.4642501672029</v>
      </c>
      <c r="K2565" s="5" t="s">
        <v>36</v>
      </c>
      <c r="L2565" s="5">
        <v>104</v>
      </c>
      <c r="M2565" s="7" t="s">
        <v>1239</v>
      </c>
      <c r="N2565" s="16">
        <f t="shared" si="200"/>
        <v>44221</v>
      </c>
      <c r="O2565" s="7" t="s">
        <v>1240</v>
      </c>
      <c r="P2565" s="12" t="str">
        <f t="shared" si="201"/>
        <v>2021-02-02</v>
      </c>
      <c r="Q2565" s="1" t="str">
        <f>IFERROR(VLOOKUP(K2565,de_para!$A$2:$B$32,2,0),"ERR")</f>
        <v>web event</v>
      </c>
      <c r="R2565" s="1">
        <v>1</v>
      </c>
      <c r="S2565" s="1">
        <f t="shared" si="202"/>
        <v>2</v>
      </c>
      <c r="T2565" s="1">
        <f t="shared" si="203"/>
        <v>2021</v>
      </c>
      <c r="U2565" s="1">
        <f t="shared" si="204"/>
        <v>1</v>
      </c>
    </row>
    <row r="2566" spans="1:21" x14ac:dyDescent="0.25">
      <c r="A2566" s="3" t="s">
        <v>839</v>
      </c>
      <c r="B2566" s="3" t="s">
        <v>1238</v>
      </c>
      <c r="C2566" s="4" t="s">
        <v>840</v>
      </c>
      <c r="D2566" s="5" t="s">
        <v>841</v>
      </c>
      <c r="E2566" s="4" t="s">
        <v>842</v>
      </c>
      <c r="F2566" s="6">
        <v>10025.08</v>
      </c>
      <c r="G2566" s="4">
        <v>328312</v>
      </c>
      <c r="H2566" s="4">
        <v>547319</v>
      </c>
      <c r="I2566" s="5">
        <v>18.316703789999998</v>
      </c>
      <c r="J2566" s="5">
        <v>1.6670697385413999</v>
      </c>
      <c r="K2566" s="5" t="s">
        <v>36</v>
      </c>
      <c r="L2566" s="5">
        <v>378</v>
      </c>
      <c r="M2566" s="7" t="s">
        <v>1239</v>
      </c>
      <c r="N2566" s="16">
        <f t="shared" si="200"/>
        <v>44221</v>
      </c>
      <c r="O2566" s="7" t="s">
        <v>1240</v>
      </c>
      <c r="P2566" s="12" t="str">
        <f t="shared" si="201"/>
        <v>2021-02-02</v>
      </c>
      <c r="Q2566" s="1" t="str">
        <f>IFERROR(VLOOKUP(K2566,de_para!$A$2:$B$32,2,0),"ERR")</f>
        <v>web event</v>
      </c>
      <c r="R2566" s="1">
        <v>1</v>
      </c>
      <c r="S2566" s="1">
        <f t="shared" si="202"/>
        <v>2</v>
      </c>
      <c r="T2566" s="1">
        <f t="shared" si="203"/>
        <v>2021</v>
      </c>
      <c r="U2566" s="1">
        <f t="shared" si="204"/>
        <v>1</v>
      </c>
    </row>
    <row r="2567" spans="1:21" x14ac:dyDescent="0.25">
      <c r="A2567" s="3" t="s">
        <v>89</v>
      </c>
      <c r="B2567" s="3" t="s">
        <v>1238</v>
      </c>
      <c r="C2567" s="4" t="s">
        <v>90</v>
      </c>
      <c r="D2567" s="5" t="s">
        <v>91</v>
      </c>
      <c r="E2567" s="4" t="s">
        <v>92</v>
      </c>
      <c r="F2567" s="6">
        <v>46455.55</v>
      </c>
      <c r="G2567" s="4">
        <v>1039085</v>
      </c>
      <c r="H2567" s="4">
        <v>2512427</v>
      </c>
      <c r="I2567" s="5">
        <v>18.490308379999998</v>
      </c>
      <c r="J2567" s="5">
        <v>2.4179224991217998</v>
      </c>
      <c r="K2567" s="5" t="s">
        <v>36</v>
      </c>
      <c r="L2567" s="5">
        <v>291</v>
      </c>
      <c r="M2567" s="7" t="s">
        <v>1239</v>
      </c>
      <c r="N2567" s="16">
        <f t="shared" si="200"/>
        <v>44221</v>
      </c>
      <c r="O2567" s="7" t="s">
        <v>1240</v>
      </c>
      <c r="P2567" s="12" t="str">
        <f t="shared" si="201"/>
        <v>2021-02-02</v>
      </c>
      <c r="Q2567" s="1" t="str">
        <f>IFERROR(VLOOKUP(K2567,de_para!$A$2:$B$32,2,0),"ERR")</f>
        <v>web event</v>
      </c>
      <c r="R2567" s="1">
        <v>0</v>
      </c>
      <c r="S2567" s="1">
        <f t="shared" si="202"/>
        <v>2</v>
      </c>
      <c r="T2567" s="1">
        <f t="shared" si="203"/>
        <v>2021</v>
      </c>
      <c r="U2567" s="1">
        <f t="shared" si="204"/>
        <v>1</v>
      </c>
    </row>
    <row r="2568" spans="1:21" x14ac:dyDescent="0.25">
      <c r="A2568" s="3" t="s">
        <v>103</v>
      </c>
      <c r="B2568" s="3" t="s">
        <v>1238</v>
      </c>
      <c r="C2568" s="4" t="s">
        <v>998</v>
      </c>
      <c r="D2568" s="5" t="s">
        <v>60</v>
      </c>
      <c r="E2568" s="4" t="s">
        <v>61</v>
      </c>
      <c r="F2568" s="6">
        <v>16449.560000000001</v>
      </c>
      <c r="G2568" s="4">
        <v>9284</v>
      </c>
      <c r="H2568" s="4">
        <v>174640</v>
      </c>
      <c r="I2568" s="5">
        <v>94.191250569999994</v>
      </c>
      <c r="J2568" s="5">
        <v>18.810857389056</v>
      </c>
      <c r="K2568" s="5" t="s">
        <v>36</v>
      </c>
      <c r="L2568" s="5">
        <v>193</v>
      </c>
      <c r="M2568" s="7" t="s">
        <v>1239</v>
      </c>
      <c r="N2568" s="16">
        <f t="shared" si="200"/>
        <v>44221</v>
      </c>
      <c r="O2568" s="7" t="s">
        <v>1240</v>
      </c>
      <c r="P2568" s="12" t="str">
        <f t="shared" si="201"/>
        <v>2021-02-02</v>
      </c>
      <c r="Q2568" s="1" t="str">
        <f>IFERROR(VLOOKUP(K2568,de_para!$A$2:$B$32,2,0),"ERR")</f>
        <v>web event</v>
      </c>
      <c r="R2568" s="1">
        <v>0</v>
      </c>
      <c r="S2568" s="1">
        <f t="shared" si="202"/>
        <v>2</v>
      </c>
      <c r="T2568" s="1">
        <f t="shared" si="203"/>
        <v>2021</v>
      </c>
      <c r="U2568" s="1">
        <f t="shared" si="204"/>
        <v>1</v>
      </c>
    </row>
    <row r="2569" spans="1:21" x14ac:dyDescent="0.25">
      <c r="A2569" s="3" t="s">
        <v>1022</v>
      </c>
      <c r="B2569" s="3" t="s">
        <v>1238</v>
      </c>
      <c r="C2569" s="4" t="s">
        <v>1023</v>
      </c>
      <c r="D2569" s="5" t="s">
        <v>1024</v>
      </c>
      <c r="E2569" s="4" t="s">
        <v>1025</v>
      </c>
      <c r="F2569" s="6">
        <v>8314.48</v>
      </c>
      <c r="G2569" s="4">
        <v>453864</v>
      </c>
      <c r="H2569" s="4">
        <v>1249647</v>
      </c>
      <c r="I2569" s="5">
        <v>6.6534629399999998</v>
      </c>
      <c r="J2569" s="5">
        <v>2.7533512241553</v>
      </c>
      <c r="K2569" s="5" t="s">
        <v>394</v>
      </c>
      <c r="L2569" s="5">
        <v>10463</v>
      </c>
      <c r="M2569" s="7" t="s">
        <v>1239</v>
      </c>
      <c r="N2569" s="16">
        <f t="shared" si="200"/>
        <v>44221</v>
      </c>
      <c r="O2569" s="7" t="s">
        <v>1240</v>
      </c>
      <c r="P2569" s="12" t="str">
        <f t="shared" si="201"/>
        <v>2021-02-02</v>
      </c>
      <c r="Q2569" s="1" t="str">
        <f>IFERROR(VLOOKUP(K2569,de_para!$A$2:$B$32,2,0),"ERR")</f>
        <v>Mid funnel</v>
      </c>
      <c r="R2569" s="1">
        <v>0</v>
      </c>
      <c r="S2569" s="1">
        <f t="shared" si="202"/>
        <v>2</v>
      </c>
      <c r="T2569" s="1">
        <f t="shared" si="203"/>
        <v>2021</v>
      </c>
      <c r="U2569" s="1">
        <f t="shared" si="204"/>
        <v>1</v>
      </c>
    </row>
    <row r="2570" spans="1:21" x14ac:dyDescent="0.25">
      <c r="A2570" s="3" t="s">
        <v>1088</v>
      </c>
      <c r="B2570" s="3" t="s">
        <v>1238</v>
      </c>
      <c r="C2570" s="4" t="s">
        <v>1090</v>
      </c>
      <c r="D2570" s="5" t="s">
        <v>1091</v>
      </c>
      <c r="E2570" s="4" t="s">
        <v>1092</v>
      </c>
      <c r="F2570" s="6">
        <v>24881.919999999998</v>
      </c>
      <c r="G2570" s="4">
        <v>16280</v>
      </c>
      <c r="H2570" s="4">
        <v>360543</v>
      </c>
      <c r="I2570" s="5">
        <v>69.012350819999995</v>
      </c>
      <c r="J2570" s="5">
        <v>22.146375921375999</v>
      </c>
      <c r="K2570" s="5" t="s">
        <v>36</v>
      </c>
      <c r="L2570" s="5">
        <v>220</v>
      </c>
      <c r="M2570" s="7" t="s">
        <v>1239</v>
      </c>
      <c r="N2570" s="16">
        <f t="shared" si="200"/>
        <v>44221</v>
      </c>
      <c r="O2570" s="7" t="s">
        <v>1240</v>
      </c>
      <c r="P2570" s="12" t="str">
        <f t="shared" si="201"/>
        <v>2021-02-02</v>
      </c>
      <c r="Q2570" s="1" t="str">
        <f>IFERROR(VLOOKUP(K2570,de_para!$A$2:$B$32,2,0),"ERR")</f>
        <v>web event</v>
      </c>
      <c r="R2570" s="1">
        <v>0</v>
      </c>
      <c r="S2570" s="1">
        <f t="shared" si="202"/>
        <v>2</v>
      </c>
      <c r="T2570" s="1">
        <f t="shared" si="203"/>
        <v>2021</v>
      </c>
      <c r="U2570" s="1">
        <f t="shared" si="204"/>
        <v>1</v>
      </c>
    </row>
    <row r="2571" spans="1:21" x14ac:dyDescent="0.25">
      <c r="A2571" s="3" t="s">
        <v>1178</v>
      </c>
      <c r="B2571" s="3" t="s">
        <v>1238</v>
      </c>
      <c r="C2571" s="4" t="s">
        <v>1179</v>
      </c>
      <c r="D2571" s="5" t="s">
        <v>1163</v>
      </c>
      <c r="E2571" s="4" t="s">
        <v>1164</v>
      </c>
      <c r="F2571" s="6">
        <v>13490.38</v>
      </c>
      <c r="G2571" s="4">
        <v>716147</v>
      </c>
      <c r="H2571" s="4">
        <v>1305838</v>
      </c>
      <c r="I2571" s="5">
        <v>10.33082205</v>
      </c>
      <c r="J2571" s="5">
        <v>1.8234217276621001</v>
      </c>
      <c r="K2571" s="5" t="s">
        <v>36</v>
      </c>
      <c r="L2571" s="5">
        <v>79</v>
      </c>
      <c r="M2571" s="7" t="s">
        <v>1239</v>
      </c>
      <c r="N2571" s="16">
        <f t="shared" si="200"/>
        <v>44221</v>
      </c>
      <c r="O2571" s="7" t="s">
        <v>1240</v>
      </c>
      <c r="P2571" s="12" t="str">
        <f t="shared" si="201"/>
        <v>2021-02-02</v>
      </c>
      <c r="Q2571" s="1" t="str">
        <f>IFERROR(VLOOKUP(K2571,de_para!$A$2:$B$32,2,0),"ERR")</f>
        <v>web event</v>
      </c>
      <c r="R2571" s="1">
        <v>0</v>
      </c>
      <c r="S2571" s="1">
        <f t="shared" si="202"/>
        <v>2</v>
      </c>
      <c r="T2571" s="1">
        <f t="shared" si="203"/>
        <v>2021</v>
      </c>
      <c r="U2571" s="1">
        <f t="shared" si="204"/>
        <v>1</v>
      </c>
    </row>
    <row r="2572" spans="1:21" x14ac:dyDescent="0.25">
      <c r="A2572" s="3" t="s">
        <v>948</v>
      </c>
      <c r="B2572" s="3" t="s">
        <v>1238</v>
      </c>
      <c r="C2572" s="4" t="s">
        <v>950</v>
      </c>
      <c r="D2572" s="5" t="s">
        <v>173</v>
      </c>
      <c r="E2572" s="4" t="s">
        <v>174</v>
      </c>
      <c r="F2572" s="6">
        <v>40713.89</v>
      </c>
      <c r="G2572" s="4">
        <v>227706</v>
      </c>
      <c r="H2572" s="4">
        <v>1320314</v>
      </c>
      <c r="I2572" s="5">
        <v>30.836520709999999</v>
      </c>
      <c r="J2572" s="5">
        <v>5.7983276681335001</v>
      </c>
      <c r="K2572" s="5" t="s">
        <v>36</v>
      </c>
      <c r="L2572" s="5">
        <v>400</v>
      </c>
      <c r="M2572" s="7" t="s">
        <v>1239</v>
      </c>
      <c r="N2572" s="16">
        <f t="shared" si="200"/>
        <v>44221</v>
      </c>
      <c r="O2572" s="7" t="s">
        <v>1240</v>
      </c>
      <c r="P2572" s="12" t="str">
        <f t="shared" si="201"/>
        <v>2021-02-02</v>
      </c>
      <c r="Q2572" s="1" t="str">
        <f>IFERROR(VLOOKUP(K2572,de_para!$A$2:$B$32,2,0),"ERR")</f>
        <v>web event</v>
      </c>
      <c r="R2572" s="1">
        <v>0</v>
      </c>
      <c r="S2572" s="1">
        <f t="shared" si="202"/>
        <v>2</v>
      </c>
      <c r="T2572" s="1">
        <f t="shared" si="203"/>
        <v>2021</v>
      </c>
      <c r="U2572" s="1">
        <f t="shared" si="204"/>
        <v>1</v>
      </c>
    </row>
    <row r="2573" spans="1:21" x14ac:dyDescent="0.25">
      <c r="A2573" s="3" t="s">
        <v>405</v>
      </c>
      <c r="B2573" s="3" t="s">
        <v>1238</v>
      </c>
      <c r="C2573" s="4" t="s">
        <v>406</v>
      </c>
      <c r="D2573" s="5" t="s">
        <v>177</v>
      </c>
      <c r="E2573" s="4" t="s">
        <v>178</v>
      </c>
      <c r="F2573" s="6">
        <v>14029.69</v>
      </c>
      <c r="G2573" s="4">
        <v>453244</v>
      </c>
      <c r="H2573" s="4">
        <v>1370270</v>
      </c>
      <c r="I2573" s="5">
        <v>10.2386318</v>
      </c>
      <c r="J2573" s="5">
        <v>3.0232501698864001</v>
      </c>
      <c r="K2573" s="5" t="s">
        <v>179</v>
      </c>
      <c r="L2573" s="5">
        <v>15657</v>
      </c>
      <c r="M2573" s="7" t="s">
        <v>1239</v>
      </c>
      <c r="N2573" s="16">
        <f t="shared" si="200"/>
        <v>44221</v>
      </c>
      <c r="O2573" s="7" t="s">
        <v>1240</v>
      </c>
      <c r="P2573" s="12" t="str">
        <f t="shared" si="201"/>
        <v>2021-02-02</v>
      </c>
      <c r="Q2573" s="1" t="str">
        <f>IFERROR(VLOOKUP(K2573,de_para!$A$2:$B$32,2,0),"ERR")</f>
        <v>Mid funnel</v>
      </c>
      <c r="R2573" s="1">
        <v>0</v>
      </c>
      <c r="S2573" s="1">
        <f t="shared" si="202"/>
        <v>2</v>
      </c>
      <c r="T2573" s="1">
        <f t="shared" si="203"/>
        <v>2021</v>
      </c>
      <c r="U2573" s="1">
        <f t="shared" si="204"/>
        <v>1</v>
      </c>
    </row>
    <row r="2574" spans="1:21" x14ac:dyDescent="0.25">
      <c r="A2574" s="3" t="s">
        <v>120</v>
      </c>
      <c r="B2574" s="3" t="s">
        <v>1238</v>
      </c>
      <c r="C2574" s="4" t="s">
        <v>1056</v>
      </c>
      <c r="D2574" s="5" t="s">
        <v>1048</v>
      </c>
      <c r="E2574" s="4" t="s">
        <v>1049</v>
      </c>
      <c r="F2574" s="6">
        <v>72415.199999999997</v>
      </c>
      <c r="G2574" s="4">
        <v>4144043</v>
      </c>
      <c r="H2574" s="4">
        <v>7522307</v>
      </c>
      <c r="I2574" s="5">
        <v>9.62672755</v>
      </c>
      <c r="J2574" s="5">
        <v>1.8152096877373001</v>
      </c>
      <c r="K2574" s="5" t="s">
        <v>36</v>
      </c>
      <c r="L2574" s="5">
        <v>876</v>
      </c>
      <c r="M2574" s="7" t="s">
        <v>1239</v>
      </c>
      <c r="N2574" s="16">
        <f t="shared" si="200"/>
        <v>44221</v>
      </c>
      <c r="O2574" s="7" t="s">
        <v>1240</v>
      </c>
      <c r="P2574" s="12" t="str">
        <f t="shared" si="201"/>
        <v>2021-02-02</v>
      </c>
      <c r="Q2574" s="1" t="str">
        <f>IFERROR(VLOOKUP(K2574,de_para!$A$2:$B$32,2,0),"ERR")</f>
        <v>web event</v>
      </c>
      <c r="R2574" s="1">
        <v>0</v>
      </c>
      <c r="S2574" s="1">
        <f t="shared" si="202"/>
        <v>2</v>
      </c>
      <c r="T2574" s="1">
        <f t="shared" si="203"/>
        <v>2021</v>
      </c>
      <c r="U2574" s="1">
        <f t="shared" si="204"/>
        <v>1</v>
      </c>
    </row>
    <row r="2575" spans="1:21" x14ac:dyDescent="0.25">
      <c r="A2575" s="3" t="s">
        <v>93</v>
      </c>
      <c r="B2575" s="3" t="s">
        <v>1238</v>
      </c>
      <c r="C2575" s="4" t="s">
        <v>94</v>
      </c>
      <c r="D2575" s="5" t="s">
        <v>87</v>
      </c>
      <c r="E2575" s="4" t="s">
        <v>88</v>
      </c>
      <c r="F2575" s="6">
        <v>39327.339999999997</v>
      </c>
      <c r="G2575" s="4">
        <v>1723615</v>
      </c>
      <c r="H2575" s="4">
        <v>4112066</v>
      </c>
      <c r="I2575" s="5">
        <v>9.5638883200000002</v>
      </c>
      <c r="J2575" s="5">
        <v>2.385721869443</v>
      </c>
      <c r="K2575" s="5" t="s">
        <v>36</v>
      </c>
      <c r="L2575" s="5">
        <v>245</v>
      </c>
      <c r="M2575" s="7" t="s">
        <v>1239</v>
      </c>
      <c r="N2575" s="16">
        <f t="shared" si="200"/>
        <v>44221</v>
      </c>
      <c r="O2575" s="7" t="s">
        <v>1240</v>
      </c>
      <c r="P2575" s="12" t="str">
        <f t="shared" si="201"/>
        <v>2021-02-02</v>
      </c>
      <c r="Q2575" s="1" t="str">
        <f>IFERROR(VLOOKUP(K2575,de_para!$A$2:$B$32,2,0),"ERR")</f>
        <v>web event</v>
      </c>
      <c r="R2575" s="1">
        <v>0</v>
      </c>
      <c r="S2575" s="1">
        <f t="shared" si="202"/>
        <v>2</v>
      </c>
      <c r="T2575" s="1">
        <f t="shared" si="203"/>
        <v>2021</v>
      </c>
      <c r="U2575" s="1">
        <f t="shared" si="204"/>
        <v>1</v>
      </c>
    </row>
    <row r="2576" spans="1:21" x14ac:dyDescent="0.25">
      <c r="A2576" s="3" t="s">
        <v>245</v>
      </c>
      <c r="B2576" s="3" t="s">
        <v>1238</v>
      </c>
      <c r="C2576" s="4" t="s">
        <v>246</v>
      </c>
      <c r="D2576" s="5" t="s">
        <v>247</v>
      </c>
      <c r="E2576" s="4" t="s">
        <v>248</v>
      </c>
      <c r="F2576" s="6">
        <v>28699.599999999999</v>
      </c>
      <c r="G2576" s="4">
        <v>2094029</v>
      </c>
      <c r="H2576" s="4">
        <v>5093351</v>
      </c>
      <c r="I2576" s="5">
        <v>5.6347186799999998</v>
      </c>
      <c r="J2576" s="5">
        <v>2.4323211378638998</v>
      </c>
      <c r="K2576" s="5" t="s">
        <v>36</v>
      </c>
      <c r="L2576" s="5">
        <v>148</v>
      </c>
      <c r="M2576" s="7" t="s">
        <v>1239</v>
      </c>
      <c r="N2576" s="16">
        <f t="shared" si="200"/>
        <v>44221</v>
      </c>
      <c r="O2576" s="7" t="s">
        <v>1240</v>
      </c>
      <c r="P2576" s="12" t="str">
        <f t="shared" si="201"/>
        <v>2021-02-02</v>
      </c>
      <c r="Q2576" s="1" t="str">
        <f>IFERROR(VLOOKUP(K2576,de_para!$A$2:$B$32,2,0),"ERR")</f>
        <v>web event</v>
      </c>
      <c r="R2576" s="1">
        <v>0</v>
      </c>
      <c r="S2576" s="1">
        <f t="shared" si="202"/>
        <v>2</v>
      </c>
      <c r="T2576" s="1">
        <f t="shared" si="203"/>
        <v>2021</v>
      </c>
      <c r="U2576" s="1">
        <f t="shared" si="204"/>
        <v>1</v>
      </c>
    </row>
    <row r="2577" spans="1:21" x14ac:dyDescent="0.25">
      <c r="A2577" s="3" t="s">
        <v>120</v>
      </c>
      <c r="B2577" s="3" t="s">
        <v>1238</v>
      </c>
      <c r="C2577" s="4" t="s">
        <v>121</v>
      </c>
      <c r="D2577" s="5" t="s">
        <v>87</v>
      </c>
      <c r="E2577" s="4" t="s">
        <v>88</v>
      </c>
      <c r="F2577" s="6">
        <v>49883.53</v>
      </c>
      <c r="G2577" s="4">
        <v>2770383</v>
      </c>
      <c r="H2577" s="4">
        <v>6892471</v>
      </c>
      <c r="I2577" s="5">
        <v>7.2373942500000004</v>
      </c>
      <c r="J2577" s="5">
        <v>2.4879126821092998</v>
      </c>
      <c r="K2577" s="5" t="s">
        <v>36</v>
      </c>
      <c r="L2577" s="5">
        <v>447</v>
      </c>
      <c r="M2577" s="7" t="s">
        <v>1239</v>
      </c>
      <c r="N2577" s="16">
        <f t="shared" si="200"/>
        <v>44221</v>
      </c>
      <c r="O2577" s="7" t="s">
        <v>1240</v>
      </c>
      <c r="P2577" s="12" t="str">
        <f t="shared" si="201"/>
        <v>2021-02-02</v>
      </c>
      <c r="Q2577" s="1" t="str">
        <f>IFERROR(VLOOKUP(K2577,de_para!$A$2:$B$32,2,0),"ERR")</f>
        <v>web event</v>
      </c>
      <c r="R2577" s="1">
        <v>0</v>
      </c>
      <c r="S2577" s="1">
        <f t="shared" si="202"/>
        <v>2</v>
      </c>
      <c r="T2577" s="1">
        <f t="shared" si="203"/>
        <v>2021</v>
      </c>
      <c r="U2577" s="1">
        <f t="shared" si="204"/>
        <v>1</v>
      </c>
    </row>
    <row r="2578" spans="1:21" x14ac:dyDescent="0.25">
      <c r="A2578" s="3" t="s">
        <v>175</v>
      </c>
      <c r="B2578" s="3" t="s">
        <v>1238</v>
      </c>
      <c r="C2578" s="4" t="s">
        <v>176</v>
      </c>
      <c r="D2578" s="5" t="s">
        <v>177</v>
      </c>
      <c r="E2578" s="4" t="s">
        <v>178</v>
      </c>
      <c r="F2578" s="6">
        <v>11440.4</v>
      </c>
      <c r="G2578" s="4">
        <v>611192</v>
      </c>
      <c r="H2578" s="4">
        <v>1478359</v>
      </c>
      <c r="I2578" s="5">
        <v>7.73858041</v>
      </c>
      <c r="J2578" s="5">
        <v>2.4188127462400999</v>
      </c>
      <c r="K2578" s="5" t="s">
        <v>179</v>
      </c>
      <c r="L2578" s="5">
        <v>16052</v>
      </c>
      <c r="M2578" s="7" t="s">
        <v>1239</v>
      </c>
      <c r="N2578" s="16">
        <f t="shared" si="200"/>
        <v>44221</v>
      </c>
      <c r="O2578" s="7" t="s">
        <v>1240</v>
      </c>
      <c r="P2578" s="12" t="str">
        <f t="shared" si="201"/>
        <v>2021-02-02</v>
      </c>
      <c r="Q2578" s="1" t="str">
        <f>IFERROR(VLOOKUP(K2578,de_para!$A$2:$B$32,2,0),"ERR")</f>
        <v>Mid funnel</v>
      </c>
      <c r="R2578" s="1">
        <v>0</v>
      </c>
      <c r="S2578" s="1">
        <f t="shared" si="202"/>
        <v>2</v>
      </c>
      <c r="T2578" s="1">
        <f t="shared" si="203"/>
        <v>2021</v>
      </c>
      <c r="U2578" s="1">
        <f t="shared" si="204"/>
        <v>1</v>
      </c>
    </row>
    <row r="2579" spans="1:21" x14ac:dyDescent="0.25">
      <c r="A2579" s="3" t="s">
        <v>180</v>
      </c>
      <c r="B2579" s="3" t="s">
        <v>1238</v>
      </c>
      <c r="C2579" s="4" t="s">
        <v>508</v>
      </c>
      <c r="D2579" s="5" t="s">
        <v>509</v>
      </c>
      <c r="E2579" s="4" t="s">
        <v>510</v>
      </c>
      <c r="F2579" s="6">
        <v>7136.95</v>
      </c>
      <c r="G2579" s="4">
        <v>1179884</v>
      </c>
      <c r="H2579" s="4">
        <v>3156919</v>
      </c>
      <c r="I2579" s="5">
        <v>2.2607327000000002</v>
      </c>
      <c r="J2579" s="5">
        <v>2.675618111611</v>
      </c>
      <c r="K2579" s="5" t="s">
        <v>394</v>
      </c>
      <c r="L2579" s="5">
        <v>27174</v>
      </c>
      <c r="M2579" s="7" t="s">
        <v>1239</v>
      </c>
      <c r="N2579" s="16">
        <f t="shared" si="200"/>
        <v>44221</v>
      </c>
      <c r="O2579" s="7" t="s">
        <v>1240</v>
      </c>
      <c r="P2579" s="12" t="str">
        <f t="shared" si="201"/>
        <v>2021-02-02</v>
      </c>
      <c r="Q2579" s="1" t="str">
        <f>IFERROR(VLOOKUP(K2579,de_para!$A$2:$B$32,2,0),"ERR")</f>
        <v>Mid funnel</v>
      </c>
      <c r="R2579" s="1">
        <v>0</v>
      </c>
      <c r="S2579" s="1">
        <f t="shared" si="202"/>
        <v>2</v>
      </c>
      <c r="T2579" s="1">
        <f t="shared" si="203"/>
        <v>2021</v>
      </c>
      <c r="U2579" s="1">
        <f t="shared" si="204"/>
        <v>1</v>
      </c>
    </row>
    <row r="2580" spans="1:21" x14ac:dyDescent="0.25">
      <c r="A2580" s="3" t="s">
        <v>1226</v>
      </c>
      <c r="B2580" s="3" t="s">
        <v>1238</v>
      </c>
      <c r="C2580" s="4" t="s">
        <v>1227</v>
      </c>
      <c r="D2580" s="5" t="s">
        <v>1228</v>
      </c>
      <c r="E2580" s="4" t="s">
        <v>1229</v>
      </c>
      <c r="F2580" s="6">
        <v>0</v>
      </c>
      <c r="G2580" s="4">
        <v>0</v>
      </c>
      <c r="H2580" s="4">
        <v>0</v>
      </c>
      <c r="I2580" s="5" t="s">
        <v>45</v>
      </c>
      <c r="J2580" s="5">
        <v>0</v>
      </c>
      <c r="K2580" s="5" t="s">
        <v>36</v>
      </c>
      <c r="L2580" s="5">
        <v>6</v>
      </c>
      <c r="M2580" s="7" t="s">
        <v>1239</v>
      </c>
      <c r="N2580" s="16">
        <f t="shared" si="200"/>
        <v>44221</v>
      </c>
      <c r="O2580" s="7" t="s">
        <v>1240</v>
      </c>
      <c r="P2580" s="12" t="str">
        <f t="shared" si="201"/>
        <v>2021-02-02</v>
      </c>
      <c r="Q2580" s="1" t="str">
        <f>IFERROR(VLOOKUP(K2580,de_para!$A$2:$B$32,2,0),"ERR")</f>
        <v>web event</v>
      </c>
      <c r="R2580" s="1">
        <v>0</v>
      </c>
      <c r="S2580" s="1">
        <f t="shared" si="202"/>
        <v>2</v>
      </c>
      <c r="T2580" s="1">
        <f t="shared" si="203"/>
        <v>2021</v>
      </c>
      <c r="U2580" s="1">
        <f t="shared" si="204"/>
        <v>1</v>
      </c>
    </row>
    <row r="2581" spans="1:21" x14ac:dyDescent="0.25">
      <c r="A2581" s="3" t="s">
        <v>1057</v>
      </c>
      <c r="B2581" s="3" t="s">
        <v>1238</v>
      </c>
      <c r="C2581" s="4" t="s">
        <v>1058</v>
      </c>
      <c r="D2581" s="5" t="s">
        <v>1059</v>
      </c>
      <c r="E2581" s="4" t="s">
        <v>1060</v>
      </c>
      <c r="F2581" s="6">
        <v>54674.05</v>
      </c>
      <c r="G2581" s="4">
        <v>1373384</v>
      </c>
      <c r="H2581" s="4">
        <v>2926718</v>
      </c>
      <c r="I2581" s="5">
        <v>18.681010610000001</v>
      </c>
      <c r="J2581" s="5">
        <v>2.1310267194026</v>
      </c>
      <c r="K2581" s="5" t="s">
        <v>80</v>
      </c>
      <c r="L2581" s="5">
        <v>523</v>
      </c>
      <c r="M2581" s="7" t="s">
        <v>1239</v>
      </c>
      <c r="N2581" s="16">
        <f t="shared" si="200"/>
        <v>44221</v>
      </c>
      <c r="O2581" s="7" t="s">
        <v>1240</v>
      </c>
      <c r="P2581" s="12" t="str">
        <f t="shared" si="201"/>
        <v>2021-02-02</v>
      </c>
      <c r="Q2581" s="1" t="str">
        <f>IFERROR(VLOOKUP(K2581,de_para!$A$2:$B$32,2,0),"ERR")</f>
        <v>web event</v>
      </c>
      <c r="R2581" s="1">
        <v>0</v>
      </c>
      <c r="S2581" s="1">
        <f t="shared" si="202"/>
        <v>2</v>
      </c>
      <c r="T2581" s="1">
        <f t="shared" si="203"/>
        <v>2021</v>
      </c>
      <c r="U2581" s="1">
        <f t="shared" si="204"/>
        <v>1</v>
      </c>
    </row>
    <row r="2582" spans="1:21" x14ac:dyDescent="0.25">
      <c r="A2582" s="3" t="s">
        <v>1178</v>
      </c>
      <c r="B2582" s="3" t="s">
        <v>1238</v>
      </c>
      <c r="C2582" s="4" t="s">
        <v>1241</v>
      </c>
      <c r="D2582" s="5" t="s">
        <v>1242</v>
      </c>
      <c r="E2582" s="4" t="s">
        <v>1243</v>
      </c>
      <c r="F2582" s="6">
        <v>263.97000000000003</v>
      </c>
      <c r="G2582" s="4">
        <v>7383</v>
      </c>
      <c r="H2582" s="4">
        <v>9329</v>
      </c>
      <c r="I2582" s="5">
        <v>28.295637259999999</v>
      </c>
      <c r="J2582" s="5">
        <v>1.2635784911282999</v>
      </c>
      <c r="K2582" s="5" t="s">
        <v>179</v>
      </c>
      <c r="L2582" s="5">
        <v>444</v>
      </c>
      <c r="M2582" s="7" t="s">
        <v>1239</v>
      </c>
      <c r="N2582" s="16">
        <f t="shared" si="200"/>
        <v>44221</v>
      </c>
      <c r="O2582" s="7" t="s">
        <v>1240</v>
      </c>
      <c r="P2582" s="12" t="str">
        <f t="shared" si="201"/>
        <v>2021-02-02</v>
      </c>
      <c r="Q2582" s="1" t="str">
        <f>IFERROR(VLOOKUP(K2582,de_para!$A$2:$B$32,2,0),"ERR")</f>
        <v>Mid funnel</v>
      </c>
      <c r="R2582" s="1">
        <v>0</v>
      </c>
      <c r="S2582" s="1">
        <f t="shared" si="202"/>
        <v>2</v>
      </c>
      <c r="T2582" s="1">
        <f t="shared" si="203"/>
        <v>2021</v>
      </c>
      <c r="U2582" s="1">
        <f t="shared" si="204"/>
        <v>1</v>
      </c>
    </row>
    <row r="2583" spans="1:21" x14ac:dyDescent="0.25">
      <c r="A2583" s="3" t="s">
        <v>1118</v>
      </c>
      <c r="B2583" s="3" t="s">
        <v>1238</v>
      </c>
      <c r="C2583" s="4" t="s">
        <v>1119</v>
      </c>
      <c r="D2583" s="5" t="s">
        <v>247</v>
      </c>
      <c r="E2583" s="4" t="s">
        <v>248</v>
      </c>
      <c r="F2583" s="6">
        <v>11305.71</v>
      </c>
      <c r="G2583" s="4">
        <v>356280</v>
      </c>
      <c r="H2583" s="4">
        <v>810559</v>
      </c>
      <c r="I2583" s="5">
        <v>13.948040799999999</v>
      </c>
      <c r="J2583" s="5">
        <v>2.2750617491859999</v>
      </c>
      <c r="K2583" s="5" t="s">
        <v>36</v>
      </c>
      <c r="L2583" s="5">
        <v>69</v>
      </c>
      <c r="M2583" s="7" t="s">
        <v>1239</v>
      </c>
      <c r="N2583" s="16">
        <f t="shared" si="200"/>
        <v>44221</v>
      </c>
      <c r="O2583" s="7" t="s">
        <v>1240</v>
      </c>
      <c r="P2583" s="12" t="str">
        <f t="shared" si="201"/>
        <v>2021-02-02</v>
      </c>
      <c r="Q2583" s="1" t="str">
        <f>IFERROR(VLOOKUP(K2583,de_para!$A$2:$B$32,2,0),"ERR")</f>
        <v>web event</v>
      </c>
      <c r="R2583" s="1">
        <v>0</v>
      </c>
      <c r="S2583" s="1">
        <f t="shared" si="202"/>
        <v>2</v>
      </c>
      <c r="T2583" s="1">
        <f t="shared" si="203"/>
        <v>2021</v>
      </c>
      <c r="U2583" s="1">
        <f t="shared" si="204"/>
        <v>1</v>
      </c>
    </row>
    <row r="2584" spans="1:21" x14ac:dyDescent="0.25">
      <c r="A2584" s="3" t="s">
        <v>72</v>
      </c>
      <c r="B2584" s="3" t="s">
        <v>1238</v>
      </c>
      <c r="C2584" s="4" t="s">
        <v>73</v>
      </c>
      <c r="D2584" s="5" t="s">
        <v>74</v>
      </c>
      <c r="E2584" s="4" t="s">
        <v>75</v>
      </c>
      <c r="F2584" s="6">
        <v>50254.400000000001</v>
      </c>
      <c r="G2584" s="4">
        <v>304251</v>
      </c>
      <c r="H2584" s="4">
        <v>1962790</v>
      </c>
      <c r="I2584" s="5">
        <v>25.603554119999998</v>
      </c>
      <c r="J2584" s="5">
        <v>6.4512195522775997</v>
      </c>
      <c r="K2584" s="5" t="s">
        <v>36</v>
      </c>
      <c r="L2584" s="5">
        <v>537</v>
      </c>
      <c r="M2584" s="7" t="s">
        <v>1239</v>
      </c>
      <c r="N2584" s="16">
        <f t="shared" si="200"/>
        <v>44221</v>
      </c>
      <c r="O2584" s="7" t="s">
        <v>1240</v>
      </c>
      <c r="P2584" s="12" t="str">
        <f t="shared" si="201"/>
        <v>2021-02-02</v>
      </c>
      <c r="Q2584" s="1" t="str">
        <f>IFERROR(VLOOKUP(K2584,de_para!$A$2:$B$32,2,0),"ERR")</f>
        <v>web event</v>
      </c>
      <c r="R2584" s="1">
        <v>0</v>
      </c>
      <c r="S2584" s="1">
        <f t="shared" si="202"/>
        <v>2</v>
      </c>
      <c r="T2584" s="1">
        <f t="shared" si="203"/>
        <v>2021</v>
      </c>
      <c r="U2584" s="1">
        <f t="shared" si="204"/>
        <v>1</v>
      </c>
    </row>
    <row r="2585" spans="1:21" x14ac:dyDescent="0.25">
      <c r="A2585" s="3" t="s">
        <v>180</v>
      </c>
      <c r="B2585" s="3" t="s">
        <v>1238</v>
      </c>
      <c r="C2585" s="4" t="s">
        <v>181</v>
      </c>
      <c r="D2585" s="5" t="s">
        <v>173</v>
      </c>
      <c r="E2585" s="4" t="s">
        <v>174</v>
      </c>
      <c r="F2585" s="6">
        <v>41644.480000000003</v>
      </c>
      <c r="G2585" s="4">
        <v>2265033</v>
      </c>
      <c r="H2585" s="4">
        <v>3878740</v>
      </c>
      <c r="I2585" s="5">
        <v>10.73660003</v>
      </c>
      <c r="J2585" s="5">
        <v>1.7124430416687</v>
      </c>
      <c r="K2585" s="5" t="s">
        <v>36</v>
      </c>
      <c r="L2585" s="5">
        <v>217</v>
      </c>
      <c r="M2585" s="7" t="s">
        <v>1239</v>
      </c>
      <c r="N2585" s="16">
        <f t="shared" si="200"/>
        <v>44221</v>
      </c>
      <c r="O2585" s="7" t="s">
        <v>1240</v>
      </c>
      <c r="P2585" s="12" t="str">
        <f t="shared" si="201"/>
        <v>2021-02-02</v>
      </c>
      <c r="Q2585" s="1" t="str">
        <f>IFERROR(VLOOKUP(K2585,de_para!$A$2:$B$32,2,0),"ERR")</f>
        <v>web event</v>
      </c>
      <c r="R2585" s="1">
        <v>0</v>
      </c>
      <c r="S2585" s="1">
        <f t="shared" si="202"/>
        <v>2</v>
      </c>
      <c r="T2585" s="1">
        <f t="shared" si="203"/>
        <v>2021</v>
      </c>
      <c r="U2585" s="1">
        <f t="shared" si="204"/>
        <v>1</v>
      </c>
    </row>
    <row r="2586" spans="1:21" x14ac:dyDescent="0.25">
      <c r="A2586" s="3" t="s">
        <v>245</v>
      </c>
      <c r="B2586" s="3" t="s">
        <v>1238</v>
      </c>
      <c r="C2586" s="4" t="s">
        <v>520</v>
      </c>
      <c r="D2586" s="5" t="s">
        <v>521</v>
      </c>
      <c r="E2586" s="4" t="s">
        <v>522</v>
      </c>
      <c r="F2586" s="6">
        <v>5711.15</v>
      </c>
      <c r="G2586" s="4">
        <v>706158</v>
      </c>
      <c r="H2586" s="4">
        <v>1368262</v>
      </c>
      <c r="I2586" s="5">
        <v>4.1740178400000003</v>
      </c>
      <c r="J2586" s="5">
        <v>1.9376145281934001</v>
      </c>
      <c r="K2586" s="5" t="s">
        <v>394</v>
      </c>
      <c r="L2586" s="5">
        <v>14445</v>
      </c>
      <c r="M2586" s="7" t="s">
        <v>1239</v>
      </c>
      <c r="N2586" s="16">
        <f t="shared" si="200"/>
        <v>44221</v>
      </c>
      <c r="O2586" s="7" t="s">
        <v>1240</v>
      </c>
      <c r="P2586" s="12" t="str">
        <f t="shared" si="201"/>
        <v>2021-02-02</v>
      </c>
      <c r="Q2586" s="1" t="str">
        <f>IFERROR(VLOOKUP(K2586,de_para!$A$2:$B$32,2,0),"ERR")</f>
        <v>Mid funnel</v>
      </c>
      <c r="R2586" s="1">
        <v>0</v>
      </c>
      <c r="S2586" s="1">
        <f t="shared" si="202"/>
        <v>2</v>
      </c>
      <c r="T2586" s="1">
        <f t="shared" si="203"/>
        <v>2021</v>
      </c>
      <c r="U2586" s="1">
        <f t="shared" si="204"/>
        <v>1</v>
      </c>
    </row>
    <row r="2587" spans="1:21" x14ac:dyDescent="0.25">
      <c r="A2587" s="3" t="s">
        <v>85</v>
      </c>
      <c r="B2587" s="3" t="s">
        <v>1238</v>
      </c>
      <c r="C2587" s="4" t="s">
        <v>86</v>
      </c>
      <c r="D2587" s="5" t="s">
        <v>87</v>
      </c>
      <c r="E2587" s="4" t="s">
        <v>88</v>
      </c>
      <c r="F2587" s="6">
        <v>98283.74</v>
      </c>
      <c r="G2587" s="4">
        <v>1534696</v>
      </c>
      <c r="H2587" s="4">
        <v>5662383</v>
      </c>
      <c r="I2587" s="5">
        <v>17.357310519999999</v>
      </c>
      <c r="J2587" s="5">
        <v>3.6895795649431999</v>
      </c>
      <c r="K2587" s="5" t="s">
        <v>36</v>
      </c>
      <c r="L2587" s="5">
        <v>663</v>
      </c>
      <c r="M2587" s="7" t="s">
        <v>1239</v>
      </c>
      <c r="N2587" s="16">
        <f t="shared" si="200"/>
        <v>44221</v>
      </c>
      <c r="O2587" s="7" t="s">
        <v>1240</v>
      </c>
      <c r="P2587" s="12" t="str">
        <f t="shared" si="201"/>
        <v>2021-02-02</v>
      </c>
      <c r="Q2587" s="1" t="str">
        <f>IFERROR(VLOOKUP(K2587,de_para!$A$2:$B$32,2,0),"ERR")</f>
        <v>web event</v>
      </c>
      <c r="R2587" s="1">
        <v>0</v>
      </c>
      <c r="S2587" s="1">
        <f t="shared" si="202"/>
        <v>2</v>
      </c>
      <c r="T2587" s="1">
        <f t="shared" si="203"/>
        <v>2021</v>
      </c>
      <c r="U2587" s="1">
        <f t="shared" si="204"/>
        <v>1</v>
      </c>
    </row>
    <row r="2588" spans="1:21" x14ac:dyDescent="0.25">
      <c r="A2588" s="3" t="s">
        <v>1244</v>
      </c>
      <c r="B2588" s="3" t="s">
        <v>1238</v>
      </c>
      <c r="C2588" s="4" t="s">
        <v>1245</v>
      </c>
      <c r="D2588" s="5" t="s">
        <v>1246</v>
      </c>
      <c r="E2588" s="4" t="s">
        <v>1247</v>
      </c>
      <c r="F2588" s="6">
        <v>0</v>
      </c>
      <c r="G2588" s="4">
        <v>0</v>
      </c>
      <c r="H2588" s="4">
        <v>0</v>
      </c>
      <c r="I2588" s="5" t="s">
        <v>45</v>
      </c>
      <c r="J2588" s="5">
        <v>0</v>
      </c>
      <c r="K2588" s="5" t="s">
        <v>80</v>
      </c>
      <c r="L2588" s="5">
        <v>1</v>
      </c>
      <c r="M2588" s="7" t="s">
        <v>1239</v>
      </c>
      <c r="N2588" s="16">
        <f t="shared" si="200"/>
        <v>44221</v>
      </c>
      <c r="O2588" s="7" t="s">
        <v>1240</v>
      </c>
      <c r="P2588" s="12" t="str">
        <f t="shared" si="201"/>
        <v>2021-02-02</v>
      </c>
      <c r="Q2588" s="1" t="str">
        <f>IFERROR(VLOOKUP(K2588,de_para!$A$2:$B$32,2,0),"ERR")</f>
        <v>web event</v>
      </c>
      <c r="R2588" s="1">
        <v>0</v>
      </c>
      <c r="S2588" s="1">
        <f t="shared" si="202"/>
        <v>2</v>
      </c>
      <c r="T2588" s="1">
        <f t="shared" si="203"/>
        <v>2021</v>
      </c>
      <c r="U2588" s="1">
        <f t="shared" si="204"/>
        <v>1</v>
      </c>
    </row>
    <row r="2589" spans="1:21" x14ac:dyDescent="0.25">
      <c r="A2589" s="3" t="s">
        <v>111</v>
      </c>
      <c r="B2589" s="3" t="s">
        <v>1238</v>
      </c>
      <c r="C2589" s="4" t="s">
        <v>1047</v>
      </c>
      <c r="D2589" s="5" t="s">
        <v>1048</v>
      </c>
      <c r="E2589" s="4" t="s">
        <v>1049</v>
      </c>
      <c r="F2589" s="6">
        <v>36208.089999999997</v>
      </c>
      <c r="G2589" s="4">
        <v>2032083</v>
      </c>
      <c r="H2589" s="4">
        <v>4297689</v>
      </c>
      <c r="I2589" s="5">
        <v>8.4250139999999991</v>
      </c>
      <c r="J2589" s="5">
        <v>2.1149180422256002</v>
      </c>
      <c r="K2589" s="5" t="s">
        <v>36</v>
      </c>
      <c r="L2589" s="5">
        <v>418</v>
      </c>
      <c r="M2589" s="7" t="s">
        <v>1239</v>
      </c>
      <c r="N2589" s="16">
        <f t="shared" si="200"/>
        <v>44221</v>
      </c>
      <c r="O2589" s="7" t="s">
        <v>1240</v>
      </c>
      <c r="P2589" s="12" t="str">
        <f t="shared" si="201"/>
        <v>2021-02-02</v>
      </c>
      <c r="Q2589" s="1" t="str">
        <f>IFERROR(VLOOKUP(K2589,de_para!$A$2:$B$32,2,0),"ERR")</f>
        <v>web event</v>
      </c>
      <c r="R2589" s="1">
        <v>0</v>
      </c>
      <c r="S2589" s="1">
        <f t="shared" si="202"/>
        <v>2</v>
      </c>
      <c r="T2589" s="1">
        <f t="shared" si="203"/>
        <v>2021</v>
      </c>
      <c r="U2589" s="1">
        <f t="shared" si="204"/>
        <v>1</v>
      </c>
    </row>
    <row r="2590" spans="1:21" x14ac:dyDescent="0.25">
      <c r="A2590" s="3" t="s">
        <v>1210</v>
      </c>
      <c r="B2590" s="3" t="s">
        <v>1238</v>
      </c>
      <c r="C2590" s="4" t="s">
        <v>1212</v>
      </c>
      <c r="D2590" s="5" t="s">
        <v>1213</v>
      </c>
      <c r="E2590" s="4" t="s">
        <v>1214</v>
      </c>
      <c r="F2590" s="6">
        <v>5190.03</v>
      </c>
      <c r="G2590" s="4">
        <v>120605</v>
      </c>
      <c r="H2590" s="4">
        <v>286326</v>
      </c>
      <c r="I2590" s="5">
        <v>18.1262966</v>
      </c>
      <c r="J2590" s="5">
        <v>2.3740806765889002</v>
      </c>
      <c r="K2590" s="5" t="s">
        <v>36</v>
      </c>
      <c r="L2590" s="5">
        <v>36</v>
      </c>
      <c r="M2590" s="7" t="s">
        <v>1239</v>
      </c>
      <c r="N2590" s="16">
        <f t="shared" si="200"/>
        <v>44221</v>
      </c>
      <c r="O2590" s="7" t="s">
        <v>1240</v>
      </c>
      <c r="P2590" s="12" t="str">
        <f t="shared" si="201"/>
        <v>2021-02-02</v>
      </c>
      <c r="Q2590" s="1" t="str">
        <f>IFERROR(VLOOKUP(K2590,de_para!$A$2:$B$32,2,0),"ERR")</f>
        <v>web event</v>
      </c>
      <c r="R2590" s="1">
        <v>0</v>
      </c>
      <c r="S2590" s="1">
        <f t="shared" si="202"/>
        <v>2</v>
      </c>
      <c r="T2590" s="1">
        <f t="shared" si="203"/>
        <v>2021</v>
      </c>
      <c r="U2590" s="1">
        <f t="shared" si="204"/>
        <v>1</v>
      </c>
    </row>
    <row r="2591" spans="1:21" x14ac:dyDescent="0.25">
      <c r="A2591" s="3" t="s">
        <v>1085</v>
      </c>
      <c r="B2591" s="3" t="s">
        <v>1238</v>
      </c>
      <c r="C2591" s="4" t="s">
        <v>1086</v>
      </c>
      <c r="D2591" s="5" t="s">
        <v>1070</v>
      </c>
      <c r="E2591" s="4" t="s">
        <v>1071</v>
      </c>
      <c r="F2591" s="6">
        <v>3574.55</v>
      </c>
      <c r="G2591" s="4">
        <v>324477</v>
      </c>
      <c r="H2591" s="4">
        <v>503941</v>
      </c>
      <c r="I2591" s="5">
        <v>7.0931914599999999</v>
      </c>
      <c r="J2591" s="5">
        <v>1.5530869676432999</v>
      </c>
      <c r="K2591" s="5" t="s">
        <v>1072</v>
      </c>
      <c r="L2591" s="5">
        <v>407384</v>
      </c>
      <c r="M2591" s="7" t="s">
        <v>1239</v>
      </c>
      <c r="N2591" s="16">
        <f t="shared" si="200"/>
        <v>44221</v>
      </c>
      <c r="O2591" s="7" t="s">
        <v>1240</v>
      </c>
      <c r="P2591" s="12" t="str">
        <f t="shared" si="201"/>
        <v>2021-02-02</v>
      </c>
      <c r="Q2591" s="1" t="str">
        <f>IFERROR(VLOOKUP(K2591,de_para!$A$2:$B$32,2,0),"ERR")</f>
        <v>Top funnel</v>
      </c>
      <c r="R2591" s="1">
        <v>0</v>
      </c>
      <c r="S2591" s="1">
        <f t="shared" si="202"/>
        <v>2</v>
      </c>
      <c r="T2591" s="1">
        <f t="shared" si="203"/>
        <v>2021</v>
      </c>
      <c r="U2591" s="1">
        <f t="shared" si="204"/>
        <v>1</v>
      </c>
    </row>
    <row r="2592" spans="1:21" x14ac:dyDescent="0.25">
      <c r="A2592" s="3" t="s">
        <v>1042</v>
      </c>
      <c r="B2592" s="3" t="s">
        <v>1238</v>
      </c>
      <c r="C2592" s="4" t="s">
        <v>1043</v>
      </c>
      <c r="D2592" s="5" t="s">
        <v>1044</v>
      </c>
      <c r="E2592" s="4" t="s">
        <v>1045</v>
      </c>
      <c r="F2592" s="6">
        <v>38822.53</v>
      </c>
      <c r="G2592" s="4">
        <v>1187534</v>
      </c>
      <c r="H2592" s="4">
        <v>2204318</v>
      </c>
      <c r="I2592" s="5">
        <v>17.612036920000001</v>
      </c>
      <c r="J2592" s="5">
        <v>1.8562146431176001</v>
      </c>
      <c r="K2592" s="5" t="s">
        <v>1046</v>
      </c>
      <c r="L2592" s="5">
        <v>143</v>
      </c>
      <c r="M2592" s="7" t="s">
        <v>1239</v>
      </c>
      <c r="N2592" s="16">
        <f t="shared" si="200"/>
        <v>44221</v>
      </c>
      <c r="O2592" s="7" t="s">
        <v>1240</v>
      </c>
      <c r="P2592" s="12" t="str">
        <f t="shared" si="201"/>
        <v>2021-02-02</v>
      </c>
      <c r="Q2592" s="1" t="str">
        <f>IFERROR(VLOOKUP(K2592,de_para!$A$2:$B$32,2,0),"ERR")</f>
        <v>Credenciamento</v>
      </c>
      <c r="R2592" s="1">
        <v>0</v>
      </c>
      <c r="S2592" s="1">
        <f t="shared" si="202"/>
        <v>2</v>
      </c>
      <c r="T2592" s="1">
        <f t="shared" si="203"/>
        <v>2021</v>
      </c>
      <c r="U2592" s="1">
        <f t="shared" si="204"/>
        <v>1</v>
      </c>
    </row>
    <row r="2593" spans="1:21" x14ac:dyDescent="0.25">
      <c r="A2593" s="3" t="s">
        <v>1230</v>
      </c>
      <c r="B2593" s="3" t="s">
        <v>1238</v>
      </c>
      <c r="C2593" s="4" t="s">
        <v>1231</v>
      </c>
      <c r="D2593" s="5" t="s">
        <v>1232</v>
      </c>
      <c r="E2593" s="4" t="s">
        <v>1233</v>
      </c>
      <c r="F2593" s="6">
        <v>0</v>
      </c>
      <c r="G2593" s="4">
        <v>0</v>
      </c>
      <c r="H2593" s="4">
        <v>0</v>
      </c>
      <c r="I2593" s="5" t="s">
        <v>45</v>
      </c>
      <c r="J2593" s="5">
        <v>0</v>
      </c>
      <c r="K2593" s="5" t="s">
        <v>36</v>
      </c>
      <c r="L2593" s="5">
        <v>19</v>
      </c>
      <c r="M2593" s="7" t="s">
        <v>1239</v>
      </c>
      <c r="N2593" s="16">
        <f t="shared" si="200"/>
        <v>44221</v>
      </c>
      <c r="O2593" s="7" t="s">
        <v>1240</v>
      </c>
      <c r="P2593" s="12" t="str">
        <f t="shared" si="201"/>
        <v>2021-02-02</v>
      </c>
      <c r="Q2593" s="1" t="str">
        <f>IFERROR(VLOOKUP(K2593,de_para!$A$2:$B$32,2,0),"ERR")</f>
        <v>web event</v>
      </c>
      <c r="R2593" s="1">
        <v>0</v>
      </c>
      <c r="S2593" s="1">
        <f t="shared" si="202"/>
        <v>2</v>
      </c>
      <c r="T2593" s="1">
        <f t="shared" si="203"/>
        <v>2021</v>
      </c>
      <c r="U2593" s="1">
        <f t="shared" si="204"/>
        <v>1</v>
      </c>
    </row>
    <row r="2594" spans="1:21" x14ac:dyDescent="0.25">
      <c r="A2594" s="3" t="s">
        <v>1248</v>
      </c>
      <c r="B2594" s="3" t="s">
        <v>1238</v>
      </c>
      <c r="C2594" s="4" t="s">
        <v>1249</v>
      </c>
      <c r="D2594" s="5" t="s">
        <v>1250</v>
      </c>
      <c r="E2594" s="4" t="s">
        <v>1251</v>
      </c>
      <c r="F2594" s="6">
        <v>0</v>
      </c>
      <c r="G2594" s="4">
        <v>0</v>
      </c>
      <c r="H2594" s="4">
        <v>0</v>
      </c>
      <c r="I2594" s="5" t="s">
        <v>45</v>
      </c>
      <c r="J2594" s="5">
        <v>0</v>
      </c>
      <c r="K2594" s="5" t="s">
        <v>1252</v>
      </c>
      <c r="L2594" s="5">
        <v>2</v>
      </c>
      <c r="M2594" s="7" t="s">
        <v>1239</v>
      </c>
      <c r="N2594" s="16">
        <f t="shared" si="200"/>
        <v>44221</v>
      </c>
      <c r="O2594" s="7" t="s">
        <v>1240</v>
      </c>
      <c r="P2594" s="12" t="str">
        <f t="shared" si="201"/>
        <v>2021-02-02</v>
      </c>
      <c r="Q2594" s="1" t="str">
        <f>IFERROR(VLOOKUP(K2594,de_para!$A$2:$B$32,2,0),"ERR")</f>
        <v>web event</v>
      </c>
      <c r="R2594" s="1">
        <v>0</v>
      </c>
      <c r="S2594" s="1">
        <f t="shared" si="202"/>
        <v>2</v>
      </c>
      <c r="T2594" s="1">
        <f t="shared" si="203"/>
        <v>2021</v>
      </c>
      <c r="U2594" s="1">
        <f t="shared" si="204"/>
        <v>1</v>
      </c>
    </row>
    <row r="2595" spans="1:21" x14ac:dyDescent="0.25">
      <c r="A2595" s="3" t="s">
        <v>1068</v>
      </c>
      <c r="B2595" s="3" t="s">
        <v>1238</v>
      </c>
      <c r="C2595" s="4" t="s">
        <v>1069</v>
      </c>
      <c r="D2595" s="5" t="s">
        <v>1070</v>
      </c>
      <c r="E2595" s="4" t="s">
        <v>1071</v>
      </c>
      <c r="F2595" s="6">
        <v>7141.65</v>
      </c>
      <c r="G2595" s="4">
        <v>637045</v>
      </c>
      <c r="H2595" s="4">
        <v>1902570</v>
      </c>
      <c r="I2595" s="5">
        <v>3.7536858</v>
      </c>
      <c r="J2595" s="5">
        <v>2.9865551099215999</v>
      </c>
      <c r="K2595" s="5" t="s">
        <v>1072</v>
      </c>
      <c r="L2595" s="5">
        <v>1027656</v>
      </c>
      <c r="M2595" s="7" t="s">
        <v>1239</v>
      </c>
      <c r="N2595" s="16">
        <f t="shared" si="200"/>
        <v>44221</v>
      </c>
      <c r="O2595" s="7" t="s">
        <v>1240</v>
      </c>
      <c r="P2595" s="12" t="str">
        <f t="shared" si="201"/>
        <v>2021-02-02</v>
      </c>
      <c r="Q2595" s="1" t="str">
        <f>IFERROR(VLOOKUP(K2595,de_para!$A$2:$B$32,2,0),"ERR")</f>
        <v>Top funnel</v>
      </c>
      <c r="R2595" s="1">
        <v>0</v>
      </c>
      <c r="S2595" s="1">
        <f t="shared" si="202"/>
        <v>2</v>
      </c>
      <c r="T2595" s="1">
        <f t="shared" si="203"/>
        <v>2021</v>
      </c>
      <c r="U2595" s="1">
        <f t="shared" si="204"/>
        <v>1</v>
      </c>
    </row>
    <row r="2596" spans="1:21" x14ac:dyDescent="0.25">
      <c r="A2596" s="3" t="s">
        <v>180</v>
      </c>
      <c r="B2596" s="3" t="s">
        <v>1253</v>
      </c>
      <c r="C2596" s="4" t="s">
        <v>508</v>
      </c>
      <c r="D2596" s="5" t="s">
        <v>509</v>
      </c>
      <c r="E2596" s="4" t="s">
        <v>510</v>
      </c>
      <c r="F2596" s="6">
        <v>7137.04</v>
      </c>
      <c r="G2596" s="4">
        <v>1074405</v>
      </c>
      <c r="H2596" s="4">
        <v>2714059</v>
      </c>
      <c r="I2596" s="5">
        <v>2.6296554300000001</v>
      </c>
      <c r="J2596" s="5">
        <v>2.5261042158218001</v>
      </c>
      <c r="K2596" s="5" t="s">
        <v>394</v>
      </c>
      <c r="L2596" s="5">
        <v>23750</v>
      </c>
      <c r="M2596" s="7" t="s">
        <v>1254</v>
      </c>
      <c r="N2596" s="16">
        <f t="shared" si="200"/>
        <v>44214</v>
      </c>
      <c r="O2596" s="7" t="s">
        <v>1255</v>
      </c>
      <c r="P2596" s="12" t="str">
        <f t="shared" si="201"/>
        <v>2021-01-26</v>
      </c>
      <c r="Q2596" s="1" t="str">
        <f>IFERROR(VLOOKUP(K2596,de_para!$A$2:$B$32,2,0),"ERR")</f>
        <v>Mid funnel</v>
      </c>
      <c r="R2596" s="1">
        <v>0</v>
      </c>
      <c r="S2596" s="1">
        <f t="shared" si="202"/>
        <v>1</v>
      </c>
      <c r="T2596" s="1">
        <f t="shared" si="203"/>
        <v>2021</v>
      </c>
      <c r="U2596" s="1">
        <f t="shared" si="204"/>
        <v>1</v>
      </c>
    </row>
    <row r="2597" spans="1:21" x14ac:dyDescent="0.25">
      <c r="A2597" s="3" t="s">
        <v>111</v>
      </c>
      <c r="B2597" s="3" t="s">
        <v>1253</v>
      </c>
      <c r="C2597" s="4" t="s">
        <v>1047</v>
      </c>
      <c r="D2597" s="5" t="s">
        <v>1048</v>
      </c>
      <c r="E2597" s="4" t="s">
        <v>1049</v>
      </c>
      <c r="F2597" s="6">
        <v>33249.17</v>
      </c>
      <c r="G2597" s="4">
        <v>2053071</v>
      </c>
      <c r="H2597" s="4">
        <v>4141441</v>
      </c>
      <c r="I2597" s="5">
        <v>8.0284060499999992</v>
      </c>
      <c r="J2597" s="5">
        <v>2.0171932680359999</v>
      </c>
      <c r="K2597" s="5" t="s">
        <v>36</v>
      </c>
      <c r="L2597" s="5">
        <v>435</v>
      </c>
      <c r="M2597" s="7" t="s">
        <v>1254</v>
      </c>
      <c r="N2597" s="16">
        <f t="shared" si="200"/>
        <v>44214</v>
      </c>
      <c r="O2597" s="7" t="s">
        <v>1255</v>
      </c>
      <c r="P2597" s="12" t="str">
        <f t="shared" si="201"/>
        <v>2021-01-26</v>
      </c>
      <c r="Q2597" s="1" t="str">
        <f>IFERROR(VLOOKUP(K2597,de_para!$A$2:$B$32,2,0),"ERR")</f>
        <v>web event</v>
      </c>
      <c r="R2597" s="1">
        <v>0</v>
      </c>
      <c r="S2597" s="1">
        <f t="shared" si="202"/>
        <v>1</v>
      </c>
      <c r="T2597" s="1">
        <f t="shared" si="203"/>
        <v>2021</v>
      </c>
      <c r="U2597" s="1">
        <f t="shared" si="204"/>
        <v>1</v>
      </c>
    </row>
    <row r="2598" spans="1:21" x14ac:dyDescent="0.25">
      <c r="A2598" s="3" t="s">
        <v>405</v>
      </c>
      <c r="B2598" s="3" t="s">
        <v>1253</v>
      </c>
      <c r="C2598" s="4" t="s">
        <v>406</v>
      </c>
      <c r="D2598" s="5" t="s">
        <v>177</v>
      </c>
      <c r="E2598" s="4" t="s">
        <v>178</v>
      </c>
      <c r="F2598" s="6">
        <v>13871.92</v>
      </c>
      <c r="G2598" s="4">
        <v>432882</v>
      </c>
      <c r="H2598" s="4">
        <v>1221152</v>
      </c>
      <c r="I2598" s="5">
        <v>11.359699689999999</v>
      </c>
      <c r="J2598" s="5">
        <v>2.8209812373810998</v>
      </c>
      <c r="K2598" s="5" t="s">
        <v>179</v>
      </c>
      <c r="L2598" s="5">
        <v>15245</v>
      </c>
      <c r="M2598" s="7" t="s">
        <v>1254</v>
      </c>
      <c r="N2598" s="16">
        <f t="shared" si="200"/>
        <v>44214</v>
      </c>
      <c r="O2598" s="7" t="s">
        <v>1255</v>
      </c>
      <c r="P2598" s="12" t="str">
        <f t="shared" si="201"/>
        <v>2021-01-26</v>
      </c>
      <c r="Q2598" s="1" t="str">
        <f>IFERROR(VLOOKUP(K2598,de_para!$A$2:$B$32,2,0),"ERR")</f>
        <v>Mid funnel</v>
      </c>
      <c r="R2598" s="1">
        <v>0</v>
      </c>
      <c r="S2598" s="1">
        <f t="shared" si="202"/>
        <v>1</v>
      </c>
      <c r="T2598" s="1">
        <f t="shared" si="203"/>
        <v>2021</v>
      </c>
      <c r="U2598" s="1">
        <f t="shared" si="204"/>
        <v>1</v>
      </c>
    </row>
    <row r="2599" spans="1:21" x14ac:dyDescent="0.25">
      <c r="A2599" s="3" t="s">
        <v>93</v>
      </c>
      <c r="B2599" s="3" t="s">
        <v>1253</v>
      </c>
      <c r="C2599" s="4" t="s">
        <v>94</v>
      </c>
      <c r="D2599" s="5" t="s">
        <v>87</v>
      </c>
      <c r="E2599" s="4" t="s">
        <v>88</v>
      </c>
      <c r="F2599" s="6">
        <v>42789.93</v>
      </c>
      <c r="G2599" s="4">
        <v>1895374</v>
      </c>
      <c r="H2599" s="4">
        <v>4342650</v>
      </c>
      <c r="I2599" s="5">
        <v>9.8534143899999993</v>
      </c>
      <c r="J2599" s="5">
        <v>2.2911836925061002</v>
      </c>
      <c r="K2599" s="5" t="s">
        <v>36</v>
      </c>
      <c r="L2599" s="5">
        <v>344</v>
      </c>
      <c r="M2599" s="7" t="s">
        <v>1254</v>
      </c>
      <c r="N2599" s="16">
        <f t="shared" si="200"/>
        <v>44214</v>
      </c>
      <c r="O2599" s="7" t="s">
        <v>1255</v>
      </c>
      <c r="P2599" s="12" t="str">
        <f t="shared" si="201"/>
        <v>2021-01-26</v>
      </c>
      <c r="Q2599" s="1" t="str">
        <f>IFERROR(VLOOKUP(K2599,de_para!$A$2:$B$32,2,0),"ERR")</f>
        <v>web event</v>
      </c>
      <c r="R2599" s="1">
        <v>0</v>
      </c>
      <c r="S2599" s="1">
        <f t="shared" si="202"/>
        <v>1</v>
      </c>
      <c r="T2599" s="1">
        <f t="shared" si="203"/>
        <v>2021</v>
      </c>
      <c r="U2599" s="1">
        <f t="shared" si="204"/>
        <v>1</v>
      </c>
    </row>
    <row r="2600" spans="1:21" x14ac:dyDescent="0.25">
      <c r="A2600" s="3" t="s">
        <v>839</v>
      </c>
      <c r="B2600" s="3" t="s">
        <v>1253</v>
      </c>
      <c r="C2600" s="4" t="s">
        <v>840</v>
      </c>
      <c r="D2600" s="5" t="s">
        <v>841</v>
      </c>
      <c r="E2600" s="4" t="s">
        <v>842</v>
      </c>
      <c r="F2600" s="6">
        <v>8913.25</v>
      </c>
      <c r="G2600" s="4">
        <v>190074</v>
      </c>
      <c r="H2600" s="4">
        <v>363275</v>
      </c>
      <c r="I2600" s="5">
        <v>24.535819969999999</v>
      </c>
      <c r="J2600" s="5">
        <v>1.9112293106895</v>
      </c>
      <c r="K2600" s="5" t="s">
        <v>36</v>
      </c>
      <c r="L2600" s="5">
        <v>425</v>
      </c>
      <c r="M2600" s="7" t="s">
        <v>1254</v>
      </c>
      <c r="N2600" s="16">
        <f t="shared" si="200"/>
        <v>44214</v>
      </c>
      <c r="O2600" s="7" t="s">
        <v>1255</v>
      </c>
      <c r="P2600" s="12" t="str">
        <f t="shared" si="201"/>
        <v>2021-01-26</v>
      </c>
      <c r="Q2600" s="1" t="str">
        <f>IFERROR(VLOOKUP(K2600,de_para!$A$2:$B$32,2,0),"ERR")</f>
        <v>web event</v>
      </c>
      <c r="R2600" s="1">
        <v>1</v>
      </c>
      <c r="S2600" s="1">
        <f t="shared" si="202"/>
        <v>1</v>
      </c>
      <c r="T2600" s="1">
        <f t="shared" si="203"/>
        <v>2021</v>
      </c>
      <c r="U2600" s="1">
        <f t="shared" si="204"/>
        <v>1</v>
      </c>
    </row>
    <row r="2601" spans="1:21" x14ac:dyDescent="0.25">
      <c r="A2601" s="3" t="s">
        <v>72</v>
      </c>
      <c r="B2601" s="3" t="s">
        <v>1253</v>
      </c>
      <c r="C2601" s="4" t="s">
        <v>73</v>
      </c>
      <c r="D2601" s="5" t="s">
        <v>74</v>
      </c>
      <c r="E2601" s="4" t="s">
        <v>75</v>
      </c>
      <c r="F2601" s="6">
        <v>46629.3</v>
      </c>
      <c r="G2601" s="4">
        <v>288570</v>
      </c>
      <c r="H2601" s="4">
        <v>1913792</v>
      </c>
      <c r="I2601" s="5">
        <v>24.364873509999999</v>
      </c>
      <c r="J2601" s="5">
        <v>6.6319853068579997</v>
      </c>
      <c r="K2601" s="5" t="s">
        <v>36</v>
      </c>
      <c r="L2601" s="5">
        <v>555</v>
      </c>
      <c r="M2601" s="7" t="s">
        <v>1254</v>
      </c>
      <c r="N2601" s="16">
        <f t="shared" si="200"/>
        <v>44214</v>
      </c>
      <c r="O2601" s="7" t="s">
        <v>1255</v>
      </c>
      <c r="P2601" s="12" t="str">
        <f t="shared" si="201"/>
        <v>2021-01-26</v>
      </c>
      <c r="Q2601" s="1" t="str">
        <f>IFERROR(VLOOKUP(K2601,de_para!$A$2:$B$32,2,0),"ERR")</f>
        <v>web event</v>
      </c>
      <c r="R2601" s="1">
        <v>0</v>
      </c>
      <c r="S2601" s="1">
        <f t="shared" si="202"/>
        <v>1</v>
      </c>
      <c r="T2601" s="1">
        <f t="shared" si="203"/>
        <v>2021</v>
      </c>
      <c r="U2601" s="1">
        <f t="shared" si="204"/>
        <v>1</v>
      </c>
    </row>
    <row r="2602" spans="1:21" x14ac:dyDescent="0.25">
      <c r="A2602" s="3" t="s">
        <v>175</v>
      </c>
      <c r="B2602" s="3" t="s">
        <v>1253</v>
      </c>
      <c r="C2602" s="4" t="s">
        <v>176</v>
      </c>
      <c r="D2602" s="5" t="s">
        <v>177</v>
      </c>
      <c r="E2602" s="4" t="s">
        <v>178</v>
      </c>
      <c r="F2602" s="6">
        <v>11308.67</v>
      </c>
      <c r="G2602" s="4">
        <v>565231</v>
      </c>
      <c r="H2602" s="4">
        <v>1331002</v>
      </c>
      <c r="I2602" s="5">
        <v>8.4963583800000002</v>
      </c>
      <c r="J2602" s="5">
        <v>2.3547929961378999</v>
      </c>
      <c r="K2602" s="5" t="s">
        <v>179</v>
      </c>
      <c r="L2602" s="5">
        <v>16121</v>
      </c>
      <c r="M2602" s="7" t="s">
        <v>1254</v>
      </c>
      <c r="N2602" s="16">
        <f t="shared" si="200"/>
        <v>44214</v>
      </c>
      <c r="O2602" s="7" t="s">
        <v>1255</v>
      </c>
      <c r="P2602" s="12" t="str">
        <f t="shared" si="201"/>
        <v>2021-01-26</v>
      </c>
      <c r="Q2602" s="1" t="str">
        <f>IFERROR(VLOOKUP(K2602,de_para!$A$2:$B$32,2,0),"ERR")</f>
        <v>Mid funnel</v>
      </c>
      <c r="R2602" s="1">
        <v>0</v>
      </c>
      <c r="S2602" s="1">
        <f t="shared" si="202"/>
        <v>1</v>
      </c>
      <c r="T2602" s="1">
        <f t="shared" si="203"/>
        <v>2021</v>
      </c>
      <c r="U2602" s="1">
        <f t="shared" si="204"/>
        <v>1</v>
      </c>
    </row>
    <row r="2603" spans="1:21" x14ac:dyDescent="0.25">
      <c r="A2603" s="3" t="s">
        <v>1178</v>
      </c>
      <c r="B2603" s="3" t="s">
        <v>1253</v>
      </c>
      <c r="C2603" s="4" t="s">
        <v>1179</v>
      </c>
      <c r="D2603" s="5" t="s">
        <v>1163</v>
      </c>
      <c r="E2603" s="4" t="s">
        <v>1164</v>
      </c>
      <c r="F2603" s="6">
        <v>12277.39</v>
      </c>
      <c r="G2603" s="4">
        <v>751987</v>
      </c>
      <c r="H2603" s="4">
        <v>1402783</v>
      </c>
      <c r="I2603" s="5">
        <v>8.7521662300000003</v>
      </c>
      <c r="J2603" s="5">
        <v>1.8654351737464001</v>
      </c>
      <c r="K2603" s="5" t="s">
        <v>36</v>
      </c>
      <c r="L2603" s="5">
        <v>83</v>
      </c>
      <c r="M2603" s="7" t="s">
        <v>1254</v>
      </c>
      <c r="N2603" s="16">
        <f t="shared" si="200"/>
        <v>44214</v>
      </c>
      <c r="O2603" s="7" t="s">
        <v>1255</v>
      </c>
      <c r="P2603" s="12" t="str">
        <f t="shared" si="201"/>
        <v>2021-01-26</v>
      </c>
      <c r="Q2603" s="1" t="str">
        <f>IFERROR(VLOOKUP(K2603,de_para!$A$2:$B$32,2,0),"ERR")</f>
        <v>web event</v>
      </c>
      <c r="R2603" s="1">
        <v>0</v>
      </c>
      <c r="S2603" s="1">
        <f t="shared" si="202"/>
        <v>1</v>
      </c>
      <c r="T2603" s="1">
        <f t="shared" si="203"/>
        <v>2021</v>
      </c>
      <c r="U2603" s="1">
        <f t="shared" si="204"/>
        <v>1</v>
      </c>
    </row>
    <row r="2604" spans="1:21" x14ac:dyDescent="0.25">
      <c r="A2604" s="3" t="s">
        <v>1088</v>
      </c>
      <c r="B2604" s="3" t="s">
        <v>1253</v>
      </c>
      <c r="C2604" s="4" t="s">
        <v>1090</v>
      </c>
      <c r="D2604" s="5" t="s">
        <v>1091</v>
      </c>
      <c r="E2604" s="4" t="s">
        <v>1092</v>
      </c>
      <c r="F2604" s="6">
        <v>22284.84</v>
      </c>
      <c r="G2604" s="4">
        <v>15748</v>
      </c>
      <c r="H2604" s="4">
        <v>329151</v>
      </c>
      <c r="I2604" s="5">
        <v>67.704002110000005</v>
      </c>
      <c r="J2604" s="5">
        <v>20.901130302260999</v>
      </c>
      <c r="K2604" s="5" t="s">
        <v>36</v>
      </c>
      <c r="L2604" s="5">
        <v>224</v>
      </c>
      <c r="M2604" s="7" t="s">
        <v>1254</v>
      </c>
      <c r="N2604" s="16">
        <f t="shared" si="200"/>
        <v>44214</v>
      </c>
      <c r="O2604" s="7" t="s">
        <v>1255</v>
      </c>
      <c r="P2604" s="12" t="str">
        <f t="shared" si="201"/>
        <v>2021-01-26</v>
      </c>
      <c r="Q2604" s="1" t="str">
        <f>IFERROR(VLOOKUP(K2604,de_para!$A$2:$B$32,2,0),"ERR")</f>
        <v>web event</v>
      </c>
      <c r="R2604" s="1">
        <v>0</v>
      </c>
      <c r="S2604" s="1">
        <f t="shared" si="202"/>
        <v>1</v>
      </c>
      <c r="T2604" s="1">
        <f t="shared" si="203"/>
        <v>2021</v>
      </c>
      <c r="U2604" s="1">
        <f t="shared" si="204"/>
        <v>1</v>
      </c>
    </row>
    <row r="2605" spans="1:21" x14ac:dyDescent="0.25">
      <c r="A2605" s="3" t="s">
        <v>1068</v>
      </c>
      <c r="B2605" s="3" t="s">
        <v>1253</v>
      </c>
      <c r="C2605" s="4" t="s">
        <v>1069</v>
      </c>
      <c r="D2605" s="5" t="s">
        <v>1070</v>
      </c>
      <c r="E2605" s="4" t="s">
        <v>1071</v>
      </c>
      <c r="F2605" s="6">
        <v>7138.75</v>
      </c>
      <c r="G2605" s="4">
        <v>491892</v>
      </c>
      <c r="H2605" s="4">
        <v>1862968</v>
      </c>
      <c r="I2605" s="5">
        <v>3.8319230399999999</v>
      </c>
      <c r="J2605" s="5">
        <v>3.7873516950875001</v>
      </c>
      <c r="K2605" s="5" t="s">
        <v>1072</v>
      </c>
      <c r="L2605" s="5">
        <v>1130951</v>
      </c>
      <c r="M2605" s="7" t="s">
        <v>1254</v>
      </c>
      <c r="N2605" s="16">
        <f t="shared" si="200"/>
        <v>44214</v>
      </c>
      <c r="O2605" s="7" t="s">
        <v>1255</v>
      </c>
      <c r="P2605" s="12" t="str">
        <f t="shared" si="201"/>
        <v>2021-01-26</v>
      </c>
      <c r="Q2605" s="1" t="str">
        <f>IFERROR(VLOOKUP(K2605,de_para!$A$2:$B$32,2,0),"ERR")</f>
        <v>Top funnel</v>
      </c>
      <c r="R2605" s="1">
        <v>0</v>
      </c>
      <c r="S2605" s="1">
        <f t="shared" si="202"/>
        <v>1</v>
      </c>
      <c r="T2605" s="1">
        <f t="shared" si="203"/>
        <v>2021</v>
      </c>
      <c r="U2605" s="1">
        <f t="shared" si="204"/>
        <v>1</v>
      </c>
    </row>
    <row r="2606" spans="1:21" x14ac:dyDescent="0.25">
      <c r="A2606" s="3" t="s">
        <v>1210</v>
      </c>
      <c r="B2606" s="3" t="s">
        <v>1253</v>
      </c>
      <c r="C2606" s="4" t="s">
        <v>1212</v>
      </c>
      <c r="D2606" s="5" t="s">
        <v>1213</v>
      </c>
      <c r="E2606" s="4" t="s">
        <v>1214</v>
      </c>
      <c r="F2606" s="6">
        <v>8713.14</v>
      </c>
      <c r="G2606" s="4">
        <v>154651</v>
      </c>
      <c r="H2606" s="4">
        <v>416508</v>
      </c>
      <c r="I2606" s="5">
        <v>20.91950215</v>
      </c>
      <c r="J2606" s="5">
        <v>2.6932124590206001</v>
      </c>
      <c r="K2606" s="5" t="s">
        <v>36</v>
      </c>
      <c r="L2606" s="5">
        <v>67</v>
      </c>
      <c r="M2606" s="7" t="s">
        <v>1254</v>
      </c>
      <c r="N2606" s="16">
        <f t="shared" si="200"/>
        <v>44214</v>
      </c>
      <c r="O2606" s="7" t="s">
        <v>1255</v>
      </c>
      <c r="P2606" s="12" t="str">
        <f t="shared" si="201"/>
        <v>2021-01-26</v>
      </c>
      <c r="Q2606" s="1" t="str">
        <f>IFERROR(VLOOKUP(K2606,de_para!$A$2:$B$32,2,0),"ERR")</f>
        <v>web event</v>
      </c>
      <c r="R2606" s="1">
        <v>0</v>
      </c>
      <c r="S2606" s="1">
        <f t="shared" si="202"/>
        <v>1</v>
      </c>
      <c r="T2606" s="1">
        <f t="shared" si="203"/>
        <v>2021</v>
      </c>
      <c r="U2606" s="1">
        <f t="shared" si="204"/>
        <v>1</v>
      </c>
    </row>
    <row r="2607" spans="1:21" x14ac:dyDescent="0.25">
      <c r="A2607" s="3" t="s">
        <v>180</v>
      </c>
      <c r="B2607" s="3" t="s">
        <v>1253</v>
      </c>
      <c r="C2607" s="4" t="s">
        <v>181</v>
      </c>
      <c r="D2607" s="5" t="s">
        <v>173</v>
      </c>
      <c r="E2607" s="4" t="s">
        <v>174</v>
      </c>
      <c r="F2607" s="6">
        <v>41946.46</v>
      </c>
      <c r="G2607" s="4">
        <v>2422729</v>
      </c>
      <c r="H2607" s="4">
        <v>4411179</v>
      </c>
      <c r="I2607" s="5">
        <v>9.5091266999999995</v>
      </c>
      <c r="J2607" s="5">
        <v>1.8207480077219</v>
      </c>
      <c r="K2607" s="5" t="s">
        <v>36</v>
      </c>
      <c r="L2607" s="5">
        <v>260</v>
      </c>
      <c r="M2607" s="7" t="s">
        <v>1254</v>
      </c>
      <c r="N2607" s="16">
        <f t="shared" si="200"/>
        <v>44214</v>
      </c>
      <c r="O2607" s="7" t="s">
        <v>1255</v>
      </c>
      <c r="P2607" s="12" t="str">
        <f t="shared" si="201"/>
        <v>2021-01-26</v>
      </c>
      <c r="Q2607" s="1" t="str">
        <f>IFERROR(VLOOKUP(K2607,de_para!$A$2:$B$32,2,0),"ERR")</f>
        <v>web event</v>
      </c>
      <c r="R2607" s="1">
        <v>0</v>
      </c>
      <c r="S2607" s="1">
        <f t="shared" si="202"/>
        <v>1</v>
      </c>
      <c r="T2607" s="1">
        <f t="shared" si="203"/>
        <v>2021</v>
      </c>
      <c r="U2607" s="1">
        <f t="shared" si="204"/>
        <v>1</v>
      </c>
    </row>
    <row r="2608" spans="1:21" x14ac:dyDescent="0.25">
      <c r="A2608" s="3" t="s">
        <v>1256</v>
      </c>
      <c r="B2608" s="3" t="s">
        <v>1253</v>
      </c>
      <c r="C2608" s="4" t="s">
        <v>1257</v>
      </c>
      <c r="D2608" s="5" t="s">
        <v>1258</v>
      </c>
      <c r="E2608" s="4" t="s">
        <v>1259</v>
      </c>
      <c r="F2608" s="6">
        <v>0</v>
      </c>
      <c r="G2608" s="4">
        <v>0</v>
      </c>
      <c r="H2608" s="4">
        <v>0</v>
      </c>
      <c r="I2608" s="5" t="s">
        <v>45</v>
      </c>
      <c r="J2608" s="5">
        <v>0</v>
      </c>
      <c r="K2608" s="5" t="s">
        <v>1260</v>
      </c>
      <c r="L2608" s="5">
        <v>22</v>
      </c>
      <c r="M2608" s="7" t="s">
        <v>1254</v>
      </c>
      <c r="N2608" s="16">
        <f t="shared" si="200"/>
        <v>44214</v>
      </c>
      <c r="O2608" s="7" t="s">
        <v>1255</v>
      </c>
      <c r="P2608" s="12" t="str">
        <f t="shared" si="201"/>
        <v>2021-01-26</v>
      </c>
      <c r="Q2608" s="1" t="str">
        <f>IFERROR(VLOOKUP(K2608,de_para!$A$2:$B$32,2,0),"ERR")</f>
        <v>web event</v>
      </c>
      <c r="R2608" s="1">
        <v>0</v>
      </c>
      <c r="S2608" s="1">
        <f t="shared" si="202"/>
        <v>1</v>
      </c>
      <c r="T2608" s="1">
        <f t="shared" si="203"/>
        <v>2021</v>
      </c>
      <c r="U2608" s="1">
        <f t="shared" si="204"/>
        <v>1</v>
      </c>
    </row>
    <row r="2609" spans="1:21" x14ac:dyDescent="0.25">
      <c r="A2609" s="3" t="s">
        <v>83</v>
      </c>
      <c r="B2609" s="3" t="s">
        <v>1253</v>
      </c>
      <c r="C2609" s="4" t="s">
        <v>1073</v>
      </c>
      <c r="D2609" s="5" t="s">
        <v>91</v>
      </c>
      <c r="E2609" s="4" t="s">
        <v>92</v>
      </c>
      <c r="F2609" s="6">
        <v>13120.76</v>
      </c>
      <c r="G2609" s="4">
        <v>56704</v>
      </c>
      <c r="H2609" s="4">
        <v>390492</v>
      </c>
      <c r="I2609" s="5">
        <v>33.600585930000001</v>
      </c>
      <c r="J2609" s="5">
        <v>6.8864983069976997</v>
      </c>
      <c r="K2609" s="5" t="s">
        <v>36</v>
      </c>
      <c r="L2609" s="5">
        <v>107</v>
      </c>
      <c r="M2609" s="7" t="s">
        <v>1254</v>
      </c>
      <c r="N2609" s="16">
        <f t="shared" si="200"/>
        <v>44214</v>
      </c>
      <c r="O2609" s="7" t="s">
        <v>1255</v>
      </c>
      <c r="P2609" s="12" t="str">
        <f t="shared" si="201"/>
        <v>2021-01-26</v>
      </c>
      <c r="Q2609" s="1" t="str">
        <f>IFERROR(VLOOKUP(K2609,de_para!$A$2:$B$32,2,0),"ERR")</f>
        <v>web event</v>
      </c>
      <c r="R2609" s="1">
        <v>0</v>
      </c>
      <c r="S2609" s="1">
        <f t="shared" si="202"/>
        <v>1</v>
      </c>
      <c r="T2609" s="1">
        <f t="shared" si="203"/>
        <v>2021</v>
      </c>
      <c r="U2609" s="1">
        <f t="shared" si="204"/>
        <v>1</v>
      </c>
    </row>
    <row r="2610" spans="1:21" x14ac:dyDescent="0.25">
      <c r="A2610" s="3" t="s">
        <v>245</v>
      </c>
      <c r="B2610" s="3" t="s">
        <v>1253</v>
      </c>
      <c r="C2610" s="4" t="s">
        <v>246</v>
      </c>
      <c r="D2610" s="5" t="s">
        <v>247</v>
      </c>
      <c r="E2610" s="4" t="s">
        <v>248</v>
      </c>
      <c r="F2610" s="6">
        <v>26266.880000000001</v>
      </c>
      <c r="G2610" s="4">
        <v>1981398</v>
      </c>
      <c r="H2610" s="4">
        <v>5024474</v>
      </c>
      <c r="I2610" s="5">
        <v>5.22778703</v>
      </c>
      <c r="J2610" s="5">
        <v>2.53582268681</v>
      </c>
      <c r="K2610" s="5" t="s">
        <v>36</v>
      </c>
      <c r="L2610" s="5">
        <v>135</v>
      </c>
      <c r="M2610" s="7" t="s">
        <v>1254</v>
      </c>
      <c r="N2610" s="16">
        <f t="shared" si="200"/>
        <v>44214</v>
      </c>
      <c r="O2610" s="7" t="s">
        <v>1255</v>
      </c>
      <c r="P2610" s="12" t="str">
        <f t="shared" si="201"/>
        <v>2021-01-26</v>
      </c>
      <c r="Q2610" s="1" t="str">
        <f>IFERROR(VLOOKUP(K2610,de_para!$A$2:$B$32,2,0),"ERR")</f>
        <v>web event</v>
      </c>
      <c r="R2610" s="1">
        <v>0</v>
      </c>
      <c r="S2610" s="1">
        <f t="shared" si="202"/>
        <v>1</v>
      </c>
      <c r="T2610" s="1">
        <f t="shared" si="203"/>
        <v>2021</v>
      </c>
      <c r="U2610" s="1">
        <f t="shared" si="204"/>
        <v>1</v>
      </c>
    </row>
    <row r="2611" spans="1:21" x14ac:dyDescent="0.25">
      <c r="A2611" s="3" t="s">
        <v>1085</v>
      </c>
      <c r="B2611" s="3" t="s">
        <v>1253</v>
      </c>
      <c r="C2611" s="4" t="s">
        <v>1086</v>
      </c>
      <c r="D2611" s="5" t="s">
        <v>1070</v>
      </c>
      <c r="E2611" s="4" t="s">
        <v>1071</v>
      </c>
      <c r="F2611" s="6">
        <v>3571.73</v>
      </c>
      <c r="G2611" s="4">
        <v>314169</v>
      </c>
      <c r="H2611" s="4">
        <v>521046</v>
      </c>
      <c r="I2611" s="5">
        <v>6.8549226000000001</v>
      </c>
      <c r="J2611" s="5">
        <v>1.6584895390697001</v>
      </c>
      <c r="K2611" s="5" t="s">
        <v>1072</v>
      </c>
      <c r="L2611" s="5">
        <v>425170</v>
      </c>
      <c r="M2611" s="7" t="s">
        <v>1254</v>
      </c>
      <c r="N2611" s="16">
        <f t="shared" si="200"/>
        <v>44214</v>
      </c>
      <c r="O2611" s="7" t="s">
        <v>1255</v>
      </c>
      <c r="P2611" s="12" t="str">
        <f t="shared" si="201"/>
        <v>2021-01-26</v>
      </c>
      <c r="Q2611" s="1" t="str">
        <f>IFERROR(VLOOKUP(K2611,de_para!$A$2:$B$32,2,0),"ERR")</f>
        <v>Top funnel</v>
      </c>
      <c r="R2611" s="1">
        <v>0</v>
      </c>
      <c r="S2611" s="1">
        <f t="shared" si="202"/>
        <v>1</v>
      </c>
      <c r="T2611" s="1">
        <f t="shared" si="203"/>
        <v>2021</v>
      </c>
      <c r="U2611" s="1">
        <f t="shared" si="204"/>
        <v>1</v>
      </c>
    </row>
    <row r="2612" spans="1:21" x14ac:dyDescent="0.25">
      <c r="A2612" s="3" t="s">
        <v>103</v>
      </c>
      <c r="B2612" s="3" t="s">
        <v>1253</v>
      </c>
      <c r="C2612" s="4" t="s">
        <v>998</v>
      </c>
      <c r="D2612" s="5" t="s">
        <v>60</v>
      </c>
      <c r="E2612" s="4" t="s">
        <v>61</v>
      </c>
      <c r="F2612" s="6">
        <v>13691.55</v>
      </c>
      <c r="G2612" s="4">
        <v>7788</v>
      </c>
      <c r="H2612" s="4">
        <v>158357</v>
      </c>
      <c r="I2612" s="5">
        <v>86.460023870000001</v>
      </c>
      <c r="J2612" s="5">
        <v>20.333461736004001</v>
      </c>
      <c r="K2612" s="5" t="s">
        <v>36</v>
      </c>
      <c r="L2612" s="5">
        <v>143</v>
      </c>
      <c r="M2612" s="7" t="s">
        <v>1254</v>
      </c>
      <c r="N2612" s="16">
        <f t="shared" si="200"/>
        <v>44214</v>
      </c>
      <c r="O2612" s="7" t="s">
        <v>1255</v>
      </c>
      <c r="P2612" s="12" t="str">
        <f t="shared" si="201"/>
        <v>2021-01-26</v>
      </c>
      <c r="Q2612" s="1" t="str">
        <f>IFERROR(VLOOKUP(K2612,de_para!$A$2:$B$32,2,0),"ERR")</f>
        <v>web event</v>
      </c>
      <c r="R2612" s="1">
        <v>0</v>
      </c>
      <c r="S2612" s="1">
        <f t="shared" si="202"/>
        <v>1</v>
      </c>
      <c r="T2612" s="1">
        <f t="shared" si="203"/>
        <v>2021</v>
      </c>
      <c r="U2612" s="1">
        <f t="shared" si="204"/>
        <v>1</v>
      </c>
    </row>
    <row r="2613" spans="1:21" x14ac:dyDescent="0.25">
      <c r="A2613" s="3" t="s">
        <v>1244</v>
      </c>
      <c r="B2613" s="3" t="s">
        <v>1253</v>
      </c>
      <c r="C2613" s="4" t="s">
        <v>1245</v>
      </c>
      <c r="D2613" s="5" t="s">
        <v>1246</v>
      </c>
      <c r="E2613" s="4" t="s">
        <v>1247</v>
      </c>
      <c r="F2613" s="6">
        <v>0</v>
      </c>
      <c r="G2613" s="4">
        <v>0</v>
      </c>
      <c r="H2613" s="4">
        <v>0</v>
      </c>
      <c r="I2613" s="5" t="s">
        <v>45</v>
      </c>
      <c r="J2613" s="5">
        <v>0</v>
      </c>
      <c r="K2613" s="5" t="s">
        <v>80</v>
      </c>
      <c r="L2613" s="5">
        <v>1</v>
      </c>
      <c r="M2613" s="7" t="s">
        <v>1254</v>
      </c>
      <c r="N2613" s="16">
        <f t="shared" si="200"/>
        <v>44214</v>
      </c>
      <c r="O2613" s="7" t="s">
        <v>1255</v>
      </c>
      <c r="P2613" s="12" t="str">
        <f t="shared" si="201"/>
        <v>2021-01-26</v>
      </c>
      <c r="Q2613" s="1" t="str">
        <f>IFERROR(VLOOKUP(K2613,de_para!$A$2:$B$32,2,0),"ERR")</f>
        <v>web event</v>
      </c>
      <c r="R2613" s="1">
        <v>0</v>
      </c>
      <c r="S2613" s="1">
        <f t="shared" si="202"/>
        <v>1</v>
      </c>
      <c r="T2613" s="1">
        <f t="shared" si="203"/>
        <v>2021</v>
      </c>
      <c r="U2613" s="1">
        <f t="shared" si="204"/>
        <v>1</v>
      </c>
    </row>
    <row r="2614" spans="1:21" x14ac:dyDescent="0.25">
      <c r="A2614" s="3" t="s">
        <v>95</v>
      </c>
      <c r="B2614" s="3" t="s">
        <v>1253</v>
      </c>
      <c r="C2614" s="4" t="s">
        <v>96</v>
      </c>
      <c r="D2614" s="5" t="s">
        <v>60</v>
      </c>
      <c r="E2614" s="4" t="s">
        <v>61</v>
      </c>
      <c r="F2614" s="6">
        <v>73218.62</v>
      </c>
      <c r="G2614" s="4">
        <v>1246439</v>
      </c>
      <c r="H2614" s="4">
        <v>3628039</v>
      </c>
      <c r="I2614" s="5">
        <v>20.181321090000001</v>
      </c>
      <c r="J2614" s="5">
        <v>2.9107232684472</v>
      </c>
      <c r="K2614" s="5" t="s">
        <v>36</v>
      </c>
      <c r="L2614" s="5">
        <v>814</v>
      </c>
      <c r="M2614" s="7" t="s">
        <v>1254</v>
      </c>
      <c r="N2614" s="16">
        <f t="shared" si="200"/>
        <v>44214</v>
      </c>
      <c r="O2614" s="7" t="s">
        <v>1255</v>
      </c>
      <c r="P2614" s="12" t="str">
        <f t="shared" si="201"/>
        <v>2021-01-26</v>
      </c>
      <c r="Q2614" s="1" t="str">
        <f>IFERROR(VLOOKUP(K2614,de_para!$A$2:$B$32,2,0),"ERR")</f>
        <v>web event</v>
      </c>
      <c r="R2614" s="1">
        <v>0</v>
      </c>
      <c r="S2614" s="1">
        <f t="shared" si="202"/>
        <v>1</v>
      </c>
      <c r="T2614" s="1">
        <f t="shared" si="203"/>
        <v>2021</v>
      </c>
      <c r="U2614" s="1">
        <f t="shared" si="204"/>
        <v>1</v>
      </c>
    </row>
    <row r="2615" spans="1:21" x14ac:dyDescent="0.25">
      <c r="A2615" s="3" t="s">
        <v>1042</v>
      </c>
      <c r="B2615" s="3" t="s">
        <v>1253</v>
      </c>
      <c r="C2615" s="4" t="s">
        <v>1043</v>
      </c>
      <c r="D2615" s="5" t="s">
        <v>1044</v>
      </c>
      <c r="E2615" s="4" t="s">
        <v>1045</v>
      </c>
      <c r="F2615" s="6">
        <v>78539.48</v>
      </c>
      <c r="G2615" s="4">
        <v>1865685</v>
      </c>
      <c r="H2615" s="4">
        <v>4718358</v>
      </c>
      <c r="I2615" s="5">
        <v>16.645510999999999</v>
      </c>
      <c r="J2615" s="5">
        <v>2.5290217802041002</v>
      </c>
      <c r="K2615" s="5" t="s">
        <v>1046</v>
      </c>
      <c r="L2615" s="5">
        <v>196</v>
      </c>
      <c r="M2615" s="7" t="s">
        <v>1254</v>
      </c>
      <c r="N2615" s="16">
        <f t="shared" si="200"/>
        <v>44214</v>
      </c>
      <c r="O2615" s="7" t="s">
        <v>1255</v>
      </c>
      <c r="P2615" s="12" t="str">
        <f t="shared" si="201"/>
        <v>2021-01-26</v>
      </c>
      <c r="Q2615" s="1" t="str">
        <f>IFERROR(VLOOKUP(K2615,de_para!$A$2:$B$32,2,0),"ERR")</f>
        <v>Credenciamento</v>
      </c>
      <c r="R2615" s="1">
        <v>0</v>
      </c>
      <c r="S2615" s="1">
        <f t="shared" si="202"/>
        <v>1</v>
      </c>
      <c r="T2615" s="1">
        <f t="shared" si="203"/>
        <v>2021</v>
      </c>
      <c r="U2615" s="1">
        <f t="shared" si="204"/>
        <v>1</v>
      </c>
    </row>
    <row r="2616" spans="1:21" x14ac:dyDescent="0.25">
      <c r="A2616" s="3" t="s">
        <v>1118</v>
      </c>
      <c r="B2616" s="3" t="s">
        <v>1253</v>
      </c>
      <c r="C2616" s="4" t="s">
        <v>1119</v>
      </c>
      <c r="D2616" s="5" t="s">
        <v>247</v>
      </c>
      <c r="E2616" s="4" t="s">
        <v>248</v>
      </c>
      <c r="F2616" s="6">
        <v>12083.65</v>
      </c>
      <c r="G2616" s="4">
        <v>533495</v>
      </c>
      <c r="H2616" s="4">
        <v>1069678</v>
      </c>
      <c r="I2616" s="5">
        <v>11.29653036</v>
      </c>
      <c r="J2616" s="5">
        <v>2.0050384727130002</v>
      </c>
      <c r="K2616" s="5" t="s">
        <v>36</v>
      </c>
      <c r="L2616" s="5">
        <v>91</v>
      </c>
      <c r="M2616" s="7" t="s">
        <v>1254</v>
      </c>
      <c r="N2616" s="16">
        <f t="shared" si="200"/>
        <v>44214</v>
      </c>
      <c r="O2616" s="7" t="s">
        <v>1255</v>
      </c>
      <c r="P2616" s="12" t="str">
        <f t="shared" si="201"/>
        <v>2021-01-26</v>
      </c>
      <c r="Q2616" s="1" t="str">
        <f>IFERROR(VLOOKUP(K2616,de_para!$A$2:$B$32,2,0),"ERR")</f>
        <v>web event</v>
      </c>
      <c r="R2616" s="1">
        <v>0</v>
      </c>
      <c r="S2616" s="1">
        <f t="shared" si="202"/>
        <v>1</v>
      </c>
      <c r="T2616" s="1">
        <f t="shared" si="203"/>
        <v>2021</v>
      </c>
      <c r="U2616" s="1">
        <f t="shared" si="204"/>
        <v>1</v>
      </c>
    </row>
    <row r="2617" spans="1:21" x14ac:dyDescent="0.25">
      <c r="A2617" s="3" t="s">
        <v>1178</v>
      </c>
      <c r="B2617" s="3" t="s">
        <v>1253</v>
      </c>
      <c r="C2617" s="4" t="s">
        <v>1241</v>
      </c>
      <c r="D2617" s="5" t="s">
        <v>1242</v>
      </c>
      <c r="E2617" s="4" t="s">
        <v>1243</v>
      </c>
      <c r="F2617" s="6">
        <v>7138.25</v>
      </c>
      <c r="G2617" s="4">
        <v>151322</v>
      </c>
      <c r="H2617" s="4">
        <v>257763</v>
      </c>
      <c r="I2617" s="5">
        <v>27.69307465</v>
      </c>
      <c r="J2617" s="5">
        <v>1.7034073036307</v>
      </c>
      <c r="K2617" s="5" t="s">
        <v>179</v>
      </c>
      <c r="L2617" s="5">
        <v>11743</v>
      </c>
      <c r="M2617" s="7" t="s">
        <v>1254</v>
      </c>
      <c r="N2617" s="16">
        <f t="shared" si="200"/>
        <v>44214</v>
      </c>
      <c r="O2617" s="7" t="s">
        <v>1255</v>
      </c>
      <c r="P2617" s="12" t="str">
        <f t="shared" si="201"/>
        <v>2021-01-26</v>
      </c>
      <c r="Q2617" s="1" t="str">
        <f>IFERROR(VLOOKUP(K2617,de_para!$A$2:$B$32,2,0),"ERR")</f>
        <v>Mid funnel</v>
      </c>
      <c r="R2617" s="1">
        <v>0</v>
      </c>
      <c r="S2617" s="1">
        <f t="shared" si="202"/>
        <v>1</v>
      </c>
      <c r="T2617" s="1">
        <f t="shared" si="203"/>
        <v>2021</v>
      </c>
      <c r="U2617" s="1">
        <f t="shared" si="204"/>
        <v>1</v>
      </c>
    </row>
    <row r="2618" spans="1:21" x14ac:dyDescent="0.25">
      <c r="A2618" s="3" t="s">
        <v>245</v>
      </c>
      <c r="B2618" s="3" t="s">
        <v>1253</v>
      </c>
      <c r="C2618" s="4" t="s">
        <v>520</v>
      </c>
      <c r="D2618" s="5" t="s">
        <v>521</v>
      </c>
      <c r="E2618" s="4" t="s">
        <v>522</v>
      </c>
      <c r="F2618" s="6">
        <v>5727.77</v>
      </c>
      <c r="G2618" s="4">
        <v>677231</v>
      </c>
      <c r="H2618" s="4">
        <v>1377153</v>
      </c>
      <c r="I2618" s="5">
        <v>4.1591384500000004</v>
      </c>
      <c r="J2618" s="5">
        <v>2.0335055542348002</v>
      </c>
      <c r="K2618" s="5" t="s">
        <v>394</v>
      </c>
      <c r="L2618" s="5">
        <v>15684</v>
      </c>
      <c r="M2618" s="7" t="s">
        <v>1254</v>
      </c>
      <c r="N2618" s="16">
        <f t="shared" si="200"/>
        <v>44214</v>
      </c>
      <c r="O2618" s="7" t="s">
        <v>1255</v>
      </c>
      <c r="P2618" s="12" t="str">
        <f t="shared" si="201"/>
        <v>2021-01-26</v>
      </c>
      <c r="Q2618" s="1" t="str">
        <f>IFERROR(VLOOKUP(K2618,de_para!$A$2:$B$32,2,0),"ERR")</f>
        <v>Mid funnel</v>
      </c>
      <c r="R2618" s="1">
        <v>0</v>
      </c>
      <c r="S2618" s="1">
        <f t="shared" si="202"/>
        <v>1</v>
      </c>
      <c r="T2618" s="1">
        <f t="shared" si="203"/>
        <v>2021</v>
      </c>
      <c r="U2618" s="1">
        <f t="shared" si="204"/>
        <v>1</v>
      </c>
    </row>
    <row r="2619" spans="1:21" x14ac:dyDescent="0.25">
      <c r="A2619" s="3" t="s">
        <v>1230</v>
      </c>
      <c r="B2619" s="3" t="s">
        <v>1253</v>
      </c>
      <c r="C2619" s="4" t="s">
        <v>1231</v>
      </c>
      <c r="D2619" s="5" t="s">
        <v>1232</v>
      </c>
      <c r="E2619" s="4" t="s">
        <v>1233</v>
      </c>
      <c r="F2619" s="6">
        <v>0</v>
      </c>
      <c r="G2619" s="4">
        <v>0</v>
      </c>
      <c r="H2619" s="4">
        <v>0</v>
      </c>
      <c r="I2619" s="5" t="s">
        <v>45</v>
      </c>
      <c r="J2619" s="5">
        <v>0</v>
      </c>
      <c r="K2619" s="5" t="s">
        <v>36</v>
      </c>
      <c r="L2619" s="5">
        <v>20</v>
      </c>
      <c r="M2619" s="7" t="s">
        <v>1254</v>
      </c>
      <c r="N2619" s="16">
        <f t="shared" si="200"/>
        <v>44214</v>
      </c>
      <c r="O2619" s="7" t="s">
        <v>1255</v>
      </c>
      <c r="P2619" s="12" t="str">
        <f t="shared" si="201"/>
        <v>2021-01-26</v>
      </c>
      <c r="Q2619" s="1" t="str">
        <f>IFERROR(VLOOKUP(K2619,de_para!$A$2:$B$32,2,0),"ERR")</f>
        <v>web event</v>
      </c>
      <c r="R2619" s="1">
        <v>0</v>
      </c>
      <c r="S2619" s="1">
        <f t="shared" si="202"/>
        <v>1</v>
      </c>
      <c r="T2619" s="1">
        <f t="shared" si="203"/>
        <v>2021</v>
      </c>
      <c r="U2619" s="1">
        <f t="shared" si="204"/>
        <v>1</v>
      </c>
    </row>
    <row r="2620" spans="1:21" x14ac:dyDescent="0.25">
      <c r="A2620" s="3" t="s">
        <v>1226</v>
      </c>
      <c r="B2620" s="3" t="s">
        <v>1253</v>
      </c>
      <c r="C2620" s="4" t="s">
        <v>1227</v>
      </c>
      <c r="D2620" s="5" t="s">
        <v>1228</v>
      </c>
      <c r="E2620" s="4" t="s">
        <v>1229</v>
      </c>
      <c r="F2620" s="6">
        <v>0</v>
      </c>
      <c r="G2620" s="4">
        <v>0</v>
      </c>
      <c r="H2620" s="4">
        <v>0</v>
      </c>
      <c r="I2620" s="5" t="s">
        <v>45</v>
      </c>
      <c r="J2620" s="5">
        <v>0</v>
      </c>
      <c r="K2620" s="5" t="s">
        <v>36</v>
      </c>
      <c r="L2620" s="5">
        <v>6</v>
      </c>
      <c r="M2620" s="7" t="s">
        <v>1254</v>
      </c>
      <c r="N2620" s="16">
        <f t="shared" si="200"/>
        <v>44214</v>
      </c>
      <c r="O2620" s="7" t="s">
        <v>1255</v>
      </c>
      <c r="P2620" s="12" t="str">
        <f t="shared" si="201"/>
        <v>2021-01-26</v>
      </c>
      <c r="Q2620" s="1" t="str">
        <f>IFERROR(VLOOKUP(K2620,de_para!$A$2:$B$32,2,0),"ERR")</f>
        <v>web event</v>
      </c>
      <c r="R2620" s="1">
        <v>0</v>
      </c>
      <c r="S2620" s="1">
        <f t="shared" si="202"/>
        <v>1</v>
      </c>
      <c r="T2620" s="1">
        <f t="shared" si="203"/>
        <v>2021</v>
      </c>
      <c r="U2620" s="1">
        <f t="shared" si="204"/>
        <v>1</v>
      </c>
    </row>
    <row r="2621" spans="1:21" x14ac:dyDescent="0.25">
      <c r="A2621" s="3" t="s">
        <v>89</v>
      </c>
      <c r="B2621" s="3" t="s">
        <v>1253</v>
      </c>
      <c r="C2621" s="4" t="s">
        <v>90</v>
      </c>
      <c r="D2621" s="5" t="s">
        <v>91</v>
      </c>
      <c r="E2621" s="4" t="s">
        <v>92</v>
      </c>
      <c r="F2621" s="6">
        <v>32031.01</v>
      </c>
      <c r="G2621" s="4">
        <v>795889</v>
      </c>
      <c r="H2621" s="4">
        <v>1725161</v>
      </c>
      <c r="I2621" s="5">
        <v>18.56696853</v>
      </c>
      <c r="J2621" s="5">
        <v>2.1675899528703</v>
      </c>
      <c r="K2621" s="5" t="s">
        <v>36</v>
      </c>
      <c r="L2621" s="5">
        <v>279</v>
      </c>
      <c r="M2621" s="7" t="s">
        <v>1254</v>
      </c>
      <c r="N2621" s="16">
        <f t="shared" si="200"/>
        <v>44214</v>
      </c>
      <c r="O2621" s="7" t="s">
        <v>1255</v>
      </c>
      <c r="P2621" s="12" t="str">
        <f t="shared" si="201"/>
        <v>2021-01-26</v>
      </c>
      <c r="Q2621" s="1" t="str">
        <f>IFERROR(VLOOKUP(K2621,de_para!$A$2:$B$32,2,0),"ERR")</f>
        <v>web event</v>
      </c>
      <c r="R2621" s="1">
        <v>0</v>
      </c>
      <c r="S2621" s="1">
        <f t="shared" si="202"/>
        <v>1</v>
      </c>
      <c r="T2621" s="1">
        <f t="shared" si="203"/>
        <v>2021</v>
      </c>
      <c r="U2621" s="1">
        <f t="shared" si="204"/>
        <v>1</v>
      </c>
    </row>
    <row r="2622" spans="1:21" x14ac:dyDescent="0.25">
      <c r="A2622" s="3" t="s">
        <v>1057</v>
      </c>
      <c r="B2622" s="3" t="s">
        <v>1253</v>
      </c>
      <c r="C2622" s="4" t="s">
        <v>1058</v>
      </c>
      <c r="D2622" s="5" t="s">
        <v>1059</v>
      </c>
      <c r="E2622" s="4" t="s">
        <v>1060</v>
      </c>
      <c r="F2622" s="6">
        <v>113519.29</v>
      </c>
      <c r="G2622" s="4">
        <v>2448850</v>
      </c>
      <c r="H2622" s="4">
        <v>7121034</v>
      </c>
      <c r="I2622" s="5">
        <v>15.941405420000001</v>
      </c>
      <c r="J2622" s="5">
        <v>2.9079094268737999</v>
      </c>
      <c r="K2622" s="5" t="s">
        <v>80</v>
      </c>
      <c r="L2622" s="5">
        <v>1241</v>
      </c>
      <c r="M2622" s="7" t="s">
        <v>1254</v>
      </c>
      <c r="N2622" s="16">
        <f t="shared" si="200"/>
        <v>44214</v>
      </c>
      <c r="O2622" s="7" t="s">
        <v>1255</v>
      </c>
      <c r="P2622" s="12" t="str">
        <f t="shared" si="201"/>
        <v>2021-01-26</v>
      </c>
      <c r="Q2622" s="1" t="str">
        <f>IFERROR(VLOOKUP(K2622,de_para!$A$2:$B$32,2,0),"ERR")</f>
        <v>web event</v>
      </c>
      <c r="R2622" s="1">
        <v>0</v>
      </c>
      <c r="S2622" s="1">
        <f t="shared" si="202"/>
        <v>1</v>
      </c>
      <c r="T2622" s="1">
        <f t="shared" si="203"/>
        <v>2021</v>
      </c>
      <c r="U2622" s="1">
        <f t="shared" si="204"/>
        <v>1</v>
      </c>
    </row>
    <row r="2623" spans="1:21" x14ac:dyDescent="0.25">
      <c r="A2623" s="3" t="s">
        <v>1136</v>
      </c>
      <c r="B2623" s="3" t="s">
        <v>1253</v>
      </c>
      <c r="C2623" s="4" t="s">
        <v>1137</v>
      </c>
      <c r="D2623" s="5" t="s">
        <v>1024</v>
      </c>
      <c r="E2623" s="4" t="s">
        <v>1025</v>
      </c>
      <c r="F2623" s="6">
        <v>3199.85</v>
      </c>
      <c r="G2623" s="4">
        <v>8022</v>
      </c>
      <c r="H2623" s="4">
        <v>44169</v>
      </c>
      <c r="I2623" s="5">
        <v>72.445606650000002</v>
      </c>
      <c r="J2623" s="5">
        <v>5.5059835452505999</v>
      </c>
      <c r="K2623" s="5" t="s">
        <v>394</v>
      </c>
      <c r="L2623" s="5">
        <v>297</v>
      </c>
      <c r="M2623" s="7" t="s">
        <v>1254</v>
      </c>
      <c r="N2623" s="16">
        <f t="shared" si="200"/>
        <v>44214</v>
      </c>
      <c r="O2623" s="7" t="s">
        <v>1255</v>
      </c>
      <c r="P2623" s="12" t="str">
        <f t="shared" si="201"/>
        <v>2021-01-26</v>
      </c>
      <c r="Q2623" s="1" t="str">
        <f>IFERROR(VLOOKUP(K2623,de_para!$A$2:$B$32,2,0),"ERR")</f>
        <v>Mid funnel</v>
      </c>
      <c r="R2623" s="1">
        <v>0</v>
      </c>
      <c r="S2623" s="1">
        <f t="shared" si="202"/>
        <v>1</v>
      </c>
      <c r="T2623" s="1">
        <f t="shared" si="203"/>
        <v>2021</v>
      </c>
      <c r="U2623" s="1">
        <f t="shared" si="204"/>
        <v>1</v>
      </c>
    </row>
    <row r="2624" spans="1:21" x14ac:dyDescent="0.25">
      <c r="A2624" s="3" t="s">
        <v>1248</v>
      </c>
      <c r="B2624" s="3" t="s">
        <v>1253</v>
      </c>
      <c r="C2624" s="4" t="s">
        <v>1249</v>
      </c>
      <c r="D2624" s="5" t="s">
        <v>1250</v>
      </c>
      <c r="E2624" s="4" t="s">
        <v>1251</v>
      </c>
      <c r="F2624" s="6">
        <v>0</v>
      </c>
      <c r="G2624" s="4">
        <v>0</v>
      </c>
      <c r="H2624" s="4">
        <v>0</v>
      </c>
      <c r="I2624" s="5" t="s">
        <v>45</v>
      </c>
      <c r="J2624" s="5">
        <v>0</v>
      </c>
      <c r="K2624" s="5" t="s">
        <v>1252</v>
      </c>
      <c r="L2624" s="5">
        <v>2</v>
      </c>
      <c r="M2624" s="7" t="s">
        <v>1254</v>
      </c>
      <c r="N2624" s="16">
        <f t="shared" si="200"/>
        <v>44214</v>
      </c>
      <c r="O2624" s="7" t="s">
        <v>1255</v>
      </c>
      <c r="P2624" s="12" t="str">
        <f t="shared" si="201"/>
        <v>2021-01-26</v>
      </c>
      <c r="Q2624" s="1" t="str">
        <f>IFERROR(VLOOKUP(K2624,de_para!$A$2:$B$32,2,0),"ERR")</f>
        <v>web event</v>
      </c>
      <c r="R2624" s="1">
        <v>0</v>
      </c>
      <c r="S2624" s="1">
        <f t="shared" si="202"/>
        <v>1</v>
      </c>
      <c r="T2624" s="1">
        <f t="shared" si="203"/>
        <v>2021</v>
      </c>
      <c r="U2624" s="1">
        <f t="shared" si="204"/>
        <v>1</v>
      </c>
    </row>
    <row r="2625" spans="1:21" x14ac:dyDescent="0.25">
      <c r="A2625" s="3" t="s">
        <v>120</v>
      </c>
      <c r="B2625" s="3" t="s">
        <v>1253</v>
      </c>
      <c r="C2625" s="4" t="s">
        <v>121</v>
      </c>
      <c r="D2625" s="5" t="s">
        <v>87</v>
      </c>
      <c r="E2625" s="4" t="s">
        <v>88</v>
      </c>
      <c r="F2625" s="6">
        <v>39092.57</v>
      </c>
      <c r="G2625" s="4">
        <v>1937366</v>
      </c>
      <c r="H2625" s="4">
        <v>4584945</v>
      </c>
      <c r="I2625" s="5">
        <v>8.5262898499999995</v>
      </c>
      <c r="J2625" s="5">
        <v>2.3665869020103001</v>
      </c>
      <c r="K2625" s="5" t="s">
        <v>36</v>
      </c>
      <c r="L2625" s="5">
        <v>389</v>
      </c>
      <c r="M2625" s="7" t="s">
        <v>1254</v>
      </c>
      <c r="N2625" s="16">
        <f t="shared" si="200"/>
        <v>44214</v>
      </c>
      <c r="O2625" s="7" t="s">
        <v>1255</v>
      </c>
      <c r="P2625" s="12" t="str">
        <f t="shared" si="201"/>
        <v>2021-01-26</v>
      </c>
      <c r="Q2625" s="1" t="str">
        <f>IFERROR(VLOOKUP(K2625,de_para!$A$2:$B$32,2,0),"ERR")</f>
        <v>web event</v>
      </c>
      <c r="R2625" s="1">
        <v>0</v>
      </c>
      <c r="S2625" s="1">
        <f t="shared" si="202"/>
        <v>1</v>
      </c>
      <c r="T2625" s="1">
        <f t="shared" si="203"/>
        <v>2021</v>
      </c>
      <c r="U2625" s="1">
        <f t="shared" si="204"/>
        <v>1</v>
      </c>
    </row>
    <row r="2626" spans="1:21" x14ac:dyDescent="0.25">
      <c r="A2626" s="3" t="s">
        <v>1234</v>
      </c>
      <c r="B2626" s="3" t="s">
        <v>1253</v>
      </c>
      <c r="C2626" s="4" t="s">
        <v>1235</v>
      </c>
      <c r="D2626" s="5" t="s">
        <v>87</v>
      </c>
      <c r="E2626" s="4" t="s">
        <v>88</v>
      </c>
      <c r="F2626" s="6">
        <v>0</v>
      </c>
      <c r="G2626" s="4">
        <v>0</v>
      </c>
      <c r="H2626" s="4">
        <v>0</v>
      </c>
      <c r="I2626" s="5" t="s">
        <v>45</v>
      </c>
      <c r="J2626" s="5">
        <v>0</v>
      </c>
      <c r="K2626" s="5" t="s">
        <v>36</v>
      </c>
      <c r="L2626" s="5">
        <v>4</v>
      </c>
      <c r="M2626" s="7" t="s">
        <v>1254</v>
      </c>
      <c r="N2626" s="16">
        <f t="shared" si="200"/>
        <v>44214</v>
      </c>
      <c r="O2626" s="7" t="s">
        <v>1255</v>
      </c>
      <c r="P2626" s="12" t="str">
        <f t="shared" si="201"/>
        <v>2021-01-26</v>
      </c>
      <c r="Q2626" s="1" t="str">
        <f>IFERROR(VLOOKUP(K2626,de_para!$A$2:$B$32,2,0),"ERR")</f>
        <v>web event</v>
      </c>
      <c r="R2626" s="1">
        <v>0</v>
      </c>
      <c r="S2626" s="1">
        <f t="shared" si="202"/>
        <v>1</v>
      </c>
      <c r="T2626" s="1">
        <f t="shared" si="203"/>
        <v>2021</v>
      </c>
      <c r="U2626" s="1">
        <f t="shared" si="204"/>
        <v>1</v>
      </c>
    </row>
    <row r="2627" spans="1:21" x14ac:dyDescent="0.25">
      <c r="A2627" s="3" t="s">
        <v>120</v>
      </c>
      <c r="B2627" s="3" t="s">
        <v>1253</v>
      </c>
      <c r="C2627" s="4" t="s">
        <v>1056</v>
      </c>
      <c r="D2627" s="5" t="s">
        <v>1048</v>
      </c>
      <c r="E2627" s="4" t="s">
        <v>1049</v>
      </c>
      <c r="F2627" s="6">
        <v>66267.12</v>
      </c>
      <c r="G2627" s="4">
        <v>4217765</v>
      </c>
      <c r="H2627" s="4">
        <v>7695384</v>
      </c>
      <c r="I2627" s="5">
        <v>8.6112817800000006</v>
      </c>
      <c r="J2627" s="5">
        <v>1.8245170131574</v>
      </c>
      <c r="K2627" s="5" t="s">
        <v>36</v>
      </c>
      <c r="L2627" s="5">
        <v>841</v>
      </c>
      <c r="M2627" s="7" t="s">
        <v>1254</v>
      </c>
      <c r="N2627" s="16">
        <f t="shared" ref="N2627:N2690" si="205">M2627-WEEKDAY(M2627,3)</f>
        <v>44214</v>
      </c>
      <c r="O2627" s="7" t="s">
        <v>1255</v>
      </c>
      <c r="P2627" s="12" t="str">
        <f t="shared" ref="P2627:P2690" si="206">RIGHT(B2627,10)</f>
        <v>2021-01-26</v>
      </c>
      <c r="Q2627" s="1" t="str">
        <f>IFERROR(VLOOKUP(K2627,de_para!$A$2:$B$32,2,0),"ERR")</f>
        <v>web event</v>
      </c>
      <c r="R2627" s="1">
        <v>0</v>
      </c>
      <c r="S2627" s="1">
        <f t="shared" ref="S2627:S2690" si="207">MONTH(P2627)</f>
        <v>1</v>
      </c>
      <c r="T2627" s="1">
        <f t="shared" ref="T2627:T2690" si="208">YEAR(P2627)</f>
        <v>2021</v>
      </c>
      <c r="U2627" s="1">
        <f t="shared" ref="U2627:U2690" si="209">IF(S2627&lt;7,1,2)</f>
        <v>1</v>
      </c>
    </row>
    <row r="2628" spans="1:21" x14ac:dyDescent="0.25">
      <c r="A2628" s="3" t="s">
        <v>1022</v>
      </c>
      <c r="B2628" s="3" t="s">
        <v>1253</v>
      </c>
      <c r="C2628" s="4" t="s">
        <v>1023</v>
      </c>
      <c r="D2628" s="5" t="s">
        <v>1024</v>
      </c>
      <c r="E2628" s="4" t="s">
        <v>1025</v>
      </c>
      <c r="F2628" s="6">
        <v>6901.33</v>
      </c>
      <c r="G2628" s="4">
        <v>412207</v>
      </c>
      <c r="H2628" s="4">
        <v>1133624</v>
      </c>
      <c r="I2628" s="5">
        <v>6.0878474699999998</v>
      </c>
      <c r="J2628" s="5">
        <v>2.7501328216163001</v>
      </c>
      <c r="K2628" s="5" t="s">
        <v>394</v>
      </c>
      <c r="L2628" s="5">
        <v>9388</v>
      </c>
      <c r="M2628" s="7" t="s">
        <v>1254</v>
      </c>
      <c r="N2628" s="16">
        <f t="shared" si="205"/>
        <v>44214</v>
      </c>
      <c r="O2628" s="7" t="s">
        <v>1255</v>
      </c>
      <c r="P2628" s="12" t="str">
        <f t="shared" si="206"/>
        <v>2021-01-26</v>
      </c>
      <c r="Q2628" s="1" t="str">
        <f>IFERROR(VLOOKUP(K2628,de_para!$A$2:$B$32,2,0),"ERR")</f>
        <v>Mid funnel</v>
      </c>
      <c r="R2628" s="1">
        <v>0</v>
      </c>
      <c r="S2628" s="1">
        <f t="shared" si="207"/>
        <v>1</v>
      </c>
      <c r="T2628" s="1">
        <f t="shared" si="208"/>
        <v>2021</v>
      </c>
      <c r="U2628" s="1">
        <f t="shared" si="209"/>
        <v>1</v>
      </c>
    </row>
    <row r="2629" spans="1:21" x14ac:dyDescent="0.25">
      <c r="A2629" s="3" t="s">
        <v>948</v>
      </c>
      <c r="B2629" s="3" t="s">
        <v>1253</v>
      </c>
      <c r="C2629" s="4" t="s">
        <v>950</v>
      </c>
      <c r="D2629" s="5" t="s">
        <v>173</v>
      </c>
      <c r="E2629" s="4" t="s">
        <v>174</v>
      </c>
      <c r="F2629" s="6">
        <v>40000.47</v>
      </c>
      <c r="G2629" s="4">
        <v>222394</v>
      </c>
      <c r="H2629" s="4">
        <v>1327822</v>
      </c>
      <c r="I2629" s="5">
        <v>30.124873669999999</v>
      </c>
      <c r="J2629" s="5">
        <v>5.9705837387698999</v>
      </c>
      <c r="K2629" s="5" t="s">
        <v>36</v>
      </c>
      <c r="L2629" s="5">
        <v>432</v>
      </c>
      <c r="M2629" s="7" t="s">
        <v>1254</v>
      </c>
      <c r="N2629" s="16">
        <f t="shared" si="205"/>
        <v>44214</v>
      </c>
      <c r="O2629" s="7" t="s">
        <v>1255</v>
      </c>
      <c r="P2629" s="12" t="str">
        <f t="shared" si="206"/>
        <v>2021-01-26</v>
      </c>
      <c r="Q2629" s="1" t="str">
        <f>IFERROR(VLOOKUP(K2629,de_para!$A$2:$B$32,2,0),"ERR")</f>
        <v>web event</v>
      </c>
      <c r="R2629" s="1">
        <v>0</v>
      </c>
      <c r="S2629" s="1">
        <f t="shared" si="207"/>
        <v>1</v>
      </c>
      <c r="T2629" s="1">
        <f t="shared" si="208"/>
        <v>2021</v>
      </c>
      <c r="U2629" s="1">
        <f t="shared" si="209"/>
        <v>1</v>
      </c>
    </row>
    <row r="2630" spans="1:21" x14ac:dyDescent="0.25">
      <c r="A2630" s="3" t="s">
        <v>85</v>
      </c>
      <c r="B2630" s="3" t="s">
        <v>1253</v>
      </c>
      <c r="C2630" s="4" t="s">
        <v>86</v>
      </c>
      <c r="D2630" s="5" t="s">
        <v>87</v>
      </c>
      <c r="E2630" s="4" t="s">
        <v>88</v>
      </c>
      <c r="F2630" s="6">
        <v>97108.07</v>
      </c>
      <c r="G2630" s="4">
        <v>1548253</v>
      </c>
      <c r="H2630" s="4">
        <v>5139555</v>
      </c>
      <c r="I2630" s="5">
        <v>18.894256410000001</v>
      </c>
      <c r="J2630" s="5">
        <v>3.3195834272564002</v>
      </c>
      <c r="K2630" s="5" t="s">
        <v>36</v>
      </c>
      <c r="L2630" s="5">
        <v>801</v>
      </c>
      <c r="M2630" s="7" t="s">
        <v>1254</v>
      </c>
      <c r="N2630" s="16">
        <f t="shared" si="205"/>
        <v>44214</v>
      </c>
      <c r="O2630" s="7" t="s">
        <v>1255</v>
      </c>
      <c r="P2630" s="12" t="str">
        <f t="shared" si="206"/>
        <v>2021-01-26</v>
      </c>
      <c r="Q2630" s="1" t="str">
        <f>IFERROR(VLOOKUP(K2630,de_para!$A$2:$B$32,2,0),"ERR")</f>
        <v>web event</v>
      </c>
      <c r="R2630" s="1">
        <v>0</v>
      </c>
      <c r="S2630" s="1">
        <f t="shared" si="207"/>
        <v>1</v>
      </c>
      <c r="T2630" s="1">
        <f t="shared" si="208"/>
        <v>2021</v>
      </c>
      <c r="U2630" s="1">
        <f t="shared" si="209"/>
        <v>1</v>
      </c>
    </row>
    <row r="2631" spans="1:21" x14ac:dyDescent="0.25">
      <c r="A2631" s="3" t="s">
        <v>1078</v>
      </c>
      <c r="B2631" s="3" t="s">
        <v>1253</v>
      </c>
      <c r="C2631" s="4" t="s">
        <v>1079</v>
      </c>
      <c r="D2631" s="5" t="s">
        <v>1080</v>
      </c>
      <c r="E2631" s="4" t="s">
        <v>1081</v>
      </c>
      <c r="F2631" s="6">
        <v>18353.03</v>
      </c>
      <c r="G2631" s="4">
        <v>1364459</v>
      </c>
      <c r="H2631" s="4">
        <v>1903613</v>
      </c>
      <c r="I2631" s="5">
        <v>9.6411560499999993</v>
      </c>
      <c r="J2631" s="5">
        <v>1.3951412244707</v>
      </c>
      <c r="K2631" s="5" t="s">
        <v>80</v>
      </c>
      <c r="L2631" s="5">
        <v>201</v>
      </c>
      <c r="M2631" s="7" t="s">
        <v>1254</v>
      </c>
      <c r="N2631" s="16">
        <f t="shared" si="205"/>
        <v>44214</v>
      </c>
      <c r="O2631" s="7" t="s">
        <v>1255</v>
      </c>
      <c r="P2631" s="12" t="str">
        <f t="shared" si="206"/>
        <v>2021-01-26</v>
      </c>
      <c r="Q2631" s="1" t="str">
        <f>IFERROR(VLOOKUP(K2631,de_para!$A$2:$B$32,2,0),"ERR")</f>
        <v>web event</v>
      </c>
      <c r="R2631" s="1">
        <v>0</v>
      </c>
      <c r="S2631" s="1">
        <f t="shared" si="207"/>
        <v>1</v>
      </c>
      <c r="T2631" s="1">
        <f t="shared" si="208"/>
        <v>2021</v>
      </c>
      <c r="U2631" s="1">
        <f t="shared" si="209"/>
        <v>1</v>
      </c>
    </row>
    <row r="2632" spans="1:21" x14ac:dyDescent="0.25">
      <c r="A2632" s="3" t="s">
        <v>1261</v>
      </c>
      <c r="B2632" s="3" t="s">
        <v>1253</v>
      </c>
      <c r="C2632" s="4" t="s">
        <v>1262</v>
      </c>
      <c r="D2632" s="5" t="s">
        <v>1263</v>
      </c>
      <c r="E2632" s="4" t="s">
        <v>1264</v>
      </c>
      <c r="F2632" s="6">
        <v>3856.46</v>
      </c>
      <c r="G2632" s="4">
        <v>170590</v>
      </c>
      <c r="H2632" s="4">
        <v>189246</v>
      </c>
      <c r="I2632" s="5">
        <v>20.378026479999999</v>
      </c>
      <c r="J2632" s="5">
        <v>1.1093616272935001</v>
      </c>
      <c r="K2632" s="5" t="s">
        <v>1265</v>
      </c>
      <c r="L2632" s="5">
        <v>172</v>
      </c>
      <c r="M2632" s="7" t="s">
        <v>1254</v>
      </c>
      <c r="N2632" s="16">
        <f t="shared" si="205"/>
        <v>44214</v>
      </c>
      <c r="O2632" s="7" t="s">
        <v>1255</v>
      </c>
      <c r="P2632" s="12" t="str">
        <f t="shared" si="206"/>
        <v>2021-01-26</v>
      </c>
      <c r="Q2632" s="1" t="str">
        <f>IFERROR(VLOOKUP(K2632,de_para!$A$2:$B$32,2,0),"ERR")</f>
        <v>Mensagem</v>
      </c>
      <c r="R2632" s="1">
        <v>1</v>
      </c>
      <c r="S2632" s="1">
        <f t="shared" si="207"/>
        <v>1</v>
      </c>
      <c r="T2632" s="1">
        <f t="shared" si="208"/>
        <v>2021</v>
      </c>
      <c r="U2632" s="1">
        <f t="shared" si="209"/>
        <v>1</v>
      </c>
    </row>
    <row r="2633" spans="1:21" x14ac:dyDescent="0.25">
      <c r="A2633" s="3" t="s">
        <v>89</v>
      </c>
      <c r="B2633" s="3" t="s">
        <v>1266</v>
      </c>
      <c r="C2633" s="4" t="s">
        <v>90</v>
      </c>
      <c r="D2633" s="5" t="s">
        <v>91</v>
      </c>
      <c r="E2633" s="4" t="s">
        <v>92</v>
      </c>
      <c r="F2633" s="6">
        <v>7729.85</v>
      </c>
      <c r="G2633" s="4">
        <v>382250</v>
      </c>
      <c r="H2633" s="4">
        <v>487699</v>
      </c>
      <c r="I2633" s="5">
        <v>15.849632659999999</v>
      </c>
      <c r="J2633" s="5">
        <v>1.2758639633747999</v>
      </c>
      <c r="K2633" s="5" t="s">
        <v>36</v>
      </c>
      <c r="L2633" s="5">
        <v>64</v>
      </c>
      <c r="M2633" s="7" t="s">
        <v>1267</v>
      </c>
      <c r="N2633" s="16">
        <f t="shared" si="205"/>
        <v>44207</v>
      </c>
      <c r="O2633" s="7" t="s">
        <v>1268</v>
      </c>
      <c r="P2633" s="12" t="str">
        <f t="shared" si="206"/>
        <v>2021-01-19</v>
      </c>
      <c r="Q2633" s="1" t="str">
        <f>IFERROR(VLOOKUP(K2633,de_para!$A$2:$B$32,2,0),"ERR")</f>
        <v>web event</v>
      </c>
      <c r="R2633" s="1">
        <v>0</v>
      </c>
      <c r="S2633" s="1">
        <f t="shared" si="207"/>
        <v>1</v>
      </c>
      <c r="T2633" s="1">
        <f t="shared" si="208"/>
        <v>2021</v>
      </c>
      <c r="U2633" s="1">
        <f t="shared" si="209"/>
        <v>1</v>
      </c>
    </row>
    <row r="2634" spans="1:21" x14ac:dyDescent="0.25">
      <c r="A2634" s="3" t="s">
        <v>839</v>
      </c>
      <c r="B2634" s="3" t="s">
        <v>1266</v>
      </c>
      <c r="C2634" s="4" t="s">
        <v>840</v>
      </c>
      <c r="D2634" s="5" t="s">
        <v>841</v>
      </c>
      <c r="E2634" s="4" t="s">
        <v>842</v>
      </c>
      <c r="F2634" s="6">
        <v>8570.77</v>
      </c>
      <c r="G2634" s="4">
        <v>290481</v>
      </c>
      <c r="H2634" s="4">
        <v>513378</v>
      </c>
      <c r="I2634" s="5">
        <v>16.694852529999999</v>
      </c>
      <c r="J2634" s="5">
        <v>1.7673376227705</v>
      </c>
      <c r="K2634" s="5" t="s">
        <v>36</v>
      </c>
      <c r="L2634" s="5">
        <v>417</v>
      </c>
      <c r="M2634" s="7" t="s">
        <v>1267</v>
      </c>
      <c r="N2634" s="16">
        <f t="shared" si="205"/>
        <v>44207</v>
      </c>
      <c r="O2634" s="7" t="s">
        <v>1268</v>
      </c>
      <c r="P2634" s="12" t="str">
        <f t="shared" si="206"/>
        <v>2021-01-19</v>
      </c>
      <c r="Q2634" s="1" t="str">
        <f>IFERROR(VLOOKUP(K2634,de_para!$A$2:$B$32,2,0),"ERR")</f>
        <v>web event</v>
      </c>
      <c r="R2634" s="1">
        <v>1</v>
      </c>
      <c r="S2634" s="1">
        <f t="shared" si="207"/>
        <v>1</v>
      </c>
      <c r="T2634" s="1">
        <f t="shared" si="208"/>
        <v>2021</v>
      </c>
      <c r="U2634" s="1">
        <f t="shared" si="209"/>
        <v>1</v>
      </c>
    </row>
    <row r="2635" spans="1:21" x14ac:dyDescent="0.25">
      <c r="A2635" s="3" t="s">
        <v>85</v>
      </c>
      <c r="B2635" s="3" t="s">
        <v>1266</v>
      </c>
      <c r="C2635" s="4" t="s">
        <v>86</v>
      </c>
      <c r="D2635" s="5" t="s">
        <v>87</v>
      </c>
      <c r="E2635" s="4" t="s">
        <v>88</v>
      </c>
      <c r="F2635" s="6">
        <v>62024.11</v>
      </c>
      <c r="G2635" s="4">
        <v>1414133</v>
      </c>
      <c r="H2635" s="4">
        <v>3653493</v>
      </c>
      <c r="I2635" s="5">
        <v>16.976660420000002</v>
      </c>
      <c r="J2635" s="5">
        <v>2.5835568507347002</v>
      </c>
      <c r="K2635" s="5" t="s">
        <v>36</v>
      </c>
      <c r="L2635" s="5">
        <v>504</v>
      </c>
      <c r="M2635" s="7" t="s">
        <v>1267</v>
      </c>
      <c r="N2635" s="16">
        <f t="shared" si="205"/>
        <v>44207</v>
      </c>
      <c r="O2635" s="7" t="s">
        <v>1268</v>
      </c>
      <c r="P2635" s="12" t="str">
        <f t="shared" si="206"/>
        <v>2021-01-19</v>
      </c>
      <c r="Q2635" s="1" t="str">
        <f>IFERROR(VLOOKUP(K2635,de_para!$A$2:$B$32,2,0),"ERR")</f>
        <v>web event</v>
      </c>
      <c r="R2635" s="1">
        <v>0</v>
      </c>
      <c r="S2635" s="1">
        <f t="shared" si="207"/>
        <v>1</v>
      </c>
      <c r="T2635" s="1">
        <f t="shared" si="208"/>
        <v>2021</v>
      </c>
      <c r="U2635" s="1">
        <f t="shared" si="209"/>
        <v>1</v>
      </c>
    </row>
    <row r="2636" spans="1:21" x14ac:dyDescent="0.25">
      <c r="A2636" s="3" t="s">
        <v>1256</v>
      </c>
      <c r="B2636" s="3" t="s">
        <v>1266</v>
      </c>
      <c r="C2636" s="4" t="s">
        <v>1257</v>
      </c>
      <c r="D2636" s="5" t="s">
        <v>1258</v>
      </c>
      <c r="E2636" s="4" t="s">
        <v>1259</v>
      </c>
      <c r="F2636" s="6">
        <v>0</v>
      </c>
      <c r="G2636" s="4">
        <v>0</v>
      </c>
      <c r="H2636" s="4">
        <v>0</v>
      </c>
      <c r="I2636" s="5" t="s">
        <v>45</v>
      </c>
      <c r="J2636" s="5">
        <v>0</v>
      </c>
      <c r="K2636" s="5" t="s">
        <v>1260</v>
      </c>
      <c r="L2636" s="5">
        <v>85</v>
      </c>
      <c r="M2636" s="7" t="s">
        <v>1267</v>
      </c>
      <c r="N2636" s="16">
        <f t="shared" si="205"/>
        <v>44207</v>
      </c>
      <c r="O2636" s="7" t="s">
        <v>1268</v>
      </c>
      <c r="P2636" s="12" t="str">
        <f t="shared" si="206"/>
        <v>2021-01-19</v>
      </c>
      <c r="Q2636" s="1" t="str">
        <f>IFERROR(VLOOKUP(K2636,de_para!$A$2:$B$32,2,0),"ERR")</f>
        <v>web event</v>
      </c>
      <c r="R2636" s="1">
        <v>0</v>
      </c>
      <c r="S2636" s="1">
        <f t="shared" si="207"/>
        <v>1</v>
      </c>
      <c r="T2636" s="1">
        <f t="shared" si="208"/>
        <v>2021</v>
      </c>
      <c r="U2636" s="1">
        <f t="shared" si="209"/>
        <v>1</v>
      </c>
    </row>
    <row r="2637" spans="1:21" x14ac:dyDescent="0.25">
      <c r="A2637" s="3" t="s">
        <v>1042</v>
      </c>
      <c r="B2637" s="3" t="s">
        <v>1266</v>
      </c>
      <c r="C2637" s="4" t="s">
        <v>1043</v>
      </c>
      <c r="D2637" s="5" t="s">
        <v>1044</v>
      </c>
      <c r="E2637" s="4" t="s">
        <v>1045</v>
      </c>
      <c r="F2637" s="6">
        <v>43376.29</v>
      </c>
      <c r="G2637" s="4">
        <v>1102831</v>
      </c>
      <c r="H2637" s="4">
        <v>2658047</v>
      </c>
      <c r="I2637" s="5">
        <v>16.318857420000001</v>
      </c>
      <c r="J2637" s="5">
        <v>2.4102033765825999</v>
      </c>
      <c r="K2637" s="5" t="s">
        <v>1046</v>
      </c>
      <c r="L2637" s="5">
        <v>152</v>
      </c>
      <c r="M2637" s="7" t="s">
        <v>1267</v>
      </c>
      <c r="N2637" s="16">
        <f t="shared" si="205"/>
        <v>44207</v>
      </c>
      <c r="O2637" s="7" t="s">
        <v>1268</v>
      </c>
      <c r="P2637" s="12" t="str">
        <f t="shared" si="206"/>
        <v>2021-01-19</v>
      </c>
      <c r="Q2637" s="1" t="str">
        <f>IFERROR(VLOOKUP(K2637,de_para!$A$2:$B$32,2,0),"ERR")</f>
        <v>Credenciamento</v>
      </c>
      <c r="R2637" s="1">
        <v>0</v>
      </c>
      <c r="S2637" s="1">
        <f t="shared" si="207"/>
        <v>1</v>
      </c>
      <c r="T2637" s="1">
        <f t="shared" si="208"/>
        <v>2021</v>
      </c>
      <c r="U2637" s="1">
        <f t="shared" si="209"/>
        <v>1</v>
      </c>
    </row>
    <row r="2638" spans="1:21" x14ac:dyDescent="0.25">
      <c r="A2638" s="3" t="s">
        <v>1178</v>
      </c>
      <c r="B2638" s="3" t="s">
        <v>1266</v>
      </c>
      <c r="C2638" s="4" t="s">
        <v>1241</v>
      </c>
      <c r="D2638" s="5" t="s">
        <v>1242</v>
      </c>
      <c r="E2638" s="4" t="s">
        <v>1243</v>
      </c>
      <c r="F2638" s="6">
        <v>7141.71</v>
      </c>
      <c r="G2638" s="4">
        <v>260150</v>
      </c>
      <c r="H2638" s="4">
        <v>506061</v>
      </c>
      <c r="I2638" s="5">
        <v>14.11235009</v>
      </c>
      <c r="J2638" s="5">
        <v>1.9452661925812</v>
      </c>
      <c r="K2638" s="5" t="s">
        <v>179</v>
      </c>
      <c r="L2638" s="5">
        <v>10246</v>
      </c>
      <c r="M2638" s="7" t="s">
        <v>1267</v>
      </c>
      <c r="N2638" s="16">
        <f t="shared" si="205"/>
        <v>44207</v>
      </c>
      <c r="O2638" s="7" t="s">
        <v>1268</v>
      </c>
      <c r="P2638" s="12" t="str">
        <f t="shared" si="206"/>
        <v>2021-01-19</v>
      </c>
      <c r="Q2638" s="1" t="str">
        <f>IFERROR(VLOOKUP(K2638,de_para!$A$2:$B$32,2,0),"ERR")</f>
        <v>Mid funnel</v>
      </c>
      <c r="R2638" s="1">
        <v>0</v>
      </c>
      <c r="S2638" s="1">
        <f t="shared" si="207"/>
        <v>1</v>
      </c>
      <c r="T2638" s="1">
        <f t="shared" si="208"/>
        <v>2021</v>
      </c>
      <c r="U2638" s="1">
        <f t="shared" si="209"/>
        <v>1</v>
      </c>
    </row>
    <row r="2639" spans="1:21" x14ac:dyDescent="0.25">
      <c r="A2639" s="3" t="s">
        <v>1118</v>
      </c>
      <c r="B2639" s="3" t="s">
        <v>1266</v>
      </c>
      <c r="C2639" s="4" t="s">
        <v>1119</v>
      </c>
      <c r="D2639" s="5" t="s">
        <v>247</v>
      </c>
      <c r="E2639" s="4" t="s">
        <v>248</v>
      </c>
      <c r="F2639" s="6">
        <v>1857.19</v>
      </c>
      <c r="G2639" s="4">
        <v>169984</v>
      </c>
      <c r="H2639" s="4">
        <v>191657</v>
      </c>
      <c r="I2639" s="5">
        <v>9.6901756799999994</v>
      </c>
      <c r="J2639" s="5">
        <v>1.1275002353162999</v>
      </c>
      <c r="K2639" s="5" t="s">
        <v>36</v>
      </c>
      <c r="L2639" s="5">
        <v>6</v>
      </c>
      <c r="M2639" s="7" t="s">
        <v>1267</v>
      </c>
      <c r="N2639" s="16">
        <f t="shared" si="205"/>
        <v>44207</v>
      </c>
      <c r="O2639" s="7" t="s">
        <v>1268</v>
      </c>
      <c r="P2639" s="12" t="str">
        <f t="shared" si="206"/>
        <v>2021-01-19</v>
      </c>
      <c r="Q2639" s="1" t="str">
        <f>IFERROR(VLOOKUP(K2639,de_para!$A$2:$B$32,2,0),"ERR")</f>
        <v>web event</v>
      </c>
      <c r="R2639" s="1">
        <v>0</v>
      </c>
      <c r="S2639" s="1">
        <f t="shared" si="207"/>
        <v>1</v>
      </c>
      <c r="T2639" s="1">
        <f t="shared" si="208"/>
        <v>2021</v>
      </c>
      <c r="U2639" s="1">
        <f t="shared" si="209"/>
        <v>1</v>
      </c>
    </row>
    <row r="2640" spans="1:21" x14ac:dyDescent="0.25">
      <c r="A2640" s="3" t="s">
        <v>1088</v>
      </c>
      <c r="B2640" s="3" t="s">
        <v>1266</v>
      </c>
      <c r="C2640" s="4" t="s">
        <v>1090</v>
      </c>
      <c r="D2640" s="5" t="s">
        <v>1091</v>
      </c>
      <c r="E2640" s="4" t="s">
        <v>1092</v>
      </c>
      <c r="F2640" s="6">
        <v>15659.3</v>
      </c>
      <c r="G2640" s="4">
        <v>14592</v>
      </c>
      <c r="H2640" s="4">
        <v>241766</v>
      </c>
      <c r="I2640" s="5">
        <v>64.770480550000002</v>
      </c>
      <c r="J2640" s="5">
        <v>16.568393640351001</v>
      </c>
      <c r="K2640" s="5" t="s">
        <v>36</v>
      </c>
      <c r="L2640" s="5">
        <v>118</v>
      </c>
      <c r="M2640" s="7" t="s">
        <v>1267</v>
      </c>
      <c r="N2640" s="16">
        <f t="shared" si="205"/>
        <v>44207</v>
      </c>
      <c r="O2640" s="7" t="s">
        <v>1268</v>
      </c>
      <c r="P2640" s="12" t="str">
        <f t="shared" si="206"/>
        <v>2021-01-19</v>
      </c>
      <c r="Q2640" s="1" t="str">
        <f>IFERROR(VLOOKUP(K2640,de_para!$A$2:$B$32,2,0),"ERR")</f>
        <v>web event</v>
      </c>
      <c r="R2640" s="1">
        <v>0</v>
      </c>
      <c r="S2640" s="1">
        <f t="shared" si="207"/>
        <v>1</v>
      </c>
      <c r="T2640" s="1">
        <f t="shared" si="208"/>
        <v>2021</v>
      </c>
      <c r="U2640" s="1">
        <f t="shared" si="209"/>
        <v>1</v>
      </c>
    </row>
    <row r="2641" spans="1:21" x14ac:dyDescent="0.25">
      <c r="A2641" s="3" t="s">
        <v>588</v>
      </c>
      <c r="B2641" s="3" t="s">
        <v>1266</v>
      </c>
      <c r="C2641" s="4" t="s">
        <v>589</v>
      </c>
      <c r="D2641" s="5" t="s">
        <v>247</v>
      </c>
      <c r="E2641" s="4" t="s">
        <v>248</v>
      </c>
      <c r="F2641" s="6">
        <v>4821.57</v>
      </c>
      <c r="G2641" s="4">
        <v>32968</v>
      </c>
      <c r="H2641" s="4">
        <v>206490</v>
      </c>
      <c r="I2641" s="5">
        <v>23.350138019999999</v>
      </c>
      <c r="J2641" s="5">
        <v>6.2633462751759001</v>
      </c>
      <c r="K2641" s="5" t="s">
        <v>36</v>
      </c>
      <c r="L2641" s="5">
        <v>12</v>
      </c>
      <c r="M2641" s="7" t="s">
        <v>1267</v>
      </c>
      <c r="N2641" s="16">
        <f t="shared" si="205"/>
        <v>44207</v>
      </c>
      <c r="O2641" s="7" t="s">
        <v>1268</v>
      </c>
      <c r="P2641" s="12" t="str">
        <f t="shared" si="206"/>
        <v>2021-01-19</v>
      </c>
      <c r="Q2641" s="1" t="str">
        <f>IFERROR(VLOOKUP(K2641,de_para!$A$2:$B$32,2,0),"ERR")</f>
        <v>web event</v>
      </c>
      <c r="R2641" s="1">
        <v>0</v>
      </c>
      <c r="S2641" s="1">
        <f t="shared" si="207"/>
        <v>1</v>
      </c>
      <c r="T2641" s="1">
        <f t="shared" si="208"/>
        <v>2021</v>
      </c>
      <c r="U2641" s="1">
        <f t="shared" si="209"/>
        <v>1</v>
      </c>
    </row>
    <row r="2642" spans="1:21" x14ac:dyDescent="0.25">
      <c r="A2642" s="3" t="s">
        <v>175</v>
      </c>
      <c r="B2642" s="3" t="s">
        <v>1266</v>
      </c>
      <c r="C2642" s="4" t="s">
        <v>176</v>
      </c>
      <c r="D2642" s="5" t="s">
        <v>177</v>
      </c>
      <c r="E2642" s="4" t="s">
        <v>178</v>
      </c>
      <c r="F2642" s="6">
        <v>6876.23</v>
      </c>
      <c r="G2642" s="4">
        <v>623556</v>
      </c>
      <c r="H2642" s="4">
        <v>1033664</v>
      </c>
      <c r="I2642" s="5">
        <v>6.6522873999999996</v>
      </c>
      <c r="J2642" s="5">
        <v>1.6576923323646999</v>
      </c>
      <c r="K2642" s="5" t="s">
        <v>179</v>
      </c>
      <c r="L2642" s="5">
        <v>8815</v>
      </c>
      <c r="M2642" s="7" t="s">
        <v>1267</v>
      </c>
      <c r="N2642" s="16">
        <f t="shared" si="205"/>
        <v>44207</v>
      </c>
      <c r="O2642" s="7" t="s">
        <v>1268</v>
      </c>
      <c r="P2642" s="12" t="str">
        <f t="shared" si="206"/>
        <v>2021-01-19</v>
      </c>
      <c r="Q2642" s="1" t="str">
        <f>IFERROR(VLOOKUP(K2642,de_para!$A$2:$B$32,2,0),"ERR")</f>
        <v>Mid funnel</v>
      </c>
      <c r="R2642" s="1">
        <v>0</v>
      </c>
      <c r="S2642" s="1">
        <f t="shared" si="207"/>
        <v>1</v>
      </c>
      <c r="T2642" s="1">
        <f t="shared" si="208"/>
        <v>2021</v>
      </c>
      <c r="U2642" s="1">
        <f t="shared" si="209"/>
        <v>1</v>
      </c>
    </row>
    <row r="2643" spans="1:21" x14ac:dyDescent="0.25">
      <c r="A2643" s="3" t="s">
        <v>1269</v>
      </c>
      <c r="B2643" s="3" t="s">
        <v>1266</v>
      </c>
      <c r="C2643" s="4" t="s">
        <v>1270</v>
      </c>
      <c r="D2643" s="5" t="s">
        <v>177</v>
      </c>
      <c r="E2643" s="4" t="s">
        <v>178</v>
      </c>
      <c r="F2643" s="6">
        <v>1000</v>
      </c>
      <c r="G2643" s="4">
        <v>119168</v>
      </c>
      <c r="H2643" s="4">
        <v>167440</v>
      </c>
      <c r="I2643" s="5">
        <v>5.9722885799999998</v>
      </c>
      <c r="J2643" s="5">
        <v>1.4050751879698999</v>
      </c>
      <c r="K2643" s="5" t="s">
        <v>179</v>
      </c>
      <c r="L2643" s="5">
        <v>1009</v>
      </c>
      <c r="M2643" s="7" t="s">
        <v>1267</v>
      </c>
      <c r="N2643" s="16">
        <f t="shared" si="205"/>
        <v>44207</v>
      </c>
      <c r="O2643" s="7" t="s">
        <v>1268</v>
      </c>
      <c r="P2643" s="12" t="str">
        <f t="shared" si="206"/>
        <v>2021-01-19</v>
      </c>
      <c r="Q2643" s="1" t="str">
        <f>IFERROR(VLOOKUP(K2643,de_para!$A$2:$B$32,2,0),"ERR")</f>
        <v>Mid funnel</v>
      </c>
      <c r="R2643" s="1">
        <v>0</v>
      </c>
      <c r="S2643" s="1">
        <f t="shared" si="207"/>
        <v>1</v>
      </c>
      <c r="T2643" s="1">
        <f t="shared" si="208"/>
        <v>2021</v>
      </c>
      <c r="U2643" s="1">
        <f t="shared" si="209"/>
        <v>1</v>
      </c>
    </row>
    <row r="2644" spans="1:21" x14ac:dyDescent="0.25">
      <c r="A2644" s="3" t="s">
        <v>1136</v>
      </c>
      <c r="B2644" s="3" t="s">
        <v>1266</v>
      </c>
      <c r="C2644" s="4" t="s">
        <v>1137</v>
      </c>
      <c r="D2644" s="5" t="s">
        <v>1024</v>
      </c>
      <c r="E2644" s="4" t="s">
        <v>1025</v>
      </c>
      <c r="F2644" s="6">
        <v>3732.39</v>
      </c>
      <c r="G2644" s="4">
        <v>8570</v>
      </c>
      <c r="H2644" s="4">
        <v>55917</v>
      </c>
      <c r="I2644" s="5">
        <v>66.748752620000005</v>
      </c>
      <c r="J2644" s="5">
        <v>6.5247374562426996</v>
      </c>
      <c r="K2644" s="5" t="s">
        <v>394</v>
      </c>
      <c r="L2644" s="5">
        <v>365</v>
      </c>
      <c r="M2644" s="7" t="s">
        <v>1267</v>
      </c>
      <c r="N2644" s="16">
        <f t="shared" si="205"/>
        <v>44207</v>
      </c>
      <c r="O2644" s="7" t="s">
        <v>1268</v>
      </c>
      <c r="P2644" s="12" t="str">
        <f t="shared" si="206"/>
        <v>2021-01-19</v>
      </c>
      <c r="Q2644" s="1" t="str">
        <f>IFERROR(VLOOKUP(K2644,de_para!$A$2:$B$32,2,0),"ERR")</f>
        <v>Mid funnel</v>
      </c>
      <c r="R2644" s="1">
        <v>0</v>
      </c>
      <c r="S2644" s="1">
        <f t="shared" si="207"/>
        <v>1</v>
      </c>
      <c r="T2644" s="1">
        <f t="shared" si="208"/>
        <v>2021</v>
      </c>
      <c r="U2644" s="1">
        <f t="shared" si="209"/>
        <v>1</v>
      </c>
    </row>
    <row r="2645" spans="1:21" x14ac:dyDescent="0.25">
      <c r="A2645" s="3" t="s">
        <v>1234</v>
      </c>
      <c r="B2645" s="3" t="s">
        <v>1266</v>
      </c>
      <c r="C2645" s="4" t="s">
        <v>1235</v>
      </c>
      <c r="D2645" s="5" t="s">
        <v>87</v>
      </c>
      <c r="E2645" s="4" t="s">
        <v>88</v>
      </c>
      <c r="F2645" s="6">
        <v>4000</v>
      </c>
      <c r="G2645" s="4">
        <v>488834</v>
      </c>
      <c r="H2645" s="4">
        <v>513239</v>
      </c>
      <c r="I2645" s="5">
        <v>7.7936399999999999</v>
      </c>
      <c r="J2645" s="5">
        <v>1.0499249233890999</v>
      </c>
      <c r="K2645" s="5" t="s">
        <v>36</v>
      </c>
      <c r="L2645" s="5">
        <v>29</v>
      </c>
      <c r="M2645" s="7" t="s">
        <v>1267</v>
      </c>
      <c r="N2645" s="16">
        <f t="shared" si="205"/>
        <v>44207</v>
      </c>
      <c r="O2645" s="7" t="s">
        <v>1268</v>
      </c>
      <c r="P2645" s="12" t="str">
        <f t="shared" si="206"/>
        <v>2021-01-19</v>
      </c>
      <c r="Q2645" s="1" t="str">
        <f>IFERROR(VLOOKUP(K2645,de_para!$A$2:$B$32,2,0),"ERR")</f>
        <v>web event</v>
      </c>
      <c r="R2645" s="1">
        <v>0</v>
      </c>
      <c r="S2645" s="1">
        <f t="shared" si="207"/>
        <v>1</v>
      </c>
      <c r="T2645" s="1">
        <f t="shared" si="208"/>
        <v>2021</v>
      </c>
      <c r="U2645" s="1">
        <f t="shared" si="209"/>
        <v>1</v>
      </c>
    </row>
    <row r="2646" spans="1:21" x14ac:dyDescent="0.25">
      <c r="A2646" s="3" t="s">
        <v>103</v>
      </c>
      <c r="B2646" s="3" t="s">
        <v>1266</v>
      </c>
      <c r="C2646" s="4" t="s">
        <v>998</v>
      </c>
      <c r="D2646" s="5" t="s">
        <v>60</v>
      </c>
      <c r="E2646" s="4" t="s">
        <v>61</v>
      </c>
      <c r="F2646" s="6">
        <v>3996.26</v>
      </c>
      <c r="G2646" s="4">
        <v>4580</v>
      </c>
      <c r="H2646" s="4">
        <v>34718</v>
      </c>
      <c r="I2646" s="5">
        <v>115.10628491999999</v>
      </c>
      <c r="J2646" s="5">
        <v>7.5803493449781998</v>
      </c>
      <c r="K2646" s="5" t="s">
        <v>36</v>
      </c>
      <c r="L2646" s="5">
        <v>17</v>
      </c>
      <c r="M2646" s="7" t="s">
        <v>1267</v>
      </c>
      <c r="N2646" s="16">
        <f t="shared" si="205"/>
        <v>44207</v>
      </c>
      <c r="O2646" s="7" t="s">
        <v>1268</v>
      </c>
      <c r="P2646" s="12" t="str">
        <f t="shared" si="206"/>
        <v>2021-01-19</v>
      </c>
      <c r="Q2646" s="1" t="str">
        <f>IFERROR(VLOOKUP(K2646,de_para!$A$2:$B$32,2,0),"ERR")</f>
        <v>web event</v>
      </c>
      <c r="R2646" s="1">
        <v>0</v>
      </c>
      <c r="S2646" s="1">
        <f t="shared" si="207"/>
        <v>1</v>
      </c>
      <c r="T2646" s="1">
        <f t="shared" si="208"/>
        <v>2021</v>
      </c>
      <c r="U2646" s="1">
        <f t="shared" si="209"/>
        <v>1</v>
      </c>
    </row>
    <row r="2647" spans="1:21" x14ac:dyDescent="0.25">
      <c r="A2647" s="3" t="s">
        <v>93</v>
      </c>
      <c r="B2647" s="3" t="s">
        <v>1266</v>
      </c>
      <c r="C2647" s="4" t="s">
        <v>94</v>
      </c>
      <c r="D2647" s="5" t="s">
        <v>87</v>
      </c>
      <c r="E2647" s="4" t="s">
        <v>88</v>
      </c>
      <c r="F2647" s="6">
        <v>39788.17</v>
      </c>
      <c r="G2647" s="4">
        <v>2722889</v>
      </c>
      <c r="H2647" s="4">
        <v>4973595</v>
      </c>
      <c r="I2647" s="5">
        <v>7.9998813699999998</v>
      </c>
      <c r="J2647" s="5">
        <v>1.8265874958546</v>
      </c>
      <c r="K2647" s="5" t="s">
        <v>36</v>
      </c>
      <c r="L2647" s="5">
        <v>410</v>
      </c>
      <c r="M2647" s="7" t="s">
        <v>1267</v>
      </c>
      <c r="N2647" s="16">
        <f t="shared" si="205"/>
        <v>44207</v>
      </c>
      <c r="O2647" s="7" t="s">
        <v>1268</v>
      </c>
      <c r="P2647" s="12" t="str">
        <f t="shared" si="206"/>
        <v>2021-01-19</v>
      </c>
      <c r="Q2647" s="1" t="str">
        <f>IFERROR(VLOOKUP(K2647,de_para!$A$2:$B$32,2,0),"ERR")</f>
        <v>web event</v>
      </c>
      <c r="R2647" s="1">
        <v>0</v>
      </c>
      <c r="S2647" s="1">
        <f t="shared" si="207"/>
        <v>1</v>
      </c>
      <c r="T2647" s="1">
        <f t="shared" si="208"/>
        <v>2021</v>
      </c>
      <c r="U2647" s="1">
        <f t="shared" si="209"/>
        <v>1</v>
      </c>
    </row>
    <row r="2648" spans="1:21" x14ac:dyDescent="0.25">
      <c r="A2648" s="3" t="s">
        <v>180</v>
      </c>
      <c r="B2648" s="3" t="s">
        <v>1266</v>
      </c>
      <c r="C2648" s="4" t="s">
        <v>181</v>
      </c>
      <c r="D2648" s="5" t="s">
        <v>173</v>
      </c>
      <c r="E2648" s="4" t="s">
        <v>174</v>
      </c>
      <c r="F2648" s="6">
        <v>30372.75</v>
      </c>
      <c r="G2648" s="4">
        <v>1669580</v>
      </c>
      <c r="H2648" s="4">
        <v>3050437</v>
      </c>
      <c r="I2648" s="5">
        <v>9.9568520800000009</v>
      </c>
      <c r="J2648" s="5">
        <v>1.8270684842895</v>
      </c>
      <c r="K2648" s="5" t="s">
        <v>36</v>
      </c>
      <c r="L2648" s="5">
        <v>202</v>
      </c>
      <c r="M2648" s="7" t="s">
        <v>1267</v>
      </c>
      <c r="N2648" s="16">
        <f t="shared" si="205"/>
        <v>44207</v>
      </c>
      <c r="O2648" s="7" t="s">
        <v>1268</v>
      </c>
      <c r="P2648" s="12" t="str">
        <f t="shared" si="206"/>
        <v>2021-01-19</v>
      </c>
      <c r="Q2648" s="1" t="str">
        <f>IFERROR(VLOOKUP(K2648,de_para!$A$2:$B$32,2,0),"ERR")</f>
        <v>web event</v>
      </c>
      <c r="R2648" s="1">
        <v>0</v>
      </c>
      <c r="S2648" s="1">
        <f t="shared" si="207"/>
        <v>1</v>
      </c>
      <c r="T2648" s="1">
        <f t="shared" si="208"/>
        <v>2021</v>
      </c>
      <c r="U2648" s="1">
        <f t="shared" si="209"/>
        <v>1</v>
      </c>
    </row>
    <row r="2649" spans="1:21" x14ac:dyDescent="0.25">
      <c r="A2649" s="3" t="s">
        <v>1178</v>
      </c>
      <c r="B2649" s="3" t="s">
        <v>1266</v>
      </c>
      <c r="C2649" s="4" t="s">
        <v>1179</v>
      </c>
      <c r="D2649" s="5" t="s">
        <v>1163</v>
      </c>
      <c r="E2649" s="4" t="s">
        <v>1164</v>
      </c>
      <c r="F2649" s="6">
        <v>10683.31</v>
      </c>
      <c r="G2649" s="4">
        <v>705425</v>
      </c>
      <c r="H2649" s="4">
        <v>1269504</v>
      </c>
      <c r="I2649" s="5">
        <v>8.4153417400000006</v>
      </c>
      <c r="J2649" s="5">
        <v>1.7996300102775</v>
      </c>
      <c r="K2649" s="5" t="s">
        <v>36</v>
      </c>
      <c r="L2649" s="5">
        <v>93</v>
      </c>
      <c r="M2649" s="7" t="s">
        <v>1267</v>
      </c>
      <c r="N2649" s="16">
        <f t="shared" si="205"/>
        <v>44207</v>
      </c>
      <c r="O2649" s="7" t="s">
        <v>1268</v>
      </c>
      <c r="P2649" s="12" t="str">
        <f t="shared" si="206"/>
        <v>2021-01-19</v>
      </c>
      <c r="Q2649" s="1" t="str">
        <f>IFERROR(VLOOKUP(K2649,de_para!$A$2:$B$32,2,0),"ERR")</f>
        <v>web event</v>
      </c>
      <c r="R2649" s="1">
        <v>0</v>
      </c>
      <c r="S2649" s="1">
        <f t="shared" si="207"/>
        <v>1</v>
      </c>
      <c r="T2649" s="1">
        <f t="shared" si="208"/>
        <v>2021</v>
      </c>
      <c r="U2649" s="1">
        <f t="shared" si="209"/>
        <v>1</v>
      </c>
    </row>
    <row r="2650" spans="1:21" x14ac:dyDescent="0.25">
      <c r="A2650" s="3" t="s">
        <v>405</v>
      </c>
      <c r="B2650" s="3" t="s">
        <v>1266</v>
      </c>
      <c r="C2650" s="4" t="s">
        <v>406</v>
      </c>
      <c r="D2650" s="5" t="s">
        <v>177</v>
      </c>
      <c r="E2650" s="4" t="s">
        <v>178</v>
      </c>
      <c r="F2650" s="6">
        <v>8398.43</v>
      </c>
      <c r="G2650" s="4">
        <v>365452</v>
      </c>
      <c r="H2650" s="4">
        <v>854889</v>
      </c>
      <c r="I2650" s="5">
        <v>9.8240005400000001</v>
      </c>
      <c r="J2650" s="5">
        <v>2.3392648008494001</v>
      </c>
      <c r="K2650" s="5" t="s">
        <v>179</v>
      </c>
      <c r="L2650" s="5">
        <v>9354</v>
      </c>
      <c r="M2650" s="7" t="s">
        <v>1267</v>
      </c>
      <c r="N2650" s="16">
        <f t="shared" si="205"/>
        <v>44207</v>
      </c>
      <c r="O2650" s="7" t="s">
        <v>1268</v>
      </c>
      <c r="P2650" s="12" t="str">
        <f t="shared" si="206"/>
        <v>2021-01-19</v>
      </c>
      <c r="Q2650" s="1" t="str">
        <f>IFERROR(VLOOKUP(K2650,de_para!$A$2:$B$32,2,0),"ERR")</f>
        <v>Mid funnel</v>
      </c>
      <c r="R2650" s="1">
        <v>0</v>
      </c>
      <c r="S2650" s="1">
        <f t="shared" si="207"/>
        <v>1</v>
      </c>
      <c r="T2650" s="1">
        <f t="shared" si="208"/>
        <v>2021</v>
      </c>
      <c r="U2650" s="1">
        <f t="shared" si="209"/>
        <v>1</v>
      </c>
    </row>
    <row r="2651" spans="1:21" x14ac:dyDescent="0.25">
      <c r="A2651" s="3" t="s">
        <v>1226</v>
      </c>
      <c r="B2651" s="3" t="s">
        <v>1266</v>
      </c>
      <c r="C2651" s="4" t="s">
        <v>1227</v>
      </c>
      <c r="D2651" s="5" t="s">
        <v>1228</v>
      </c>
      <c r="E2651" s="4" t="s">
        <v>1229</v>
      </c>
      <c r="F2651" s="6">
        <v>7682.35</v>
      </c>
      <c r="G2651" s="4">
        <v>226580</v>
      </c>
      <c r="H2651" s="4">
        <v>417150</v>
      </c>
      <c r="I2651" s="5">
        <v>18.41627712</v>
      </c>
      <c r="J2651" s="5">
        <v>1.8410715861947</v>
      </c>
      <c r="K2651" s="5" t="s">
        <v>36</v>
      </c>
      <c r="L2651" s="5">
        <v>48</v>
      </c>
      <c r="M2651" s="7" t="s">
        <v>1267</v>
      </c>
      <c r="N2651" s="16">
        <f t="shared" si="205"/>
        <v>44207</v>
      </c>
      <c r="O2651" s="7" t="s">
        <v>1268</v>
      </c>
      <c r="P2651" s="12" t="str">
        <f t="shared" si="206"/>
        <v>2021-01-19</v>
      </c>
      <c r="Q2651" s="1" t="str">
        <f>IFERROR(VLOOKUP(K2651,de_para!$A$2:$B$32,2,0),"ERR")</f>
        <v>web event</v>
      </c>
      <c r="R2651" s="1">
        <v>0</v>
      </c>
      <c r="S2651" s="1">
        <f t="shared" si="207"/>
        <v>1</v>
      </c>
      <c r="T2651" s="1">
        <f t="shared" si="208"/>
        <v>2021</v>
      </c>
      <c r="U2651" s="1">
        <f t="shared" si="209"/>
        <v>1</v>
      </c>
    </row>
    <row r="2652" spans="1:21" x14ac:dyDescent="0.25">
      <c r="A2652" s="3" t="s">
        <v>1057</v>
      </c>
      <c r="B2652" s="3" t="s">
        <v>1266</v>
      </c>
      <c r="C2652" s="4" t="s">
        <v>1058</v>
      </c>
      <c r="D2652" s="5" t="s">
        <v>1059</v>
      </c>
      <c r="E2652" s="4" t="s">
        <v>1060</v>
      </c>
      <c r="F2652" s="6">
        <v>116666.08</v>
      </c>
      <c r="G2652" s="4">
        <v>2734187</v>
      </c>
      <c r="H2652" s="4">
        <v>8145870</v>
      </c>
      <c r="I2652" s="5">
        <v>14.322114150000001</v>
      </c>
      <c r="J2652" s="5">
        <v>2.9792658658679998</v>
      </c>
      <c r="K2652" s="5" t="s">
        <v>80</v>
      </c>
      <c r="L2652" s="5">
        <v>1339</v>
      </c>
      <c r="M2652" s="7" t="s">
        <v>1267</v>
      </c>
      <c r="N2652" s="16">
        <f t="shared" si="205"/>
        <v>44207</v>
      </c>
      <c r="O2652" s="7" t="s">
        <v>1268</v>
      </c>
      <c r="P2652" s="12" t="str">
        <f t="shared" si="206"/>
        <v>2021-01-19</v>
      </c>
      <c r="Q2652" s="1" t="str">
        <f>IFERROR(VLOOKUP(K2652,de_para!$A$2:$B$32,2,0),"ERR")</f>
        <v>web event</v>
      </c>
      <c r="R2652" s="1">
        <v>0</v>
      </c>
      <c r="S2652" s="1">
        <f t="shared" si="207"/>
        <v>1</v>
      </c>
      <c r="T2652" s="1">
        <f t="shared" si="208"/>
        <v>2021</v>
      </c>
      <c r="U2652" s="1">
        <f t="shared" si="209"/>
        <v>1</v>
      </c>
    </row>
    <row r="2653" spans="1:21" x14ac:dyDescent="0.25">
      <c r="A2653" s="3" t="s">
        <v>120</v>
      </c>
      <c r="B2653" s="3" t="s">
        <v>1266</v>
      </c>
      <c r="C2653" s="4" t="s">
        <v>1056</v>
      </c>
      <c r="D2653" s="5" t="s">
        <v>1048</v>
      </c>
      <c r="E2653" s="4" t="s">
        <v>1049</v>
      </c>
      <c r="F2653" s="6">
        <v>59376.44</v>
      </c>
      <c r="G2653" s="4">
        <v>3978446</v>
      </c>
      <c r="H2653" s="4">
        <v>6771155</v>
      </c>
      <c r="I2653" s="5">
        <v>8.7690268499999995</v>
      </c>
      <c r="J2653" s="5">
        <v>1.7019597601676999</v>
      </c>
      <c r="K2653" s="5" t="s">
        <v>36</v>
      </c>
      <c r="L2653" s="5">
        <v>813</v>
      </c>
      <c r="M2653" s="7" t="s">
        <v>1267</v>
      </c>
      <c r="N2653" s="16">
        <f t="shared" si="205"/>
        <v>44207</v>
      </c>
      <c r="O2653" s="7" t="s">
        <v>1268</v>
      </c>
      <c r="P2653" s="12" t="str">
        <f t="shared" si="206"/>
        <v>2021-01-19</v>
      </c>
      <c r="Q2653" s="1" t="str">
        <f>IFERROR(VLOOKUP(K2653,de_para!$A$2:$B$32,2,0),"ERR")</f>
        <v>web event</v>
      </c>
      <c r="R2653" s="1">
        <v>0</v>
      </c>
      <c r="S2653" s="1">
        <f t="shared" si="207"/>
        <v>1</v>
      </c>
      <c r="T2653" s="1">
        <f t="shared" si="208"/>
        <v>2021</v>
      </c>
      <c r="U2653" s="1">
        <f t="shared" si="209"/>
        <v>1</v>
      </c>
    </row>
    <row r="2654" spans="1:21" x14ac:dyDescent="0.25">
      <c r="A2654" s="3" t="s">
        <v>1271</v>
      </c>
      <c r="B2654" s="3" t="s">
        <v>1266</v>
      </c>
      <c r="C2654" s="4" t="s">
        <v>1272</v>
      </c>
      <c r="D2654" s="5" t="s">
        <v>1273</v>
      </c>
      <c r="E2654" s="4" t="s">
        <v>1274</v>
      </c>
      <c r="F2654" s="6">
        <v>0</v>
      </c>
      <c r="G2654" s="4">
        <v>0</v>
      </c>
      <c r="H2654" s="4">
        <v>0</v>
      </c>
      <c r="I2654" s="5" t="s">
        <v>45</v>
      </c>
      <c r="J2654" s="5">
        <v>0</v>
      </c>
      <c r="K2654" s="5" t="s">
        <v>36</v>
      </c>
      <c r="L2654" s="5">
        <v>2</v>
      </c>
      <c r="M2654" s="7" t="s">
        <v>1267</v>
      </c>
      <c r="N2654" s="16">
        <f t="shared" si="205"/>
        <v>44207</v>
      </c>
      <c r="O2654" s="7" t="s">
        <v>1268</v>
      </c>
      <c r="P2654" s="12" t="str">
        <f t="shared" si="206"/>
        <v>2021-01-19</v>
      </c>
      <c r="Q2654" s="1" t="str">
        <f>IFERROR(VLOOKUP(K2654,de_para!$A$2:$B$32,2,0),"ERR")</f>
        <v>web event</v>
      </c>
      <c r="R2654" s="1">
        <v>0</v>
      </c>
      <c r="S2654" s="1">
        <f t="shared" si="207"/>
        <v>1</v>
      </c>
      <c r="T2654" s="1">
        <f t="shared" si="208"/>
        <v>2021</v>
      </c>
      <c r="U2654" s="1">
        <f t="shared" si="209"/>
        <v>1</v>
      </c>
    </row>
    <row r="2655" spans="1:21" x14ac:dyDescent="0.25">
      <c r="A2655" s="3" t="s">
        <v>111</v>
      </c>
      <c r="B2655" s="3" t="s">
        <v>1266</v>
      </c>
      <c r="C2655" s="4" t="s">
        <v>1047</v>
      </c>
      <c r="D2655" s="5" t="s">
        <v>1048</v>
      </c>
      <c r="E2655" s="4" t="s">
        <v>1049</v>
      </c>
      <c r="F2655" s="6">
        <v>27661.43</v>
      </c>
      <c r="G2655" s="4">
        <v>1861972</v>
      </c>
      <c r="H2655" s="4">
        <v>3566818</v>
      </c>
      <c r="I2655" s="5">
        <v>7.7552120699999998</v>
      </c>
      <c r="J2655" s="5">
        <v>1.9156131241501</v>
      </c>
      <c r="K2655" s="5" t="s">
        <v>36</v>
      </c>
      <c r="L2655" s="5">
        <v>382</v>
      </c>
      <c r="M2655" s="7" t="s">
        <v>1267</v>
      </c>
      <c r="N2655" s="16">
        <f t="shared" si="205"/>
        <v>44207</v>
      </c>
      <c r="O2655" s="7" t="s">
        <v>1268</v>
      </c>
      <c r="P2655" s="12" t="str">
        <f t="shared" si="206"/>
        <v>2021-01-19</v>
      </c>
      <c r="Q2655" s="1" t="str">
        <f>IFERROR(VLOOKUP(K2655,de_para!$A$2:$B$32,2,0),"ERR")</f>
        <v>web event</v>
      </c>
      <c r="R2655" s="1">
        <v>0</v>
      </c>
      <c r="S2655" s="1">
        <f t="shared" si="207"/>
        <v>1</v>
      </c>
      <c r="T2655" s="1">
        <f t="shared" si="208"/>
        <v>2021</v>
      </c>
      <c r="U2655" s="1">
        <f t="shared" si="209"/>
        <v>1</v>
      </c>
    </row>
    <row r="2656" spans="1:21" x14ac:dyDescent="0.25">
      <c r="A2656" s="3" t="s">
        <v>245</v>
      </c>
      <c r="B2656" s="3" t="s">
        <v>1266</v>
      </c>
      <c r="C2656" s="4" t="s">
        <v>520</v>
      </c>
      <c r="D2656" s="5" t="s">
        <v>521</v>
      </c>
      <c r="E2656" s="4" t="s">
        <v>522</v>
      </c>
      <c r="F2656" s="6">
        <v>5704.61</v>
      </c>
      <c r="G2656" s="4">
        <v>773790</v>
      </c>
      <c r="H2656" s="4">
        <v>1513710</v>
      </c>
      <c r="I2656" s="5">
        <v>3.7686280700000001</v>
      </c>
      <c r="J2656" s="5">
        <v>1.9562284340713001</v>
      </c>
      <c r="K2656" s="5" t="s">
        <v>394</v>
      </c>
      <c r="L2656" s="5">
        <v>15709</v>
      </c>
      <c r="M2656" s="7" t="s">
        <v>1267</v>
      </c>
      <c r="N2656" s="16">
        <f t="shared" si="205"/>
        <v>44207</v>
      </c>
      <c r="O2656" s="7" t="s">
        <v>1268</v>
      </c>
      <c r="P2656" s="12" t="str">
        <f t="shared" si="206"/>
        <v>2021-01-19</v>
      </c>
      <c r="Q2656" s="1" t="str">
        <f>IFERROR(VLOOKUP(K2656,de_para!$A$2:$B$32,2,0),"ERR")</f>
        <v>Mid funnel</v>
      </c>
      <c r="R2656" s="1">
        <v>0</v>
      </c>
      <c r="S2656" s="1">
        <f t="shared" si="207"/>
        <v>1</v>
      </c>
      <c r="T2656" s="1">
        <f t="shared" si="208"/>
        <v>2021</v>
      </c>
      <c r="U2656" s="1">
        <f t="shared" si="209"/>
        <v>1</v>
      </c>
    </row>
    <row r="2657" spans="1:21" x14ac:dyDescent="0.25">
      <c r="A2657" s="3" t="s">
        <v>1244</v>
      </c>
      <c r="B2657" s="3" t="s">
        <v>1266</v>
      </c>
      <c r="C2657" s="4" t="s">
        <v>1245</v>
      </c>
      <c r="D2657" s="5" t="s">
        <v>1246</v>
      </c>
      <c r="E2657" s="4" t="s">
        <v>1247</v>
      </c>
      <c r="F2657" s="6">
        <v>0</v>
      </c>
      <c r="G2657" s="4">
        <v>0</v>
      </c>
      <c r="H2657" s="4">
        <v>0</v>
      </c>
      <c r="I2657" s="5" t="s">
        <v>45</v>
      </c>
      <c r="J2657" s="5">
        <v>0</v>
      </c>
      <c r="K2657" s="5" t="s">
        <v>80</v>
      </c>
      <c r="L2657" s="5">
        <v>1</v>
      </c>
      <c r="M2657" s="7" t="s">
        <v>1267</v>
      </c>
      <c r="N2657" s="16">
        <f t="shared" si="205"/>
        <v>44207</v>
      </c>
      <c r="O2657" s="7" t="s">
        <v>1268</v>
      </c>
      <c r="P2657" s="12" t="str">
        <f t="shared" si="206"/>
        <v>2021-01-19</v>
      </c>
      <c r="Q2657" s="1" t="str">
        <f>IFERROR(VLOOKUP(K2657,de_para!$A$2:$B$32,2,0),"ERR")</f>
        <v>web event</v>
      </c>
      <c r="R2657" s="1">
        <v>0</v>
      </c>
      <c r="S2657" s="1">
        <f t="shared" si="207"/>
        <v>1</v>
      </c>
      <c r="T2657" s="1">
        <f t="shared" si="208"/>
        <v>2021</v>
      </c>
      <c r="U2657" s="1">
        <f t="shared" si="209"/>
        <v>1</v>
      </c>
    </row>
    <row r="2658" spans="1:21" x14ac:dyDescent="0.25">
      <c r="A2658" s="3" t="s">
        <v>948</v>
      </c>
      <c r="B2658" s="3" t="s">
        <v>1266</v>
      </c>
      <c r="C2658" s="4" t="s">
        <v>950</v>
      </c>
      <c r="D2658" s="5" t="s">
        <v>173</v>
      </c>
      <c r="E2658" s="4" t="s">
        <v>174</v>
      </c>
      <c r="F2658" s="6">
        <v>34689.410000000003</v>
      </c>
      <c r="G2658" s="4">
        <v>197717</v>
      </c>
      <c r="H2658" s="4">
        <v>1255057</v>
      </c>
      <c r="I2658" s="5">
        <v>27.63970879</v>
      </c>
      <c r="J2658" s="5">
        <v>6.3477445035075002</v>
      </c>
      <c r="K2658" s="5" t="s">
        <v>36</v>
      </c>
      <c r="L2658" s="5">
        <v>318</v>
      </c>
      <c r="M2658" s="7" t="s">
        <v>1267</v>
      </c>
      <c r="N2658" s="16">
        <f t="shared" si="205"/>
        <v>44207</v>
      </c>
      <c r="O2658" s="7" t="s">
        <v>1268</v>
      </c>
      <c r="P2658" s="12" t="str">
        <f t="shared" si="206"/>
        <v>2021-01-19</v>
      </c>
      <c r="Q2658" s="1" t="str">
        <f>IFERROR(VLOOKUP(K2658,de_para!$A$2:$B$32,2,0),"ERR")</f>
        <v>web event</v>
      </c>
      <c r="R2658" s="1">
        <v>0</v>
      </c>
      <c r="S2658" s="1">
        <f t="shared" si="207"/>
        <v>1</v>
      </c>
      <c r="T2658" s="1">
        <f t="shared" si="208"/>
        <v>2021</v>
      </c>
      <c r="U2658" s="1">
        <f t="shared" si="209"/>
        <v>1</v>
      </c>
    </row>
    <row r="2659" spans="1:21" x14ac:dyDescent="0.25">
      <c r="A2659" s="3" t="s">
        <v>95</v>
      </c>
      <c r="B2659" s="3" t="s">
        <v>1266</v>
      </c>
      <c r="C2659" s="4" t="s">
        <v>96</v>
      </c>
      <c r="D2659" s="5" t="s">
        <v>60</v>
      </c>
      <c r="E2659" s="4" t="s">
        <v>61</v>
      </c>
      <c r="F2659" s="6">
        <v>14122.01</v>
      </c>
      <c r="G2659" s="4">
        <v>529009</v>
      </c>
      <c r="H2659" s="4">
        <v>719244</v>
      </c>
      <c r="I2659" s="5">
        <v>19.634519019999999</v>
      </c>
      <c r="J2659" s="5">
        <v>1.3596063583039</v>
      </c>
      <c r="K2659" s="5" t="s">
        <v>36</v>
      </c>
      <c r="L2659" s="5">
        <v>170</v>
      </c>
      <c r="M2659" s="7" t="s">
        <v>1267</v>
      </c>
      <c r="N2659" s="16">
        <f t="shared" si="205"/>
        <v>44207</v>
      </c>
      <c r="O2659" s="7" t="s">
        <v>1268</v>
      </c>
      <c r="P2659" s="12" t="str">
        <f t="shared" si="206"/>
        <v>2021-01-19</v>
      </c>
      <c r="Q2659" s="1" t="str">
        <f>IFERROR(VLOOKUP(K2659,de_para!$A$2:$B$32,2,0),"ERR")</f>
        <v>web event</v>
      </c>
      <c r="R2659" s="1">
        <v>0</v>
      </c>
      <c r="S2659" s="1">
        <f t="shared" si="207"/>
        <v>1</v>
      </c>
      <c r="T2659" s="1">
        <f t="shared" si="208"/>
        <v>2021</v>
      </c>
      <c r="U2659" s="1">
        <f t="shared" si="209"/>
        <v>1</v>
      </c>
    </row>
    <row r="2660" spans="1:21" x14ac:dyDescent="0.25">
      <c r="A2660" s="3" t="s">
        <v>180</v>
      </c>
      <c r="B2660" s="3" t="s">
        <v>1266</v>
      </c>
      <c r="C2660" s="4" t="s">
        <v>508</v>
      </c>
      <c r="D2660" s="5" t="s">
        <v>509</v>
      </c>
      <c r="E2660" s="4" t="s">
        <v>510</v>
      </c>
      <c r="F2660" s="6">
        <v>7139.08</v>
      </c>
      <c r="G2660" s="4">
        <v>1129238</v>
      </c>
      <c r="H2660" s="4">
        <v>2683448</v>
      </c>
      <c r="I2660" s="5">
        <v>2.66041302</v>
      </c>
      <c r="J2660" s="5">
        <v>2.3763351924040998</v>
      </c>
      <c r="K2660" s="5" t="s">
        <v>394</v>
      </c>
      <c r="L2660" s="5">
        <v>21523</v>
      </c>
      <c r="M2660" s="7" t="s">
        <v>1267</v>
      </c>
      <c r="N2660" s="16">
        <f t="shared" si="205"/>
        <v>44207</v>
      </c>
      <c r="O2660" s="7" t="s">
        <v>1268</v>
      </c>
      <c r="P2660" s="12" t="str">
        <f t="shared" si="206"/>
        <v>2021-01-19</v>
      </c>
      <c r="Q2660" s="1" t="str">
        <f>IFERROR(VLOOKUP(K2660,de_para!$A$2:$B$32,2,0),"ERR")</f>
        <v>Mid funnel</v>
      </c>
      <c r="R2660" s="1">
        <v>0</v>
      </c>
      <c r="S2660" s="1">
        <f t="shared" si="207"/>
        <v>1</v>
      </c>
      <c r="T2660" s="1">
        <f t="shared" si="208"/>
        <v>2021</v>
      </c>
      <c r="U2660" s="1">
        <f t="shared" si="209"/>
        <v>1</v>
      </c>
    </row>
    <row r="2661" spans="1:21" x14ac:dyDescent="0.25">
      <c r="A2661" s="3" t="s">
        <v>245</v>
      </c>
      <c r="B2661" s="3" t="s">
        <v>1266</v>
      </c>
      <c r="C2661" s="4" t="s">
        <v>246</v>
      </c>
      <c r="D2661" s="5" t="s">
        <v>247</v>
      </c>
      <c r="E2661" s="4" t="s">
        <v>248</v>
      </c>
      <c r="F2661" s="6">
        <v>27899.65</v>
      </c>
      <c r="G2661" s="4">
        <v>2055574</v>
      </c>
      <c r="H2661" s="4">
        <v>5526609</v>
      </c>
      <c r="I2661" s="5">
        <v>5.0482402500000001</v>
      </c>
      <c r="J2661" s="5">
        <v>2.6885964698910998</v>
      </c>
      <c r="K2661" s="5" t="s">
        <v>36</v>
      </c>
      <c r="L2661" s="5">
        <v>118</v>
      </c>
      <c r="M2661" s="7" t="s">
        <v>1267</v>
      </c>
      <c r="N2661" s="16">
        <f t="shared" si="205"/>
        <v>44207</v>
      </c>
      <c r="O2661" s="7" t="s">
        <v>1268</v>
      </c>
      <c r="P2661" s="12" t="str">
        <f t="shared" si="206"/>
        <v>2021-01-19</v>
      </c>
      <c r="Q2661" s="1" t="str">
        <f>IFERROR(VLOOKUP(K2661,de_para!$A$2:$B$32,2,0),"ERR")</f>
        <v>web event</v>
      </c>
      <c r="R2661" s="1">
        <v>0</v>
      </c>
      <c r="S2661" s="1">
        <f t="shared" si="207"/>
        <v>1</v>
      </c>
      <c r="T2661" s="1">
        <f t="shared" si="208"/>
        <v>2021</v>
      </c>
      <c r="U2661" s="1">
        <f t="shared" si="209"/>
        <v>1</v>
      </c>
    </row>
    <row r="2662" spans="1:21" x14ac:dyDescent="0.25">
      <c r="A2662" s="3" t="s">
        <v>1078</v>
      </c>
      <c r="B2662" s="3" t="s">
        <v>1266</v>
      </c>
      <c r="C2662" s="4" t="s">
        <v>1079</v>
      </c>
      <c r="D2662" s="5" t="s">
        <v>1080</v>
      </c>
      <c r="E2662" s="4" t="s">
        <v>1081</v>
      </c>
      <c r="F2662" s="6">
        <v>10158.85</v>
      </c>
      <c r="G2662" s="4">
        <v>972340</v>
      </c>
      <c r="H2662" s="4">
        <v>1218992</v>
      </c>
      <c r="I2662" s="5">
        <v>8.3338118699999999</v>
      </c>
      <c r="J2662" s="5">
        <v>1.2536684698767999</v>
      </c>
      <c r="K2662" s="5" t="s">
        <v>80</v>
      </c>
      <c r="L2662" s="5">
        <v>142</v>
      </c>
      <c r="M2662" s="7" t="s">
        <v>1267</v>
      </c>
      <c r="N2662" s="16">
        <f t="shared" si="205"/>
        <v>44207</v>
      </c>
      <c r="O2662" s="7" t="s">
        <v>1268</v>
      </c>
      <c r="P2662" s="12" t="str">
        <f t="shared" si="206"/>
        <v>2021-01-19</v>
      </c>
      <c r="Q2662" s="1" t="str">
        <f>IFERROR(VLOOKUP(K2662,de_para!$A$2:$B$32,2,0),"ERR")</f>
        <v>web event</v>
      </c>
      <c r="R2662" s="1">
        <v>0</v>
      </c>
      <c r="S2662" s="1">
        <f t="shared" si="207"/>
        <v>1</v>
      </c>
      <c r="T2662" s="1">
        <f t="shared" si="208"/>
        <v>2021</v>
      </c>
      <c r="U2662" s="1">
        <f t="shared" si="209"/>
        <v>1</v>
      </c>
    </row>
    <row r="2663" spans="1:21" x14ac:dyDescent="0.25">
      <c r="A2663" s="3" t="s">
        <v>1210</v>
      </c>
      <c r="B2663" s="3" t="s">
        <v>1266</v>
      </c>
      <c r="C2663" s="4" t="s">
        <v>1212</v>
      </c>
      <c r="D2663" s="5" t="s">
        <v>1213</v>
      </c>
      <c r="E2663" s="4" t="s">
        <v>1214</v>
      </c>
      <c r="F2663" s="6">
        <v>7936.31</v>
      </c>
      <c r="G2663" s="4">
        <v>180566</v>
      </c>
      <c r="H2663" s="4">
        <v>425108</v>
      </c>
      <c r="I2663" s="5">
        <v>18.66892648</v>
      </c>
      <c r="J2663" s="5">
        <v>2.3543081200225999</v>
      </c>
      <c r="K2663" s="5" t="s">
        <v>36</v>
      </c>
      <c r="L2663" s="5">
        <v>66</v>
      </c>
      <c r="M2663" s="7" t="s">
        <v>1267</v>
      </c>
      <c r="N2663" s="16">
        <f t="shared" si="205"/>
        <v>44207</v>
      </c>
      <c r="O2663" s="7" t="s">
        <v>1268</v>
      </c>
      <c r="P2663" s="12" t="str">
        <f t="shared" si="206"/>
        <v>2021-01-19</v>
      </c>
      <c r="Q2663" s="1" t="str">
        <f>IFERROR(VLOOKUP(K2663,de_para!$A$2:$B$32,2,0),"ERR")</f>
        <v>web event</v>
      </c>
      <c r="R2663" s="1">
        <v>0</v>
      </c>
      <c r="S2663" s="1">
        <f t="shared" si="207"/>
        <v>1</v>
      </c>
      <c r="T2663" s="1">
        <f t="shared" si="208"/>
        <v>2021</v>
      </c>
      <c r="U2663" s="1">
        <f t="shared" si="209"/>
        <v>1</v>
      </c>
    </row>
    <row r="2664" spans="1:21" x14ac:dyDescent="0.25">
      <c r="A2664" s="3" t="s">
        <v>1261</v>
      </c>
      <c r="B2664" s="3" t="s">
        <v>1266</v>
      </c>
      <c r="C2664" s="4" t="s">
        <v>1262</v>
      </c>
      <c r="D2664" s="5" t="s">
        <v>1263</v>
      </c>
      <c r="E2664" s="4" t="s">
        <v>1264</v>
      </c>
      <c r="F2664" s="6">
        <v>8493.49</v>
      </c>
      <c r="G2664" s="4">
        <v>294276</v>
      </c>
      <c r="H2664" s="4">
        <v>400727</v>
      </c>
      <c r="I2664" s="5">
        <v>21.195202720000001</v>
      </c>
      <c r="J2664" s="5">
        <v>1.3617386399163001</v>
      </c>
      <c r="K2664" s="5" t="s">
        <v>1265</v>
      </c>
      <c r="L2664" s="5">
        <v>308</v>
      </c>
      <c r="M2664" s="7" t="s">
        <v>1267</v>
      </c>
      <c r="N2664" s="16">
        <f t="shared" si="205"/>
        <v>44207</v>
      </c>
      <c r="O2664" s="7" t="s">
        <v>1268</v>
      </c>
      <c r="P2664" s="12" t="str">
        <f t="shared" si="206"/>
        <v>2021-01-19</v>
      </c>
      <c r="Q2664" s="1" t="str">
        <f>IFERROR(VLOOKUP(K2664,de_para!$A$2:$B$32,2,0),"ERR")</f>
        <v>Mensagem</v>
      </c>
      <c r="R2664" s="1">
        <v>1</v>
      </c>
      <c r="S2664" s="1">
        <f t="shared" si="207"/>
        <v>1</v>
      </c>
      <c r="T2664" s="1">
        <f t="shared" si="208"/>
        <v>2021</v>
      </c>
      <c r="U2664" s="1">
        <f t="shared" si="209"/>
        <v>1</v>
      </c>
    </row>
    <row r="2665" spans="1:21" x14ac:dyDescent="0.25">
      <c r="A2665" s="3" t="s">
        <v>72</v>
      </c>
      <c r="B2665" s="3" t="s">
        <v>1266</v>
      </c>
      <c r="C2665" s="4" t="s">
        <v>73</v>
      </c>
      <c r="D2665" s="5" t="s">
        <v>74</v>
      </c>
      <c r="E2665" s="4" t="s">
        <v>75</v>
      </c>
      <c r="F2665" s="6">
        <v>43623.07</v>
      </c>
      <c r="G2665" s="4">
        <v>306405</v>
      </c>
      <c r="H2665" s="4">
        <v>2043560</v>
      </c>
      <c r="I2665" s="5">
        <v>21.346605919999998</v>
      </c>
      <c r="J2665" s="5">
        <v>6.6694734093764998</v>
      </c>
      <c r="K2665" s="5" t="s">
        <v>36</v>
      </c>
      <c r="L2665" s="5">
        <v>468</v>
      </c>
      <c r="M2665" s="7" t="s">
        <v>1267</v>
      </c>
      <c r="N2665" s="16">
        <f t="shared" si="205"/>
        <v>44207</v>
      </c>
      <c r="O2665" s="7" t="s">
        <v>1268</v>
      </c>
      <c r="P2665" s="12" t="str">
        <f t="shared" si="206"/>
        <v>2021-01-19</v>
      </c>
      <c r="Q2665" s="1" t="str">
        <f>IFERROR(VLOOKUP(K2665,de_para!$A$2:$B$32,2,0),"ERR")</f>
        <v>web event</v>
      </c>
      <c r="R2665" s="1">
        <v>0</v>
      </c>
      <c r="S2665" s="1">
        <f t="shared" si="207"/>
        <v>1</v>
      </c>
      <c r="T2665" s="1">
        <f t="shared" si="208"/>
        <v>2021</v>
      </c>
      <c r="U2665" s="1">
        <f t="shared" si="209"/>
        <v>1</v>
      </c>
    </row>
    <row r="2666" spans="1:21" x14ac:dyDescent="0.25">
      <c r="A2666" s="3" t="s">
        <v>1230</v>
      </c>
      <c r="B2666" s="3" t="s">
        <v>1266</v>
      </c>
      <c r="C2666" s="4" t="s">
        <v>1231</v>
      </c>
      <c r="D2666" s="5" t="s">
        <v>1232</v>
      </c>
      <c r="E2666" s="4" t="s">
        <v>1233</v>
      </c>
      <c r="F2666" s="6">
        <v>32386.75</v>
      </c>
      <c r="G2666" s="4">
        <v>40734</v>
      </c>
      <c r="H2666" s="4">
        <v>543929</v>
      </c>
      <c r="I2666" s="5">
        <v>59.542238050000002</v>
      </c>
      <c r="J2666" s="5">
        <v>13.35319389208</v>
      </c>
      <c r="K2666" s="5" t="s">
        <v>36</v>
      </c>
      <c r="L2666" s="5">
        <v>218</v>
      </c>
      <c r="M2666" s="7" t="s">
        <v>1267</v>
      </c>
      <c r="N2666" s="16">
        <f t="shared" si="205"/>
        <v>44207</v>
      </c>
      <c r="O2666" s="7" t="s">
        <v>1268</v>
      </c>
      <c r="P2666" s="12" t="str">
        <f t="shared" si="206"/>
        <v>2021-01-19</v>
      </c>
      <c r="Q2666" s="1" t="str">
        <f>IFERROR(VLOOKUP(K2666,de_para!$A$2:$B$32,2,0),"ERR")</f>
        <v>web event</v>
      </c>
      <c r="R2666" s="1">
        <v>0</v>
      </c>
      <c r="S2666" s="1">
        <f t="shared" si="207"/>
        <v>1</v>
      </c>
      <c r="T2666" s="1">
        <f t="shared" si="208"/>
        <v>2021</v>
      </c>
      <c r="U2666" s="1">
        <f t="shared" si="209"/>
        <v>1</v>
      </c>
    </row>
    <row r="2667" spans="1:21" x14ac:dyDescent="0.25">
      <c r="A2667" s="3" t="s">
        <v>1248</v>
      </c>
      <c r="B2667" s="3" t="s">
        <v>1266</v>
      </c>
      <c r="C2667" s="4" t="s">
        <v>1249</v>
      </c>
      <c r="D2667" s="5" t="s">
        <v>1250</v>
      </c>
      <c r="E2667" s="4" t="s">
        <v>1251</v>
      </c>
      <c r="F2667" s="6">
        <v>7645.58</v>
      </c>
      <c r="G2667" s="4">
        <v>227980</v>
      </c>
      <c r="H2667" s="4">
        <v>432909</v>
      </c>
      <c r="I2667" s="5">
        <v>17.660940289999999</v>
      </c>
      <c r="J2667" s="5">
        <v>1.8988902535309999</v>
      </c>
      <c r="K2667" s="5" t="s">
        <v>1252</v>
      </c>
      <c r="L2667" s="5">
        <v>26</v>
      </c>
      <c r="M2667" s="7" t="s">
        <v>1267</v>
      </c>
      <c r="N2667" s="16">
        <f t="shared" si="205"/>
        <v>44207</v>
      </c>
      <c r="O2667" s="7" t="s">
        <v>1268</v>
      </c>
      <c r="P2667" s="12" t="str">
        <f t="shared" si="206"/>
        <v>2021-01-19</v>
      </c>
      <c r="Q2667" s="1" t="str">
        <f>IFERROR(VLOOKUP(K2667,de_para!$A$2:$B$32,2,0),"ERR")</f>
        <v>web event</v>
      </c>
      <c r="R2667" s="1">
        <v>0</v>
      </c>
      <c r="S2667" s="1">
        <f t="shared" si="207"/>
        <v>1</v>
      </c>
      <c r="T2667" s="1">
        <f t="shared" si="208"/>
        <v>2021</v>
      </c>
      <c r="U2667" s="1">
        <f t="shared" si="209"/>
        <v>1</v>
      </c>
    </row>
    <row r="2668" spans="1:21" x14ac:dyDescent="0.25">
      <c r="A2668" s="3" t="s">
        <v>1022</v>
      </c>
      <c r="B2668" s="3" t="s">
        <v>1266</v>
      </c>
      <c r="C2668" s="4" t="s">
        <v>1023</v>
      </c>
      <c r="D2668" s="5" t="s">
        <v>1024</v>
      </c>
      <c r="E2668" s="4" t="s">
        <v>1025</v>
      </c>
      <c r="F2668" s="6">
        <v>8066.21</v>
      </c>
      <c r="G2668" s="4">
        <v>411529</v>
      </c>
      <c r="H2668" s="4">
        <v>1175904</v>
      </c>
      <c r="I2668" s="5">
        <v>6.8595820700000001</v>
      </c>
      <c r="J2668" s="5">
        <v>2.8574025159830998</v>
      </c>
      <c r="K2668" s="5" t="s">
        <v>394</v>
      </c>
      <c r="L2668" s="5">
        <v>10397</v>
      </c>
      <c r="M2668" s="7" t="s">
        <v>1267</v>
      </c>
      <c r="N2668" s="16">
        <f t="shared" si="205"/>
        <v>44207</v>
      </c>
      <c r="O2668" s="7" t="s">
        <v>1268</v>
      </c>
      <c r="P2668" s="12" t="str">
        <f t="shared" si="206"/>
        <v>2021-01-19</v>
      </c>
      <c r="Q2668" s="1" t="str">
        <f>IFERROR(VLOOKUP(K2668,de_para!$A$2:$B$32,2,0),"ERR")</f>
        <v>Mid funnel</v>
      </c>
      <c r="R2668" s="1">
        <v>0</v>
      </c>
      <c r="S2668" s="1">
        <f t="shared" si="207"/>
        <v>1</v>
      </c>
      <c r="T2668" s="1">
        <f t="shared" si="208"/>
        <v>2021</v>
      </c>
      <c r="U2668" s="1">
        <f t="shared" si="209"/>
        <v>1</v>
      </c>
    </row>
    <row r="2669" spans="1:21" x14ac:dyDescent="0.25">
      <c r="A2669" s="3" t="s">
        <v>83</v>
      </c>
      <c r="B2669" s="3" t="s">
        <v>1266</v>
      </c>
      <c r="C2669" s="4" t="s">
        <v>1073</v>
      </c>
      <c r="D2669" s="5" t="s">
        <v>91</v>
      </c>
      <c r="E2669" s="4" t="s">
        <v>92</v>
      </c>
      <c r="F2669" s="6">
        <v>4464.92</v>
      </c>
      <c r="G2669" s="4">
        <v>36837</v>
      </c>
      <c r="H2669" s="4">
        <v>113348</v>
      </c>
      <c r="I2669" s="5">
        <v>39.39125525</v>
      </c>
      <c r="J2669" s="5">
        <v>3.0770149577870001</v>
      </c>
      <c r="K2669" s="5" t="s">
        <v>36</v>
      </c>
      <c r="L2669" s="5">
        <v>19</v>
      </c>
      <c r="M2669" s="7" t="s">
        <v>1267</v>
      </c>
      <c r="N2669" s="16">
        <f t="shared" si="205"/>
        <v>44207</v>
      </c>
      <c r="O2669" s="7" t="s">
        <v>1268</v>
      </c>
      <c r="P2669" s="12" t="str">
        <f t="shared" si="206"/>
        <v>2021-01-19</v>
      </c>
      <c r="Q2669" s="1" t="str">
        <f>IFERROR(VLOOKUP(K2669,de_para!$A$2:$B$32,2,0),"ERR")</f>
        <v>web event</v>
      </c>
      <c r="R2669" s="1">
        <v>0</v>
      </c>
      <c r="S2669" s="1">
        <f t="shared" si="207"/>
        <v>1</v>
      </c>
      <c r="T2669" s="1">
        <f t="shared" si="208"/>
        <v>2021</v>
      </c>
      <c r="U2669" s="1">
        <f t="shared" si="209"/>
        <v>1</v>
      </c>
    </row>
    <row r="2670" spans="1:21" x14ac:dyDescent="0.25">
      <c r="A2670" s="3" t="s">
        <v>1068</v>
      </c>
      <c r="B2670" s="3" t="s">
        <v>1266</v>
      </c>
      <c r="C2670" s="4" t="s">
        <v>1069</v>
      </c>
      <c r="D2670" s="5" t="s">
        <v>1070</v>
      </c>
      <c r="E2670" s="4" t="s">
        <v>1071</v>
      </c>
      <c r="F2670" s="6">
        <v>7139.22</v>
      </c>
      <c r="G2670" s="4">
        <v>578145</v>
      </c>
      <c r="H2670" s="4">
        <v>2214700</v>
      </c>
      <c r="I2670" s="5">
        <v>3.2235607499999999</v>
      </c>
      <c r="J2670" s="5">
        <v>3.8306999109220001</v>
      </c>
      <c r="K2670" s="5" t="s">
        <v>1072</v>
      </c>
      <c r="L2670" s="5">
        <v>1185669</v>
      </c>
      <c r="M2670" s="7" t="s">
        <v>1267</v>
      </c>
      <c r="N2670" s="16">
        <f t="shared" si="205"/>
        <v>44207</v>
      </c>
      <c r="O2670" s="7" t="s">
        <v>1268</v>
      </c>
      <c r="P2670" s="12" t="str">
        <f t="shared" si="206"/>
        <v>2021-01-19</v>
      </c>
      <c r="Q2670" s="1" t="str">
        <f>IFERROR(VLOOKUP(K2670,de_para!$A$2:$B$32,2,0),"ERR")</f>
        <v>Top funnel</v>
      </c>
      <c r="R2670" s="1">
        <v>0</v>
      </c>
      <c r="S2670" s="1">
        <f t="shared" si="207"/>
        <v>1</v>
      </c>
      <c r="T2670" s="1">
        <f t="shared" si="208"/>
        <v>2021</v>
      </c>
      <c r="U2670" s="1">
        <f t="shared" si="209"/>
        <v>1</v>
      </c>
    </row>
    <row r="2671" spans="1:21" x14ac:dyDescent="0.25">
      <c r="A2671" s="3" t="s">
        <v>1085</v>
      </c>
      <c r="B2671" s="3" t="s">
        <v>1266</v>
      </c>
      <c r="C2671" s="4" t="s">
        <v>1086</v>
      </c>
      <c r="D2671" s="5" t="s">
        <v>1070</v>
      </c>
      <c r="E2671" s="4" t="s">
        <v>1071</v>
      </c>
      <c r="F2671" s="6">
        <v>3561.45</v>
      </c>
      <c r="G2671" s="4">
        <v>317994</v>
      </c>
      <c r="H2671" s="4">
        <v>522316</v>
      </c>
      <c r="I2671" s="5">
        <v>6.8185734299999998</v>
      </c>
      <c r="J2671" s="5">
        <v>1.6425341358642001</v>
      </c>
      <c r="K2671" s="5" t="s">
        <v>1072</v>
      </c>
      <c r="L2671" s="5">
        <v>422262</v>
      </c>
      <c r="M2671" s="7" t="s">
        <v>1267</v>
      </c>
      <c r="N2671" s="16">
        <f t="shared" si="205"/>
        <v>44207</v>
      </c>
      <c r="O2671" s="7" t="s">
        <v>1268</v>
      </c>
      <c r="P2671" s="12" t="str">
        <f t="shared" si="206"/>
        <v>2021-01-19</v>
      </c>
      <c r="Q2671" s="1" t="str">
        <f>IFERROR(VLOOKUP(K2671,de_para!$A$2:$B$32,2,0),"ERR")</f>
        <v>Top funnel</v>
      </c>
      <c r="R2671" s="1">
        <v>0</v>
      </c>
      <c r="S2671" s="1">
        <f t="shared" si="207"/>
        <v>1</v>
      </c>
      <c r="T2671" s="1">
        <f t="shared" si="208"/>
        <v>2021</v>
      </c>
      <c r="U2671" s="1">
        <f t="shared" si="209"/>
        <v>1</v>
      </c>
    </row>
    <row r="2672" spans="1:21" x14ac:dyDescent="0.25">
      <c r="A2672" s="3" t="s">
        <v>120</v>
      </c>
      <c r="B2672" s="3" t="s">
        <v>1266</v>
      </c>
      <c r="C2672" s="4" t="s">
        <v>121</v>
      </c>
      <c r="D2672" s="5" t="s">
        <v>87</v>
      </c>
      <c r="E2672" s="4" t="s">
        <v>88</v>
      </c>
      <c r="F2672" s="6">
        <v>25406.61</v>
      </c>
      <c r="G2672" s="4">
        <v>2284251</v>
      </c>
      <c r="H2672" s="4">
        <v>4030405</v>
      </c>
      <c r="I2672" s="5">
        <v>6.3037362300000002</v>
      </c>
      <c r="J2672" s="5">
        <v>1.7644317546538999</v>
      </c>
      <c r="K2672" s="5" t="s">
        <v>36</v>
      </c>
      <c r="L2672" s="5">
        <v>343</v>
      </c>
      <c r="M2672" s="7" t="s">
        <v>1267</v>
      </c>
      <c r="N2672" s="16">
        <f t="shared" si="205"/>
        <v>44207</v>
      </c>
      <c r="O2672" s="7" t="s">
        <v>1268</v>
      </c>
      <c r="P2672" s="12" t="str">
        <f t="shared" si="206"/>
        <v>2021-01-19</v>
      </c>
      <c r="Q2672" s="1" t="str">
        <f>IFERROR(VLOOKUP(K2672,de_para!$A$2:$B$32,2,0),"ERR")</f>
        <v>web event</v>
      </c>
      <c r="R2672" s="1">
        <v>0</v>
      </c>
      <c r="S2672" s="1">
        <f t="shared" si="207"/>
        <v>1</v>
      </c>
      <c r="T2672" s="1">
        <f t="shared" si="208"/>
        <v>2021</v>
      </c>
      <c r="U2672" s="1">
        <f t="shared" si="209"/>
        <v>1</v>
      </c>
    </row>
    <row r="2673" spans="1:21" x14ac:dyDescent="0.25">
      <c r="A2673" s="3" t="s">
        <v>1042</v>
      </c>
      <c r="B2673" s="3" t="s">
        <v>1275</v>
      </c>
      <c r="C2673" s="4" t="s">
        <v>1043</v>
      </c>
      <c r="D2673" s="5" t="s">
        <v>1044</v>
      </c>
      <c r="E2673" s="4" t="s">
        <v>1045</v>
      </c>
      <c r="F2673" s="6">
        <v>37737.5</v>
      </c>
      <c r="G2673" s="4">
        <v>834294</v>
      </c>
      <c r="H2673" s="4">
        <v>2357305</v>
      </c>
      <c r="I2673" s="5">
        <v>16.008747280000001</v>
      </c>
      <c r="J2673" s="5">
        <v>2.8255087535090002</v>
      </c>
      <c r="K2673" s="5" t="s">
        <v>1046</v>
      </c>
      <c r="L2673" s="5">
        <v>124</v>
      </c>
      <c r="M2673" s="7" t="s">
        <v>1276</v>
      </c>
      <c r="N2673" s="16">
        <f t="shared" si="205"/>
        <v>44200</v>
      </c>
      <c r="O2673" s="7" t="s">
        <v>1277</v>
      </c>
      <c r="P2673" s="12" t="str">
        <f t="shared" si="206"/>
        <v>2021-01-12</v>
      </c>
      <c r="Q2673" s="1" t="str">
        <f>IFERROR(VLOOKUP(K2673,de_para!$A$2:$B$32,2,0),"ERR")</f>
        <v>Credenciamento</v>
      </c>
      <c r="R2673" s="1">
        <v>0</v>
      </c>
      <c r="S2673" s="1">
        <f t="shared" si="207"/>
        <v>1</v>
      </c>
      <c r="T2673" s="1">
        <f t="shared" si="208"/>
        <v>2021</v>
      </c>
      <c r="U2673" s="1">
        <f t="shared" si="209"/>
        <v>1</v>
      </c>
    </row>
    <row r="2674" spans="1:21" x14ac:dyDescent="0.25">
      <c r="A2674" s="3" t="s">
        <v>1230</v>
      </c>
      <c r="B2674" s="3" t="s">
        <v>1275</v>
      </c>
      <c r="C2674" s="4" t="s">
        <v>1231</v>
      </c>
      <c r="D2674" s="5" t="s">
        <v>1232</v>
      </c>
      <c r="E2674" s="4" t="s">
        <v>1233</v>
      </c>
      <c r="F2674" s="6">
        <v>42186.32</v>
      </c>
      <c r="G2674" s="4">
        <v>44192</v>
      </c>
      <c r="H2674" s="4">
        <v>726860</v>
      </c>
      <c r="I2674" s="5">
        <v>58.039127200000003</v>
      </c>
      <c r="J2674" s="5">
        <v>16.447773352643001</v>
      </c>
      <c r="K2674" s="5" t="s">
        <v>36</v>
      </c>
      <c r="L2674" s="5">
        <v>254</v>
      </c>
      <c r="M2674" s="7" t="s">
        <v>1276</v>
      </c>
      <c r="N2674" s="16">
        <f t="shared" si="205"/>
        <v>44200</v>
      </c>
      <c r="O2674" s="7" t="s">
        <v>1277</v>
      </c>
      <c r="P2674" s="12" t="str">
        <f t="shared" si="206"/>
        <v>2021-01-12</v>
      </c>
      <c r="Q2674" s="1" t="str">
        <f>IFERROR(VLOOKUP(K2674,de_para!$A$2:$B$32,2,0),"ERR")</f>
        <v>web event</v>
      </c>
      <c r="R2674" s="1">
        <v>0</v>
      </c>
      <c r="S2674" s="1">
        <f t="shared" si="207"/>
        <v>1</v>
      </c>
      <c r="T2674" s="1">
        <f t="shared" si="208"/>
        <v>2021</v>
      </c>
      <c r="U2674" s="1">
        <f t="shared" si="209"/>
        <v>1</v>
      </c>
    </row>
    <row r="2675" spans="1:21" x14ac:dyDescent="0.25">
      <c r="A2675" s="3" t="s">
        <v>1178</v>
      </c>
      <c r="B2675" s="3" t="s">
        <v>1275</v>
      </c>
      <c r="C2675" s="4" t="s">
        <v>1241</v>
      </c>
      <c r="D2675" s="5" t="s">
        <v>1242</v>
      </c>
      <c r="E2675" s="4" t="s">
        <v>1243</v>
      </c>
      <c r="F2675" s="6">
        <v>7069.29</v>
      </c>
      <c r="G2675" s="4">
        <v>412343</v>
      </c>
      <c r="H2675" s="4">
        <v>881477</v>
      </c>
      <c r="I2675" s="5">
        <v>8.0198235499999999</v>
      </c>
      <c r="J2675" s="5">
        <v>2.1377275714635999</v>
      </c>
      <c r="K2675" s="5" t="s">
        <v>179</v>
      </c>
      <c r="L2675" s="5">
        <v>9149</v>
      </c>
      <c r="M2675" s="7" t="s">
        <v>1276</v>
      </c>
      <c r="N2675" s="16">
        <f t="shared" si="205"/>
        <v>44200</v>
      </c>
      <c r="O2675" s="7" t="s">
        <v>1277</v>
      </c>
      <c r="P2675" s="12" t="str">
        <f t="shared" si="206"/>
        <v>2021-01-12</v>
      </c>
      <c r="Q2675" s="1" t="str">
        <f>IFERROR(VLOOKUP(K2675,de_para!$A$2:$B$32,2,0),"ERR")</f>
        <v>Mid funnel</v>
      </c>
      <c r="R2675" s="1">
        <v>0</v>
      </c>
      <c r="S2675" s="1">
        <f t="shared" si="207"/>
        <v>1</v>
      </c>
      <c r="T2675" s="1">
        <f t="shared" si="208"/>
        <v>2021</v>
      </c>
      <c r="U2675" s="1">
        <f t="shared" si="209"/>
        <v>1</v>
      </c>
    </row>
    <row r="2676" spans="1:21" x14ac:dyDescent="0.25">
      <c r="A2676" s="3" t="s">
        <v>1261</v>
      </c>
      <c r="B2676" s="3" t="s">
        <v>1275</v>
      </c>
      <c r="C2676" s="4" t="s">
        <v>1262</v>
      </c>
      <c r="D2676" s="5" t="s">
        <v>1263</v>
      </c>
      <c r="E2676" s="4" t="s">
        <v>1264</v>
      </c>
      <c r="F2676" s="6">
        <v>6670.46</v>
      </c>
      <c r="G2676" s="4">
        <v>246456</v>
      </c>
      <c r="H2676" s="4">
        <v>325898</v>
      </c>
      <c r="I2676" s="5">
        <v>20.46793782</v>
      </c>
      <c r="J2676" s="5">
        <v>1.3223374557730001</v>
      </c>
      <c r="K2676" s="5" t="s">
        <v>1265</v>
      </c>
      <c r="L2676" s="5">
        <v>284</v>
      </c>
      <c r="M2676" s="7" t="s">
        <v>1276</v>
      </c>
      <c r="N2676" s="16">
        <f t="shared" si="205"/>
        <v>44200</v>
      </c>
      <c r="O2676" s="7" t="s">
        <v>1277</v>
      </c>
      <c r="P2676" s="12" t="str">
        <f t="shared" si="206"/>
        <v>2021-01-12</v>
      </c>
      <c r="Q2676" s="1" t="str">
        <f>IFERROR(VLOOKUP(K2676,de_para!$A$2:$B$32,2,0),"ERR")</f>
        <v>Mensagem</v>
      </c>
      <c r="R2676" s="1">
        <v>1</v>
      </c>
      <c r="S2676" s="1">
        <f t="shared" si="207"/>
        <v>1</v>
      </c>
      <c r="T2676" s="1">
        <f t="shared" si="208"/>
        <v>2021</v>
      </c>
      <c r="U2676" s="1">
        <f t="shared" si="209"/>
        <v>1</v>
      </c>
    </row>
    <row r="2677" spans="1:21" x14ac:dyDescent="0.25">
      <c r="A2677" s="3" t="s">
        <v>1085</v>
      </c>
      <c r="B2677" s="3" t="s">
        <v>1275</v>
      </c>
      <c r="C2677" s="4" t="s">
        <v>1086</v>
      </c>
      <c r="D2677" s="5" t="s">
        <v>1070</v>
      </c>
      <c r="E2677" s="4" t="s">
        <v>1071</v>
      </c>
      <c r="F2677" s="6">
        <v>3540.7</v>
      </c>
      <c r="G2677" s="4">
        <v>315587</v>
      </c>
      <c r="H2677" s="4">
        <v>503972</v>
      </c>
      <c r="I2677" s="5">
        <v>7.02558872</v>
      </c>
      <c r="J2677" s="5">
        <v>1.5969352349748001</v>
      </c>
      <c r="K2677" s="5" t="s">
        <v>1072</v>
      </c>
      <c r="L2677" s="5">
        <v>392727</v>
      </c>
      <c r="M2677" s="7" t="s">
        <v>1276</v>
      </c>
      <c r="N2677" s="16">
        <f t="shared" si="205"/>
        <v>44200</v>
      </c>
      <c r="O2677" s="7" t="s">
        <v>1277</v>
      </c>
      <c r="P2677" s="12" t="str">
        <f t="shared" si="206"/>
        <v>2021-01-12</v>
      </c>
      <c r="Q2677" s="1" t="str">
        <f>IFERROR(VLOOKUP(K2677,de_para!$A$2:$B$32,2,0),"ERR")</f>
        <v>Top funnel</v>
      </c>
      <c r="R2677" s="1">
        <v>0</v>
      </c>
      <c r="S2677" s="1">
        <f t="shared" si="207"/>
        <v>1</v>
      </c>
      <c r="T2677" s="1">
        <f t="shared" si="208"/>
        <v>2021</v>
      </c>
      <c r="U2677" s="1">
        <f t="shared" si="209"/>
        <v>1</v>
      </c>
    </row>
    <row r="2678" spans="1:21" x14ac:dyDescent="0.25">
      <c r="A2678" s="3" t="s">
        <v>1271</v>
      </c>
      <c r="B2678" s="3" t="s">
        <v>1275</v>
      </c>
      <c r="C2678" s="4" t="s">
        <v>1272</v>
      </c>
      <c r="D2678" s="5" t="s">
        <v>1273</v>
      </c>
      <c r="E2678" s="4" t="s">
        <v>1274</v>
      </c>
      <c r="F2678" s="6">
        <v>0</v>
      </c>
      <c r="G2678" s="4">
        <v>0</v>
      </c>
      <c r="H2678" s="4">
        <v>0</v>
      </c>
      <c r="I2678" s="5" t="s">
        <v>45</v>
      </c>
      <c r="J2678" s="5">
        <v>0</v>
      </c>
      <c r="K2678" s="5" t="s">
        <v>36</v>
      </c>
      <c r="L2678" s="5">
        <v>11</v>
      </c>
      <c r="M2678" s="7" t="s">
        <v>1276</v>
      </c>
      <c r="N2678" s="16">
        <f t="shared" si="205"/>
        <v>44200</v>
      </c>
      <c r="O2678" s="7" t="s">
        <v>1277</v>
      </c>
      <c r="P2678" s="12" t="str">
        <f t="shared" si="206"/>
        <v>2021-01-12</v>
      </c>
      <c r="Q2678" s="1" t="str">
        <f>IFERROR(VLOOKUP(K2678,de_para!$A$2:$B$32,2,0),"ERR")</f>
        <v>web event</v>
      </c>
      <c r="R2678" s="1">
        <v>0</v>
      </c>
      <c r="S2678" s="1">
        <f t="shared" si="207"/>
        <v>1</v>
      </c>
      <c r="T2678" s="1">
        <f t="shared" si="208"/>
        <v>2021</v>
      </c>
      <c r="U2678" s="1">
        <f t="shared" si="209"/>
        <v>1</v>
      </c>
    </row>
    <row r="2679" spans="1:21" x14ac:dyDescent="0.25">
      <c r="A2679" s="3" t="s">
        <v>85</v>
      </c>
      <c r="B2679" s="3" t="s">
        <v>1275</v>
      </c>
      <c r="C2679" s="4" t="s">
        <v>86</v>
      </c>
      <c r="D2679" s="5" t="s">
        <v>87</v>
      </c>
      <c r="E2679" s="4" t="s">
        <v>88</v>
      </c>
      <c r="F2679" s="6">
        <v>62499.61</v>
      </c>
      <c r="G2679" s="4">
        <v>1353203</v>
      </c>
      <c r="H2679" s="4">
        <v>4254766</v>
      </c>
      <c r="I2679" s="5">
        <v>14.68931781</v>
      </c>
      <c r="J2679" s="5">
        <v>3.1442185688326001</v>
      </c>
      <c r="K2679" s="5" t="s">
        <v>36</v>
      </c>
      <c r="L2679" s="5">
        <v>479</v>
      </c>
      <c r="M2679" s="7" t="s">
        <v>1276</v>
      </c>
      <c r="N2679" s="16">
        <f t="shared" si="205"/>
        <v>44200</v>
      </c>
      <c r="O2679" s="7" t="s">
        <v>1277</v>
      </c>
      <c r="P2679" s="12" t="str">
        <f t="shared" si="206"/>
        <v>2021-01-12</v>
      </c>
      <c r="Q2679" s="1" t="str">
        <f>IFERROR(VLOOKUP(K2679,de_para!$A$2:$B$32,2,0),"ERR")</f>
        <v>web event</v>
      </c>
      <c r="R2679" s="1">
        <v>0</v>
      </c>
      <c r="S2679" s="1">
        <f t="shared" si="207"/>
        <v>1</v>
      </c>
      <c r="T2679" s="1">
        <f t="shared" si="208"/>
        <v>2021</v>
      </c>
      <c r="U2679" s="1">
        <f t="shared" si="209"/>
        <v>1</v>
      </c>
    </row>
    <row r="2680" spans="1:21" x14ac:dyDescent="0.25">
      <c r="A2680" s="3" t="s">
        <v>1057</v>
      </c>
      <c r="B2680" s="3" t="s">
        <v>1275</v>
      </c>
      <c r="C2680" s="4" t="s">
        <v>1058</v>
      </c>
      <c r="D2680" s="5" t="s">
        <v>1059</v>
      </c>
      <c r="E2680" s="4" t="s">
        <v>1060</v>
      </c>
      <c r="F2680" s="6">
        <v>131325.82</v>
      </c>
      <c r="G2680" s="4">
        <v>2788842</v>
      </c>
      <c r="H2680" s="4">
        <v>8493016</v>
      </c>
      <c r="I2680" s="5">
        <v>15.46280144</v>
      </c>
      <c r="J2680" s="5">
        <v>3.0453557426344</v>
      </c>
      <c r="K2680" s="5" t="s">
        <v>80</v>
      </c>
      <c r="L2680" s="5">
        <v>1495</v>
      </c>
      <c r="M2680" s="7" t="s">
        <v>1276</v>
      </c>
      <c r="N2680" s="16">
        <f t="shared" si="205"/>
        <v>44200</v>
      </c>
      <c r="O2680" s="7" t="s">
        <v>1277</v>
      </c>
      <c r="P2680" s="12" t="str">
        <f t="shared" si="206"/>
        <v>2021-01-12</v>
      </c>
      <c r="Q2680" s="1" t="str">
        <f>IFERROR(VLOOKUP(K2680,de_para!$A$2:$B$32,2,0),"ERR")</f>
        <v>web event</v>
      </c>
      <c r="R2680" s="1">
        <v>0</v>
      </c>
      <c r="S2680" s="1">
        <f t="shared" si="207"/>
        <v>1</v>
      </c>
      <c r="T2680" s="1">
        <f t="shared" si="208"/>
        <v>2021</v>
      </c>
      <c r="U2680" s="1">
        <f t="shared" si="209"/>
        <v>1</v>
      </c>
    </row>
    <row r="2681" spans="1:21" x14ac:dyDescent="0.25">
      <c r="A2681" s="3" t="s">
        <v>120</v>
      </c>
      <c r="B2681" s="3" t="s">
        <v>1275</v>
      </c>
      <c r="C2681" s="4" t="s">
        <v>121</v>
      </c>
      <c r="D2681" s="5" t="s">
        <v>87</v>
      </c>
      <c r="E2681" s="4" t="s">
        <v>88</v>
      </c>
      <c r="F2681" s="6">
        <v>25410.799999999999</v>
      </c>
      <c r="G2681" s="4">
        <v>2399699</v>
      </c>
      <c r="H2681" s="4">
        <v>4463759</v>
      </c>
      <c r="I2681" s="5">
        <v>5.69269085</v>
      </c>
      <c r="J2681" s="5">
        <v>1.8601328749981001</v>
      </c>
      <c r="K2681" s="5" t="s">
        <v>36</v>
      </c>
      <c r="L2681" s="5">
        <v>388</v>
      </c>
      <c r="M2681" s="7" t="s">
        <v>1276</v>
      </c>
      <c r="N2681" s="16">
        <f t="shared" si="205"/>
        <v>44200</v>
      </c>
      <c r="O2681" s="7" t="s">
        <v>1277</v>
      </c>
      <c r="P2681" s="12" t="str">
        <f t="shared" si="206"/>
        <v>2021-01-12</v>
      </c>
      <c r="Q2681" s="1" t="str">
        <f>IFERROR(VLOOKUP(K2681,de_para!$A$2:$B$32,2,0),"ERR")</f>
        <v>web event</v>
      </c>
      <c r="R2681" s="1">
        <v>0</v>
      </c>
      <c r="S2681" s="1">
        <f t="shared" si="207"/>
        <v>1</v>
      </c>
      <c r="T2681" s="1">
        <f t="shared" si="208"/>
        <v>2021</v>
      </c>
      <c r="U2681" s="1">
        <f t="shared" si="209"/>
        <v>1</v>
      </c>
    </row>
    <row r="2682" spans="1:21" x14ac:dyDescent="0.25">
      <c r="A2682" s="3" t="s">
        <v>120</v>
      </c>
      <c r="B2682" s="3" t="s">
        <v>1275</v>
      </c>
      <c r="C2682" s="4" t="s">
        <v>1056</v>
      </c>
      <c r="D2682" s="5" t="s">
        <v>1048</v>
      </c>
      <c r="E2682" s="4" t="s">
        <v>1049</v>
      </c>
      <c r="F2682" s="6">
        <v>69104.160000000003</v>
      </c>
      <c r="G2682" s="4">
        <v>4446146</v>
      </c>
      <c r="H2682" s="4">
        <v>7920458</v>
      </c>
      <c r="I2682" s="5">
        <v>8.7247681900000007</v>
      </c>
      <c r="J2682" s="5">
        <v>1.7814210329575</v>
      </c>
      <c r="K2682" s="5" t="s">
        <v>36</v>
      </c>
      <c r="L2682" s="5">
        <v>889</v>
      </c>
      <c r="M2682" s="7" t="s">
        <v>1276</v>
      </c>
      <c r="N2682" s="16">
        <f t="shared" si="205"/>
        <v>44200</v>
      </c>
      <c r="O2682" s="7" t="s">
        <v>1277</v>
      </c>
      <c r="P2682" s="12" t="str">
        <f t="shared" si="206"/>
        <v>2021-01-12</v>
      </c>
      <c r="Q2682" s="1" t="str">
        <f>IFERROR(VLOOKUP(K2682,de_para!$A$2:$B$32,2,0),"ERR")</f>
        <v>web event</v>
      </c>
      <c r="R2682" s="1">
        <v>0</v>
      </c>
      <c r="S2682" s="1">
        <f t="shared" si="207"/>
        <v>1</v>
      </c>
      <c r="T2682" s="1">
        <f t="shared" si="208"/>
        <v>2021</v>
      </c>
      <c r="U2682" s="1">
        <f t="shared" si="209"/>
        <v>1</v>
      </c>
    </row>
    <row r="2683" spans="1:21" x14ac:dyDescent="0.25">
      <c r="A2683" s="3" t="s">
        <v>245</v>
      </c>
      <c r="B2683" s="3" t="s">
        <v>1275</v>
      </c>
      <c r="C2683" s="4" t="s">
        <v>520</v>
      </c>
      <c r="D2683" s="5" t="s">
        <v>521</v>
      </c>
      <c r="E2683" s="4" t="s">
        <v>522</v>
      </c>
      <c r="F2683" s="6">
        <v>5647.16</v>
      </c>
      <c r="G2683" s="4">
        <v>794733</v>
      </c>
      <c r="H2683" s="4">
        <v>1586372</v>
      </c>
      <c r="I2683" s="5">
        <v>3.55979556</v>
      </c>
      <c r="J2683" s="5">
        <v>1.9961068685961001</v>
      </c>
      <c r="K2683" s="5" t="s">
        <v>394</v>
      </c>
      <c r="L2683" s="5">
        <v>17154</v>
      </c>
      <c r="M2683" s="7" t="s">
        <v>1276</v>
      </c>
      <c r="N2683" s="16">
        <f t="shared" si="205"/>
        <v>44200</v>
      </c>
      <c r="O2683" s="7" t="s">
        <v>1277</v>
      </c>
      <c r="P2683" s="12" t="str">
        <f t="shared" si="206"/>
        <v>2021-01-12</v>
      </c>
      <c r="Q2683" s="1" t="str">
        <f>IFERROR(VLOOKUP(K2683,de_para!$A$2:$B$32,2,0),"ERR")</f>
        <v>Mid funnel</v>
      </c>
      <c r="R2683" s="1">
        <v>0</v>
      </c>
      <c r="S2683" s="1">
        <f t="shared" si="207"/>
        <v>1</v>
      </c>
      <c r="T2683" s="1">
        <f t="shared" si="208"/>
        <v>2021</v>
      </c>
      <c r="U2683" s="1">
        <f t="shared" si="209"/>
        <v>1</v>
      </c>
    </row>
    <row r="2684" spans="1:21" x14ac:dyDescent="0.25">
      <c r="A2684" s="3" t="s">
        <v>1256</v>
      </c>
      <c r="B2684" s="3" t="s">
        <v>1275</v>
      </c>
      <c r="C2684" s="4" t="s">
        <v>1257</v>
      </c>
      <c r="D2684" s="5" t="s">
        <v>1258</v>
      </c>
      <c r="E2684" s="4" t="s">
        <v>1259</v>
      </c>
      <c r="F2684" s="6">
        <v>0</v>
      </c>
      <c r="G2684" s="4">
        <v>0</v>
      </c>
      <c r="H2684" s="4">
        <v>0</v>
      </c>
      <c r="I2684" s="5" t="s">
        <v>45</v>
      </c>
      <c r="J2684" s="5">
        <v>0</v>
      </c>
      <c r="K2684" s="5" t="s">
        <v>1260</v>
      </c>
      <c r="L2684" s="5">
        <v>148</v>
      </c>
      <c r="M2684" s="7" t="s">
        <v>1276</v>
      </c>
      <c r="N2684" s="16">
        <f t="shared" si="205"/>
        <v>44200</v>
      </c>
      <c r="O2684" s="7" t="s">
        <v>1277</v>
      </c>
      <c r="P2684" s="12" t="str">
        <f t="shared" si="206"/>
        <v>2021-01-12</v>
      </c>
      <c r="Q2684" s="1" t="str">
        <f>IFERROR(VLOOKUP(K2684,de_para!$A$2:$B$32,2,0),"ERR")</f>
        <v>web event</v>
      </c>
      <c r="R2684" s="1">
        <v>0</v>
      </c>
      <c r="S2684" s="1">
        <f t="shared" si="207"/>
        <v>1</v>
      </c>
      <c r="T2684" s="1">
        <f t="shared" si="208"/>
        <v>2021</v>
      </c>
      <c r="U2684" s="1">
        <f t="shared" si="209"/>
        <v>1</v>
      </c>
    </row>
    <row r="2685" spans="1:21" x14ac:dyDescent="0.25">
      <c r="A2685" s="3" t="s">
        <v>405</v>
      </c>
      <c r="B2685" s="3" t="s">
        <v>1275</v>
      </c>
      <c r="C2685" s="4" t="s">
        <v>406</v>
      </c>
      <c r="D2685" s="5" t="s">
        <v>177</v>
      </c>
      <c r="E2685" s="4" t="s">
        <v>178</v>
      </c>
      <c r="F2685" s="6">
        <v>6972.84</v>
      </c>
      <c r="G2685" s="4">
        <v>335870</v>
      </c>
      <c r="H2685" s="4">
        <v>722012</v>
      </c>
      <c r="I2685" s="5">
        <v>9.6575126200000003</v>
      </c>
      <c r="J2685" s="5">
        <v>2.1496769583469999</v>
      </c>
      <c r="K2685" s="5" t="s">
        <v>179</v>
      </c>
      <c r="L2685" s="5">
        <v>7823</v>
      </c>
      <c r="M2685" s="7" t="s">
        <v>1276</v>
      </c>
      <c r="N2685" s="16">
        <f t="shared" si="205"/>
        <v>44200</v>
      </c>
      <c r="O2685" s="7" t="s">
        <v>1277</v>
      </c>
      <c r="P2685" s="12" t="str">
        <f t="shared" si="206"/>
        <v>2021-01-12</v>
      </c>
      <c r="Q2685" s="1" t="str">
        <f>IFERROR(VLOOKUP(K2685,de_para!$A$2:$B$32,2,0),"ERR")</f>
        <v>Mid funnel</v>
      </c>
      <c r="R2685" s="1">
        <v>0</v>
      </c>
      <c r="S2685" s="1">
        <f t="shared" si="207"/>
        <v>1</v>
      </c>
      <c r="T2685" s="1">
        <f t="shared" si="208"/>
        <v>2021</v>
      </c>
      <c r="U2685" s="1">
        <f t="shared" si="209"/>
        <v>1</v>
      </c>
    </row>
    <row r="2686" spans="1:21" x14ac:dyDescent="0.25">
      <c r="A2686" s="3" t="s">
        <v>245</v>
      </c>
      <c r="B2686" s="3" t="s">
        <v>1275</v>
      </c>
      <c r="C2686" s="4" t="s">
        <v>246</v>
      </c>
      <c r="D2686" s="5" t="s">
        <v>247</v>
      </c>
      <c r="E2686" s="4" t="s">
        <v>248</v>
      </c>
      <c r="F2686" s="6">
        <v>34269.31</v>
      </c>
      <c r="G2686" s="4">
        <v>2598398</v>
      </c>
      <c r="H2686" s="4">
        <v>6758880</v>
      </c>
      <c r="I2686" s="5">
        <v>5.0702645999999998</v>
      </c>
      <c r="J2686" s="5">
        <v>2.6011719528724999</v>
      </c>
      <c r="K2686" s="5" t="s">
        <v>36</v>
      </c>
      <c r="L2686" s="5">
        <v>146</v>
      </c>
      <c r="M2686" s="7" t="s">
        <v>1276</v>
      </c>
      <c r="N2686" s="16">
        <f t="shared" si="205"/>
        <v>44200</v>
      </c>
      <c r="O2686" s="7" t="s">
        <v>1277</v>
      </c>
      <c r="P2686" s="12" t="str">
        <f t="shared" si="206"/>
        <v>2021-01-12</v>
      </c>
      <c r="Q2686" s="1" t="str">
        <f>IFERROR(VLOOKUP(K2686,de_para!$A$2:$B$32,2,0),"ERR")</f>
        <v>web event</v>
      </c>
      <c r="R2686" s="1">
        <v>0</v>
      </c>
      <c r="S2686" s="1">
        <f t="shared" si="207"/>
        <v>1</v>
      </c>
      <c r="T2686" s="1">
        <f t="shared" si="208"/>
        <v>2021</v>
      </c>
      <c r="U2686" s="1">
        <f t="shared" si="209"/>
        <v>1</v>
      </c>
    </row>
    <row r="2687" spans="1:21" x14ac:dyDescent="0.25">
      <c r="A2687" s="3" t="s">
        <v>175</v>
      </c>
      <c r="B2687" s="3" t="s">
        <v>1275</v>
      </c>
      <c r="C2687" s="4" t="s">
        <v>176</v>
      </c>
      <c r="D2687" s="5" t="s">
        <v>177</v>
      </c>
      <c r="E2687" s="4" t="s">
        <v>178</v>
      </c>
      <c r="F2687" s="6">
        <v>5643.81</v>
      </c>
      <c r="G2687" s="4">
        <v>487545</v>
      </c>
      <c r="H2687" s="4">
        <v>732059</v>
      </c>
      <c r="I2687" s="5">
        <v>7.7095015599999996</v>
      </c>
      <c r="J2687" s="5">
        <v>1.5015208852516</v>
      </c>
      <c r="K2687" s="5" t="s">
        <v>179</v>
      </c>
      <c r="L2687" s="5">
        <v>8710</v>
      </c>
      <c r="M2687" s="7" t="s">
        <v>1276</v>
      </c>
      <c r="N2687" s="16">
        <f t="shared" si="205"/>
        <v>44200</v>
      </c>
      <c r="O2687" s="7" t="s">
        <v>1277</v>
      </c>
      <c r="P2687" s="12" t="str">
        <f t="shared" si="206"/>
        <v>2021-01-12</v>
      </c>
      <c r="Q2687" s="1" t="str">
        <f>IFERROR(VLOOKUP(K2687,de_para!$A$2:$B$32,2,0),"ERR")</f>
        <v>Mid funnel</v>
      </c>
      <c r="R2687" s="1">
        <v>0</v>
      </c>
      <c r="S2687" s="1">
        <f t="shared" si="207"/>
        <v>1</v>
      </c>
      <c r="T2687" s="1">
        <f t="shared" si="208"/>
        <v>2021</v>
      </c>
      <c r="U2687" s="1">
        <f t="shared" si="209"/>
        <v>1</v>
      </c>
    </row>
    <row r="2688" spans="1:21" x14ac:dyDescent="0.25">
      <c r="A2688" s="3" t="s">
        <v>588</v>
      </c>
      <c r="B2688" s="3" t="s">
        <v>1275</v>
      </c>
      <c r="C2688" s="4" t="s">
        <v>589</v>
      </c>
      <c r="D2688" s="5" t="s">
        <v>247</v>
      </c>
      <c r="E2688" s="4" t="s">
        <v>248</v>
      </c>
      <c r="F2688" s="6">
        <v>11857.57</v>
      </c>
      <c r="G2688" s="4">
        <v>41015</v>
      </c>
      <c r="H2688" s="4">
        <v>461445</v>
      </c>
      <c r="I2688" s="5">
        <v>25.696605229999999</v>
      </c>
      <c r="J2688" s="5">
        <v>11.250640009753001</v>
      </c>
      <c r="K2688" s="5" t="s">
        <v>36</v>
      </c>
      <c r="L2688" s="5">
        <v>15</v>
      </c>
      <c r="M2688" s="7" t="s">
        <v>1276</v>
      </c>
      <c r="N2688" s="16">
        <f t="shared" si="205"/>
        <v>44200</v>
      </c>
      <c r="O2688" s="7" t="s">
        <v>1277</v>
      </c>
      <c r="P2688" s="12" t="str">
        <f t="shared" si="206"/>
        <v>2021-01-12</v>
      </c>
      <c r="Q2688" s="1" t="str">
        <f>IFERROR(VLOOKUP(K2688,de_para!$A$2:$B$32,2,0),"ERR")</f>
        <v>web event</v>
      </c>
      <c r="R2688" s="1">
        <v>0</v>
      </c>
      <c r="S2688" s="1">
        <f t="shared" si="207"/>
        <v>1</v>
      </c>
      <c r="T2688" s="1">
        <f t="shared" si="208"/>
        <v>2021</v>
      </c>
      <c r="U2688" s="1">
        <f t="shared" si="209"/>
        <v>1</v>
      </c>
    </row>
    <row r="2689" spans="1:21" x14ac:dyDescent="0.25">
      <c r="A2689" s="3" t="s">
        <v>1088</v>
      </c>
      <c r="B2689" s="3" t="s">
        <v>1275</v>
      </c>
      <c r="C2689" s="4" t="s">
        <v>1090</v>
      </c>
      <c r="D2689" s="5" t="s">
        <v>1091</v>
      </c>
      <c r="E2689" s="4" t="s">
        <v>1092</v>
      </c>
      <c r="F2689" s="6">
        <v>10405.18</v>
      </c>
      <c r="G2689" s="4">
        <v>13884</v>
      </c>
      <c r="H2689" s="4">
        <v>192470</v>
      </c>
      <c r="I2689" s="5">
        <v>54.061308259999997</v>
      </c>
      <c r="J2689" s="5">
        <v>13.862719677326</v>
      </c>
      <c r="K2689" s="5" t="s">
        <v>36</v>
      </c>
      <c r="L2689" s="5">
        <v>117</v>
      </c>
      <c r="M2689" s="7" t="s">
        <v>1276</v>
      </c>
      <c r="N2689" s="16">
        <f t="shared" si="205"/>
        <v>44200</v>
      </c>
      <c r="O2689" s="7" t="s">
        <v>1277</v>
      </c>
      <c r="P2689" s="12" t="str">
        <f t="shared" si="206"/>
        <v>2021-01-12</v>
      </c>
      <c r="Q2689" s="1" t="str">
        <f>IFERROR(VLOOKUP(K2689,de_para!$A$2:$B$32,2,0),"ERR")</f>
        <v>web event</v>
      </c>
      <c r="R2689" s="1">
        <v>0</v>
      </c>
      <c r="S2689" s="1">
        <f t="shared" si="207"/>
        <v>1</v>
      </c>
      <c r="T2689" s="1">
        <f t="shared" si="208"/>
        <v>2021</v>
      </c>
      <c r="U2689" s="1">
        <f t="shared" si="209"/>
        <v>1</v>
      </c>
    </row>
    <row r="2690" spans="1:21" x14ac:dyDescent="0.25">
      <c r="A2690" s="3" t="s">
        <v>1210</v>
      </c>
      <c r="B2690" s="3" t="s">
        <v>1275</v>
      </c>
      <c r="C2690" s="4" t="s">
        <v>1212</v>
      </c>
      <c r="D2690" s="5" t="s">
        <v>1213</v>
      </c>
      <c r="E2690" s="4" t="s">
        <v>1214</v>
      </c>
      <c r="F2690" s="6">
        <v>10746.27</v>
      </c>
      <c r="G2690" s="4">
        <v>131009</v>
      </c>
      <c r="H2690" s="4">
        <v>650872</v>
      </c>
      <c r="I2690" s="5">
        <v>16.51057351</v>
      </c>
      <c r="J2690" s="5">
        <v>4.9681472265264004</v>
      </c>
      <c r="K2690" s="5" t="s">
        <v>36</v>
      </c>
      <c r="L2690" s="5">
        <v>67</v>
      </c>
      <c r="M2690" s="7" t="s">
        <v>1276</v>
      </c>
      <c r="N2690" s="16">
        <f t="shared" si="205"/>
        <v>44200</v>
      </c>
      <c r="O2690" s="7" t="s">
        <v>1277</v>
      </c>
      <c r="P2690" s="12" t="str">
        <f t="shared" si="206"/>
        <v>2021-01-12</v>
      </c>
      <c r="Q2690" s="1" t="str">
        <f>IFERROR(VLOOKUP(K2690,de_para!$A$2:$B$32,2,0),"ERR")</f>
        <v>web event</v>
      </c>
      <c r="R2690" s="1">
        <v>0</v>
      </c>
      <c r="S2690" s="1">
        <f t="shared" si="207"/>
        <v>1</v>
      </c>
      <c r="T2690" s="1">
        <f t="shared" si="208"/>
        <v>2021</v>
      </c>
      <c r="U2690" s="1">
        <f t="shared" si="209"/>
        <v>1</v>
      </c>
    </row>
    <row r="2691" spans="1:21" x14ac:dyDescent="0.25">
      <c r="A2691" s="3" t="s">
        <v>72</v>
      </c>
      <c r="B2691" s="3" t="s">
        <v>1275</v>
      </c>
      <c r="C2691" s="4" t="s">
        <v>73</v>
      </c>
      <c r="D2691" s="5" t="s">
        <v>74</v>
      </c>
      <c r="E2691" s="4" t="s">
        <v>75</v>
      </c>
      <c r="F2691" s="6">
        <v>45199.77</v>
      </c>
      <c r="G2691" s="4">
        <v>292094</v>
      </c>
      <c r="H2691" s="4">
        <v>2044004</v>
      </c>
      <c r="I2691" s="5">
        <v>22.113347139999998</v>
      </c>
      <c r="J2691" s="5">
        <v>6.9977609947483002</v>
      </c>
      <c r="K2691" s="5" t="s">
        <v>36</v>
      </c>
      <c r="L2691" s="5">
        <v>517</v>
      </c>
      <c r="M2691" s="7" t="s">
        <v>1276</v>
      </c>
      <c r="N2691" s="16">
        <f t="shared" ref="N2691:N2754" si="210">M2691-WEEKDAY(M2691,3)</f>
        <v>44200</v>
      </c>
      <c r="O2691" s="7" t="s">
        <v>1277</v>
      </c>
      <c r="P2691" s="12" t="str">
        <f t="shared" ref="P2691:P2754" si="211">RIGHT(B2691,10)</f>
        <v>2021-01-12</v>
      </c>
      <c r="Q2691" s="1" t="str">
        <f>IFERROR(VLOOKUP(K2691,de_para!$A$2:$B$32,2,0),"ERR")</f>
        <v>web event</v>
      </c>
      <c r="R2691" s="1">
        <v>0</v>
      </c>
      <c r="S2691" s="1">
        <f t="shared" ref="S2691:S2754" si="212">MONTH(P2691)</f>
        <v>1</v>
      </c>
      <c r="T2691" s="1">
        <f t="shared" ref="T2691:T2754" si="213">YEAR(P2691)</f>
        <v>2021</v>
      </c>
      <c r="U2691" s="1">
        <f t="shared" ref="U2691:U2754" si="214">IF(S2691&lt;7,1,2)</f>
        <v>1</v>
      </c>
    </row>
    <row r="2692" spans="1:21" x14ac:dyDescent="0.25">
      <c r="A2692" s="3" t="s">
        <v>1068</v>
      </c>
      <c r="B2692" s="3" t="s">
        <v>1275</v>
      </c>
      <c r="C2692" s="4" t="s">
        <v>1069</v>
      </c>
      <c r="D2692" s="5" t="s">
        <v>1070</v>
      </c>
      <c r="E2692" s="4" t="s">
        <v>1071</v>
      </c>
      <c r="F2692" s="6">
        <v>7069.58</v>
      </c>
      <c r="G2692" s="4">
        <v>690938</v>
      </c>
      <c r="H2692" s="4">
        <v>2429510</v>
      </c>
      <c r="I2692" s="5">
        <v>2.90987895</v>
      </c>
      <c r="J2692" s="5">
        <v>3.5162489253739002</v>
      </c>
      <c r="K2692" s="5" t="s">
        <v>1072</v>
      </c>
      <c r="L2692" s="5">
        <v>1135147</v>
      </c>
      <c r="M2692" s="7" t="s">
        <v>1276</v>
      </c>
      <c r="N2692" s="16">
        <f t="shared" si="210"/>
        <v>44200</v>
      </c>
      <c r="O2692" s="7" t="s">
        <v>1277</v>
      </c>
      <c r="P2692" s="12" t="str">
        <f t="shared" si="211"/>
        <v>2021-01-12</v>
      </c>
      <c r="Q2692" s="1" t="str">
        <f>IFERROR(VLOOKUP(K2692,de_para!$A$2:$B$32,2,0),"ERR")</f>
        <v>Top funnel</v>
      </c>
      <c r="R2692" s="1">
        <v>0</v>
      </c>
      <c r="S2692" s="1">
        <f t="shared" si="212"/>
        <v>1</v>
      </c>
      <c r="T2692" s="1">
        <f t="shared" si="213"/>
        <v>2021</v>
      </c>
      <c r="U2692" s="1">
        <f t="shared" si="214"/>
        <v>1</v>
      </c>
    </row>
    <row r="2693" spans="1:21" x14ac:dyDescent="0.25">
      <c r="A2693" s="3" t="s">
        <v>111</v>
      </c>
      <c r="B2693" s="3" t="s">
        <v>1275</v>
      </c>
      <c r="C2693" s="4" t="s">
        <v>1047</v>
      </c>
      <c r="D2693" s="5" t="s">
        <v>1048</v>
      </c>
      <c r="E2693" s="4" t="s">
        <v>1049</v>
      </c>
      <c r="F2693" s="6">
        <v>27853.78</v>
      </c>
      <c r="G2693" s="4">
        <v>1745400</v>
      </c>
      <c r="H2693" s="4">
        <v>3299861</v>
      </c>
      <c r="I2693" s="5">
        <v>8.4408949300000007</v>
      </c>
      <c r="J2693" s="5">
        <v>1.8906044459722999</v>
      </c>
      <c r="K2693" s="5" t="s">
        <v>36</v>
      </c>
      <c r="L2693" s="5">
        <v>374</v>
      </c>
      <c r="M2693" s="7" t="s">
        <v>1276</v>
      </c>
      <c r="N2693" s="16">
        <f t="shared" si="210"/>
        <v>44200</v>
      </c>
      <c r="O2693" s="7" t="s">
        <v>1277</v>
      </c>
      <c r="P2693" s="12" t="str">
        <f t="shared" si="211"/>
        <v>2021-01-12</v>
      </c>
      <c r="Q2693" s="1" t="str">
        <f>IFERROR(VLOOKUP(K2693,de_para!$A$2:$B$32,2,0),"ERR")</f>
        <v>web event</v>
      </c>
      <c r="R2693" s="1">
        <v>0</v>
      </c>
      <c r="S2693" s="1">
        <f t="shared" si="212"/>
        <v>1</v>
      </c>
      <c r="T2693" s="1">
        <f t="shared" si="213"/>
        <v>2021</v>
      </c>
      <c r="U2693" s="1">
        <f t="shared" si="214"/>
        <v>1</v>
      </c>
    </row>
    <row r="2694" spans="1:21" x14ac:dyDescent="0.25">
      <c r="A2694" s="3" t="s">
        <v>1022</v>
      </c>
      <c r="B2694" s="3" t="s">
        <v>1275</v>
      </c>
      <c r="C2694" s="4" t="s">
        <v>1023</v>
      </c>
      <c r="D2694" s="5" t="s">
        <v>1024</v>
      </c>
      <c r="E2694" s="4" t="s">
        <v>1025</v>
      </c>
      <c r="F2694" s="6">
        <v>6336.47</v>
      </c>
      <c r="G2694" s="4">
        <v>357240</v>
      </c>
      <c r="H2694" s="4">
        <v>938778</v>
      </c>
      <c r="I2694" s="5">
        <v>6.7497001399999998</v>
      </c>
      <c r="J2694" s="5">
        <v>2.6278636210950999</v>
      </c>
      <c r="K2694" s="5" t="s">
        <v>394</v>
      </c>
      <c r="L2694" s="5">
        <v>9684</v>
      </c>
      <c r="M2694" s="7" t="s">
        <v>1276</v>
      </c>
      <c r="N2694" s="16">
        <f t="shared" si="210"/>
        <v>44200</v>
      </c>
      <c r="O2694" s="7" t="s">
        <v>1277</v>
      </c>
      <c r="P2694" s="12" t="str">
        <f t="shared" si="211"/>
        <v>2021-01-12</v>
      </c>
      <c r="Q2694" s="1" t="str">
        <f>IFERROR(VLOOKUP(K2694,de_para!$A$2:$B$32,2,0),"ERR")</f>
        <v>Mid funnel</v>
      </c>
      <c r="R2694" s="1">
        <v>0</v>
      </c>
      <c r="S2694" s="1">
        <f t="shared" si="212"/>
        <v>1</v>
      </c>
      <c r="T2694" s="1">
        <f t="shared" si="213"/>
        <v>2021</v>
      </c>
      <c r="U2694" s="1">
        <f t="shared" si="214"/>
        <v>1</v>
      </c>
    </row>
    <row r="2695" spans="1:21" x14ac:dyDescent="0.25">
      <c r="A2695" s="3" t="s">
        <v>1078</v>
      </c>
      <c r="B2695" s="3" t="s">
        <v>1275</v>
      </c>
      <c r="C2695" s="4" t="s">
        <v>1079</v>
      </c>
      <c r="D2695" s="5" t="s">
        <v>1080</v>
      </c>
      <c r="E2695" s="4" t="s">
        <v>1081</v>
      </c>
      <c r="F2695" s="6">
        <v>9767.7000000000007</v>
      </c>
      <c r="G2695" s="4">
        <v>1079534</v>
      </c>
      <c r="H2695" s="4">
        <v>1319853</v>
      </c>
      <c r="I2695" s="5">
        <v>7.4005968800000002</v>
      </c>
      <c r="J2695" s="5">
        <v>1.2226136462585</v>
      </c>
      <c r="K2695" s="5" t="s">
        <v>80</v>
      </c>
      <c r="L2695" s="5">
        <v>147</v>
      </c>
      <c r="M2695" s="7" t="s">
        <v>1276</v>
      </c>
      <c r="N2695" s="16">
        <f t="shared" si="210"/>
        <v>44200</v>
      </c>
      <c r="O2695" s="7" t="s">
        <v>1277</v>
      </c>
      <c r="P2695" s="12" t="str">
        <f t="shared" si="211"/>
        <v>2021-01-12</v>
      </c>
      <c r="Q2695" s="1" t="str">
        <f>IFERROR(VLOOKUP(K2695,de_para!$A$2:$B$32,2,0),"ERR")</f>
        <v>web event</v>
      </c>
      <c r="R2695" s="1">
        <v>0</v>
      </c>
      <c r="S2695" s="1">
        <f t="shared" si="212"/>
        <v>1</v>
      </c>
      <c r="T2695" s="1">
        <f t="shared" si="213"/>
        <v>2021</v>
      </c>
      <c r="U2695" s="1">
        <f t="shared" si="214"/>
        <v>1</v>
      </c>
    </row>
    <row r="2696" spans="1:21" x14ac:dyDescent="0.25">
      <c r="A2696" s="3" t="s">
        <v>1248</v>
      </c>
      <c r="B2696" s="3" t="s">
        <v>1275</v>
      </c>
      <c r="C2696" s="4" t="s">
        <v>1249</v>
      </c>
      <c r="D2696" s="5" t="s">
        <v>1250</v>
      </c>
      <c r="E2696" s="4" t="s">
        <v>1251</v>
      </c>
      <c r="F2696" s="6">
        <v>11285.23</v>
      </c>
      <c r="G2696" s="4">
        <v>292410</v>
      </c>
      <c r="H2696" s="4">
        <v>574516</v>
      </c>
      <c r="I2696" s="5">
        <v>19.643021260000001</v>
      </c>
      <c r="J2696" s="5">
        <v>1.9647618070516999</v>
      </c>
      <c r="K2696" s="5" t="s">
        <v>1252</v>
      </c>
      <c r="L2696" s="5">
        <v>38</v>
      </c>
      <c r="M2696" s="7" t="s">
        <v>1276</v>
      </c>
      <c r="N2696" s="16">
        <f t="shared" si="210"/>
        <v>44200</v>
      </c>
      <c r="O2696" s="7" t="s">
        <v>1277</v>
      </c>
      <c r="P2696" s="12" t="str">
        <f t="shared" si="211"/>
        <v>2021-01-12</v>
      </c>
      <c r="Q2696" s="1" t="str">
        <f>IFERROR(VLOOKUP(K2696,de_para!$A$2:$B$32,2,0),"ERR")</f>
        <v>web event</v>
      </c>
      <c r="R2696" s="1">
        <v>0</v>
      </c>
      <c r="S2696" s="1">
        <f t="shared" si="212"/>
        <v>1</v>
      </c>
      <c r="T2696" s="1">
        <f t="shared" si="213"/>
        <v>2021</v>
      </c>
      <c r="U2696" s="1">
        <f t="shared" si="214"/>
        <v>1</v>
      </c>
    </row>
    <row r="2697" spans="1:21" x14ac:dyDescent="0.25">
      <c r="A2697" s="3" t="s">
        <v>839</v>
      </c>
      <c r="B2697" s="3" t="s">
        <v>1275</v>
      </c>
      <c r="C2697" s="4" t="s">
        <v>840</v>
      </c>
      <c r="D2697" s="5" t="s">
        <v>841</v>
      </c>
      <c r="E2697" s="4" t="s">
        <v>842</v>
      </c>
      <c r="F2697" s="6">
        <v>6666.89</v>
      </c>
      <c r="G2697" s="4">
        <v>199994</v>
      </c>
      <c r="H2697" s="4">
        <v>357282</v>
      </c>
      <c r="I2697" s="5">
        <v>18.660022059999999</v>
      </c>
      <c r="J2697" s="5">
        <v>1.7864635939078</v>
      </c>
      <c r="K2697" s="5" t="s">
        <v>36</v>
      </c>
      <c r="L2697" s="5">
        <v>336</v>
      </c>
      <c r="M2697" s="7" t="s">
        <v>1276</v>
      </c>
      <c r="N2697" s="16">
        <f t="shared" si="210"/>
        <v>44200</v>
      </c>
      <c r="O2697" s="7" t="s">
        <v>1277</v>
      </c>
      <c r="P2697" s="12" t="str">
        <f t="shared" si="211"/>
        <v>2021-01-12</v>
      </c>
      <c r="Q2697" s="1" t="str">
        <f>IFERROR(VLOOKUP(K2697,de_para!$A$2:$B$32,2,0),"ERR")</f>
        <v>web event</v>
      </c>
      <c r="R2697" s="1">
        <v>1</v>
      </c>
      <c r="S2697" s="1">
        <f t="shared" si="212"/>
        <v>1</v>
      </c>
      <c r="T2697" s="1">
        <f t="shared" si="213"/>
        <v>2021</v>
      </c>
      <c r="U2697" s="1">
        <f t="shared" si="214"/>
        <v>1</v>
      </c>
    </row>
    <row r="2698" spans="1:21" x14ac:dyDescent="0.25">
      <c r="A2698" s="3" t="s">
        <v>180</v>
      </c>
      <c r="B2698" s="3" t="s">
        <v>1275</v>
      </c>
      <c r="C2698" s="4" t="s">
        <v>181</v>
      </c>
      <c r="D2698" s="5" t="s">
        <v>173</v>
      </c>
      <c r="E2698" s="4" t="s">
        <v>174</v>
      </c>
      <c r="F2698" s="6">
        <v>16162.49</v>
      </c>
      <c r="G2698" s="4">
        <v>979952</v>
      </c>
      <c r="H2698" s="4">
        <v>1726862</v>
      </c>
      <c r="I2698" s="5">
        <v>9.3594566300000004</v>
      </c>
      <c r="J2698" s="5">
        <v>1.7621903929988001</v>
      </c>
      <c r="K2698" s="5" t="s">
        <v>36</v>
      </c>
      <c r="L2698" s="5">
        <v>132</v>
      </c>
      <c r="M2698" s="7" t="s">
        <v>1276</v>
      </c>
      <c r="N2698" s="16">
        <f t="shared" si="210"/>
        <v>44200</v>
      </c>
      <c r="O2698" s="7" t="s">
        <v>1277</v>
      </c>
      <c r="P2698" s="12" t="str">
        <f t="shared" si="211"/>
        <v>2021-01-12</v>
      </c>
      <c r="Q2698" s="1" t="str">
        <f>IFERROR(VLOOKUP(K2698,de_para!$A$2:$B$32,2,0),"ERR")</f>
        <v>web event</v>
      </c>
      <c r="R2698" s="1">
        <v>0</v>
      </c>
      <c r="S2698" s="1">
        <f t="shared" si="212"/>
        <v>1</v>
      </c>
      <c r="T2698" s="1">
        <f t="shared" si="213"/>
        <v>2021</v>
      </c>
      <c r="U2698" s="1">
        <f t="shared" si="214"/>
        <v>1</v>
      </c>
    </row>
    <row r="2699" spans="1:21" x14ac:dyDescent="0.25">
      <c r="A2699" s="3" t="s">
        <v>93</v>
      </c>
      <c r="B2699" s="3" t="s">
        <v>1275</v>
      </c>
      <c r="C2699" s="4" t="s">
        <v>94</v>
      </c>
      <c r="D2699" s="5" t="s">
        <v>87</v>
      </c>
      <c r="E2699" s="4" t="s">
        <v>88</v>
      </c>
      <c r="F2699" s="6">
        <v>41509.480000000003</v>
      </c>
      <c r="G2699" s="4">
        <v>3024357</v>
      </c>
      <c r="H2699" s="4">
        <v>6038352</v>
      </c>
      <c r="I2699" s="5">
        <v>6.8743061000000001</v>
      </c>
      <c r="J2699" s="5">
        <v>1.9965738171783001</v>
      </c>
      <c r="K2699" s="5" t="s">
        <v>36</v>
      </c>
      <c r="L2699" s="5">
        <v>490</v>
      </c>
      <c r="M2699" s="7" t="s">
        <v>1276</v>
      </c>
      <c r="N2699" s="16">
        <f t="shared" si="210"/>
        <v>44200</v>
      </c>
      <c r="O2699" s="7" t="s">
        <v>1277</v>
      </c>
      <c r="P2699" s="12" t="str">
        <f t="shared" si="211"/>
        <v>2021-01-12</v>
      </c>
      <c r="Q2699" s="1" t="str">
        <f>IFERROR(VLOOKUP(K2699,de_para!$A$2:$B$32,2,0),"ERR")</f>
        <v>web event</v>
      </c>
      <c r="R2699" s="1">
        <v>0</v>
      </c>
      <c r="S2699" s="1">
        <f t="shared" si="212"/>
        <v>1</v>
      </c>
      <c r="T2699" s="1">
        <f t="shared" si="213"/>
        <v>2021</v>
      </c>
      <c r="U2699" s="1">
        <f t="shared" si="214"/>
        <v>1</v>
      </c>
    </row>
    <row r="2700" spans="1:21" x14ac:dyDescent="0.25">
      <c r="A2700" s="3" t="s">
        <v>180</v>
      </c>
      <c r="B2700" s="3" t="s">
        <v>1275</v>
      </c>
      <c r="C2700" s="4" t="s">
        <v>508</v>
      </c>
      <c r="D2700" s="5" t="s">
        <v>509</v>
      </c>
      <c r="E2700" s="4" t="s">
        <v>510</v>
      </c>
      <c r="F2700" s="6">
        <v>7073.35</v>
      </c>
      <c r="G2700" s="4">
        <v>1111010</v>
      </c>
      <c r="H2700" s="4">
        <v>2732100</v>
      </c>
      <c r="I2700" s="5">
        <v>2.58897917</v>
      </c>
      <c r="J2700" s="5">
        <v>2.4591137793539</v>
      </c>
      <c r="K2700" s="5" t="s">
        <v>394</v>
      </c>
      <c r="L2700" s="5">
        <v>23259</v>
      </c>
      <c r="M2700" s="7" t="s">
        <v>1276</v>
      </c>
      <c r="N2700" s="16">
        <f t="shared" si="210"/>
        <v>44200</v>
      </c>
      <c r="O2700" s="7" t="s">
        <v>1277</v>
      </c>
      <c r="P2700" s="12" t="str">
        <f t="shared" si="211"/>
        <v>2021-01-12</v>
      </c>
      <c r="Q2700" s="1" t="str">
        <f>IFERROR(VLOOKUP(K2700,de_para!$A$2:$B$32,2,0),"ERR")</f>
        <v>Mid funnel</v>
      </c>
      <c r="R2700" s="1">
        <v>0</v>
      </c>
      <c r="S2700" s="1">
        <f t="shared" si="212"/>
        <v>1</v>
      </c>
      <c r="T2700" s="1">
        <f t="shared" si="213"/>
        <v>2021</v>
      </c>
      <c r="U2700" s="1">
        <f t="shared" si="214"/>
        <v>1</v>
      </c>
    </row>
    <row r="2701" spans="1:21" x14ac:dyDescent="0.25">
      <c r="A2701" s="3" t="s">
        <v>1136</v>
      </c>
      <c r="B2701" s="3" t="s">
        <v>1275</v>
      </c>
      <c r="C2701" s="4" t="s">
        <v>1137</v>
      </c>
      <c r="D2701" s="5" t="s">
        <v>1024</v>
      </c>
      <c r="E2701" s="4" t="s">
        <v>1025</v>
      </c>
      <c r="F2701" s="6">
        <v>1538.79</v>
      </c>
      <c r="G2701" s="4">
        <v>6570</v>
      </c>
      <c r="H2701" s="4">
        <v>22773</v>
      </c>
      <c r="I2701" s="5">
        <v>67.570807540000004</v>
      </c>
      <c r="J2701" s="5">
        <v>3.4662100456621001</v>
      </c>
      <c r="K2701" s="5" t="s">
        <v>394</v>
      </c>
      <c r="L2701" s="5">
        <v>172</v>
      </c>
      <c r="M2701" s="7" t="s">
        <v>1276</v>
      </c>
      <c r="N2701" s="16">
        <f t="shared" si="210"/>
        <v>44200</v>
      </c>
      <c r="O2701" s="7" t="s">
        <v>1277</v>
      </c>
      <c r="P2701" s="12" t="str">
        <f t="shared" si="211"/>
        <v>2021-01-12</v>
      </c>
      <c r="Q2701" s="1" t="str">
        <f>IFERROR(VLOOKUP(K2701,de_para!$A$2:$B$32,2,0),"ERR")</f>
        <v>Mid funnel</v>
      </c>
      <c r="R2701" s="1">
        <v>0</v>
      </c>
      <c r="S2701" s="1">
        <f t="shared" si="212"/>
        <v>1</v>
      </c>
      <c r="T2701" s="1">
        <f t="shared" si="213"/>
        <v>2021</v>
      </c>
      <c r="U2701" s="1">
        <f t="shared" si="214"/>
        <v>1</v>
      </c>
    </row>
    <row r="2702" spans="1:21" x14ac:dyDescent="0.25">
      <c r="A2702" s="3" t="s">
        <v>1278</v>
      </c>
      <c r="B2702" s="3" t="s">
        <v>1275</v>
      </c>
      <c r="C2702" s="4" t="s">
        <v>1279</v>
      </c>
      <c r="D2702" s="5" t="s">
        <v>1280</v>
      </c>
      <c r="E2702" s="4" t="s">
        <v>1281</v>
      </c>
      <c r="F2702" s="6">
        <v>0</v>
      </c>
      <c r="G2702" s="4">
        <v>0</v>
      </c>
      <c r="H2702" s="4">
        <v>0</v>
      </c>
      <c r="I2702" s="5" t="s">
        <v>45</v>
      </c>
      <c r="J2702" s="5">
        <v>0</v>
      </c>
      <c r="K2702" s="5" t="s">
        <v>36</v>
      </c>
      <c r="L2702" s="5">
        <v>1</v>
      </c>
      <c r="M2702" s="7" t="s">
        <v>1276</v>
      </c>
      <c r="N2702" s="16">
        <f t="shared" si="210"/>
        <v>44200</v>
      </c>
      <c r="O2702" s="7" t="s">
        <v>1277</v>
      </c>
      <c r="P2702" s="12" t="str">
        <f t="shared" si="211"/>
        <v>2021-01-12</v>
      </c>
      <c r="Q2702" s="1" t="str">
        <f>IFERROR(VLOOKUP(K2702,de_para!$A$2:$B$32,2,0),"ERR")</f>
        <v>web event</v>
      </c>
      <c r="R2702" s="1">
        <v>0</v>
      </c>
      <c r="S2702" s="1">
        <f t="shared" si="212"/>
        <v>1</v>
      </c>
      <c r="T2702" s="1">
        <f t="shared" si="213"/>
        <v>2021</v>
      </c>
      <c r="U2702" s="1">
        <f t="shared" si="214"/>
        <v>1</v>
      </c>
    </row>
    <row r="2703" spans="1:21" x14ac:dyDescent="0.25">
      <c r="A2703" s="3" t="s">
        <v>1244</v>
      </c>
      <c r="B2703" s="3" t="s">
        <v>1275</v>
      </c>
      <c r="C2703" s="4" t="s">
        <v>1245</v>
      </c>
      <c r="D2703" s="5" t="s">
        <v>1246</v>
      </c>
      <c r="E2703" s="4" t="s">
        <v>1247</v>
      </c>
      <c r="F2703" s="6">
        <v>1560.72</v>
      </c>
      <c r="G2703" s="4">
        <v>123077</v>
      </c>
      <c r="H2703" s="4">
        <v>135629</v>
      </c>
      <c r="I2703" s="5">
        <v>11.50727352</v>
      </c>
      <c r="J2703" s="5">
        <v>1.1019849362594001</v>
      </c>
      <c r="K2703" s="5" t="s">
        <v>80</v>
      </c>
      <c r="L2703" s="5">
        <v>27</v>
      </c>
      <c r="M2703" s="7" t="s">
        <v>1276</v>
      </c>
      <c r="N2703" s="16">
        <f t="shared" si="210"/>
        <v>44200</v>
      </c>
      <c r="O2703" s="7" t="s">
        <v>1277</v>
      </c>
      <c r="P2703" s="12" t="str">
        <f t="shared" si="211"/>
        <v>2021-01-12</v>
      </c>
      <c r="Q2703" s="1" t="str">
        <f>IFERROR(VLOOKUP(K2703,de_para!$A$2:$B$32,2,0),"ERR")</f>
        <v>web event</v>
      </c>
      <c r="R2703" s="1">
        <v>0</v>
      </c>
      <c r="S2703" s="1">
        <f t="shared" si="212"/>
        <v>1</v>
      </c>
      <c r="T2703" s="1">
        <f t="shared" si="213"/>
        <v>2021</v>
      </c>
      <c r="U2703" s="1">
        <f t="shared" si="214"/>
        <v>1</v>
      </c>
    </row>
    <row r="2704" spans="1:21" x14ac:dyDescent="0.25">
      <c r="A2704" s="3" t="s">
        <v>948</v>
      </c>
      <c r="B2704" s="3" t="s">
        <v>1275</v>
      </c>
      <c r="C2704" s="4" t="s">
        <v>950</v>
      </c>
      <c r="D2704" s="5" t="s">
        <v>173</v>
      </c>
      <c r="E2704" s="4" t="s">
        <v>174</v>
      </c>
      <c r="F2704" s="6">
        <v>26405.89</v>
      </c>
      <c r="G2704" s="4">
        <v>169599</v>
      </c>
      <c r="H2704" s="4">
        <v>970153</v>
      </c>
      <c r="I2704" s="5">
        <v>27.21827382</v>
      </c>
      <c r="J2704" s="5">
        <v>5.7202754733223999</v>
      </c>
      <c r="K2704" s="5" t="s">
        <v>36</v>
      </c>
      <c r="L2704" s="5">
        <v>236</v>
      </c>
      <c r="M2704" s="7" t="s">
        <v>1276</v>
      </c>
      <c r="N2704" s="16">
        <f t="shared" si="210"/>
        <v>44200</v>
      </c>
      <c r="O2704" s="7" t="s">
        <v>1277</v>
      </c>
      <c r="P2704" s="12" t="str">
        <f t="shared" si="211"/>
        <v>2021-01-12</v>
      </c>
      <c r="Q2704" s="1" t="str">
        <f>IFERROR(VLOOKUP(K2704,de_para!$A$2:$B$32,2,0),"ERR")</f>
        <v>web event</v>
      </c>
      <c r="R2704" s="1">
        <v>0</v>
      </c>
      <c r="S2704" s="1">
        <f t="shared" si="212"/>
        <v>1</v>
      </c>
      <c r="T2704" s="1">
        <f t="shared" si="213"/>
        <v>2021</v>
      </c>
      <c r="U2704" s="1">
        <f t="shared" si="214"/>
        <v>1</v>
      </c>
    </row>
    <row r="2705" spans="1:21" x14ac:dyDescent="0.25">
      <c r="A2705" s="3" t="s">
        <v>1178</v>
      </c>
      <c r="B2705" s="3" t="s">
        <v>1275</v>
      </c>
      <c r="C2705" s="4" t="s">
        <v>1179</v>
      </c>
      <c r="D2705" s="5" t="s">
        <v>1163</v>
      </c>
      <c r="E2705" s="4" t="s">
        <v>1164</v>
      </c>
      <c r="F2705" s="6">
        <v>9563.09</v>
      </c>
      <c r="G2705" s="4">
        <v>667368</v>
      </c>
      <c r="H2705" s="4">
        <v>1204148</v>
      </c>
      <c r="I2705" s="5">
        <v>7.9417895500000002</v>
      </c>
      <c r="J2705" s="5">
        <v>1.8043238513083999</v>
      </c>
      <c r="K2705" s="5" t="s">
        <v>36</v>
      </c>
      <c r="L2705" s="5">
        <v>76</v>
      </c>
      <c r="M2705" s="7" t="s">
        <v>1276</v>
      </c>
      <c r="N2705" s="16">
        <f t="shared" si="210"/>
        <v>44200</v>
      </c>
      <c r="O2705" s="7" t="s">
        <v>1277</v>
      </c>
      <c r="P2705" s="12" t="str">
        <f t="shared" si="211"/>
        <v>2021-01-12</v>
      </c>
      <c r="Q2705" s="1" t="str">
        <f>IFERROR(VLOOKUP(K2705,de_para!$A$2:$B$32,2,0),"ERR")</f>
        <v>web event</v>
      </c>
      <c r="R2705" s="1">
        <v>0</v>
      </c>
      <c r="S2705" s="1">
        <f t="shared" si="212"/>
        <v>1</v>
      </c>
      <c r="T2705" s="1">
        <f t="shared" si="213"/>
        <v>2021</v>
      </c>
      <c r="U2705" s="1">
        <f t="shared" si="214"/>
        <v>1</v>
      </c>
    </row>
    <row r="2706" spans="1:21" x14ac:dyDescent="0.25">
      <c r="A2706" s="3" t="s">
        <v>1226</v>
      </c>
      <c r="B2706" s="3" t="s">
        <v>1275</v>
      </c>
      <c r="C2706" s="4" t="s">
        <v>1227</v>
      </c>
      <c r="D2706" s="5" t="s">
        <v>1228</v>
      </c>
      <c r="E2706" s="4" t="s">
        <v>1229</v>
      </c>
      <c r="F2706" s="6">
        <v>11307.51</v>
      </c>
      <c r="G2706" s="4">
        <v>377979</v>
      </c>
      <c r="H2706" s="4">
        <v>727212</v>
      </c>
      <c r="I2706" s="5">
        <v>15.549124600000001</v>
      </c>
      <c r="J2706" s="5">
        <v>1.9239481558499001</v>
      </c>
      <c r="K2706" s="5" t="s">
        <v>36</v>
      </c>
      <c r="L2706" s="5">
        <v>81</v>
      </c>
      <c r="M2706" s="7" t="s">
        <v>1276</v>
      </c>
      <c r="N2706" s="16">
        <f t="shared" si="210"/>
        <v>44200</v>
      </c>
      <c r="O2706" s="7" t="s">
        <v>1277</v>
      </c>
      <c r="P2706" s="12" t="str">
        <f t="shared" si="211"/>
        <v>2021-01-12</v>
      </c>
      <c r="Q2706" s="1" t="str">
        <f>IFERROR(VLOOKUP(K2706,de_para!$A$2:$B$32,2,0),"ERR")</f>
        <v>web event</v>
      </c>
      <c r="R2706" s="1">
        <v>0</v>
      </c>
      <c r="S2706" s="1">
        <f t="shared" si="212"/>
        <v>1</v>
      </c>
      <c r="T2706" s="1">
        <f t="shared" si="213"/>
        <v>2021</v>
      </c>
      <c r="U2706" s="1">
        <f t="shared" si="214"/>
        <v>1</v>
      </c>
    </row>
    <row r="2707" spans="1:21" x14ac:dyDescent="0.25">
      <c r="A2707" s="3" t="s">
        <v>1178</v>
      </c>
      <c r="B2707" s="3" t="s">
        <v>1282</v>
      </c>
      <c r="C2707" s="4" t="s">
        <v>1179</v>
      </c>
      <c r="D2707" s="5" t="s">
        <v>1163</v>
      </c>
      <c r="E2707" s="4" t="s">
        <v>1164</v>
      </c>
      <c r="F2707" s="6">
        <v>8725.6</v>
      </c>
      <c r="G2707" s="4">
        <v>688251</v>
      </c>
      <c r="H2707" s="4">
        <v>1271650</v>
      </c>
      <c r="I2707" s="5">
        <v>6.8616364599999997</v>
      </c>
      <c r="J2707" s="5">
        <v>1.8476544167753</v>
      </c>
      <c r="K2707" s="5" t="s">
        <v>36</v>
      </c>
      <c r="L2707" s="5">
        <v>47</v>
      </c>
      <c r="M2707" s="7" t="s">
        <v>1283</v>
      </c>
      <c r="N2707" s="16">
        <f t="shared" si="210"/>
        <v>44193</v>
      </c>
      <c r="O2707" s="7" t="s">
        <v>1284</v>
      </c>
      <c r="P2707" s="12" t="str">
        <f t="shared" si="211"/>
        <v>2021-01-05</v>
      </c>
      <c r="Q2707" s="1" t="str">
        <f>IFERROR(VLOOKUP(K2707,de_para!$A$2:$B$32,2,0),"ERR")</f>
        <v>web event</v>
      </c>
      <c r="R2707" s="1">
        <v>0</v>
      </c>
      <c r="S2707" s="1">
        <f t="shared" si="212"/>
        <v>1</v>
      </c>
      <c r="T2707" s="1">
        <f t="shared" si="213"/>
        <v>2021</v>
      </c>
      <c r="U2707" s="1">
        <f t="shared" si="214"/>
        <v>1</v>
      </c>
    </row>
    <row r="2708" spans="1:21" x14ac:dyDescent="0.25">
      <c r="A2708" s="3" t="s">
        <v>175</v>
      </c>
      <c r="B2708" s="3" t="s">
        <v>1282</v>
      </c>
      <c r="C2708" s="4" t="s">
        <v>176</v>
      </c>
      <c r="D2708" s="5" t="s">
        <v>177</v>
      </c>
      <c r="E2708" s="4" t="s">
        <v>178</v>
      </c>
      <c r="F2708" s="6">
        <v>4931.41</v>
      </c>
      <c r="G2708" s="4">
        <v>512268</v>
      </c>
      <c r="H2708" s="4">
        <v>780447</v>
      </c>
      <c r="I2708" s="5">
        <v>6.3186994099999998</v>
      </c>
      <c r="J2708" s="5">
        <v>1.5235130829956001</v>
      </c>
      <c r="K2708" s="5" t="s">
        <v>179</v>
      </c>
      <c r="L2708" s="5">
        <v>9377</v>
      </c>
      <c r="M2708" s="7" t="s">
        <v>1283</v>
      </c>
      <c r="N2708" s="16">
        <f t="shared" si="210"/>
        <v>44193</v>
      </c>
      <c r="O2708" s="7" t="s">
        <v>1284</v>
      </c>
      <c r="P2708" s="12" t="str">
        <f t="shared" si="211"/>
        <v>2021-01-05</v>
      </c>
      <c r="Q2708" s="1" t="str">
        <f>IFERROR(VLOOKUP(K2708,de_para!$A$2:$B$32,2,0),"ERR")</f>
        <v>Mid funnel</v>
      </c>
      <c r="R2708" s="1">
        <v>0</v>
      </c>
      <c r="S2708" s="1">
        <f t="shared" si="212"/>
        <v>1</v>
      </c>
      <c r="T2708" s="1">
        <f t="shared" si="213"/>
        <v>2021</v>
      </c>
      <c r="U2708" s="1">
        <f t="shared" si="214"/>
        <v>1</v>
      </c>
    </row>
    <row r="2709" spans="1:21" x14ac:dyDescent="0.25">
      <c r="A2709" s="3" t="s">
        <v>1271</v>
      </c>
      <c r="B2709" s="3" t="s">
        <v>1282</v>
      </c>
      <c r="C2709" s="4" t="s">
        <v>1272</v>
      </c>
      <c r="D2709" s="5" t="s">
        <v>1273</v>
      </c>
      <c r="E2709" s="4" t="s">
        <v>1274</v>
      </c>
      <c r="F2709" s="6">
        <v>0</v>
      </c>
      <c r="G2709" s="4">
        <v>0</v>
      </c>
      <c r="H2709" s="4">
        <v>0</v>
      </c>
      <c r="I2709" s="5" t="s">
        <v>45</v>
      </c>
      <c r="J2709" s="5">
        <v>0</v>
      </c>
      <c r="K2709" s="5" t="s">
        <v>36</v>
      </c>
      <c r="L2709" s="5">
        <v>17</v>
      </c>
      <c r="M2709" s="7" t="s">
        <v>1283</v>
      </c>
      <c r="N2709" s="16">
        <f t="shared" si="210"/>
        <v>44193</v>
      </c>
      <c r="O2709" s="7" t="s">
        <v>1284</v>
      </c>
      <c r="P2709" s="12" t="str">
        <f t="shared" si="211"/>
        <v>2021-01-05</v>
      </c>
      <c r="Q2709" s="1" t="str">
        <f>IFERROR(VLOOKUP(K2709,de_para!$A$2:$B$32,2,0),"ERR")</f>
        <v>web event</v>
      </c>
      <c r="R2709" s="1">
        <v>0</v>
      </c>
      <c r="S2709" s="1">
        <f t="shared" si="212"/>
        <v>1</v>
      </c>
      <c r="T2709" s="1">
        <f t="shared" si="213"/>
        <v>2021</v>
      </c>
      <c r="U2709" s="1">
        <f t="shared" si="214"/>
        <v>1</v>
      </c>
    </row>
    <row r="2710" spans="1:21" x14ac:dyDescent="0.25">
      <c r="A2710" s="3" t="s">
        <v>1057</v>
      </c>
      <c r="B2710" s="3" t="s">
        <v>1282</v>
      </c>
      <c r="C2710" s="4" t="s">
        <v>1058</v>
      </c>
      <c r="D2710" s="5" t="s">
        <v>1059</v>
      </c>
      <c r="E2710" s="4" t="s">
        <v>1060</v>
      </c>
      <c r="F2710" s="6">
        <v>117458.16</v>
      </c>
      <c r="G2710" s="4">
        <v>3017809</v>
      </c>
      <c r="H2710" s="4">
        <v>9364203</v>
      </c>
      <c r="I2710" s="5">
        <v>12.54331629</v>
      </c>
      <c r="J2710" s="5">
        <v>3.1029806724017002</v>
      </c>
      <c r="K2710" s="5" t="s">
        <v>80</v>
      </c>
      <c r="L2710" s="5">
        <v>1257</v>
      </c>
      <c r="M2710" s="7" t="s">
        <v>1283</v>
      </c>
      <c r="N2710" s="16">
        <f t="shared" si="210"/>
        <v>44193</v>
      </c>
      <c r="O2710" s="7" t="s">
        <v>1284</v>
      </c>
      <c r="P2710" s="12" t="str">
        <f t="shared" si="211"/>
        <v>2021-01-05</v>
      </c>
      <c r="Q2710" s="1" t="str">
        <f>IFERROR(VLOOKUP(K2710,de_para!$A$2:$B$32,2,0),"ERR")</f>
        <v>web event</v>
      </c>
      <c r="R2710" s="1">
        <v>0</v>
      </c>
      <c r="S2710" s="1">
        <f t="shared" si="212"/>
        <v>1</v>
      </c>
      <c r="T2710" s="1">
        <f t="shared" si="213"/>
        <v>2021</v>
      </c>
      <c r="U2710" s="1">
        <f t="shared" si="214"/>
        <v>1</v>
      </c>
    </row>
    <row r="2711" spans="1:21" x14ac:dyDescent="0.25">
      <c r="A2711" s="3" t="s">
        <v>1244</v>
      </c>
      <c r="B2711" s="3" t="s">
        <v>1282</v>
      </c>
      <c r="C2711" s="4" t="s">
        <v>1245</v>
      </c>
      <c r="D2711" s="5" t="s">
        <v>1246</v>
      </c>
      <c r="E2711" s="4" t="s">
        <v>1247</v>
      </c>
      <c r="F2711" s="6">
        <v>7463.96</v>
      </c>
      <c r="G2711" s="4">
        <v>805780</v>
      </c>
      <c r="H2711" s="4">
        <v>1029449</v>
      </c>
      <c r="I2711" s="5">
        <v>7.2504417400000003</v>
      </c>
      <c r="J2711" s="5">
        <v>1.2775807292312999</v>
      </c>
      <c r="K2711" s="5" t="s">
        <v>80</v>
      </c>
      <c r="L2711" s="5">
        <v>55</v>
      </c>
      <c r="M2711" s="7" t="s">
        <v>1283</v>
      </c>
      <c r="N2711" s="16">
        <f t="shared" si="210"/>
        <v>44193</v>
      </c>
      <c r="O2711" s="7" t="s">
        <v>1284</v>
      </c>
      <c r="P2711" s="12" t="str">
        <f t="shared" si="211"/>
        <v>2021-01-05</v>
      </c>
      <c r="Q2711" s="1" t="str">
        <f>IFERROR(VLOOKUP(K2711,de_para!$A$2:$B$32,2,0),"ERR")</f>
        <v>web event</v>
      </c>
      <c r="R2711" s="1">
        <v>0</v>
      </c>
      <c r="S2711" s="1">
        <f t="shared" si="212"/>
        <v>1</v>
      </c>
      <c r="T2711" s="1">
        <f t="shared" si="213"/>
        <v>2021</v>
      </c>
      <c r="U2711" s="1">
        <f t="shared" si="214"/>
        <v>1</v>
      </c>
    </row>
    <row r="2712" spans="1:21" x14ac:dyDescent="0.25">
      <c r="A2712" s="3" t="s">
        <v>93</v>
      </c>
      <c r="B2712" s="3" t="s">
        <v>1282</v>
      </c>
      <c r="C2712" s="4" t="s">
        <v>94</v>
      </c>
      <c r="D2712" s="5" t="s">
        <v>87</v>
      </c>
      <c r="E2712" s="4" t="s">
        <v>88</v>
      </c>
      <c r="F2712" s="6">
        <v>30473.93</v>
      </c>
      <c r="G2712" s="4">
        <v>3472505</v>
      </c>
      <c r="H2712" s="4">
        <v>6200766</v>
      </c>
      <c r="I2712" s="5">
        <v>4.9145428200000003</v>
      </c>
      <c r="J2712" s="5">
        <v>1.7856751826131001</v>
      </c>
      <c r="K2712" s="5" t="s">
        <v>36</v>
      </c>
      <c r="L2712" s="5">
        <v>344</v>
      </c>
      <c r="M2712" s="7" t="s">
        <v>1283</v>
      </c>
      <c r="N2712" s="16">
        <f t="shared" si="210"/>
        <v>44193</v>
      </c>
      <c r="O2712" s="7" t="s">
        <v>1284</v>
      </c>
      <c r="P2712" s="12" t="str">
        <f t="shared" si="211"/>
        <v>2021-01-05</v>
      </c>
      <c r="Q2712" s="1" t="str">
        <f>IFERROR(VLOOKUP(K2712,de_para!$A$2:$B$32,2,0),"ERR")</f>
        <v>web event</v>
      </c>
      <c r="R2712" s="1">
        <v>0</v>
      </c>
      <c r="S2712" s="1">
        <f t="shared" si="212"/>
        <v>1</v>
      </c>
      <c r="T2712" s="1">
        <f t="shared" si="213"/>
        <v>2021</v>
      </c>
      <c r="U2712" s="1">
        <f t="shared" si="214"/>
        <v>1</v>
      </c>
    </row>
    <row r="2713" spans="1:21" x14ac:dyDescent="0.25">
      <c r="A2713" s="3" t="s">
        <v>111</v>
      </c>
      <c r="B2713" s="3" t="s">
        <v>1282</v>
      </c>
      <c r="C2713" s="4" t="s">
        <v>1047</v>
      </c>
      <c r="D2713" s="5" t="s">
        <v>1048</v>
      </c>
      <c r="E2713" s="4" t="s">
        <v>1049</v>
      </c>
      <c r="F2713" s="6">
        <v>19201.759999999998</v>
      </c>
      <c r="G2713" s="4">
        <v>1720857</v>
      </c>
      <c r="H2713" s="4">
        <v>2918214</v>
      </c>
      <c r="I2713" s="5">
        <v>6.5799697999999998</v>
      </c>
      <c r="J2713" s="5">
        <v>1.6957911087324999</v>
      </c>
      <c r="K2713" s="5" t="s">
        <v>36</v>
      </c>
      <c r="L2713" s="5">
        <v>239</v>
      </c>
      <c r="M2713" s="7" t="s">
        <v>1283</v>
      </c>
      <c r="N2713" s="16">
        <f t="shared" si="210"/>
        <v>44193</v>
      </c>
      <c r="O2713" s="7" t="s">
        <v>1284</v>
      </c>
      <c r="P2713" s="12" t="str">
        <f t="shared" si="211"/>
        <v>2021-01-05</v>
      </c>
      <c r="Q2713" s="1" t="str">
        <f>IFERROR(VLOOKUP(K2713,de_para!$A$2:$B$32,2,0),"ERR")</f>
        <v>web event</v>
      </c>
      <c r="R2713" s="1">
        <v>0</v>
      </c>
      <c r="S2713" s="1">
        <f t="shared" si="212"/>
        <v>1</v>
      </c>
      <c r="T2713" s="1">
        <f t="shared" si="213"/>
        <v>2021</v>
      </c>
      <c r="U2713" s="1">
        <f t="shared" si="214"/>
        <v>1</v>
      </c>
    </row>
    <row r="2714" spans="1:21" x14ac:dyDescent="0.25">
      <c r="A2714" s="3" t="s">
        <v>1226</v>
      </c>
      <c r="B2714" s="3" t="s">
        <v>1282</v>
      </c>
      <c r="C2714" s="4" t="s">
        <v>1227</v>
      </c>
      <c r="D2714" s="5" t="s">
        <v>1228</v>
      </c>
      <c r="E2714" s="4" t="s">
        <v>1229</v>
      </c>
      <c r="F2714" s="6">
        <v>9958.99</v>
      </c>
      <c r="G2714" s="4">
        <v>338699</v>
      </c>
      <c r="H2714" s="4">
        <v>709829</v>
      </c>
      <c r="I2714" s="5">
        <v>14.030125569999999</v>
      </c>
      <c r="J2714" s="5">
        <v>2.0957516851245002</v>
      </c>
      <c r="K2714" s="5" t="s">
        <v>36</v>
      </c>
      <c r="L2714" s="5">
        <v>64</v>
      </c>
      <c r="M2714" s="7" t="s">
        <v>1283</v>
      </c>
      <c r="N2714" s="16">
        <f t="shared" si="210"/>
        <v>44193</v>
      </c>
      <c r="O2714" s="7" t="s">
        <v>1284</v>
      </c>
      <c r="P2714" s="12" t="str">
        <f t="shared" si="211"/>
        <v>2021-01-05</v>
      </c>
      <c r="Q2714" s="1" t="str">
        <f>IFERROR(VLOOKUP(K2714,de_para!$A$2:$B$32,2,0),"ERR")</f>
        <v>web event</v>
      </c>
      <c r="R2714" s="1">
        <v>0</v>
      </c>
      <c r="S2714" s="1">
        <f t="shared" si="212"/>
        <v>1</v>
      </c>
      <c r="T2714" s="1">
        <f t="shared" si="213"/>
        <v>2021</v>
      </c>
      <c r="U2714" s="1">
        <f t="shared" si="214"/>
        <v>1</v>
      </c>
    </row>
    <row r="2715" spans="1:21" x14ac:dyDescent="0.25">
      <c r="A2715" s="3" t="s">
        <v>1178</v>
      </c>
      <c r="B2715" s="3" t="s">
        <v>1282</v>
      </c>
      <c r="C2715" s="4" t="s">
        <v>1241</v>
      </c>
      <c r="D2715" s="5" t="s">
        <v>1242</v>
      </c>
      <c r="E2715" s="4" t="s">
        <v>1243</v>
      </c>
      <c r="F2715" s="6">
        <v>6186.89</v>
      </c>
      <c r="G2715" s="4">
        <v>289145</v>
      </c>
      <c r="H2715" s="4">
        <v>514659</v>
      </c>
      <c r="I2715" s="5">
        <v>12.021338399999999</v>
      </c>
      <c r="J2715" s="5">
        <v>1.7799339431773</v>
      </c>
      <c r="K2715" s="5" t="s">
        <v>179</v>
      </c>
      <c r="L2715" s="5">
        <v>12146</v>
      </c>
      <c r="M2715" s="7" t="s">
        <v>1283</v>
      </c>
      <c r="N2715" s="16">
        <f t="shared" si="210"/>
        <v>44193</v>
      </c>
      <c r="O2715" s="7" t="s">
        <v>1284</v>
      </c>
      <c r="P2715" s="12" t="str">
        <f t="shared" si="211"/>
        <v>2021-01-05</v>
      </c>
      <c r="Q2715" s="1" t="str">
        <f>IFERROR(VLOOKUP(K2715,de_para!$A$2:$B$32,2,0),"ERR")</f>
        <v>Mid funnel</v>
      </c>
      <c r="R2715" s="1">
        <v>0</v>
      </c>
      <c r="S2715" s="1">
        <f t="shared" si="212"/>
        <v>1</v>
      </c>
      <c r="T2715" s="1">
        <f t="shared" si="213"/>
        <v>2021</v>
      </c>
      <c r="U2715" s="1">
        <f t="shared" si="214"/>
        <v>1</v>
      </c>
    </row>
    <row r="2716" spans="1:21" x14ac:dyDescent="0.25">
      <c r="A2716" s="3" t="s">
        <v>1256</v>
      </c>
      <c r="B2716" s="3" t="s">
        <v>1282</v>
      </c>
      <c r="C2716" s="4" t="s">
        <v>1257</v>
      </c>
      <c r="D2716" s="5" t="s">
        <v>1258</v>
      </c>
      <c r="E2716" s="4" t="s">
        <v>1259</v>
      </c>
      <c r="F2716" s="6">
        <v>6390.99</v>
      </c>
      <c r="G2716" s="4">
        <v>396097</v>
      </c>
      <c r="H2716" s="4">
        <v>608230</v>
      </c>
      <c r="I2716" s="5">
        <v>10.50752183</v>
      </c>
      <c r="J2716" s="5">
        <v>1.5355582092265001</v>
      </c>
      <c r="K2716" s="5" t="s">
        <v>1260</v>
      </c>
      <c r="L2716" s="5">
        <v>1224</v>
      </c>
      <c r="M2716" s="7" t="s">
        <v>1283</v>
      </c>
      <c r="N2716" s="16">
        <f t="shared" si="210"/>
        <v>44193</v>
      </c>
      <c r="O2716" s="7" t="s">
        <v>1284</v>
      </c>
      <c r="P2716" s="12" t="str">
        <f t="shared" si="211"/>
        <v>2021-01-05</v>
      </c>
      <c r="Q2716" s="1" t="str">
        <f>IFERROR(VLOOKUP(K2716,de_para!$A$2:$B$32,2,0),"ERR")</f>
        <v>web event</v>
      </c>
      <c r="R2716" s="1">
        <v>0</v>
      </c>
      <c r="S2716" s="1">
        <f t="shared" si="212"/>
        <v>1</v>
      </c>
      <c r="T2716" s="1">
        <f t="shared" si="213"/>
        <v>2021</v>
      </c>
      <c r="U2716" s="1">
        <f t="shared" si="214"/>
        <v>1</v>
      </c>
    </row>
    <row r="2717" spans="1:21" x14ac:dyDescent="0.25">
      <c r="A2717" s="3" t="s">
        <v>245</v>
      </c>
      <c r="B2717" s="3" t="s">
        <v>1282</v>
      </c>
      <c r="C2717" s="4" t="s">
        <v>246</v>
      </c>
      <c r="D2717" s="5" t="s">
        <v>247</v>
      </c>
      <c r="E2717" s="4" t="s">
        <v>248</v>
      </c>
      <c r="F2717" s="6">
        <v>26311.99</v>
      </c>
      <c r="G2717" s="4">
        <v>2484795</v>
      </c>
      <c r="H2717" s="4">
        <v>5985608</v>
      </c>
      <c r="I2717" s="5">
        <v>4.39587591</v>
      </c>
      <c r="J2717" s="5">
        <v>2.4088940938790002</v>
      </c>
      <c r="K2717" s="5" t="s">
        <v>36</v>
      </c>
      <c r="L2717" s="5">
        <v>63</v>
      </c>
      <c r="M2717" s="7" t="s">
        <v>1283</v>
      </c>
      <c r="N2717" s="16">
        <f t="shared" si="210"/>
        <v>44193</v>
      </c>
      <c r="O2717" s="7" t="s">
        <v>1284</v>
      </c>
      <c r="P2717" s="12" t="str">
        <f t="shared" si="211"/>
        <v>2021-01-05</v>
      </c>
      <c r="Q2717" s="1" t="str">
        <f>IFERROR(VLOOKUP(K2717,de_para!$A$2:$B$32,2,0),"ERR")</f>
        <v>web event</v>
      </c>
      <c r="R2717" s="1">
        <v>0</v>
      </c>
      <c r="S2717" s="1">
        <f t="shared" si="212"/>
        <v>1</v>
      </c>
      <c r="T2717" s="1">
        <f t="shared" si="213"/>
        <v>2021</v>
      </c>
      <c r="U2717" s="1">
        <f t="shared" si="214"/>
        <v>1</v>
      </c>
    </row>
    <row r="2718" spans="1:21" x14ac:dyDescent="0.25">
      <c r="A2718" s="3" t="s">
        <v>405</v>
      </c>
      <c r="B2718" s="3" t="s">
        <v>1282</v>
      </c>
      <c r="C2718" s="4" t="s">
        <v>406</v>
      </c>
      <c r="D2718" s="5" t="s">
        <v>177</v>
      </c>
      <c r="E2718" s="4" t="s">
        <v>178</v>
      </c>
      <c r="F2718" s="6">
        <v>5135.97</v>
      </c>
      <c r="G2718" s="4">
        <v>187363</v>
      </c>
      <c r="H2718" s="4">
        <v>362919</v>
      </c>
      <c r="I2718" s="5">
        <v>14.15183553</v>
      </c>
      <c r="J2718" s="5">
        <v>1.9369832891233001</v>
      </c>
      <c r="K2718" s="5" t="s">
        <v>179</v>
      </c>
      <c r="L2718" s="5">
        <v>8007</v>
      </c>
      <c r="M2718" s="7" t="s">
        <v>1283</v>
      </c>
      <c r="N2718" s="16">
        <f t="shared" si="210"/>
        <v>44193</v>
      </c>
      <c r="O2718" s="7" t="s">
        <v>1284</v>
      </c>
      <c r="P2718" s="12" t="str">
        <f t="shared" si="211"/>
        <v>2021-01-05</v>
      </c>
      <c r="Q2718" s="1" t="str">
        <f>IFERROR(VLOOKUP(K2718,de_para!$A$2:$B$32,2,0),"ERR")</f>
        <v>Mid funnel</v>
      </c>
      <c r="R2718" s="1">
        <v>0</v>
      </c>
      <c r="S2718" s="1">
        <f t="shared" si="212"/>
        <v>1</v>
      </c>
      <c r="T2718" s="1">
        <f t="shared" si="213"/>
        <v>2021</v>
      </c>
      <c r="U2718" s="1">
        <f t="shared" si="214"/>
        <v>1</v>
      </c>
    </row>
    <row r="2719" spans="1:21" x14ac:dyDescent="0.25">
      <c r="A2719" s="3" t="s">
        <v>120</v>
      </c>
      <c r="B2719" s="3" t="s">
        <v>1282</v>
      </c>
      <c r="C2719" s="4" t="s">
        <v>121</v>
      </c>
      <c r="D2719" s="5" t="s">
        <v>87</v>
      </c>
      <c r="E2719" s="4" t="s">
        <v>88</v>
      </c>
      <c r="F2719" s="6">
        <v>22358.47</v>
      </c>
      <c r="G2719" s="4">
        <v>2894943</v>
      </c>
      <c r="H2719" s="4">
        <v>5254810</v>
      </c>
      <c r="I2719" s="5">
        <v>4.25485793</v>
      </c>
      <c r="J2719" s="5">
        <v>1.8151687269836001</v>
      </c>
      <c r="K2719" s="5" t="s">
        <v>36</v>
      </c>
      <c r="L2719" s="5">
        <v>249</v>
      </c>
      <c r="M2719" s="7" t="s">
        <v>1283</v>
      </c>
      <c r="N2719" s="16">
        <f t="shared" si="210"/>
        <v>44193</v>
      </c>
      <c r="O2719" s="7" t="s">
        <v>1284</v>
      </c>
      <c r="P2719" s="12" t="str">
        <f t="shared" si="211"/>
        <v>2021-01-05</v>
      </c>
      <c r="Q2719" s="1" t="str">
        <f>IFERROR(VLOOKUP(K2719,de_para!$A$2:$B$32,2,0),"ERR")</f>
        <v>web event</v>
      </c>
      <c r="R2719" s="1">
        <v>0</v>
      </c>
      <c r="S2719" s="1">
        <f t="shared" si="212"/>
        <v>1</v>
      </c>
      <c r="T2719" s="1">
        <f t="shared" si="213"/>
        <v>2021</v>
      </c>
      <c r="U2719" s="1">
        <f t="shared" si="214"/>
        <v>1</v>
      </c>
    </row>
    <row r="2720" spans="1:21" x14ac:dyDescent="0.25">
      <c r="A2720" s="3" t="s">
        <v>180</v>
      </c>
      <c r="B2720" s="3" t="s">
        <v>1282</v>
      </c>
      <c r="C2720" s="4" t="s">
        <v>508</v>
      </c>
      <c r="D2720" s="5" t="s">
        <v>509</v>
      </c>
      <c r="E2720" s="4" t="s">
        <v>510</v>
      </c>
      <c r="F2720" s="6">
        <v>6180.74</v>
      </c>
      <c r="G2720" s="4">
        <v>1146389</v>
      </c>
      <c r="H2720" s="4">
        <v>2689652</v>
      </c>
      <c r="I2720" s="5">
        <v>2.2979701499999998</v>
      </c>
      <c r="J2720" s="5">
        <v>2.3461948780038999</v>
      </c>
      <c r="K2720" s="5" t="s">
        <v>394</v>
      </c>
      <c r="L2720" s="5">
        <v>22474</v>
      </c>
      <c r="M2720" s="7" t="s">
        <v>1283</v>
      </c>
      <c r="N2720" s="16">
        <f t="shared" si="210"/>
        <v>44193</v>
      </c>
      <c r="O2720" s="7" t="s">
        <v>1284</v>
      </c>
      <c r="P2720" s="12" t="str">
        <f t="shared" si="211"/>
        <v>2021-01-05</v>
      </c>
      <c r="Q2720" s="1" t="str">
        <f>IFERROR(VLOOKUP(K2720,de_para!$A$2:$B$32,2,0),"ERR")</f>
        <v>Mid funnel</v>
      </c>
      <c r="R2720" s="1">
        <v>0</v>
      </c>
      <c r="S2720" s="1">
        <f t="shared" si="212"/>
        <v>1</v>
      </c>
      <c r="T2720" s="1">
        <f t="shared" si="213"/>
        <v>2021</v>
      </c>
      <c r="U2720" s="1">
        <f t="shared" si="214"/>
        <v>1</v>
      </c>
    </row>
    <row r="2721" spans="1:21" x14ac:dyDescent="0.25">
      <c r="A2721" s="3" t="s">
        <v>1278</v>
      </c>
      <c r="B2721" s="3" t="s">
        <v>1282</v>
      </c>
      <c r="C2721" s="4" t="s">
        <v>1279</v>
      </c>
      <c r="D2721" s="5" t="s">
        <v>1280</v>
      </c>
      <c r="E2721" s="4" t="s">
        <v>1281</v>
      </c>
      <c r="F2721" s="6">
        <v>0</v>
      </c>
      <c r="G2721" s="4">
        <v>0</v>
      </c>
      <c r="H2721" s="4">
        <v>0</v>
      </c>
      <c r="I2721" s="5" t="s">
        <v>45</v>
      </c>
      <c r="J2721" s="5">
        <v>0</v>
      </c>
      <c r="K2721" s="5" t="s">
        <v>36</v>
      </c>
      <c r="L2721" s="5">
        <v>2</v>
      </c>
      <c r="M2721" s="7" t="s">
        <v>1283</v>
      </c>
      <c r="N2721" s="16">
        <f t="shared" si="210"/>
        <v>44193</v>
      </c>
      <c r="O2721" s="7" t="s">
        <v>1284</v>
      </c>
      <c r="P2721" s="12" t="str">
        <f t="shared" si="211"/>
        <v>2021-01-05</v>
      </c>
      <c r="Q2721" s="1" t="str">
        <f>IFERROR(VLOOKUP(K2721,de_para!$A$2:$B$32,2,0),"ERR")</f>
        <v>web event</v>
      </c>
      <c r="R2721" s="1">
        <v>0</v>
      </c>
      <c r="S2721" s="1">
        <f t="shared" si="212"/>
        <v>1</v>
      </c>
      <c r="T2721" s="1">
        <f t="shared" si="213"/>
        <v>2021</v>
      </c>
      <c r="U2721" s="1">
        <f t="shared" si="214"/>
        <v>1</v>
      </c>
    </row>
    <row r="2722" spans="1:21" x14ac:dyDescent="0.25">
      <c r="A2722" s="3" t="s">
        <v>1285</v>
      </c>
      <c r="B2722" s="3" t="s">
        <v>1282</v>
      </c>
      <c r="C2722" s="4" t="s">
        <v>1286</v>
      </c>
      <c r="D2722" s="5" t="s">
        <v>1287</v>
      </c>
      <c r="E2722" s="4" t="s">
        <v>1288</v>
      </c>
      <c r="F2722" s="6">
        <v>0</v>
      </c>
      <c r="G2722" s="4">
        <v>0</v>
      </c>
      <c r="H2722" s="4">
        <v>0</v>
      </c>
      <c r="I2722" s="5" t="s">
        <v>45</v>
      </c>
      <c r="J2722" s="5">
        <v>0</v>
      </c>
      <c r="K2722" s="5" t="s">
        <v>1046</v>
      </c>
      <c r="L2722" s="5">
        <v>1</v>
      </c>
      <c r="M2722" s="7" t="s">
        <v>1283</v>
      </c>
      <c r="N2722" s="16">
        <f t="shared" si="210"/>
        <v>44193</v>
      </c>
      <c r="O2722" s="7" t="s">
        <v>1284</v>
      </c>
      <c r="P2722" s="12" t="str">
        <f t="shared" si="211"/>
        <v>2021-01-05</v>
      </c>
      <c r="Q2722" s="1" t="str">
        <f>IFERROR(VLOOKUP(K2722,de_para!$A$2:$B$32,2,0),"ERR")</f>
        <v>Credenciamento</v>
      </c>
      <c r="R2722" s="1">
        <v>0</v>
      </c>
      <c r="S2722" s="1">
        <f t="shared" si="212"/>
        <v>1</v>
      </c>
      <c r="T2722" s="1">
        <f t="shared" si="213"/>
        <v>2021</v>
      </c>
      <c r="U2722" s="1">
        <f t="shared" si="214"/>
        <v>1</v>
      </c>
    </row>
    <row r="2723" spans="1:21" x14ac:dyDescent="0.25">
      <c r="A2723" s="3" t="s">
        <v>948</v>
      </c>
      <c r="B2723" s="3" t="s">
        <v>1282</v>
      </c>
      <c r="C2723" s="4" t="s">
        <v>950</v>
      </c>
      <c r="D2723" s="5" t="s">
        <v>173</v>
      </c>
      <c r="E2723" s="4" t="s">
        <v>174</v>
      </c>
      <c r="F2723" s="6">
        <v>19830.02</v>
      </c>
      <c r="G2723" s="4">
        <v>171428</v>
      </c>
      <c r="H2723" s="4">
        <v>940788</v>
      </c>
      <c r="I2723" s="5">
        <v>21.07809623</v>
      </c>
      <c r="J2723" s="5">
        <v>5.4879482931609997</v>
      </c>
      <c r="K2723" s="5" t="s">
        <v>36</v>
      </c>
      <c r="L2723" s="5">
        <v>145</v>
      </c>
      <c r="M2723" s="7" t="s">
        <v>1283</v>
      </c>
      <c r="N2723" s="16">
        <f t="shared" si="210"/>
        <v>44193</v>
      </c>
      <c r="O2723" s="7" t="s">
        <v>1284</v>
      </c>
      <c r="P2723" s="12" t="str">
        <f t="shared" si="211"/>
        <v>2021-01-05</v>
      </c>
      <c r="Q2723" s="1" t="str">
        <f>IFERROR(VLOOKUP(K2723,de_para!$A$2:$B$32,2,0),"ERR")</f>
        <v>web event</v>
      </c>
      <c r="R2723" s="1">
        <v>0</v>
      </c>
      <c r="S2723" s="1">
        <f t="shared" si="212"/>
        <v>1</v>
      </c>
      <c r="T2723" s="1">
        <f t="shared" si="213"/>
        <v>2021</v>
      </c>
      <c r="U2723" s="1">
        <f t="shared" si="214"/>
        <v>1</v>
      </c>
    </row>
    <row r="2724" spans="1:21" x14ac:dyDescent="0.25">
      <c r="A2724" s="3" t="s">
        <v>120</v>
      </c>
      <c r="B2724" s="3" t="s">
        <v>1282</v>
      </c>
      <c r="C2724" s="4" t="s">
        <v>1056</v>
      </c>
      <c r="D2724" s="5" t="s">
        <v>1048</v>
      </c>
      <c r="E2724" s="4" t="s">
        <v>1049</v>
      </c>
      <c r="F2724" s="6">
        <v>56356.959999999999</v>
      </c>
      <c r="G2724" s="4">
        <v>4907135</v>
      </c>
      <c r="H2724" s="4">
        <v>8238246</v>
      </c>
      <c r="I2724" s="5">
        <v>6.8408930699999999</v>
      </c>
      <c r="J2724" s="5">
        <v>1.6788301116638999</v>
      </c>
      <c r="K2724" s="5" t="s">
        <v>36</v>
      </c>
      <c r="L2724" s="5">
        <v>669</v>
      </c>
      <c r="M2724" s="7" t="s">
        <v>1283</v>
      </c>
      <c r="N2724" s="16">
        <f t="shared" si="210"/>
        <v>44193</v>
      </c>
      <c r="O2724" s="7" t="s">
        <v>1284</v>
      </c>
      <c r="P2724" s="12" t="str">
        <f t="shared" si="211"/>
        <v>2021-01-05</v>
      </c>
      <c r="Q2724" s="1" t="str">
        <f>IFERROR(VLOOKUP(K2724,de_para!$A$2:$B$32,2,0),"ERR")</f>
        <v>web event</v>
      </c>
      <c r="R2724" s="1">
        <v>0</v>
      </c>
      <c r="S2724" s="1">
        <f t="shared" si="212"/>
        <v>1</v>
      </c>
      <c r="T2724" s="1">
        <f t="shared" si="213"/>
        <v>2021</v>
      </c>
      <c r="U2724" s="1">
        <f t="shared" si="214"/>
        <v>1</v>
      </c>
    </row>
    <row r="2725" spans="1:21" x14ac:dyDescent="0.25">
      <c r="A2725" s="3" t="s">
        <v>245</v>
      </c>
      <c r="B2725" s="3" t="s">
        <v>1282</v>
      </c>
      <c r="C2725" s="4" t="s">
        <v>520</v>
      </c>
      <c r="D2725" s="5" t="s">
        <v>521</v>
      </c>
      <c r="E2725" s="4" t="s">
        <v>522</v>
      </c>
      <c r="F2725" s="6">
        <v>4968.1000000000004</v>
      </c>
      <c r="G2725" s="4">
        <v>934161</v>
      </c>
      <c r="H2725" s="4">
        <v>1792717</v>
      </c>
      <c r="I2725" s="5">
        <v>2.7712684200000002</v>
      </c>
      <c r="J2725" s="5">
        <v>1.9190664136054001</v>
      </c>
      <c r="K2725" s="5" t="s">
        <v>394</v>
      </c>
      <c r="L2725" s="5">
        <v>16897</v>
      </c>
      <c r="M2725" s="7" t="s">
        <v>1283</v>
      </c>
      <c r="N2725" s="16">
        <f t="shared" si="210"/>
        <v>44193</v>
      </c>
      <c r="O2725" s="7" t="s">
        <v>1284</v>
      </c>
      <c r="P2725" s="12" t="str">
        <f t="shared" si="211"/>
        <v>2021-01-05</v>
      </c>
      <c r="Q2725" s="1" t="str">
        <f>IFERROR(VLOOKUP(K2725,de_para!$A$2:$B$32,2,0),"ERR")</f>
        <v>Mid funnel</v>
      </c>
      <c r="R2725" s="1">
        <v>0</v>
      </c>
      <c r="S2725" s="1">
        <f t="shared" si="212"/>
        <v>1</v>
      </c>
      <c r="T2725" s="1">
        <f t="shared" si="213"/>
        <v>2021</v>
      </c>
      <c r="U2725" s="1">
        <f t="shared" si="214"/>
        <v>1</v>
      </c>
    </row>
    <row r="2726" spans="1:21" x14ac:dyDescent="0.25">
      <c r="A2726" s="3" t="s">
        <v>72</v>
      </c>
      <c r="B2726" s="3" t="s">
        <v>1282</v>
      </c>
      <c r="C2726" s="4" t="s">
        <v>73</v>
      </c>
      <c r="D2726" s="5" t="s">
        <v>74</v>
      </c>
      <c r="E2726" s="4" t="s">
        <v>75</v>
      </c>
      <c r="F2726" s="6">
        <v>39743.550000000003</v>
      </c>
      <c r="G2726" s="4">
        <v>295302</v>
      </c>
      <c r="H2726" s="4">
        <v>2122248</v>
      </c>
      <c r="I2726" s="5">
        <v>18.727099750000001</v>
      </c>
      <c r="J2726" s="5">
        <v>7.1867037812137999</v>
      </c>
      <c r="K2726" s="5" t="s">
        <v>36</v>
      </c>
      <c r="L2726" s="5">
        <v>421</v>
      </c>
      <c r="M2726" s="7" t="s">
        <v>1283</v>
      </c>
      <c r="N2726" s="16">
        <f t="shared" si="210"/>
        <v>44193</v>
      </c>
      <c r="O2726" s="7" t="s">
        <v>1284</v>
      </c>
      <c r="P2726" s="12" t="str">
        <f t="shared" si="211"/>
        <v>2021-01-05</v>
      </c>
      <c r="Q2726" s="1" t="str">
        <f>IFERROR(VLOOKUP(K2726,de_para!$A$2:$B$32,2,0),"ERR")</f>
        <v>web event</v>
      </c>
      <c r="R2726" s="1">
        <v>0</v>
      </c>
      <c r="S2726" s="1">
        <f t="shared" si="212"/>
        <v>1</v>
      </c>
      <c r="T2726" s="1">
        <f t="shared" si="213"/>
        <v>2021</v>
      </c>
      <c r="U2726" s="1">
        <f t="shared" si="214"/>
        <v>1</v>
      </c>
    </row>
    <row r="2727" spans="1:21" x14ac:dyDescent="0.25">
      <c r="A2727" s="3" t="s">
        <v>1068</v>
      </c>
      <c r="B2727" s="3" t="s">
        <v>1282</v>
      </c>
      <c r="C2727" s="4" t="s">
        <v>1069</v>
      </c>
      <c r="D2727" s="5" t="s">
        <v>1070</v>
      </c>
      <c r="E2727" s="4" t="s">
        <v>1071</v>
      </c>
      <c r="F2727" s="6">
        <v>6165.45</v>
      </c>
      <c r="G2727" s="4">
        <v>792331</v>
      </c>
      <c r="H2727" s="4">
        <v>2550981</v>
      </c>
      <c r="I2727" s="5">
        <v>2.4168937399999999</v>
      </c>
      <c r="J2727" s="5">
        <v>3.2195900450694999</v>
      </c>
      <c r="K2727" s="5" t="s">
        <v>1072</v>
      </c>
      <c r="L2727" s="5">
        <v>1072467</v>
      </c>
      <c r="M2727" s="7" t="s">
        <v>1283</v>
      </c>
      <c r="N2727" s="16">
        <f t="shared" si="210"/>
        <v>44193</v>
      </c>
      <c r="O2727" s="7" t="s">
        <v>1284</v>
      </c>
      <c r="P2727" s="12" t="str">
        <f t="shared" si="211"/>
        <v>2021-01-05</v>
      </c>
      <c r="Q2727" s="1" t="str">
        <f>IFERROR(VLOOKUP(K2727,de_para!$A$2:$B$32,2,0),"ERR")</f>
        <v>Top funnel</v>
      </c>
      <c r="R2727" s="1">
        <v>0</v>
      </c>
      <c r="S2727" s="1">
        <f t="shared" si="212"/>
        <v>1</v>
      </c>
      <c r="T2727" s="1">
        <f t="shared" si="213"/>
        <v>2021</v>
      </c>
      <c r="U2727" s="1">
        <f t="shared" si="214"/>
        <v>1</v>
      </c>
    </row>
    <row r="2728" spans="1:21" x14ac:dyDescent="0.25">
      <c r="A2728" s="3" t="s">
        <v>1248</v>
      </c>
      <c r="B2728" s="3" t="s">
        <v>1282</v>
      </c>
      <c r="C2728" s="4" t="s">
        <v>1249</v>
      </c>
      <c r="D2728" s="5" t="s">
        <v>1250</v>
      </c>
      <c r="E2728" s="4" t="s">
        <v>1251</v>
      </c>
      <c r="F2728" s="6">
        <v>10005.33</v>
      </c>
      <c r="G2728" s="4">
        <v>227138</v>
      </c>
      <c r="H2728" s="4">
        <v>499561</v>
      </c>
      <c r="I2728" s="5">
        <v>20.0282448</v>
      </c>
      <c r="J2728" s="5">
        <v>2.1993721878328998</v>
      </c>
      <c r="K2728" s="5" t="s">
        <v>1252</v>
      </c>
      <c r="L2728" s="5">
        <v>21</v>
      </c>
      <c r="M2728" s="7" t="s">
        <v>1283</v>
      </c>
      <c r="N2728" s="16">
        <f t="shared" si="210"/>
        <v>44193</v>
      </c>
      <c r="O2728" s="7" t="s">
        <v>1284</v>
      </c>
      <c r="P2728" s="12" t="str">
        <f t="shared" si="211"/>
        <v>2021-01-05</v>
      </c>
      <c r="Q2728" s="1" t="str">
        <f>IFERROR(VLOOKUP(K2728,de_para!$A$2:$B$32,2,0),"ERR")</f>
        <v>web event</v>
      </c>
      <c r="R2728" s="1">
        <v>0</v>
      </c>
      <c r="S2728" s="1">
        <f t="shared" si="212"/>
        <v>1</v>
      </c>
      <c r="T2728" s="1">
        <f t="shared" si="213"/>
        <v>2021</v>
      </c>
      <c r="U2728" s="1">
        <f t="shared" si="214"/>
        <v>1</v>
      </c>
    </row>
    <row r="2729" spans="1:21" x14ac:dyDescent="0.25">
      <c r="A2729" s="3" t="s">
        <v>839</v>
      </c>
      <c r="B2729" s="3" t="s">
        <v>1282</v>
      </c>
      <c r="C2729" s="4" t="s">
        <v>840</v>
      </c>
      <c r="D2729" s="5" t="s">
        <v>841</v>
      </c>
      <c r="E2729" s="4" t="s">
        <v>842</v>
      </c>
      <c r="F2729" s="6">
        <v>751.98</v>
      </c>
      <c r="G2729" s="4">
        <v>16864</v>
      </c>
      <c r="H2729" s="4">
        <v>26607</v>
      </c>
      <c r="I2729" s="5">
        <v>28.262487320000002</v>
      </c>
      <c r="J2729" s="5">
        <v>1.5777395635674001</v>
      </c>
      <c r="K2729" s="5" t="s">
        <v>36</v>
      </c>
      <c r="L2729" s="5">
        <v>42</v>
      </c>
      <c r="M2729" s="7" t="s">
        <v>1283</v>
      </c>
      <c r="N2729" s="16">
        <f t="shared" si="210"/>
        <v>44193</v>
      </c>
      <c r="O2729" s="7" t="s">
        <v>1284</v>
      </c>
      <c r="P2729" s="12" t="str">
        <f t="shared" si="211"/>
        <v>2021-01-05</v>
      </c>
      <c r="Q2729" s="1" t="str">
        <f>IFERROR(VLOOKUP(K2729,de_para!$A$2:$B$32,2,0),"ERR")</f>
        <v>web event</v>
      </c>
      <c r="R2729" s="1">
        <v>1</v>
      </c>
      <c r="S2729" s="1">
        <f t="shared" si="212"/>
        <v>1</v>
      </c>
      <c r="T2729" s="1">
        <f t="shared" si="213"/>
        <v>2021</v>
      </c>
      <c r="U2729" s="1">
        <f t="shared" si="214"/>
        <v>1</v>
      </c>
    </row>
    <row r="2730" spans="1:21" x14ac:dyDescent="0.25">
      <c r="A2730" s="3" t="s">
        <v>1289</v>
      </c>
      <c r="B2730" s="3" t="s">
        <v>1282</v>
      </c>
      <c r="C2730" s="4" t="s">
        <v>1290</v>
      </c>
      <c r="D2730" s="5" t="s">
        <v>1291</v>
      </c>
      <c r="E2730" s="4" t="s">
        <v>1292</v>
      </c>
      <c r="F2730" s="6">
        <v>0</v>
      </c>
      <c r="G2730" s="4">
        <v>0</v>
      </c>
      <c r="H2730" s="4">
        <v>0</v>
      </c>
      <c r="I2730" s="5" t="s">
        <v>45</v>
      </c>
      <c r="J2730" s="5">
        <v>0</v>
      </c>
      <c r="K2730" s="5" t="s">
        <v>1260</v>
      </c>
      <c r="L2730" s="5">
        <v>3</v>
      </c>
      <c r="M2730" s="7" t="s">
        <v>1283</v>
      </c>
      <c r="N2730" s="16">
        <f t="shared" si="210"/>
        <v>44193</v>
      </c>
      <c r="O2730" s="7" t="s">
        <v>1284</v>
      </c>
      <c r="P2730" s="12" t="str">
        <f t="shared" si="211"/>
        <v>2021-01-05</v>
      </c>
      <c r="Q2730" s="1" t="str">
        <f>IFERROR(VLOOKUP(K2730,de_para!$A$2:$B$32,2,0),"ERR")</f>
        <v>web event</v>
      </c>
      <c r="R2730" s="1">
        <v>0</v>
      </c>
      <c r="S2730" s="1">
        <f t="shared" si="212"/>
        <v>1</v>
      </c>
      <c r="T2730" s="1">
        <f t="shared" si="213"/>
        <v>2021</v>
      </c>
      <c r="U2730" s="1">
        <f t="shared" si="214"/>
        <v>1</v>
      </c>
    </row>
    <row r="2731" spans="1:21" x14ac:dyDescent="0.25">
      <c r="A2731" s="3" t="s">
        <v>1085</v>
      </c>
      <c r="B2731" s="3" t="s">
        <v>1282</v>
      </c>
      <c r="C2731" s="4" t="s">
        <v>1086</v>
      </c>
      <c r="D2731" s="5" t="s">
        <v>1070</v>
      </c>
      <c r="E2731" s="4" t="s">
        <v>1071</v>
      </c>
      <c r="F2731" s="6">
        <v>3078.19</v>
      </c>
      <c r="G2731" s="4">
        <v>314634</v>
      </c>
      <c r="H2731" s="4">
        <v>482301</v>
      </c>
      <c r="I2731" s="5">
        <v>6.3823006800000002</v>
      </c>
      <c r="J2731" s="5">
        <v>1.5328953641373999</v>
      </c>
      <c r="K2731" s="5" t="s">
        <v>1072</v>
      </c>
      <c r="L2731" s="5">
        <v>369748</v>
      </c>
      <c r="M2731" s="7" t="s">
        <v>1283</v>
      </c>
      <c r="N2731" s="16">
        <f t="shared" si="210"/>
        <v>44193</v>
      </c>
      <c r="O2731" s="7" t="s">
        <v>1284</v>
      </c>
      <c r="P2731" s="12" t="str">
        <f t="shared" si="211"/>
        <v>2021-01-05</v>
      </c>
      <c r="Q2731" s="1" t="str">
        <f>IFERROR(VLOOKUP(K2731,de_para!$A$2:$B$32,2,0),"ERR")</f>
        <v>Top funnel</v>
      </c>
      <c r="R2731" s="1">
        <v>0</v>
      </c>
      <c r="S2731" s="1">
        <f t="shared" si="212"/>
        <v>1</v>
      </c>
      <c r="T2731" s="1">
        <f t="shared" si="213"/>
        <v>2021</v>
      </c>
      <c r="U2731" s="1">
        <f t="shared" si="214"/>
        <v>1</v>
      </c>
    </row>
    <row r="2732" spans="1:21" x14ac:dyDescent="0.25">
      <c r="A2732" s="3" t="s">
        <v>1210</v>
      </c>
      <c r="B2732" s="3" t="s">
        <v>1282</v>
      </c>
      <c r="C2732" s="4" t="s">
        <v>1212</v>
      </c>
      <c r="D2732" s="5" t="s">
        <v>1213</v>
      </c>
      <c r="E2732" s="4" t="s">
        <v>1214</v>
      </c>
      <c r="F2732" s="6">
        <v>8832.92</v>
      </c>
      <c r="G2732" s="4">
        <v>250758</v>
      </c>
      <c r="H2732" s="4">
        <v>674192</v>
      </c>
      <c r="I2732" s="5">
        <v>13.10149038</v>
      </c>
      <c r="J2732" s="5">
        <v>2.6886161159365001</v>
      </c>
      <c r="K2732" s="5" t="s">
        <v>36</v>
      </c>
      <c r="L2732" s="5">
        <v>90</v>
      </c>
      <c r="M2732" s="7" t="s">
        <v>1283</v>
      </c>
      <c r="N2732" s="16">
        <f t="shared" si="210"/>
        <v>44193</v>
      </c>
      <c r="O2732" s="7" t="s">
        <v>1284</v>
      </c>
      <c r="P2732" s="12" t="str">
        <f t="shared" si="211"/>
        <v>2021-01-05</v>
      </c>
      <c r="Q2732" s="1" t="str">
        <f>IFERROR(VLOOKUP(K2732,de_para!$A$2:$B$32,2,0),"ERR")</f>
        <v>web event</v>
      </c>
      <c r="R2732" s="1">
        <v>0</v>
      </c>
      <c r="S2732" s="1">
        <f t="shared" si="212"/>
        <v>1</v>
      </c>
      <c r="T2732" s="1">
        <f t="shared" si="213"/>
        <v>2021</v>
      </c>
      <c r="U2732" s="1">
        <f t="shared" si="214"/>
        <v>1</v>
      </c>
    </row>
    <row r="2733" spans="1:21" x14ac:dyDescent="0.25">
      <c r="A2733" s="3" t="s">
        <v>1042</v>
      </c>
      <c r="B2733" s="3" t="s">
        <v>1282</v>
      </c>
      <c r="C2733" s="4" t="s">
        <v>1043</v>
      </c>
      <c r="D2733" s="5" t="s">
        <v>1044</v>
      </c>
      <c r="E2733" s="4" t="s">
        <v>1045</v>
      </c>
      <c r="F2733" s="6">
        <v>22434.9</v>
      </c>
      <c r="G2733" s="4">
        <v>665237</v>
      </c>
      <c r="H2733" s="4">
        <v>2032583</v>
      </c>
      <c r="I2733" s="5">
        <v>11.037630439999999</v>
      </c>
      <c r="J2733" s="5">
        <v>3.0554268629074999</v>
      </c>
      <c r="K2733" s="5" t="s">
        <v>1046</v>
      </c>
      <c r="L2733" s="5">
        <v>52</v>
      </c>
      <c r="M2733" s="7" t="s">
        <v>1283</v>
      </c>
      <c r="N2733" s="16">
        <f t="shared" si="210"/>
        <v>44193</v>
      </c>
      <c r="O2733" s="7" t="s">
        <v>1284</v>
      </c>
      <c r="P2733" s="12" t="str">
        <f t="shared" si="211"/>
        <v>2021-01-05</v>
      </c>
      <c r="Q2733" s="1" t="str">
        <f>IFERROR(VLOOKUP(K2733,de_para!$A$2:$B$32,2,0),"ERR")</f>
        <v>Credenciamento</v>
      </c>
      <c r="R2733" s="1">
        <v>0</v>
      </c>
      <c r="S2733" s="1">
        <f t="shared" si="212"/>
        <v>1</v>
      </c>
      <c r="T2733" s="1">
        <f t="shared" si="213"/>
        <v>2021</v>
      </c>
      <c r="U2733" s="1">
        <f t="shared" si="214"/>
        <v>1</v>
      </c>
    </row>
    <row r="2734" spans="1:21" x14ac:dyDescent="0.25">
      <c r="A2734" s="3" t="s">
        <v>1230</v>
      </c>
      <c r="B2734" s="3" t="s">
        <v>1282</v>
      </c>
      <c r="C2734" s="4" t="s">
        <v>1231</v>
      </c>
      <c r="D2734" s="5" t="s">
        <v>1232</v>
      </c>
      <c r="E2734" s="4" t="s">
        <v>1233</v>
      </c>
      <c r="F2734" s="6">
        <v>31789.62</v>
      </c>
      <c r="G2734" s="4">
        <v>44033</v>
      </c>
      <c r="H2734" s="4">
        <v>706942</v>
      </c>
      <c r="I2734" s="5">
        <v>44.96779085</v>
      </c>
      <c r="J2734" s="5">
        <v>16.054822519474001</v>
      </c>
      <c r="K2734" s="5" t="s">
        <v>36</v>
      </c>
      <c r="L2734" s="5">
        <v>187</v>
      </c>
      <c r="M2734" s="7" t="s">
        <v>1283</v>
      </c>
      <c r="N2734" s="16">
        <f t="shared" si="210"/>
        <v>44193</v>
      </c>
      <c r="O2734" s="7" t="s">
        <v>1284</v>
      </c>
      <c r="P2734" s="12" t="str">
        <f t="shared" si="211"/>
        <v>2021-01-05</v>
      </c>
      <c r="Q2734" s="1" t="str">
        <f>IFERROR(VLOOKUP(K2734,de_para!$A$2:$B$32,2,0),"ERR")</f>
        <v>web event</v>
      </c>
      <c r="R2734" s="1">
        <v>0</v>
      </c>
      <c r="S2734" s="1">
        <f t="shared" si="212"/>
        <v>1</v>
      </c>
      <c r="T2734" s="1">
        <f t="shared" si="213"/>
        <v>2021</v>
      </c>
      <c r="U2734" s="1">
        <f t="shared" si="214"/>
        <v>1</v>
      </c>
    </row>
    <row r="2735" spans="1:21" x14ac:dyDescent="0.25">
      <c r="A2735" s="3" t="s">
        <v>180</v>
      </c>
      <c r="B2735" s="3" t="s">
        <v>1282</v>
      </c>
      <c r="C2735" s="4" t="s">
        <v>181</v>
      </c>
      <c r="D2735" s="5" t="s">
        <v>173</v>
      </c>
      <c r="E2735" s="4" t="s">
        <v>174</v>
      </c>
      <c r="F2735" s="6">
        <v>9914.6299999999992</v>
      </c>
      <c r="G2735" s="4">
        <v>694008</v>
      </c>
      <c r="H2735" s="4">
        <v>1148155</v>
      </c>
      <c r="I2735" s="5">
        <v>8.6352713699999999</v>
      </c>
      <c r="J2735" s="5">
        <v>1.6543829465943001</v>
      </c>
      <c r="K2735" s="5" t="s">
        <v>36</v>
      </c>
      <c r="L2735" s="5">
        <v>68</v>
      </c>
      <c r="M2735" s="7" t="s">
        <v>1283</v>
      </c>
      <c r="N2735" s="16">
        <f t="shared" si="210"/>
        <v>44193</v>
      </c>
      <c r="O2735" s="7" t="s">
        <v>1284</v>
      </c>
      <c r="P2735" s="12" t="str">
        <f t="shared" si="211"/>
        <v>2021-01-05</v>
      </c>
      <c r="Q2735" s="1" t="str">
        <f>IFERROR(VLOOKUP(K2735,de_para!$A$2:$B$32,2,0),"ERR")</f>
        <v>web event</v>
      </c>
      <c r="R2735" s="1">
        <v>0</v>
      </c>
      <c r="S2735" s="1">
        <f t="shared" si="212"/>
        <v>1</v>
      </c>
      <c r="T2735" s="1">
        <f t="shared" si="213"/>
        <v>2021</v>
      </c>
      <c r="U2735" s="1">
        <f t="shared" si="214"/>
        <v>1</v>
      </c>
    </row>
    <row r="2736" spans="1:21" x14ac:dyDescent="0.25">
      <c r="A2736" s="3" t="s">
        <v>1088</v>
      </c>
      <c r="B2736" s="3" t="s">
        <v>1282</v>
      </c>
      <c r="C2736" s="4" t="s">
        <v>1090</v>
      </c>
      <c r="D2736" s="5" t="s">
        <v>1091</v>
      </c>
      <c r="E2736" s="4" t="s">
        <v>1092</v>
      </c>
      <c r="F2736" s="6">
        <v>9057.9599999999991</v>
      </c>
      <c r="G2736" s="4">
        <v>13432</v>
      </c>
      <c r="H2736" s="4">
        <v>195639</v>
      </c>
      <c r="I2736" s="5">
        <v>46.299357489999998</v>
      </c>
      <c r="J2736" s="5">
        <v>14.565142942228</v>
      </c>
      <c r="K2736" s="5" t="s">
        <v>36</v>
      </c>
      <c r="L2736" s="5">
        <v>70</v>
      </c>
      <c r="M2736" s="7" t="s">
        <v>1283</v>
      </c>
      <c r="N2736" s="16">
        <f t="shared" si="210"/>
        <v>44193</v>
      </c>
      <c r="O2736" s="7" t="s">
        <v>1284</v>
      </c>
      <c r="P2736" s="12" t="str">
        <f t="shared" si="211"/>
        <v>2021-01-05</v>
      </c>
      <c r="Q2736" s="1" t="str">
        <f>IFERROR(VLOOKUP(K2736,de_para!$A$2:$B$32,2,0),"ERR")</f>
        <v>web event</v>
      </c>
      <c r="R2736" s="1">
        <v>0</v>
      </c>
      <c r="S2736" s="1">
        <f t="shared" si="212"/>
        <v>1</v>
      </c>
      <c r="T2736" s="1">
        <f t="shared" si="213"/>
        <v>2021</v>
      </c>
      <c r="U2736" s="1">
        <f t="shared" si="214"/>
        <v>1</v>
      </c>
    </row>
    <row r="2737" spans="1:21" x14ac:dyDescent="0.25">
      <c r="A2737" s="3" t="s">
        <v>1261</v>
      </c>
      <c r="B2737" s="3" t="s">
        <v>1282</v>
      </c>
      <c r="C2737" s="4" t="s">
        <v>1262</v>
      </c>
      <c r="D2737" s="5" t="s">
        <v>1263</v>
      </c>
      <c r="E2737" s="4" t="s">
        <v>1264</v>
      </c>
      <c r="F2737" s="6">
        <v>767.2</v>
      </c>
      <c r="G2737" s="4">
        <v>23696</v>
      </c>
      <c r="H2737" s="4">
        <v>27405</v>
      </c>
      <c r="I2737" s="5">
        <v>27.99489144</v>
      </c>
      <c r="J2737" s="5">
        <v>1.1565243079001</v>
      </c>
      <c r="K2737" s="5" t="s">
        <v>1265</v>
      </c>
      <c r="L2737" s="5">
        <v>39</v>
      </c>
      <c r="M2737" s="7" t="s">
        <v>1283</v>
      </c>
      <c r="N2737" s="16">
        <f t="shared" si="210"/>
        <v>44193</v>
      </c>
      <c r="O2737" s="7" t="s">
        <v>1284</v>
      </c>
      <c r="P2737" s="12" t="str">
        <f t="shared" si="211"/>
        <v>2021-01-05</v>
      </c>
      <c r="Q2737" s="1" t="str">
        <f>IFERROR(VLOOKUP(K2737,de_para!$A$2:$B$32,2,0),"ERR")</f>
        <v>Mensagem</v>
      </c>
      <c r="R2737" s="1">
        <v>1</v>
      </c>
      <c r="S2737" s="1">
        <f t="shared" si="212"/>
        <v>1</v>
      </c>
      <c r="T2737" s="1">
        <f t="shared" si="213"/>
        <v>2021</v>
      </c>
      <c r="U2737" s="1">
        <f t="shared" si="214"/>
        <v>1</v>
      </c>
    </row>
    <row r="2738" spans="1:21" x14ac:dyDescent="0.25">
      <c r="A2738" s="3" t="s">
        <v>1078</v>
      </c>
      <c r="B2738" s="3" t="s">
        <v>1282</v>
      </c>
      <c r="C2738" s="4" t="s">
        <v>1079</v>
      </c>
      <c r="D2738" s="5" t="s">
        <v>1080</v>
      </c>
      <c r="E2738" s="4" t="s">
        <v>1081</v>
      </c>
      <c r="F2738" s="6">
        <v>7484.75</v>
      </c>
      <c r="G2738" s="4">
        <v>1138701</v>
      </c>
      <c r="H2738" s="4">
        <v>1439113</v>
      </c>
      <c r="I2738" s="5">
        <v>5.2009466900000003</v>
      </c>
      <c r="J2738" s="5">
        <v>1.2638199140951001</v>
      </c>
      <c r="K2738" s="5" t="s">
        <v>80</v>
      </c>
      <c r="L2738" s="5">
        <v>86</v>
      </c>
      <c r="M2738" s="7" t="s">
        <v>1283</v>
      </c>
      <c r="N2738" s="16">
        <f t="shared" si="210"/>
        <v>44193</v>
      </c>
      <c r="O2738" s="7" t="s">
        <v>1284</v>
      </c>
      <c r="P2738" s="12" t="str">
        <f t="shared" si="211"/>
        <v>2021-01-05</v>
      </c>
      <c r="Q2738" s="1" t="str">
        <f>IFERROR(VLOOKUP(K2738,de_para!$A$2:$B$32,2,0),"ERR")</f>
        <v>web event</v>
      </c>
      <c r="R2738" s="1">
        <v>0</v>
      </c>
      <c r="S2738" s="1">
        <f t="shared" si="212"/>
        <v>1</v>
      </c>
      <c r="T2738" s="1">
        <f t="shared" si="213"/>
        <v>2021</v>
      </c>
      <c r="U2738" s="1">
        <f t="shared" si="214"/>
        <v>1</v>
      </c>
    </row>
    <row r="2739" spans="1:21" x14ac:dyDescent="0.25">
      <c r="A2739" s="3" t="s">
        <v>1022</v>
      </c>
      <c r="B2739" s="3" t="s">
        <v>1282</v>
      </c>
      <c r="C2739" s="4" t="s">
        <v>1023</v>
      </c>
      <c r="D2739" s="5" t="s">
        <v>1024</v>
      </c>
      <c r="E2739" s="4" t="s">
        <v>1025</v>
      </c>
      <c r="F2739" s="6">
        <v>749.78</v>
      </c>
      <c r="G2739" s="4">
        <v>85792</v>
      </c>
      <c r="H2739" s="4">
        <v>108889</v>
      </c>
      <c r="I2739" s="5">
        <v>6.8857276699999996</v>
      </c>
      <c r="J2739" s="5">
        <v>1.2692209063782001</v>
      </c>
      <c r="K2739" s="5" t="s">
        <v>394</v>
      </c>
      <c r="L2739" s="5">
        <v>1486</v>
      </c>
      <c r="M2739" s="7" t="s">
        <v>1283</v>
      </c>
      <c r="N2739" s="16">
        <f t="shared" si="210"/>
        <v>44193</v>
      </c>
      <c r="O2739" s="7" t="s">
        <v>1284</v>
      </c>
      <c r="P2739" s="12" t="str">
        <f t="shared" si="211"/>
        <v>2021-01-05</v>
      </c>
      <c r="Q2739" s="1" t="str">
        <f>IFERROR(VLOOKUP(K2739,de_para!$A$2:$B$32,2,0),"ERR")</f>
        <v>Mid funnel</v>
      </c>
      <c r="R2739" s="1">
        <v>0</v>
      </c>
      <c r="S2739" s="1">
        <f t="shared" si="212"/>
        <v>1</v>
      </c>
      <c r="T2739" s="1">
        <f t="shared" si="213"/>
        <v>2021</v>
      </c>
      <c r="U2739" s="1">
        <f t="shared" si="214"/>
        <v>1</v>
      </c>
    </row>
    <row r="2740" spans="1:21" x14ac:dyDescent="0.25">
      <c r="A2740" s="3" t="s">
        <v>588</v>
      </c>
      <c r="B2740" s="3" t="s">
        <v>1282</v>
      </c>
      <c r="C2740" s="4" t="s">
        <v>589</v>
      </c>
      <c r="D2740" s="5" t="s">
        <v>247</v>
      </c>
      <c r="E2740" s="4" t="s">
        <v>248</v>
      </c>
      <c r="F2740" s="6">
        <v>0</v>
      </c>
      <c r="G2740" s="4">
        <v>0</v>
      </c>
      <c r="H2740" s="4">
        <v>0</v>
      </c>
      <c r="I2740" s="5" t="s">
        <v>45</v>
      </c>
      <c r="J2740" s="5">
        <v>0</v>
      </c>
      <c r="K2740" s="5" t="s">
        <v>36</v>
      </c>
      <c r="L2740" s="5">
        <v>2</v>
      </c>
      <c r="M2740" s="7" t="s">
        <v>1283</v>
      </c>
      <c r="N2740" s="16">
        <f t="shared" si="210"/>
        <v>44193</v>
      </c>
      <c r="O2740" s="7" t="s">
        <v>1284</v>
      </c>
      <c r="P2740" s="12" t="str">
        <f t="shared" si="211"/>
        <v>2021-01-05</v>
      </c>
      <c r="Q2740" s="1" t="str">
        <f>IFERROR(VLOOKUP(K2740,de_para!$A$2:$B$32,2,0),"ERR")</f>
        <v>web event</v>
      </c>
      <c r="R2740" s="1">
        <v>0</v>
      </c>
      <c r="S2740" s="1">
        <f t="shared" si="212"/>
        <v>1</v>
      </c>
      <c r="T2740" s="1">
        <f t="shared" si="213"/>
        <v>2021</v>
      </c>
      <c r="U2740" s="1">
        <f t="shared" si="214"/>
        <v>1</v>
      </c>
    </row>
    <row r="2741" spans="1:21" x14ac:dyDescent="0.25">
      <c r="A2741" s="3" t="s">
        <v>85</v>
      </c>
      <c r="B2741" s="3" t="s">
        <v>1282</v>
      </c>
      <c r="C2741" s="4" t="s">
        <v>86</v>
      </c>
      <c r="D2741" s="5" t="s">
        <v>87</v>
      </c>
      <c r="E2741" s="4" t="s">
        <v>88</v>
      </c>
      <c r="F2741" s="6">
        <v>46206.62</v>
      </c>
      <c r="G2741" s="4">
        <v>1359907</v>
      </c>
      <c r="H2741" s="4">
        <v>3713148</v>
      </c>
      <c r="I2741" s="5">
        <v>12.444055560000001</v>
      </c>
      <c r="J2741" s="5">
        <v>2.7304425964423</v>
      </c>
      <c r="K2741" s="5" t="s">
        <v>36</v>
      </c>
      <c r="L2741" s="5">
        <v>310</v>
      </c>
      <c r="M2741" s="7" t="s">
        <v>1283</v>
      </c>
      <c r="N2741" s="16">
        <f t="shared" si="210"/>
        <v>44193</v>
      </c>
      <c r="O2741" s="7" t="s">
        <v>1284</v>
      </c>
      <c r="P2741" s="12" t="str">
        <f t="shared" si="211"/>
        <v>2021-01-05</v>
      </c>
      <c r="Q2741" s="1" t="str">
        <f>IFERROR(VLOOKUP(K2741,de_para!$A$2:$B$32,2,0),"ERR")</f>
        <v>web event</v>
      </c>
      <c r="R2741" s="1">
        <v>0</v>
      </c>
      <c r="S2741" s="1">
        <f t="shared" si="212"/>
        <v>1</v>
      </c>
      <c r="T2741" s="1">
        <f t="shared" si="213"/>
        <v>2021</v>
      </c>
      <c r="U2741" s="1">
        <f t="shared" si="214"/>
        <v>1</v>
      </c>
    </row>
    <row r="2742" spans="1:21" x14ac:dyDescent="0.25">
      <c r="A2742" s="3" t="s">
        <v>1236</v>
      </c>
      <c r="B2742" s="3" t="s">
        <v>1293</v>
      </c>
      <c r="C2742" s="4" t="s">
        <v>1237</v>
      </c>
      <c r="D2742" s="5" t="s">
        <v>1163</v>
      </c>
      <c r="E2742" s="4" t="s">
        <v>1164</v>
      </c>
      <c r="F2742" s="6">
        <v>287.93</v>
      </c>
      <c r="G2742" s="4">
        <v>3637</v>
      </c>
      <c r="H2742" s="4">
        <v>8232</v>
      </c>
      <c r="I2742" s="5">
        <v>34.976919340000002</v>
      </c>
      <c r="J2742" s="5">
        <v>2.2634039043167</v>
      </c>
      <c r="K2742" s="5" t="s">
        <v>36</v>
      </c>
      <c r="L2742" s="5" t="s">
        <v>45</v>
      </c>
      <c r="M2742" s="7" t="s">
        <v>1294</v>
      </c>
      <c r="N2742" s="16">
        <f t="shared" si="210"/>
        <v>44186</v>
      </c>
      <c r="O2742" s="7" t="s">
        <v>1295</v>
      </c>
      <c r="P2742" s="12" t="str">
        <f t="shared" si="211"/>
        <v>2020-12-29</v>
      </c>
      <c r="Q2742" s="1" t="str">
        <f>IFERROR(VLOOKUP(K2742,de_para!$A$2:$B$32,2,0),"ERR")</f>
        <v>web event</v>
      </c>
      <c r="R2742" s="1">
        <v>0</v>
      </c>
      <c r="S2742" s="1">
        <f t="shared" si="212"/>
        <v>12</v>
      </c>
      <c r="T2742" s="1">
        <f t="shared" si="213"/>
        <v>2020</v>
      </c>
      <c r="U2742" s="1">
        <f t="shared" si="214"/>
        <v>2</v>
      </c>
    </row>
    <row r="2743" spans="1:21" x14ac:dyDescent="0.25">
      <c r="A2743" s="3" t="s">
        <v>245</v>
      </c>
      <c r="B2743" s="3" t="s">
        <v>1293</v>
      </c>
      <c r="C2743" s="4" t="s">
        <v>520</v>
      </c>
      <c r="D2743" s="5" t="s">
        <v>521</v>
      </c>
      <c r="E2743" s="4" t="s">
        <v>522</v>
      </c>
      <c r="F2743" s="6">
        <v>5700.11</v>
      </c>
      <c r="G2743" s="4">
        <v>809354</v>
      </c>
      <c r="H2743" s="4">
        <v>1492406</v>
      </c>
      <c r="I2743" s="5">
        <v>3.8194097299999998</v>
      </c>
      <c r="J2743" s="5">
        <v>1.8439471479723</v>
      </c>
      <c r="K2743" s="5" t="s">
        <v>394</v>
      </c>
      <c r="L2743" s="5">
        <v>12451</v>
      </c>
      <c r="M2743" s="7" t="s">
        <v>1294</v>
      </c>
      <c r="N2743" s="16">
        <f t="shared" si="210"/>
        <v>44186</v>
      </c>
      <c r="O2743" s="7" t="s">
        <v>1295</v>
      </c>
      <c r="P2743" s="12" t="str">
        <f t="shared" si="211"/>
        <v>2020-12-29</v>
      </c>
      <c r="Q2743" s="1" t="str">
        <f>IFERROR(VLOOKUP(K2743,de_para!$A$2:$B$32,2,0),"ERR")</f>
        <v>Mid funnel</v>
      </c>
      <c r="R2743" s="1">
        <v>0</v>
      </c>
      <c r="S2743" s="1">
        <f t="shared" si="212"/>
        <v>12</v>
      </c>
      <c r="T2743" s="1">
        <f t="shared" si="213"/>
        <v>2020</v>
      </c>
      <c r="U2743" s="1">
        <f t="shared" si="214"/>
        <v>2</v>
      </c>
    </row>
    <row r="2744" spans="1:21" x14ac:dyDescent="0.25">
      <c r="A2744" s="3" t="s">
        <v>1296</v>
      </c>
      <c r="B2744" s="3" t="s">
        <v>1293</v>
      </c>
      <c r="C2744" s="4" t="s">
        <v>1297</v>
      </c>
      <c r="D2744" s="5" t="s">
        <v>1298</v>
      </c>
      <c r="E2744" s="4" t="s">
        <v>1299</v>
      </c>
      <c r="F2744" s="6">
        <v>253.92</v>
      </c>
      <c r="G2744" s="4">
        <v>30296</v>
      </c>
      <c r="H2744" s="4">
        <v>32491</v>
      </c>
      <c r="I2744" s="5">
        <v>7.8150872500000004</v>
      </c>
      <c r="J2744" s="5">
        <v>1.0724518088196</v>
      </c>
      <c r="K2744" s="5" t="s">
        <v>753</v>
      </c>
      <c r="L2744" s="5">
        <v>31319</v>
      </c>
      <c r="M2744" s="7" t="s">
        <v>1294</v>
      </c>
      <c r="N2744" s="16">
        <f t="shared" si="210"/>
        <v>44186</v>
      </c>
      <c r="O2744" s="7" t="s">
        <v>1295</v>
      </c>
      <c r="P2744" s="12" t="str">
        <f t="shared" si="211"/>
        <v>2020-12-29</v>
      </c>
      <c r="Q2744" s="1" t="str">
        <f>IFERROR(VLOOKUP(K2744,de_para!$A$2:$B$32,2,0),"ERR")</f>
        <v>Mid funnel</v>
      </c>
      <c r="R2744" s="1">
        <v>0</v>
      </c>
      <c r="S2744" s="1">
        <f t="shared" si="212"/>
        <v>12</v>
      </c>
      <c r="T2744" s="1">
        <f t="shared" si="213"/>
        <v>2020</v>
      </c>
      <c r="U2744" s="1">
        <f t="shared" si="214"/>
        <v>2</v>
      </c>
    </row>
    <row r="2745" spans="1:21" x14ac:dyDescent="0.25">
      <c r="A2745" s="3" t="s">
        <v>1068</v>
      </c>
      <c r="B2745" s="3" t="s">
        <v>1293</v>
      </c>
      <c r="C2745" s="4" t="s">
        <v>1069</v>
      </c>
      <c r="D2745" s="5" t="s">
        <v>1070</v>
      </c>
      <c r="E2745" s="4" t="s">
        <v>1071</v>
      </c>
      <c r="F2745" s="6">
        <v>7423.31</v>
      </c>
      <c r="G2745" s="4">
        <v>557577</v>
      </c>
      <c r="H2745" s="4">
        <v>1895701</v>
      </c>
      <c r="I2745" s="5">
        <v>3.9158654199999998</v>
      </c>
      <c r="J2745" s="5">
        <v>3.3998909567647</v>
      </c>
      <c r="K2745" s="5" t="s">
        <v>1072</v>
      </c>
      <c r="L2745" s="5">
        <v>979224</v>
      </c>
      <c r="M2745" s="7" t="s">
        <v>1294</v>
      </c>
      <c r="N2745" s="16">
        <f t="shared" si="210"/>
        <v>44186</v>
      </c>
      <c r="O2745" s="7" t="s">
        <v>1295</v>
      </c>
      <c r="P2745" s="12" t="str">
        <f t="shared" si="211"/>
        <v>2020-12-29</v>
      </c>
      <c r="Q2745" s="1" t="str">
        <f>IFERROR(VLOOKUP(K2745,de_para!$A$2:$B$32,2,0),"ERR")</f>
        <v>Top funnel</v>
      </c>
      <c r="R2745" s="1">
        <v>0</v>
      </c>
      <c r="S2745" s="1">
        <f t="shared" si="212"/>
        <v>12</v>
      </c>
      <c r="T2745" s="1">
        <f t="shared" si="213"/>
        <v>2020</v>
      </c>
      <c r="U2745" s="1">
        <f t="shared" si="214"/>
        <v>2</v>
      </c>
    </row>
    <row r="2746" spans="1:21" x14ac:dyDescent="0.25">
      <c r="A2746" s="3" t="s">
        <v>85</v>
      </c>
      <c r="B2746" s="3" t="s">
        <v>1293</v>
      </c>
      <c r="C2746" s="4" t="s">
        <v>86</v>
      </c>
      <c r="D2746" s="5" t="s">
        <v>87</v>
      </c>
      <c r="E2746" s="4" t="s">
        <v>88</v>
      </c>
      <c r="F2746" s="6">
        <v>49401.42</v>
      </c>
      <c r="G2746" s="4">
        <v>1169421</v>
      </c>
      <c r="H2746" s="4">
        <v>3057652</v>
      </c>
      <c r="I2746" s="5">
        <v>16.156652229999999</v>
      </c>
      <c r="J2746" s="5">
        <v>2.6146717050574999</v>
      </c>
      <c r="K2746" s="5" t="s">
        <v>36</v>
      </c>
      <c r="L2746" s="5">
        <v>256</v>
      </c>
      <c r="M2746" s="7" t="s">
        <v>1294</v>
      </c>
      <c r="N2746" s="16">
        <f t="shared" si="210"/>
        <v>44186</v>
      </c>
      <c r="O2746" s="7" t="s">
        <v>1295</v>
      </c>
      <c r="P2746" s="12" t="str">
        <f t="shared" si="211"/>
        <v>2020-12-29</v>
      </c>
      <c r="Q2746" s="1" t="str">
        <f>IFERROR(VLOOKUP(K2746,de_para!$A$2:$B$32,2,0),"ERR")</f>
        <v>web event</v>
      </c>
      <c r="R2746" s="1">
        <v>0</v>
      </c>
      <c r="S2746" s="1">
        <f t="shared" si="212"/>
        <v>12</v>
      </c>
      <c r="T2746" s="1">
        <f t="shared" si="213"/>
        <v>2020</v>
      </c>
      <c r="U2746" s="1">
        <f t="shared" si="214"/>
        <v>2</v>
      </c>
    </row>
    <row r="2747" spans="1:21" x14ac:dyDescent="0.25">
      <c r="A2747" s="3" t="s">
        <v>405</v>
      </c>
      <c r="B2747" s="3" t="s">
        <v>1293</v>
      </c>
      <c r="C2747" s="4" t="s">
        <v>406</v>
      </c>
      <c r="D2747" s="5" t="s">
        <v>177</v>
      </c>
      <c r="E2747" s="4" t="s">
        <v>178</v>
      </c>
      <c r="F2747" s="6">
        <v>5723.99</v>
      </c>
      <c r="G2747" s="4">
        <v>149891</v>
      </c>
      <c r="H2747" s="4">
        <v>260626</v>
      </c>
      <c r="I2747" s="5">
        <v>21.962467289999999</v>
      </c>
      <c r="J2747" s="5">
        <v>1.7387701729924001</v>
      </c>
      <c r="K2747" s="5" t="s">
        <v>179</v>
      </c>
      <c r="L2747" s="5">
        <v>6048</v>
      </c>
      <c r="M2747" s="7" t="s">
        <v>1294</v>
      </c>
      <c r="N2747" s="16">
        <f t="shared" si="210"/>
        <v>44186</v>
      </c>
      <c r="O2747" s="7" t="s">
        <v>1295</v>
      </c>
      <c r="P2747" s="12" t="str">
        <f t="shared" si="211"/>
        <v>2020-12-29</v>
      </c>
      <c r="Q2747" s="1" t="str">
        <f>IFERROR(VLOOKUP(K2747,de_para!$A$2:$B$32,2,0),"ERR")</f>
        <v>Mid funnel</v>
      </c>
      <c r="R2747" s="1">
        <v>0</v>
      </c>
      <c r="S2747" s="1">
        <f t="shared" si="212"/>
        <v>12</v>
      </c>
      <c r="T2747" s="1">
        <f t="shared" si="213"/>
        <v>2020</v>
      </c>
      <c r="U2747" s="1">
        <f t="shared" si="214"/>
        <v>2</v>
      </c>
    </row>
    <row r="2748" spans="1:21" x14ac:dyDescent="0.25">
      <c r="A2748" s="3" t="s">
        <v>111</v>
      </c>
      <c r="B2748" s="3" t="s">
        <v>1293</v>
      </c>
      <c r="C2748" s="4" t="s">
        <v>1047</v>
      </c>
      <c r="D2748" s="5" t="s">
        <v>1048</v>
      </c>
      <c r="E2748" s="4" t="s">
        <v>1049</v>
      </c>
      <c r="F2748" s="6">
        <v>21032.99</v>
      </c>
      <c r="G2748" s="4">
        <v>1408525</v>
      </c>
      <c r="H2748" s="4">
        <v>2467619</v>
      </c>
      <c r="I2748" s="5">
        <v>8.5235970400000003</v>
      </c>
      <c r="J2748" s="5">
        <v>1.7519170763742</v>
      </c>
      <c r="K2748" s="5" t="s">
        <v>36</v>
      </c>
      <c r="L2748" s="5">
        <v>205</v>
      </c>
      <c r="M2748" s="7" t="s">
        <v>1294</v>
      </c>
      <c r="N2748" s="16">
        <f t="shared" si="210"/>
        <v>44186</v>
      </c>
      <c r="O2748" s="7" t="s">
        <v>1295</v>
      </c>
      <c r="P2748" s="12" t="str">
        <f t="shared" si="211"/>
        <v>2020-12-29</v>
      </c>
      <c r="Q2748" s="1" t="str">
        <f>IFERROR(VLOOKUP(K2748,de_para!$A$2:$B$32,2,0),"ERR")</f>
        <v>web event</v>
      </c>
      <c r="R2748" s="1">
        <v>0</v>
      </c>
      <c r="S2748" s="1">
        <f t="shared" si="212"/>
        <v>12</v>
      </c>
      <c r="T2748" s="1">
        <f t="shared" si="213"/>
        <v>2020</v>
      </c>
      <c r="U2748" s="1">
        <f t="shared" si="214"/>
        <v>2</v>
      </c>
    </row>
    <row r="2749" spans="1:21" x14ac:dyDescent="0.25">
      <c r="A2749" s="3" t="s">
        <v>839</v>
      </c>
      <c r="B2749" s="3" t="s">
        <v>1293</v>
      </c>
      <c r="C2749" s="4" t="s">
        <v>840</v>
      </c>
      <c r="D2749" s="5" t="s">
        <v>841</v>
      </c>
      <c r="E2749" s="4" t="s">
        <v>842</v>
      </c>
      <c r="F2749" s="6">
        <v>1612.59</v>
      </c>
      <c r="G2749" s="4">
        <v>19412</v>
      </c>
      <c r="H2749" s="4">
        <v>44445</v>
      </c>
      <c r="I2749" s="5">
        <v>36.282821460000001</v>
      </c>
      <c r="J2749" s="5">
        <v>2.2895631568102002</v>
      </c>
      <c r="K2749" s="5" t="s">
        <v>36</v>
      </c>
      <c r="L2749" s="5">
        <v>73</v>
      </c>
      <c r="M2749" s="7" t="s">
        <v>1294</v>
      </c>
      <c r="N2749" s="16">
        <f t="shared" si="210"/>
        <v>44186</v>
      </c>
      <c r="O2749" s="7" t="s">
        <v>1295</v>
      </c>
      <c r="P2749" s="12" t="str">
        <f t="shared" si="211"/>
        <v>2020-12-29</v>
      </c>
      <c r="Q2749" s="1" t="str">
        <f>IFERROR(VLOOKUP(K2749,de_para!$A$2:$B$32,2,0),"ERR")</f>
        <v>web event</v>
      </c>
      <c r="R2749" s="1">
        <v>1</v>
      </c>
      <c r="S2749" s="1">
        <f t="shared" si="212"/>
        <v>12</v>
      </c>
      <c r="T2749" s="1">
        <f t="shared" si="213"/>
        <v>2020</v>
      </c>
      <c r="U2749" s="1">
        <f t="shared" si="214"/>
        <v>2</v>
      </c>
    </row>
    <row r="2750" spans="1:21" x14ac:dyDescent="0.25">
      <c r="A2750" s="3" t="s">
        <v>180</v>
      </c>
      <c r="B2750" s="3" t="s">
        <v>1293</v>
      </c>
      <c r="C2750" s="4" t="s">
        <v>508</v>
      </c>
      <c r="D2750" s="5" t="s">
        <v>509</v>
      </c>
      <c r="E2750" s="4" t="s">
        <v>510</v>
      </c>
      <c r="F2750" s="6">
        <v>7001.99</v>
      </c>
      <c r="G2750" s="4">
        <v>945417</v>
      </c>
      <c r="H2750" s="4">
        <v>1967145</v>
      </c>
      <c r="I2750" s="5">
        <v>3.5594681600000002</v>
      </c>
      <c r="J2750" s="5">
        <v>2.0807167630791001</v>
      </c>
      <c r="K2750" s="5" t="s">
        <v>394</v>
      </c>
      <c r="L2750" s="5">
        <v>15842</v>
      </c>
      <c r="M2750" s="7" t="s">
        <v>1294</v>
      </c>
      <c r="N2750" s="16">
        <f t="shared" si="210"/>
        <v>44186</v>
      </c>
      <c r="O2750" s="7" t="s">
        <v>1295</v>
      </c>
      <c r="P2750" s="12" t="str">
        <f t="shared" si="211"/>
        <v>2020-12-29</v>
      </c>
      <c r="Q2750" s="1" t="str">
        <f>IFERROR(VLOOKUP(K2750,de_para!$A$2:$B$32,2,0),"ERR")</f>
        <v>Mid funnel</v>
      </c>
      <c r="R2750" s="1">
        <v>0</v>
      </c>
      <c r="S2750" s="1">
        <f t="shared" si="212"/>
        <v>12</v>
      </c>
      <c r="T2750" s="1">
        <f t="shared" si="213"/>
        <v>2020</v>
      </c>
      <c r="U2750" s="1">
        <f t="shared" si="214"/>
        <v>2</v>
      </c>
    </row>
    <row r="2751" spans="1:21" x14ac:dyDescent="0.25">
      <c r="A2751" s="3" t="s">
        <v>1289</v>
      </c>
      <c r="B2751" s="3" t="s">
        <v>1293</v>
      </c>
      <c r="C2751" s="4" t="s">
        <v>1290</v>
      </c>
      <c r="D2751" s="5" t="s">
        <v>1291</v>
      </c>
      <c r="E2751" s="4" t="s">
        <v>1292</v>
      </c>
      <c r="F2751" s="6">
        <v>0</v>
      </c>
      <c r="G2751" s="4">
        <v>0</v>
      </c>
      <c r="H2751" s="4">
        <v>0</v>
      </c>
      <c r="I2751" s="5" t="s">
        <v>45</v>
      </c>
      <c r="J2751" s="5">
        <v>0</v>
      </c>
      <c r="K2751" s="5" t="s">
        <v>1260</v>
      </c>
      <c r="L2751" s="5">
        <v>13</v>
      </c>
      <c r="M2751" s="7" t="s">
        <v>1294</v>
      </c>
      <c r="N2751" s="16">
        <f t="shared" si="210"/>
        <v>44186</v>
      </c>
      <c r="O2751" s="7" t="s">
        <v>1295</v>
      </c>
      <c r="P2751" s="12" t="str">
        <f t="shared" si="211"/>
        <v>2020-12-29</v>
      </c>
      <c r="Q2751" s="1" t="str">
        <f>IFERROR(VLOOKUP(K2751,de_para!$A$2:$B$32,2,0),"ERR")</f>
        <v>web event</v>
      </c>
      <c r="R2751" s="1">
        <v>0</v>
      </c>
      <c r="S2751" s="1">
        <f t="shared" si="212"/>
        <v>12</v>
      </c>
      <c r="T2751" s="1">
        <f t="shared" si="213"/>
        <v>2020</v>
      </c>
      <c r="U2751" s="1">
        <f t="shared" si="214"/>
        <v>2</v>
      </c>
    </row>
    <row r="2752" spans="1:21" x14ac:dyDescent="0.25">
      <c r="A2752" s="3" t="s">
        <v>1256</v>
      </c>
      <c r="B2752" s="3" t="s">
        <v>1293</v>
      </c>
      <c r="C2752" s="4" t="s">
        <v>1257</v>
      </c>
      <c r="D2752" s="5" t="s">
        <v>1258</v>
      </c>
      <c r="E2752" s="4" t="s">
        <v>1259</v>
      </c>
      <c r="F2752" s="6">
        <v>8550.4500000000007</v>
      </c>
      <c r="G2752" s="4">
        <v>388996</v>
      </c>
      <c r="H2752" s="4">
        <v>657478</v>
      </c>
      <c r="I2752" s="5">
        <v>13.00492184</v>
      </c>
      <c r="J2752" s="5">
        <v>1.6901921870662</v>
      </c>
      <c r="K2752" s="5" t="s">
        <v>1260</v>
      </c>
      <c r="L2752" s="5">
        <v>1509</v>
      </c>
      <c r="M2752" s="7" t="s">
        <v>1294</v>
      </c>
      <c r="N2752" s="16">
        <f t="shared" si="210"/>
        <v>44186</v>
      </c>
      <c r="O2752" s="7" t="s">
        <v>1295</v>
      </c>
      <c r="P2752" s="12" t="str">
        <f t="shared" si="211"/>
        <v>2020-12-29</v>
      </c>
      <c r="Q2752" s="1" t="str">
        <f>IFERROR(VLOOKUP(K2752,de_para!$A$2:$B$32,2,0),"ERR")</f>
        <v>web event</v>
      </c>
      <c r="R2752" s="1">
        <v>0</v>
      </c>
      <c r="S2752" s="1">
        <f t="shared" si="212"/>
        <v>12</v>
      </c>
      <c r="T2752" s="1">
        <f t="shared" si="213"/>
        <v>2020</v>
      </c>
      <c r="U2752" s="1">
        <f t="shared" si="214"/>
        <v>2</v>
      </c>
    </row>
    <row r="2753" spans="1:21" x14ac:dyDescent="0.25">
      <c r="A2753" s="3" t="s">
        <v>1088</v>
      </c>
      <c r="B2753" s="3" t="s">
        <v>1293</v>
      </c>
      <c r="C2753" s="4" t="s">
        <v>1090</v>
      </c>
      <c r="D2753" s="5" t="s">
        <v>1091</v>
      </c>
      <c r="E2753" s="4" t="s">
        <v>1092</v>
      </c>
      <c r="F2753" s="6">
        <v>10451.51</v>
      </c>
      <c r="G2753" s="4">
        <v>12820</v>
      </c>
      <c r="H2753" s="4">
        <v>193112</v>
      </c>
      <c r="I2753" s="5">
        <v>54.121494259999999</v>
      </c>
      <c r="J2753" s="5">
        <v>15.063338533541</v>
      </c>
      <c r="K2753" s="5" t="s">
        <v>36</v>
      </c>
      <c r="L2753" s="5">
        <v>50</v>
      </c>
      <c r="M2753" s="7" t="s">
        <v>1294</v>
      </c>
      <c r="N2753" s="16">
        <f t="shared" si="210"/>
        <v>44186</v>
      </c>
      <c r="O2753" s="7" t="s">
        <v>1295</v>
      </c>
      <c r="P2753" s="12" t="str">
        <f t="shared" si="211"/>
        <v>2020-12-29</v>
      </c>
      <c r="Q2753" s="1" t="str">
        <f>IFERROR(VLOOKUP(K2753,de_para!$A$2:$B$32,2,0),"ERR")</f>
        <v>web event</v>
      </c>
      <c r="R2753" s="1">
        <v>0</v>
      </c>
      <c r="S2753" s="1">
        <f t="shared" si="212"/>
        <v>12</v>
      </c>
      <c r="T2753" s="1">
        <f t="shared" si="213"/>
        <v>2020</v>
      </c>
      <c r="U2753" s="1">
        <f t="shared" si="214"/>
        <v>2</v>
      </c>
    </row>
    <row r="2754" spans="1:21" x14ac:dyDescent="0.25">
      <c r="A2754" s="3" t="s">
        <v>93</v>
      </c>
      <c r="B2754" s="3" t="s">
        <v>1293</v>
      </c>
      <c r="C2754" s="4" t="s">
        <v>94</v>
      </c>
      <c r="D2754" s="5" t="s">
        <v>87</v>
      </c>
      <c r="E2754" s="4" t="s">
        <v>88</v>
      </c>
      <c r="F2754" s="6">
        <v>27922.9</v>
      </c>
      <c r="G2754" s="4">
        <v>2285082</v>
      </c>
      <c r="H2754" s="4">
        <v>3881671</v>
      </c>
      <c r="I2754" s="5">
        <v>7.1935256699999996</v>
      </c>
      <c r="J2754" s="5">
        <v>1.6987009656545999</v>
      </c>
      <c r="K2754" s="5" t="s">
        <v>36</v>
      </c>
      <c r="L2754" s="5">
        <v>234</v>
      </c>
      <c r="M2754" s="7" t="s">
        <v>1294</v>
      </c>
      <c r="N2754" s="16">
        <f t="shared" si="210"/>
        <v>44186</v>
      </c>
      <c r="O2754" s="7" t="s">
        <v>1295</v>
      </c>
      <c r="P2754" s="12" t="str">
        <f t="shared" si="211"/>
        <v>2020-12-29</v>
      </c>
      <c r="Q2754" s="1" t="str">
        <f>IFERROR(VLOOKUP(K2754,de_para!$A$2:$B$32,2,0),"ERR")</f>
        <v>web event</v>
      </c>
      <c r="R2754" s="1">
        <v>0</v>
      </c>
      <c r="S2754" s="1">
        <f t="shared" si="212"/>
        <v>12</v>
      </c>
      <c r="T2754" s="1">
        <f t="shared" si="213"/>
        <v>2020</v>
      </c>
      <c r="U2754" s="1">
        <f t="shared" si="214"/>
        <v>2</v>
      </c>
    </row>
    <row r="2755" spans="1:21" x14ac:dyDescent="0.25">
      <c r="A2755" s="3" t="s">
        <v>1300</v>
      </c>
      <c r="B2755" s="3" t="s">
        <v>1293</v>
      </c>
      <c r="C2755" s="4" t="s">
        <v>1301</v>
      </c>
      <c r="D2755" s="5" t="s">
        <v>1302</v>
      </c>
      <c r="E2755" s="4" t="s">
        <v>1303</v>
      </c>
      <c r="F2755" s="6">
        <v>155.6</v>
      </c>
      <c r="G2755" s="4">
        <v>3345</v>
      </c>
      <c r="H2755" s="4">
        <v>15350</v>
      </c>
      <c r="I2755" s="5">
        <v>10.13680782</v>
      </c>
      <c r="J2755" s="5">
        <v>4.5889387144993004</v>
      </c>
      <c r="K2755" s="5" t="s">
        <v>6</v>
      </c>
      <c r="L2755" s="5">
        <v>3345</v>
      </c>
      <c r="M2755" s="7" t="s">
        <v>1294</v>
      </c>
      <c r="N2755" s="16">
        <f t="shared" ref="N2755:N2818" si="215">M2755-WEEKDAY(M2755,3)</f>
        <v>44186</v>
      </c>
      <c r="O2755" s="7" t="s">
        <v>1295</v>
      </c>
      <c r="P2755" s="12" t="str">
        <f t="shared" ref="P2755:P2818" si="216">RIGHT(B2755,10)</f>
        <v>2020-12-29</v>
      </c>
      <c r="Q2755" s="1" t="str">
        <f>IFERROR(VLOOKUP(K2755,de_para!$A$2:$B$32,2,0),"ERR")</f>
        <v>Top funnel</v>
      </c>
      <c r="R2755" s="1">
        <v>0</v>
      </c>
      <c r="S2755" s="1">
        <f t="shared" ref="S2755:S2818" si="217">MONTH(P2755)</f>
        <v>12</v>
      </c>
      <c r="T2755" s="1">
        <f t="shared" ref="T2755:T2818" si="218">YEAR(P2755)</f>
        <v>2020</v>
      </c>
      <c r="U2755" s="1">
        <f t="shared" ref="U2755:U2818" si="219">IF(S2755&lt;7,1,2)</f>
        <v>2</v>
      </c>
    </row>
    <row r="2756" spans="1:21" x14ac:dyDescent="0.25">
      <c r="A2756" s="3" t="s">
        <v>588</v>
      </c>
      <c r="B2756" s="3" t="s">
        <v>1293</v>
      </c>
      <c r="C2756" s="4" t="s">
        <v>589</v>
      </c>
      <c r="D2756" s="5" t="s">
        <v>247</v>
      </c>
      <c r="E2756" s="4" t="s">
        <v>248</v>
      </c>
      <c r="F2756" s="6">
        <v>10554.15</v>
      </c>
      <c r="G2756" s="4">
        <v>39664</v>
      </c>
      <c r="H2756" s="4">
        <v>370432</v>
      </c>
      <c r="I2756" s="5">
        <v>28.491464019999999</v>
      </c>
      <c r="J2756" s="5">
        <v>9.3392496974586994</v>
      </c>
      <c r="K2756" s="5" t="s">
        <v>36</v>
      </c>
      <c r="L2756" s="5">
        <v>20</v>
      </c>
      <c r="M2756" s="7" t="s">
        <v>1294</v>
      </c>
      <c r="N2756" s="16">
        <f t="shared" si="215"/>
        <v>44186</v>
      </c>
      <c r="O2756" s="7" t="s">
        <v>1295</v>
      </c>
      <c r="P2756" s="12" t="str">
        <f t="shared" si="216"/>
        <v>2020-12-29</v>
      </c>
      <c r="Q2756" s="1" t="str">
        <f>IFERROR(VLOOKUP(K2756,de_para!$A$2:$B$32,2,0),"ERR")</f>
        <v>web event</v>
      </c>
      <c r="R2756" s="1">
        <v>0</v>
      </c>
      <c r="S2756" s="1">
        <f t="shared" si="217"/>
        <v>12</v>
      </c>
      <c r="T2756" s="1">
        <f t="shared" si="218"/>
        <v>2020</v>
      </c>
      <c r="U2756" s="1">
        <f t="shared" si="219"/>
        <v>2</v>
      </c>
    </row>
    <row r="2757" spans="1:21" x14ac:dyDescent="0.25">
      <c r="A2757" s="3" t="s">
        <v>245</v>
      </c>
      <c r="B2757" s="3" t="s">
        <v>1293</v>
      </c>
      <c r="C2757" s="4" t="s">
        <v>246</v>
      </c>
      <c r="D2757" s="5" t="s">
        <v>247</v>
      </c>
      <c r="E2757" s="4" t="s">
        <v>248</v>
      </c>
      <c r="F2757" s="6">
        <v>38589.449999999997</v>
      </c>
      <c r="G2757" s="4">
        <v>2240027</v>
      </c>
      <c r="H2757" s="4">
        <v>4708011</v>
      </c>
      <c r="I2757" s="5">
        <v>8.1965505200000006</v>
      </c>
      <c r="J2757" s="5">
        <v>2.1017652912218998</v>
      </c>
      <c r="K2757" s="5" t="s">
        <v>36</v>
      </c>
      <c r="L2757" s="5">
        <v>70</v>
      </c>
      <c r="M2757" s="7" t="s">
        <v>1294</v>
      </c>
      <c r="N2757" s="16">
        <f t="shared" si="215"/>
        <v>44186</v>
      </c>
      <c r="O2757" s="7" t="s">
        <v>1295</v>
      </c>
      <c r="P2757" s="12" t="str">
        <f t="shared" si="216"/>
        <v>2020-12-29</v>
      </c>
      <c r="Q2757" s="1" t="str">
        <f>IFERROR(VLOOKUP(K2757,de_para!$A$2:$B$32,2,0),"ERR")</f>
        <v>web event</v>
      </c>
      <c r="R2757" s="1">
        <v>0</v>
      </c>
      <c r="S2757" s="1">
        <f t="shared" si="217"/>
        <v>12</v>
      </c>
      <c r="T2757" s="1">
        <f t="shared" si="218"/>
        <v>2020</v>
      </c>
      <c r="U2757" s="1">
        <f t="shared" si="219"/>
        <v>2</v>
      </c>
    </row>
    <row r="2758" spans="1:21" x14ac:dyDescent="0.25">
      <c r="A2758" s="3" t="s">
        <v>180</v>
      </c>
      <c r="B2758" s="3" t="s">
        <v>1293</v>
      </c>
      <c r="C2758" s="4" t="s">
        <v>181</v>
      </c>
      <c r="D2758" s="5" t="s">
        <v>173</v>
      </c>
      <c r="E2758" s="4" t="s">
        <v>174</v>
      </c>
      <c r="F2758" s="6">
        <v>14596.99</v>
      </c>
      <c r="G2758" s="4">
        <v>783625</v>
      </c>
      <c r="H2758" s="4">
        <v>1265501</v>
      </c>
      <c r="I2758" s="5">
        <v>11.5345543</v>
      </c>
      <c r="J2758" s="5">
        <v>1.6149318870633</v>
      </c>
      <c r="K2758" s="5" t="s">
        <v>36</v>
      </c>
      <c r="L2758" s="5">
        <v>67</v>
      </c>
      <c r="M2758" s="7" t="s">
        <v>1294</v>
      </c>
      <c r="N2758" s="16">
        <f t="shared" si="215"/>
        <v>44186</v>
      </c>
      <c r="O2758" s="7" t="s">
        <v>1295</v>
      </c>
      <c r="P2758" s="12" t="str">
        <f t="shared" si="216"/>
        <v>2020-12-29</v>
      </c>
      <c r="Q2758" s="1" t="str">
        <f>IFERROR(VLOOKUP(K2758,de_para!$A$2:$B$32,2,0),"ERR")</f>
        <v>web event</v>
      </c>
      <c r="R2758" s="1">
        <v>0</v>
      </c>
      <c r="S2758" s="1">
        <f t="shared" si="217"/>
        <v>12</v>
      </c>
      <c r="T2758" s="1">
        <f t="shared" si="218"/>
        <v>2020</v>
      </c>
      <c r="U2758" s="1">
        <f t="shared" si="219"/>
        <v>2</v>
      </c>
    </row>
    <row r="2759" spans="1:21" x14ac:dyDescent="0.25">
      <c r="A2759" s="3" t="s">
        <v>1304</v>
      </c>
      <c r="B2759" s="3" t="s">
        <v>1293</v>
      </c>
      <c r="C2759" s="4" t="s">
        <v>1305</v>
      </c>
      <c r="D2759" s="5" t="s">
        <v>1302</v>
      </c>
      <c r="E2759" s="4" t="s">
        <v>1303</v>
      </c>
      <c r="F2759" s="6">
        <v>1289.3499999999999</v>
      </c>
      <c r="G2759" s="4">
        <v>22056</v>
      </c>
      <c r="H2759" s="4">
        <v>125501</v>
      </c>
      <c r="I2759" s="5">
        <v>10.27362332</v>
      </c>
      <c r="J2759" s="5">
        <v>5.6901070003627003</v>
      </c>
      <c r="K2759" s="5" t="s">
        <v>6</v>
      </c>
      <c r="L2759" s="5">
        <v>22056</v>
      </c>
      <c r="M2759" s="7" t="s">
        <v>1294</v>
      </c>
      <c r="N2759" s="16">
        <f t="shared" si="215"/>
        <v>44186</v>
      </c>
      <c r="O2759" s="7" t="s">
        <v>1295</v>
      </c>
      <c r="P2759" s="12" t="str">
        <f t="shared" si="216"/>
        <v>2020-12-29</v>
      </c>
      <c r="Q2759" s="1" t="str">
        <f>IFERROR(VLOOKUP(K2759,de_para!$A$2:$B$32,2,0),"ERR")</f>
        <v>Top funnel</v>
      </c>
      <c r="R2759" s="1">
        <v>0</v>
      </c>
      <c r="S2759" s="1">
        <f t="shared" si="217"/>
        <v>12</v>
      </c>
      <c r="T2759" s="1">
        <f t="shared" si="218"/>
        <v>2020</v>
      </c>
      <c r="U2759" s="1">
        <f t="shared" si="219"/>
        <v>2</v>
      </c>
    </row>
    <row r="2760" spans="1:21" x14ac:dyDescent="0.25">
      <c r="A2760" s="3" t="s">
        <v>175</v>
      </c>
      <c r="B2760" s="3" t="s">
        <v>1293</v>
      </c>
      <c r="C2760" s="4" t="s">
        <v>176</v>
      </c>
      <c r="D2760" s="5" t="s">
        <v>177</v>
      </c>
      <c r="E2760" s="4" t="s">
        <v>178</v>
      </c>
      <c r="F2760" s="6">
        <v>8583.2000000000007</v>
      </c>
      <c r="G2760" s="4">
        <v>508681</v>
      </c>
      <c r="H2760" s="4">
        <v>776517</v>
      </c>
      <c r="I2760" s="5">
        <v>11.05346052</v>
      </c>
      <c r="J2760" s="5">
        <v>1.5265303795502001</v>
      </c>
      <c r="K2760" s="5" t="s">
        <v>179</v>
      </c>
      <c r="L2760" s="5">
        <v>10481</v>
      </c>
      <c r="M2760" s="7" t="s">
        <v>1294</v>
      </c>
      <c r="N2760" s="16">
        <f t="shared" si="215"/>
        <v>44186</v>
      </c>
      <c r="O2760" s="7" t="s">
        <v>1295</v>
      </c>
      <c r="P2760" s="12" t="str">
        <f t="shared" si="216"/>
        <v>2020-12-29</v>
      </c>
      <c r="Q2760" s="1" t="str">
        <f>IFERROR(VLOOKUP(K2760,de_para!$A$2:$B$32,2,0),"ERR")</f>
        <v>Mid funnel</v>
      </c>
      <c r="R2760" s="1">
        <v>0</v>
      </c>
      <c r="S2760" s="1">
        <f t="shared" si="217"/>
        <v>12</v>
      </c>
      <c r="T2760" s="1">
        <f t="shared" si="218"/>
        <v>2020</v>
      </c>
      <c r="U2760" s="1">
        <f t="shared" si="219"/>
        <v>2</v>
      </c>
    </row>
    <row r="2761" spans="1:21" x14ac:dyDescent="0.25">
      <c r="A2761" s="3" t="s">
        <v>1306</v>
      </c>
      <c r="B2761" s="3" t="s">
        <v>1293</v>
      </c>
      <c r="C2761" s="4" t="s">
        <v>1307</v>
      </c>
      <c r="D2761" s="5" t="s">
        <v>1302</v>
      </c>
      <c r="E2761" s="4" t="s">
        <v>1303</v>
      </c>
      <c r="F2761" s="6">
        <v>101.43</v>
      </c>
      <c r="G2761" s="4">
        <v>2051</v>
      </c>
      <c r="H2761" s="4">
        <v>9437</v>
      </c>
      <c r="I2761" s="5">
        <v>10.748119109999999</v>
      </c>
      <c r="J2761" s="5">
        <v>4.6011701608970998</v>
      </c>
      <c r="K2761" s="5" t="s">
        <v>6</v>
      </c>
      <c r="L2761" s="5">
        <v>2051</v>
      </c>
      <c r="M2761" s="7" t="s">
        <v>1294</v>
      </c>
      <c r="N2761" s="16">
        <f t="shared" si="215"/>
        <v>44186</v>
      </c>
      <c r="O2761" s="7" t="s">
        <v>1295</v>
      </c>
      <c r="P2761" s="12" t="str">
        <f t="shared" si="216"/>
        <v>2020-12-29</v>
      </c>
      <c r="Q2761" s="1" t="str">
        <f>IFERROR(VLOOKUP(K2761,de_para!$A$2:$B$32,2,0),"ERR")</f>
        <v>Top funnel</v>
      </c>
      <c r="R2761" s="1">
        <v>0</v>
      </c>
      <c r="S2761" s="1">
        <f t="shared" si="217"/>
        <v>12</v>
      </c>
      <c r="T2761" s="1">
        <f t="shared" si="218"/>
        <v>2020</v>
      </c>
      <c r="U2761" s="1">
        <f t="shared" si="219"/>
        <v>2</v>
      </c>
    </row>
    <row r="2762" spans="1:21" x14ac:dyDescent="0.25">
      <c r="A2762" s="3" t="s">
        <v>1210</v>
      </c>
      <c r="B2762" s="3" t="s">
        <v>1293</v>
      </c>
      <c r="C2762" s="4" t="s">
        <v>1212</v>
      </c>
      <c r="D2762" s="5" t="s">
        <v>1213</v>
      </c>
      <c r="E2762" s="4" t="s">
        <v>1214</v>
      </c>
      <c r="F2762" s="6">
        <v>7401.99</v>
      </c>
      <c r="G2762" s="4">
        <v>161378</v>
      </c>
      <c r="H2762" s="4">
        <v>390039</v>
      </c>
      <c r="I2762" s="5">
        <v>18.977563780000001</v>
      </c>
      <c r="J2762" s="5">
        <v>2.4169279579621001</v>
      </c>
      <c r="K2762" s="5" t="s">
        <v>36</v>
      </c>
      <c r="L2762" s="5">
        <v>54</v>
      </c>
      <c r="M2762" s="7" t="s">
        <v>1294</v>
      </c>
      <c r="N2762" s="16">
        <f t="shared" si="215"/>
        <v>44186</v>
      </c>
      <c r="O2762" s="7" t="s">
        <v>1295</v>
      </c>
      <c r="P2762" s="12" t="str">
        <f t="shared" si="216"/>
        <v>2020-12-29</v>
      </c>
      <c r="Q2762" s="1" t="str">
        <f>IFERROR(VLOOKUP(K2762,de_para!$A$2:$B$32,2,0),"ERR")</f>
        <v>web event</v>
      </c>
      <c r="R2762" s="1">
        <v>0</v>
      </c>
      <c r="S2762" s="1">
        <f t="shared" si="217"/>
        <v>12</v>
      </c>
      <c r="T2762" s="1">
        <f t="shared" si="218"/>
        <v>2020</v>
      </c>
      <c r="U2762" s="1">
        <f t="shared" si="219"/>
        <v>2</v>
      </c>
    </row>
    <row r="2763" spans="1:21" x14ac:dyDescent="0.25">
      <c r="A2763" s="3" t="s">
        <v>1178</v>
      </c>
      <c r="B2763" s="3" t="s">
        <v>1293</v>
      </c>
      <c r="C2763" s="4" t="s">
        <v>1179</v>
      </c>
      <c r="D2763" s="5" t="s">
        <v>1163</v>
      </c>
      <c r="E2763" s="4" t="s">
        <v>1164</v>
      </c>
      <c r="F2763" s="6">
        <v>13837.81</v>
      </c>
      <c r="G2763" s="4">
        <v>685833</v>
      </c>
      <c r="H2763" s="4">
        <v>1382845</v>
      </c>
      <c r="I2763" s="5">
        <v>10.00676865</v>
      </c>
      <c r="J2763" s="5">
        <v>2.0162998864155002</v>
      </c>
      <c r="K2763" s="5" t="s">
        <v>36</v>
      </c>
      <c r="L2763" s="5">
        <v>49</v>
      </c>
      <c r="M2763" s="7" t="s">
        <v>1294</v>
      </c>
      <c r="N2763" s="16">
        <f t="shared" si="215"/>
        <v>44186</v>
      </c>
      <c r="O2763" s="7" t="s">
        <v>1295</v>
      </c>
      <c r="P2763" s="12" t="str">
        <f t="shared" si="216"/>
        <v>2020-12-29</v>
      </c>
      <c r="Q2763" s="1" t="str">
        <f>IFERROR(VLOOKUP(K2763,de_para!$A$2:$B$32,2,0),"ERR")</f>
        <v>web event</v>
      </c>
      <c r="R2763" s="1">
        <v>0</v>
      </c>
      <c r="S2763" s="1">
        <f t="shared" si="217"/>
        <v>12</v>
      </c>
      <c r="T2763" s="1">
        <f t="shared" si="218"/>
        <v>2020</v>
      </c>
      <c r="U2763" s="1">
        <f t="shared" si="219"/>
        <v>2</v>
      </c>
    </row>
    <row r="2764" spans="1:21" x14ac:dyDescent="0.25">
      <c r="A2764" s="3" t="s">
        <v>72</v>
      </c>
      <c r="B2764" s="3" t="s">
        <v>1293</v>
      </c>
      <c r="C2764" s="4" t="s">
        <v>73</v>
      </c>
      <c r="D2764" s="5" t="s">
        <v>74</v>
      </c>
      <c r="E2764" s="4" t="s">
        <v>75</v>
      </c>
      <c r="F2764" s="6">
        <v>46109.919999999998</v>
      </c>
      <c r="G2764" s="4">
        <v>287236</v>
      </c>
      <c r="H2764" s="4">
        <v>2031249</v>
      </c>
      <c r="I2764" s="5">
        <v>22.700279479999999</v>
      </c>
      <c r="J2764" s="5">
        <v>7.0717075854002003</v>
      </c>
      <c r="K2764" s="5" t="s">
        <v>36</v>
      </c>
      <c r="L2764" s="5">
        <v>430</v>
      </c>
      <c r="M2764" s="7" t="s">
        <v>1294</v>
      </c>
      <c r="N2764" s="16">
        <f t="shared" si="215"/>
        <v>44186</v>
      </c>
      <c r="O2764" s="7" t="s">
        <v>1295</v>
      </c>
      <c r="P2764" s="12" t="str">
        <f t="shared" si="216"/>
        <v>2020-12-29</v>
      </c>
      <c r="Q2764" s="1" t="str">
        <f>IFERROR(VLOOKUP(K2764,de_para!$A$2:$B$32,2,0),"ERR")</f>
        <v>web event</v>
      </c>
      <c r="R2764" s="1">
        <v>0</v>
      </c>
      <c r="S2764" s="1">
        <f t="shared" si="217"/>
        <v>12</v>
      </c>
      <c r="T2764" s="1">
        <f t="shared" si="218"/>
        <v>2020</v>
      </c>
      <c r="U2764" s="1">
        <f t="shared" si="219"/>
        <v>2</v>
      </c>
    </row>
    <row r="2765" spans="1:21" x14ac:dyDescent="0.25">
      <c r="A2765" s="3" t="s">
        <v>948</v>
      </c>
      <c r="B2765" s="3" t="s">
        <v>1293</v>
      </c>
      <c r="C2765" s="4" t="s">
        <v>950</v>
      </c>
      <c r="D2765" s="5" t="s">
        <v>173</v>
      </c>
      <c r="E2765" s="4" t="s">
        <v>174</v>
      </c>
      <c r="F2765" s="6">
        <v>22765.22</v>
      </c>
      <c r="G2765" s="4">
        <v>166338</v>
      </c>
      <c r="H2765" s="4">
        <v>920614</v>
      </c>
      <c r="I2765" s="5">
        <v>24.72830089</v>
      </c>
      <c r="J2765" s="5">
        <v>5.5345982277049997</v>
      </c>
      <c r="K2765" s="5" t="s">
        <v>36</v>
      </c>
      <c r="L2765" s="5">
        <v>120</v>
      </c>
      <c r="M2765" s="7" t="s">
        <v>1294</v>
      </c>
      <c r="N2765" s="16">
        <f t="shared" si="215"/>
        <v>44186</v>
      </c>
      <c r="O2765" s="7" t="s">
        <v>1295</v>
      </c>
      <c r="P2765" s="12" t="str">
        <f t="shared" si="216"/>
        <v>2020-12-29</v>
      </c>
      <c r="Q2765" s="1" t="str">
        <f>IFERROR(VLOOKUP(K2765,de_para!$A$2:$B$32,2,0),"ERR")</f>
        <v>web event</v>
      </c>
      <c r="R2765" s="1">
        <v>0</v>
      </c>
      <c r="S2765" s="1">
        <f t="shared" si="217"/>
        <v>12</v>
      </c>
      <c r="T2765" s="1">
        <f t="shared" si="218"/>
        <v>2020</v>
      </c>
      <c r="U2765" s="1">
        <f t="shared" si="219"/>
        <v>2</v>
      </c>
    </row>
    <row r="2766" spans="1:21" x14ac:dyDescent="0.25">
      <c r="A2766" s="3" t="s">
        <v>120</v>
      </c>
      <c r="B2766" s="3" t="s">
        <v>1293</v>
      </c>
      <c r="C2766" s="4" t="s">
        <v>1056</v>
      </c>
      <c r="D2766" s="5" t="s">
        <v>1048</v>
      </c>
      <c r="E2766" s="4" t="s">
        <v>1049</v>
      </c>
      <c r="F2766" s="6">
        <v>66158.48</v>
      </c>
      <c r="G2766" s="4">
        <v>4402224</v>
      </c>
      <c r="H2766" s="4">
        <v>7506534</v>
      </c>
      <c r="I2766" s="5">
        <v>8.8134523900000001</v>
      </c>
      <c r="J2766" s="5">
        <v>1.7051685693412999</v>
      </c>
      <c r="K2766" s="5" t="s">
        <v>36</v>
      </c>
      <c r="L2766" s="5">
        <v>603</v>
      </c>
      <c r="M2766" s="7" t="s">
        <v>1294</v>
      </c>
      <c r="N2766" s="16">
        <f t="shared" si="215"/>
        <v>44186</v>
      </c>
      <c r="O2766" s="7" t="s">
        <v>1295</v>
      </c>
      <c r="P2766" s="12" t="str">
        <f t="shared" si="216"/>
        <v>2020-12-29</v>
      </c>
      <c r="Q2766" s="1" t="str">
        <f>IFERROR(VLOOKUP(K2766,de_para!$A$2:$B$32,2,0),"ERR")</f>
        <v>web event</v>
      </c>
      <c r="R2766" s="1">
        <v>0</v>
      </c>
      <c r="S2766" s="1">
        <f t="shared" si="217"/>
        <v>12</v>
      </c>
      <c r="T2766" s="1">
        <f t="shared" si="218"/>
        <v>2020</v>
      </c>
      <c r="U2766" s="1">
        <f t="shared" si="219"/>
        <v>2</v>
      </c>
    </row>
    <row r="2767" spans="1:21" x14ac:dyDescent="0.25">
      <c r="A2767" s="3" t="s">
        <v>1085</v>
      </c>
      <c r="B2767" s="3" t="s">
        <v>1293</v>
      </c>
      <c r="C2767" s="4" t="s">
        <v>1086</v>
      </c>
      <c r="D2767" s="5" t="s">
        <v>1070</v>
      </c>
      <c r="E2767" s="4" t="s">
        <v>1071</v>
      </c>
      <c r="F2767" s="6">
        <v>2905.21</v>
      </c>
      <c r="G2767" s="4">
        <v>209985</v>
      </c>
      <c r="H2767" s="4">
        <v>318475</v>
      </c>
      <c r="I2767" s="5">
        <v>9.1222544899999995</v>
      </c>
      <c r="J2767" s="5">
        <v>1.5166559516156</v>
      </c>
      <c r="K2767" s="5" t="s">
        <v>1072</v>
      </c>
      <c r="L2767" s="5">
        <v>247493</v>
      </c>
      <c r="M2767" s="7" t="s">
        <v>1294</v>
      </c>
      <c r="N2767" s="16">
        <f t="shared" si="215"/>
        <v>44186</v>
      </c>
      <c r="O2767" s="7" t="s">
        <v>1295</v>
      </c>
      <c r="P2767" s="12" t="str">
        <f t="shared" si="216"/>
        <v>2020-12-29</v>
      </c>
      <c r="Q2767" s="1" t="str">
        <f>IFERROR(VLOOKUP(K2767,de_para!$A$2:$B$32,2,0),"ERR")</f>
        <v>Top funnel</v>
      </c>
      <c r="R2767" s="1">
        <v>0</v>
      </c>
      <c r="S2767" s="1">
        <f t="shared" si="217"/>
        <v>12</v>
      </c>
      <c r="T2767" s="1">
        <f t="shared" si="218"/>
        <v>2020</v>
      </c>
      <c r="U2767" s="1">
        <f t="shared" si="219"/>
        <v>2</v>
      </c>
    </row>
    <row r="2768" spans="1:21" x14ac:dyDescent="0.25">
      <c r="A2768" s="3" t="s">
        <v>1230</v>
      </c>
      <c r="B2768" s="3" t="s">
        <v>1293</v>
      </c>
      <c r="C2768" s="4" t="s">
        <v>1231</v>
      </c>
      <c r="D2768" s="5" t="s">
        <v>1232</v>
      </c>
      <c r="E2768" s="4" t="s">
        <v>1233</v>
      </c>
      <c r="F2768" s="6">
        <v>36857.81</v>
      </c>
      <c r="G2768" s="4">
        <v>45296</v>
      </c>
      <c r="H2768" s="4">
        <v>700230</v>
      </c>
      <c r="I2768" s="5">
        <v>52.636719360000001</v>
      </c>
      <c r="J2768" s="5">
        <v>15.458980925468</v>
      </c>
      <c r="K2768" s="5" t="s">
        <v>36</v>
      </c>
      <c r="L2768" s="5">
        <v>161</v>
      </c>
      <c r="M2768" s="7" t="s">
        <v>1294</v>
      </c>
      <c r="N2768" s="16">
        <f t="shared" si="215"/>
        <v>44186</v>
      </c>
      <c r="O2768" s="7" t="s">
        <v>1295</v>
      </c>
      <c r="P2768" s="12" t="str">
        <f t="shared" si="216"/>
        <v>2020-12-29</v>
      </c>
      <c r="Q2768" s="1" t="str">
        <f>IFERROR(VLOOKUP(K2768,de_para!$A$2:$B$32,2,0),"ERR")</f>
        <v>web event</v>
      </c>
      <c r="R2768" s="1">
        <v>0</v>
      </c>
      <c r="S2768" s="1">
        <f t="shared" si="217"/>
        <v>12</v>
      </c>
      <c r="T2768" s="1">
        <f t="shared" si="218"/>
        <v>2020</v>
      </c>
      <c r="U2768" s="1">
        <f t="shared" si="219"/>
        <v>2</v>
      </c>
    </row>
    <row r="2769" spans="1:21" x14ac:dyDescent="0.25">
      <c r="A2769" s="3" t="s">
        <v>1118</v>
      </c>
      <c r="B2769" s="3" t="s">
        <v>1293</v>
      </c>
      <c r="C2769" s="4" t="s">
        <v>1119</v>
      </c>
      <c r="D2769" s="5" t="s">
        <v>247</v>
      </c>
      <c r="E2769" s="4" t="s">
        <v>248</v>
      </c>
      <c r="F2769" s="6">
        <v>1266.5899999999999</v>
      </c>
      <c r="G2769" s="4">
        <v>81280</v>
      </c>
      <c r="H2769" s="4">
        <v>92767</v>
      </c>
      <c r="I2769" s="5">
        <v>13.653454350000001</v>
      </c>
      <c r="J2769" s="5">
        <v>1.1413262795276</v>
      </c>
      <c r="K2769" s="5" t="s">
        <v>36</v>
      </c>
      <c r="L2769" s="5">
        <v>11</v>
      </c>
      <c r="M2769" s="7" t="s">
        <v>1294</v>
      </c>
      <c r="N2769" s="16">
        <f t="shared" si="215"/>
        <v>44186</v>
      </c>
      <c r="O2769" s="7" t="s">
        <v>1295</v>
      </c>
      <c r="P2769" s="12" t="str">
        <f t="shared" si="216"/>
        <v>2020-12-29</v>
      </c>
      <c r="Q2769" s="1" t="str">
        <f>IFERROR(VLOOKUP(K2769,de_para!$A$2:$B$32,2,0),"ERR")</f>
        <v>web event</v>
      </c>
      <c r="R2769" s="1">
        <v>0</v>
      </c>
      <c r="S2769" s="1">
        <f t="shared" si="217"/>
        <v>12</v>
      </c>
      <c r="T2769" s="1">
        <f t="shared" si="218"/>
        <v>2020</v>
      </c>
      <c r="U2769" s="1">
        <f t="shared" si="219"/>
        <v>2</v>
      </c>
    </row>
    <row r="2770" spans="1:21" x14ac:dyDescent="0.25">
      <c r="A2770" s="3" t="s">
        <v>1248</v>
      </c>
      <c r="B2770" s="3" t="s">
        <v>1293</v>
      </c>
      <c r="C2770" s="4" t="s">
        <v>1249</v>
      </c>
      <c r="D2770" s="5" t="s">
        <v>1250</v>
      </c>
      <c r="E2770" s="4" t="s">
        <v>1251</v>
      </c>
      <c r="F2770" s="6">
        <v>11475.87</v>
      </c>
      <c r="G2770" s="4">
        <v>228803</v>
      </c>
      <c r="H2770" s="4">
        <v>475635</v>
      </c>
      <c r="I2770" s="5">
        <v>24.127471700000001</v>
      </c>
      <c r="J2770" s="5">
        <v>2.0787970437451002</v>
      </c>
      <c r="K2770" s="5" t="s">
        <v>1252</v>
      </c>
      <c r="L2770" s="5">
        <v>18</v>
      </c>
      <c r="M2770" s="7" t="s">
        <v>1294</v>
      </c>
      <c r="N2770" s="16">
        <f t="shared" si="215"/>
        <v>44186</v>
      </c>
      <c r="O2770" s="7" t="s">
        <v>1295</v>
      </c>
      <c r="P2770" s="12" t="str">
        <f t="shared" si="216"/>
        <v>2020-12-29</v>
      </c>
      <c r="Q2770" s="1" t="str">
        <f>IFERROR(VLOOKUP(K2770,de_para!$A$2:$B$32,2,0),"ERR")</f>
        <v>web event</v>
      </c>
      <c r="R2770" s="1">
        <v>0</v>
      </c>
      <c r="S2770" s="1">
        <f t="shared" si="217"/>
        <v>12</v>
      </c>
      <c r="T2770" s="1">
        <f t="shared" si="218"/>
        <v>2020</v>
      </c>
      <c r="U2770" s="1">
        <f t="shared" si="219"/>
        <v>2</v>
      </c>
    </row>
    <row r="2771" spans="1:21" x14ac:dyDescent="0.25">
      <c r="A2771" s="3" t="s">
        <v>1261</v>
      </c>
      <c r="B2771" s="3" t="s">
        <v>1293</v>
      </c>
      <c r="C2771" s="4" t="s">
        <v>1262</v>
      </c>
      <c r="D2771" s="5" t="s">
        <v>1263</v>
      </c>
      <c r="E2771" s="4" t="s">
        <v>1264</v>
      </c>
      <c r="F2771" s="6">
        <v>1541.01</v>
      </c>
      <c r="G2771" s="4">
        <v>67029</v>
      </c>
      <c r="H2771" s="4">
        <v>85685</v>
      </c>
      <c r="I2771" s="5">
        <v>17.984594739999999</v>
      </c>
      <c r="J2771" s="5">
        <v>1.2783272911725001</v>
      </c>
      <c r="K2771" s="5" t="s">
        <v>1265</v>
      </c>
      <c r="L2771" s="5">
        <v>128</v>
      </c>
      <c r="M2771" s="7" t="s">
        <v>1294</v>
      </c>
      <c r="N2771" s="16">
        <f t="shared" si="215"/>
        <v>44186</v>
      </c>
      <c r="O2771" s="7" t="s">
        <v>1295</v>
      </c>
      <c r="P2771" s="12" t="str">
        <f t="shared" si="216"/>
        <v>2020-12-29</v>
      </c>
      <c r="Q2771" s="1" t="str">
        <f>IFERROR(VLOOKUP(K2771,de_para!$A$2:$B$32,2,0),"ERR")</f>
        <v>Mensagem</v>
      </c>
      <c r="R2771" s="1">
        <v>1</v>
      </c>
      <c r="S2771" s="1">
        <f t="shared" si="217"/>
        <v>12</v>
      </c>
      <c r="T2771" s="1">
        <f t="shared" si="218"/>
        <v>2020</v>
      </c>
      <c r="U2771" s="1">
        <f t="shared" si="219"/>
        <v>2</v>
      </c>
    </row>
    <row r="2772" spans="1:21" x14ac:dyDescent="0.25">
      <c r="A2772" s="3" t="s">
        <v>1178</v>
      </c>
      <c r="B2772" s="3" t="s">
        <v>1293</v>
      </c>
      <c r="C2772" s="4" t="s">
        <v>1241</v>
      </c>
      <c r="D2772" s="5" t="s">
        <v>1242</v>
      </c>
      <c r="E2772" s="4" t="s">
        <v>1243</v>
      </c>
      <c r="F2772" s="6">
        <v>6544.75</v>
      </c>
      <c r="G2772" s="4">
        <v>180739</v>
      </c>
      <c r="H2772" s="4">
        <v>328795</v>
      </c>
      <c r="I2772" s="5">
        <v>19.905260120000001</v>
      </c>
      <c r="J2772" s="5">
        <v>1.8191701846309001</v>
      </c>
      <c r="K2772" s="5" t="s">
        <v>179</v>
      </c>
      <c r="L2772" s="5">
        <v>9175</v>
      </c>
      <c r="M2772" s="7" t="s">
        <v>1294</v>
      </c>
      <c r="N2772" s="16">
        <f t="shared" si="215"/>
        <v>44186</v>
      </c>
      <c r="O2772" s="7" t="s">
        <v>1295</v>
      </c>
      <c r="P2772" s="12" t="str">
        <f t="shared" si="216"/>
        <v>2020-12-29</v>
      </c>
      <c r="Q2772" s="1" t="str">
        <f>IFERROR(VLOOKUP(K2772,de_para!$A$2:$B$32,2,0),"ERR")</f>
        <v>Mid funnel</v>
      </c>
      <c r="R2772" s="1">
        <v>0</v>
      </c>
      <c r="S2772" s="1">
        <f t="shared" si="217"/>
        <v>12</v>
      </c>
      <c r="T2772" s="1">
        <f t="shared" si="218"/>
        <v>2020</v>
      </c>
      <c r="U2772" s="1">
        <f t="shared" si="219"/>
        <v>2</v>
      </c>
    </row>
    <row r="2773" spans="1:21" x14ac:dyDescent="0.25">
      <c r="A2773" s="3" t="s">
        <v>1042</v>
      </c>
      <c r="B2773" s="3" t="s">
        <v>1293</v>
      </c>
      <c r="C2773" s="4" t="s">
        <v>1043</v>
      </c>
      <c r="D2773" s="5" t="s">
        <v>1044</v>
      </c>
      <c r="E2773" s="4" t="s">
        <v>1045</v>
      </c>
      <c r="F2773" s="6">
        <v>23118.42</v>
      </c>
      <c r="G2773" s="4">
        <v>702086</v>
      </c>
      <c r="H2773" s="4">
        <v>1607071</v>
      </c>
      <c r="I2773" s="5">
        <v>14.38543786</v>
      </c>
      <c r="J2773" s="5">
        <v>2.2889945106440002</v>
      </c>
      <c r="K2773" s="5" t="s">
        <v>1046</v>
      </c>
      <c r="L2773" s="5">
        <v>104</v>
      </c>
      <c r="M2773" s="7" t="s">
        <v>1294</v>
      </c>
      <c r="N2773" s="16">
        <f t="shared" si="215"/>
        <v>44186</v>
      </c>
      <c r="O2773" s="7" t="s">
        <v>1295</v>
      </c>
      <c r="P2773" s="12" t="str">
        <f t="shared" si="216"/>
        <v>2020-12-29</v>
      </c>
      <c r="Q2773" s="1" t="str">
        <f>IFERROR(VLOOKUP(K2773,de_para!$A$2:$B$32,2,0),"ERR")</f>
        <v>Credenciamento</v>
      </c>
      <c r="R2773" s="1">
        <v>0</v>
      </c>
      <c r="S2773" s="1">
        <f t="shared" si="217"/>
        <v>12</v>
      </c>
      <c r="T2773" s="1">
        <f t="shared" si="218"/>
        <v>2020</v>
      </c>
      <c r="U2773" s="1">
        <f t="shared" si="219"/>
        <v>2</v>
      </c>
    </row>
    <row r="2774" spans="1:21" x14ac:dyDescent="0.25">
      <c r="A2774" s="3" t="s">
        <v>1278</v>
      </c>
      <c r="B2774" s="3" t="s">
        <v>1293</v>
      </c>
      <c r="C2774" s="4" t="s">
        <v>1279</v>
      </c>
      <c r="D2774" s="5" t="s">
        <v>1280</v>
      </c>
      <c r="E2774" s="4" t="s">
        <v>1281</v>
      </c>
      <c r="F2774" s="6">
        <v>0</v>
      </c>
      <c r="G2774" s="4">
        <v>0</v>
      </c>
      <c r="H2774" s="4">
        <v>0</v>
      </c>
      <c r="I2774" s="5" t="s">
        <v>45</v>
      </c>
      <c r="J2774" s="5">
        <v>0</v>
      </c>
      <c r="K2774" s="5" t="s">
        <v>36</v>
      </c>
      <c r="L2774" s="5">
        <v>2</v>
      </c>
      <c r="M2774" s="7" t="s">
        <v>1294</v>
      </c>
      <c r="N2774" s="16">
        <f t="shared" si="215"/>
        <v>44186</v>
      </c>
      <c r="O2774" s="7" t="s">
        <v>1295</v>
      </c>
      <c r="P2774" s="12" t="str">
        <f t="shared" si="216"/>
        <v>2020-12-29</v>
      </c>
      <c r="Q2774" s="1" t="str">
        <f>IFERROR(VLOOKUP(K2774,de_para!$A$2:$B$32,2,0),"ERR")</f>
        <v>web event</v>
      </c>
      <c r="R2774" s="1">
        <v>0</v>
      </c>
      <c r="S2774" s="1">
        <f t="shared" si="217"/>
        <v>12</v>
      </c>
      <c r="T2774" s="1">
        <f t="shared" si="218"/>
        <v>2020</v>
      </c>
      <c r="U2774" s="1">
        <f t="shared" si="219"/>
        <v>2</v>
      </c>
    </row>
    <row r="2775" spans="1:21" x14ac:dyDescent="0.25">
      <c r="A2775" s="3" t="s">
        <v>1308</v>
      </c>
      <c r="B2775" s="3" t="s">
        <v>1293</v>
      </c>
      <c r="C2775" s="4" t="s">
        <v>1309</v>
      </c>
      <c r="D2775" s="5" t="s">
        <v>1302</v>
      </c>
      <c r="E2775" s="4" t="s">
        <v>1303</v>
      </c>
      <c r="F2775" s="6">
        <v>2618.4899999999998</v>
      </c>
      <c r="G2775" s="4">
        <v>42600</v>
      </c>
      <c r="H2775" s="4">
        <v>260194</v>
      </c>
      <c r="I2775" s="5">
        <v>10.06360639</v>
      </c>
      <c r="J2775" s="5">
        <v>6.1078403755868997</v>
      </c>
      <c r="K2775" s="5" t="s">
        <v>6</v>
      </c>
      <c r="L2775" s="5">
        <v>42600</v>
      </c>
      <c r="M2775" s="7" t="s">
        <v>1294</v>
      </c>
      <c r="N2775" s="16">
        <f t="shared" si="215"/>
        <v>44186</v>
      </c>
      <c r="O2775" s="7" t="s">
        <v>1295</v>
      </c>
      <c r="P2775" s="12" t="str">
        <f t="shared" si="216"/>
        <v>2020-12-29</v>
      </c>
      <c r="Q2775" s="1" t="str">
        <f>IFERROR(VLOOKUP(K2775,de_para!$A$2:$B$32,2,0),"ERR")</f>
        <v>Top funnel</v>
      </c>
      <c r="R2775" s="1">
        <v>0</v>
      </c>
      <c r="S2775" s="1">
        <f t="shared" si="217"/>
        <v>12</v>
      </c>
      <c r="T2775" s="1">
        <f t="shared" si="218"/>
        <v>2020</v>
      </c>
      <c r="U2775" s="1">
        <f t="shared" si="219"/>
        <v>2</v>
      </c>
    </row>
    <row r="2776" spans="1:21" x14ac:dyDescent="0.25">
      <c r="A2776" s="3" t="s">
        <v>120</v>
      </c>
      <c r="B2776" s="3" t="s">
        <v>1293</v>
      </c>
      <c r="C2776" s="4" t="s">
        <v>121</v>
      </c>
      <c r="D2776" s="5" t="s">
        <v>87</v>
      </c>
      <c r="E2776" s="4" t="s">
        <v>88</v>
      </c>
      <c r="F2776" s="6">
        <v>26055.73</v>
      </c>
      <c r="G2776" s="4">
        <v>2384409</v>
      </c>
      <c r="H2776" s="4">
        <v>4212194</v>
      </c>
      <c r="I2776" s="5">
        <v>6.1857858400000003</v>
      </c>
      <c r="J2776" s="5">
        <v>1.7665568281281001</v>
      </c>
      <c r="K2776" s="5" t="s">
        <v>36</v>
      </c>
      <c r="L2776" s="5">
        <v>258</v>
      </c>
      <c r="M2776" s="7" t="s">
        <v>1294</v>
      </c>
      <c r="N2776" s="16">
        <f t="shared" si="215"/>
        <v>44186</v>
      </c>
      <c r="O2776" s="7" t="s">
        <v>1295</v>
      </c>
      <c r="P2776" s="12" t="str">
        <f t="shared" si="216"/>
        <v>2020-12-29</v>
      </c>
      <c r="Q2776" s="1" t="str">
        <f>IFERROR(VLOOKUP(K2776,de_para!$A$2:$B$32,2,0),"ERR")</f>
        <v>web event</v>
      </c>
      <c r="R2776" s="1">
        <v>0</v>
      </c>
      <c r="S2776" s="1">
        <f t="shared" si="217"/>
        <v>12</v>
      </c>
      <c r="T2776" s="1">
        <f t="shared" si="218"/>
        <v>2020</v>
      </c>
      <c r="U2776" s="1">
        <f t="shared" si="219"/>
        <v>2</v>
      </c>
    </row>
    <row r="2777" spans="1:21" x14ac:dyDescent="0.25">
      <c r="A2777" s="3" t="s">
        <v>1078</v>
      </c>
      <c r="B2777" s="3" t="s">
        <v>1293</v>
      </c>
      <c r="C2777" s="4" t="s">
        <v>1079</v>
      </c>
      <c r="D2777" s="5" t="s">
        <v>1080</v>
      </c>
      <c r="E2777" s="4" t="s">
        <v>1081</v>
      </c>
      <c r="F2777" s="6">
        <v>8644.66</v>
      </c>
      <c r="G2777" s="4">
        <v>781327</v>
      </c>
      <c r="H2777" s="4">
        <v>959901</v>
      </c>
      <c r="I2777" s="5">
        <v>9.0057828900000008</v>
      </c>
      <c r="J2777" s="5">
        <v>1.2285521938957999</v>
      </c>
      <c r="K2777" s="5" t="s">
        <v>80</v>
      </c>
      <c r="L2777" s="5">
        <v>98</v>
      </c>
      <c r="M2777" s="7" t="s">
        <v>1294</v>
      </c>
      <c r="N2777" s="16">
        <f t="shared" si="215"/>
        <v>44186</v>
      </c>
      <c r="O2777" s="7" t="s">
        <v>1295</v>
      </c>
      <c r="P2777" s="12" t="str">
        <f t="shared" si="216"/>
        <v>2020-12-29</v>
      </c>
      <c r="Q2777" s="1" t="str">
        <f>IFERROR(VLOOKUP(K2777,de_para!$A$2:$B$32,2,0),"ERR")</f>
        <v>web event</v>
      </c>
      <c r="R2777" s="1">
        <v>0</v>
      </c>
      <c r="S2777" s="1">
        <f t="shared" si="217"/>
        <v>12</v>
      </c>
      <c r="T2777" s="1">
        <f t="shared" si="218"/>
        <v>2020</v>
      </c>
      <c r="U2777" s="1">
        <f t="shared" si="219"/>
        <v>2</v>
      </c>
    </row>
    <row r="2778" spans="1:21" x14ac:dyDescent="0.25">
      <c r="A2778" s="3" t="s">
        <v>1244</v>
      </c>
      <c r="B2778" s="3" t="s">
        <v>1293</v>
      </c>
      <c r="C2778" s="4" t="s">
        <v>1245</v>
      </c>
      <c r="D2778" s="5" t="s">
        <v>1246</v>
      </c>
      <c r="E2778" s="4" t="s">
        <v>1247</v>
      </c>
      <c r="F2778" s="6">
        <v>8628.9599999999991</v>
      </c>
      <c r="G2778" s="4">
        <v>669062</v>
      </c>
      <c r="H2778" s="4">
        <v>912156</v>
      </c>
      <c r="I2778" s="5">
        <v>9.4599607999999993</v>
      </c>
      <c r="J2778" s="5">
        <v>1.3633355354212</v>
      </c>
      <c r="K2778" s="5" t="s">
        <v>80</v>
      </c>
      <c r="L2778" s="5">
        <v>74</v>
      </c>
      <c r="M2778" s="7" t="s">
        <v>1294</v>
      </c>
      <c r="N2778" s="16">
        <f t="shared" si="215"/>
        <v>44186</v>
      </c>
      <c r="O2778" s="7" t="s">
        <v>1295</v>
      </c>
      <c r="P2778" s="12" t="str">
        <f t="shared" si="216"/>
        <v>2020-12-29</v>
      </c>
      <c r="Q2778" s="1" t="str">
        <f>IFERROR(VLOOKUP(K2778,de_para!$A$2:$B$32,2,0),"ERR")</f>
        <v>web event</v>
      </c>
      <c r="R2778" s="1">
        <v>0</v>
      </c>
      <c r="S2778" s="1">
        <f t="shared" si="217"/>
        <v>12</v>
      </c>
      <c r="T2778" s="1">
        <f t="shared" si="218"/>
        <v>2020</v>
      </c>
      <c r="U2778" s="1">
        <f t="shared" si="219"/>
        <v>2</v>
      </c>
    </row>
    <row r="2779" spans="1:21" x14ac:dyDescent="0.25">
      <c r="A2779" s="3" t="s">
        <v>1285</v>
      </c>
      <c r="B2779" s="3" t="s">
        <v>1293</v>
      </c>
      <c r="C2779" s="4" t="s">
        <v>1286</v>
      </c>
      <c r="D2779" s="5" t="s">
        <v>1287</v>
      </c>
      <c r="E2779" s="4" t="s">
        <v>1288</v>
      </c>
      <c r="F2779" s="6">
        <v>0</v>
      </c>
      <c r="G2779" s="4">
        <v>0</v>
      </c>
      <c r="H2779" s="4">
        <v>0</v>
      </c>
      <c r="I2779" s="5" t="s">
        <v>45</v>
      </c>
      <c r="J2779" s="5">
        <v>0</v>
      </c>
      <c r="K2779" s="5" t="s">
        <v>1046</v>
      </c>
      <c r="L2779" s="5">
        <v>1</v>
      </c>
      <c r="M2779" s="7" t="s">
        <v>1294</v>
      </c>
      <c r="N2779" s="16">
        <f t="shared" si="215"/>
        <v>44186</v>
      </c>
      <c r="O2779" s="7" t="s">
        <v>1295</v>
      </c>
      <c r="P2779" s="12" t="str">
        <f t="shared" si="216"/>
        <v>2020-12-29</v>
      </c>
      <c r="Q2779" s="1" t="str">
        <f>IFERROR(VLOOKUP(K2779,de_para!$A$2:$B$32,2,0),"ERR")</f>
        <v>Credenciamento</v>
      </c>
      <c r="R2779" s="1">
        <v>0</v>
      </c>
      <c r="S2779" s="1">
        <f t="shared" si="217"/>
        <v>12</v>
      </c>
      <c r="T2779" s="1">
        <f t="shared" si="218"/>
        <v>2020</v>
      </c>
      <c r="U2779" s="1">
        <f t="shared" si="219"/>
        <v>2</v>
      </c>
    </row>
    <row r="2780" spans="1:21" x14ac:dyDescent="0.25">
      <c r="A2780" s="3" t="s">
        <v>1226</v>
      </c>
      <c r="B2780" s="3" t="s">
        <v>1293</v>
      </c>
      <c r="C2780" s="4" t="s">
        <v>1227</v>
      </c>
      <c r="D2780" s="5" t="s">
        <v>1228</v>
      </c>
      <c r="E2780" s="4" t="s">
        <v>1229</v>
      </c>
      <c r="F2780" s="6">
        <v>11564.73</v>
      </c>
      <c r="G2780" s="4">
        <v>304388</v>
      </c>
      <c r="H2780" s="4">
        <v>642238</v>
      </c>
      <c r="I2780" s="5">
        <v>18.006922670000002</v>
      </c>
      <c r="J2780" s="5">
        <v>2.1099320603965999</v>
      </c>
      <c r="K2780" s="5" t="s">
        <v>36</v>
      </c>
      <c r="L2780" s="5">
        <v>50</v>
      </c>
      <c r="M2780" s="7" t="s">
        <v>1294</v>
      </c>
      <c r="N2780" s="16">
        <f t="shared" si="215"/>
        <v>44186</v>
      </c>
      <c r="O2780" s="7" t="s">
        <v>1295</v>
      </c>
      <c r="P2780" s="12" t="str">
        <f t="shared" si="216"/>
        <v>2020-12-29</v>
      </c>
      <c r="Q2780" s="1" t="str">
        <f>IFERROR(VLOOKUP(K2780,de_para!$A$2:$B$32,2,0),"ERR")</f>
        <v>web event</v>
      </c>
      <c r="R2780" s="1">
        <v>0</v>
      </c>
      <c r="S2780" s="1">
        <f t="shared" si="217"/>
        <v>12</v>
      </c>
      <c r="T2780" s="1">
        <f t="shared" si="218"/>
        <v>2020</v>
      </c>
      <c r="U2780" s="1">
        <f t="shared" si="219"/>
        <v>2</v>
      </c>
    </row>
    <row r="2781" spans="1:21" x14ac:dyDescent="0.25">
      <c r="A2781" s="3" t="s">
        <v>1057</v>
      </c>
      <c r="B2781" s="3" t="s">
        <v>1293</v>
      </c>
      <c r="C2781" s="4" t="s">
        <v>1058</v>
      </c>
      <c r="D2781" s="5" t="s">
        <v>1059</v>
      </c>
      <c r="E2781" s="4" t="s">
        <v>1060</v>
      </c>
      <c r="F2781" s="6">
        <v>130206.34</v>
      </c>
      <c r="G2781" s="4">
        <v>2993184</v>
      </c>
      <c r="H2781" s="4">
        <v>8383642</v>
      </c>
      <c r="I2781" s="5">
        <v>15.530999530000001</v>
      </c>
      <c r="J2781" s="5">
        <v>2.8009110031325002</v>
      </c>
      <c r="K2781" s="5" t="s">
        <v>80</v>
      </c>
      <c r="L2781" s="5">
        <v>1098</v>
      </c>
      <c r="M2781" s="7" t="s">
        <v>1294</v>
      </c>
      <c r="N2781" s="16">
        <f t="shared" si="215"/>
        <v>44186</v>
      </c>
      <c r="O2781" s="7" t="s">
        <v>1295</v>
      </c>
      <c r="P2781" s="12" t="str">
        <f t="shared" si="216"/>
        <v>2020-12-29</v>
      </c>
      <c r="Q2781" s="1" t="str">
        <f>IFERROR(VLOOKUP(K2781,de_para!$A$2:$B$32,2,0),"ERR")</f>
        <v>web event</v>
      </c>
      <c r="R2781" s="1">
        <v>0</v>
      </c>
      <c r="S2781" s="1">
        <f t="shared" si="217"/>
        <v>12</v>
      </c>
      <c r="T2781" s="1">
        <f t="shared" si="218"/>
        <v>2020</v>
      </c>
      <c r="U2781" s="1">
        <f t="shared" si="219"/>
        <v>2</v>
      </c>
    </row>
    <row r="2782" spans="1:21" x14ac:dyDescent="0.25">
      <c r="A2782" s="3" t="s">
        <v>1022</v>
      </c>
      <c r="B2782" s="3" t="s">
        <v>1293</v>
      </c>
      <c r="C2782" s="4" t="s">
        <v>1023</v>
      </c>
      <c r="D2782" s="5" t="s">
        <v>1024</v>
      </c>
      <c r="E2782" s="4" t="s">
        <v>1025</v>
      </c>
      <c r="F2782" s="6">
        <v>1142.19</v>
      </c>
      <c r="G2782" s="4">
        <v>116838</v>
      </c>
      <c r="H2782" s="4">
        <v>164428</v>
      </c>
      <c r="I2782" s="5">
        <v>6.9464446400000002</v>
      </c>
      <c r="J2782" s="5">
        <v>1.4073161129084999</v>
      </c>
      <c r="K2782" s="5" t="s">
        <v>394</v>
      </c>
      <c r="L2782" s="5">
        <v>2249</v>
      </c>
      <c r="M2782" s="7" t="s">
        <v>1294</v>
      </c>
      <c r="N2782" s="16">
        <f t="shared" si="215"/>
        <v>44186</v>
      </c>
      <c r="O2782" s="7" t="s">
        <v>1295</v>
      </c>
      <c r="P2782" s="12" t="str">
        <f t="shared" si="216"/>
        <v>2020-12-29</v>
      </c>
      <c r="Q2782" s="1" t="str">
        <f>IFERROR(VLOOKUP(K2782,de_para!$A$2:$B$32,2,0),"ERR")</f>
        <v>Mid funnel</v>
      </c>
      <c r="R2782" s="1">
        <v>0</v>
      </c>
      <c r="S2782" s="1">
        <f t="shared" si="217"/>
        <v>12</v>
      </c>
      <c r="T2782" s="1">
        <f t="shared" si="218"/>
        <v>2020</v>
      </c>
      <c r="U2782" s="1">
        <f t="shared" si="219"/>
        <v>2</v>
      </c>
    </row>
    <row r="2783" spans="1:21" x14ac:dyDescent="0.25">
      <c r="A2783" s="3" t="s">
        <v>1271</v>
      </c>
      <c r="B2783" s="3" t="s">
        <v>1293</v>
      </c>
      <c r="C2783" s="4" t="s">
        <v>1272</v>
      </c>
      <c r="D2783" s="5" t="s">
        <v>1273</v>
      </c>
      <c r="E2783" s="4" t="s">
        <v>1274</v>
      </c>
      <c r="F2783" s="6">
        <v>0</v>
      </c>
      <c r="G2783" s="4">
        <v>0</v>
      </c>
      <c r="H2783" s="4">
        <v>0</v>
      </c>
      <c r="I2783" s="5" t="s">
        <v>45</v>
      </c>
      <c r="J2783" s="5">
        <v>0</v>
      </c>
      <c r="K2783" s="5" t="s">
        <v>36</v>
      </c>
      <c r="L2783" s="5">
        <v>42</v>
      </c>
      <c r="M2783" s="7" t="s">
        <v>1294</v>
      </c>
      <c r="N2783" s="16">
        <f t="shared" si="215"/>
        <v>44186</v>
      </c>
      <c r="O2783" s="7" t="s">
        <v>1295</v>
      </c>
      <c r="P2783" s="12" t="str">
        <f t="shared" si="216"/>
        <v>2020-12-29</v>
      </c>
      <c r="Q2783" s="1" t="str">
        <f>IFERROR(VLOOKUP(K2783,de_para!$A$2:$B$32,2,0),"ERR")</f>
        <v>web event</v>
      </c>
      <c r="R2783" s="1">
        <v>0</v>
      </c>
      <c r="S2783" s="1">
        <f t="shared" si="217"/>
        <v>12</v>
      </c>
      <c r="T2783" s="1">
        <f t="shared" si="218"/>
        <v>2020</v>
      </c>
      <c r="U2783" s="1">
        <f t="shared" si="219"/>
        <v>2</v>
      </c>
    </row>
    <row r="2784" spans="1:21" x14ac:dyDescent="0.25">
      <c r="A2784" s="3" t="s">
        <v>1261</v>
      </c>
      <c r="B2784" s="3" t="s">
        <v>1310</v>
      </c>
      <c r="C2784" s="4" t="s">
        <v>1262</v>
      </c>
      <c r="D2784" s="5" t="s">
        <v>1263</v>
      </c>
      <c r="E2784" s="4" t="s">
        <v>1264</v>
      </c>
      <c r="F2784" s="6">
        <v>430.58</v>
      </c>
      <c r="G2784" s="4">
        <v>21116</v>
      </c>
      <c r="H2784" s="4">
        <v>23691</v>
      </c>
      <c r="I2784" s="5">
        <v>18.174834329999999</v>
      </c>
      <c r="J2784" s="5">
        <v>1.1219454442129</v>
      </c>
      <c r="K2784" s="5" t="s">
        <v>1265</v>
      </c>
      <c r="L2784" s="5">
        <v>35</v>
      </c>
      <c r="M2784" s="7" t="s">
        <v>1311</v>
      </c>
      <c r="N2784" s="16">
        <f t="shared" si="215"/>
        <v>44179</v>
      </c>
      <c r="O2784" s="7" t="s">
        <v>1312</v>
      </c>
      <c r="P2784" s="12" t="str">
        <f t="shared" si="216"/>
        <v>2020-12-22</v>
      </c>
      <c r="Q2784" s="1" t="str">
        <f>IFERROR(VLOOKUP(K2784,de_para!$A$2:$B$32,2,0),"ERR")</f>
        <v>Mensagem</v>
      </c>
      <c r="R2784" s="1">
        <v>1</v>
      </c>
      <c r="S2784" s="1">
        <f t="shared" si="217"/>
        <v>12</v>
      </c>
      <c r="T2784" s="1">
        <f t="shared" si="218"/>
        <v>2020</v>
      </c>
      <c r="U2784" s="1">
        <f t="shared" si="219"/>
        <v>2</v>
      </c>
    </row>
    <row r="2785" spans="1:21" x14ac:dyDescent="0.25">
      <c r="A2785" s="3" t="s">
        <v>1308</v>
      </c>
      <c r="B2785" s="3" t="s">
        <v>1310</v>
      </c>
      <c r="C2785" s="4" t="s">
        <v>1309</v>
      </c>
      <c r="D2785" s="5" t="s">
        <v>1302</v>
      </c>
      <c r="E2785" s="4" t="s">
        <v>1303</v>
      </c>
      <c r="F2785" s="6">
        <v>8897.31</v>
      </c>
      <c r="G2785" s="4">
        <v>48655</v>
      </c>
      <c r="H2785" s="4">
        <v>777225</v>
      </c>
      <c r="I2785" s="5">
        <v>11.4475345</v>
      </c>
      <c r="J2785" s="5">
        <v>15.974206145308999</v>
      </c>
      <c r="K2785" s="5" t="s">
        <v>6</v>
      </c>
      <c r="L2785" s="5">
        <v>48655</v>
      </c>
      <c r="M2785" s="7" t="s">
        <v>1311</v>
      </c>
      <c r="N2785" s="16">
        <f t="shared" si="215"/>
        <v>44179</v>
      </c>
      <c r="O2785" s="7" t="s">
        <v>1312</v>
      </c>
      <c r="P2785" s="12" t="str">
        <f t="shared" si="216"/>
        <v>2020-12-22</v>
      </c>
      <c r="Q2785" s="1" t="str">
        <f>IFERROR(VLOOKUP(K2785,de_para!$A$2:$B$32,2,0),"ERR")</f>
        <v>Top funnel</v>
      </c>
      <c r="R2785" s="1">
        <v>0</v>
      </c>
      <c r="S2785" s="1">
        <f t="shared" si="217"/>
        <v>12</v>
      </c>
      <c r="T2785" s="1">
        <f t="shared" si="218"/>
        <v>2020</v>
      </c>
      <c r="U2785" s="1">
        <f t="shared" si="219"/>
        <v>2</v>
      </c>
    </row>
    <row r="2786" spans="1:21" x14ac:dyDescent="0.25">
      <c r="A2786" s="3" t="s">
        <v>1118</v>
      </c>
      <c r="B2786" s="3" t="s">
        <v>1310</v>
      </c>
      <c r="C2786" s="4" t="s">
        <v>1119</v>
      </c>
      <c r="D2786" s="5" t="s">
        <v>247</v>
      </c>
      <c r="E2786" s="4" t="s">
        <v>248</v>
      </c>
      <c r="F2786" s="6">
        <v>13938.22</v>
      </c>
      <c r="G2786" s="4">
        <v>402040</v>
      </c>
      <c r="H2786" s="4">
        <v>766002</v>
      </c>
      <c r="I2786" s="5">
        <v>18.196062149999999</v>
      </c>
      <c r="J2786" s="5">
        <v>1.9052880310417</v>
      </c>
      <c r="K2786" s="5" t="s">
        <v>36</v>
      </c>
      <c r="L2786" s="5">
        <v>24</v>
      </c>
      <c r="M2786" s="7" t="s">
        <v>1311</v>
      </c>
      <c r="N2786" s="16">
        <f t="shared" si="215"/>
        <v>44179</v>
      </c>
      <c r="O2786" s="7" t="s">
        <v>1312</v>
      </c>
      <c r="P2786" s="12" t="str">
        <f t="shared" si="216"/>
        <v>2020-12-22</v>
      </c>
      <c r="Q2786" s="1" t="str">
        <f>IFERROR(VLOOKUP(K2786,de_para!$A$2:$B$32,2,0),"ERR")</f>
        <v>web event</v>
      </c>
      <c r="R2786" s="1">
        <v>0</v>
      </c>
      <c r="S2786" s="1">
        <f t="shared" si="217"/>
        <v>12</v>
      </c>
      <c r="T2786" s="1">
        <f t="shared" si="218"/>
        <v>2020</v>
      </c>
      <c r="U2786" s="1">
        <f t="shared" si="219"/>
        <v>2</v>
      </c>
    </row>
    <row r="2787" spans="1:21" x14ac:dyDescent="0.25">
      <c r="A2787" s="3" t="s">
        <v>588</v>
      </c>
      <c r="B2787" s="3" t="s">
        <v>1310</v>
      </c>
      <c r="C2787" s="4" t="s">
        <v>589</v>
      </c>
      <c r="D2787" s="5" t="s">
        <v>247</v>
      </c>
      <c r="E2787" s="4" t="s">
        <v>248</v>
      </c>
      <c r="F2787" s="6">
        <v>15147.31</v>
      </c>
      <c r="G2787" s="4">
        <v>39663</v>
      </c>
      <c r="H2787" s="4">
        <v>385398</v>
      </c>
      <c r="I2787" s="5">
        <v>39.303032190000003</v>
      </c>
      <c r="J2787" s="5">
        <v>9.7168141592919994</v>
      </c>
      <c r="K2787" s="5" t="s">
        <v>36</v>
      </c>
      <c r="L2787" s="5">
        <v>35</v>
      </c>
      <c r="M2787" s="7" t="s">
        <v>1311</v>
      </c>
      <c r="N2787" s="16">
        <f t="shared" si="215"/>
        <v>44179</v>
      </c>
      <c r="O2787" s="7" t="s">
        <v>1312</v>
      </c>
      <c r="P2787" s="12" t="str">
        <f t="shared" si="216"/>
        <v>2020-12-22</v>
      </c>
      <c r="Q2787" s="1" t="str">
        <f>IFERROR(VLOOKUP(K2787,de_para!$A$2:$B$32,2,0),"ERR")</f>
        <v>web event</v>
      </c>
      <c r="R2787" s="1">
        <v>0</v>
      </c>
      <c r="S2787" s="1">
        <f t="shared" si="217"/>
        <v>12</v>
      </c>
      <c r="T2787" s="1">
        <f t="shared" si="218"/>
        <v>2020</v>
      </c>
      <c r="U2787" s="1">
        <f t="shared" si="219"/>
        <v>2</v>
      </c>
    </row>
    <row r="2788" spans="1:21" x14ac:dyDescent="0.25">
      <c r="A2788" s="3" t="s">
        <v>1088</v>
      </c>
      <c r="B2788" s="3" t="s">
        <v>1310</v>
      </c>
      <c r="C2788" s="4" t="s">
        <v>1090</v>
      </c>
      <c r="D2788" s="5" t="s">
        <v>1091</v>
      </c>
      <c r="E2788" s="4" t="s">
        <v>1092</v>
      </c>
      <c r="F2788" s="6">
        <v>18540.89</v>
      </c>
      <c r="G2788" s="4">
        <v>13560</v>
      </c>
      <c r="H2788" s="4">
        <v>255123</v>
      </c>
      <c r="I2788" s="5">
        <v>72.674317880000004</v>
      </c>
      <c r="J2788" s="5">
        <v>18.814380530973001</v>
      </c>
      <c r="K2788" s="5" t="s">
        <v>36</v>
      </c>
      <c r="L2788" s="5">
        <v>107</v>
      </c>
      <c r="M2788" s="7" t="s">
        <v>1311</v>
      </c>
      <c r="N2788" s="16">
        <f t="shared" si="215"/>
        <v>44179</v>
      </c>
      <c r="O2788" s="7" t="s">
        <v>1312</v>
      </c>
      <c r="P2788" s="12" t="str">
        <f t="shared" si="216"/>
        <v>2020-12-22</v>
      </c>
      <c r="Q2788" s="1" t="str">
        <f>IFERROR(VLOOKUP(K2788,de_para!$A$2:$B$32,2,0),"ERR")</f>
        <v>web event</v>
      </c>
      <c r="R2788" s="1">
        <v>0</v>
      </c>
      <c r="S2788" s="1">
        <f t="shared" si="217"/>
        <v>12</v>
      </c>
      <c r="T2788" s="1">
        <f t="shared" si="218"/>
        <v>2020</v>
      </c>
      <c r="U2788" s="1">
        <f t="shared" si="219"/>
        <v>2</v>
      </c>
    </row>
    <row r="2789" spans="1:21" x14ac:dyDescent="0.25">
      <c r="A2789" s="3" t="s">
        <v>72</v>
      </c>
      <c r="B2789" s="3" t="s">
        <v>1310</v>
      </c>
      <c r="C2789" s="4" t="s">
        <v>73</v>
      </c>
      <c r="D2789" s="5" t="s">
        <v>74</v>
      </c>
      <c r="E2789" s="4" t="s">
        <v>75</v>
      </c>
      <c r="F2789" s="6">
        <v>55540.86</v>
      </c>
      <c r="G2789" s="4">
        <v>286269</v>
      </c>
      <c r="H2789" s="4">
        <v>2039629</v>
      </c>
      <c r="I2789" s="5">
        <v>27.23086404</v>
      </c>
      <c r="J2789" s="5">
        <v>7.1248685676759003</v>
      </c>
      <c r="K2789" s="5" t="s">
        <v>36</v>
      </c>
      <c r="L2789" s="5">
        <v>587</v>
      </c>
      <c r="M2789" s="7" t="s">
        <v>1311</v>
      </c>
      <c r="N2789" s="16">
        <f t="shared" si="215"/>
        <v>44179</v>
      </c>
      <c r="O2789" s="7" t="s">
        <v>1312</v>
      </c>
      <c r="P2789" s="12" t="str">
        <f t="shared" si="216"/>
        <v>2020-12-22</v>
      </c>
      <c r="Q2789" s="1" t="str">
        <f>IFERROR(VLOOKUP(K2789,de_para!$A$2:$B$32,2,0),"ERR")</f>
        <v>web event</v>
      </c>
      <c r="R2789" s="1">
        <v>0</v>
      </c>
      <c r="S2789" s="1">
        <f t="shared" si="217"/>
        <v>12</v>
      </c>
      <c r="T2789" s="1">
        <f t="shared" si="218"/>
        <v>2020</v>
      </c>
      <c r="U2789" s="1">
        <f t="shared" si="219"/>
        <v>2</v>
      </c>
    </row>
    <row r="2790" spans="1:21" x14ac:dyDescent="0.25">
      <c r="A2790" s="3" t="s">
        <v>1178</v>
      </c>
      <c r="B2790" s="3" t="s">
        <v>1310</v>
      </c>
      <c r="C2790" s="4" t="s">
        <v>1179</v>
      </c>
      <c r="D2790" s="5" t="s">
        <v>1163</v>
      </c>
      <c r="E2790" s="4" t="s">
        <v>1164</v>
      </c>
      <c r="F2790" s="6">
        <v>29783.32</v>
      </c>
      <c r="G2790" s="4">
        <v>1066734</v>
      </c>
      <c r="H2790" s="4">
        <v>2162406</v>
      </c>
      <c r="I2790" s="5">
        <v>13.773232220000001</v>
      </c>
      <c r="J2790" s="5">
        <v>2.0271276625663002</v>
      </c>
      <c r="K2790" s="5" t="s">
        <v>36</v>
      </c>
      <c r="L2790" s="5">
        <v>64</v>
      </c>
      <c r="M2790" s="7" t="s">
        <v>1311</v>
      </c>
      <c r="N2790" s="16">
        <f t="shared" si="215"/>
        <v>44179</v>
      </c>
      <c r="O2790" s="7" t="s">
        <v>1312</v>
      </c>
      <c r="P2790" s="12" t="str">
        <f t="shared" si="216"/>
        <v>2020-12-22</v>
      </c>
      <c r="Q2790" s="1" t="str">
        <f>IFERROR(VLOOKUP(K2790,de_para!$A$2:$B$32,2,0),"ERR")</f>
        <v>web event</v>
      </c>
      <c r="R2790" s="1">
        <v>0</v>
      </c>
      <c r="S2790" s="1">
        <f t="shared" si="217"/>
        <v>12</v>
      </c>
      <c r="T2790" s="1">
        <f t="shared" si="218"/>
        <v>2020</v>
      </c>
      <c r="U2790" s="1">
        <f t="shared" si="219"/>
        <v>2</v>
      </c>
    </row>
    <row r="2791" spans="1:21" x14ac:dyDescent="0.25">
      <c r="A2791" s="3" t="s">
        <v>1178</v>
      </c>
      <c r="B2791" s="3" t="s">
        <v>1310</v>
      </c>
      <c r="C2791" s="4" t="s">
        <v>1241</v>
      </c>
      <c r="D2791" s="5" t="s">
        <v>1242</v>
      </c>
      <c r="E2791" s="4" t="s">
        <v>1243</v>
      </c>
      <c r="F2791" s="6">
        <v>3498.45</v>
      </c>
      <c r="G2791" s="4">
        <v>123167</v>
      </c>
      <c r="H2791" s="4">
        <v>223103</v>
      </c>
      <c r="I2791" s="5">
        <v>15.68087386</v>
      </c>
      <c r="J2791" s="5">
        <v>1.8113861667491999</v>
      </c>
      <c r="K2791" s="5" t="s">
        <v>179</v>
      </c>
      <c r="L2791" s="5">
        <v>4387</v>
      </c>
      <c r="M2791" s="7" t="s">
        <v>1311</v>
      </c>
      <c r="N2791" s="16">
        <f t="shared" si="215"/>
        <v>44179</v>
      </c>
      <c r="O2791" s="7" t="s">
        <v>1312</v>
      </c>
      <c r="P2791" s="12" t="str">
        <f t="shared" si="216"/>
        <v>2020-12-22</v>
      </c>
      <c r="Q2791" s="1" t="str">
        <f>IFERROR(VLOOKUP(K2791,de_para!$A$2:$B$32,2,0),"ERR")</f>
        <v>Mid funnel</v>
      </c>
      <c r="R2791" s="1">
        <v>0</v>
      </c>
      <c r="S2791" s="1">
        <f t="shared" si="217"/>
        <v>12</v>
      </c>
      <c r="T2791" s="1">
        <f t="shared" si="218"/>
        <v>2020</v>
      </c>
      <c r="U2791" s="1">
        <f t="shared" si="219"/>
        <v>2</v>
      </c>
    </row>
    <row r="2792" spans="1:21" x14ac:dyDescent="0.25">
      <c r="A2792" s="3" t="s">
        <v>1278</v>
      </c>
      <c r="B2792" s="3" t="s">
        <v>1310</v>
      </c>
      <c r="C2792" s="4" t="s">
        <v>1279</v>
      </c>
      <c r="D2792" s="5" t="s">
        <v>1280</v>
      </c>
      <c r="E2792" s="4" t="s">
        <v>1281</v>
      </c>
      <c r="F2792" s="6">
        <v>7702.97</v>
      </c>
      <c r="G2792" s="4">
        <v>158647</v>
      </c>
      <c r="H2792" s="4">
        <v>223853</v>
      </c>
      <c r="I2792" s="5">
        <v>34.410841040000001</v>
      </c>
      <c r="J2792" s="5">
        <v>1.4110131297787001</v>
      </c>
      <c r="K2792" s="5" t="s">
        <v>36</v>
      </c>
      <c r="L2792" s="5">
        <v>22</v>
      </c>
      <c r="M2792" s="7" t="s">
        <v>1311</v>
      </c>
      <c r="N2792" s="16">
        <f t="shared" si="215"/>
        <v>44179</v>
      </c>
      <c r="O2792" s="7" t="s">
        <v>1312</v>
      </c>
      <c r="P2792" s="12" t="str">
        <f t="shared" si="216"/>
        <v>2020-12-22</v>
      </c>
      <c r="Q2792" s="1" t="str">
        <f>IFERROR(VLOOKUP(K2792,de_para!$A$2:$B$32,2,0),"ERR")</f>
        <v>web event</v>
      </c>
      <c r="R2792" s="1">
        <v>0</v>
      </c>
      <c r="S2792" s="1">
        <f t="shared" si="217"/>
        <v>12</v>
      </c>
      <c r="T2792" s="1">
        <f t="shared" si="218"/>
        <v>2020</v>
      </c>
      <c r="U2792" s="1">
        <f t="shared" si="219"/>
        <v>2</v>
      </c>
    </row>
    <row r="2793" spans="1:21" x14ac:dyDescent="0.25">
      <c r="A2793" s="3" t="s">
        <v>180</v>
      </c>
      <c r="B2793" s="3" t="s">
        <v>1310</v>
      </c>
      <c r="C2793" s="4" t="s">
        <v>181</v>
      </c>
      <c r="D2793" s="5" t="s">
        <v>173</v>
      </c>
      <c r="E2793" s="4" t="s">
        <v>174</v>
      </c>
      <c r="F2793" s="6">
        <v>50893.88</v>
      </c>
      <c r="G2793" s="4">
        <v>1888242</v>
      </c>
      <c r="H2793" s="4">
        <v>3558167</v>
      </c>
      <c r="I2793" s="5">
        <v>14.30339835</v>
      </c>
      <c r="J2793" s="5">
        <v>1.8843808155946</v>
      </c>
      <c r="K2793" s="5" t="s">
        <v>36</v>
      </c>
      <c r="L2793" s="5">
        <v>119</v>
      </c>
      <c r="M2793" s="7" t="s">
        <v>1311</v>
      </c>
      <c r="N2793" s="16">
        <f t="shared" si="215"/>
        <v>44179</v>
      </c>
      <c r="O2793" s="7" t="s">
        <v>1312</v>
      </c>
      <c r="P2793" s="12" t="str">
        <f t="shared" si="216"/>
        <v>2020-12-22</v>
      </c>
      <c r="Q2793" s="1" t="str">
        <f>IFERROR(VLOOKUP(K2793,de_para!$A$2:$B$32,2,0),"ERR")</f>
        <v>web event</v>
      </c>
      <c r="R2793" s="1">
        <v>0</v>
      </c>
      <c r="S2793" s="1">
        <f t="shared" si="217"/>
        <v>12</v>
      </c>
      <c r="T2793" s="1">
        <f t="shared" si="218"/>
        <v>2020</v>
      </c>
      <c r="U2793" s="1">
        <f t="shared" si="219"/>
        <v>2</v>
      </c>
    </row>
    <row r="2794" spans="1:21" x14ac:dyDescent="0.25">
      <c r="A2794" s="3" t="s">
        <v>1248</v>
      </c>
      <c r="B2794" s="3" t="s">
        <v>1310</v>
      </c>
      <c r="C2794" s="4" t="s">
        <v>1249</v>
      </c>
      <c r="D2794" s="5" t="s">
        <v>1250</v>
      </c>
      <c r="E2794" s="4" t="s">
        <v>1251</v>
      </c>
      <c r="F2794" s="6">
        <v>13877.95</v>
      </c>
      <c r="G2794" s="4">
        <v>226813</v>
      </c>
      <c r="H2794" s="4">
        <v>452805</v>
      </c>
      <c r="I2794" s="5">
        <v>30.64884443</v>
      </c>
      <c r="J2794" s="5">
        <v>1.9963802780263999</v>
      </c>
      <c r="K2794" s="5" t="s">
        <v>1252</v>
      </c>
      <c r="L2794" s="5">
        <v>27</v>
      </c>
      <c r="M2794" s="7" t="s">
        <v>1311</v>
      </c>
      <c r="N2794" s="16">
        <f t="shared" si="215"/>
        <v>44179</v>
      </c>
      <c r="O2794" s="7" t="s">
        <v>1312</v>
      </c>
      <c r="P2794" s="12" t="str">
        <f t="shared" si="216"/>
        <v>2020-12-22</v>
      </c>
      <c r="Q2794" s="1" t="str">
        <f>IFERROR(VLOOKUP(K2794,de_para!$A$2:$B$32,2,0),"ERR")</f>
        <v>web event</v>
      </c>
      <c r="R2794" s="1">
        <v>0</v>
      </c>
      <c r="S2794" s="1">
        <f t="shared" si="217"/>
        <v>12</v>
      </c>
      <c r="T2794" s="1">
        <f t="shared" si="218"/>
        <v>2020</v>
      </c>
      <c r="U2794" s="1">
        <f t="shared" si="219"/>
        <v>2</v>
      </c>
    </row>
    <row r="2795" spans="1:21" x14ac:dyDescent="0.25">
      <c r="A2795" s="3" t="s">
        <v>1042</v>
      </c>
      <c r="B2795" s="3" t="s">
        <v>1310</v>
      </c>
      <c r="C2795" s="4" t="s">
        <v>1043</v>
      </c>
      <c r="D2795" s="5" t="s">
        <v>1044</v>
      </c>
      <c r="E2795" s="4" t="s">
        <v>1045</v>
      </c>
      <c r="F2795" s="6">
        <v>26030.78</v>
      </c>
      <c r="G2795" s="4">
        <v>701168</v>
      </c>
      <c r="H2795" s="4">
        <v>1520728</v>
      </c>
      <c r="I2795" s="5">
        <v>17.11731486</v>
      </c>
      <c r="J2795" s="5">
        <v>2.1688496908016002</v>
      </c>
      <c r="K2795" s="5" t="s">
        <v>1046</v>
      </c>
      <c r="L2795" s="5">
        <v>103</v>
      </c>
      <c r="M2795" s="7" t="s">
        <v>1311</v>
      </c>
      <c r="N2795" s="16">
        <f t="shared" si="215"/>
        <v>44179</v>
      </c>
      <c r="O2795" s="7" t="s">
        <v>1312</v>
      </c>
      <c r="P2795" s="12" t="str">
        <f t="shared" si="216"/>
        <v>2020-12-22</v>
      </c>
      <c r="Q2795" s="1" t="str">
        <f>IFERROR(VLOOKUP(K2795,de_para!$A$2:$B$32,2,0),"ERR")</f>
        <v>Credenciamento</v>
      </c>
      <c r="R2795" s="1">
        <v>0</v>
      </c>
      <c r="S2795" s="1">
        <f t="shared" si="217"/>
        <v>12</v>
      </c>
      <c r="T2795" s="1">
        <f t="shared" si="218"/>
        <v>2020</v>
      </c>
      <c r="U2795" s="1">
        <f t="shared" si="219"/>
        <v>2</v>
      </c>
    </row>
    <row r="2796" spans="1:21" x14ac:dyDescent="0.25">
      <c r="A2796" s="3" t="s">
        <v>1236</v>
      </c>
      <c r="B2796" s="3" t="s">
        <v>1310</v>
      </c>
      <c r="C2796" s="4" t="s">
        <v>1237</v>
      </c>
      <c r="D2796" s="5" t="s">
        <v>1163</v>
      </c>
      <c r="E2796" s="4" t="s">
        <v>1164</v>
      </c>
      <c r="F2796" s="6">
        <v>5129.5200000000004</v>
      </c>
      <c r="G2796" s="4">
        <v>12344</v>
      </c>
      <c r="H2796" s="4">
        <v>113408</v>
      </c>
      <c r="I2796" s="5">
        <v>45.230671559999998</v>
      </c>
      <c r="J2796" s="5">
        <v>9.1872974724563008</v>
      </c>
      <c r="K2796" s="5" t="s">
        <v>36</v>
      </c>
      <c r="L2796" s="5">
        <v>6</v>
      </c>
      <c r="M2796" s="7" t="s">
        <v>1311</v>
      </c>
      <c r="N2796" s="16">
        <f t="shared" si="215"/>
        <v>44179</v>
      </c>
      <c r="O2796" s="7" t="s">
        <v>1312</v>
      </c>
      <c r="P2796" s="12" t="str">
        <f t="shared" si="216"/>
        <v>2020-12-22</v>
      </c>
      <c r="Q2796" s="1" t="str">
        <f>IFERROR(VLOOKUP(K2796,de_para!$A$2:$B$32,2,0),"ERR")</f>
        <v>web event</v>
      </c>
      <c r="R2796" s="1">
        <v>0</v>
      </c>
      <c r="S2796" s="1">
        <f t="shared" si="217"/>
        <v>12</v>
      </c>
      <c r="T2796" s="1">
        <f t="shared" si="218"/>
        <v>2020</v>
      </c>
      <c r="U2796" s="1">
        <f t="shared" si="219"/>
        <v>2</v>
      </c>
    </row>
    <row r="2797" spans="1:21" x14ac:dyDescent="0.25">
      <c r="A2797" s="3" t="s">
        <v>1210</v>
      </c>
      <c r="B2797" s="3" t="s">
        <v>1310</v>
      </c>
      <c r="C2797" s="4" t="s">
        <v>1212</v>
      </c>
      <c r="D2797" s="5" t="s">
        <v>1213</v>
      </c>
      <c r="E2797" s="4" t="s">
        <v>1214</v>
      </c>
      <c r="F2797" s="6">
        <v>3277.6</v>
      </c>
      <c r="G2797" s="4">
        <v>54464</v>
      </c>
      <c r="H2797" s="4">
        <v>109408</v>
      </c>
      <c r="I2797" s="5">
        <v>29.957589939999998</v>
      </c>
      <c r="J2797" s="5">
        <v>2.0088131609871001</v>
      </c>
      <c r="K2797" s="5" t="s">
        <v>36</v>
      </c>
      <c r="L2797" s="5">
        <v>39</v>
      </c>
      <c r="M2797" s="7" t="s">
        <v>1311</v>
      </c>
      <c r="N2797" s="16">
        <f t="shared" si="215"/>
        <v>44179</v>
      </c>
      <c r="O2797" s="7" t="s">
        <v>1312</v>
      </c>
      <c r="P2797" s="12" t="str">
        <f t="shared" si="216"/>
        <v>2020-12-22</v>
      </c>
      <c r="Q2797" s="1" t="str">
        <f>IFERROR(VLOOKUP(K2797,de_para!$A$2:$B$32,2,0),"ERR")</f>
        <v>web event</v>
      </c>
      <c r="R2797" s="1">
        <v>0</v>
      </c>
      <c r="S2797" s="1">
        <f t="shared" si="217"/>
        <v>12</v>
      </c>
      <c r="T2797" s="1">
        <f t="shared" si="218"/>
        <v>2020</v>
      </c>
      <c r="U2797" s="1">
        <f t="shared" si="219"/>
        <v>2</v>
      </c>
    </row>
    <row r="2798" spans="1:21" x14ac:dyDescent="0.25">
      <c r="A2798" s="3" t="s">
        <v>1230</v>
      </c>
      <c r="B2798" s="3" t="s">
        <v>1310</v>
      </c>
      <c r="C2798" s="4" t="s">
        <v>1231</v>
      </c>
      <c r="D2798" s="5" t="s">
        <v>1232</v>
      </c>
      <c r="E2798" s="4" t="s">
        <v>1233</v>
      </c>
      <c r="F2798" s="6">
        <v>31092.01</v>
      </c>
      <c r="G2798" s="4">
        <v>46799</v>
      </c>
      <c r="H2798" s="4">
        <v>584241</v>
      </c>
      <c r="I2798" s="5">
        <v>53.217781700000003</v>
      </c>
      <c r="J2798" s="5">
        <v>12.484048804462001</v>
      </c>
      <c r="K2798" s="5" t="s">
        <v>36</v>
      </c>
      <c r="L2798" s="5">
        <v>189</v>
      </c>
      <c r="M2798" s="7" t="s">
        <v>1311</v>
      </c>
      <c r="N2798" s="16">
        <f t="shared" si="215"/>
        <v>44179</v>
      </c>
      <c r="O2798" s="7" t="s">
        <v>1312</v>
      </c>
      <c r="P2798" s="12" t="str">
        <f t="shared" si="216"/>
        <v>2020-12-22</v>
      </c>
      <c r="Q2798" s="1" t="str">
        <f>IFERROR(VLOOKUP(K2798,de_para!$A$2:$B$32,2,0),"ERR")</f>
        <v>web event</v>
      </c>
      <c r="R2798" s="1">
        <v>0</v>
      </c>
      <c r="S2798" s="1">
        <f t="shared" si="217"/>
        <v>12</v>
      </c>
      <c r="T2798" s="1">
        <f t="shared" si="218"/>
        <v>2020</v>
      </c>
      <c r="U2798" s="1">
        <f t="shared" si="219"/>
        <v>2</v>
      </c>
    </row>
    <row r="2799" spans="1:21" x14ac:dyDescent="0.25">
      <c r="A2799" s="3" t="s">
        <v>1289</v>
      </c>
      <c r="B2799" s="3" t="s">
        <v>1310</v>
      </c>
      <c r="C2799" s="4" t="s">
        <v>1290</v>
      </c>
      <c r="D2799" s="5" t="s">
        <v>1291</v>
      </c>
      <c r="E2799" s="4" t="s">
        <v>1292</v>
      </c>
      <c r="F2799" s="6">
        <v>0</v>
      </c>
      <c r="G2799" s="4">
        <v>0</v>
      </c>
      <c r="H2799" s="4">
        <v>0</v>
      </c>
      <c r="I2799" s="5" t="s">
        <v>45</v>
      </c>
      <c r="J2799" s="5">
        <v>0</v>
      </c>
      <c r="K2799" s="5" t="s">
        <v>1260</v>
      </c>
      <c r="L2799" s="5">
        <v>11</v>
      </c>
      <c r="M2799" s="7" t="s">
        <v>1311</v>
      </c>
      <c r="N2799" s="16">
        <f t="shared" si="215"/>
        <v>44179</v>
      </c>
      <c r="O2799" s="7" t="s">
        <v>1312</v>
      </c>
      <c r="P2799" s="12" t="str">
        <f t="shared" si="216"/>
        <v>2020-12-22</v>
      </c>
      <c r="Q2799" s="1" t="str">
        <f>IFERROR(VLOOKUP(K2799,de_para!$A$2:$B$32,2,0),"ERR")</f>
        <v>web event</v>
      </c>
      <c r="R2799" s="1">
        <v>0</v>
      </c>
      <c r="S2799" s="1">
        <f t="shared" si="217"/>
        <v>12</v>
      </c>
      <c r="T2799" s="1">
        <f t="shared" si="218"/>
        <v>2020</v>
      </c>
      <c r="U2799" s="1">
        <f t="shared" si="219"/>
        <v>2</v>
      </c>
    </row>
    <row r="2800" spans="1:21" x14ac:dyDescent="0.25">
      <c r="A2800" s="3" t="s">
        <v>85</v>
      </c>
      <c r="B2800" s="3" t="s">
        <v>1310</v>
      </c>
      <c r="C2800" s="4" t="s">
        <v>86</v>
      </c>
      <c r="D2800" s="5" t="s">
        <v>87</v>
      </c>
      <c r="E2800" s="4" t="s">
        <v>88</v>
      </c>
      <c r="F2800" s="6">
        <v>86258.66</v>
      </c>
      <c r="G2800" s="4">
        <v>1522661</v>
      </c>
      <c r="H2800" s="4">
        <v>3994742</v>
      </c>
      <c r="I2800" s="5">
        <v>21.593049059999998</v>
      </c>
      <c r="J2800" s="5">
        <v>2.6235268388696</v>
      </c>
      <c r="K2800" s="5" t="s">
        <v>36</v>
      </c>
      <c r="L2800" s="5">
        <v>442</v>
      </c>
      <c r="M2800" s="7" t="s">
        <v>1311</v>
      </c>
      <c r="N2800" s="16">
        <f t="shared" si="215"/>
        <v>44179</v>
      </c>
      <c r="O2800" s="7" t="s">
        <v>1312</v>
      </c>
      <c r="P2800" s="12" t="str">
        <f t="shared" si="216"/>
        <v>2020-12-22</v>
      </c>
      <c r="Q2800" s="1" t="str">
        <f>IFERROR(VLOOKUP(K2800,de_para!$A$2:$B$32,2,0),"ERR")</f>
        <v>web event</v>
      </c>
      <c r="R2800" s="1">
        <v>0</v>
      </c>
      <c r="S2800" s="1">
        <f t="shared" si="217"/>
        <v>12</v>
      </c>
      <c r="T2800" s="1">
        <f t="shared" si="218"/>
        <v>2020</v>
      </c>
      <c r="U2800" s="1">
        <f t="shared" si="219"/>
        <v>2</v>
      </c>
    </row>
    <row r="2801" spans="1:21" x14ac:dyDescent="0.25">
      <c r="A2801" s="3" t="s">
        <v>1313</v>
      </c>
      <c r="B2801" s="3" t="s">
        <v>1310</v>
      </c>
      <c r="C2801" s="4" t="s">
        <v>1314</v>
      </c>
      <c r="D2801" s="5" t="s">
        <v>1315</v>
      </c>
      <c r="E2801" s="4" t="s">
        <v>1316</v>
      </c>
      <c r="F2801" s="6">
        <v>0</v>
      </c>
      <c r="G2801" s="4">
        <v>0</v>
      </c>
      <c r="H2801" s="4">
        <v>0</v>
      </c>
      <c r="I2801" s="5" t="s">
        <v>45</v>
      </c>
      <c r="J2801" s="5">
        <v>0</v>
      </c>
      <c r="K2801" s="5" t="s">
        <v>80</v>
      </c>
      <c r="L2801" s="5">
        <v>1</v>
      </c>
      <c r="M2801" s="7" t="s">
        <v>1311</v>
      </c>
      <c r="N2801" s="16">
        <f t="shared" si="215"/>
        <v>44179</v>
      </c>
      <c r="O2801" s="7" t="s">
        <v>1312</v>
      </c>
      <c r="P2801" s="12" t="str">
        <f t="shared" si="216"/>
        <v>2020-12-22</v>
      </c>
      <c r="Q2801" s="1" t="str">
        <f>IFERROR(VLOOKUP(K2801,de_para!$A$2:$B$32,2,0),"ERR")</f>
        <v>web event</v>
      </c>
      <c r="R2801" s="1">
        <v>0</v>
      </c>
      <c r="S2801" s="1">
        <f t="shared" si="217"/>
        <v>12</v>
      </c>
      <c r="T2801" s="1">
        <f t="shared" si="218"/>
        <v>2020</v>
      </c>
      <c r="U2801" s="1">
        <f t="shared" si="219"/>
        <v>2</v>
      </c>
    </row>
    <row r="2802" spans="1:21" x14ac:dyDescent="0.25">
      <c r="A2802" s="3" t="s">
        <v>839</v>
      </c>
      <c r="B2802" s="3" t="s">
        <v>1310</v>
      </c>
      <c r="C2802" s="4" t="s">
        <v>840</v>
      </c>
      <c r="D2802" s="5" t="s">
        <v>841</v>
      </c>
      <c r="E2802" s="4" t="s">
        <v>842</v>
      </c>
      <c r="F2802" s="6">
        <v>421.63</v>
      </c>
      <c r="G2802" s="4">
        <v>4188</v>
      </c>
      <c r="H2802" s="4">
        <v>6455</v>
      </c>
      <c r="I2802" s="5">
        <v>65.318357860000006</v>
      </c>
      <c r="J2802" s="5">
        <v>1.5413085004775999</v>
      </c>
      <c r="K2802" s="5" t="s">
        <v>36</v>
      </c>
      <c r="L2802" s="5">
        <v>16</v>
      </c>
      <c r="M2802" s="7" t="s">
        <v>1311</v>
      </c>
      <c r="N2802" s="16">
        <f t="shared" si="215"/>
        <v>44179</v>
      </c>
      <c r="O2802" s="7" t="s">
        <v>1312</v>
      </c>
      <c r="P2802" s="12" t="str">
        <f t="shared" si="216"/>
        <v>2020-12-22</v>
      </c>
      <c r="Q2802" s="1" t="str">
        <f>IFERROR(VLOOKUP(K2802,de_para!$A$2:$B$32,2,0),"ERR")</f>
        <v>web event</v>
      </c>
      <c r="R2802" s="1">
        <v>1</v>
      </c>
      <c r="S2802" s="1">
        <f t="shared" si="217"/>
        <v>12</v>
      </c>
      <c r="T2802" s="1">
        <f t="shared" si="218"/>
        <v>2020</v>
      </c>
      <c r="U2802" s="1">
        <f t="shared" si="219"/>
        <v>2</v>
      </c>
    </row>
    <row r="2803" spans="1:21" x14ac:dyDescent="0.25">
      <c r="A2803" s="3" t="s">
        <v>1085</v>
      </c>
      <c r="B2803" s="3" t="s">
        <v>1310</v>
      </c>
      <c r="C2803" s="4" t="s">
        <v>1086</v>
      </c>
      <c r="D2803" s="5" t="s">
        <v>1070</v>
      </c>
      <c r="E2803" s="4" t="s">
        <v>1071</v>
      </c>
      <c r="F2803" s="6">
        <v>1956.44</v>
      </c>
      <c r="G2803" s="4">
        <v>127391</v>
      </c>
      <c r="H2803" s="4">
        <v>191662</v>
      </c>
      <c r="I2803" s="5">
        <v>10.20776158</v>
      </c>
      <c r="J2803" s="5">
        <v>1.5045175875846999</v>
      </c>
      <c r="K2803" s="5" t="s">
        <v>1072</v>
      </c>
      <c r="L2803" s="5">
        <v>151096</v>
      </c>
      <c r="M2803" s="7" t="s">
        <v>1311</v>
      </c>
      <c r="N2803" s="16">
        <f t="shared" si="215"/>
        <v>44179</v>
      </c>
      <c r="O2803" s="7" t="s">
        <v>1312</v>
      </c>
      <c r="P2803" s="12" t="str">
        <f t="shared" si="216"/>
        <v>2020-12-22</v>
      </c>
      <c r="Q2803" s="1" t="str">
        <f>IFERROR(VLOOKUP(K2803,de_para!$A$2:$B$32,2,0),"ERR")</f>
        <v>Top funnel</v>
      </c>
      <c r="R2803" s="1">
        <v>0</v>
      </c>
      <c r="S2803" s="1">
        <f t="shared" si="217"/>
        <v>12</v>
      </c>
      <c r="T2803" s="1">
        <f t="shared" si="218"/>
        <v>2020</v>
      </c>
      <c r="U2803" s="1">
        <f t="shared" si="219"/>
        <v>2</v>
      </c>
    </row>
    <row r="2804" spans="1:21" x14ac:dyDescent="0.25">
      <c r="A2804" s="3" t="s">
        <v>1078</v>
      </c>
      <c r="B2804" s="3" t="s">
        <v>1310</v>
      </c>
      <c r="C2804" s="4" t="s">
        <v>1079</v>
      </c>
      <c r="D2804" s="5" t="s">
        <v>1080</v>
      </c>
      <c r="E2804" s="4" t="s">
        <v>1081</v>
      </c>
      <c r="F2804" s="6">
        <v>10349.36</v>
      </c>
      <c r="G2804" s="4">
        <v>828789</v>
      </c>
      <c r="H2804" s="4">
        <v>1110046</v>
      </c>
      <c r="I2804" s="5">
        <v>9.3233613700000006</v>
      </c>
      <c r="J2804" s="5">
        <v>1.3393589924577001</v>
      </c>
      <c r="K2804" s="5" t="s">
        <v>80</v>
      </c>
      <c r="L2804" s="5">
        <v>105</v>
      </c>
      <c r="M2804" s="7" t="s">
        <v>1311</v>
      </c>
      <c r="N2804" s="16">
        <f t="shared" si="215"/>
        <v>44179</v>
      </c>
      <c r="O2804" s="7" t="s">
        <v>1312</v>
      </c>
      <c r="P2804" s="12" t="str">
        <f t="shared" si="216"/>
        <v>2020-12-22</v>
      </c>
      <c r="Q2804" s="1" t="str">
        <f>IFERROR(VLOOKUP(K2804,de_para!$A$2:$B$32,2,0),"ERR")</f>
        <v>web event</v>
      </c>
      <c r="R2804" s="1">
        <v>0</v>
      </c>
      <c r="S2804" s="1">
        <f t="shared" si="217"/>
        <v>12</v>
      </c>
      <c r="T2804" s="1">
        <f t="shared" si="218"/>
        <v>2020</v>
      </c>
      <c r="U2804" s="1">
        <f t="shared" si="219"/>
        <v>2</v>
      </c>
    </row>
    <row r="2805" spans="1:21" x14ac:dyDescent="0.25">
      <c r="A2805" s="3" t="s">
        <v>1022</v>
      </c>
      <c r="B2805" s="3" t="s">
        <v>1310</v>
      </c>
      <c r="C2805" s="4" t="s">
        <v>1023</v>
      </c>
      <c r="D2805" s="5" t="s">
        <v>1024</v>
      </c>
      <c r="E2805" s="4" t="s">
        <v>1025</v>
      </c>
      <c r="F2805" s="6">
        <v>1572.29</v>
      </c>
      <c r="G2805" s="4">
        <v>109856</v>
      </c>
      <c r="H2805" s="4">
        <v>164928</v>
      </c>
      <c r="I2805" s="5">
        <v>9.5331902399999997</v>
      </c>
      <c r="J2805" s="5">
        <v>1.5013108068745</v>
      </c>
      <c r="K2805" s="5" t="s">
        <v>394</v>
      </c>
      <c r="L2805" s="5">
        <v>2345</v>
      </c>
      <c r="M2805" s="7" t="s">
        <v>1311</v>
      </c>
      <c r="N2805" s="16">
        <f t="shared" si="215"/>
        <v>44179</v>
      </c>
      <c r="O2805" s="7" t="s">
        <v>1312</v>
      </c>
      <c r="P2805" s="12" t="str">
        <f t="shared" si="216"/>
        <v>2020-12-22</v>
      </c>
      <c r="Q2805" s="1" t="str">
        <f>IFERROR(VLOOKUP(K2805,de_para!$A$2:$B$32,2,0),"ERR")</f>
        <v>Mid funnel</v>
      </c>
      <c r="R2805" s="1">
        <v>0</v>
      </c>
      <c r="S2805" s="1">
        <f t="shared" si="217"/>
        <v>12</v>
      </c>
      <c r="T2805" s="1">
        <f t="shared" si="218"/>
        <v>2020</v>
      </c>
      <c r="U2805" s="1">
        <f t="shared" si="219"/>
        <v>2</v>
      </c>
    </row>
    <row r="2806" spans="1:21" x14ac:dyDescent="0.25">
      <c r="A2806" s="3" t="s">
        <v>111</v>
      </c>
      <c r="B2806" s="3" t="s">
        <v>1310</v>
      </c>
      <c r="C2806" s="4" t="s">
        <v>1047</v>
      </c>
      <c r="D2806" s="5" t="s">
        <v>1048</v>
      </c>
      <c r="E2806" s="4" t="s">
        <v>1049</v>
      </c>
      <c r="F2806" s="6">
        <v>27894.95</v>
      </c>
      <c r="G2806" s="4">
        <v>1449447</v>
      </c>
      <c r="H2806" s="4">
        <v>2760157</v>
      </c>
      <c r="I2806" s="5">
        <v>10.10629106</v>
      </c>
      <c r="J2806" s="5">
        <v>1.9042828057873</v>
      </c>
      <c r="K2806" s="5" t="s">
        <v>36</v>
      </c>
      <c r="L2806" s="5">
        <v>281</v>
      </c>
      <c r="M2806" s="7" t="s">
        <v>1311</v>
      </c>
      <c r="N2806" s="16">
        <f t="shared" si="215"/>
        <v>44179</v>
      </c>
      <c r="O2806" s="7" t="s">
        <v>1312</v>
      </c>
      <c r="P2806" s="12" t="str">
        <f t="shared" si="216"/>
        <v>2020-12-22</v>
      </c>
      <c r="Q2806" s="1" t="str">
        <f>IFERROR(VLOOKUP(K2806,de_para!$A$2:$B$32,2,0),"ERR")</f>
        <v>web event</v>
      </c>
      <c r="R2806" s="1">
        <v>0</v>
      </c>
      <c r="S2806" s="1">
        <f t="shared" si="217"/>
        <v>12</v>
      </c>
      <c r="T2806" s="1">
        <f t="shared" si="218"/>
        <v>2020</v>
      </c>
      <c r="U2806" s="1">
        <f t="shared" si="219"/>
        <v>2</v>
      </c>
    </row>
    <row r="2807" spans="1:21" x14ac:dyDescent="0.25">
      <c r="A2807" s="3" t="s">
        <v>1068</v>
      </c>
      <c r="B2807" s="3" t="s">
        <v>1310</v>
      </c>
      <c r="C2807" s="4" t="s">
        <v>1069</v>
      </c>
      <c r="D2807" s="5" t="s">
        <v>1070</v>
      </c>
      <c r="E2807" s="4" t="s">
        <v>1071</v>
      </c>
      <c r="F2807" s="6">
        <v>1960.22</v>
      </c>
      <c r="G2807" s="4">
        <v>95725</v>
      </c>
      <c r="H2807" s="4">
        <v>376776</v>
      </c>
      <c r="I2807" s="5">
        <v>5.2026137500000003</v>
      </c>
      <c r="J2807" s="5">
        <v>3.9360250718202998</v>
      </c>
      <c r="K2807" s="5" t="s">
        <v>1072</v>
      </c>
      <c r="L2807" s="5">
        <v>329957</v>
      </c>
      <c r="M2807" s="7" t="s">
        <v>1311</v>
      </c>
      <c r="N2807" s="16">
        <f t="shared" si="215"/>
        <v>44179</v>
      </c>
      <c r="O2807" s="7" t="s">
        <v>1312</v>
      </c>
      <c r="P2807" s="12" t="str">
        <f t="shared" si="216"/>
        <v>2020-12-22</v>
      </c>
      <c r="Q2807" s="1" t="str">
        <f>IFERROR(VLOOKUP(K2807,de_para!$A$2:$B$32,2,0),"ERR")</f>
        <v>Top funnel</v>
      </c>
      <c r="R2807" s="1">
        <v>0</v>
      </c>
      <c r="S2807" s="1">
        <f t="shared" si="217"/>
        <v>12</v>
      </c>
      <c r="T2807" s="1">
        <f t="shared" si="218"/>
        <v>2020</v>
      </c>
      <c r="U2807" s="1">
        <f t="shared" si="219"/>
        <v>2</v>
      </c>
    </row>
    <row r="2808" spans="1:21" x14ac:dyDescent="0.25">
      <c r="A2808" s="3" t="s">
        <v>1306</v>
      </c>
      <c r="B2808" s="3" t="s">
        <v>1310</v>
      </c>
      <c r="C2808" s="4" t="s">
        <v>1307</v>
      </c>
      <c r="D2808" s="5" t="s">
        <v>1302</v>
      </c>
      <c r="E2808" s="4" t="s">
        <v>1303</v>
      </c>
      <c r="F2808" s="6">
        <v>376.77</v>
      </c>
      <c r="G2808" s="4">
        <v>3538</v>
      </c>
      <c r="H2808" s="4">
        <v>31106</v>
      </c>
      <c r="I2808" s="5">
        <v>12.112454189999999</v>
      </c>
      <c r="J2808" s="5">
        <v>8.7919728660260006</v>
      </c>
      <c r="K2808" s="5" t="s">
        <v>6</v>
      </c>
      <c r="L2808" s="5">
        <v>3538</v>
      </c>
      <c r="M2808" s="7" t="s">
        <v>1311</v>
      </c>
      <c r="N2808" s="16">
        <f t="shared" si="215"/>
        <v>44179</v>
      </c>
      <c r="O2808" s="7" t="s">
        <v>1312</v>
      </c>
      <c r="P2808" s="12" t="str">
        <f t="shared" si="216"/>
        <v>2020-12-22</v>
      </c>
      <c r="Q2808" s="1" t="str">
        <f>IFERROR(VLOOKUP(K2808,de_para!$A$2:$B$32,2,0),"ERR")</f>
        <v>Top funnel</v>
      </c>
      <c r="R2808" s="1">
        <v>0</v>
      </c>
      <c r="S2808" s="1">
        <f t="shared" si="217"/>
        <v>12</v>
      </c>
      <c r="T2808" s="1">
        <f t="shared" si="218"/>
        <v>2020</v>
      </c>
      <c r="U2808" s="1">
        <f t="shared" si="219"/>
        <v>2</v>
      </c>
    </row>
    <row r="2809" spans="1:21" x14ac:dyDescent="0.25">
      <c r="A2809" s="3" t="s">
        <v>1317</v>
      </c>
      <c r="B2809" s="3" t="s">
        <v>1310</v>
      </c>
      <c r="C2809" s="4" t="s">
        <v>1318</v>
      </c>
      <c r="D2809" s="5" t="s">
        <v>1319</v>
      </c>
      <c r="E2809" s="4" t="s">
        <v>1320</v>
      </c>
      <c r="F2809" s="6">
        <v>0</v>
      </c>
      <c r="G2809" s="4">
        <v>0</v>
      </c>
      <c r="H2809" s="4">
        <v>0</v>
      </c>
      <c r="I2809" s="5" t="s">
        <v>45</v>
      </c>
      <c r="J2809" s="5">
        <v>0</v>
      </c>
      <c r="K2809" s="5" t="s">
        <v>1252</v>
      </c>
      <c r="L2809" s="5">
        <v>1</v>
      </c>
      <c r="M2809" s="7" t="s">
        <v>1311</v>
      </c>
      <c r="N2809" s="16">
        <f t="shared" si="215"/>
        <v>44179</v>
      </c>
      <c r="O2809" s="7" t="s">
        <v>1312</v>
      </c>
      <c r="P2809" s="12" t="str">
        <f t="shared" si="216"/>
        <v>2020-12-22</v>
      </c>
      <c r="Q2809" s="1" t="str">
        <f>IFERROR(VLOOKUP(K2809,de_para!$A$2:$B$32,2,0),"ERR")</f>
        <v>web event</v>
      </c>
      <c r="R2809" s="1">
        <v>0</v>
      </c>
      <c r="S2809" s="1">
        <f t="shared" si="217"/>
        <v>12</v>
      </c>
      <c r="T2809" s="1">
        <f t="shared" si="218"/>
        <v>2020</v>
      </c>
      <c r="U2809" s="1">
        <f t="shared" si="219"/>
        <v>2</v>
      </c>
    </row>
    <row r="2810" spans="1:21" x14ac:dyDescent="0.25">
      <c r="A2810" s="3" t="s">
        <v>175</v>
      </c>
      <c r="B2810" s="3" t="s">
        <v>1310</v>
      </c>
      <c r="C2810" s="4" t="s">
        <v>176</v>
      </c>
      <c r="D2810" s="5" t="s">
        <v>177</v>
      </c>
      <c r="E2810" s="4" t="s">
        <v>178</v>
      </c>
      <c r="F2810" s="6">
        <v>10491.81</v>
      </c>
      <c r="G2810" s="4">
        <v>539378</v>
      </c>
      <c r="H2810" s="4">
        <v>838664</v>
      </c>
      <c r="I2810" s="5">
        <v>12.51014709</v>
      </c>
      <c r="J2810" s="5">
        <v>1.5548724642088001</v>
      </c>
      <c r="K2810" s="5" t="s">
        <v>179</v>
      </c>
      <c r="L2810" s="5">
        <v>12142</v>
      </c>
      <c r="M2810" s="7" t="s">
        <v>1311</v>
      </c>
      <c r="N2810" s="16">
        <f t="shared" si="215"/>
        <v>44179</v>
      </c>
      <c r="O2810" s="7" t="s">
        <v>1312</v>
      </c>
      <c r="P2810" s="12" t="str">
        <f t="shared" si="216"/>
        <v>2020-12-22</v>
      </c>
      <c r="Q2810" s="1" t="str">
        <f>IFERROR(VLOOKUP(K2810,de_para!$A$2:$B$32,2,0),"ERR")</f>
        <v>Mid funnel</v>
      </c>
      <c r="R2810" s="1">
        <v>0</v>
      </c>
      <c r="S2810" s="1">
        <f t="shared" si="217"/>
        <v>12</v>
      </c>
      <c r="T2810" s="1">
        <f t="shared" si="218"/>
        <v>2020</v>
      </c>
      <c r="U2810" s="1">
        <f t="shared" si="219"/>
        <v>2</v>
      </c>
    </row>
    <row r="2811" spans="1:21" x14ac:dyDescent="0.25">
      <c r="A2811" s="3" t="s">
        <v>1244</v>
      </c>
      <c r="B2811" s="3" t="s">
        <v>1310</v>
      </c>
      <c r="C2811" s="4" t="s">
        <v>1321</v>
      </c>
      <c r="D2811" s="5" t="s">
        <v>1322</v>
      </c>
      <c r="E2811" s="4" t="s">
        <v>1323</v>
      </c>
      <c r="F2811" s="6">
        <v>0</v>
      </c>
      <c r="G2811" s="4">
        <v>0</v>
      </c>
      <c r="H2811" s="4">
        <v>0</v>
      </c>
      <c r="I2811" s="5" t="s">
        <v>45</v>
      </c>
      <c r="J2811" s="5">
        <v>0</v>
      </c>
      <c r="K2811" s="5" t="s">
        <v>80</v>
      </c>
      <c r="L2811" s="5">
        <v>2</v>
      </c>
      <c r="M2811" s="7" t="s">
        <v>1311</v>
      </c>
      <c r="N2811" s="16">
        <f t="shared" si="215"/>
        <v>44179</v>
      </c>
      <c r="O2811" s="7" t="s">
        <v>1312</v>
      </c>
      <c r="P2811" s="12" t="str">
        <f t="shared" si="216"/>
        <v>2020-12-22</v>
      </c>
      <c r="Q2811" s="1" t="str">
        <f>IFERROR(VLOOKUP(K2811,de_para!$A$2:$B$32,2,0),"ERR")</f>
        <v>web event</v>
      </c>
      <c r="R2811" s="1">
        <v>0</v>
      </c>
      <c r="S2811" s="1">
        <f t="shared" si="217"/>
        <v>12</v>
      </c>
      <c r="T2811" s="1">
        <f t="shared" si="218"/>
        <v>2020</v>
      </c>
      <c r="U2811" s="1">
        <f t="shared" si="219"/>
        <v>2</v>
      </c>
    </row>
    <row r="2812" spans="1:21" x14ac:dyDescent="0.25">
      <c r="A2812" s="3" t="s">
        <v>1285</v>
      </c>
      <c r="B2812" s="3" t="s">
        <v>1310</v>
      </c>
      <c r="C2812" s="4" t="s">
        <v>1286</v>
      </c>
      <c r="D2812" s="5" t="s">
        <v>1287</v>
      </c>
      <c r="E2812" s="4" t="s">
        <v>1288</v>
      </c>
      <c r="F2812" s="6">
        <v>0</v>
      </c>
      <c r="G2812" s="4">
        <v>0</v>
      </c>
      <c r="H2812" s="4">
        <v>0</v>
      </c>
      <c r="I2812" s="5" t="s">
        <v>45</v>
      </c>
      <c r="J2812" s="5">
        <v>0</v>
      </c>
      <c r="K2812" s="5" t="s">
        <v>1046</v>
      </c>
      <c r="L2812" s="5">
        <v>5</v>
      </c>
      <c r="M2812" s="7" t="s">
        <v>1311</v>
      </c>
      <c r="N2812" s="16">
        <f t="shared" si="215"/>
        <v>44179</v>
      </c>
      <c r="O2812" s="7" t="s">
        <v>1312</v>
      </c>
      <c r="P2812" s="12" t="str">
        <f t="shared" si="216"/>
        <v>2020-12-22</v>
      </c>
      <c r="Q2812" s="1" t="str">
        <f>IFERROR(VLOOKUP(K2812,de_para!$A$2:$B$32,2,0),"ERR")</f>
        <v>Credenciamento</v>
      </c>
      <c r="R2812" s="1">
        <v>0</v>
      </c>
      <c r="S2812" s="1">
        <f t="shared" si="217"/>
        <v>12</v>
      </c>
      <c r="T2812" s="1">
        <f t="shared" si="218"/>
        <v>2020</v>
      </c>
      <c r="U2812" s="1">
        <f t="shared" si="219"/>
        <v>2</v>
      </c>
    </row>
    <row r="2813" spans="1:21" x14ac:dyDescent="0.25">
      <c r="A2813" s="3" t="s">
        <v>120</v>
      </c>
      <c r="B2813" s="3" t="s">
        <v>1310</v>
      </c>
      <c r="C2813" s="4" t="s">
        <v>121</v>
      </c>
      <c r="D2813" s="5" t="s">
        <v>87</v>
      </c>
      <c r="E2813" s="4" t="s">
        <v>88</v>
      </c>
      <c r="F2813" s="6">
        <v>34799.43</v>
      </c>
      <c r="G2813" s="4">
        <v>2282986</v>
      </c>
      <c r="H2813" s="4">
        <v>3647997</v>
      </c>
      <c r="I2813" s="5">
        <v>9.5393252799999999</v>
      </c>
      <c r="J2813" s="5">
        <v>1.5979059880349999</v>
      </c>
      <c r="K2813" s="5" t="s">
        <v>36</v>
      </c>
      <c r="L2813" s="5">
        <v>315</v>
      </c>
      <c r="M2813" s="7" t="s">
        <v>1311</v>
      </c>
      <c r="N2813" s="16">
        <f t="shared" si="215"/>
        <v>44179</v>
      </c>
      <c r="O2813" s="7" t="s">
        <v>1312</v>
      </c>
      <c r="P2813" s="12" t="str">
        <f t="shared" si="216"/>
        <v>2020-12-22</v>
      </c>
      <c r="Q2813" s="1" t="str">
        <f>IFERROR(VLOOKUP(K2813,de_para!$A$2:$B$32,2,0),"ERR")</f>
        <v>web event</v>
      </c>
      <c r="R2813" s="1">
        <v>0</v>
      </c>
      <c r="S2813" s="1">
        <f t="shared" si="217"/>
        <v>12</v>
      </c>
      <c r="T2813" s="1">
        <f t="shared" si="218"/>
        <v>2020</v>
      </c>
      <c r="U2813" s="1">
        <f t="shared" si="219"/>
        <v>2</v>
      </c>
    </row>
    <row r="2814" spans="1:21" x14ac:dyDescent="0.25">
      <c r="A2814" s="3" t="s">
        <v>245</v>
      </c>
      <c r="B2814" s="3" t="s">
        <v>1310</v>
      </c>
      <c r="C2814" s="4" t="s">
        <v>520</v>
      </c>
      <c r="D2814" s="5" t="s">
        <v>521</v>
      </c>
      <c r="E2814" s="4" t="s">
        <v>522</v>
      </c>
      <c r="F2814" s="6">
        <v>6998.59</v>
      </c>
      <c r="G2814" s="4">
        <v>793078</v>
      </c>
      <c r="H2814" s="4">
        <v>1491010</v>
      </c>
      <c r="I2814" s="5">
        <v>4.69385853</v>
      </c>
      <c r="J2814" s="5">
        <v>1.8800294548581999</v>
      </c>
      <c r="K2814" s="5" t="s">
        <v>394</v>
      </c>
      <c r="L2814" s="5">
        <v>14803</v>
      </c>
      <c r="M2814" s="7" t="s">
        <v>1311</v>
      </c>
      <c r="N2814" s="16">
        <f t="shared" si="215"/>
        <v>44179</v>
      </c>
      <c r="O2814" s="7" t="s">
        <v>1312</v>
      </c>
      <c r="P2814" s="12" t="str">
        <f t="shared" si="216"/>
        <v>2020-12-22</v>
      </c>
      <c r="Q2814" s="1" t="str">
        <f>IFERROR(VLOOKUP(K2814,de_para!$A$2:$B$32,2,0),"ERR")</f>
        <v>Mid funnel</v>
      </c>
      <c r="R2814" s="1">
        <v>0</v>
      </c>
      <c r="S2814" s="1">
        <f t="shared" si="217"/>
        <v>12</v>
      </c>
      <c r="T2814" s="1">
        <f t="shared" si="218"/>
        <v>2020</v>
      </c>
      <c r="U2814" s="1">
        <f t="shared" si="219"/>
        <v>2</v>
      </c>
    </row>
    <row r="2815" spans="1:21" x14ac:dyDescent="0.25">
      <c r="A2815" s="3" t="s">
        <v>93</v>
      </c>
      <c r="B2815" s="3" t="s">
        <v>1310</v>
      </c>
      <c r="C2815" s="4" t="s">
        <v>94</v>
      </c>
      <c r="D2815" s="5" t="s">
        <v>87</v>
      </c>
      <c r="E2815" s="4" t="s">
        <v>88</v>
      </c>
      <c r="F2815" s="6">
        <v>34910.36</v>
      </c>
      <c r="G2815" s="4">
        <v>1898474</v>
      </c>
      <c r="H2815" s="4">
        <v>3097534</v>
      </c>
      <c r="I2815" s="5">
        <v>11.27037185</v>
      </c>
      <c r="J2815" s="5">
        <v>1.6315914782083001</v>
      </c>
      <c r="K2815" s="5" t="s">
        <v>36</v>
      </c>
      <c r="L2815" s="5">
        <v>271</v>
      </c>
      <c r="M2815" s="7" t="s">
        <v>1311</v>
      </c>
      <c r="N2815" s="16">
        <f t="shared" si="215"/>
        <v>44179</v>
      </c>
      <c r="O2815" s="7" t="s">
        <v>1312</v>
      </c>
      <c r="P2815" s="12" t="str">
        <f t="shared" si="216"/>
        <v>2020-12-22</v>
      </c>
      <c r="Q2815" s="1" t="str">
        <f>IFERROR(VLOOKUP(K2815,de_para!$A$2:$B$32,2,0),"ERR")</f>
        <v>web event</v>
      </c>
      <c r="R2815" s="1">
        <v>0</v>
      </c>
      <c r="S2815" s="1">
        <f t="shared" si="217"/>
        <v>12</v>
      </c>
      <c r="T2815" s="1">
        <f t="shared" si="218"/>
        <v>2020</v>
      </c>
      <c r="U2815" s="1">
        <f t="shared" si="219"/>
        <v>2</v>
      </c>
    </row>
    <row r="2816" spans="1:21" x14ac:dyDescent="0.25">
      <c r="A2816" s="3" t="s">
        <v>948</v>
      </c>
      <c r="B2816" s="3" t="s">
        <v>1310</v>
      </c>
      <c r="C2816" s="4" t="s">
        <v>950</v>
      </c>
      <c r="D2816" s="5" t="s">
        <v>173</v>
      </c>
      <c r="E2816" s="4" t="s">
        <v>174</v>
      </c>
      <c r="F2816" s="6">
        <v>18503.52</v>
      </c>
      <c r="G2816" s="4">
        <v>145438</v>
      </c>
      <c r="H2816" s="4">
        <v>549564</v>
      </c>
      <c r="I2816" s="5">
        <v>33.669454330000001</v>
      </c>
      <c r="J2816" s="5">
        <v>3.7786823251145001</v>
      </c>
      <c r="K2816" s="5" t="s">
        <v>36</v>
      </c>
      <c r="L2816" s="5">
        <v>139</v>
      </c>
      <c r="M2816" s="7" t="s">
        <v>1311</v>
      </c>
      <c r="N2816" s="16">
        <f t="shared" si="215"/>
        <v>44179</v>
      </c>
      <c r="O2816" s="7" t="s">
        <v>1312</v>
      </c>
      <c r="P2816" s="12" t="str">
        <f t="shared" si="216"/>
        <v>2020-12-22</v>
      </c>
      <c r="Q2816" s="1" t="str">
        <f>IFERROR(VLOOKUP(K2816,de_para!$A$2:$B$32,2,0),"ERR")</f>
        <v>web event</v>
      </c>
      <c r="R2816" s="1">
        <v>0</v>
      </c>
      <c r="S2816" s="1">
        <f t="shared" si="217"/>
        <v>12</v>
      </c>
      <c r="T2816" s="1">
        <f t="shared" si="218"/>
        <v>2020</v>
      </c>
      <c r="U2816" s="1">
        <f t="shared" si="219"/>
        <v>2</v>
      </c>
    </row>
    <row r="2817" spans="1:21" x14ac:dyDescent="0.25">
      <c r="A2817" s="3" t="s">
        <v>1324</v>
      </c>
      <c r="B2817" s="3" t="s">
        <v>1310</v>
      </c>
      <c r="C2817" s="4" t="s">
        <v>1325</v>
      </c>
      <c r="D2817" s="5" t="s">
        <v>1326</v>
      </c>
      <c r="E2817" s="4" t="s">
        <v>1327</v>
      </c>
      <c r="F2817" s="6">
        <v>6542.32</v>
      </c>
      <c r="G2817" s="4">
        <v>198684</v>
      </c>
      <c r="H2817" s="4">
        <v>285266</v>
      </c>
      <c r="I2817" s="5">
        <v>22.934103610000001</v>
      </c>
      <c r="J2817" s="5">
        <v>1.4357774153933001</v>
      </c>
      <c r="K2817" s="5" t="s">
        <v>1328</v>
      </c>
      <c r="L2817" s="5">
        <v>412</v>
      </c>
      <c r="M2817" s="7" t="s">
        <v>1311</v>
      </c>
      <c r="N2817" s="16">
        <f t="shared" si="215"/>
        <v>44179</v>
      </c>
      <c r="O2817" s="7" t="s">
        <v>1312</v>
      </c>
      <c r="P2817" s="12" t="str">
        <f t="shared" si="216"/>
        <v>2020-12-22</v>
      </c>
      <c r="Q2817" s="1" t="str">
        <f>IFERROR(VLOOKUP(K2817,de_para!$A$2:$B$32,2,0),"ERR")</f>
        <v>Lead Ads</v>
      </c>
      <c r="R2817" s="1">
        <v>0</v>
      </c>
      <c r="S2817" s="1">
        <f t="shared" si="217"/>
        <v>12</v>
      </c>
      <c r="T2817" s="1">
        <f t="shared" si="218"/>
        <v>2020</v>
      </c>
      <c r="U2817" s="1">
        <f t="shared" si="219"/>
        <v>2</v>
      </c>
    </row>
    <row r="2818" spans="1:21" x14ac:dyDescent="0.25">
      <c r="A2818" s="3" t="s">
        <v>120</v>
      </c>
      <c r="B2818" s="3" t="s">
        <v>1310</v>
      </c>
      <c r="C2818" s="4" t="s">
        <v>1056</v>
      </c>
      <c r="D2818" s="5" t="s">
        <v>1048</v>
      </c>
      <c r="E2818" s="4" t="s">
        <v>1049</v>
      </c>
      <c r="F2818" s="6">
        <v>101229.02</v>
      </c>
      <c r="G2818" s="4">
        <v>5173146</v>
      </c>
      <c r="H2818" s="4">
        <v>9590831</v>
      </c>
      <c r="I2818" s="5">
        <v>10.554770489999999</v>
      </c>
      <c r="J2818" s="5">
        <v>1.8539648793982999</v>
      </c>
      <c r="K2818" s="5" t="s">
        <v>36</v>
      </c>
      <c r="L2818" s="5">
        <v>927</v>
      </c>
      <c r="M2818" s="7" t="s">
        <v>1311</v>
      </c>
      <c r="N2818" s="16">
        <f t="shared" si="215"/>
        <v>44179</v>
      </c>
      <c r="O2818" s="7" t="s">
        <v>1312</v>
      </c>
      <c r="P2818" s="12" t="str">
        <f t="shared" si="216"/>
        <v>2020-12-22</v>
      </c>
      <c r="Q2818" s="1" t="str">
        <f>IFERROR(VLOOKUP(K2818,de_para!$A$2:$B$32,2,0),"ERR")</f>
        <v>web event</v>
      </c>
      <c r="R2818" s="1">
        <v>0</v>
      </c>
      <c r="S2818" s="1">
        <f t="shared" si="217"/>
        <v>12</v>
      </c>
      <c r="T2818" s="1">
        <f t="shared" si="218"/>
        <v>2020</v>
      </c>
      <c r="U2818" s="1">
        <f t="shared" si="219"/>
        <v>2</v>
      </c>
    </row>
    <row r="2819" spans="1:21" x14ac:dyDescent="0.25">
      <c r="A2819" s="3" t="s">
        <v>1296</v>
      </c>
      <c r="B2819" s="3" t="s">
        <v>1310</v>
      </c>
      <c r="C2819" s="4" t="s">
        <v>1297</v>
      </c>
      <c r="D2819" s="5" t="s">
        <v>1298</v>
      </c>
      <c r="E2819" s="4" t="s">
        <v>1299</v>
      </c>
      <c r="F2819" s="6">
        <v>783.53</v>
      </c>
      <c r="G2819" s="4">
        <v>87888</v>
      </c>
      <c r="H2819" s="4">
        <v>102012</v>
      </c>
      <c r="I2819" s="5">
        <v>7.6807630500000004</v>
      </c>
      <c r="J2819" s="5">
        <v>1.1607045330421</v>
      </c>
      <c r="K2819" s="5" t="s">
        <v>753</v>
      </c>
      <c r="L2819" s="5">
        <v>98220</v>
      </c>
      <c r="M2819" s="7" t="s">
        <v>1311</v>
      </c>
      <c r="N2819" s="16">
        <f t="shared" ref="N2819:N2882" si="220">M2819-WEEKDAY(M2819,3)</f>
        <v>44179</v>
      </c>
      <c r="O2819" s="7" t="s">
        <v>1312</v>
      </c>
      <c r="P2819" s="12" t="str">
        <f t="shared" ref="P2819:P2882" si="221">RIGHT(B2819,10)</f>
        <v>2020-12-22</v>
      </c>
      <c r="Q2819" s="1" t="str">
        <f>IFERROR(VLOOKUP(K2819,de_para!$A$2:$B$32,2,0),"ERR")</f>
        <v>Mid funnel</v>
      </c>
      <c r="R2819" s="1">
        <v>0</v>
      </c>
      <c r="S2819" s="1">
        <f t="shared" ref="S2819:S2882" si="222">MONTH(P2819)</f>
        <v>12</v>
      </c>
      <c r="T2819" s="1">
        <f t="shared" ref="T2819:T2882" si="223">YEAR(P2819)</f>
        <v>2020</v>
      </c>
      <c r="U2819" s="1">
        <f t="shared" ref="U2819:U2882" si="224">IF(S2819&lt;7,1,2)</f>
        <v>2</v>
      </c>
    </row>
    <row r="2820" spans="1:21" x14ac:dyDescent="0.25">
      <c r="A2820" s="3" t="s">
        <v>405</v>
      </c>
      <c r="B2820" s="3" t="s">
        <v>1310</v>
      </c>
      <c r="C2820" s="4" t="s">
        <v>406</v>
      </c>
      <c r="D2820" s="5" t="s">
        <v>177</v>
      </c>
      <c r="E2820" s="4" t="s">
        <v>178</v>
      </c>
      <c r="F2820" s="6">
        <v>6988.94</v>
      </c>
      <c r="G2820" s="4">
        <v>237500</v>
      </c>
      <c r="H2820" s="4">
        <v>414440</v>
      </c>
      <c r="I2820" s="5">
        <v>16.863574939999999</v>
      </c>
      <c r="J2820" s="5">
        <v>1.7450105263158</v>
      </c>
      <c r="K2820" s="5" t="s">
        <v>179</v>
      </c>
      <c r="L2820" s="5">
        <v>6715</v>
      </c>
      <c r="M2820" s="7" t="s">
        <v>1311</v>
      </c>
      <c r="N2820" s="16">
        <f t="shared" si="220"/>
        <v>44179</v>
      </c>
      <c r="O2820" s="7" t="s">
        <v>1312</v>
      </c>
      <c r="P2820" s="12" t="str">
        <f t="shared" si="221"/>
        <v>2020-12-22</v>
      </c>
      <c r="Q2820" s="1" t="str">
        <f>IFERROR(VLOOKUP(K2820,de_para!$A$2:$B$32,2,0),"ERR")</f>
        <v>Mid funnel</v>
      </c>
      <c r="R2820" s="1">
        <v>0</v>
      </c>
      <c r="S2820" s="1">
        <f t="shared" si="222"/>
        <v>12</v>
      </c>
      <c r="T2820" s="1">
        <f t="shared" si="223"/>
        <v>2020</v>
      </c>
      <c r="U2820" s="1">
        <f t="shared" si="224"/>
        <v>2</v>
      </c>
    </row>
    <row r="2821" spans="1:21" x14ac:dyDescent="0.25">
      <c r="A2821" s="3" t="s">
        <v>245</v>
      </c>
      <c r="B2821" s="3" t="s">
        <v>1310</v>
      </c>
      <c r="C2821" s="4" t="s">
        <v>246</v>
      </c>
      <c r="D2821" s="5" t="s">
        <v>247</v>
      </c>
      <c r="E2821" s="4" t="s">
        <v>248</v>
      </c>
      <c r="F2821" s="6">
        <v>54764.23</v>
      </c>
      <c r="G2821" s="4">
        <v>1882608</v>
      </c>
      <c r="H2821" s="4">
        <v>3838919</v>
      </c>
      <c r="I2821" s="5">
        <v>14.265534130000001</v>
      </c>
      <c r="J2821" s="5">
        <v>2.0391494140044002</v>
      </c>
      <c r="K2821" s="5" t="s">
        <v>36</v>
      </c>
      <c r="L2821" s="5">
        <v>177</v>
      </c>
      <c r="M2821" s="7" t="s">
        <v>1311</v>
      </c>
      <c r="N2821" s="16">
        <f t="shared" si="220"/>
        <v>44179</v>
      </c>
      <c r="O2821" s="7" t="s">
        <v>1312</v>
      </c>
      <c r="P2821" s="12" t="str">
        <f t="shared" si="221"/>
        <v>2020-12-22</v>
      </c>
      <c r="Q2821" s="1" t="str">
        <f>IFERROR(VLOOKUP(K2821,de_para!$A$2:$B$32,2,0),"ERR")</f>
        <v>web event</v>
      </c>
      <c r="R2821" s="1">
        <v>0</v>
      </c>
      <c r="S2821" s="1">
        <f t="shared" si="222"/>
        <v>12</v>
      </c>
      <c r="T2821" s="1">
        <f t="shared" si="223"/>
        <v>2020</v>
      </c>
      <c r="U2821" s="1">
        <f t="shared" si="224"/>
        <v>2</v>
      </c>
    </row>
    <row r="2822" spans="1:21" x14ac:dyDescent="0.25">
      <c r="A2822" s="3" t="s">
        <v>180</v>
      </c>
      <c r="B2822" s="3" t="s">
        <v>1310</v>
      </c>
      <c r="C2822" s="4" t="s">
        <v>508</v>
      </c>
      <c r="D2822" s="5" t="s">
        <v>509</v>
      </c>
      <c r="E2822" s="4" t="s">
        <v>510</v>
      </c>
      <c r="F2822" s="6">
        <v>7013.07</v>
      </c>
      <c r="G2822" s="4">
        <v>868590</v>
      </c>
      <c r="H2822" s="4">
        <v>1649880</v>
      </c>
      <c r="I2822" s="5">
        <v>4.2506545899999999</v>
      </c>
      <c r="J2822" s="5">
        <v>1.8994922805926999</v>
      </c>
      <c r="K2822" s="5" t="s">
        <v>394</v>
      </c>
      <c r="L2822" s="5">
        <v>15509</v>
      </c>
      <c r="M2822" s="7" t="s">
        <v>1311</v>
      </c>
      <c r="N2822" s="16">
        <f t="shared" si="220"/>
        <v>44179</v>
      </c>
      <c r="O2822" s="7" t="s">
        <v>1312</v>
      </c>
      <c r="P2822" s="12" t="str">
        <f t="shared" si="221"/>
        <v>2020-12-22</v>
      </c>
      <c r="Q2822" s="1" t="str">
        <f>IFERROR(VLOOKUP(K2822,de_para!$A$2:$B$32,2,0),"ERR")</f>
        <v>Mid funnel</v>
      </c>
      <c r="R2822" s="1">
        <v>0</v>
      </c>
      <c r="S2822" s="1">
        <f t="shared" si="222"/>
        <v>12</v>
      </c>
      <c r="T2822" s="1">
        <f t="shared" si="223"/>
        <v>2020</v>
      </c>
      <c r="U2822" s="1">
        <f t="shared" si="224"/>
        <v>2</v>
      </c>
    </row>
    <row r="2823" spans="1:21" x14ac:dyDescent="0.25">
      <c r="A2823" s="3" t="s">
        <v>1271</v>
      </c>
      <c r="B2823" s="3" t="s">
        <v>1310</v>
      </c>
      <c r="C2823" s="4" t="s">
        <v>1272</v>
      </c>
      <c r="D2823" s="5" t="s">
        <v>1273</v>
      </c>
      <c r="E2823" s="4" t="s">
        <v>1274</v>
      </c>
      <c r="F2823" s="6">
        <v>3614.2</v>
      </c>
      <c r="G2823" s="4">
        <v>15848</v>
      </c>
      <c r="H2823" s="4">
        <v>45943</v>
      </c>
      <c r="I2823" s="5">
        <v>78.667043949999993</v>
      </c>
      <c r="J2823" s="5">
        <v>2.8989777889955</v>
      </c>
      <c r="K2823" s="5" t="s">
        <v>36</v>
      </c>
      <c r="L2823" s="5">
        <v>200</v>
      </c>
      <c r="M2823" s="7" t="s">
        <v>1311</v>
      </c>
      <c r="N2823" s="16">
        <f t="shared" si="220"/>
        <v>44179</v>
      </c>
      <c r="O2823" s="7" t="s">
        <v>1312</v>
      </c>
      <c r="P2823" s="12" t="str">
        <f t="shared" si="221"/>
        <v>2020-12-22</v>
      </c>
      <c r="Q2823" s="1" t="str">
        <f>IFERROR(VLOOKUP(K2823,de_para!$A$2:$B$32,2,0),"ERR")</f>
        <v>web event</v>
      </c>
      <c r="R2823" s="1">
        <v>0</v>
      </c>
      <c r="S2823" s="1">
        <f t="shared" si="222"/>
        <v>12</v>
      </c>
      <c r="T2823" s="1">
        <f t="shared" si="223"/>
        <v>2020</v>
      </c>
      <c r="U2823" s="1">
        <f t="shared" si="224"/>
        <v>2</v>
      </c>
    </row>
    <row r="2824" spans="1:21" x14ac:dyDescent="0.25">
      <c r="A2824" s="3" t="s">
        <v>1226</v>
      </c>
      <c r="B2824" s="3" t="s">
        <v>1310</v>
      </c>
      <c r="C2824" s="4" t="s">
        <v>1227</v>
      </c>
      <c r="D2824" s="5" t="s">
        <v>1228</v>
      </c>
      <c r="E2824" s="4" t="s">
        <v>1229</v>
      </c>
      <c r="F2824" s="6">
        <v>13881.49</v>
      </c>
      <c r="G2824" s="4">
        <v>315579</v>
      </c>
      <c r="H2824" s="4">
        <v>638422</v>
      </c>
      <c r="I2824" s="5">
        <v>21.743439290000001</v>
      </c>
      <c r="J2824" s="5">
        <v>2.0230180081691</v>
      </c>
      <c r="K2824" s="5" t="s">
        <v>36</v>
      </c>
      <c r="L2824" s="5">
        <v>62</v>
      </c>
      <c r="M2824" s="7" t="s">
        <v>1311</v>
      </c>
      <c r="N2824" s="16">
        <f t="shared" si="220"/>
        <v>44179</v>
      </c>
      <c r="O2824" s="7" t="s">
        <v>1312</v>
      </c>
      <c r="P2824" s="12" t="str">
        <f t="shared" si="221"/>
        <v>2020-12-22</v>
      </c>
      <c r="Q2824" s="1" t="str">
        <f>IFERROR(VLOOKUP(K2824,de_para!$A$2:$B$32,2,0),"ERR")</f>
        <v>web event</v>
      </c>
      <c r="R2824" s="1">
        <v>0</v>
      </c>
      <c r="S2824" s="1">
        <f t="shared" si="222"/>
        <v>12</v>
      </c>
      <c r="T2824" s="1">
        <f t="shared" si="223"/>
        <v>2020</v>
      </c>
      <c r="U2824" s="1">
        <f t="shared" si="224"/>
        <v>2</v>
      </c>
    </row>
    <row r="2825" spans="1:21" x14ac:dyDescent="0.25">
      <c r="A2825" s="3" t="s">
        <v>1256</v>
      </c>
      <c r="B2825" s="3" t="s">
        <v>1310</v>
      </c>
      <c r="C2825" s="4" t="s">
        <v>1257</v>
      </c>
      <c r="D2825" s="5" t="s">
        <v>1258</v>
      </c>
      <c r="E2825" s="4" t="s">
        <v>1259</v>
      </c>
      <c r="F2825" s="6">
        <v>10485.040000000001</v>
      </c>
      <c r="G2825" s="4">
        <v>409209</v>
      </c>
      <c r="H2825" s="4">
        <v>663185</v>
      </c>
      <c r="I2825" s="5">
        <v>15.8101284</v>
      </c>
      <c r="J2825" s="5">
        <v>1.6206510609492999</v>
      </c>
      <c r="K2825" s="5" t="s">
        <v>1260</v>
      </c>
      <c r="L2825" s="5">
        <v>1624</v>
      </c>
      <c r="M2825" s="7" t="s">
        <v>1311</v>
      </c>
      <c r="N2825" s="16">
        <f t="shared" si="220"/>
        <v>44179</v>
      </c>
      <c r="O2825" s="7" t="s">
        <v>1312</v>
      </c>
      <c r="P2825" s="12" t="str">
        <f t="shared" si="221"/>
        <v>2020-12-22</v>
      </c>
      <c r="Q2825" s="1" t="str">
        <f>IFERROR(VLOOKUP(K2825,de_para!$A$2:$B$32,2,0),"ERR")</f>
        <v>web event</v>
      </c>
      <c r="R2825" s="1">
        <v>0</v>
      </c>
      <c r="S2825" s="1">
        <f t="shared" si="222"/>
        <v>12</v>
      </c>
      <c r="T2825" s="1">
        <f t="shared" si="223"/>
        <v>2020</v>
      </c>
      <c r="U2825" s="1">
        <f t="shared" si="224"/>
        <v>2</v>
      </c>
    </row>
    <row r="2826" spans="1:21" x14ac:dyDescent="0.25">
      <c r="A2826" s="3" t="s">
        <v>1329</v>
      </c>
      <c r="B2826" s="3" t="s">
        <v>1310</v>
      </c>
      <c r="C2826" s="4" t="s">
        <v>1330</v>
      </c>
      <c r="D2826" s="5" t="s">
        <v>87</v>
      </c>
      <c r="E2826" s="4" t="s">
        <v>88</v>
      </c>
      <c r="F2826" s="6">
        <v>0</v>
      </c>
      <c r="G2826" s="4">
        <v>0</v>
      </c>
      <c r="H2826" s="4">
        <v>0</v>
      </c>
      <c r="I2826" s="5" t="s">
        <v>45</v>
      </c>
      <c r="J2826" s="5">
        <v>0</v>
      </c>
      <c r="K2826" s="5" t="s">
        <v>1252</v>
      </c>
      <c r="L2826" s="5">
        <v>1</v>
      </c>
      <c r="M2826" s="7" t="s">
        <v>1311</v>
      </c>
      <c r="N2826" s="16">
        <f t="shared" si="220"/>
        <v>44179</v>
      </c>
      <c r="O2826" s="7" t="s">
        <v>1312</v>
      </c>
      <c r="P2826" s="12" t="str">
        <f t="shared" si="221"/>
        <v>2020-12-22</v>
      </c>
      <c r="Q2826" s="1" t="str">
        <f>IFERROR(VLOOKUP(K2826,de_para!$A$2:$B$32,2,0),"ERR")</f>
        <v>web event</v>
      </c>
      <c r="R2826" s="1">
        <v>0</v>
      </c>
      <c r="S2826" s="1">
        <f t="shared" si="222"/>
        <v>12</v>
      </c>
      <c r="T2826" s="1">
        <f t="shared" si="223"/>
        <v>2020</v>
      </c>
      <c r="U2826" s="1">
        <f t="shared" si="224"/>
        <v>2</v>
      </c>
    </row>
    <row r="2827" spans="1:21" x14ac:dyDescent="0.25">
      <c r="A2827" s="3" t="s">
        <v>1278</v>
      </c>
      <c r="B2827" s="3" t="s">
        <v>1310</v>
      </c>
      <c r="C2827" s="4" t="s">
        <v>1331</v>
      </c>
      <c r="D2827" s="5" t="s">
        <v>1332</v>
      </c>
      <c r="E2827" s="4" t="s">
        <v>1333</v>
      </c>
      <c r="F2827" s="6">
        <v>5487.1</v>
      </c>
      <c r="G2827" s="4">
        <v>217338</v>
      </c>
      <c r="H2827" s="4">
        <v>401225</v>
      </c>
      <c r="I2827" s="5">
        <v>13.67586766</v>
      </c>
      <c r="J2827" s="5">
        <v>1.8460876606943999</v>
      </c>
      <c r="K2827" s="5" t="s">
        <v>179</v>
      </c>
      <c r="L2827" s="5">
        <v>3597</v>
      </c>
      <c r="M2827" s="7" t="s">
        <v>1311</v>
      </c>
      <c r="N2827" s="16">
        <f t="shared" si="220"/>
        <v>44179</v>
      </c>
      <c r="O2827" s="7" t="s">
        <v>1312</v>
      </c>
      <c r="P2827" s="12" t="str">
        <f t="shared" si="221"/>
        <v>2020-12-22</v>
      </c>
      <c r="Q2827" s="1" t="str">
        <f>IFERROR(VLOOKUP(K2827,de_para!$A$2:$B$32,2,0),"ERR")</f>
        <v>Mid funnel</v>
      </c>
      <c r="R2827" s="1">
        <v>0</v>
      </c>
      <c r="S2827" s="1">
        <f t="shared" si="222"/>
        <v>12</v>
      </c>
      <c r="T2827" s="1">
        <f t="shared" si="223"/>
        <v>2020</v>
      </c>
      <c r="U2827" s="1">
        <f t="shared" si="224"/>
        <v>2</v>
      </c>
    </row>
    <row r="2828" spans="1:21" x14ac:dyDescent="0.25">
      <c r="A2828" s="3" t="s">
        <v>1244</v>
      </c>
      <c r="B2828" s="3" t="s">
        <v>1310</v>
      </c>
      <c r="C2828" s="4" t="s">
        <v>1245</v>
      </c>
      <c r="D2828" s="5" t="s">
        <v>1246</v>
      </c>
      <c r="E2828" s="4" t="s">
        <v>1247</v>
      </c>
      <c r="F2828" s="6">
        <v>10374.200000000001</v>
      </c>
      <c r="G2828" s="4">
        <v>773106</v>
      </c>
      <c r="H2828" s="4">
        <v>1022276</v>
      </c>
      <c r="I2828" s="5">
        <v>10.14814003</v>
      </c>
      <c r="J2828" s="5">
        <v>1.3222973305084</v>
      </c>
      <c r="K2828" s="5" t="s">
        <v>80</v>
      </c>
      <c r="L2828" s="5">
        <v>82</v>
      </c>
      <c r="M2828" s="7" t="s">
        <v>1311</v>
      </c>
      <c r="N2828" s="16">
        <f t="shared" si="220"/>
        <v>44179</v>
      </c>
      <c r="O2828" s="7" t="s">
        <v>1312</v>
      </c>
      <c r="P2828" s="12" t="str">
        <f t="shared" si="221"/>
        <v>2020-12-22</v>
      </c>
      <c r="Q2828" s="1" t="str">
        <f>IFERROR(VLOOKUP(K2828,de_para!$A$2:$B$32,2,0),"ERR")</f>
        <v>web event</v>
      </c>
      <c r="R2828" s="1">
        <v>0</v>
      </c>
      <c r="S2828" s="1">
        <f t="shared" si="222"/>
        <v>12</v>
      </c>
      <c r="T2828" s="1">
        <f t="shared" si="223"/>
        <v>2020</v>
      </c>
      <c r="U2828" s="1">
        <f t="shared" si="224"/>
        <v>2</v>
      </c>
    </row>
    <row r="2829" spans="1:21" x14ac:dyDescent="0.25">
      <c r="A2829" s="3" t="s">
        <v>1300</v>
      </c>
      <c r="B2829" s="3" t="s">
        <v>1310</v>
      </c>
      <c r="C2829" s="4" t="s">
        <v>1301</v>
      </c>
      <c r="D2829" s="5" t="s">
        <v>1302</v>
      </c>
      <c r="E2829" s="4" t="s">
        <v>1303</v>
      </c>
      <c r="F2829" s="6">
        <v>494.18</v>
      </c>
      <c r="G2829" s="4">
        <v>5144</v>
      </c>
      <c r="H2829" s="4">
        <v>44099</v>
      </c>
      <c r="I2829" s="5">
        <v>11.2061498</v>
      </c>
      <c r="J2829" s="5">
        <v>8.5729004665630004</v>
      </c>
      <c r="K2829" s="5" t="s">
        <v>6</v>
      </c>
      <c r="L2829" s="5">
        <v>5144</v>
      </c>
      <c r="M2829" s="7" t="s">
        <v>1311</v>
      </c>
      <c r="N2829" s="16">
        <f t="shared" si="220"/>
        <v>44179</v>
      </c>
      <c r="O2829" s="7" t="s">
        <v>1312</v>
      </c>
      <c r="P2829" s="12" t="str">
        <f t="shared" si="221"/>
        <v>2020-12-22</v>
      </c>
      <c r="Q2829" s="1" t="str">
        <f>IFERROR(VLOOKUP(K2829,de_para!$A$2:$B$32,2,0),"ERR")</f>
        <v>Top funnel</v>
      </c>
      <c r="R2829" s="1">
        <v>0</v>
      </c>
      <c r="S2829" s="1">
        <f t="shared" si="222"/>
        <v>12</v>
      </c>
      <c r="T2829" s="1">
        <f t="shared" si="223"/>
        <v>2020</v>
      </c>
      <c r="U2829" s="1">
        <f t="shared" si="224"/>
        <v>2</v>
      </c>
    </row>
    <row r="2830" spans="1:21" x14ac:dyDescent="0.25">
      <c r="A2830" s="3" t="s">
        <v>1057</v>
      </c>
      <c r="B2830" s="3" t="s">
        <v>1310</v>
      </c>
      <c r="C2830" s="4" t="s">
        <v>1058</v>
      </c>
      <c r="D2830" s="5" t="s">
        <v>1059</v>
      </c>
      <c r="E2830" s="4" t="s">
        <v>1060</v>
      </c>
      <c r="F2830" s="6">
        <v>180805.41</v>
      </c>
      <c r="G2830" s="4">
        <v>3413456</v>
      </c>
      <c r="H2830" s="4">
        <v>10674423</v>
      </c>
      <c r="I2830" s="5">
        <v>16.938190479999999</v>
      </c>
      <c r="J2830" s="5">
        <v>3.1271599809694002</v>
      </c>
      <c r="K2830" s="5" t="s">
        <v>80</v>
      </c>
      <c r="L2830" s="5">
        <v>1833</v>
      </c>
      <c r="M2830" s="7" t="s">
        <v>1311</v>
      </c>
      <c r="N2830" s="16">
        <f t="shared" si="220"/>
        <v>44179</v>
      </c>
      <c r="O2830" s="7" t="s">
        <v>1312</v>
      </c>
      <c r="P2830" s="12" t="str">
        <f t="shared" si="221"/>
        <v>2020-12-22</v>
      </c>
      <c r="Q2830" s="1" t="str">
        <f>IFERROR(VLOOKUP(K2830,de_para!$A$2:$B$32,2,0),"ERR")</f>
        <v>web event</v>
      </c>
      <c r="R2830" s="1">
        <v>0</v>
      </c>
      <c r="S2830" s="1">
        <f t="shared" si="222"/>
        <v>12</v>
      </c>
      <c r="T2830" s="1">
        <f t="shared" si="223"/>
        <v>2020</v>
      </c>
      <c r="U2830" s="1">
        <f t="shared" si="224"/>
        <v>2</v>
      </c>
    </row>
    <row r="2831" spans="1:21" x14ac:dyDescent="0.25">
      <c r="A2831" s="3" t="s">
        <v>1304</v>
      </c>
      <c r="B2831" s="3" t="s">
        <v>1310</v>
      </c>
      <c r="C2831" s="4" t="s">
        <v>1305</v>
      </c>
      <c r="D2831" s="5" t="s">
        <v>1302</v>
      </c>
      <c r="E2831" s="4" t="s">
        <v>1303</v>
      </c>
      <c r="F2831" s="6">
        <v>4245.03</v>
      </c>
      <c r="G2831" s="4">
        <v>25991</v>
      </c>
      <c r="H2831" s="4">
        <v>362799</v>
      </c>
      <c r="I2831" s="5">
        <v>11.70077646</v>
      </c>
      <c r="J2831" s="5">
        <v>13.958639529068</v>
      </c>
      <c r="K2831" s="5" t="s">
        <v>6</v>
      </c>
      <c r="L2831" s="5">
        <v>25991</v>
      </c>
      <c r="M2831" s="7" t="s">
        <v>1311</v>
      </c>
      <c r="N2831" s="16">
        <f t="shared" si="220"/>
        <v>44179</v>
      </c>
      <c r="O2831" s="7" t="s">
        <v>1312</v>
      </c>
      <c r="P2831" s="12" t="str">
        <f t="shared" si="221"/>
        <v>2020-12-22</v>
      </c>
      <c r="Q2831" s="1" t="str">
        <f>IFERROR(VLOOKUP(K2831,de_para!$A$2:$B$32,2,0),"ERR")</f>
        <v>Top funnel</v>
      </c>
      <c r="R2831" s="1">
        <v>0</v>
      </c>
      <c r="S2831" s="1">
        <f t="shared" si="222"/>
        <v>12</v>
      </c>
      <c r="T2831" s="1">
        <f t="shared" si="223"/>
        <v>2020</v>
      </c>
      <c r="U2831" s="1">
        <f t="shared" si="224"/>
        <v>2</v>
      </c>
    </row>
    <row r="2832" spans="1:21" x14ac:dyDescent="0.25">
      <c r="A2832" s="3" t="s">
        <v>1306</v>
      </c>
      <c r="B2832" s="3" t="s">
        <v>1334</v>
      </c>
      <c r="C2832" s="4" t="s">
        <v>1307</v>
      </c>
      <c r="D2832" s="5" t="s">
        <v>1302</v>
      </c>
      <c r="E2832" s="4" t="s">
        <v>1303</v>
      </c>
      <c r="F2832" s="6">
        <v>352.02</v>
      </c>
      <c r="G2832" s="4">
        <v>3531</v>
      </c>
      <c r="H2832" s="4">
        <v>28386</v>
      </c>
      <c r="I2832" s="5">
        <v>12.401183680000001</v>
      </c>
      <c r="J2832" s="5">
        <v>8.0390824129141993</v>
      </c>
      <c r="K2832" s="5" t="s">
        <v>6</v>
      </c>
      <c r="L2832" s="5">
        <v>3531</v>
      </c>
      <c r="M2832" s="7" t="s">
        <v>1335</v>
      </c>
      <c r="N2832" s="16">
        <f t="shared" si="220"/>
        <v>44172</v>
      </c>
      <c r="O2832" s="7" t="s">
        <v>1336</v>
      </c>
      <c r="P2832" s="12" t="str">
        <f t="shared" si="221"/>
        <v>2020-12-15</v>
      </c>
      <c r="Q2832" s="1" t="str">
        <f>IFERROR(VLOOKUP(K2832,de_para!$A$2:$B$32,2,0),"ERR")</f>
        <v>Top funnel</v>
      </c>
      <c r="R2832" s="1">
        <v>0</v>
      </c>
      <c r="S2832" s="1">
        <f t="shared" si="222"/>
        <v>12</v>
      </c>
      <c r="T2832" s="1">
        <f t="shared" si="223"/>
        <v>2020</v>
      </c>
      <c r="U2832" s="1">
        <f t="shared" si="224"/>
        <v>2</v>
      </c>
    </row>
    <row r="2833" spans="1:21" x14ac:dyDescent="0.25">
      <c r="A2833" s="3" t="s">
        <v>1271</v>
      </c>
      <c r="B2833" s="3" t="s">
        <v>1334</v>
      </c>
      <c r="C2833" s="4" t="s">
        <v>1272</v>
      </c>
      <c r="D2833" s="5" t="s">
        <v>1273</v>
      </c>
      <c r="E2833" s="4" t="s">
        <v>1274</v>
      </c>
      <c r="F2833" s="6">
        <v>13947.92</v>
      </c>
      <c r="G2833" s="4">
        <v>28776</v>
      </c>
      <c r="H2833" s="4">
        <v>184689</v>
      </c>
      <c r="I2833" s="5">
        <v>75.521119290000001</v>
      </c>
      <c r="J2833" s="5">
        <v>6.4181609674729003</v>
      </c>
      <c r="K2833" s="5" t="s">
        <v>36</v>
      </c>
      <c r="L2833" s="5">
        <v>478</v>
      </c>
      <c r="M2833" s="7" t="s">
        <v>1335</v>
      </c>
      <c r="N2833" s="16">
        <f t="shared" si="220"/>
        <v>44172</v>
      </c>
      <c r="O2833" s="7" t="s">
        <v>1336</v>
      </c>
      <c r="P2833" s="12" t="str">
        <f t="shared" si="221"/>
        <v>2020-12-15</v>
      </c>
      <c r="Q2833" s="1" t="str">
        <f>IFERROR(VLOOKUP(K2833,de_para!$A$2:$B$32,2,0),"ERR")</f>
        <v>web event</v>
      </c>
      <c r="R2833" s="1">
        <v>0</v>
      </c>
      <c r="S2833" s="1">
        <f t="shared" si="222"/>
        <v>12</v>
      </c>
      <c r="T2833" s="1">
        <f t="shared" si="223"/>
        <v>2020</v>
      </c>
      <c r="U2833" s="1">
        <f t="shared" si="224"/>
        <v>2</v>
      </c>
    </row>
    <row r="2834" spans="1:21" x14ac:dyDescent="0.25">
      <c r="A2834" s="3" t="s">
        <v>1085</v>
      </c>
      <c r="B2834" s="3" t="s">
        <v>1334</v>
      </c>
      <c r="C2834" s="4" t="s">
        <v>1086</v>
      </c>
      <c r="D2834" s="5" t="s">
        <v>1070</v>
      </c>
      <c r="E2834" s="4" t="s">
        <v>1071</v>
      </c>
      <c r="F2834" s="6">
        <v>1960.76</v>
      </c>
      <c r="G2834" s="4">
        <v>116284</v>
      </c>
      <c r="H2834" s="4">
        <v>194913</v>
      </c>
      <c r="I2834" s="5">
        <v>10.05966765</v>
      </c>
      <c r="J2834" s="5">
        <v>1.6761807299371001</v>
      </c>
      <c r="K2834" s="5" t="s">
        <v>1072</v>
      </c>
      <c r="L2834" s="5">
        <v>155376</v>
      </c>
      <c r="M2834" s="7" t="s">
        <v>1335</v>
      </c>
      <c r="N2834" s="16">
        <f t="shared" si="220"/>
        <v>44172</v>
      </c>
      <c r="O2834" s="7" t="s">
        <v>1336</v>
      </c>
      <c r="P2834" s="12" t="str">
        <f t="shared" si="221"/>
        <v>2020-12-15</v>
      </c>
      <c r="Q2834" s="1" t="str">
        <f>IFERROR(VLOOKUP(K2834,de_para!$A$2:$B$32,2,0),"ERR")</f>
        <v>Top funnel</v>
      </c>
      <c r="R2834" s="1">
        <v>0</v>
      </c>
      <c r="S2834" s="1">
        <f t="shared" si="222"/>
        <v>12</v>
      </c>
      <c r="T2834" s="1">
        <f t="shared" si="223"/>
        <v>2020</v>
      </c>
      <c r="U2834" s="1">
        <f t="shared" si="224"/>
        <v>2</v>
      </c>
    </row>
    <row r="2835" spans="1:21" x14ac:dyDescent="0.25">
      <c r="A2835" s="3" t="s">
        <v>120</v>
      </c>
      <c r="B2835" s="3" t="s">
        <v>1334</v>
      </c>
      <c r="C2835" s="4" t="s">
        <v>1056</v>
      </c>
      <c r="D2835" s="5" t="s">
        <v>1048</v>
      </c>
      <c r="E2835" s="4" t="s">
        <v>1049</v>
      </c>
      <c r="F2835" s="6">
        <v>117650.09</v>
      </c>
      <c r="G2835" s="4">
        <v>5720958</v>
      </c>
      <c r="H2835" s="4">
        <v>11228358</v>
      </c>
      <c r="I2835" s="5">
        <v>10.47794255</v>
      </c>
      <c r="J2835" s="5">
        <v>1.9626709372800999</v>
      </c>
      <c r="K2835" s="5" t="s">
        <v>36</v>
      </c>
      <c r="L2835" s="5">
        <v>1095</v>
      </c>
      <c r="M2835" s="7" t="s">
        <v>1335</v>
      </c>
      <c r="N2835" s="16">
        <f t="shared" si="220"/>
        <v>44172</v>
      </c>
      <c r="O2835" s="7" t="s">
        <v>1336</v>
      </c>
      <c r="P2835" s="12" t="str">
        <f t="shared" si="221"/>
        <v>2020-12-15</v>
      </c>
      <c r="Q2835" s="1" t="str">
        <f>IFERROR(VLOOKUP(K2835,de_para!$A$2:$B$32,2,0),"ERR")</f>
        <v>web event</v>
      </c>
      <c r="R2835" s="1">
        <v>0</v>
      </c>
      <c r="S2835" s="1">
        <f t="shared" si="222"/>
        <v>12</v>
      </c>
      <c r="T2835" s="1">
        <f t="shared" si="223"/>
        <v>2020</v>
      </c>
      <c r="U2835" s="1">
        <f t="shared" si="224"/>
        <v>2</v>
      </c>
    </row>
    <row r="2836" spans="1:21" x14ac:dyDescent="0.25">
      <c r="A2836" s="3" t="s">
        <v>1329</v>
      </c>
      <c r="B2836" s="3" t="s">
        <v>1334</v>
      </c>
      <c r="C2836" s="4" t="s">
        <v>1337</v>
      </c>
      <c r="D2836" s="5" t="s">
        <v>1338</v>
      </c>
      <c r="E2836" s="4" t="s">
        <v>1339</v>
      </c>
      <c r="F2836" s="6">
        <v>0</v>
      </c>
      <c r="G2836" s="4">
        <v>0</v>
      </c>
      <c r="H2836" s="4">
        <v>0</v>
      </c>
      <c r="I2836" s="5" t="s">
        <v>45</v>
      </c>
      <c r="J2836" s="5">
        <v>0</v>
      </c>
      <c r="K2836" s="5" t="s">
        <v>1252</v>
      </c>
      <c r="L2836" s="5">
        <v>2</v>
      </c>
      <c r="M2836" s="7" t="s">
        <v>1335</v>
      </c>
      <c r="N2836" s="16">
        <f t="shared" si="220"/>
        <v>44172</v>
      </c>
      <c r="O2836" s="7" t="s">
        <v>1336</v>
      </c>
      <c r="P2836" s="12" t="str">
        <f t="shared" si="221"/>
        <v>2020-12-15</v>
      </c>
      <c r="Q2836" s="1" t="str">
        <f>IFERROR(VLOOKUP(K2836,de_para!$A$2:$B$32,2,0),"ERR")</f>
        <v>web event</v>
      </c>
      <c r="R2836" s="1">
        <v>0</v>
      </c>
      <c r="S2836" s="1">
        <f t="shared" si="222"/>
        <v>12</v>
      </c>
      <c r="T2836" s="1">
        <f t="shared" si="223"/>
        <v>2020</v>
      </c>
      <c r="U2836" s="1">
        <f t="shared" si="224"/>
        <v>2</v>
      </c>
    </row>
    <row r="2837" spans="1:21" x14ac:dyDescent="0.25">
      <c r="A2837" s="3" t="s">
        <v>245</v>
      </c>
      <c r="B2837" s="3" t="s">
        <v>1334</v>
      </c>
      <c r="C2837" s="4" t="s">
        <v>520</v>
      </c>
      <c r="D2837" s="5" t="s">
        <v>521</v>
      </c>
      <c r="E2837" s="4" t="s">
        <v>522</v>
      </c>
      <c r="F2837" s="6">
        <v>7051.25</v>
      </c>
      <c r="G2837" s="4">
        <v>838630</v>
      </c>
      <c r="H2837" s="4">
        <v>1623065</v>
      </c>
      <c r="I2837" s="5">
        <v>4.3444039500000002</v>
      </c>
      <c r="J2837" s="5">
        <v>1.9353767454062001</v>
      </c>
      <c r="K2837" s="5" t="s">
        <v>394</v>
      </c>
      <c r="L2837" s="5">
        <v>14288</v>
      </c>
      <c r="M2837" s="7" t="s">
        <v>1335</v>
      </c>
      <c r="N2837" s="16">
        <f t="shared" si="220"/>
        <v>44172</v>
      </c>
      <c r="O2837" s="7" t="s">
        <v>1336</v>
      </c>
      <c r="P2837" s="12" t="str">
        <f t="shared" si="221"/>
        <v>2020-12-15</v>
      </c>
      <c r="Q2837" s="1" t="str">
        <f>IFERROR(VLOOKUP(K2837,de_para!$A$2:$B$32,2,0),"ERR")</f>
        <v>Mid funnel</v>
      </c>
      <c r="R2837" s="1">
        <v>0</v>
      </c>
      <c r="S2837" s="1">
        <f t="shared" si="222"/>
        <v>12</v>
      </c>
      <c r="T2837" s="1">
        <f t="shared" si="223"/>
        <v>2020</v>
      </c>
      <c r="U2837" s="1">
        <f t="shared" si="224"/>
        <v>2</v>
      </c>
    </row>
    <row r="2838" spans="1:21" x14ac:dyDescent="0.25">
      <c r="A2838" s="3" t="s">
        <v>1068</v>
      </c>
      <c r="B2838" s="3" t="s">
        <v>1334</v>
      </c>
      <c r="C2838" s="4" t="s">
        <v>1069</v>
      </c>
      <c r="D2838" s="5" t="s">
        <v>1070</v>
      </c>
      <c r="E2838" s="4" t="s">
        <v>1071</v>
      </c>
      <c r="F2838" s="6">
        <v>1959.92</v>
      </c>
      <c r="G2838" s="4">
        <v>92827</v>
      </c>
      <c r="H2838" s="4">
        <v>379573</v>
      </c>
      <c r="I2838" s="5">
        <v>5.1634863400000004</v>
      </c>
      <c r="J2838" s="5">
        <v>4.0890365949562</v>
      </c>
      <c r="K2838" s="5" t="s">
        <v>1072</v>
      </c>
      <c r="L2838" s="5">
        <v>337281</v>
      </c>
      <c r="M2838" s="7" t="s">
        <v>1335</v>
      </c>
      <c r="N2838" s="16">
        <f t="shared" si="220"/>
        <v>44172</v>
      </c>
      <c r="O2838" s="7" t="s">
        <v>1336</v>
      </c>
      <c r="P2838" s="12" t="str">
        <f t="shared" si="221"/>
        <v>2020-12-15</v>
      </c>
      <c r="Q2838" s="1" t="str">
        <f>IFERROR(VLOOKUP(K2838,de_para!$A$2:$B$32,2,0),"ERR")</f>
        <v>Top funnel</v>
      </c>
      <c r="R2838" s="1">
        <v>0</v>
      </c>
      <c r="S2838" s="1">
        <f t="shared" si="222"/>
        <v>12</v>
      </c>
      <c r="T2838" s="1">
        <f t="shared" si="223"/>
        <v>2020</v>
      </c>
      <c r="U2838" s="1">
        <f t="shared" si="224"/>
        <v>2</v>
      </c>
    </row>
    <row r="2839" spans="1:21" x14ac:dyDescent="0.25">
      <c r="A2839" s="3" t="s">
        <v>948</v>
      </c>
      <c r="B2839" s="3" t="s">
        <v>1334</v>
      </c>
      <c r="C2839" s="4" t="s">
        <v>950</v>
      </c>
      <c r="D2839" s="5" t="s">
        <v>173</v>
      </c>
      <c r="E2839" s="4" t="s">
        <v>174</v>
      </c>
      <c r="F2839" s="6">
        <v>16157.69</v>
      </c>
      <c r="G2839" s="4">
        <v>139642</v>
      </c>
      <c r="H2839" s="4">
        <v>459170</v>
      </c>
      <c r="I2839" s="5">
        <v>35.188906070000002</v>
      </c>
      <c r="J2839" s="5">
        <v>3.288194096332</v>
      </c>
      <c r="K2839" s="5" t="s">
        <v>36</v>
      </c>
      <c r="L2839" s="5">
        <v>97</v>
      </c>
      <c r="M2839" s="7" t="s">
        <v>1335</v>
      </c>
      <c r="N2839" s="16">
        <f t="shared" si="220"/>
        <v>44172</v>
      </c>
      <c r="O2839" s="7" t="s">
        <v>1336</v>
      </c>
      <c r="P2839" s="12" t="str">
        <f t="shared" si="221"/>
        <v>2020-12-15</v>
      </c>
      <c r="Q2839" s="1" t="str">
        <f>IFERROR(VLOOKUP(K2839,de_para!$A$2:$B$32,2,0),"ERR")</f>
        <v>web event</v>
      </c>
      <c r="R2839" s="1">
        <v>0</v>
      </c>
      <c r="S2839" s="1">
        <f t="shared" si="222"/>
        <v>12</v>
      </c>
      <c r="T2839" s="1">
        <f t="shared" si="223"/>
        <v>2020</v>
      </c>
      <c r="U2839" s="1">
        <f t="shared" si="224"/>
        <v>2</v>
      </c>
    </row>
    <row r="2840" spans="1:21" x14ac:dyDescent="0.25">
      <c r="A2840" s="3" t="s">
        <v>1178</v>
      </c>
      <c r="B2840" s="3" t="s">
        <v>1334</v>
      </c>
      <c r="C2840" s="4" t="s">
        <v>1179</v>
      </c>
      <c r="D2840" s="5" t="s">
        <v>1163</v>
      </c>
      <c r="E2840" s="4" t="s">
        <v>1164</v>
      </c>
      <c r="F2840" s="6">
        <v>24904.41</v>
      </c>
      <c r="G2840" s="4">
        <v>929004</v>
      </c>
      <c r="H2840" s="4">
        <v>1760690</v>
      </c>
      <c r="I2840" s="5">
        <v>14.14468759</v>
      </c>
      <c r="J2840" s="5">
        <v>1.8952447998071</v>
      </c>
      <c r="K2840" s="5" t="s">
        <v>36</v>
      </c>
      <c r="L2840" s="5">
        <v>85</v>
      </c>
      <c r="M2840" s="7" t="s">
        <v>1335</v>
      </c>
      <c r="N2840" s="16">
        <f t="shared" si="220"/>
        <v>44172</v>
      </c>
      <c r="O2840" s="7" t="s">
        <v>1336</v>
      </c>
      <c r="P2840" s="12" t="str">
        <f t="shared" si="221"/>
        <v>2020-12-15</v>
      </c>
      <c r="Q2840" s="1" t="str">
        <f>IFERROR(VLOOKUP(K2840,de_para!$A$2:$B$32,2,0),"ERR")</f>
        <v>web event</v>
      </c>
      <c r="R2840" s="1">
        <v>0</v>
      </c>
      <c r="S2840" s="1">
        <f t="shared" si="222"/>
        <v>12</v>
      </c>
      <c r="T2840" s="1">
        <f t="shared" si="223"/>
        <v>2020</v>
      </c>
      <c r="U2840" s="1">
        <f t="shared" si="224"/>
        <v>2</v>
      </c>
    </row>
    <row r="2841" spans="1:21" x14ac:dyDescent="0.25">
      <c r="A2841" s="3" t="s">
        <v>111</v>
      </c>
      <c r="B2841" s="3" t="s">
        <v>1334</v>
      </c>
      <c r="C2841" s="4" t="s">
        <v>1047</v>
      </c>
      <c r="D2841" s="5" t="s">
        <v>1048</v>
      </c>
      <c r="E2841" s="4" t="s">
        <v>1049</v>
      </c>
      <c r="F2841" s="6">
        <v>28004.51</v>
      </c>
      <c r="G2841" s="4">
        <v>1507045</v>
      </c>
      <c r="H2841" s="4">
        <v>2648697</v>
      </c>
      <c r="I2841" s="5">
        <v>10.57293832</v>
      </c>
      <c r="J2841" s="5">
        <v>1.757543404477</v>
      </c>
      <c r="K2841" s="5" t="s">
        <v>36</v>
      </c>
      <c r="L2841" s="5">
        <v>270</v>
      </c>
      <c r="M2841" s="7" t="s">
        <v>1335</v>
      </c>
      <c r="N2841" s="16">
        <f t="shared" si="220"/>
        <v>44172</v>
      </c>
      <c r="O2841" s="7" t="s">
        <v>1336</v>
      </c>
      <c r="P2841" s="12" t="str">
        <f t="shared" si="221"/>
        <v>2020-12-15</v>
      </c>
      <c r="Q2841" s="1" t="str">
        <f>IFERROR(VLOOKUP(K2841,de_para!$A$2:$B$32,2,0),"ERR")</f>
        <v>web event</v>
      </c>
      <c r="R2841" s="1">
        <v>0</v>
      </c>
      <c r="S2841" s="1">
        <f t="shared" si="222"/>
        <v>12</v>
      </c>
      <c r="T2841" s="1">
        <f t="shared" si="223"/>
        <v>2020</v>
      </c>
      <c r="U2841" s="1">
        <f t="shared" si="224"/>
        <v>2</v>
      </c>
    </row>
    <row r="2842" spans="1:21" x14ac:dyDescent="0.25">
      <c r="A2842" s="3" t="s">
        <v>1317</v>
      </c>
      <c r="B2842" s="3" t="s">
        <v>1334</v>
      </c>
      <c r="C2842" s="4" t="s">
        <v>1318</v>
      </c>
      <c r="D2842" s="5" t="s">
        <v>1319</v>
      </c>
      <c r="E2842" s="4" t="s">
        <v>1320</v>
      </c>
      <c r="F2842" s="6">
        <v>0</v>
      </c>
      <c r="G2842" s="4">
        <v>0</v>
      </c>
      <c r="H2842" s="4">
        <v>0</v>
      </c>
      <c r="I2842" s="5" t="s">
        <v>45</v>
      </c>
      <c r="J2842" s="5">
        <v>0</v>
      </c>
      <c r="K2842" s="5" t="s">
        <v>1252</v>
      </c>
      <c r="L2842" s="5">
        <v>1</v>
      </c>
      <c r="M2842" s="7" t="s">
        <v>1335</v>
      </c>
      <c r="N2842" s="16">
        <f t="shared" si="220"/>
        <v>44172</v>
      </c>
      <c r="O2842" s="7" t="s">
        <v>1336</v>
      </c>
      <c r="P2842" s="12" t="str">
        <f t="shared" si="221"/>
        <v>2020-12-15</v>
      </c>
      <c r="Q2842" s="1" t="str">
        <f>IFERROR(VLOOKUP(K2842,de_para!$A$2:$B$32,2,0),"ERR")</f>
        <v>web event</v>
      </c>
      <c r="R2842" s="1">
        <v>0</v>
      </c>
      <c r="S2842" s="1">
        <f t="shared" si="222"/>
        <v>12</v>
      </c>
      <c r="T2842" s="1">
        <f t="shared" si="223"/>
        <v>2020</v>
      </c>
      <c r="U2842" s="1">
        <f t="shared" si="224"/>
        <v>2</v>
      </c>
    </row>
    <row r="2843" spans="1:21" x14ac:dyDescent="0.25">
      <c r="A2843" s="3" t="s">
        <v>1289</v>
      </c>
      <c r="B2843" s="3" t="s">
        <v>1334</v>
      </c>
      <c r="C2843" s="4" t="s">
        <v>1290</v>
      </c>
      <c r="D2843" s="5" t="s">
        <v>1291</v>
      </c>
      <c r="E2843" s="4" t="s">
        <v>1292</v>
      </c>
      <c r="F2843" s="6">
        <v>0</v>
      </c>
      <c r="G2843" s="4">
        <v>0</v>
      </c>
      <c r="H2843" s="4">
        <v>0</v>
      </c>
      <c r="I2843" s="5" t="s">
        <v>45</v>
      </c>
      <c r="J2843" s="5">
        <v>0</v>
      </c>
      <c r="K2843" s="5" t="s">
        <v>1260</v>
      </c>
      <c r="L2843" s="5">
        <v>32</v>
      </c>
      <c r="M2843" s="7" t="s">
        <v>1335</v>
      </c>
      <c r="N2843" s="16">
        <f t="shared" si="220"/>
        <v>44172</v>
      </c>
      <c r="O2843" s="7" t="s">
        <v>1336</v>
      </c>
      <c r="P2843" s="12" t="str">
        <f t="shared" si="221"/>
        <v>2020-12-15</v>
      </c>
      <c r="Q2843" s="1" t="str">
        <f>IFERROR(VLOOKUP(K2843,de_para!$A$2:$B$32,2,0),"ERR")</f>
        <v>web event</v>
      </c>
      <c r="R2843" s="1">
        <v>0</v>
      </c>
      <c r="S2843" s="1">
        <f t="shared" si="222"/>
        <v>12</v>
      </c>
      <c r="T2843" s="1">
        <f t="shared" si="223"/>
        <v>2020</v>
      </c>
      <c r="U2843" s="1">
        <f t="shared" si="224"/>
        <v>2</v>
      </c>
    </row>
    <row r="2844" spans="1:21" x14ac:dyDescent="0.25">
      <c r="A2844" s="3" t="s">
        <v>1078</v>
      </c>
      <c r="B2844" s="3" t="s">
        <v>1334</v>
      </c>
      <c r="C2844" s="4" t="s">
        <v>1079</v>
      </c>
      <c r="D2844" s="5" t="s">
        <v>1080</v>
      </c>
      <c r="E2844" s="4" t="s">
        <v>1081</v>
      </c>
      <c r="F2844" s="6">
        <v>684.9</v>
      </c>
      <c r="G2844" s="4">
        <v>63616</v>
      </c>
      <c r="H2844" s="4">
        <v>63733</v>
      </c>
      <c r="I2844" s="5">
        <v>10.746395120000001</v>
      </c>
      <c r="J2844" s="5">
        <v>1.0018391599598</v>
      </c>
      <c r="K2844" s="5" t="s">
        <v>80</v>
      </c>
      <c r="L2844" s="5">
        <v>4</v>
      </c>
      <c r="M2844" s="7" t="s">
        <v>1335</v>
      </c>
      <c r="N2844" s="16">
        <f t="shared" si="220"/>
        <v>44172</v>
      </c>
      <c r="O2844" s="7" t="s">
        <v>1336</v>
      </c>
      <c r="P2844" s="12" t="str">
        <f t="shared" si="221"/>
        <v>2020-12-15</v>
      </c>
      <c r="Q2844" s="1" t="str">
        <f>IFERROR(VLOOKUP(K2844,de_para!$A$2:$B$32,2,0),"ERR")</f>
        <v>web event</v>
      </c>
      <c r="R2844" s="1">
        <v>0</v>
      </c>
      <c r="S2844" s="1">
        <f t="shared" si="222"/>
        <v>12</v>
      </c>
      <c r="T2844" s="1">
        <f t="shared" si="223"/>
        <v>2020</v>
      </c>
      <c r="U2844" s="1">
        <f t="shared" si="224"/>
        <v>2</v>
      </c>
    </row>
    <row r="2845" spans="1:21" x14ac:dyDescent="0.25">
      <c r="A2845" s="3" t="s">
        <v>1304</v>
      </c>
      <c r="B2845" s="3" t="s">
        <v>1334</v>
      </c>
      <c r="C2845" s="4" t="s">
        <v>1305</v>
      </c>
      <c r="D2845" s="5" t="s">
        <v>1302</v>
      </c>
      <c r="E2845" s="4" t="s">
        <v>1303</v>
      </c>
      <c r="F2845" s="6">
        <v>4090.78</v>
      </c>
      <c r="G2845" s="4">
        <v>24640</v>
      </c>
      <c r="H2845" s="4">
        <v>339672</v>
      </c>
      <c r="I2845" s="5">
        <v>12.04332415</v>
      </c>
      <c r="J2845" s="5">
        <v>13.78538961039</v>
      </c>
      <c r="K2845" s="5" t="s">
        <v>6</v>
      </c>
      <c r="L2845" s="5">
        <v>24640</v>
      </c>
      <c r="M2845" s="7" t="s">
        <v>1335</v>
      </c>
      <c r="N2845" s="16">
        <f t="shared" si="220"/>
        <v>44172</v>
      </c>
      <c r="O2845" s="7" t="s">
        <v>1336</v>
      </c>
      <c r="P2845" s="12" t="str">
        <f t="shared" si="221"/>
        <v>2020-12-15</v>
      </c>
      <c r="Q2845" s="1" t="str">
        <f>IFERROR(VLOOKUP(K2845,de_para!$A$2:$B$32,2,0),"ERR")</f>
        <v>Top funnel</v>
      </c>
      <c r="R2845" s="1">
        <v>0</v>
      </c>
      <c r="S2845" s="1">
        <f t="shared" si="222"/>
        <v>12</v>
      </c>
      <c r="T2845" s="1">
        <f t="shared" si="223"/>
        <v>2020</v>
      </c>
      <c r="U2845" s="1">
        <f t="shared" si="224"/>
        <v>2</v>
      </c>
    </row>
    <row r="2846" spans="1:21" x14ac:dyDescent="0.25">
      <c r="A2846" s="3" t="s">
        <v>245</v>
      </c>
      <c r="B2846" s="3" t="s">
        <v>1334</v>
      </c>
      <c r="C2846" s="4" t="s">
        <v>246</v>
      </c>
      <c r="D2846" s="5" t="s">
        <v>247</v>
      </c>
      <c r="E2846" s="4" t="s">
        <v>248</v>
      </c>
      <c r="F2846" s="6">
        <v>69409.259999999995</v>
      </c>
      <c r="G2846" s="4">
        <v>2433470</v>
      </c>
      <c r="H2846" s="4">
        <v>5323271</v>
      </c>
      <c r="I2846" s="5">
        <v>13.038836460000001</v>
      </c>
      <c r="J2846" s="5">
        <v>2.1875227555713002</v>
      </c>
      <c r="K2846" s="5" t="s">
        <v>36</v>
      </c>
      <c r="L2846" s="5">
        <v>267</v>
      </c>
      <c r="M2846" s="7" t="s">
        <v>1335</v>
      </c>
      <c r="N2846" s="16">
        <f t="shared" si="220"/>
        <v>44172</v>
      </c>
      <c r="O2846" s="7" t="s">
        <v>1336</v>
      </c>
      <c r="P2846" s="12" t="str">
        <f t="shared" si="221"/>
        <v>2020-12-15</v>
      </c>
      <c r="Q2846" s="1" t="str">
        <f>IFERROR(VLOOKUP(K2846,de_para!$A$2:$B$32,2,0),"ERR")</f>
        <v>web event</v>
      </c>
      <c r="R2846" s="1">
        <v>0</v>
      </c>
      <c r="S2846" s="1">
        <f t="shared" si="222"/>
        <v>12</v>
      </c>
      <c r="T2846" s="1">
        <f t="shared" si="223"/>
        <v>2020</v>
      </c>
      <c r="U2846" s="1">
        <f t="shared" si="224"/>
        <v>2</v>
      </c>
    </row>
    <row r="2847" spans="1:21" x14ac:dyDescent="0.25">
      <c r="A2847" s="3" t="s">
        <v>1057</v>
      </c>
      <c r="B2847" s="3" t="s">
        <v>1334</v>
      </c>
      <c r="C2847" s="4" t="s">
        <v>1058</v>
      </c>
      <c r="D2847" s="5" t="s">
        <v>1059</v>
      </c>
      <c r="E2847" s="4" t="s">
        <v>1060</v>
      </c>
      <c r="F2847" s="6">
        <v>166491.14000000001</v>
      </c>
      <c r="G2847" s="4">
        <v>2916289</v>
      </c>
      <c r="H2847" s="4">
        <v>9093268</v>
      </c>
      <c r="I2847" s="5">
        <v>18.309274510000002</v>
      </c>
      <c r="J2847" s="5">
        <v>3.1180956345547002</v>
      </c>
      <c r="K2847" s="5" t="s">
        <v>80</v>
      </c>
      <c r="L2847" s="5">
        <v>1594</v>
      </c>
      <c r="M2847" s="7" t="s">
        <v>1335</v>
      </c>
      <c r="N2847" s="16">
        <f t="shared" si="220"/>
        <v>44172</v>
      </c>
      <c r="O2847" s="7" t="s">
        <v>1336</v>
      </c>
      <c r="P2847" s="12" t="str">
        <f t="shared" si="221"/>
        <v>2020-12-15</v>
      </c>
      <c r="Q2847" s="1" t="str">
        <f>IFERROR(VLOOKUP(K2847,de_para!$A$2:$B$32,2,0),"ERR")</f>
        <v>web event</v>
      </c>
      <c r="R2847" s="1">
        <v>0</v>
      </c>
      <c r="S2847" s="1">
        <f t="shared" si="222"/>
        <v>12</v>
      </c>
      <c r="T2847" s="1">
        <f t="shared" si="223"/>
        <v>2020</v>
      </c>
      <c r="U2847" s="1">
        <f t="shared" si="224"/>
        <v>2</v>
      </c>
    </row>
    <row r="2848" spans="1:21" x14ac:dyDescent="0.25">
      <c r="A2848" s="3" t="s">
        <v>1278</v>
      </c>
      <c r="B2848" s="3" t="s">
        <v>1334</v>
      </c>
      <c r="C2848" s="4" t="s">
        <v>1331</v>
      </c>
      <c r="D2848" s="5" t="s">
        <v>1332</v>
      </c>
      <c r="E2848" s="4" t="s">
        <v>1333</v>
      </c>
      <c r="F2848" s="6">
        <v>5965.48</v>
      </c>
      <c r="G2848" s="4">
        <v>289577</v>
      </c>
      <c r="H2848" s="4">
        <v>523236</v>
      </c>
      <c r="I2848" s="5">
        <v>11.401126830000001</v>
      </c>
      <c r="J2848" s="5">
        <v>1.8068976472578999</v>
      </c>
      <c r="K2848" s="5" t="s">
        <v>179</v>
      </c>
      <c r="L2848" s="5">
        <v>3923</v>
      </c>
      <c r="M2848" s="7" t="s">
        <v>1335</v>
      </c>
      <c r="N2848" s="16">
        <f t="shared" si="220"/>
        <v>44172</v>
      </c>
      <c r="O2848" s="7" t="s">
        <v>1336</v>
      </c>
      <c r="P2848" s="12" t="str">
        <f t="shared" si="221"/>
        <v>2020-12-15</v>
      </c>
      <c r="Q2848" s="1" t="str">
        <f>IFERROR(VLOOKUP(K2848,de_para!$A$2:$B$32,2,0),"ERR")</f>
        <v>Mid funnel</v>
      </c>
      <c r="R2848" s="1">
        <v>0</v>
      </c>
      <c r="S2848" s="1">
        <f t="shared" si="222"/>
        <v>12</v>
      </c>
      <c r="T2848" s="1">
        <f t="shared" si="223"/>
        <v>2020</v>
      </c>
      <c r="U2848" s="1">
        <f t="shared" si="224"/>
        <v>2</v>
      </c>
    </row>
    <row r="2849" spans="1:21" x14ac:dyDescent="0.25">
      <c r="A2849" s="3" t="s">
        <v>1210</v>
      </c>
      <c r="B2849" s="3" t="s">
        <v>1334</v>
      </c>
      <c r="C2849" s="4" t="s">
        <v>1212</v>
      </c>
      <c r="D2849" s="5" t="s">
        <v>1213</v>
      </c>
      <c r="E2849" s="4" t="s">
        <v>1214</v>
      </c>
      <c r="F2849" s="6">
        <v>10587.38</v>
      </c>
      <c r="G2849" s="4">
        <v>180827</v>
      </c>
      <c r="H2849" s="4">
        <v>513811</v>
      </c>
      <c r="I2849" s="5">
        <v>20.60559233</v>
      </c>
      <c r="J2849" s="5">
        <v>2.8414506683182998</v>
      </c>
      <c r="K2849" s="5" t="s">
        <v>36</v>
      </c>
      <c r="L2849" s="5">
        <v>62</v>
      </c>
      <c r="M2849" s="7" t="s">
        <v>1335</v>
      </c>
      <c r="N2849" s="16">
        <f t="shared" si="220"/>
        <v>44172</v>
      </c>
      <c r="O2849" s="7" t="s">
        <v>1336</v>
      </c>
      <c r="P2849" s="12" t="str">
        <f t="shared" si="221"/>
        <v>2020-12-15</v>
      </c>
      <c r="Q2849" s="1" t="str">
        <f>IFERROR(VLOOKUP(K2849,de_para!$A$2:$B$32,2,0),"ERR")</f>
        <v>web event</v>
      </c>
      <c r="R2849" s="1">
        <v>0</v>
      </c>
      <c r="S2849" s="1">
        <f t="shared" si="222"/>
        <v>12</v>
      </c>
      <c r="T2849" s="1">
        <f t="shared" si="223"/>
        <v>2020</v>
      </c>
      <c r="U2849" s="1">
        <f t="shared" si="224"/>
        <v>2</v>
      </c>
    </row>
    <row r="2850" spans="1:21" x14ac:dyDescent="0.25">
      <c r="A2850" s="3" t="s">
        <v>1248</v>
      </c>
      <c r="B2850" s="3" t="s">
        <v>1334</v>
      </c>
      <c r="C2850" s="4" t="s">
        <v>1249</v>
      </c>
      <c r="D2850" s="5" t="s">
        <v>1250</v>
      </c>
      <c r="E2850" s="4" t="s">
        <v>1251</v>
      </c>
      <c r="F2850" s="6">
        <v>717.84</v>
      </c>
      <c r="G2850" s="4">
        <v>20296</v>
      </c>
      <c r="H2850" s="4">
        <v>22286</v>
      </c>
      <c r="I2850" s="5">
        <v>32.210356279999999</v>
      </c>
      <c r="J2850" s="5">
        <v>1.0980488766259</v>
      </c>
      <c r="K2850" s="5" t="s">
        <v>1252</v>
      </c>
      <c r="L2850" s="5">
        <v>3</v>
      </c>
      <c r="M2850" s="7" t="s">
        <v>1335</v>
      </c>
      <c r="N2850" s="16">
        <f t="shared" si="220"/>
        <v>44172</v>
      </c>
      <c r="O2850" s="7" t="s">
        <v>1336</v>
      </c>
      <c r="P2850" s="12" t="str">
        <f t="shared" si="221"/>
        <v>2020-12-15</v>
      </c>
      <c r="Q2850" s="1" t="str">
        <f>IFERROR(VLOOKUP(K2850,de_para!$A$2:$B$32,2,0),"ERR")</f>
        <v>web event</v>
      </c>
      <c r="R2850" s="1">
        <v>0</v>
      </c>
      <c r="S2850" s="1">
        <f t="shared" si="222"/>
        <v>12</v>
      </c>
      <c r="T2850" s="1">
        <f t="shared" si="223"/>
        <v>2020</v>
      </c>
      <c r="U2850" s="1">
        <f t="shared" si="224"/>
        <v>2</v>
      </c>
    </row>
    <row r="2851" spans="1:21" x14ac:dyDescent="0.25">
      <c r="A2851" s="3" t="s">
        <v>1300</v>
      </c>
      <c r="B2851" s="3" t="s">
        <v>1334</v>
      </c>
      <c r="C2851" s="4" t="s">
        <v>1301</v>
      </c>
      <c r="D2851" s="5" t="s">
        <v>1302</v>
      </c>
      <c r="E2851" s="4" t="s">
        <v>1303</v>
      </c>
      <c r="F2851" s="6">
        <v>363.08</v>
      </c>
      <c r="G2851" s="4">
        <v>4232</v>
      </c>
      <c r="H2851" s="4">
        <v>32739</v>
      </c>
      <c r="I2851" s="5">
        <v>11.09013715</v>
      </c>
      <c r="J2851" s="5">
        <v>7.7360586011342001</v>
      </c>
      <c r="K2851" s="5" t="s">
        <v>6</v>
      </c>
      <c r="L2851" s="5">
        <v>4232</v>
      </c>
      <c r="M2851" s="7" t="s">
        <v>1335</v>
      </c>
      <c r="N2851" s="16">
        <f t="shared" si="220"/>
        <v>44172</v>
      </c>
      <c r="O2851" s="7" t="s">
        <v>1336</v>
      </c>
      <c r="P2851" s="12" t="str">
        <f t="shared" si="221"/>
        <v>2020-12-15</v>
      </c>
      <c r="Q2851" s="1" t="str">
        <f>IFERROR(VLOOKUP(K2851,de_para!$A$2:$B$32,2,0),"ERR")</f>
        <v>Top funnel</v>
      </c>
      <c r="R2851" s="1">
        <v>0</v>
      </c>
      <c r="S2851" s="1">
        <f t="shared" si="222"/>
        <v>12</v>
      </c>
      <c r="T2851" s="1">
        <f t="shared" si="223"/>
        <v>2020</v>
      </c>
      <c r="U2851" s="1">
        <f t="shared" si="224"/>
        <v>2</v>
      </c>
    </row>
    <row r="2852" spans="1:21" x14ac:dyDescent="0.25">
      <c r="A2852" s="3" t="s">
        <v>1308</v>
      </c>
      <c r="B2852" s="3" t="s">
        <v>1334</v>
      </c>
      <c r="C2852" s="4" t="s">
        <v>1309</v>
      </c>
      <c r="D2852" s="5" t="s">
        <v>1302</v>
      </c>
      <c r="E2852" s="4" t="s">
        <v>1303</v>
      </c>
      <c r="F2852" s="6">
        <v>9172.2199999999993</v>
      </c>
      <c r="G2852" s="4">
        <v>47567</v>
      </c>
      <c r="H2852" s="4">
        <v>777987</v>
      </c>
      <c r="I2852" s="5">
        <v>11.789682859999999</v>
      </c>
      <c r="J2852" s="5">
        <v>16.355603674817001</v>
      </c>
      <c r="K2852" s="5" t="s">
        <v>6</v>
      </c>
      <c r="L2852" s="5">
        <v>47567</v>
      </c>
      <c r="M2852" s="7" t="s">
        <v>1335</v>
      </c>
      <c r="N2852" s="16">
        <f t="shared" si="220"/>
        <v>44172</v>
      </c>
      <c r="O2852" s="7" t="s">
        <v>1336</v>
      </c>
      <c r="P2852" s="12" t="str">
        <f t="shared" si="221"/>
        <v>2020-12-15</v>
      </c>
      <c r="Q2852" s="1" t="str">
        <f>IFERROR(VLOOKUP(K2852,de_para!$A$2:$B$32,2,0),"ERR")</f>
        <v>Top funnel</v>
      </c>
      <c r="R2852" s="1">
        <v>0</v>
      </c>
      <c r="S2852" s="1">
        <f t="shared" si="222"/>
        <v>12</v>
      </c>
      <c r="T2852" s="1">
        <f t="shared" si="223"/>
        <v>2020</v>
      </c>
      <c r="U2852" s="1">
        <f t="shared" si="224"/>
        <v>2</v>
      </c>
    </row>
    <row r="2853" spans="1:21" x14ac:dyDescent="0.25">
      <c r="A2853" s="3" t="s">
        <v>1244</v>
      </c>
      <c r="B2853" s="3" t="s">
        <v>1334</v>
      </c>
      <c r="C2853" s="4" t="s">
        <v>1245</v>
      </c>
      <c r="D2853" s="5" t="s">
        <v>1246</v>
      </c>
      <c r="E2853" s="4" t="s">
        <v>1247</v>
      </c>
      <c r="F2853" s="6">
        <v>678.45</v>
      </c>
      <c r="G2853" s="4">
        <v>63071</v>
      </c>
      <c r="H2853" s="4">
        <v>65259</v>
      </c>
      <c r="I2853" s="5">
        <v>10.396267180000001</v>
      </c>
      <c r="J2853" s="5">
        <v>1.0346910624534</v>
      </c>
      <c r="K2853" s="5" t="s">
        <v>80</v>
      </c>
      <c r="L2853" s="5">
        <v>6</v>
      </c>
      <c r="M2853" s="7" t="s">
        <v>1335</v>
      </c>
      <c r="N2853" s="16">
        <f t="shared" si="220"/>
        <v>44172</v>
      </c>
      <c r="O2853" s="7" t="s">
        <v>1336</v>
      </c>
      <c r="P2853" s="12" t="str">
        <f t="shared" si="221"/>
        <v>2020-12-15</v>
      </c>
      <c r="Q2853" s="1" t="str">
        <f>IFERROR(VLOOKUP(K2853,de_para!$A$2:$B$32,2,0),"ERR")</f>
        <v>web event</v>
      </c>
      <c r="R2853" s="1">
        <v>0</v>
      </c>
      <c r="S2853" s="1">
        <f t="shared" si="222"/>
        <v>12</v>
      </c>
      <c r="T2853" s="1">
        <f t="shared" si="223"/>
        <v>2020</v>
      </c>
      <c r="U2853" s="1">
        <f t="shared" si="224"/>
        <v>2</v>
      </c>
    </row>
    <row r="2854" spans="1:21" x14ac:dyDescent="0.25">
      <c r="A2854" s="3" t="s">
        <v>1230</v>
      </c>
      <c r="B2854" s="3" t="s">
        <v>1334</v>
      </c>
      <c r="C2854" s="4" t="s">
        <v>1231</v>
      </c>
      <c r="D2854" s="5" t="s">
        <v>1232</v>
      </c>
      <c r="E2854" s="4" t="s">
        <v>1233</v>
      </c>
      <c r="F2854" s="6">
        <v>25166.77</v>
      </c>
      <c r="G2854" s="4">
        <v>77869</v>
      </c>
      <c r="H2854" s="4">
        <v>592027</v>
      </c>
      <c r="I2854" s="5">
        <v>42.509497029999999</v>
      </c>
      <c r="J2854" s="5">
        <v>7.6028586472152</v>
      </c>
      <c r="K2854" s="5" t="s">
        <v>36</v>
      </c>
      <c r="L2854" s="5">
        <v>186</v>
      </c>
      <c r="M2854" s="7" t="s">
        <v>1335</v>
      </c>
      <c r="N2854" s="16">
        <f t="shared" si="220"/>
        <v>44172</v>
      </c>
      <c r="O2854" s="7" t="s">
        <v>1336</v>
      </c>
      <c r="P2854" s="12" t="str">
        <f t="shared" si="221"/>
        <v>2020-12-15</v>
      </c>
      <c r="Q2854" s="1" t="str">
        <f>IFERROR(VLOOKUP(K2854,de_para!$A$2:$B$32,2,0),"ERR")</f>
        <v>web event</v>
      </c>
      <c r="R2854" s="1">
        <v>0</v>
      </c>
      <c r="S2854" s="1">
        <f t="shared" si="222"/>
        <v>12</v>
      </c>
      <c r="T2854" s="1">
        <f t="shared" si="223"/>
        <v>2020</v>
      </c>
      <c r="U2854" s="1">
        <f t="shared" si="224"/>
        <v>2</v>
      </c>
    </row>
    <row r="2855" spans="1:21" x14ac:dyDescent="0.25">
      <c r="A2855" s="3" t="s">
        <v>180</v>
      </c>
      <c r="B2855" s="3" t="s">
        <v>1334</v>
      </c>
      <c r="C2855" s="4" t="s">
        <v>508</v>
      </c>
      <c r="D2855" s="5" t="s">
        <v>509</v>
      </c>
      <c r="E2855" s="4" t="s">
        <v>510</v>
      </c>
      <c r="F2855" s="6">
        <v>5388.48</v>
      </c>
      <c r="G2855" s="4">
        <v>893294</v>
      </c>
      <c r="H2855" s="4">
        <v>1441111</v>
      </c>
      <c r="I2855" s="5">
        <v>3.7391151699999998</v>
      </c>
      <c r="J2855" s="5">
        <v>1.6132549866001999</v>
      </c>
      <c r="K2855" s="5" t="s">
        <v>394</v>
      </c>
      <c r="L2855" s="5">
        <v>11476</v>
      </c>
      <c r="M2855" s="7" t="s">
        <v>1335</v>
      </c>
      <c r="N2855" s="16">
        <f t="shared" si="220"/>
        <v>44172</v>
      </c>
      <c r="O2855" s="7" t="s">
        <v>1336</v>
      </c>
      <c r="P2855" s="12" t="str">
        <f t="shared" si="221"/>
        <v>2020-12-15</v>
      </c>
      <c r="Q2855" s="1" t="str">
        <f>IFERROR(VLOOKUP(K2855,de_para!$A$2:$B$32,2,0),"ERR")</f>
        <v>Mid funnel</v>
      </c>
      <c r="R2855" s="1">
        <v>0</v>
      </c>
      <c r="S2855" s="1">
        <f t="shared" si="222"/>
        <v>12</v>
      </c>
      <c r="T2855" s="1">
        <f t="shared" si="223"/>
        <v>2020</v>
      </c>
      <c r="U2855" s="1">
        <f t="shared" si="224"/>
        <v>2</v>
      </c>
    </row>
    <row r="2856" spans="1:21" x14ac:dyDescent="0.25">
      <c r="A2856" s="3" t="s">
        <v>120</v>
      </c>
      <c r="B2856" s="3" t="s">
        <v>1334</v>
      </c>
      <c r="C2856" s="4" t="s">
        <v>121</v>
      </c>
      <c r="D2856" s="5" t="s">
        <v>87</v>
      </c>
      <c r="E2856" s="4" t="s">
        <v>88</v>
      </c>
      <c r="F2856" s="6">
        <v>35034.720000000001</v>
      </c>
      <c r="G2856" s="4">
        <v>1899988</v>
      </c>
      <c r="H2856" s="4">
        <v>3253263</v>
      </c>
      <c r="I2856" s="5">
        <v>10.76910167</v>
      </c>
      <c r="J2856" s="5">
        <v>1.7122544984495001</v>
      </c>
      <c r="K2856" s="5" t="s">
        <v>36</v>
      </c>
      <c r="L2856" s="5">
        <v>220</v>
      </c>
      <c r="M2856" s="7" t="s">
        <v>1335</v>
      </c>
      <c r="N2856" s="16">
        <f t="shared" si="220"/>
        <v>44172</v>
      </c>
      <c r="O2856" s="7" t="s">
        <v>1336</v>
      </c>
      <c r="P2856" s="12" t="str">
        <f t="shared" si="221"/>
        <v>2020-12-15</v>
      </c>
      <c r="Q2856" s="1" t="str">
        <f>IFERROR(VLOOKUP(K2856,de_para!$A$2:$B$32,2,0),"ERR")</f>
        <v>web event</v>
      </c>
      <c r="R2856" s="1">
        <v>0</v>
      </c>
      <c r="S2856" s="1">
        <f t="shared" si="222"/>
        <v>12</v>
      </c>
      <c r="T2856" s="1">
        <f t="shared" si="223"/>
        <v>2020</v>
      </c>
      <c r="U2856" s="1">
        <f t="shared" si="224"/>
        <v>2</v>
      </c>
    </row>
    <row r="2857" spans="1:21" x14ac:dyDescent="0.25">
      <c r="A2857" s="3" t="s">
        <v>405</v>
      </c>
      <c r="B2857" s="3" t="s">
        <v>1334</v>
      </c>
      <c r="C2857" s="4" t="s">
        <v>406</v>
      </c>
      <c r="D2857" s="5" t="s">
        <v>177</v>
      </c>
      <c r="E2857" s="4" t="s">
        <v>178</v>
      </c>
      <c r="F2857" s="6">
        <v>6982.33</v>
      </c>
      <c r="G2857" s="4">
        <v>207771</v>
      </c>
      <c r="H2857" s="4">
        <v>407541</v>
      </c>
      <c r="I2857" s="5">
        <v>17.13282835</v>
      </c>
      <c r="J2857" s="5">
        <v>1.9614912572014001</v>
      </c>
      <c r="K2857" s="5" t="s">
        <v>179</v>
      </c>
      <c r="L2857" s="5">
        <v>7037</v>
      </c>
      <c r="M2857" s="7" t="s">
        <v>1335</v>
      </c>
      <c r="N2857" s="16">
        <f t="shared" si="220"/>
        <v>44172</v>
      </c>
      <c r="O2857" s="7" t="s">
        <v>1336</v>
      </c>
      <c r="P2857" s="12" t="str">
        <f t="shared" si="221"/>
        <v>2020-12-15</v>
      </c>
      <c r="Q2857" s="1" t="str">
        <f>IFERROR(VLOOKUP(K2857,de_para!$A$2:$B$32,2,0),"ERR")</f>
        <v>Mid funnel</v>
      </c>
      <c r="R2857" s="1">
        <v>0</v>
      </c>
      <c r="S2857" s="1">
        <f t="shared" si="222"/>
        <v>12</v>
      </c>
      <c r="T2857" s="1">
        <f t="shared" si="223"/>
        <v>2020</v>
      </c>
      <c r="U2857" s="1">
        <f t="shared" si="224"/>
        <v>2</v>
      </c>
    </row>
    <row r="2858" spans="1:21" x14ac:dyDescent="0.25">
      <c r="A2858" s="3" t="s">
        <v>1226</v>
      </c>
      <c r="B2858" s="3" t="s">
        <v>1334</v>
      </c>
      <c r="C2858" s="4" t="s">
        <v>1227</v>
      </c>
      <c r="D2858" s="5" t="s">
        <v>1228</v>
      </c>
      <c r="E2858" s="4" t="s">
        <v>1229</v>
      </c>
      <c r="F2858" s="6">
        <v>715</v>
      </c>
      <c r="G2858" s="4">
        <v>24424</v>
      </c>
      <c r="H2858" s="4">
        <v>25699</v>
      </c>
      <c r="I2858" s="5">
        <v>27.822094239999998</v>
      </c>
      <c r="J2858" s="5">
        <v>1.0522027513921</v>
      </c>
      <c r="K2858" s="5" t="s">
        <v>36</v>
      </c>
      <c r="L2858" s="5">
        <v>3</v>
      </c>
      <c r="M2858" s="7" t="s">
        <v>1335</v>
      </c>
      <c r="N2858" s="16">
        <f t="shared" si="220"/>
        <v>44172</v>
      </c>
      <c r="O2858" s="7" t="s">
        <v>1336</v>
      </c>
      <c r="P2858" s="12" t="str">
        <f t="shared" si="221"/>
        <v>2020-12-15</v>
      </c>
      <c r="Q2858" s="1" t="str">
        <f>IFERROR(VLOOKUP(K2858,de_para!$A$2:$B$32,2,0),"ERR")</f>
        <v>web event</v>
      </c>
      <c r="R2858" s="1">
        <v>0</v>
      </c>
      <c r="S2858" s="1">
        <f t="shared" si="222"/>
        <v>12</v>
      </c>
      <c r="T2858" s="1">
        <f t="shared" si="223"/>
        <v>2020</v>
      </c>
      <c r="U2858" s="1">
        <f t="shared" si="224"/>
        <v>2</v>
      </c>
    </row>
    <row r="2859" spans="1:21" x14ac:dyDescent="0.25">
      <c r="A2859" s="3" t="s">
        <v>72</v>
      </c>
      <c r="B2859" s="3" t="s">
        <v>1334</v>
      </c>
      <c r="C2859" s="4" t="s">
        <v>73</v>
      </c>
      <c r="D2859" s="5" t="s">
        <v>74</v>
      </c>
      <c r="E2859" s="4" t="s">
        <v>75</v>
      </c>
      <c r="F2859" s="6">
        <v>56129.77</v>
      </c>
      <c r="G2859" s="4">
        <v>275131</v>
      </c>
      <c r="H2859" s="4">
        <v>1810988</v>
      </c>
      <c r="I2859" s="5">
        <v>30.99400438</v>
      </c>
      <c r="J2859" s="5">
        <v>6.5822753524684998</v>
      </c>
      <c r="K2859" s="5" t="s">
        <v>36</v>
      </c>
      <c r="L2859" s="5">
        <v>685</v>
      </c>
      <c r="M2859" s="7" t="s">
        <v>1335</v>
      </c>
      <c r="N2859" s="16">
        <f t="shared" si="220"/>
        <v>44172</v>
      </c>
      <c r="O2859" s="7" t="s">
        <v>1336</v>
      </c>
      <c r="P2859" s="12" t="str">
        <f t="shared" si="221"/>
        <v>2020-12-15</v>
      </c>
      <c r="Q2859" s="1" t="str">
        <f>IFERROR(VLOOKUP(K2859,de_para!$A$2:$B$32,2,0),"ERR")</f>
        <v>web event</v>
      </c>
      <c r="R2859" s="1">
        <v>0</v>
      </c>
      <c r="S2859" s="1">
        <f t="shared" si="222"/>
        <v>12</v>
      </c>
      <c r="T2859" s="1">
        <f t="shared" si="223"/>
        <v>2020</v>
      </c>
      <c r="U2859" s="1">
        <f t="shared" si="224"/>
        <v>2</v>
      </c>
    </row>
    <row r="2860" spans="1:21" x14ac:dyDescent="0.25">
      <c r="A2860" s="3" t="s">
        <v>1278</v>
      </c>
      <c r="B2860" s="3" t="s">
        <v>1334</v>
      </c>
      <c r="C2860" s="4" t="s">
        <v>1279</v>
      </c>
      <c r="D2860" s="5" t="s">
        <v>1280</v>
      </c>
      <c r="E2860" s="4" t="s">
        <v>1281</v>
      </c>
      <c r="F2860" s="6">
        <v>4138.1499999999996</v>
      </c>
      <c r="G2860" s="4">
        <v>80922</v>
      </c>
      <c r="H2860" s="4">
        <v>109956</v>
      </c>
      <c r="I2860" s="5">
        <v>37.634599289999997</v>
      </c>
      <c r="J2860" s="5">
        <v>1.3587899458738</v>
      </c>
      <c r="K2860" s="5" t="s">
        <v>36</v>
      </c>
      <c r="L2860" s="5">
        <v>7</v>
      </c>
      <c r="M2860" s="7" t="s">
        <v>1335</v>
      </c>
      <c r="N2860" s="16">
        <f t="shared" si="220"/>
        <v>44172</v>
      </c>
      <c r="O2860" s="7" t="s">
        <v>1336</v>
      </c>
      <c r="P2860" s="12" t="str">
        <f t="shared" si="221"/>
        <v>2020-12-15</v>
      </c>
      <c r="Q2860" s="1" t="str">
        <f>IFERROR(VLOOKUP(K2860,de_para!$A$2:$B$32,2,0),"ERR")</f>
        <v>web event</v>
      </c>
      <c r="R2860" s="1">
        <v>0</v>
      </c>
      <c r="S2860" s="1">
        <f t="shared" si="222"/>
        <v>12</v>
      </c>
      <c r="T2860" s="1">
        <f t="shared" si="223"/>
        <v>2020</v>
      </c>
      <c r="U2860" s="1">
        <f t="shared" si="224"/>
        <v>2</v>
      </c>
    </row>
    <row r="2861" spans="1:21" x14ac:dyDescent="0.25">
      <c r="A2861" s="3" t="s">
        <v>1236</v>
      </c>
      <c r="B2861" s="3" t="s">
        <v>1334</v>
      </c>
      <c r="C2861" s="4" t="s">
        <v>1237</v>
      </c>
      <c r="D2861" s="5" t="s">
        <v>1163</v>
      </c>
      <c r="E2861" s="4" t="s">
        <v>1164</v>
      </c>
      <c r="F2861" s="6">
        <v>2526.96</v>
      </c>
      <c r="G2861" s="4">
        <v>9638</v>
      </c>
      <c r="H2861" s="4">
        <v>34883</v>
      </c>
      <c r="I2861" s="5">
        <v>72.441017110000004</v>
      </c>
      <c r="J2861" s="5">
        <v>3.6193193608632002</v>
      </c>
      <c r="K2861" s="5" t="s">
        <v>36</v>
      </c>
      <c r="L2861" s="5">
        <v>3</v>
      </c>
      <c r="M2861" s="7" t="s">
        <v>1335</v>
      </c>
      <c r="N2861" s="16">
        <f t="shared" si="220"/>
        <v>44172</v>
      </c>
      <c r="O2861" s="7" t="s">
        <v>1336</v>
      </c>
      <c r="P2861" s="12" t="str">
        <f t="shared" si="221"/>
        <v>2020-12-15</v>
      </c>
      <c r="Q2861" s="1" t="str">
        <f>IFERROR(VLOOKUP(K2861,de_para!$A$2:$B$32,2,0),"ERR")</f>
        <v>web event</v>
      </c>
      <c r="R2861" s="1">
        <v>0</v>
      </c>
      <c r="S2861" s="1">
        <f t="shared" si="222"/>
        <v>12</v>
      </c>
      <c r="T2861" s="1">
        <f t="shared" si="223"/>
        <v>2020</v>
      </c>
      <c r="U2861" s="1">
        <f t="shared" si="224"/>
        <v>2</v>
      </c>
    </row>
    <row r="2862" spans="1:21" x14ac:dyDescent="0.25">
      <c r="A2862" s="3" t="s">
        <v>1329</v>
      </c>
      <c r="B2862" s="3" t="s">
        <v>1334</v>
      </c>
      <c r="C2862" s="4" t="s">
        <v>1330</v>
      </c>
      <c r="D2862" s="5" t="s">
        <v>87</v>
      </c>
      <c r="E2862" s="4" t="s">
        <v>88</v>
      </c>
      <c r="F2862" s="6">
        <v>0</v>
      </c>
      <c r="G2862" s="4">
        <v>0</v>
      </c>
      <c r="H2862" s="4">
        <v>0</v>
      </c>
      <c r="I2862" s="5" t="s">
        <v>45</v>
      </c>
      <c r="J2862" s="5">
        <v>0</v>
      </c>
      <c r="K2862" s="5" t="s">
        <v>1252</v>
      </c>
      <c r="L2862" s="5">
        <v>2</v>
      </c>
      <c r="M2862" s="7" t="s">
        <v>1335</v>
      </c>
      <c r="N2862" s="16">
        <f t="shared" si="220"/>
        <v>44172</v>
      </c>
      <c r="O2862" s="7" t="s">
        <v>1336</v>
      </c>
      <c r="P2862" s="12" t="str">
        <f t="shared" si="221"/>
        <v>2020-12-15</v>
      </c>
      <c r="Q2862" s="1" t="str">
        <f>IFERROR(VLOOKUP(K2862,de_para!$A$2:$B$32,2,0),"ERR")</f>
        <v>web event</v>
      </c>
      <c r="R2862" s="1">
        <v>0</v>
      </c>
      <c r="S2862" s="1">
        <f t="shared" si="222"/>
        <v>12</v>
      </c>
      <c r="T2862" s="1">
        <f t="shared" si="223"/>
        <v>2020</v>
      </c>
      <c r="U2862" s="1">
        <f t="shared" si="224"/>
        <v>2</v>
      </c>
    </row>
    <row r="2863" spans="1:21" x14ac:dyDescent="0.25">
      <c r="A2863" s="3" t="s">
        <v>175</v>
      </c>
      <c r="B2863" s="3" t="s">
        <v>1334</v>
      </c>
      <c r="C2863" s="4" t="s">
        <v>176</v>
      </c>
      <c r="D2863" s="5" t="s">
        <v>177</v>
      </c>
      <c r="E2863" s="4" t="s">
        <v>178</v>
      </c>
      <c r="F2863" s="6">
        <v>10497.85</v>
      </c>
      <c r="G2863" s="4">
        <v>505844</v>
      </c>
      <c r="H2863" s="4">
        <v>837491</v>
      </c>
      <c r="I2863" s="5">
        <v>12.53488097</v>
      </c>
      <c r="J2863" s="5">
        <v>1.6556309850468001</v>
      </c>
      <c r="K2863" s="5" t="s">
        <v>179</v>
      </c>
      <c r="L2863" s="5">
        <v>12440</v>
      </c>
      <c r="M2863" s="7" t="s">
        <v>1335</v>
      </c>
      <c r="N2863" s="16">
        <f t="shared" si="220"/>
        <v>44172</v>
      </c>
      <c r="O2863" s="7" t="s">
        <v>1336</v>
      </c>
      <c r="P2863" s="12" t="str">
        <f t="shared" si="221"/>
        <v>2020-12-15</v>
      </c>
      <c r="Q2863" s="1" t="str">
        <f>IFERROR(VLOOKUP(K2863,de_para!$A$2:$B$32,2,0),"ERR")</f>
        <v>Mid funnel</v>
      </c>
      <c r="R2863" s="1">
        <v>0</v>
      </c>
      <c r="S2863" s="1">
        <f t="shared" si="222"/>
        <v>12</v>
      </c>
      <c r="T2863" s="1">
        <f t="shared" si="223"/>
        <v>2020</v>
      </c>
      <c r="U2863" s="1">
        <f t="shared" si="224"/>
        <v>2</v>
      </c>
    </row>
    <row r="2864" spans="1:21" x14ac:dyDescent="0.25">
      <c r="A2864" s="3" t="s">
        <v>1118</v>
      </c>
      <c r="B2864" s="3" t="s">
        <v>1334</v>
      </c>
      <c r="C2864" s="4" t="s">
        <v>1119</v>
      </c>
      <c r="D2864" s="5" t="s">
        <v>247</v>
      </c>
      <c r="E2864" s="4" t="s">
        <v>248</v>
      </c>
      <c r="F2864" s="6">
        <v>15151.11</v>
      </c>
      <c r="G2864" s="4">
        <v>343158</v>
      </c>
      <c r="H2864" s="4">
        <v>658815</v>
      </c>
      <c r="I2864" s="5">
        <v>22.99751827</v>
      </c>
      <c r="J2864" s="5">
        <v>1.9198590736629</v>
      </c>
      <c r="K2864" s="5" t="s">
        <v>36</v>
      </c>
      <c r="L2864" s="5">
        <v>51</v>
      </c>
      <c r="M2864" s="7" t="s">
        <v>1335</v>
      </c>
      <c r="N2864" s="16">
        <f t="shared" si="220"/>
        <v>44172</v>
      </c>
      <c r="O2864" s="7" t="s">
        <v>1336</v>
      </c>
      <c r="P2864" s="12" t="str">
        <f t="shared" si="221"/>
        <v>2020-12-15</v>
      </c>
      <c r="Q2864" s="1" t="str">
        <f>IFERROR(VLOOKUP(K2864,de_para!$A$2:$B$32,2,0),"ERR")</f>
        <v>web event</v>
      </c>
      <c r="R2864" s="1">
        <v>0</v>
      </c>
      <c r="S2864" s="1">
        <f t="shared" si="222"/>
        <v>12</v>
      </c>
      <c r="T2864" s="1">
        <f t="shared" si="223"/>
        <v>2020</v>
      </c>
      <c r="U2864" s="1">
        <f t="shared" si="224"/>
        <v>2</v>
      </c>
    </row>
    <row r="2865" spans="1:21" x14ac:dyDescent="0.25">
      <c r="A2865" s="3" t="s">
        <v>1088</v>
      </c>
      <c r="B2865" s="3" t="s">
        <v>1334</v>
      </c>
      <c r="C2865" s="4" t="s">
        <v>1090</v>
      </c>
      <c r="D2865" s="5" t="s">
        <v>1091</v>
      </c>
      <c r="E2865" s="4" t="s">
        <v>1092</v>
      </c>
      <c r="F2865" s="6">
        <v>24574.61</v>
      </c>
      <c r="G2865" s="4">
        <v>12564</v>
      </c>
      <c r="H2865" s="4">
        <v>274681</v>
      </c>
      <c r="I2865" s="5">
        <v>89.465998740000003</v>
      </c>
      <c r="J2865" s="5">
        <v>21.862543775868001</v>
      </c>
      <c r="K2865" s="5" t="s">
        <v>36</v>
      </c>
      <c r="L2865" s="5">
        <v>104</v>
      </c>
      <c r="M2865" s="7" t="s">
        <v>1335</v>
      </c>
      <c r="N2865" s="16">
        <f t="shared" si="220"/>
        <v>44172</v>
      </c>
      <c r="O2865" s="7" t="s">
        <v>1336</v>
      </c>
      <c r="P2865" s="12" t="str">
        <f t="shared" si="221"/>
        <v>2020-12-15</v>
      </c>
      <c r="Q2865" s="1" t="str">
        <f>IFERROR(VLOOKUP(K2865,de_para!$A$2:$B$32,2,0),"ERR")</f>
        <v>web event</v>
      </c>
      <c r="R2865" s="1">
        <v>0</v>
      </c>
      <c r="S2865" s="1">
        <f t="shared" si="222"/>
        <v>12</v>
      </c>
      <c r="T2865" s="1">
        <f t="shared" si="223"/>
        <v>2020</v>
      </c>
      <c r="U2865" s="1">
        <f t="shared" si="224"/>
        <v>2</v>
      </c>
    </row>
    <row r="2866" spans="1:21" x14ac:dyDescent="0.25">
      <c r="A2866" s="3" t="s">
        <v>1285</v>
      </c>
      <c r="B2866" s="3" t="s">
        <v>1334</v>
      </c>
      <c r="C2866" s="4" t="s">
        <v>1286</v>
      </c>
      <c r="D2866" s="5" t="s">
        <v>1287</v>
      </c>
      <c r="E2866" s="4" t="s">
        <v>1288</v>
      </c>
      <c r="F2866" s="6">
        <v>0</v>
      </c>
      <c r="G2866" s="4">
        <v>0</v>
      </c>
      <c r="H2866" s="4">
        <v>0</v>
      </c>
      <c r="I2866" s="5" t="s">
        <v>45</v>
      </c>
      <c r="J2866" s="5">
        <v>0</v>
      </c>
      <c r="K2866" s="5" t="s">
        <v>1046</v>
      </c>
      <c r="L2866" s="5">
        <v>2</v>
      </c>
      <c r="M2866" s="7" t="s">
        <v>1335</v>
      </c>
      <c r="N2866" s="16">
        <f t="shared" si="220"/>
        <v>44172</v>
      </c>
      <c r="O2866" s="7" t="s">
        <v>1336</v>
      </c>
      <c r="P2866" s="12" t="str">
        <f t="shared" si="221"/>
        <v>2020-12-15</v>
      </c>
      <c r="Q2866" s="1" t="str">
        <f>IFERROR(VLOOKUP(K2866,de_para!$A$2:$B$32,2,0),"ERR")</f>
        <v>Credenciamento</v>
      </c>
      <c r="R2866" s="1">
        <v>0</v>
      </c>
      <c r="S2866" s="1">
        <f t="shared" si="222"/>
        <v>12</v>
      </c>
      <c r="T2866" s="1">
        <f t="shared" si="223"/>
        <v>2020</v>
      </c>
      <c r="U2866" s="1">
        <f t="shared" si="224"/>
        <v>2</v>
      </c>
    </row>
    <row r="2867" spans="1:21" x14ac:dyDescent="0.25">
      <c r="A2867" s="3" t="s">
        <v>1178</v>
      </c>
      <c r="B2867" s="3" t="s">
        <v>1334</v>
      </c>
      <c r="C2867" s="4" t="s">
        <v>1241</v>
      </c>
      <c r="D2867" s="5" t="s">
        <v>1242</v>
      </c>
      <c r="E2867" s="4" t="s">
        <v>1243</v>
      </c>
      <c r="F2867" s="6">
        <v>3465.38</v>
      </c>
      <c r="G2867" s="4">
        <v>117627</v>
      </c>
      <c r="H2867" s="4">
        <v>197820</v>
      </c>
      <c r="I2867" s="5">
        <v>17.51784451</v>
      </c>
      <c r="J2867" s="5">
        <v>1.6817567395241</v>
      </c>
      <c r="K2867" s="5" t="s">
        <v>179</v>
      </c>
      <c r="L2867" s="5">
        <v>4649</v>
      </c>
      <c r="M2867" s="7" t="s">
        <v>1335</v>
      </c>
      <c r="N2867" s="16">
        <f t="shared" si="220"/>
        <v>44172</v>
      </c>
      <c r="O2867" s="7" t="s">
        <v>1336</v>
      </c>
      <c r="P2867" s="12" t="str">
        <f t="shared" si="221"/>
        <v>2020-12-15</v>
      </c>
      <c r="Q2867" s="1" t="str">
        <f>IFERROR(VLOOKUP(K2867,de_para!$A$2:$B$32,2,0),"ERR")</f>
        <v>Mid funnel</v>
      </c>
      <c r="R2867" s="1">
        <v>0</v>
      </c>
      <c r="S2867" s="1">
        <f t="shared" si="222"/>
        <v>12</v>
      </c>
      <c r="T2867" s="1">
        <f t="shared" si="223"/>
        <v>2020</v>
      </c>
      <c r="U2867" s="1">
        <f t="shared" si="224"/>
        <v>2</v>
      </c>
    </row>
    <row r="2868" spans="1:21" x14ac:dyDescent="0.25">
      <c r="A2868" s="3" t="s">
        <v>1324</v>
      </c>
      <c r="B2868" s="3" t="s">
        <v>1334</v>
      </c>
      <c r="C2868" s="4" t="s">
        <v>1325</v>
      </c>
      <c r="D2868" s="5" t="s">
        <v>1326</v>
      </c>
      <c r="E2868" s="4" t="s">
        <v>1327</v>
      </c>
      <c r="F2868" s="6">
        <v>6993.71</v>
      </c>
      <c r="G2868" s="4">
        <v>208057</v>
      </c>
      <c r="H2868" s="4">
        <v>317995</v>
      </c>
      <c r="I2868" s="5">
        <v>21.99314455</v>
      </c>
      <c r="J2868" s="5">
        <v>1.5284032741028</v>
      </c>
      <c r="K2868" s="5" t="s">
        <v>1328</v>
      </c>
      <c r="L2868" s="5">
        <v>474</v>
      </c>
      <c r="M2868" s="7" t="s">
        <v>1335</v>
      </c>
      <c r="N2868" s="16">
        <f t="shared" si="220"/>
        <v>44172</v>
      </c>
      <c r="O2868" s="7" t="s">
        <v>1336</v>
      </c>
      <c r="P2868" s="12" t="str">
        <f t="shared" si="221"/>
        <v>2020-12-15</v>
      </c>
      <c r="Q2868" s="1" t="str">
        <f>IFERROR(VLOOKUP(K2868,de_para!$A$2:$B$32,2,0),"ERR")</f>
        <v>Lead Ads</v>
      </c>
      <c r="R2868" s="1">
        <v>0</v>
      </c>
      <c r="S2868" s="1">
        <f t="shared" si="222"/>
        <v>12</v>
      </c>
      <c r="T2868" s="1">
        <f t="shared" si="223"/>
        <v>2020</v>
      </c>
      <c r="U2868" s="1">
        <f t="shared" si="224"/>
        <v>2</v>
      </c>
    </row>
    <row r="2869" spans="1:21" x14ac:dyDescent="0.25">
      <c r="A2869" s="3" t="s">
        <v>180</v>
      </c>
      <c r="B2869" s="3" t="s">
        <v>1334</v>
      </c>
      <c r="C2869" s="4" t="s">
        <v>181</v>
      </c>
      <c r="D2869" s="5" t="s">
        <v>173</v>
      </c>
      <c r="E2869" s="4" t="s">
        <v>174</v>
      </c>
      <c r="F2869" s="6">
        <v>62251.69</v>
      </c>
      <c r="G2869" s="4">
        <v>1787345</v>
      </c>
      <c r="H2869" s="4">
        <v>3479563</v>
      </c>
      <c r="I2869" s="5">
        <v>17.890663279999998</v>
      </c>
      <c r="J2869" s="5">
        <v>1.9467774828027</v>
      </c>
      <c r="K2869" s="5" t="s">
        <v>36</v>
      </c>
      <c r="L2869" s="5">
        <v>189</v>
      </c>
      <c r="M2869" s="7" t="s">
        <v>1335</v>
      </c>
      <c r="N2869" s="16">
        <f t="shared" si="220"/>
        <v>44172</v>
      </c>
      <c r="O2869" s="7" t="s">
        <v>1336</v>
      </c>
      <c r="P2869" s="12" t="str">
        <f t="shared" si="221"/>
        <v>2020-12-15</v>
      </c>
      <c r="Q2869" s="1" t="str">
        <f>IFERROR(VLOOKUP(K2869,de_para!$A$2:$B$32,2,0),"ERR")</f>
        <v>web event</v>
      </c>
      <c r="R2869" s="1">
        <v>0</v>
      </c>
      <c r="S2869" s="1">
        <f t="shared" si="222"/>
        <v>12</v>
      </c>
      <c r="T2869" s="1">
        <f t="shared" si="223"/>
        <v>2020</v>
      </c>
      <c r="U2869" s="1">
        <f t="shared" si="224"/>
        <v>2</v>
      </c>
    </row>
    <row r="2870" spans="1:21" x14ac:dyDescent="0.25">
      <c r="A2870" s="3" t="s">
        <v>85</v>
      </c>
      <c r="B2870" s="3" t="s">
        <v>1334</v>
      </c>
      <c r="C2870" s="4" t="s">
        <v>86</v>
      </c>
      <c r="D2870" s="5" t="s">
        <v>87</v>
      </c>
      <c r="E2870" s="4" t="s">
        <v>88</v>
      </c>
      <c r="F2870" s="6">
        <v>109827.14</v>
      </c>
      <c r="G2870" s="4">
        <v>1699535</v>
      </c>
      <c r="H2870" s="4">
        <v>5509502</v>
      </c>
      <c r="I2870" s="5">
        <v>19.93413198</v>
      </c>
      <c r="J2870" s="5">
        <v>3.2417702489210001</v>
      </c>
      <c r="K2870" s="5" t="s">
        <v>36</v>
      </c>
      <c r="L2870" s="5">
        <v>479</v>
      </c>
      <c r="M2870" s="7" t="s">
        <v>1335</v>
      </c>
      <c r="N2870" s="16">
        <f t="shared" si="220"/>
        <v>44172</v>
      </c>
      <c r="O2870" s="7" t="s">
        <v>1336</v>
      </c>
      <c r="P2870" s="12" t="str">
        <f t="shared" si="221"/>
        <v>2020-12-15</v>
      </c>
      <c r="Q2870" s="1" t="str">
        <f>IFERROR(VLOOKUP(K2870,de_para!$A$2:$B$32,2,0),"ERR")</f>
        <v>web event</v>
      </c>
      <c r="R2870" s="1">
        <v>0</v>
      </c>
      <c r="S2870" s="1">
        <f t="shared" si="222"/>
        <v>12</v>
      </c>
      <c r="T2870" s="1">
        <f t="shared" si="223"/>
        <v>2020</v>
      </c>
      <c r="U2870" s="1">
        <f t="shared" si="224"/>
        <v>2</v>
      </c>
    </row>
    <row r="2871" spans="1:21" x14ac:dyDescent="0.25">
      <c r="A2871" s="3" t="s">
        <v>93</v>
      </c>
      <c r="B2871" s="3" t="s">
        <v>1334</v>
      </c>
      <c r="C2871" s="4" t="s">
        <v>94</v>
      </c>
      <c r="D2871" s="5" t="s">
        <v>87</v>
      </c>
      <c r="E2871" s="4" t="s">
        <v>88</v>
      </c>
      <c r="F2871" s="6">
        <v>34989.71</v>
      </c>
      <c r="G2871" s="4">
        <v>1563350</v>
      </c>
      <c r="H2871" s="4">
        <v>2501004</v>
      </c>
      <c r="I2871" s="5">
        <v>13.99026551</v>
      </c>
      <c r="J2871" s="5">
        <v>1.5997722838776001</v>
      </c>
      <c r="K2871" s="5" t="s">
        <v>36</v>
      </c>
      <c r="L2871" s="5">
        <v>222</v>
      </c>
      <c r="M2871" s="7" t="s">
        <v>1335</v>
      </c>
      <c r="N2871" s="16">
        <f t="shared" si="220"/>
        <v>44172</v>
      </c>
      <c r="O2871" s="7" t="s">
        <v>1336</v>
      </c>
      <c r="P2871" s="12" t="str">
        <f t="shared" si="221"/>
        <v>2020-12-15</v>
      </c>
      <c r="Q2871" s="1" t="str">
        <f>IFERROR(VLOOKUP(K2871,de_para!$A$2:$B$32,2,0),"ERR")</f>
        <v>web event</v>
      </c>
      <c r="R2871" s="1">
        <v>0</v>
      </c>
      <c r="S2871" s="1">
        <f t="shared" si="222"/>
        <v>12</v>
      </c>
      <c r="T2871" s="1">
        <f t="shared" si="223"/>
        <v>2020</v>
      </c>
      <c r="U2871" s="1">
        <f t="shared" si="224"/>
        <v>2</v>
      </c>
    </row>
    <row r="2872" spans="1:21" x14ac:dyDescent="0.25">
      <c r="A2872" s="3" t="s">
        <v>1256</v>
      </c>
      <c r="B2872" s="3" t="s">
        <v>1334</v>
      </c>
      <c r="C2872" s="4" t="s">
        <v>1257</v>
      </c>
      <c r="D2872" s="5" t="s">
        <v>1258</v>
      </c>
      <c r="E2872" s="4" t="s">
        <v>1259</v>
      </c>
      <c r="F2872" s="6">
        <v>10373.19</v>
      </c>
      <c r="G2872" s="4">
        <v>378358</v>
      </c>
      <c r="H2872" s="4">
        <v>620222</v>
      </c>
      <c r="I2872" s="5">
        <v>16.724962999999999</v>
      </c>
      <c r="J2872" s="5">
        <v>1.6392464279862</v>
      </c>
      <c r="K2872" s="5" t="s">
        <v>1260</v>
      </c>
      <c r="L2872" s="5">
        <v>1662</v>
      </c>
      <c r="M2872" s="7" t="s">
        <v>1335</v>
      </c>
      <c r="N2872" s="16">
        <f t="shared" si="220"/>
        <v>44172</v>
      </c>
      <c r="O2872" s="7" t="s">
        <v>1336</v>
      </c>
      <c r="P2872" s="12" t="str">
        <f t="shared" si="221"/>
        <v>2020-12-15</v>
      </c>
      <c r="Q2872" s="1" t="str">
        <f>IFERROR(VLOOKUP(K2872,de_para!$A$2:$B$32,2,0),"ERR")</f>
        <v>web event</v>
      </c>
      <c r="R2872" s="1">
        <v>0</v>
      </c>
      <c r="S2872" s="1">
        <f t="shared" si="222"/>
        <v>12</v>
      </c>
      <c r="T2872" s="1">
        <f t="shared" si="223"/>
        <v>2020</v>
      </c>
      <c r="U2872" s="1">
        <f t="shared" si="224"/>
        <v>2</v>
      </c>
    </row>
    <row r="2873" spans="1:21" x14ac:dyDescent="0.25">
      <c r="A2873" s="3" t="s">
        <v>1313</v>
      </c>
      <c r="B2873" s="3" t="s">
        <v>1334</v>
      </c>
      <c r="C2873" s="4" t="s">
        <v>1314</v>
      </c>
      <c r="D2873" s="5" t="s">
        <v>1315</v>
      </c>
      <c r="E2873" s="4" t="s">
        <v>1316</v>
      </c>
      <c r="F2873" s="6">
        <v>0</v>
      </c>
      <c r="G2873" s="4">
        <v>0</v>
      </c>
      <c r="H2873" s="4">
        <v>0</v>
      </c>
      <c r="I2873" s="5" t="s">
        <v>45</v>
      </c>
      <c r="J2873" s="5">
        <v>0</v>
      </c>
      <c r="K2873" s="5" t="s">
        <v>80</v>
      </c>
      <c r="L2873" s="5">
        <v>2</v>
      </c>
      <c r="M2873" s="7" t="s">
        <v>1335</v>
      </c>
      <c r="N2873" s="16">
        <f t="shared" si="220"/>
        <v>44172</v>
      </c>
      <c r="O2873" s="7" t="s">
        <v>1336</v>
      </c>
      <c r="P2873" s="12" t="str">
        <f t="shared" si="221"/>
        <v>2020-12-15</v>
      </c>
      <c r="Q2873" s="1" t="str">
        <f>IFERROR(VLOOKUP(K2873,de_para!$A$2:$B$32,2,0),"ERR")</f>
        <v>web event</v>
      </c>
      <c r="R2873" s="1">
        <v>0</v>
      </c>
      <c r="S2873" s="1">
        <f t="shared" si="222"/>
        <v>12</v>
      </c>
      <c r="T2873" s="1">
        <f t="shared" si="223"/>
        <v>2020</v>
      </c>
      <c r="U2873" s="1">
        <f t="shared" si="224"/>
        <v>2</v>
      </c>
    </row>
    <row r="2874" spans="1:21" x14ac:dyDescent="0.25">
      <c r="A2874" s="3" t="s">
        <v>1244</v>
      </c>
      <c r="B2874" s="3" t="s">
        <v>1334</v>
      </c>
      <c r="C2874" s="4" t="s">
        <v>1321</v>
      </c>
      <c r="D2874" s="5" t="s">
        <v>1322</v>
      </c>
      <c r="E2874" s="4" t="s">
        <v>1323</v>
      </c>
      <c r="F2874" s="6">
        <v>0</v>
      </c>
      <c r="G2874" s="4">
        <v>0</v>
      </c>
      <c r="H2874" s="4">
        <v>0</v>
      </c>
      <c r="I2874" s="5" t="s">
        <v>45</v>
      </c>
      <c r="J2874" s="5">
        <v>0</v>
      </c>
      <c r="K2874" s="5" t="s">
        <v>80</v>
      </c>
      <c r="L2874" s="5">
        <v>4</v>
      </c>
      <c r="M2874" s="7" t="s">
        <v>1335</v>
      </c>
      <c r="N2874" s="16">
        <f t="shared" si="220"/>
        <v>44172</v>
      </c>
      <c r="O2874" s="7" t="s">
        <v>1336</v>
      </c>
      <c r="P2874" s="12" t="str">
        <f t="shared" si="221"/>
        <v>2020-12-15</v>
      </c>
      <c r="Q2874" s="1" t="str">
        <f>IFERROR(VLOOKUP(K2874,de_para!$A$2:$B$32,2,0),"ERR")</f>
        <v>web event</v>
      </c>
      <c r="R2874" s="1">
        <v>0</v>
      </c>
      <c r="S2874" s="1">
        <f t="shared" si="222"/>
        <v>12</v>
      </c>
      <c r="T2874" s="1">
        <f t="shared" si="223"/>
        <v>2020</v>
      </c>
      <c r="U2874" s="1">
        <f t="shared" si="224"/>
        <v>2</v>
      </c>
    </row>
    <row r="2875" spans="1:21" x14ac:dyDescent="0.25">
      <c r="A2875" s="3" t="s">
        <v>588</v>
      </c>
      <c r="B2875" s="3" t="s">
        <v>1334</v>
      </c>
      <c r="C2875" s="4" t="s">
        <v>589</v>
      </c>
      <c r="D2875" s="5" t="s">
        <v>247</v>
      </c>
      <c r="E2875" s="4" t="s">
        <v>248</v>
      </c>
      <c r="F2875" s="6">
        <v>3974.08</v>
      </c>
      <c r="G2875" s="4">
        <v>24727</v>
      </c>
      <c r="H2875" s="4">
        <v>69793</v>
      </c>
      <c r="I2875" s="5">
        <v>56.940953960000002</v>
      </c>
      <c r="J2875" s="5">
        <v>2.8225421603915</v>
      </c>
      <c r="K2875" s="5" t="s">
        <v>36</v>
      </c>
      <c r="L2875" s="5">
        <v>13</v>
      </c>
      <c r="M2875" s="7" t="s">
        <v>1335</v>
      </c>
      <c r="N2875" s="16">
        <f t="shared" si="220"/>
        <v>44172</v>
      </c>
      <c r="O2875" s="7" t="s">
        <v>1336</v>
      </c>
      <c r="P2875" s="12" t="str">
        <f t="shared" si="221"/>
        <v>2020-12-15</v>
      </c>
      <c r="Q2875" s="1" t="str">
        <f>IFERROR(VLOOKUP(K2875,de_para!$A$2:$B$32,2,0),"ERR")</f>
        <v>web event</v>
      </c>
      <c r="R2875" s="1">
        <v>0</v>
      </c>
      <c r="S2875" s="1">
        <f t="shared" si="222"/>
        <v>12</v>
      </c>
      <c r="T2875" s="1">
        <f t="shared" si="223"/>
        <v>2020</v>
      </c>
      <c r="U2875" s="1">
        <f t="shared" si="224"/>
        <v>2</v>
      </c>
    </row>
    <row r="2876" spans="1:21" x14ac:dyDescent="0.25">
      <c r="A2876" s="3" t="s">
        <v>1296</v>
      </c>
      <c r="B2876" s="3" t="s">
        <v>1334</v>
      </c>
      <c r="C2876" s="4" t="s">
        <v>1297</v>
      </c>
      <c r="D2876" s="5" t="s">
        <v>1298</v>
      </c>
      <c r="E2876" s="4" t="s">
        <v>1299</v>
      </c>
      <c r="F2876" s="6">
        <v>784.11</v>
      </c>
      <c r="G2876" s="4">
        <v>98781</v>
      </c>
      <c r="H2876" s="4">
        <v>113777</v>
      </c>
      <c r="I2876" s="5">
        <v>6.8916389100000002</v>
      </c>
      <c r="J2876" s="5">
        <v>1.1518105708588</v>
      </c>
      <c r="K2876" s="5" t="s">
        <v>753</v>
      </c>
      <c r="L2876" s="5">
        <v>109387</v>
      </c>
      <c r="M2876" s="7" t="s">
        <v>1335</v>
      </c>
      <c r="N2876" s="16">
        <f t="shared" si="220"/>
        <v>44172</v>
      </c>
      <c r="O2876" s="7" t="s">
        <v>1336</v>
      </c>
      <c r="P2876" s="12" t="str">
        <f t="shared" si="221"/>
        <v>2020-12-15</v>
      </c>
      <c r="Q2876" s="1" t="str">
        <f>IFERROR(VLOOKUP(K2876,de_para!$A$2:$B$32,2,0),"ERR")</f>
        <v>Mid funnel</v>
      </c>
      <c r="R2876" s="1">
        <v>0</v>
      </c>
      <c r="S2876" s="1">
        <f t="shared" si="222"/>
        <v>12</v>
      </c>
      <c r="T2876" s="1">
        <f t="shared" si="223"/>
        <v>2020</v>
      </c>
      <c r="U2876" s="1">
        <f t="shared" si="224"/>
        <v>2</v>
      </c>
    </row>
    <row r="2877" spans="1:21" x14ac:dyDescent="0.25">
      <c r="A2877" s="3" t="s">
        <v>1022</v>
      </c>
      <c r="B2877" s="3" t="s">
        <v>1334</v>
      </c>
      <c r="C2877" s="4" t="s">
        <v>1023</v>
      </c>
      <c r="D2877" s="5" t="s">
        <v>1024</v>
      </c>
      <c r="E2877" s="4" t="s">
        <v>1025</v>
      </c>
      <c r="F2877" s="6">
        <v>1972.16</v>
      </c>
      <c r="G2877" s="4">
        <v>126175</v>
      </c>
      <c r="H2877" s="4">
        <v>224193</v>
      </c>
      <c r="I2877" s="5">
        <v>8.7967064100000005</v>
      </c>
      <c r="J2877" s="5">
        <v>1.7768416881316</v>
      </c>
      <c r="K2877" s="5" t="s">
        <v>394</v>
      </c>
      <c r="L2877" s="5">
        <v>2985</v>
      </c>
      <c r="M2877" s="7" t="s">
        <v>1335</v>
      </c>
      <c r="N2877" s="16">
        <f t="shared" si="220"/>
        <v>44172</v>
      </c>
      <c r="O2877" s="7" t="s">
        <v>1336</v>
      </c>
      <c r="P2877" s="12" t="str">
        <f t="shared" si="221"/>
        <v>2020-12-15</v>
      </c>
      <c r="Q2877" s="1" t="str">
        <f>IFERROR(VLOOKUP(K2877,de_para!$A$2:$B$32,2,0),"ERR")</f>
        <v>Mid funnel</v>
      </c>
      <c r="R2877" s="1">
        <v>0</v>
      </c>
      <c r="S2877" s="1">
        <f t="shared" si="222"/>
        <v>12</v>
      </c>
      <c r="T2877" s="1">
        <f t="shared" si="223"/>
        <v>2020</v>
      </c>
      <c r="U2877" s="1">
        <f t="shared" si="224"/>
        <v>2</v>
      </c>
    </row>
    <row r="2878" spans="1:21" x14ac:dyDescent="0.25">
      <c r="A2878" s="3" t="s">
        <v>1042</v>
      </c>
      <c r="B2878" s="3" t="s">
        <v>1334</v>
      </c>
      <c r="C2878" s="4" t="s">
        <v>1043</v>
      </c>
      <c r="D2878" s="5" t="s">
        <v>1044</v>
      </c>
      <c r="E2878" s="4" t="s">
        <v>1045</v>
      </c>
      <c r="F2878" s="6">
        <v>6984.7</v>
      </c>
      <c r="G2878" s="4">
        <v>248184</v>
      </c>
      <c r="H2878" s="4">
        <v>423067</v>
      </c>
      <c r="I2878" s="5">
        <v>16.509678139999998</v>
      </c>
      <c r="J2878" s="5">
        <v>1.7046505818263999</v>
      </c>
      <c r="K2878" s="5" t="s">
        <v>1046</v>
      </c>
      <c r="L2878" s="5">
        <v>34</v>
      </c>
      <c r="M2878" s="7" t="s">
        <v>1335</v>
      </c>
      <c r="N2878" s="16">
        <f t="shared" si="220"/>
        <v>44172</v>
      </c>
      <c r="O2878" s="7" t="s">
        <v>1336</v>
      </c>
      <c r="P2878" s="12" t="str">
        <f t="shared" si="221"/>
        <v>2020-12-15</v>
      </c>
      <c r="Q2878" s="1" t="str">
        <f>IFERROR(VLOOKUP(K2878,de_para!$A$2:$B$32,2,0),"ERR")</f>
        <v>Credenciamento</v>
      </c>
      <c r="R2878" s="1">
        <v>0</v>
      </c>
      <c r="S2878" s="1">
        <f t="shared" si="222"/>
        <v>12</v>
      </c>
      <c r="T2878" s="1">
        <f t="shared" si="223"/>
        <v>2020</v>
      </c>
      <c r="U2878" s="1">
        <f t="shared" si="224"/>
        <v>2</v>
      </c>
    </row>
    <row r="2879" spans="1:21" x14ac:dyDescent="0.25">
      <c r="A2879" s="3" t="s">
        <v>1244</v>
      </c>
      <c r="B2879" s="3" t="s">
        <v>1340</v>
      </c>
      <c r="C2879" s="4" t="s">
        <v>1321</v>
      </c>
      <c r="D2879" s="5" t="s">
        <v>1322</v>
      </c>
      <c r="E2879" s="4" t="s">
        <v>1323</v>
      </c>
      <c r="F2879" s="6">
        <v>2598.4299999999998</v>
      </c>
      <c r="G2879" s="4">
        <v>475902</v>
      </c>
      <c r="H2879" s="4">
        <v>548194</v>
      </c>
      <c r="I2879" s="5">
        <v>4.7399825599999996</v>
      </c>
      <c r="J2879" s="5">
        <v>1.1519052241848</v>
      </c>
      <c r="K2879" s="5" t="s">
        <v>80</v>
      </c>
      <c r="L2879" s="5">
        <v>53</v>
      </c>
      <c r="M2879" s="7" t="s">
        <v>1341</v>
      </c>
      <c r="N2879" s="16">
        <f t="shared" si="220"/>
        <v>44165</v>
      </c>
      <c r="O2879" s="7" t="s">
        <v>1342</v>
      </c>
      <c r="P2879" s="12" t="str">
        <f t="shared" si="221"/>
        <v>2020-12-08</v>
      </c>
      <c r="Q2879" s="1" t="str">
        <f>IFERROR(VLOOKUP(K2879,de_para!$A$2:$B$32,2,0),"ERR")</f>
        <v>web event</v>
      </c>
      <c r="R2879" s="1">
        <v>0</v>
      </c>
      <c r="S2879" s="1">
        <f t="shared" si="222"/>
        <v>12</v>
      </c>
      <c r="T2879" s="1">
        <f t="shared" si="223"/>
        <v>2020</v>
      </c>
      <c r="U2879" s="1">
        <f t="shared" si="224"/>
        <v>2</v>
      </c>
    </row>
    <row r="2880" spans="1:21" x14ac:dyDescent="0.25">
      <c r="A2880" s="3" t="s">
        <v>245</v>
      </c>
      <c r="B2880" s="3" t="s">
        <v>1340</v>
      </c>
      <c r="C2880" s="4" t="s">
        <v>246</v>
      </c>
      <c r="D2880" s="5" t="s">
        <v>247</v>
      </c>
      <c r="E2880" s="4" t="s">
        <v>248</v>
      </c>
      <c r="F2880" s="6">
        <v>59224.22</v>
      </c>
      <c r="G2880" s="4">
        <v>2972173</v>
      </c>
      <c r="H2880" s="4">
        <v>6499205</v>
      </c>
      <c r="I2880" s="5">
        <v>9.1125329900000001</v>
      </c>
      <c r="J2880" s="5">
        <v>2.1866846243471998</v>
      </c>
      <c r="K2880" s="5" t="s">
        <v>36</v>
      </c>
      <c r="L2880" s="5">
        <v>323</v>
      </c>
      <c r="M2880" s="7" t="s">
        <v>1341</v>
      </c>
      <c r="N2880" s="16">
        <f t="shared" si="220"/>
        <v>44165</v>
      </c>
      <c r="O2880" s="7" t="s">
        <v>1342</v>
      </c>
      <c r="P2880" s="12" t="str">
        <f t="shared" si="221"/>
        <v>2020-12-08</v>
      </c>
      <c r="Q2880" s="1" t="str">
        <f>IFERROR(VLOOKUP(K2880,de_para!$A$2:$B$32,2,0),"ERR")</f>
        <v>web event</v>
      </c>
      <c r="R2880" s="1">
        <v>0</v>
      </c>
      <c r="S2880" s="1">
        <f t="shared" si="222"/>
        <v>12</v>
      </c>
      <c r="T2880" s="1">
        <f t="shared" si="223"/>
        <v>2020</v>
      </c>
      <c r="U2880" s="1">
        <f t="shared" si="224"/>
        <v>2</v>
      </c>
    </row>
    <row r="2881" spans="1:21" x14ac:dyDescent="0.25">
      <c r="A2881" s="3" t="s">
        <v>175</v>
      </c>
      <c r="B2881" s="3" t="s">
        <v>1340</v>
      </c>
      <c r="C2881" s="4" t="s">
        <v>176</v>
      </c>
      <c r="D2881" s="5" t="s">
        <v>177</v>
      </c>
      <c r="E2881" s="4" t="s">
        <v>178</v>
      </c>
      <c r="F2881" s="6">
        <v>10501.16</v>
      </c>
      <c r="G2881" s="4">
        <v>490107</v>
      </c>
      <c r="H2881" s="4">
        <v>912942</v>
      </c>
      <c r="I2881" s="5">
        <v>11.502548900000001</v>
      </c>
      <c r="J2881" s="5">
        <v>1.8627401771450001</v>
      </c>
      <c r="K2881" s="5" t="s">
        <v>179</v>
      </c>
      <c r="L2881" s="5">
        <v>12826</v>
      </c>
      <c r="M2881" s="7" t="s">
        <v>1341</v>
      </c>
      <c r="N2881" s="16">
        <f t="shared" si="220"/>
        <v>44165</v>
      </c>
      <c r="O2881" s="7" t="s">
        <v>1342</v>
      </c>
      <c r="P2881" s="12" t="str">
        <f t="shared" si="221"/>
        <v>2020-12-08</v>
      </c>
      <c r="Q2881" s="1" t="str">
        <f>IFERROR(VLOOKUP(K2881,de_para!$A$2:$B$32,2,0),"ERR")</f>
        <v>Mid funnel</v>
      </c>
      <c r="R2881" s="1">
        <v>0</v>
      </c>
      <c r="S2881" s="1">
        <f t="shared" si="222"/>
        <v>12</v>
      </c>
      <c r="T2881" s="1">
        <f t="shared" si="223"/>
        <v>2020</v>
      </c>
      <c r="U2881" s="1">
        <f t="shared" si="224"/>
        <v>2</v>
      </c>
    </row>
    <row r="2882" spans="1:21" x14ac:dyDescent="0.25">
      <c r="A2882" s="3" t="s">
        <v>1088</v>
      </c>
      <c r="B2882" s="3" t="s">
        <v>1340</v>
      </c>
      <c r="C2882" s="4" t="s">
        <v>1090</v>
      </c>
      <c r="D2882" s="5" t="s">
        <v>1091</v>
      </c>
      <c r="E2882" s="4" t="s">
        <v>1092</v>
      </c>
      <c r="F2882" s="6">
        <v>27282.94</v>
      </c>
      <c r="G2882" s="4">
        <v>11412</v>
      </c>
      <c r="H2882" s="4">
        <v>233455</v>
      </c>
      <c r="I2882" s="5">
        <v>116.86594847000001</v>
      </c>
      <c r="J2882" s="5">
        <v>20.456975113915</v>
      </c>
      <c r="K2882" s="5" t="s">
        <v>36</v>
      </c>
      <c r="L2882" s="5">
        <v>104</v>
      </c>
      <c r="M2882" s="7" t="s">
        <v>1341</v>
      </c>
      <c r="N2882" s="16">
        <f t="shared" si="220"/>
        <v>44165</v>
      </c>
      <c r="O2882" s="7" t="s">
        <v>1342</v>
      </c>
      <c r="P2882" s="12" t="str">
        <f t="shared" si="221"/>
        <v>2020-12-08</v>
      </c>
      <c r="Q2882" s="1" t="str">
        <f>IFERROR(VLOOKUP(K2882,de_para!$A$2:$B$32,2,0),"ERR")</f>
        <v>web event</v>
      </c>
      <c r="R2882" s="1">
        <v>0</v>
      </c>
      <c r="S2882" s="1">
        <f t="shared" si="222"/>
        <v>12</v>
      </c>
      <c r="T2882" s="1">
        <f t="shared" si="223"/>
        <v>2020</v>
      </c>
      <c r="U2882" s="1">
        <f t="shared" si="224"/>
        <v>2</v>
      </c>
    </row>
    <row r="2883" spans="1:21" x14ac:dyDescent="0.25">
      <c r="A2883" s="3" t="s">
        <v>1057</v>
      </c>
      <c r="B2883" s="3" t="s">
        <v>1340</v>
      </c>
      <c r="C2883" s="4" t="s">
        <v>1058</v>
      </c>
      <c r="D2883" s="5" t="s">
        <v>1059</v>
      </c>
      <c r="E2883" s="4" t="s">
        <v>1060</v>
      </c>
      <c r="F2883" s="6">
        <v>162506.93</v>
      </c>
      <c r="G2883" s="4">
        <v>3355143</v>
      </c>
      <c r="H2883" s="4">
        <v>10338814</v>
      </c>
      <c r="I2883" s="5">
        <v>15.718140399999999</v>
      </c>
      <c r="J2883" s="5">
        <v>3.0814823690078001</v>
      </c>
      <c r="K2883" s="5" t="s">
        <v>80</v>
      </c>
      <c r="L2883" s="5">
        <v>2130</v>
      </c>
      <c r="M2883" s="7" t="s">
        <v>1341</v>
      </c>
      <c r="N2883" s="16">
        <f t="shared" ref="N2883:N2946" si="225">M2883-WEEKDAY(M2883,3)</f>
        <v>44165</v>
      </c>
      <c r="O2883" s="7" t="s">
        <v>1342</v>
      </c>
      <c r="P2883" s="12" t="str">
        <f t="shared" ref="P2883:P2946" si="226">RIGHT(B2883,10)</f>
        <v>2020-12-08</v>
      </c>
      <c r="Q2883" s="1" t="str">
        <f>IFERROR(VLOOKUP(K2883,de_para!$A$2:$B$32,2,0),"ERR")</f>
        <v>web event</v>
      </c>
      <c r="R2883" s="1">
        <v>0</v>
      </c>
      <c r="S2883" s="1">
        <f t="shared" ref="S2883:S2946" si="227">MONTH(P2883)</f>
        <v>12</v>
      </c>
      <c r="T2883" s="1">
        <f t="shared" ref="T2883:T2946" si="228">YEAR(P2883)</f>
        <v>2020</v>
      </c>
      <c r="U2883" s="1">
        <f t="shared" ref="U2883:U2946" si="229">IF(S2883&lt;7,1,2)</f>
        <v>2</v>
      </c>
    </row>
    <row r="2884" spans="1:21" x14ac:dyDescent="0.25">
      <c r="A2884" s="3" t="s">
        <v>120</v>
      </c>
      <c r="B2884" s="3" t="s">
        <v>1340</v>
      </c>
      <c r="C2884" s="4" t="s">
        <v>121</v>
      </c>
      <c r="D2884" s="5" t="s">
        <v>87</v>
      </c>
      <c r="E2884" s="4" t="s">
        <v>88</v>
      </c>
      <c r="F2884" s="6">
        <v>35002.870000000003</v>
      </c>
      <c r="G2884" s="4">
        <v>2848267</v>
      </c>
      <c r="H2884" s="4">
        <v>4845898</v>
      </c>
      <c r="I2884" s="5">
        <v>7.2231957800000002</v>
      </c>
      <c r="J2884" s="5">
        <v>1.7013496276858999</v>
      </c>
      <c r="K2884" s="5" t="s">
        <v>36</v>
      </c>
      <c r="L2884" s="5">
        <v>402</v>
      </c>
      <c r="M2884" s="7" t="s">
        <v>1341</v>
      </c>
      <c r="N2884" s="16">
        <f t="shared" si="225"/>
        <v>44165</v>
      </c>
      <c r="O2884" s="7" t="s">
        <v>1342</v>
      </c>
      <c r="P2884" s="12" t="str">
        <f t="shared" si="226"/>
        <v>2020-12-08</v>
      </c>
      <c r="Q2884" s="1" t="str">
        <f>IFERROR(VLOOKUP(K2884,de_para!$A$2:$B$32,2,0),"ERR")</f>
        <v>web event</v>
      </c>
      <c r="R2884" s="1">
        <v>0</v>
      </c>
      <c r="S2884" s="1">
        <f t="shared" si="227"/>
        <v>12</v>
      </c>
      <c r="T2884" s="1">
        <f t="shared" si="228"/>
        <v>2020</v>
      </c>
      <c r="U2884" s="1">
        <f t="shared" si="229"/>
        <v>2</v>
      </c>
    </row>
    <row r="2885" spans="1:21" x14ac:dyDescent="0.25">
      <c r="A2885" s="3" t="s">
        <v>1317</v>
      </c>
      <c r="B2885" s="3" t="s">
        <v>1340</v>
      </c>
      <c r="C2885" s="4" t="s">
        <v>1318</v>
      </c>
      <c r="D2885" s="5" t="s">
        <v>1319</v>
      </c>
      <c r="E2885" s="4" t="s">
        <v>1320</v>
      </c>
      <c r="F2885" s="6">
        <v>16524.75</v>
      </c>
      <c r="G2885" s="4">
        <v>392834</v>
      </c>
      <c r="H2885" s="4">
        <v>833586</v>
      </c>
      <c r="I2885" s="5">
        <v>19.823689460000001</v>
      </c>
      <c r="J2885" s="5">
        <v>2.1219802766562998</v>
      </c>
      <c r="K2885" s="5" t="s">
        <v>1252</v>
      </c>
      <c r="L2885" s="5">
        <v>31</v>
      </c>
      <c r="M2885" s="7" t="s">
        <v>1341</v>
      </c>
      <c r="N2885" s="16">
        <f t="shared" si="225"/>
        <v>44165</v>
      </c>
      <c r="O2885" s="7" t="s">
        <v>1342</v>
      </c>
      <c r="P2885" s="12" t="str">
        <f t="shared" si="226"/>
        <v>2020-12-08</v>
      </c>
      <c r="Q2885" s="1" t="str">
        <f>IFERROR(VLOOKUP(K2885,de_para!$A$2:$B$32,2,0),"ERR")</f>
        <v>web event</v>
      </c>
      <c r="R2885" s="1">
        <v>0</v>
      </c>
      <c r="S2885" s="1">
        <f t="shared" si="227"/>
        <v>12</v>
      </c>
      <c r="T2885" s="1">
        <f t="shared" si="228"/>
        <v>2020</v>
      </c>
      <c r="U2885" s="1">
        <f t="shared" si="229"/>
        <v>2</v>
      </c>
    </row>
    <row r="2886" spans="1:21" x14ac:dyDescent="0.25">
      <c r="A2886" s="3" t="s">
        <v>120</v>
      </c>
      <c r="B2886" s="3" t="s">
        <v>1340</v>
      </c>
      <c r="C2886" s="4" t="s">
        <v>1056</v>
      </c>
      <c r="D2886" s="5" t="s">
        <v>1048</v>
      </c>
      <c r="E2886" s="4" t="s">
        <v>1049</v>
      </c>
      <c r="F2886" s="6">
        <v>90736.23</v>
      </c>
      <c r="G2886" s="4">
        <v>5365778</v>
      </c>
      <c r="H2886" s="4">
        <v>9410639</v>
      </c>
      <c r="I2886" s="5">
        <v>9.6418776699999995</v>
      </c>
      <c r="J2886" s="5">
        <v>1.7538256334869</v>
      </c>
      <c r="K2886" s="5" t="s">
        <v>36</v>
      </c>
      <c r="L2886" s="5">
        <v>1181</v>
      </c>
      <c r="M2886" s="7" t="s">
        <v>1341</v>
      </c>
      <c r="N2886" s="16">
        <f t="shared" si="225"/>
        <v>44165</v>
      </c>
      <c r="O2886" s="7" t="s">
        <v>1342</v>
      </c>
      <c r="P2886" s="12" t="str">
        <f t="shared" si="226"/>
        <v>2020-12-08</v>
      </c>
      <c r="Q2886" s="1" t="str">
        <f>IFERROR(VLOOKUP(K2886,de_para!$A$2:$B$32,2,0),"ERR")</f>
        <v>web event</v>
      </c>
      <c r="R2886" s="1">
        <v>0</v>
      </c>
      <c r="S2886" s="1">
        <f t="shared" si="227"/>
        <v>12</v>
      </c>
      <c r="T2886" s="1">
        <f t="shared" si="228"/>
        <v>2020</v>
      </c>
      <c r="U2886" s="1">
        <f t="shared" si="229"/>
        <v>2</v>
      </c>
    </row>
    <row r="2887" spans="1:21" x14ac:dyDescent="0.25">
      <c r="A2887" s="3" t="s">
        <v>1256</v>
      </c>
      <c r="B2887" s="3" t="s">
        <v>1340</v>
      </c>
      <c r="C2887" s="4" t="s">
        <v>1257</v>
      </c>
      <c r="D2887" s="5" t="s">
        <v>1258</v>
      </c>
      <c r="E2887" s="4" t="s">
        <v>1259</v>
      </c>
      <c r="F2887" s="6">
        <v>7808.22</v>
      </c>
      <c r="G2887" s="4">
        <v>298177</v>
      </c>
      <c r="H2887" s="4">
        <v>452486</v>
      </c>
      <c r="I2887" s="5">
        <v>17.2562687</v>
      </c>
      <c r="J2887" s="5">
        <v>1.5175080572948001</v>
      </c>
      <c r="K2887" s="5" t="s">
        <v>1260</v>
      </c>
      <c r="L2887" s="5">
        <v>1307</v>
      </c>
      <c r="M2887" s="7" t="s">
        <v>1341</v>
      </c>
      <c r="N2887" s="16">
        <f t="shared" si="225"/>
        <v>44165</v>
      </c>
      <c r="O2887" s="7" t="s">
        <v>1342</v>
      </c>
      <c r="P2887" s="12" t="str">
        <f t="shared" si="226"/>
        <v>2020-12-08</v>
      </c>
      <c r="Q2887" s="1" t="str">
        <f>IFERROR(VLOOKUP(K2887,de_para!$A$2:$B$32,2,0),"ERR")</f>
        <v>web event</v>
      </c>
      <c r="R2887" s="1">
        <v>0</v>
      </c>
      <c r="S2887" s="1">
        <f t="shared" si="227"/>
        <v>12</v>
      </c>
      <c r="T2887" s="1">
        <f t="shared" si="228"/>
        <v>2020</v>
      </c>
      <c r="U2887" s="1">
        <f t="shared" si="229"/>
        <v>2</v>
      </c>
    </row>
    <row r="2888" spans="1:21" x14ac:dyDescent="0.25">
      <c r="A2888" s="3" t="s">
        <v>93</v>
      </c>
      <c r="B2888" s="3" t="s">
        <v>1340</v>
      </c>
      <c r="C2888" s="4" t="s">
        <v>94</v>
      </c>
      <c r="D2888" s="5" t="s">
        <v>87</v>
      </c>
      <c r="E2888" s="4" t="s">
        <v>88</v>
      </c>
      <c r="F2888" s="6">
        <v>35007.4</v>
      </c>
      <c r="G2888" s="4">
        <v>2075137</v>
      </c>
      <c r="H2888" s="4">
        <v>3167553</v>
      </c>
      <c r="I2888" s="5">
        <v>11.05187506</v>
      </c>
      <c r="J2888" s="5">
        <v>1.5264307850518</v>
      </c>
      <c r="K2888" s="5" t="s">
        <v>36</v>
      </c>
      <c r="L2888" s="5">
        <v>352</v>
      </c>
      <c r="M2888" s="7" t="s">
        <v>1341</v>
      </c>
      <c r="N2888" s="16">
        <f t="shared" si="225"/>
        <v>44165</v>
      </c>
      <c r="O2888" s="7" t="s">
        <v>1342</v>
      </c>
      <c r="P2888" s="12" t="str">
        <f t="shared" si="226"/>
        <v>2020-12-08</v>
      </c>
      <c r="Q2888" s="1" t="str">
        <f>IFERROR(VLOOKUP(K2888,de_para!$A$2:$B$32,2,0),"ERR")</f>
        <v>web event</v>
      </c>
      <c r="R2888" s="1">
        <v>0</v>
      </c>
      <c r="S2888" s="1">
        <f t="shared" si="227"/>
        <v>12</v>
      </c>
      <c r="T2888" s="1">
        <f t="shared" si="228"/>
        <v>2020</v>
      </c>
      <c r="U2888" s="1">
        <f t="shared" si="229"/>
        <v>2</v>
      </c>
    </row>
    <row r="2889" spans="1:21" x14ac:dyDescent="0.25">
      <c r="A2889" s="3" t="s">
        <v>1210</v>
      </c>
      <c r="B2889" s="3" t="s">
        <v>1340</v>
      </c>
      <c r="C2889" s="4" t="s">
        <v>1212</v>
      </c>
      <c r="D2889" s="5" t="s">
        <v>1213</v>
      </c>
      <c r="E2889" s="4" t="s">
        <v>1214</v>
      </c>
      <c r="F2889" s="6">
        <v>13258.71</v>
      </c>
      <c r="G2889" s="4">
        <v>247809</v>
      </c>
      <c r="H2889" s="4">
        <v>697472</v>
      </c>
      <c r="I2889" s="5">
        <v>19.009666339999999</v>
      </c>
      <c r="J2889" s="5">
        <v>2.8145547578982</v>
      </c>
      <c r="K2889" s="5" t="s">
        <v>36</v>
      </c>
      <c r="L2889" s="5">
        <v>118</v>
      </c>
      <c r="M2889" s="7" t="s">
        <v>1341</v>
      </c>
      <c r="N2889" s="16">
        <f t="shared" si="225"/>
        <v>44165</v>
      </c>
      <c r="O2889" s="7" t="s">
        <v>1342</v>
      </c>
      <c r="P2889" s="12" t="str">
        <f t="shared" si="226"/>
        <v>2020-12-08</v>
      </c>
      <c r="Q2889" s="1" t="str">
        <f>IFERROR(VLOOKUP(K2889,de_para!$A$2:$B$32,2,0),"ERR")</f>
        <v>web event</v>
      </c>
      <c r="R2889" s="1">
        <v>0</v>
      </c>
      <c r="S2889" s="1">
        <f t="shared" si="227"/>
        <v>12</v>
      </c>
      <c r="T2889" s="1">
        <f t="shared" si="228"/>
        <v>2020</v>
      </c>
      <c r="U2889" s="1">
        <f t="shared" si="229"/>
        <v>2</v>
      </c>
    </row>
    <row r="2890" spans="1:21" x14ac:dyDescent="0.25">
      <c r="A2890" s="3" t="s">
        <v>1285</v>
      </c>
      <c r="B2890" s="3" t="s">
        <v>1340</v>
      </c>
      <c r="C2890" s="4" t="s">
        <v>1286</v>
      </c>
      <c r="D2890" s="5" t="s">
        <v>1287</v>
      </c>
      <c r="E2890" s="4" t="s">
        <v>1288</v>
      </c>
      <c r="F2890" s="6">
        <v>5315.73</v>
      </c>
      <c r="G2890" s="4">
        <v>198017</v>
      </c>
      <c r="H2890" s="4">
        <v>282017</v>
      </c>
      <c r="I2890" s="5">
        <v>18.848970099999999</v>
      </c>
      <c r="J2890" s="5">
        <v>1.4242060025148999</v>
      </c>
      <c r="K2890" s="5" t="s">
        <v>1046</v>
      </c>
      <c r="L2890" s="5">
        <v>26</v>
      </c>
      <c r="M2890" s="7" t="s">
        <v>1341</v>
      </c>
      <c r="N2890" s="16">
        <f t="shared" si="225"/>
        <v>44165</v>
      </c>
      <c r="O2890" s="7" t="s">
        <v>1342</v>
      </c>
      <c r="P2890" s="12" t="str">
        <f t="shared" si="226"/>
        <v>2020-12-08</v>
      </c>
      <c r="Q2890" s="1" t="str">
        <f>IFERROR(VLOOKUP(K2890,de_para!$A$2:$B$32,2,0),"ERR")</f>
        <v>Credenciamento</v>
      </c>
      <c r="R2890" s="1">
        <v>0</v>
      </c>
      <c r="S2890" s="1">
        <f t="shared" si="227"/>
        <v>12</v>
      </c>
      <c r="T2890" s="1">
        <f t="shared" si="228"/>
        <v>2020</v>
      </c>
      <c r="U2890" s="1">
        <f t="shared" si="229"/>
        <v>2</v>
      </c>
    </row>
    <row r="2891" spans="1:21" x14ac:dyDescent="0.25">
      <c r="A2891" s="3" t="s">
        <v>1178</v>
      </c>
      <c r="B2891" s="3" t="s">
        <v>1340</v>
      </c>
      <c r="C2891" s="4" t="s">
        <v>1179</v>
      </c>
      <c r="D2891" s="5" t="s">
        <v>1163</v>
      </c>
      <c r="E2891" s="4" t="s">
        <v>1164</v>
      </c>
      <c r="F2891" s="6">
        <v>20760.64</v>
      </c>
      <c r="G2891" s="4">
        <v>1129219</v>
      </c>
      <c r="H2891" s="4">
        <v>2096670</v>
      </c>
      <c r="I2891" s="5">
        <v>9.9017203499999997</v>
      </c>
      <c r="J2891" s="5">
        <v>1.8567434660593001</v>
      </c>
      <c r="K2891" s="5" t="s">
        <v>36</v>
      </c>
      <c r="L2891" s="5">
        <v>98</v>
      </c>
      <c r="M2891" s="7" t="s">
        <v>1341</v>
      </c>
      <c r="N2891" s="16">
        <f t="shared" si="225"/>
        <v>44165</v>
      </c>
      <c r="O2891" s="7" t="s">
        <v>1342</v>
      </c>
      <c r="P2891" s="12" t="str">
        <f t="shared" si="226"/>
        <v>2020-12-08</v>
      </c>
      <c r="Q2891" s="1" t="str">
        <f>IFERROR(VLOOKUP(K2891,de_para!$A$2:$B$32,2,0),"ERR")</f>
        <v>web event</v>
      </c>
      <c r="R2891" s="1">
        <v>0</v>
      </c>
      <c r="S2891" s="1">
        <f t="shared" si="227"/>
        <v>12</v>
      </c>
      <c r="T2891" s="1">
        <f t="shared" si="228"/>
        <v>2020</v>
      </c>
      <c r="U2891" s="1">
        <f t="shared" si="229"/>
        <v>2</v>
      </c>
    </row>
    <row r="2892" spans="1:21" x14ac:dyDescent="0.25">
      <c r="A2892" s="3" t="s">
        <v>245</v>
      </c>
      <c r="B2892" s="3" t="s">
        <v>1340</v>
      </c>
      <c r="C2892" s="4" t="s">
        <v>520</v>
      </c>
      <c r="D2892" s="5" t="s">
        <v>521</v>
      </c>
      <c r="E2892" s="4" t="s">
        <v>522</v>
      </c>
      <c r="F2892" s="6">
        <v>6953.62</v>
      </c>
      <c r="G2892" s="4">
        <v>881154</v>
      </c>
      <c r="H2892" s="4">
        <v>1656057</v>
      </c>
      <c r="I2892" s="5">
        <v>4.1989013699999997</v>
      </c>
      <c r="J2892" s="5">
        <v>1.8794183536589999</v>
      </c>
      <c r="K2892" s="5" t="s">
        <v>394</v>
      </c>
      <c r="L2892" s="5">
        <v>16566</v>
      </c>
      <c r="M2892" s="7" t="s">
        <v>1341</v>
      </c>
      <c r="N2892" s="16">
        <f t="shared" si="225"/>
        <v>44165</v>
      </c>
      <c r="O2892" s="7" t="s">
        <v>1342</v>
      </c>
      <c r="P2892" s="12" t="str">
        <f t="shared" si="226"/>
        <v>2020-12-08</v>
      </c>
      <c r="Q2892" s="1" t="str">
        <f>IFERROR(VLOOKUP(K2892,de_para!$A$2:$B$32,2,0),"ERR")</f>
        <v>Mid funnel</v>
      </c>
      <c r="R2892" s="1">
        <v>0</v>
      </c>
      <c r="S2892" s="1">
        <f t="shared" si="227"/>
        <v>12</v>
      </c>
      <c r="T2892" s="1">
        <f t="shared" si="228"/>
        <v>2020</v>
      </c>
      <c r="U2892" s="1">
        <f t="shared" si="229"/>
        <v>2</v>
      </c>
    </row>
    <row r="2893" spans="1:21" x14ac:dyDescent="0.25">
      <c r="A2893" s="3" t="s">
        <v>588</v>
      </c>
      <c r="B2893" s="3" t="s">
        <v>1340</v>
      </c>
      <c r="C2893" s="4" t="s">
        <v>589</v>
      </c>
      <c r="D2893" s="5" t="s">
        <v>247</v>
      </c>
      <c r="E2893" s="4" t="s">
        <v>248</v>
      </c>
      <c r="F2893" s="6">
        <v>7244.75</v>
      </c>
      <c r="G2893" s="4">
        <v>20696</v>
      </c>
      <c r="H2893" s="4">
        <v>152973</v>
      </c>
      <c r="I2893" s="5">
        <v>47.359664780000003</v>
      </c>
      <c r="J2893" s="5">
        <v>7.3914282953228003</v>
      </c>
      <c r="K2893" s="5" t="s">
        <v>36</v>
      </c>
      <c r="L2893" s="5">
        <v>24</v>
      </c>
      <c r="M2893" s="7" t="s">
        <v>1341</v>
      </c>
      <c r="N2893" s="16">
        <f t="shared" si="225"/>
        <v>44165</v>
      </c>
      <c r="O2893" s="7" t="s">
        <v>1342</v>
      </c>
      <c r="P2893" s="12" t="str">
        <f t="shared" si="226"/>
        <v>2020-12-08</v>
      </c>
      <c r="Q2893" s="1" t="str">
        <f>IFERROR(VLOOKUP(K2893,de_para!$A$2:$B$32,2,0),"ERR")</f>
        <v>web event</v>
      </c>
      <c r="R2893" s="1">
        <v>0</v>
      </c>
      <c r="S2893" s="1">
        <f t="shared" si="227"/>
        <v>12</v>
      </c>
      <c r="T2893" s="1">
        <f t="shared" si="228"/>
        <v>2020</v>
      </c>
      <c r="U2893" s="1">
        <f t="shared" si="229"/>
        <v>2</v>
      </c>
    </row>
    <row r="2894" spans="1:21" x14ac:dyDescent="0.25">
      <c r="A2894" s="3" t="s">
        <v>405</v>
      </c>
      <c r="B2894" s="3" t="s">
        <v>1340</v>
      </c>
      <c r="C2894" s="4" t="s">
        <v>406</v>
      </c>
      <c r="D2894" s="5" t="s">
        <v>177</v>
      </c>
      <c r="E2894" s="4" t="s">
        <v>178</v>
      </c>
      <c r="F2894" s="6">
        <v>10001.08</v>
      </c>
      <c r="G2894" s="4">
        <v>309122</v>
      </c>
      <c r="H2894" s="4">
        <v>663014</v>
      </c>
      <c r="I2894" s="5">
        <v>15.084266700000001</v>
      </c>
      <c r="J2894" s="5">
        <v>2.1448295494982998</v>
      </c>
      <c r="K2894" s="5" t="s">
        <v>179</v>
      </c>
      <c r="L2894" s="5">
        <v>9689</v>
      </c>
      <c r="M2894" s="7" t="s">
        <v>1341</v>
      </c>
      <c r="N2894" s="16">
        <f t="shared" si="225"/>
        <v>44165</v>
      </c>
      <c r="O2894" s="7" t="s">
        <v>1342</v>
      </c>
      <c r="P2894" s="12" t="str">
        <f t="shared" si="226"/>
        <v>2020-12-08</v>
      </c>
      <c r="Q2894" s="1" t="str">
        <f>IFERROR(VLOOKUP(K2894,de_para!$A$2:$B$32,2,0),"ERR")</f>
        <v>Mid funnel</v>
      </c>
      <c r="R2894" s="1">
        <v>0</v>
      </c>
      <c r="S2894" s="1">
        <f t="shared" si="227"/>
        <v>12</v>
      </c>
      <c r="T2894" s="1">
        <f t="shared" si="228"/>
        <v>2020</v>
      </c>
      <c r="U2894" s="1">
        <f t="shared" si="229"/>
        <v>2</v>
      </c>
    </row>
    <row r="2895" spans="1:21" x14ac:dyDescent="0.25">
      <c r="A2895" s="3" t="s">
        <v>1289</v>
      </c>
      <c r="B2895" s="3" t="s">
        <v>1340</v>
      </c>
      <c r="C2895" s="4" t="s">
        <v>1290</v>
      </c>
      <c r="D2895" s="5" t="s">
        <v>1291</v>
      </c>
      <c r="E2895" s="4" t="s">
        <v>1292</v>
      </c>
      <c r="F2895" s="6">
        <v>2657.3</v>
      </c>
      <c r="G2895" s="4">
        <v>29528</v>
      </c>
      <c r="H2895" s="4">
        <v>95273</v>
      </c>
      <c r="I2895" s="5">
        <v>27.891427790000002</v>
      </c>
      <c r="J2895" s="5">
        <v>3.2265307504741001</v>
      </c>
      <c r="K2895" s="5" t="s">
        <v>1260</v>
      </c>
      <c r="L2895" s="5">
        <v>220</v>
      </c>
      <c r="M2895" s="7" t="s">
        <v>1341</v>
      </c>
      <c r="N2895" s="16">
        <f t="shared" si="225"/>
        <v>44165</v>
      </c>
      <c r="O2895" s="7" t="s">
        <v>1342</v>
      </c>
      <c r="P2895" s="12" t="str">
        <f t="shared" si="226"/>
        <v>2020-12-08</v>
      </c>
      <c r="Q2895" s="1" t="str">
        <f>IFERROR(VLOOKUP(K2895,de_para!$A$2:$B$32,2,0),"ERR")</f>
        <v>web event</v>
      </c>
      <c r="R2895" s="1">
        <v>0</v>
      </c>
      <c r="S2895" s="1">
        <f t="shared" si="227"/>
        <v>12</v>
      </c>
      <c r="T2895" s="1">
        <f t="shared" si="228"/>
        <v>2020</v>
      </c>
      <c r="U2895" s="1">
        <f t="shared" si="229"/>
        <v>2</v>
      </c>
    </row>
    <row r="2896" spans="1:21" x14ac:dyDescent="0.25">
      <c r="A2896" s="3" t="s">
        <v>1300</v>
      </c>
      <c r="B2896" s="3" t="s">
        <v>1340</v>
      </c>
      <c r="C2896" s="4" t="s">
        <v>1301</v>
      </c>
      <c r="D2896" s="5" t="s">
        <v>1302</v>
      </c>
      <c r="E2896" s="4" t="s">
        <v>1303</v>
      </c>
      <c r="F2896" s="6">
        <v>324.10000000000002</v>
      </c>
      <c r="G2896" s="4">
        <v>4101</v>
      </c>
      <c r="H2896" s="4">
        <v>28746</v>
      </c>
      <c r="I2896" s="5">
        <v>11.27461212</v>
      </c>
      <c r="J2896" s="5">
        <v>7.0095098756401004</v>
      </c>
      <c r="K2896" s="5" t="s">
        <v>6</v>
      </c>
      <c r="L2896" s="5">
        <v>4101</v>
      </c>
      <c r="M2896" s="7" t="s">
        <v>1341</v>
      </c>
      <c r="N2896" s="16">
        <f t="shared" si="225"/>
        <v>44165</v>
      </c>
      <c r="O2896" s="7" t="s">
        <v>1342</v>
      </c>
      <c r="P2896" s="12" t="str">
        <f t="shared" si="226"/>
        <v>2020-12-08</v>
      </c>
      <c r="Q2896" s="1" t="str">
        <f>IFERROR(VLOOKUP(K2896,de_para!$A$2:$B$32,2,0),"ERR")</f>
        <v>Top funnel</v>
      </c>
      <c r="R2896" s="1">
        <v>0</v>
      </c>
      <c r="S2896" s="1">
        <f t="shared" si="227"/>
        <v>12</v>
      </c>
      <c r="T2896" s="1">
        <f t="shared" si="228"/>
        <v>2020</v>
      </c>
      <c r="U2896" s="1">
        <f t="shared" si="229"/>
        <v>2</v>
      </c>
    </row>
    <row r="2897" spans="1:21" x14ac:dyDescent="0.25">
      <c r="A2897" s="3" t="s">
        <v>1324</v>
      </c>
      <c r="B2897" s="3" t="s">
        <v>1340</v>
      </c>
      <c r="C2897" s="4" t="s">
        <v>1325</v>
      </c>
      <c r="D2897" s="5" t="s">
        <v>1326</v>
      </c>
      <c r="E2897" s="4" t="s">
        <v>1327</v>
      </c>
      <c r="F2897" s="6">
        <v>6191.96</v>
      </c>
      <c r="G2897" s="4">
        <v>247617</v>
      </c>
      <c r="H2897" s="4">
        <v>322264</v>
      </c>
      <c r="I2897" s="5">
        <v>19.213936400000001</v>
      </c>
      <c r="J2897" s="5">
        <v>1.3014615313165001</v>
      </c>
      <c r="K2897" s="5" t="s">
        <v>1328</v>
      </c>
      <c r="L2897" s="5">
        <v>406</v>
      </c>
      <c r="M2897" s="7" t="s">
        <v>1341</v>
      </c>
      <c r="N2897" s="16">
        <f t="shared" si="225"/>
        <v>44165</v>
      </c>
      <c r="O2897" s="7" t="s">
        <v>1342</v>
      </c>
      <c r="P2897" s="12" t="str">
        <f t="shared" si="226"/>
        <v>2020-12-08</v>
      </c>
      <c r="Q2897" s="1" t="str">
        <f>IFERROR(VLOOKUP(K2897,de_para!$A$2:$B$32,2,0),"ERR")</f>
        <v>Lead Ads</v>
      </c>
      <c r="R2897" s="1">
        <v>0</v>
      </c>
      <c r="S2897" s="1">
        <f t="shared" si="227"/>
        <v>12</v>
      </c>
      <c r="T2897" s="1">
        <f t="shared" si="228"/>
        <v>2020</v>
      </c>
      <c r="U2897" s="1">
        <f t="shared" si="229"/>
        <v>2</v>
      </c>
    </row>
    <row r="2898" spans="1:21" x14ac:dyDescent="0.25">
      <c r="A2898" s="3" t="s">
        <v>1329</v>
      </c>
      <c r="B2898" s="3" t="s">
        <v>1340</v>
      </c>
      <c r="C2898" s="4" t="s">
        <v>1330</v>
      </c>
      <c r="D2898" s="5" t="s">
        <v>87</v>
      </c>
      <c r="E2898" s="4" t="s">
        <v>88</v>
      </c>
      <c r="F2898" s="6">
        <v>16251.95</v>
      </c>
      <c r="G2898" s="4">
        <v>814335</v>
      </c>
      <c r="H2898" s="4">
        <v>1756797</v>
      </c>
      <c r="I2898" s="5">
        <v>9.2508980800000007</v>
      </c>
      <c r="J2898" s="5">
        <v>2.1573394241927</v>
      </c>
      <c r="K2898" s="5" t="s">
        <v>1252</v>
      </c>
      <c r="L2898" s="5">
        <v>24</v>
      </c>
      <c r="M2898" s="7" t="s">
        <v>1341</v>
      </c>
      <c r="N2898" s="16">
        <f t="shared" si="225"/>
        <v>44165</v>
      </c>
      <c r="O2898" s="7" t="s">
        <v>1342</v>
      </c>
      <c r="P2898" s="12" t="str">
        <f t="shared" si="226"/>
        <v>2020-12-08</v>
      </c>
      <c r="Q2898" s="1" t="str">
        <f>IFERROR(VLOOKUP(K2898,de_para!$A$2:$B$32,2,0),"ERR")</f>
        <v>web event</v>
      </c>
      <c r="R2898" s="1">
        <v>0</v>
      </c>
      <c r="S2898" s="1">
        <f t="shared" si="227"/>
        <v>12</v>
      </c>
      <c r="T2898" s="1">
        <f t="shared" si="228"/>
        <v>2020</v>
      </c>
      <c r="U2898" s="1">
        <f t="shared" si="229"/>
        <v>2</v>
      </c>
    </row>
    <row r="2899" spans="1:21" x14ac:dyDescent="0.25">
      <c r="A2899" s="3" t="s">
        <v>1022</v>
      </c>
      <c r="B2899" s="3" t="s">
        <v>1340</v>
      </c>
      <c r="C2899" s="4" t="s">
        <v>1023</v>
      </c>
      <c r="D2899" s="5" t="s">
        <v>1024</v>
      </c>
      <c r="E2899" s="4" t="s">
        <v>1025</v>
      </c>
      <c r="F2899" s="6">
        <v>2954.38</v>
      </c>
      <c r="G2899" s="4">
        <v>110913</v>
      </c>
      <c r="H2899" s="4">
        <v>304427</v>
      </c>
      <c r="I2899" s="5">
        <v>9.7047239600000008</v>
      </c>
      <c r="J2899" s="5">
        <v>2.7447368658318001</v>
      </c>
      <c r="K2899" s="5" t="s">
        <v>394</v>
      </c>
      <c r="L2899" s="5">
        <v>2889</v>
      </c>
      <c r="M2899" s="7" t="s">
        <v>1341</v>
      </c>
      <c r="N2899" s="16">
        <f t="shared" si="225"/>
        <v>44165</v>
      </c>
      <c r="O2899" s="7" t="s">
        <v>1342</v>
      </c>
      <c r="P2899" s="12" t="str">
        <f t="shared" si="226"/>
        <v>2020-12-08</v>
      </c>
      <c r="Q2899" s="1" t="str">
        <f>IFERROR(VLOOKUP(K2899,de_para!$A$2:$B$32,2,0),"ERR")</f>
        <v>Mid funnel</v>
      </c>
      <c r="R2899" s="1">
        <v>0</v>
      </c>
      <c r="S2899" s="1">
        <f t="shared" si="227"/>
        <v>12</v>
      </c>
      <c r="T2899" s="1">
        <f t="shared" si="228"/>
        <v>2020</v>
      </c>
      <c r="U2899" s="1">
        <f t="shared" si="229"/>
        <v>2</v>
      </c>
    </row>
    <row r="2900" spans="1:21" x14ac:dyDescent="0.25">
      <c r="A2900" s="3" t="s">
        <v>1306</v>
      </c>
      <c r="B2900" s="3" t="s">
        <v>1340</v>
      </c>
      <c r="C2900" s="4" t="s">
        <v>1307</v>
      </c>
      <c r="D2900" s="5" t="s">
        <v>1302</v>
      </c>
      <c r="E2900" s="4" t="s">
        <v>1303</v>
      </c>
      <c r="F2900" s="6">
        <v>439.14</v>
      </c>
      <c r="G2900" s="4">
        <v>4035</v>
      </c>
      <c r="H2900" s="4">
        <v>34520</v>
      </c>
      <c r="I2900" s="5">
        <v>12.721320970000001</v>
      </c>
      <c r="J2900" s="5">
        <v>8.5551425030978994</v>
      </c>
      <c r="K2900" s="5" t="s">
        <v>6</v>
      </c>
      <c r="L2900" s="5">
        <v>4035</v>
      </c>
      <c r="M2900" s="7" t="s">
        <v>1341</v>
      </c>
      <c r="N2900" s="16">
        <f t="shared" si="225"/>
        <v>44165</v>
      </c>
      <c r="O2900" s="7" t="s">
        <v>1342</v>
      </c>
      <c r="P2900" s="12" t="str">
        <f t="shared" si="226"/>
        <v>2020-12-08</v>
      </c>
      <c r="Q2900" s="1" t="str">
        <f>IFERROR(VLOOKUP(K2900,de_para!$A$2:$B$32,2,0),"ERR")</f>
        <v>Top funnel</v>
      </c>
      <c r="R2900" s="1">
        <v>0</v>
      </c>
      <c r="S2900" s="1">
        <f t="shared" si="227"/>
        <v>12</v>
      </c>
      <c r="T2900" s="1">
        <f t="shared" si="228"/>
        <v>2020</v>
      </c>
      <c r="U2900" s="1">
        <f t="shared" si="229"/>
        <v>2</v>
      </c>
    </row>
    <row r="2901" spans="1:21" x14ac:dyDescent="0.25">
      <c r="A2901" s="3" t="s">
        <v>111</v>
      </c>
      <c r="B2901" s="3" t="s">
        <v>1340</v>
      </c>
      <c r="C2901" s="4" t="s">
        <v>1047</v>
      </c>
      <c r="D2901" s="5" t="s">
        <v>1048</v>
      </c>
      <c r="E2901" s="4" t="s">
        <v>1049</v>
      </c>
      <c r="F2901" s="6">
        <v>26151.72</v>
      </c>
      <c r="G2901" s="4">
        <v>1566723</v>
      </c>
      <c r="H2901" s="4">
        <v>2746507</v>
      </c>
      <c r="I2901" s="5">
        <v>9.52181079</v>
      </c>
      <c r="J2901" s="5">
        <v>1.7530265401095</v>
      </c>
      <c r="K2901" s="5" t="s">
        <v>36</v>
      </c>
      <c r="L2901" s="5">
        <v>323</v>
      </c>
      <c r="M2901" s="7" t="s">
        <v>1341</v>
      </c>
      <c r="N2901" s="16">
        <f t="shared" si="225"/>
        <v>44165</v>
      </c>
      <c r="O2901" s="7" t="s">
        <v>1342</v>
      </c>
      <c r="P2901" s="12" t="str">
        <f t="shared" si="226"/>
        <v>2020-12-08</v>
      </c>
      <c r="Q2901" s="1" t="str">
        <f>IFERROR(VLOOKUP(K2901,de_para!$A$2:$B$32,2,0),"ERR")</f>
        <v>web event</v>
      </c>
      <c r="R2901" s="1">
        <v>0</v>
      </c>
      <c r="S2901" s="1">
        <f t="shared" si="227"/>
        <v>12</v>
      </c>
      <c r="T2901" s="1">
        <f t="shared" si="228"/>
        <v>2020</v>
      </c>
      <c r="U2901" s="1">
        <f t="shared" si="229"/>
        <v>2</v>
      </c>
    </row>
    <row r="2902" spans="1:21" x14ac:dyDescent="0.25">
      <c r="A2902" s="3" t="s">
        <v>1085</v>
      </c>
      <c r="B2902" s="3" t="s">
        <v>1340</v>
      </c>
      <c r="C2902" s="4" t="s">
        <v>1086</v>
      </c>
      <c r="D2902" s="5" t="s">
        <v>1070</v>
      </c>
      <c r="E2902" s="4" t="s">
        <v>1071</v>
      </c>
      <c r="F2902" s="6">
        <v>1482.83</v>
      </c>
      <c r="G2902" s="4">
        <v>101345</v>
      </c>
      <c r="H2902" s="4">
        <v>153339</v>
      </c>
      <c r="I2902" s="5">
        <v>9.6702730599999995</v>
      </c>
      <c r="J2902" s="5">
        <v>1.5130396171492999</v>
      </c>
      <c r="K2902" s="5" t="s">
        <v>1072</v>
      </c>
      <c r="L2902" s="5">
        <v>118265</v>
      </c>
      <c r="M2902" s="7" t="s">
        <v>1341</v>
      </c>
      <c r="N2902" s="16">
        <f t="shared" si="225"/>
        <v>44165</v>
      </c>
      <c r="O2902" s="7" t="s">
        <v>1342</v>
      </c>
      <c r="P2902" s="12" t="str">
        <f t="shared" si="226"/>
        <v>2020-12-08</v>
      </c>
      <c r="Q2902" s="1" t="str">
        <f>IFERROR(VLOOKUP(K2902,de_para!$A$2:$B$32,2,0),"ERR")</f>
        <v>Top funnel</v>
      </c>
      <c r="R2902" s="1">
        <v>0</v>
      </c>
      <c r="S2902" s="1">
        <f t="shared" si="227"/>
        <v>12</v>
      </c>
      <c r="T2902" s="1">
        <f t="shared" si="228"/>
        <v>2020</v>
      </c>
      <c r="U2902" s="1">
        <f t="shared" si="229"/>
        <v>2</v>
      </c>
    </row>
    <row r="2903" spans="1:21" x14ac:dyDescent="0.25">
      <c r="A2903" s="3" t="s">
        <v>72</v>
      </c>
      <c r="B2903" s="3" t="s">
        <v>1340</v>
      </c>
      <c r="C2903" s="4" t="s">
        <v>73</v>
      </c>
      <c r="D2903" s="5" t="s">
        <v>74</v>
      </c>
      <c r="E2903" s="4" t="s">
        <v>75</v>
      </c>
      <c r="F2903" s="6">
        <v>56045.2</v>
      </c>
      <c r="G2903" s="4">
        <v>284032</v>
      </c>
      <c r="H2903" s="4">
        <v>1812620</v>
      </c>
      <c r="I2903" s="5">
        <v>30.919442570000001</v>
      </c>
      <c r="J2903" s="5">
        <v>6.3817457187922004</v>
      </c>
      <c r="K2903" s="5" t="s">
        <v>36</v>
      </c>
      <c r="L2903" s="5">
        <v>755</v>
      </c>
      <c r="M2903" s="7" t="s">
        <v>1341</v>
      </c>
      <c r="N2903" s="16">
        <f t="shared" si="225"/>
        <v>44165</v>
      </c>
      <c r="O2903" s="7" t="s">
        <v>1342</v>
      </c>
      <c r="P2903" s="12" t="str">
        <f t="shared" si="226"/>
        <v>2020-12-08</v>
      </c>
      <c r="Q2903" s="1" t="str">
        <f>IFERROR(VLOOKUP(K2903,de_para!$A$2:$B$32,2,0),"ERR")</f>
        <v>web event</v>
      </c>
      <c r="R2903" s="1">
        <v>0</v>
      </c>
      <c r="S2903" s="1">
        <f t="shared" si="227"/>
        <v>12</v>
      </c>
      <c r="T2903" s="1">
        <f t="shared" si="228"/>
        <v>2020</v>
      </c>
      <c r="U2903" s="1">
        <f t="shared" si="229"/>
        <v>2</v>
      </c>
    </row>
    <row r="2904" spans="1:21" x14ac:dyDescent="0.25">
      <c r="A2904" s="3" t="s">
        <v>1343</v>
      </c>
      <c r="B2904" s="3" t="s">
        <v>1340</v>
      </c>
      <c r="C2904" s="4" t="s">
        <v>1344</v>
      </c>
      <c r="D2904" s="5" t="s">
        <v>74</v>
      </c>
      <c r="E2904" s="4" t="s">
        <v>75</v>
      </c>
      <c r="F2904" s="6">
        <v>0</v>
      </c>
      <c r="G2904" s="4">
        <v>0</v>
      </c>
      <c r="H2904" s="4">
        <v>0</v>
      </c>
      <c r="I2904" s="5" t="s">
        <v>45</v>
      </c>
      <c r="J2904" s="5">
        <v>0</v>
      </c>
      <c r="K2904" s="5" t="s">
        <v>36</v>
      </c>
      <c r="L2904" s="5">
        <v>2</v>
      </c>
      <c r="M2904" s="7" t="s">
        <v>1341</v>
      </c>
      <c r="N2904" s="16">
        <f t="shared" si="225"/>
        <v>44165</v>
      </c>
      <c r="O2904" s="7" t="s">
        <v>1342</v>
      </c>
      <c r="P2904" s="12" t="str">
        <f t="shared" si="226"/>
        <v>2020-12-08</v>
      </c>
      <c r="Q2904" s="1" t="str">
        <f>IFERROR(VLOOKUP(K2904,de_para!$A$2:$B$32,2,0),"ERR")</f>
        <v>web event</v>
      </c>
      <c r="R2904" s="1">
        <v>0</v>
      </c>
      <c r="S2904" s="1">
        <f t="shared" si="227"/>
        <v>12</v>
      </c>
      <c r="T2904" s="1">
        <f t="shared" si="228"/>
        <v>2020</v>
      </c>
      <c r="U2904" s="1">
        <f t="shared" si="229"/>
        <v>2</v>
      </c>
    </row>
    <row r="2905" spans="1:21" x14ac:dyDescent="0.25">
      <c r="A2905" s="3" t="s">
        <v>1313</v>
      </c>
      <c r="B2905" s="3" t="s">
        <v>1340</v>
      </c>
      <c r="C2905" s="4" t="s">
        <v>1314</v>
      </c>
      <c r="D2905" s="5" t="s">
        <v>1315</v>
      </c>
      <c r="E2905" s="4" t="s">
        <v>1316</v>
      </c>
      <c r="F2905" s="6">
        <v>0</v>
      </c>
      <c r="G2905" s="4">
        <v>0</v>
      </c>
      <c r="H2905" s="4">
        <v>0</v>
      </c>
      <c r="I2905" s="5" t="s">
        <v>45</v>
      </c>
      <c r="J2905" s="5">
        <v>0</v>
      </c>
      <c r="K2905" s="5" t="s">
        <v>80</v>
      </c>
      <c r="L2905" s="5">
        <v>10</v>
      </c>
      <c r="M2905" s="7" t="s">
        <v>1341</v>
      </c>
      <c r="N2905" s="16">
        <f t="shared" si="225"/>
        <v>44165</v>
      </c>
      <c r="O2905" s="7" t="s">
        <v>1342</v>
      </c>
      <c r="P2905" s="12" t="str">
        <f t="shared" si="226"/>
        <v>2020-12-08</v>
      </c>
      <c r="Q2905" s="1" t="str">
        <f>IFERROR(VLOOKUP(K2905,de_para!$A$2:$B$32,2,0),"ERR")</f>
        <v>web event</v>
      </c>
      <c r="R2905" s="1">
        <v>0</v>
      </c>
      <c r="S2905" s="1">
        <f t="shared" si="227"/>
        <v>12</v>
      </c>
      <c r="T2905" s="1">
        <f t="shared" si="228"/>
        <v>2020</v>
      </c>
      <c r="U2905" s="1">
        <f t="shared" si="229"/>
        <v>2</v>
      </c>
    </row>
    <row r="2906" spans="1:21" x14ac:dyDescent="0.25">
      <c r="A2906" s="3" t="s">
        <v>1118</v>
      </c>
      <c r="B2906" s="3" t="s">
        <v>1340</v>
      </c>
      <c r="C2906" s="4" t="s">
        <v>1119</v>
      </c>
      <c r="D2906" s="5" t="s">
        <v>247</v>
      </c>
      <c r="E2906" s="4" t="s">
        <v>248</v>
      </c>
      <c r="F2906" s="6">
        <v>21089.599999999999</v>
      </c>
      <c r="G2906" s="4">
        <v>521985</v>
      </c>
      <c r="H2906" s="4">
        <v>1077152</v>
      </c>
      <c r="I2906" s="5">
        <v>19.579038059999998</v>
      </c>
      <c r="J2906" s="5">
        <v>2.0635688765003</v>
      </c>
      <c r="K2906" s="5" t="s">
        <v>36</v>
      </c>
      <c r="L2906" s="5">
        <v>63</v>
      </c>
      <c r="M2906" s="7" t="s">
        <v>1341</v>
      </c>
      <c r="N2906" s="16">
        <f t="shared" si="225"/>
        <v>44165</v>
      </c>
      <c r="O2906" s="7" t="s">
        <v>1342</v>
      </c>
      <c r="P2906" s="12" t="str">
        <f t="shared" si="226"/>
        <v>2020-12-08</v>
      </c>
      <c r="Q2906" s="1" t="str">
        <f>IFERROR(VLOOKUP(K2906,de_para!$A$2:$B$32,2,0),"ERR")</f>
        <v>web event</v>
      </c>
      <c r="R2906" s="1">
        <v>0</v>
      </c>
      <c r="S2906" s="1">
        <f t="shared" si="227"/>
        <v>12</v>
      </c>
      <c r="T2906" s="1">
        <f t="shared" si="228"/>
        <v>2020</v>
      </c>
      <c r="U2906" s="1">
        <f t="shared" si="229"/>
        <v>2</v>
      </c>
    </row>
    <row r="2907" spans="1:21" x14ac:dyDescent="0.25">
      <c r="A2907" s="3" t="s">
        <v>1230</v>
      </c>
      <c r="B2907" s="3" t="s">
        <v>1340</v>
      </c>
      <c r="C2907" s="4" t="s">
        <v>1231</v>
      </c>
      <c r="D2907" s="5" t="s">
        <v>1232</v>
      </c>
      <c r="E2907" s="4" t="s">
        <v>1233</v>
      </c>
      <c r="F2907" s="6">
        <v>24561.74</v>
      </c>
      <c r="G2907" s="4">
        <v>56672</v>
      </c>
      <c r="H2907" s="4">
        <v>550452</v>
      </c>
      <c r="I2907" s="5">
        <v>44.621038710000001</v>
      </c>
      <c r="J2907" s="5">
        <v>9.7129446640315997</v>
      </c>
      <c r="K2907" s="5" t="s">
        <v>36</v>
      </c>
      <c r="L2907" s="5">
        <v>272</v>
      </c>
      <c r="M2907" s="7" t="s">
        <v>1341</v>
      </c>
      <c r="N2907" s="16">
        <f t="shared" si="225"/>
        <v>44165</v>
      </c>
      <c r="O2907" s="7" t="s">
        <v>1342</v>
      </c>
      <c r="P2907" s="12" t="str">
        <f t="shared" si="226"/>
        <v>2020-12-08</v>
      </c>
      <c r="Q2907" s="1" t="str">
        <f>IFERROR(VLOOKUP(K2907,de_para!$A$2:$B$32,2,0),"ERR")</f>
        <v>web event</v>
      </c>
      <c r="R2907" s="1">
        <v>0</v>
      </c>
      <c r="S2907" s="1">
        <f t="shared" si="227"/>
        <v>12</v>
      </c>
      <c r="T2907" s="1">
        <f t="shared" si="228"/>
        <v>2020</v>
      </c>
      <c r="U2907" s="1">
        <f t="shared" si="229"/>
        <v>2</v>
      </c>
    </row>
    <row r="2908" spans="1:21" x14ac:dyDescent="0.25">
      <c r="A2908" s="3" t="s">
        <v>1296</v>
      </c>
      <c r="B2908" s="3" t="s">
        <v>1340</v>
      </c>
      <c r="C2908" s="4" t="s">
        <v>1297</v>
      </c>
      <c r="D2908" s="5" t="s">
        <v>1298</v>
      </c>
      <c r="E2908" s="4" t="s">
        <v>1299</v>
      </c>
      <c r="F2908" s="6">
        <v>784.14</v>
      </c>
      <c r="G2908" s="4">
        <v>109730</v>
      </c>
      <c r="H2908" s="4">
        <v>132788</v>
      </c>
      <c r="I2908" s="5">
        <v>5.9052022800000001</v>
      </c>
      <c r="J2908" s="5">
        <v>1.2101339651873</v>
      </c>
      <c r="K2908" s="5" t="s">
        <v>753</v>
      </c>
      <c r="L2908" s="5">
        <v>129624</v>
      </c>
      <c r="M2908" s="7" t="s">
        <v>1341</v>
      </c>
      <c r="N2908" s="16">
        <f t="shared" si="225"/>
        <v>44165</v>
      </c>
      <c r="O2908" s="7" t="s">
        <v>1342</v>
      </c>
      <c r="P2908" s="12" t="str">
        <f t="shared" si="226"/>
        <v>2020-12-08</v>
      </c>
      <c r="Q2908" s="1" t="str">
        <f>IFERROR(VLOOKUP(K2908,de_para!$A$2:$B$32,2,0),"ERR")</f>
        <v>Mid funnel</v>
      </c>
      <c r="R2908" s="1">
        <v>0</v>
      </c>
      <c r="S2908" s="1">
        <f t="shared" si="227"/>
        <v>12</v>
      </c>
      <c r="T2908" s="1">
        <f t="shared" si="228"/>
        <v>2020</v>
      </c>
      <c r="U2908" s="1">
        <f t="shared" si="229"/>
        <v>2</v>
      </c>
    </row>
    <row r="2909" spans="1:21" x14ac:dyDescent="0.25">
      <c r="A2909" s="3" t="s">
        <v>180</v>
      </c>
      <c r="B2909" s="3" t="s">
        <v>1340</v>
      </c>
      <c r="C2909" s="4" t="s">
        <v>181</v>
      </c>
      <c r="D2909" s="5" t="s">
        <v>173</v>
      </c>
      <c r="E2909" s="4" t="s">
        <v>174</v>
      </c>
      <c r="F2909" s="6">
        <v>54971.37</v>
      </c>
      <c r="G2909" s="4">
        <v>1672964</v>
      </c>
      <c r="H2909" s="4">
        <v>3179543</v>
      </c>
      <c r="I2909" s="5">
        <v>17.289078969999998</v>
      </c>
      <c r="J2909" s="5">
        <v>1.9005447815972001</v>
      </c>
      <c r="K2909" s="5" t="s">
        <v>36</v>
      </c>
      <c r="L2909" s="5">
        <v>266</v>
      </c>
      <c r="M2909" s="7" t="s">
        <v>1341</v>
      </c>
      <c r="N2909" s="16">
        <f t="shared" si="225"/>
        <v>44165</v>
      </c>
      <c r="O2909" s="7" t="s">
        <v>1342</v>
      </c>
      <c r="P2909" s="12" t="str">
        <f t="shared" si="226"/>
        <v>2020-12-08</v>
      </c>
      <c r="Q2909" s="1" t="str">
        <f>IFERROR(VLOOKUP(K2909,de_para!$A$2:$B$32,2,0),"ERR")</f>
        <v>web event</v>
      </c>
      <c r="R2909" s="1">
        <v>0</v>
      </c>
      <c r="S2909" s="1">
        <f t="shared" si="227"/>
        <v>12</v>
      </c>
      <c r="T2909" s="1">
        <f t="shared" si="228"/>
        <v>2020</v>
      </c>
      <c r="U2909" s="1">
        <f t="shared" si="229"/>
        <v>2</v>
      </c>
    </row>
    <row r="2910" spans="1:21" x14ac:dyDescent="0.25">
      <c r="A2910" s="3" t="s">
        <v>1329</v>
      </c>
      <c r="B2910" s="3" t="s">
        <v>1340</v>
      </c>
      <c r="C2910" s="4" t="s">
        <v>1337</v>
      </c>
      <c r="D2910" s="5" t="s">
        <v>1338</v>
      </c>
      <c r="E2910" s="4" t="s">
        <v>1339</v>
      </c>
      <c r="F2910" s="6">
        <v>16479.28</v>
      </c>
      <c r="G2910" s="4">
        <v>596868</v>
      </c>
      <c r="H2910" s="4">
        <v>1480338</v>
      </c>
      <c r="I2910" s="5">
        <v>11.13210632</v>
      </c>
      <c r="J2910" s="5">
        <v>2.4801765214419</v>
      </c>
      <c r="K2910" s="5" t="s">
        <v>1252</v>
      </c>
      <c r="L2910" s="5">
        <v>11</v>
      </c>
      <c r="M2910" s="7" t="s">
        <v>1341</v>
      </c>
      <c r="N2910" s="16">
        <f t="shared" si="225"/>
        <v>44165</v>
      </c>
      <c r="O2910" s="7" t="s">
        <v>1342</v>
      </c>
      <c r="P2910" s="12" t="str">
        <f t="shared" si="226"/>
        <v>2020-12-08</v>
      </c>
      <c r="Q2910" s="1" t="str">
        <f>IFERROR(VLOOKUP(K2910,de_para!$A$2:$B$32,2,0),"ERR")</f>
        <v>web event</v>
      </c>
      <c r="R2910" s="1">
        <v>0</v>
      </c>
      <c r="S2910" s="1">
        <f t="shared" si="227"/>
        <v>12</v>
      </c>
      <c r="T2910" s="1">
        <f t="shared" si="228"/>
        <v>2020</v>
      </c>
      <c r="U2910" s="1">
        <f t="shared" si="229"/>
        <v>2</v>
      </c>
    </row>
    <row r="2911" spans="1:21" x14ac:dyDescent="0.25">
      <c r="A2911" s="3" t="s">
        <v>85</v>
      </c>
      <c r="B2911" s="3" t="s">
        <v>1340</v>
      </c>
      <c r="C2911" s="4" t="s">
        <v>86</v>
      </c>
      <c r="D2911" s="5" t="s">
        <v>87</v>
      </c>
      <c r="E2911" s="4" t="s">
        <v>88</v>
      </c>
      <c r="F2911" s="6">
        <v>93323.29</v>
      </c>
      <c r="G2911" s="4">
        <v>1925638</v>
      </c>
      <c r="H2911" s="4">
        <v>5262982</v>
      </c>
      <c r="I2911" s="5">
        <v>17.7320177</v>
      </c>
      <c r="J2911" s="5">
        <v>2.7331107923712001</v>
      </c>
      <c r="K2911" s="5" t="s">
        <v>36</v>
      </c>
      <c r="L2911" s="5">
        <v>675</v>
      </c>
      <c r="M2911" s="7" t="s">
        <v>1341</v>
      </c>
      <c r="N2911" s="16">
        <f t="shared" si="225"/>
        <v>44165</v>
      </c>
      <c r="O2911" s="7" t="s">
        <v>1342</v>
      </c>
      <c r="P2911" s="12" t="str">
        <f t="shared" si="226"/>
        <v>2020-12-08</v>
      </c>
      <c r="Q2911" s="1" t="str">
        <f>IFERROR(VLOOKUP(K2911,de_para!$A$2:$B$32,2,0),"ERR")</f>
        <v>web event</v>
      </c>
      <c r="R2911" s="1">
        <v>0</v>
      </c>
      <c r="S2911" s="1">
        <f t="shared" si="227"/>
        <v>12</v>
      </c>
      <c r="T2911" s="1">
        <f t="shared" si="228"/>
        <v>2020</v>
      </c>
      <c r="U2911" s="1">
        <f t="shared" si="229"/>
        <v>2</v>
      </c>
    </row>
    <row r="2912" spans="1:21" x14ac:dyDescent="0.25">
      <c r="A2912" s="3" t="s">
        <v>1042</v>
      </c>
      <c r="B2912" s="3" t="s">
        <v>1340</v>
      </c>
      <c r="C2912" s="4" t="s">
        <v>1043</v>
      </c>
      <c r="D2912" s="5" t="s">
        <v>1044</v>
      </c>
      <c r="E2912" s="4" t="s">
        <v>1045</v>
      </c>
      <c r="F2912" s="6">
        <v>7021.08</v>
      </c>
      <c r="G2912" s="4">
        <v>274815</v>
      </c>
      <c r="H2912" s="4">
        <v>405500</v>
      </c>
      <c r="I2912" s="5">
        <v>17.314623919999999</v>
      </c>
      <c r="J2912" s="5">
        <v>1.4755380892600001</v>
      </c>
      <c r="K2912" s="5" t="s">
        <v>1046</v>
      </c>
      <c r="L2912" s="5">
        <v>43</v>
      </c>
      <c r="M2912" s="7" t="s">
        <v>1341</v>
      </c>
      <c r="N2912" s="16">
        <f t="shared" si="225"/>
        <v>44165</v>
      </c>
      <c r="O2912" s="7" t="s">
        <v>1342</v>
      </c>
      <c r="P2912" s="12" t="str">
        <f t="shared" si="226"/>
        <v>2020-12-08</v>
      </c>
      <c r="Q2912" s="1" t="str">
        <f>IFERROR(VLOOKUP(K2912,de_para!$A$2:$B$32,2,0),"ERR")</f>
        <v>Credenciamento</v>
      </c>
      <c r="R2912" s="1">
        <v>0</v>
      </c>
      <c r="S2912" s="1">
        <f t="shared" si="227"/>
        <v>12</v>
      </c>
      <c r="T2912" s="1">
        <f t="shared" si="228"/>
        <v>2020</v>
      </c>
      <c r="U2912" s="1">
        <f t="shared" si="229"/>
        <v>2</v>
      </c>
    </row>
    <row r="2913" spans="1:21" x14ac:dyDescent="0.25">
      <c r="A2913" s="3" t="s">
        <v>1068</v>
      </c>
      <c r="B2913" s="3" t="s">
        <v>1340</v>
      </c>
      <c r="C2913" s="4" t="s">
        <v>1069</v>
      </c>
      <c r="D2913" s="5" t="s">
        <v>1070</v>
      </c>
      <c r="E2913" s="4" t="s">
        <v>1071</v>
      </c>
      <c r="F2913" s="6">
        <v>1485.27</v>
      </c>
      <c r="G2913" s="4">
        <v>102048</v>
      </c>
      <c r="H2913" s="4">
        <v>319366</v>
      </c>
      <c r="I2913" s="5">
        <v>4.6506829200000004</v>
      </c>
      <c r="J2913" s="5">
        <v>3.1295664785199002</v>
      </c>
      <c r="K2913" s="5" t="s">
        <v>1072</v>
      </c>
      <c r="L2913" s="5">
        <v>251484</v>
      </c>
      <c r="M2913" s="7" t="s">
        <v>1341</v>
      </c>
      <c r="N2913" s="16">
        <f t="shared" si="225"/>
        <v>44165</v>
      </c>
      <c r="O2913" s="7" t="s">
        <v>1342</v>
      </c>
      <c r="P2913" s="12" t="str">
        <f t="shared" si="226"/>
        <v>2020-12-08</v>
      </c>
      <c r="Q2913" s="1" t="str">
        <f>IFERROR(VLOOKUP(K2913,de_para!$A$2:$B$32,2,0),"ERR")</f>
        <v>Top funnel</v>
      </c>
      <c r="R2913" s="1">
        <v>0</v>
      </c>
      <c r="S2913" s="1">
        <f t="shared" si="227"/>
        <v>12</v>
      </c>
      <c r="T2913" s="1">
        <f t="shared" si="228"/>
        <v>2020</v>
      </c>
      <c r="U2913" s="1">
        <f t="shared" si="229"/>
        <v>2</v>
      </c>
    </row>
    <row r="2914" spans="1:21" x14ac:dyDescent="0.25">
      <c r="A2914" s="3" t="s">
        <v>1304</v>
      </c>
      <c r="B2914" s="3" t="s">
        <v>1340</v>
      </c>
      <c r="C2914" s="4" t="s">
        <v>1305</v>
      </c>
      <c r="D2914" s="5" t="s">
        <v>1302</v>
      </c>
      <c r="E2914" s="4" t="s">
        <v>1303</v>
      </c>
      <c r="F2914" s="6">
        <v>4027.18</v>
      </c>
      <c r="G2914" s="4">
        <v>23648</v>
      </c>
      <c r="H2914" s="4">
        <v>327321</v>
      </c>
      <c r="I2914" s="5">
        <v>12.303457460000001</v>
      </c>
      <c r="J2914" s="5">
        <v>13.841381935047</v>
      </c>
      <c r="K2914" s="5" t="s">
        <v>6</v>
      </c>
      <c r="L2914" s="5">
        <v>23648</v>
      </c>
      <c r="M2914" s="7" t="s">
        <v>1341</v>
      </c>
      <c r="N2914" s="16">
        <f t="shared" si="225"/>
        <v>44165</v>
      </c>
      <c r="O2914" s="7" t="s">
        <v>1342</v>
      </c>
      <c r="P2914" s="12" t="str">
        <f t="shared" si="226"/>
        <v>2020-12-08</v>
      </c>
      <c r="Q2914" s="1" t="str">
        <f>IFERROR(VLOOKUP(K2914,de_para!$A$2:$B$32,2,0),"ERR")</f>
        <v>Top funnel</v>
      </c>
      <c r="R2914" s="1">
        <v>0</v>
      </c>
      <c r="S2914" s="1">
        <f t="shared" si="227"/>
        <v>12</v>
      </c>
      <c r="T2914" s="1">
        <f t="shared" si="228"/>
        <v>2020</v>
      </c>
      <c r="U2914" s="1">
        <f t="shared" si="229"/>
        <v>2</v>
      </c>
    </row>
    <row r="2915" spans="1:21" x14ac:dyDescent="0.25">
      <c r="A2915" s="3" t="s">
        <v>1308</v>
      </c>
      <c r="B2915" s="3" t="s">
        <v>1340</v>
      </c>
      <c r="C2915" s="4" t="s">
        <v>1309</v>
      </c>
      <c r="D2915" s="5" t="s">
        <v>1302</v>
      </c>
      <c r="E2915" s="4" t="s">
        <v>1303</v>
      </c>
      <c r="F2915" s="6">
        <v>9206.1299999999992</v>
      </c>
      <c r="G2915" s="4">
        <v>46888</v>
      </c>
      <c r="H2915" s="4">
        <v>766361</v>
      </c>
      <c r="I2915" s="5">
        <v>12.0127851</v>
      </c>
      <c r="J2915" s="5">
        <v>16.344501791502999</v>
      </c>
      <c r="K2915" s="5" t="s">
        <v>6</v>
      </c>
      <c r="L2915" s="5">
        <v>46888</v>
      </c>
      <c r="M2915" s="7" t="s">
        <v>1341</v>
      </c>
      <c r="N2915" s="16">
        <f t="shared" si="225"/>
        <v>44165</v>
      </c>
      <c r="O2915" s="7" t="s">
        <v>1342</v>
      </c>
      <c r="P2915" s="12" t="str">
        <f t="shared" si="226"/>
        <v>2020-12-08</v>
      </c>
      <c r="Q2915" s="1" t="str">
        <f>IFERROR(VLOOKUP(K2915,de_para!$A$2:$B$32,2,0),"ERR")</f>
        <v>Top funnel</v>
      </c>
      <c r="R2915" s="1">
        <v>0</v>
      </c>
      <c r="S2915" s="1">
        <f t="shared" si="227"/>
        <v>12</v>
      </c>
      <c r="T2915" s="1">
        <f t="shared" si="228"/>
        <v>2020</v>
      </c>
      <c r="U2915" s="1">
        <f t="shared" si="229"/>
        <v>2</v>
      </c>
    </row>
    <row r="2916" spans="1:21" x14ac:dyDescent="0.25">
      <c r="A2916" s="3" t="s">
        <v>1178</v>
      </c>
      <c r="B2916" s="3" t="s">
        <v>1340</v>
      </c>
      <c r="C2916" s="4" t="s">
        <v>1241</v>
      </c>
      <c r="D2916" s="5" t="s">
        <v>1242</v>
      </c>
      <c r="E2916" s="4" t="s">
        <v>1243</v>
      </c>
      <c r="F2916" s="6">
        <v>6004.38</v>
      </c>
      <c r="G2916" s="4">
        <v>141281</v>
      </c>
      <c r="H2916" s="4">
        <v>220421</v>
      </c>
      <c r="I2916" s="5">
        <v>27.240507940000001</v>
      </c>
      <c r="J2916" s="5">
        <v>1.5601602480164001</v>
      </c>
      <c r="K2916" s="5" t="s">
        <v>179</v>
      </c>
      <c r="L2916" s="5">
        <v>8717</v>
      </c>
      <c r="M2916" s="7" t="s">
        <v>1341</v>
      </c>
      <c r="N2916" s="16">
        <f t="shared" si="225"/>
        <v>44165</v>
      </c>
      <c r="O2916" s="7" t="s">
        <v>1342</v>
      </c>
      <c r="P2916" s="12" t="str">
        <f t="shared" si="226"/>
        <v>2020-12-08</v>
      </c>
      <c r="Q2916" s="1" t="str">
        <f>IFERROR(VLOOKUP(K2916,de_para!$A$2:$B$32,2,0),"ERR")</f>
        <v>Mid funnel</v>
      </c>
      <c r="R2916" s="1">
        <v>0</v>
      </c>
      <c r="S2916" s="1">
        <f t="shared" si="227"/>
        <v>12</v>
      </c>
      <c r="T2916" s="1">
        <f t="shared" si="228"/>
        <v>2020</v>
      </c>
      <c r="U2916" s="1">
        <f t="shared" si="229"/>
        <v>2</v>
      </c>
    </row>
    <row r="2917" spans="1:21" x14ac:dyDescent="0.25">
      <c r="A2917" s="3" t="s">
        <v>1271</v>
      </c>
      <c r="B2917" s="3" t="s">
        <v>1340</v>
      </c>
      <c r="C2917" s="4" t="s">
        <v>1272</v>
      </c>
      <c r="D2917" s="5" t="s">
        <v>1273</v>
      </c>
      <c r="E2917" s="4" t="s">
        <v>1274</v>
      </c>
      <c r="F2917" s="6">
        <v>27155.26</v>
      </c>
      <c r="G2917" s="4">
        <v>52945</v>
      </c>
      <c r="H2917" s="4">
        <v>407027</v>
      </c>
      <c r="I2917" s="5">
        <v>66.716114660000002</v>
      </c>
      <c r="J2917" s="5">
        <v>7.6877325526489999</v>
      </c>
      <c r="K2917" s="5" t="s">
        <v>36</v>
      </c>
      <c r="L2917" s="5">
        <v>667</v>
      </c>
      <c r="M2917" s="7" t="s">
        <v>1341</v>
      </c>
      <c r="N2917" s="16">
        <f t="shared" si="225"/>
        <v>44165</v>
      </c>
      <c r="O2917" s="7" t="s">
        <v>1342</v>
      </c>
      <c r="P2917" s="12" t="str">
        <f t="shared" si="226"/>
        <v>2020-12-08</v>
      </c>
      <c r="Q2917" s="1" t="str">
        <f>IFERROR(VLOOKUP(K2917,de_para!$A$2:$B$32,2,0),"ERR")</f>
        <v>web event</v>
      </c>
      <c r="R2917" s="1">
        <v>0</v>
      </c>
      <c r="S2917" s="1">
        <f t="shared" si="227"/>
        <v>12</v>
      </c>
      <c r="T2917" s="1">
        <f t="shared" si="228"/>
        <v>2020</v>
      </c>
      <c r="U2917" s="1">
        <f t="shared" si="229"/>
        <v>2</v>
      </c>
    </row>
    <row r="2918" spans="1:21" x14ac:dyDescent="0.25">
      <c r="A2918" s="3" t="s">
        <v>1256</v>
      </c>
      <c r="B2918" s="3" t="s">
        <v>1345</v>
      </c>
      <c r="C2918" s="4" t="s">
        <v>1257</v>
      </c>
      <c r="D2918" s="5" t="s">
        <v>1258</v>
      </c>
      <c r="E2918" s="4" t="s">
        <v>1259</v>
      </c>
      <c r="F2918" s="6">
        <v>7024.06</v>
      </c>
      <c r="G2918" s="4">
        <v>281921</v>
      </c>
      <c r="H2918" s="4">
        <v>423610</v>
      </c>
      <c r="I2918" s="5">
        <v>16.581431030000001</v>
      </c>
      <c r="J2918" s="5">
        <v>1.5025840572358999</v>
      </c>
      <c r="K2918" s="5" t="s">
        <v>1260</v>
      </c>
      <c r="L2918" s="5">
        <v>1256</v>
      </c>
      <c r="M2918" s="7" t="s">
        <v>1346</v>
      </c>
      <c r="N2918" s="16">
        <f t="shared" si="225"/>
        <v>44158</v>
      </c>
      <c r="O2918" s="7" t="s">
        <v>1347</v>
      </c>
      <c r="P2918" s="12" t="str">
        <f t="shared" si="226"/>
        <v>2020-12-01</v>
      </c>
      <c r="Q2918" s="1" t="str">
        <f>IFERROR(VLOOKUP(K2918,de_para!$A$2:$B$32,2,0),"ERR")</f>
        <v>web event</v>
      </c>
      <c r="R2918" s="1">
        <v>0</v>
      </c>
      <c r="S2918" s="1">
        <f t="shared" si="227"/>
        <v>12</v>
      </c>
      <c r="T2918" s="1">
        <f t="shared" si="228"/>
        <v>2020</v>
      </c>
      <c r="U2918" s="1">
        <f t="shared" si="229"/>
        <v>2</v>
      </c>
    </row>
    <row r="2919" spans="1:21" x14ac:dyDescent="0.25">
      <c r="A2919" s="3" t="s">
        <v>1304</v>
      </c>
      <c r="B2919" s="3" t="s">
        <v>1345</v>
      </c>
      <c r="C2919" s="4" t="s">
        <v>1305</v>
      </c>
      <c r="D2919" s="5" t="s">
        <v>1302</v>
      </c>
      <c r="E2919" s="4" t="s">
        <v>1303</v>
      </c>
      <c r="F2919" s="6">
        <v>4027.06</v>
      </c>
      <c r="G2919" s="4">
        <v>21372</v>
      </c>
      <c r="H2919" s="4">
        <v>267192</v>
      </c>
      <c r="I2919" s="5">
        <v>15.071783590000001</v>
      </c>
      <c r="J2919" s="5">
        <v>12.501965188097</v>
      </c>
      <c r="K2919" s="5" t="s">
        <v>6</v>
      </c>
      <c r="L2919" s="5">
        <v>21372</v>
      </c>
      <c r="M2919" s="7" t="s">
        <v>1346</v>
      </c>
      <c r="N2919" s="16">
        <f t="shared" si="225"/>
        <v>44158</v>
      </c>
      <c r="O2919" s="7" t="s">
        <v>1347</v>
      </c>
      <c r="P2919" s="12" t="str">
        <f t="shared" si="226"/>
        <v>2020-12-01</v>
      </c>
      <c r="Q2919" s="1" t="str">
        <f>IFERROR(VLOOKUP(K2919,de_para!$A$2:$B$32,2,0),"ERR")</f>
        <v>Top funnel</v>
      </c>
      <c r="R2919" s="1">
        <v>0</v>
      </c>
      <c r="S2919" s="1">
        <f t="shared" si="227"/>
        <v>12</v>
      </c>
      <c r="T2919" s="1">
        <f t="shared" si="228"/>
        <v>2020</v>
      </c>
      <c r="U2919" s="1">
        <f t="shared" si="229"/>
        <v>2</v>
      </c>
    </row>
    <row r="2920" spans="1:21" x14ac:dyDescent="0.25">
      <c r="A2920" s="3" t="s">
        <v>180</v>
      </c>
      <c r="B2920" s="3" t="s">
        <v>1345</v>
      </c>
      <c r="C2920" s="4" t="s">
        <v>181</v>
      </c>
      <c r="D2920" s="5" t="s">
        <v>173</v>
      </c>
      <c r="E2920" s="4" t="s">
        <v>174</v>
      </c>
      <c r="F2920" s="6">
        <v>35381.97</v>
      </c>
      <c r="G2920" s="4">
        <v>752635</v>
      </c>
      <c r="H2920" s="4">
        <v>1433749</v>
      </c>
      <c r="I2920" s="5">
        <v>24.677938749999999</v>
      </c>
      <c r="J2920" s="5">
        <v>1.9049725298450999</v>
      </c>
      <c r="K2920" s="5" t="s">
        <v>36</v>
      </c>
      <c r="L2920" s="5">
        <v>206</v>
      </c>
      <c r="M2920" s="7" t="s">
        <v>1346</v>
      </c>
      <c r="N2920" s="16">
        <f t="shared" si="225"/>
        <v>44158</v>
      </c>
      <c r="O2920" s="7" t="s">
        <v>1347</v>
      </c>
      <c r="P2920" s="12" t="str">
        <f t="shared" si="226"/>
        <v>2020-12-01</v>
      </c>
      <c r="Q2920" s="1" t="str">
        <f>IFERROR(VLOOKUP(K2920,de_para!$A$2:$B$32,2,0),"ERR")</f>
        <v>web event</v>
      </c>
      <c r="R2920" s="1">
        <v>0</v>
      </c>
      <c r="S2920" s="1">
        <f t="shared" si="227"/>
        <v>12</v>
      </c>
      <c r="T2920" s="1">
        <f t="shared" si="228"/>
        <v>2020</v>
      </c>
      <c r="U2920" s="1">
        <f t="shared" si="229"/>
        <v>2</v>
      </c>
    </row>
    <row r="2921" spans="1:21" x14ac:dyDescent="0.25">
      <c r="A2921" s="3" t="s">
        <v>1300</v>
      </c>
      <c r="B2921" s="3" t="s">
        <v>1345</v>
      </c>
      <c r="C2921" s="4" t="s">
        <v>1301</v>
      </c>
      <c r="D2921" s="5" t="s">
        <v>1302</v>
      </c>
      <c r="E2921" s="4" t="s">
        <v>1303</v>
      </c>
      <c r="F2921" s="6">
        <v>306.70999999999998</v>
      </c>
      <c r="G2921" s="4">
        <v>3371</v>
      </c>
      <c r="H2921" s="4">
        <v>22395</v>
      </c>
      <c r="I2921" s="5">
        <v>13.69546774</v>
      </c>
      <c r="J2921" s="5">
        <v>6.6434292494809002</v>
      </c>
      <c r="K2921" s="5" t="s">
        <v>6</v>
      </c>
      <c r="L2921" s="5">
        <v>3371</v>
      </c>
      <c r="M2921" s="7" t="s">
        <v>1346</v>
      </c>
      <c r="N2921" s="16">
        <f t="shared" si="225"/>
        <v>44158</v>
      </c>
      <c r="O2921" s="7" t="s">
        <v>1347</v>
      </c>
      <c r="P2921" s="12" t="str">
        <f t="shared" si="226"/>
        <v>2020-12-01</v>
      </c>
      <c r="Q2921" s="1" t="str">
        <f>IFERROR(VLOOKUP(K2921,de_para!$A$2:$B$32,2,0),"ERR")</f>
        <v>Top funnel</v>
      </c>
      <c r="R2921" s="1">
        <v>0</v>
      </c>
      <c r="S2921" s="1">
        <f t="shared" si="227"/>
        <v>12</v>
      </c>
      <c r="T2921" s="1">
        <f t="shared" si="228"/>
        <v>2020</v>
      </c>
      <c r="U2921" s="1">
        <f t="shared" si="229"/>
        <v>2</v>
      </c>
    </row>
    <row r="2922" spans="1:21" x14ac:dyDescent="0.25">
      <c r="A2922" s="3" t="s">
        <v>405</v>
      </c>
      <c r="B2922" s="3" t="s">
        <v>1345</v>
      </c>
      <c r="C2922" s="4" t="s">
        <v>406</v>
      </c>
      <c r="D2922" s="5" t="s">
        <v>177</v>
      </c>
      <c r="E2922" s="4" t="s">
        <v>178</v>
      </c>
      <c r="F2922" s="6">
        <v>10491.86</v>
      </c>
      <c r="G2922" s="4">
        <v>179168</v>
      </c>
      <c r="H2922" s="4">
        <v>363312</v>
      </c>
      <c r="I2922" s="5">
        <v>28.87837451</v>
      </c>
      <c r="J2922" s="5">
        <v>2.0277728165743998</v>
      </c>
      <c r="K2922" s="5" t="s">
        <v>179</v>
      </c>
      <c r="L2922" s="5">
        <v>7546</v>
      </c>
      <c r="M2922" s="7" t="s">
        <v>1346</v>
      </c>
      <c r="N2922" s="16">
        <f t="shared" si="225"/>
        <v>44158</v>
      </c>
      <c r="O2922" s="7" t="s">
        <v>1347</v>
      </c>
      <c r="P2922" s="12" t="str">
        <f t="shared" si="226"/>
        <v>2020-12-01</v>
      </c>
      <c r="Q2922" s="1" t="str">
        <f>IFERROR(VLOOKUP(K2922,de_para!$A$2:$B$32,2,0),"ERR")</f>
        <v>Mid funnel</v>
      </c>
      <c r="R2922" s="1">
        <v>0</v>
      </c>
      <c r="S2922" s="1">
        <f t="shared" si="227"/>
        <v>12</v>
      </c>
      <c r="T2922" s="1">
        <f t="shared" si="228"/>
        <v>2020</v>
      </c>
      <c r="U2922" s="1">
        <f t="shared" si="229"/>
        <v>2</v>
      </c>
    </row>
    <row r="2923" spans="1:21" x14ac:dyDescent="0.25">
      <c r="A2923" s="3" t="s">
        <v>245</v>
      </c>
      <c r="B2923" s="3" t="s">
        <v>1345</v>
      </c>
      <c r="C2923" s="4" t="s">
        <v>246</v>
      </c>
      <c r="D2923" s="5" t="s">
        <v>247</v>
      </c>
      <c r="E2923" s="4" t="s">
        <v>248</v>
      </c>
      <c r="F2923" s="6">
        <v>56971.75</v>
      </c>
      <c r="G2923" s="4">
        <v>2180092</v>
      </c>
      <c r="H2923" s="4">
        <v>4026338</v>
      </c>
      <c r="I2923" s="5">
        <v>14.14976835</v>
      </c>
      <c r="J2923" s="5">
        <v>1.8468660955592999</v>
      </c>
      <c r="K2923" s="5" t="s">
        <v>36</v>
      </c>
      <c r="L2923" s="5">
        <v>229</v>
      </c>
      <c r="M2923" s="7" t="s">
        <v>1346</v>
      </c>
      <c r="N2923" s="16">
        <f t="shared" si="225"/>
        <v>44158</v>
      </c>
      <c r="O2923" s="7" t="s">
        <v>1347</v>
      </c>
      <c r="P2923" s="12" t="str">
        <f t="shared" si="226"/>
        <v>2020-12-01</v>
      </c>
      <c r="Q2923" s="1" t="str">
        <f>IFERROR(VLOOKUP(K2923,de_para!$A$2:$B$32,2,0),"ERR")</f>
        <v>web event</v>
      </c>
      <c r="R2923" s="1">
        <v>0</v>
      </c>
      <c r="S2923" s="1">
        <f t="shared" si="227"/>
        <v>12</v>
      </c>
      <c r="T2923" s="1">
        <f t="shared" si="228"/>
        <v>2020</v>
      </c>
      <c r="U2923" s="1">
        <f t="shared" si="229"/>
        <v>2</v>
      </c>
    </row>
    <row r="2924" spans="1:21" x14ac:dyDescent="0.25">
      <c r="A2924" s="3" t="s">
        <v>1271</v>
      </c>
      <c r="B2924" s="3" t="s">
        <v>1345</v>
      </c>
      <c r="C2924" s="4" t="s">
        <v>1272</v>
      </c>
      <c r="D2924" s="5" t="s">
        <v>1273</v>
      </c>
      <c r="E2924" s="4" t="s">
        <v>1274</v>
      </c>
      <c r="F2924" s="6">
        <v>42071.25</v>
      </c>
      <c r="G2924" s="4">
        <v>61856</v>
      </c>
      <c r="H2924" s="4">
        <v>606413</v>
      </c>
      <c r="I2924" s="5">
        <v>69.377223110000003</v>
      </c>
      <c r="J2924" s="5">
        <v>9.8036245473356995</v>
      </c>
      <c r="K2924" s="5" t="s">
        <v>36</v>
      </c>
      <c r="L2924" s="5">
        <v>646</v>
      </c>
      <c r="M2924" s="7" t="s">
        <v>1346</v>
      </c>
      <c r="N2924" s="16">
        <f t="shared" si="225"/>
        <v>44158</v>
      </c>
      <c r="O2924" s="7" t="s">
        <v>1347</v>
      </c>
      <c r="P2924" s="12" t="str">
        <f t="shared" si="226"/>
        <v>2020-12-01</v>
      </c>
      <c r="Q2924" s="1" t="str">
        <f>IFERROR(VLOOKUP(K2924,de_para!$A$2:$B$32,2,0),"ERR")</f>
        <v>web event</v>
      </c>
      <c r="R2924" s="1">
        <v>0</v>
      </c>
      <c r="S2924" s="1">
        <f t="shared" si="227"/>
        <v>12</v>
      </c>
      <c r="T2924" s="1">
        <f t="shared" si="228"/>
        <v>2020</v>
      </c>
      <c r="U2924" s="1">
        <f t="shared" si="229"/>
        <v>2</v>
      </c>
    </row>
    <row r="2925" spans="1:21" x14ac:dyDescent="0.25">
      <c r="A2925" s="3" t="s">
        <v>1296</v>
      </c>
      <c r="B2925" s="3" t="s">
        <v>1345</v>
      </c>
      <c r="C2925" s="4" t="s">
        <v>1297</v>
      </c>
      <c r="D2925" s="5" t="s">
        <v>1298</v>
      </c>
      <c r="E2925" s="4" t="s">
        <v>1299</v>
      </c>
      <c r="F2925" s="6">
        <v>784.51</v>
      </c>
      <c r="G2925" s="4">
        <v>91808</v>
      </c>
      <c r="H2925" s="4">
        <v>106857</v>
      </c>
      <c r="I2925" s="5">
        <v>7.3416809399999998</v>
      </c>
      <c r="J2925" s="5">
        <v>1.1639181770652001</v>
      </c>
      <c r="K2925" s="5" t="s">
        <v>753</v>
      </c>
      <c r="L2925" s="5">
        <v>104606</v>
      </c>
      <c r="M2925" s="7" t="s">
        <v>1346</v>
      </c>
      <c r="N2925" s="16">
        <f t="shared" si="225"/>
        <v>44158</v>
      </c>
      <c r="O2925" s="7" t="s">
        <v>1347</v>
      </c>
      <c r="P2925" s="12" t="str">
        <f t="shared" si="226"/>
        <v>2020-12-01</v>
      </c>
      <c r="Q2925" s="1" t="str">
        <f>IFERROR(VLOOKUP(K2925,de_para!$A$2:$B$32,2,0),"ERR")</f>
        <v>Mid funnel</v>
      </c>
      <c r="R2925" s="1">
        <v>0</v>
      </c>
      <c r="S2925" s="1">
        <f t="shared" si="227"/>
        <v>12</v>
      </c>
      <c r="T2925" s="1">
        <f t="shared" si="228"/>
        <v>2020</v>
      </c>
      <c r="U2925" s="1">
        <f t="shared" si="229"/>
        <v>2</v>
      </c>
    </row>
    <row r="2926" spans="1:21" x14ac:dyDescent="0.25">
      <c r="A2926" s="3" t="s">
        <v>1308</v>
      </c>
      <c r="B2926" s="3" t="s">
        <v>1345</v>
      </c>
      <c r="C2926" s="4" t="s">
        <v>1309</v>
      </c>
      <c r="D2926" s="5" t="s">
        <v>1302</v>
      </c>
      <c r="E2926" s="4" t="s">
        <v>1303</v>
      </c>
      <c r="F2926" s="6">
        <v>9730.23</v>
      </c>
      <c r="G2926" s="4">
        <v>44488</v>
      </c>
      <c r="H2926" s="4">
        <v>663549</v>
      </c>
      <c r="I2926" s="5">
        <v>14.66392083</v>
      </c>
      <c r="J2926" s="5">
        <v>14.915235569142</v>
      </c>
      <c r="K2926" s="5" t="s">
        <v>6</v>
      </c>
      <c r="L2926" s="5">
        <v>44488</v>
      </c>
      <c r="M2926" s="7" t="s">
        <v>1346</v>
      </c>
      <c r="N2926" s="16">
        <f t="shared" si="225"/>
        <v>44158</v>
      </c>
      <c r="O2926" s="7" t="s">
        <v>1347</v>
      </c>
      <c r="P2926" s="12" t="str">
        <f t="shared" si="226"/>
        <v>2020-12-01</v>
      </c>
      <c r="Q2926" s="1" t="str">
        <f>IFERROR(VLOOKUP(K2926,de_para!$A$2:$B$32,2,0),"ERR")</f>
        <v>Top funnel</v>
      </c>
      <c r="R2926" s="1">
        <v>0</v>
      </c>
      <c r="S2926" s="1">
        <f t="shared" si="227"/>
        <v>12</v>
      </c>
      <c r="T2926" s="1">
        <f t="shared" si="228"/>
        <v>2020</v>
      </c>
      <c r="U2926" s="1">
        <f t="shared" si="229"/>
        <v>2</v>
      </c>
    </row>
    <row r="2927" spans="1:21" x14ac:dyDescent="0.25">
      <c r="A2927" s="3" t="s">
        <v>1022</v>
      </c>
      <c r="B2927" s="3" t="s">
        <v>1345</v>
      </c>
      <c r="C2927" s="4" t="s">
        <v>1023</v>
      </c>
      <c r="D2927" s="5" t="s">
        <v>1024</v>
      </c>
      <c r="E2927" s="4" t="s">
        <v>1025</v>
      </c>
      <c r="F2927" s="6">
        <v>3948.21</v>
      </c>
      <c r="G2927" s="4">
        <v>121504</v>
      </c>
      <c r="H2927" s="4">
        <v>375269</v>
      </c>
      <c r="I2927" s="5">
        <v>10.521012929999999</v>
      </c>
      <c r="J2927" s="5">
        <v>3.0885320647880001</v>
      </c>
      <c r="K2927" s="5" t="s">
        <v>394</v>
      </c>
      <c r="L2927" s="5">
        <v>2770</v>
      </c>
      <c r="M2927" s="7" t="s">
        <v>1346</v>
      </c>
      <c r="N2927" s="16">
        <f t="shared" si="225"/>
        <v>44158</v>
      </c>
      <c r="O2927" s="7" t="s">
        <v>1347</v>
      </c>
      <c r="P2927" s="12" t="str">
        <f t="shared" si="226"/>
        <v>2020-12-01</v>
      </c>
      <c r="Q2927" s="1" t="str">
        <f>IFERROR(VLOOKUP(K2927,de_para!$A$2:$B$32,2,0),"ERR")</f>
        <v>Mid funnel</v>
      </c>
      <c r="R2927" s="1">
        <v>0</v>
      </c>
      <c r="S2927" s="1">
        <f t="shared" si="227"/>
        <v>12</v>
      </c>
      <c r="T2927" s="1">
        <f t="shared" si="228"/>
        <v>2020</v>
      </c>
      <c r="U2927" s="1">
        <f t="shared" si="229"/>
        <v>2</v>
      </c>
    </row>
    <row r="2928" spans="1:21" x14ac:dyDescent="0.25">
      <c r="A2928" s="3" t="s">
        <v>1085</v>
      </c>
      <c r="B2928" s="3" t="s">
        <v>1345</v>
      </c>
      <c r="C2928" s="4" t="s">
        <v>1086</v>
      </c>
      <c r="D2928" s="5" t="s">
        <v>1070</v>
      </c>
      <c r="E2928" s="4" t="s">
        <v>1071</v>
      </c>
      <c r="F2928" s="6">
        <v>1869.31</v>
      </c>
      <c r="G2928" s="4">
        <v>125887</v>
      </c>
      <c r="H2928" s="4">
        <v>206903</v>
      </c>
      <c r="I2928" s="5">
        <v>9.0347167499999994</v>
      </c>
      <c r="J2928" s="5">
        <v>1.6435612890925999</v>
      </c>
      <c r="K2928" s="5" t="s">
        <v>1072</v>
      </c>
      <c r="L2928" s="5">
        <v>160220</v>
      </c>
      <c r="M2928" s="7" t="s">
        <v>1346</v>
      </c>
      <c r="N2928" s="16">
        <f t="shared" si="225"/>
        <v>44158</v>
      </c>
      <c r="O2928" s="7" t="s">
        <v>1347</v>
      </c>
      <c r="P2928" s="12" t="str">
        <f t="shared" si="226"/>
        <v>2020-12-01</v>
      </c>
      <c r="Q2928" s="1" t="str">
        <f>IFERROR(VLOOKUP(K2928,de_para!$A$2:$B$32,2,0),"ERR")</f>
        <v>Top funnel</v>
      </c>
      <c r="R2928" s="1">
        <v>0</v>
      </c>
      <c r="S2928" s="1">
        <f t="shared" si="227"/>
        <v>12</v>
      </c>
      <c r="T2928" s="1">
        <f t="shared" si="228"/>
        <v>2020</v>
      </c>
      <c r="U2928" s="1">
        <f t="shared" si="229"/>
        <v>2</v>
      </c>
    </row>
    <row r="2929" spans="1:21" x14ac:dyDescent="0.25">
      <c r="A2929" s="3" t="s">
        <v>1343</v>
      </c>
      <c r="B2929" s="3" t="s">
        <v>1345</v>
      </c>
      <c r="C2929" s="4" t="s">
        <v>1344</v>
      </c>
      <c r="D2929" s="5" t="s">
        <v>74</v>
      </c>
      <c r="E2929" s="4" t="s">
        <v>75</v>
      </c>
      <c r="F2929" s="6">
        <v>0</v>
      </c>
      <c r="G2929" s="4">
        <v>0</v>
      </c>
      <c r="H2929" s="4">
        <v>0</v>
      </c>
      <c r="I2929" s="5" t="s">
        <v>45</v>
      </c>
      <c r="J2929" s="5">
        <v>0</v>
      </c>
      <c r="K2929" s="5" t="s">
        <v>36</v>
      </c>
      <c r="L2929" s="5">
        <v>3</v>
      </c>
      <c r="M2929" s="7" t="s">
        <v>1346</v>
      </c>
      <c r="N2929" s="16">
        <f t="shared" si="225"/>
        <v>44158</v>
      </c>
      <c r="O2929" s="7" t="s">
        <v>1347</v>
      </c>
      <c r="P2929" s="12" t="str">
        <f t="shared" si="226"/>
        <v>2020-12-01</v>
      </c>
      <c r="Q2929" s="1" t="str">
        <f>IFERROR(VLOOKUP(K2929,de_para!$A$2:$B$32,2,0),"ERR")</f>
        <v>web event</v>
      </c>
      <c r="R2929" s="1">
        <v>0</v>
      </c>
      <c r="S2929" s="1">
        <f t="shared" si="227"/>
        <v>12</v>
      </c>
      <c r="T2929" s="1">
        <f t="shared" si="228"/>
        <v>2020</v>
      </c>
      <c r="U2929" s="1">
        <f t="shared" si="229"/>
        <v>2</v>
      </c>
    </row>
    <row r="2930" spans="1:21" x14ac:dyDescent="0.25">
      <c r="A2930" s="3" t="s">
        <v>1313</v>
      </c>
      <c r="B2930" s="3" t="s">
        <v>1345</v>
      </c>
      <c r="C2930" s="4" t="s">
        <v>1314</v>
      </c>
      <c r="D2930" s="5" t="s">
        <v>1315</v>
      </c>
      <c r="E2930" s="4" t="s">
        <v>1316</v>
      </c>
      <c r="F2930" s="6">
        <v>0</v>
      </c>
      <c r="G2930" s="4">
        <v>0</v>
      </c>
      <c r="H2930" s="4">
        <v>0</v>
      </c>
      <c r="I2930" s="5" t="s">
        <v>45</v>
      </c>
      <c r="J2930" s="5">
        <v>0</v>
      </c>
      <c r="K2930" s="5" t="s">
        <v>80</v>
      </c>
      <c r="L2930" s="5">
        <v>13</v>
      </c>
      <c r="M2930" s="7" t="s">
        <v>1346</v>
      </c>
      <c r="N2930" s="16">
        <f t="shared" si="225"/>
        <v>44158</v>
      </c>
      <c r="O2930" s="7" t="s">
        <v>1347</v>
      </c>
      <c r="P2930" s="12" t="str">
        <f t="shared" si="226"/>
        <v>2020-12-01</v>
      </c>
      <c r="Q2930" s="1" t="str">
        <f>IFERROR(VLOOKUP(K2930,de_para!$A$2:$B$32,2,0),"ERR")</f>
        <v>web event</v>
      </c>
      <c r="R2930" s="1">
        <v>0</v>
      </c>
      <c r="S2930" s="1">
        <f t="shared" si="227"/>
        <v>12</v>
      </c>
      <c r="T2930" s="1">
        <f t="shared" si="228"/>
        <v>2020</v>
      </c>
      <c r="U2930" s="1">
        <f t="shared" si="229"/>
        <v>2</v>
      </c>
    </row>
    <row r="2931" spans="1:21" x14ac:dyDescent="0.25">
      <c r="A2931" s="3" t="s">
        <v>1118</v>
      </c>
      <c r="B2931" s="3" t="s">
        <v>1345</v>
      </c>
      <c r="C2931" s="4" t="s">
        <v>1119</v>
      </c>
      <c r="D2931" s="5" t="s">
        <v>247</v>
      </c>
      <c r="E2931" s="4" t="s">
        <v>248</v>
      </c>
      <c r="F2931" s="6">
        <v>20655.8</v>
      </c>
      <c r="G2931" s="4">
        <v>383871</v>
      </c>
      <c r="H2931" s="4">
        <v>849097</v>
      </c>
      <c r="I2931" s="5">
        <v>24.326784809999999</v>
      </c>
      <c r="J2931" s="5">
        <v>2.2119331754678</v>
      </c>
      <c r="K2931" s="5" t="s">
        <v>36</v>
      </c>
      <c r="L2931" s="5">
        <v>82</v>
      </c>
      <c r="M2931" s="7" t="s">
        <v>1346</v>
      </c>
      <c r="N2931" s="16">
        <f t="shared" si="225"/>
        <v>44158</v>
      </c>
      <c r="O2931" s="7" t="s">
        <v>1347</v>
      </c>
      <c r="P2931" s="12" t="str">
        <f t="shared" si="226"/>
        <v>2020-12-01</v>
      </c>
      <c r="Q2931" s="1" t="str">
        <f>IFERROR(VLOOKUP(K2931,de_para!$A$2:$B$32,2,0),"ERR")</f>
        <v>web event</v>
      </c>
      <c r="R2931" s="1">
        <v>0</v>
      </c>
      <c r="S2931" s="1">
        <f t="shared" si="227"/>
        <v>12</v>
      </c>
      <c r="T2931" s="1">
        <f t="shared" si="228"/>
        <v>2020</v>
      </c>
      <c r="U2931" s="1">
        <f t="shared" si="229"/>
        <v>2</v>
      </c>
    </row>
    <row r="2932" spans="1:21" x14ac:dyDescent="0.25">
      <c r="A2932" s="3" t="s">
        <v>1230</v>
      </c>
      <c r="B2932" s="3" t="s">
        <v>1345</v>
      </c>
      <c r="C2932" s="4" t="s">
        <v>1231</v>
      </c>
      <c r="D2932" s="5" t="s">
        <v>1232</v>
      </c>
      <c r="E2932" s="4" t="s">
        <v>1233</v>
      </c>
      <c r="F2932" s="6">
        <v>41933.440000000002</v>
      </c>
      <c r="G2932" s="4">
        <v>47312</v>
      </c>
      <c r="H2932" s="4">
        <v>715463</v>
      </c>
      <c r="I2932" s="5">
        <v>58.610214640000002</v>
      </c>
      <c r="J2932" s="5">
        <v>15.122231146432</v>
      </c>
      <c r="K2932" s="5" t="s">
        <v>36</v>
      </c>
      <c r="L2932" s="5">
        <v>216</v>
      </c>
      <c r="M2932" s="7" t="s">
        <v>1346</v>
      </c>
      <c r="N2932" s="16">
        <f t="shared" si="225"/>
        <v>44158</v>
      </c>
      <c r="O2932" s="7" t="s">
        <v>1347</v>
      </c>
      <c r="P2932" s="12" t="str">
        <f t="shared" si="226"/>
        <v>2020-12-01</v>
      </c>
      <c r="Q2932" s="1" t="str">
        <f>IFERROR(VLOOKUP(K2932,de_para!$A$2:$B$32,2,0),"ERR")</f>
        <v>web event</v>
      </c>
      <c r="R2932" s="1">
        <v>0</v>
      </c>
      <c r="S2932" s="1">
        <f t="shared" si="227"/>
        <v>12</v>
      </c>
      <c r="T2932" s="1">
        <f t="shared" si="228"/>
        <v>2020</v>
      </c>
      <c r="U2932" s="1">
        <f t="shared" si="229"/>
        <v>2</v>
      </c>
    </row>
    <row r="2933" spans="1:21" x14ac:dyDescent="0.25">
      <c r="A2933" s="3" t="s">
        <v>1042</v>
      </c>
      <c r="B2933" s="3" t="s">
        <v>1345</v>
      </c>
      <c r="C2933" s="4" t="s">
        <v>1043</v>
      </c>
      <c r="D2933" s="5" t="s">
        <v>1044</v>
      </c>
      <c r="E2933" s="4" t="s">
        <v>1045</v>
      </c>
      <c r="F2933" s="6">
        <v>7042.04</v>
      </c>
      <c r="G2933" s="4">
        <v>192255</v>
      </c>
      <c r="H2933" s="4">
        <v>316516</v>
      </c>
      <c r="I2933" s="5">
        <v>22.248606710000001</v>
      </c>
      <c r="J2933" s="5">
        <v>1.646334295597</v>
      </c>
      <c r="K2933" s="5" t="s">
        <v>1046</v>
      </c>
      <c r="L2933" s="5">
        <v>41</v>
      </c>
      <c r="M2933" s="7" t="s">
        <v>1346</v>
      </c>
      <c r="N2933" s="16">
        <f t="shared" si="225"/>
        <v>44158</v>
      </c>
      <c r="O2933" s="7" t="s">
        <v>1347</v>
      </c>
      <c r="P2933" s="12" t="str">
        <f t="shared" si="226"/>
        <v>2020-12-01</v>
      </c>
      <c r="Q2933" s="1" t="str">
        <f>IFERROR(VLOOKUP(K2933,de_para!$A$2:$B$32,2,0),"ERR")</f>
        <v>Credenciamento</v>
      </c>
      <c r="R2933" s="1">
        <v>0</v>
      </c>
      <c r="S2933" s="1">
        <f t="shared" si="227"/>
        <v>12</v>
      </c>
      <c r="T2933" s="1">
        <f t="shared" si="228"/>
        <v>2020</v>
      </c>
      <c r="U2933" s="1">
        <f t="shared" si="229"/>
        <v>2</v>
      </c>
    </row>
    <row r="2934" spans="1:21" x14ac:dyDescent="0.25">
      <c r="A2934" s="3" t="s">
        <v>1178</v>
      </c>
      <c r="B2934" s="3" t="s">
        <v>1345</v>
      </c>
      <c r="C2934" s="4" t="s">
        <v>1241</v>
      </c>
      <c r="D2934" s="5" t="s">
        <v>1242</v>
      </c>
      <c r="E2934" s="4" t="s">
        <v>1243</v>
      </c>
      <c r="F2934" s="6">
        <v>6336.39</v>
      </c>
      <c r="G2934" s="4">
        <v>129151</v>
      </c>
      <c r="H2934" s="4">
        <v>199637</v>
      </c>
      <c r="I2934" s="5">
        <v>31.739557300000001</v>
      </c>
      <c r="J2934" s="5">
        <v>1.5457642604393</v>
      </c>
      <c r="K2934" s="5" t="s">
        <v>179</v>
      </c>
      <c r="L2934" s="5">
        <v>5821</v>
      </c>
      <c r="M2934" s="7" t="s">
        <v>1346</v>
      </c>
      <c r="N2934" s="16">
        <f t="shared" si="225"/>
        <v>44158</v>
      </c>
      <c r="O2934" s="7" t="s">
        <v>1347</v>
      </c>
      <c r="P2934" s="12" t="str">
        <f t="shared" si="226"/>
        <v>2020-12-01</v>
      </c>
      <c r="Q2934" s="1" t="str">
        <f>IFERROR(VLOOKUP(K2934,de_para!$A$2:$B$32,2,0),"ERR")</f>
        <v>Mid funnel</v>
      </c>
      <c r="R2934" s="1">
        <v>0</v>
      </c>
      <c r="S2934" s="1">
        <f t="shared" si="227"/>
        <v>12</v>
      </c>
      <c r="T2934" s="1">
        <f t="shared" si="228"/>
        <v>2020</v>
      </c>
      <c r="U2934" s="1">
        <f t="shared" si="229"/>
        <v>2</v>
      </c>
    </row>
    <row r="2935" spans="1:21" x14ac:dyDescent="0.25">
      <c r="A2935" s="3" t="s">
        <v>120</v>
      </c>
      <c r="B2935" s="3" t="s">
        <v>1345</v>
      </c>
      <c r="C2935" s="4" t="s">
        <v>121</v>
      </c>
      <c r="D2935" s="5" t="s">
        <v>87</v>
      </c>
      <c r="E2935" s="4" t="s">
        <v>88</v>
      </c>
      <c r="F2935" s="6">
        <v>34624.230000000003</v>
      </c>
      <c r="G2935" s="4">
        <v>1683958</v>
      </c>
      <c r="H2935" s="4">
        <v>2892051</v>
      </c>
      <c r="I2935" s="5">
        <v>11.972205880000001</v>
      </c>
      <c r="J2935" s="5">
        <v>1.7174127858296</v>
      </c>
      <c r="K2935" s="5" t="s">
        <v>36</v>
      </c>
      <c r="L2935" s="5">
        <v>341</v>
      </c>
      <c r="M2935" s="7" t="s">
        <v>1346</v>
      </c>
      <c r="N2935" s="16">
        <f t="shared" si="225"/>
        <v>44158</v>
      </c>
      <c r="O2935" s="7" t="s">
        <v>1347</v>
      </c>
      <c r="P2935" s="12" t="str">
        <f t="shared" si="226"/>
        <v>2020-12-01</v>
      </c>
      <c r="Q2935" s="1" t="str">
        <f>IFERROR(VLOOKUP(K2935,de_para!$A$2:$B$32,2,0),"ERR")</f>
        <v>web event</v>
      </c>
      <c r="R2935" s="1">
        <v>0</v>
      </c>
      <c r="S2935" s="1">
        <f t="shared" si="227"/>
        <v>12</v>
      </c>
      <c r="T2935" s="1">
        <f t="shared" si="228"/>
        <v>2020</v>
      </c>
      <c r="U2935" s="1">
        <f t="shared" si="229"/>
        <v>2</v>
      </c>
    </row>
    <row r="2936" spans="1:21" x14ac:dyDescent="0.25">
      <c r="A2936" s="3" t="s">
        <v>1329</v>
      </c>
      <c r="B2936" s="3" t="s">
        <v>1345</v>
      </c>
      <c r="C2936" s="4" t="s">
        <v>1330</v>
      </c>
      <c r="D2936" s="5" t="s">
        <v>87</v>
      </c>
      <c r="E2936" s="4" t="s">
        <v>88</v>
      </c>
      <c r="F2936" s="6">
        <v>23641.39</v>
      </c>
      <c r="G2936" s="4">
        <v>570365</v>
      </c>
      <c r="H2936" s="4">
        <v>1440029</v>
      </c>
      <c r="I2936" s="5">
        <v>16.41730132</v>
      </c>
      <c r="J2936" s="5">
        <v>2.5247499408273999</v>
      </c>
      <c r="K2936" s="5" t="s">
        <v>1252</v>
      </c>
      <c r="L2936" s="5">
        <v>37</v>
      </c>
      <c r="M2936" s="7" t="s">
        <v>1346</v>
      </c>
      <c r="N2936" s="16">
        <f t="shared" si="225"/>
        <v>44158</v>
      </c>
      <c r="O2936" s="7" t="s">
        <v>1347</v>
      </c>
      <c r="P2936" s="12" t="str">
        <f t="shared" si="226"/>
        <v>2020-12-01</v>
      </c>
      <c r="Q2936" s="1" t="str">
        <f>IFERROR(VLOOKUP(K2936,de_para!$A$2:$B$32,2,0),"ERR")</f>
        <v>web event</v>
      </c>
      <c r="R2936" s="1">
        <v>0</v>
      </c>
      <c r="S2936" s="1">
        <f t="shared" si="227"/>
        <v>12</v>
      </c>
      <c r="T2936" s="1">
        <f t="shared" si="228"/>
        <v>2020</v>
      </c>
      <c r="U2936" s="1">
        <f t="shared" si="229"/>
        <v>2</v>
      </c>
    </row>
    <row r="2937" spans="1:21" x14ac:dyDescent="0.25">
      <c r="A2937" s="3" t="s">
        <v>1244</v>
      </c>
      <c r="B2937" s="3" t="s">
        <v>1345</v>
      </c>
      <c r="C2937" s="4" t="s">
        <v>1321</v>
      </c>
      <c r="D2937" s="5" t="s">
        <v>1322</v>
      </c>
      <c r="E2937" s="4" t="s">
        <v>1323</v>
      </c>
      <c r="F2937" s="6">
        <v>24564.04</v>
      </c>
      <c r="G2937" s="4">
        <v>1842170</v>
      </c>
      <c r="H2937" s="4">
        <v>2596865</v>
      </c>
      <c r="I2937" s="5">
        <v>9.4591132000000009</v>
      </c>
      <c r="J2937" s="5">
        <v>1.4096771742022001</v>
      </c>
      <c r="K2937" s="5" t="s">
        <v>80</v>
      </c>
      <c r="L2937" s="5">
        <v>295</v>
      </c>
      <c r="M2937" s="7" t="s">
        <v>1346</v>
      </c>
      <c r="N2937" s="16">
        <f t="shared" si="225"/>
        <v>44158</v>
      </c>
      <c r="O2937" s="7" t="s">
        <v>1347</v>
      </c>
      <c r="P2937" s="12" t="str">
        <f t="shared" si="226"/>
        <v>2020-12-01</v>
      </c>
      <c r="Q2937" s="1" t="str">
        <f>IFERROR(VLOOKUP(K2937,de_para!$A$2:$B$32,2,0),"ERR")</f>
        <v>web event</v>
      </c>
      <c r="R2937" s="1">
        <v>0</v>
      </c>
      <c r="S2937" s="1">
        <f t="shared" si="227"/>
        <v>12</v>
      </c>
      <c r="T2937" s="1">
        <f t="shared" si="228"/>
        <v>2020</v>
      </c>
      <c r="U2937" s="1">
        <f t="shared" si="229"/>
        <v>2</v>
      </c>
    </row>
    <row r="2938" spans="1:21" x14ac:dyDescent="0.25">
      <c r="A2938" s="3" t="s">
        <v>93</v>
      </c>
      <c r="B2938" s="3" t="s">
        <v>1345</v>
      </c>
      <c r="C2938" s="4" t="s">
        <v>94</v>
      </c>
      <c r="D2938" s="5" t="s">
        <v>87</v>
      </c>
      <c r="E2938" s="4" t="s">
        <v>88</v>
      </c>
      <c r="F2938" s="6">
        <v>34631.980000000003</v>
      </c>
      <c r="G2938" s="4">
        <v>1290491</v>
      </c>
      <c r="H2938" s="4">
        <v>2139787</v>
      </c>
      <c r="I2938" s="5">
        <v>16.18477914</v>
      </c>
      <c r="J2938" s="5">
        <v>1.6581184990829001</v>
      </c>
      <c r="K2938" s="5" t="s">
        <v>36</v>
      </c>
      <c r="L2938" s="5">
        <v>298</v>
      </c>
      <c r="M2938" s="7" t="s">
        <v>1346</v>
      </c>
      <c r="N2938" s="16">
        <f t="shared" si="225"/>
        <v>44158</v>
      </c>
      <c r="O2938" s="7" t="s">
        <v>1347</v>
      </c>
      <c r="P2938" s="12" t="str">
        <f t="shared" si="226"/>
        <v>2020-12-01</v>
      </c>
      <c r="Q2938" s="1" t="str">
        <f>IFERROR(VLOOKUP(K2938,de_para!$A$2:$B$32,2,0),"ERR")</f>
        <v>web event</v>
      </c>
      <c r="R2938" s="1">
        <v>0</v>
      </c>
      <c r="S2938" s="1">
        <f t="shared" si="227"/>
        <v>12</v>
      </c>
      <c r="T2938" s="1">
        <f t="shared" si="228"/>
        <v>2020</v>
      </c>
      <c r="U2938" s="1">
        <f t="shared" si="229"/>
        <v>2</v>
      </c>
    </row>
    <row r="2939" spans="1:21" x14ac:dyDescent="0.25">
      <c r="A2939" s="3" t="s">
        <v>1057</v>
      </c>
      <c r="B2939" s="3" t="s">
        <v>1345</v>
      </c>
      <c r="C2939" s="4" t="s">
        <v>1058</v>
      </c>
      <c r="D2939" s="5" t="s">
        <v>1059</v>
      </c>
      <c r="E2939" s="4" t="s">
        <v>1060</v>
      </c>
      <c r="F2939" s="6">
        <v>175072.71</v>
      </c>
      <c r="G2939" s="4">
        <v>3420144</v>
      </c>
      <c r="H2939" s="4">
        <v>9787391</v>
      </c>
      <c r="I2939" s="5">
        <v>17.887576989999999</v>
      </c>
      <c r="J2939" s="5">
        <v>2.8616897417185001</v>
      </c>
      <c r="K2939" s="5" t="s">
        <v>80</v>
      </c>
      <c r="L2939" s="5">
        <v>2133</v>
      </c>
      <c r="M2939" s="7" t="s">
        <v>1346</v>
      </c>
      <c r="N2939" s="16">
        <f t="shared" si="225"/>
        <v>44158</v>
      </c>
      <c r="O2939" s="7" t="s">
        <v>1347</v>
      </c>
      <c r="P2939" s="12" t="str">
        <f t="shared" si="226"/>
        <v>2020-12-01</v>
      </c>
      <c r="Q2939" s="1" t="str">
        <f>IFERROR(VLOOKUP(K2939,de_para!$A$2:$B$32,2,0),"ERR")</f>
        <v>web event</v>
      </c>
      <c r="R2939" s="1">
        <v>0</v>
      </c>
      <c r="S2939" s="1">
        <f t="shared" si="227"/>
        <v>12</v>
      </c>
      <c r="T2939" s="1">
        <f t="shared" si="228"/>
        <v>2020</v>
      </c>
      <c r="U2939" s="1">
        <f t="shared" si="229"/>
        <v>2</v>
      </c>
    </row>
    <row r="2940" spans="1:21" x14ac:dyDescent="0.25">
      <c r="A2940" s="3" t="s">
        <v>120</v>
      </c>
      <c r="B2940" s="3" t="s">
        <v>1345</v>
      </c>
      <c r="C2940" s="4" t="s">
        <v>1056</v>
      </c>
      <c r="D2940" s="5" t="s">
        <v>1048</v>
      </c>
      <c r="E2940" s="4" t="s">
        <v>1049</v>
      </c>
      <c r="F2940" s="6">
        <v>92021.33</v>
      </c>
      <c r="G2940" s="4">
        <v>5420016</v>
      </c>
      <c r="H2940" s="4">
        <v>9275129</v>
      </c>
      <c r="I2940" s="5">
        <v>9.9212992100000008</v>
      </c>
      <c r="J2940" s="5">
        <v>1.7112733615547</v>
      </c>
      <c r="K2940" s="5" t="s">
        <v>36</v>
      </c>
      <c r="L2940" s="5">
        <v>1046</v>
      </c>
      <c r="M2940" s="7" t="s">
        <v>1346</v>
      </c>
      <c r="N2940" s="16">
        <f t="shared" si="225"/>
        <v>44158</v>
      </c>
      <c r="O2940" s="7" t="s">
        <v>1347</v>
      </c>
      <c r="P2940" s="12" t="str">
        <f t="shared" si="226"/>
        <v>2020-12-01</v>
      </c>
      <c r="Q2940" s="1" t="str">
        <f>IFERROR(VLOOKUP(K2940,de_para!$A$2:$B$32,2,0),"ERR")</f>
        <v>web event</v>
      </c>
      <c r="R2940" s="1">
        <v>0</v>
      </c>
      <c r="S2940" s="1">
        <f t="shared" si="227"/>
        <v>12</v>
      </c>
      <c r="T2940" s="1">
        <f t="shared" si="228"/>
        <v>2020</v>
      </c>
      <c r="U2940" s="1">
        <f t="shared" si="229"/>
        <v>2</v>
      </c>
    </row>
    <row r="2941" spans="1:21" x14ac:dyDescent="0.25">
      <c r="A2941" s="3" t="s">
        <v>1348</v>
      </c>
      <c r="B2941" s="3" t="s">
        <v>1345</v>
      </c>
      <c r="C2941" s="4" t="s">
        <v>1349</v>
      </c>
      <c r="D2941" s="5" t="s">
        <v>1326</v>
      </c>
      <c r="E2941" s="4" t="s">
        <v>1327</v>
      </c>
      <c r="F2941" s="6">
        <v>551.34</v>
      </c>
      <c r="G2941" s="4">
        <v>9294</v>
      </c>
      <c r="H2941" s="4">
        <v>12154</v>
      </c>
      <c r="I2941" s="5">
        <v>45.362843509999998</v>
      </c>
      <c r="J2941" s="5">
        <v>1.3077254142457</v>
      </c>
      <c r="K2941" s="5" t="s">
        <v>1328</v>
      </c>
      <c r="L2941" s="5">
        <v>25</v>
      </c>
      <c r="M2941" s="7" t="s">
        <v>1346</v>
      </c>
      <c r="N2941" s="16">
        <f t="shared" si="225"/>
        <v>44158</v>
      </c>
      <c r="O2941" s="7" t="s">
        <v>1347</v>
      </c>
      <c r="P2941" s="12" t="str">
        <f t="shared" si="226"/>
        <v>2020-12-01</v>
      </c>
      <c r="Q2941" s="1" t="str">
        <f>IFERROR(VLOOKUP(K2941,de_para!$A$2:$B$32,2,0),"ERR")</f>
        <v>Lead Ads</v>
      </c>
      <c r="R2941" s="1">
        <v>0</v>
      </c>
      <c r="S2941" s="1">
        <f t="shared" si="227"/>
        <v>12</v>
      </c>
      <c r="T2941" s="1">
        <f t="shared" si="228"/>
        <v>2020</v>
      </c>
      <c r="U2941" s="1">
        <f t="shared" si="229"/>
        <v>2</v>
      </c>
    </row>
    <row r="2942" spans="1:21" x14ac:dyDescent="0.25">
      <c r="A2942" s="3" t="s">
        <v>1285</v>
      </c>
      <c r="B2942" s="3" t="s">
        <v>1345</v>
      </c>
      <c r="C2942" s="4" t="s">
        <v>1286</v>
      </c>
      <c r="D2942" s="5" t="s">
        <v>1287</v>
      </c>
      <c r="E2942" s="4" t="s">
        <v>1288</v>
      </c>
      <c r="F2942" s="6">
        <v>7042.96</v>
      </c>
      <c r="G2942" s="4">
        <v>186367</v>
      </c>
      <c r="H2942" s="4">
        <v>298123</v>
      </c>
      <c r="I2942" s="5">
        <v>23.624342970000001</v>
      </c>
      <c r="J2942" s="5">
        <v>1.5996555184126</v>
      </c>
      <c r="K2942" s="5" t="s">
        <v>1046</v>
      </c>
      <c r="L2942" s="5">
        <v>26</v>
      </c>
      <c r="M2942" s="7" t="s">
        <v>1346</v>
      </c>
      <c r="N2942" s="16">
        <f t="shared" si="225"/>
        <v>44158</v>
      </c>
      <c r="O2942" s="7" t="s">
        <v>1347</v>
      </c>
      <c r="P2942" s="12" t="str">
        <f t="shared" si="226"/>
        <v>2020-12-01</v>
      </c>
      <c r="Q2942" s="1" t="str">
        <f>IFERROR(VLOOKUP(K2942,de_para!$A$2:$B$32,2,0),"ERR")</f>
        <v>Credenciamento</v>
      </c>
      <c r="R2942" s="1">
        <v>0</v>
      </c>
      <c r="S2942" s="1">
        <f t="shared" si="227"/>
        <v>12</v>
      </c>
      <c r="T2942" s="1">
        <f t="shared" si="228"/>
        <v>2020</v>
      </c>
      <c r="U2942" s="1">
        <f t="shared" si="229"/>
        <v>2</v>
      </c>
    </row>
    <row r="2943" spans="1:21" x14ac:dyDescent="0.25">
      <c r="A2943" s="3" t="s">
        <v>1350</v>
      </c>
      <c r="B2943" s="3" t="s">
        <v>1345</v>
      </c>
      <c r="C2943" s="4" t="s">
        <v>1351</v>
      </c>
      <c r="D2943" s="5" t="s">
        <v>87</v>
      </c>
      <c r="E2943" s="4" t="s">
        <v>88</v>
      </c>
      <c r="F2943" s="6">
        <v>0</v>
      </c>
      <c r="G2943" s="4">
        <v>0</v>
      </c>
      <c r="H2943" s="4">
        <v>0</v>
      </c>
      <c r="I2943" s="5" t="s">
        <v>45</v>
      </c>
      <c r="J2943" s="5">
        <v>0</v>
      </c>
      <c r="K2943" s="5" t="s">
        <v>36</v>
      </c>
      <c r="L2943" s="5">
        <v>1</v>
      </c>
      <c r="M2943" s="7" t="s">
        <v>1346</v>
      </c>
      <c r="N2943" s="16">
        <f t="shared" si="225"/>
        <v>44158</v>
      </c>
      <c r="O2943" s="7" t="s">
        <v>1347</v>
      </c>
      <c r="P2943" s="12" t="str">
        <f t="shared" si="226"/>
        <v>2020-12-01</v>
      </c>
      <c r="Q2943" s="1" t="str">
        <f>IFERROR(VLOOKUP(K2943,de_para!$A$2:$B$32,2,0),"ERR")</f>
        <v>web event</v>
      </c>
      <c r="R2943" s="1">
        <v>0</v>
      </c>
      <c r="S2943" s="1">
        <f t="shared" si="227"/>
        <v>12</v>
      </c>
      <c r="T2943" s="1">
        <f t="shared" si="228"/>
        <v>2020</v>
      </c>
      <c r="U2943" s="1">
        <f t="shared" si="229"/>
        <v>2</v>
      </c>
    </row>
    <row r="2944" spans="1:21" x14ac:dyDescent="0.25">
      <c r="A2944" s="3" t="s">
        <v>1306</v>
      </c>
      <c r="B2944" s="3" t="s">
        <v>1345</v>
      </c>
      <c r="C2944" s="4" t="s">
        <v>1307</v>
      </c>
      <c r="D2944" s="5" t="s">
        <v>1302</v>
      </c>
      <c r="E2944" s="4" t="s">
        <v>1303</v>
      </c>
      <c r="F2944" s="6">
        <v>423.14</v>
      </c>
      <c r="G2944" s="4">
        <v>3305</v>
      </c>
      <c r="H2944" s="4">
        <v>27459</v>
      </c>
      <c r="I2944" s="5">
        <v>15.40988383</v>
      </c>
      <c r="J2944" s="5">
        <v>8.3083207261725001</v>
      </c>
      <c r="K2944" s="5" t="s">
        <v>6</v>
      </c>
      <c r="L2944" s="5">
        <v>3305</v>
      </c>
      <c r="M2944" s="7" t="s">
        <v>1346</v>
      </c>
      <c r="N2944" s="16">
        <f t="shared" si="225"/>
        <v>44158</v>
      </c>
      <c r="O2944" s="7" t="s">
        <v>1347</v>
      </c>
      <c r="P2944" s="12" t="str">
        <f t="shared" si="226"/>
        <v>2020-12-01</v>
      </c>
      <c r="Q2944" s="1" t="str">
        <f>IFERROR(VLOOKUP(K2944,de_para!$A$2:$B$32,2,0),"ERR")</f>
        <v>Top funnel</v>
      </c>
      <c r="R2944" s="1">
        <v>0</v>
      </c>
      <c r="S2944" s="1">
        <f t="shared" si="227"/>
        <v>12</v>
      </c>
      <c r="T2944" s="1">
        <f t="shared" si="228"/>
        <v>2020</v>
      </c>
      <c r="U2944" s="1">
        <f t="shared" si="229"/>
        <v>2</v>
      </c>
    </row>
    <row r="2945" spans="1:21" x14ac:dyDescent="0.25">
      <c r="A2945" s="3" t="s">
        <v>245</v>
      </c>
      <c r="B2945" s="3" t="s">
        <v>1345</v>
      </c>
      <c r="C2945" s="4" t="s">
        <v>520</v>
      </c>
      <c r="D2945" s="5" t="s">
        <v>521</v>
      </c>
      <c r="E2945" s="4" t="s">
        <v>522</v>
      </c>
      <c r="F2945" s="6">
        <v>7050.84</v>
      </c>
      <c r="G2945" s="4">
        <v>756221</v>
      </c>
      <c r="H2945" s="4">
        <v>1341856</v>
      </c>
      <c r="I2945" s="5">
        <v>5.2545429600000002</v>
      </c>
      <c r="J2945" s="5">
        <v>1.774423085315</v>
      </c>
      <c r="K2945" s="5" t="s">
        <v>394</v>
      </c>
      <c r="L2945" s="5">
        <v>10817</v>
      </c>
      <c r="M2945" s="7" t="s">
        <v>1346</v>
      </c>
      <c r="N2945" s="16">
        <f t="shared" si="225"/>
        <v>44158</v>
      </c>
      <c r="O2945" s="7" t="s">
        <v>1347</v>
      </c>
      <c r="P2945" s="12" t="str">
        <f t="shared" si="226"/>
        <v>2020-12-01</v>
      </c>
      <c r="Q2945" s="1" t="str">
        <f>IFERROR(VLOOKUP(K2945,de_para!$A$2:$B$32,2,0),"ERR")</f>
        <v>Mid funnel</v>
      </c>
      <c r="R2945" s="1">
        <v>0</v>
      </c>
      <c r="S2945" s="1">
        <f t="shared" si="227"/>
        <v>12</v>
      </c>
      <c r="T2945" s="1">
        <f t="shared" si="228"/>
        <v>2020</v>
      </c>
      <c r="U2945" s="1">
        <f t="shared" si="229"/>
        <v>2</v>
      </c>
    </row>
    <row r="2946" spans="1:21" x14ac:dyDescent="0.25">
      <c r="A2946" s="3" t="s">
        <v>175</v>
      </c>
      <c r="B2946" s="3" t="s">
        <v>1345</v>
      </c>
      <c r="C2946" s="4" t="s">
        <v>176</v>
      </c>
      <c r="D2946" s="5" t="s">
        <v>177</v>
      </c>
      <c r="E2946" s="4" t="s">
        <v>178</v>
      </c>
      <c r="F2946" s="6">
        <v>10507.69</v>
      </c>
      <c r="G2946" s="4">
        <v>380990</v>
      </c>
      <c r="H2946" s="4">
        <v>619513</v>
      </c>
      <c r="I2946" s="5">
        <v>16.961209849999999</v>
      </c>
      <c r="J2946" s="5">
        <v>1.6260610514711999</v>
      </c>
      <c r="K2946" s="5" t="s">
        <v>179</v>
      </c>
      <c r="L2946" s="5">
        <v>9049</v>
      </c>
      <c r="M2946" s="7" t="s">
        <v>1346</v>
      </c>
      <c r="N2946" s="16">
        <f t="shared" si="225"/>
        <v>44158</v>
      </c>
      <c r="O2946" s="7" t="s">
        <v>1347</v>
      </c>
      <c r="P2946" s="12" t="str">
        <f t="shared" si="226"/>
        <v>2020-12-01</v>
      </c>
      <c r="Q2946" s="1" t="str">
        <f>IFERROR(VLOOKUP(K2946,de_para!$A$2:$B$32,2,0),"ERR")</f>
        <v>Mid funnel</v>
      </c>
      <c r="R2946" s="1">
        <v>0</v>
      </c>
      <c r="S2946" s="1">
        <f t="shared" si="227"/>
        <v>12</v>
      </c>
      <c r="T2946" s="1">
        <f t="shared" si="228"/>
        <v>2020</v>
      </c>
      <c r="U2946" s="1">
        <f t="shared" si="229"/>
        <v>2</v>
      </c>
    </row>
    <row r="2947" spans="1:21" x14ac:dyDescent="0.25">
      <c r="A2947" s="3" t="s">
        <v>72</v>
      </c>
      <c r="B2947" s="3" t="s">
        <v>1345</v>
      </c>
      <c r="C2947" s="4" t="s">
        <v>73</v>
      </c>
      <c r="D2947" s="5" t="s">
        <v>74</v>
      </c>
      <c r="E2947" s="4" t="s">
        <v>75</v>
      </c>
      <c r="F2947" s="6">
        <v>56963.42</v>
      </c>
      <c r="G2947" s="4">
        <v>280575</v>
      </c>
      <c r="H2947" s="4">
        <v>1783471</v>
      </c>
      <c r="I2947" s="5">
        <v>31.93963905</v>
      </c>
      <c r="J2947" s="5">
        <v>6.3564857881136998</v>
      </c>
      <c r="K2947" s="5" t="s">
        <v>36</v>
      </c>
      <c r="L2947" s="5">
        <v>638</v>
      </c>
      <c r="M2947" s="7" t="s">
        <v>1346</v>
      </c>
      <c r="N2947" s="16">
        <f t="shared" ref="N2947:N3010" si="230">M2947-WEEKDAY(M2947,3)</f>
        <v>44158</v>
      </c>
      <c r="O2947" s="7" t="s">
        <v>1347</v>
      </c>
      <c r="P2947" s="12" t="str">
        <f t="shared" ref="P2947:P3010" si="231">RIGHT(B2947,10)</f>
        <v>2020-12-01</v>
      </c>
      <c r="Q2947" s="1" t="str">
        <f>IFERROR(VLOOKUP(K2947,de_para!$A$2:$B$32,2,0),"ERR")</f>
        <v>web event</v>
      </c>
      <c r="R2947" s="1">
        <v>0</v>
      </c>
      <c r="S2947" s="1">
        <f t="shared" ref="S2947:S3010" si="232">MONTH(P2947)</f>
        <v>12</v>
      </c>
      <c r="T2947" s="1">
        <f t="shared" ref="T2947:T3010" si="233">YEAR(P2947)</f>
        <v>2020</v>
      </c>
      <c r="U2947" s="1">
        <f t="shared" ref="U2947:U3010" si="234">IF(S2947&lt;7,1,2)</f>
        <v>2</v>
      </c>
    </row>
    <row r="2948" spans="1:21" x14ac:dyDescent="0.25">
      <c r="A2948" s="3" t="s">
        <v>85</v>
      </c>
      <c r="B2948" s="3" t="s">
        <v>1345</v>
      </c>
      <c r="C2948" s="4" t="s">
        <v>86</v>
      </c>
      <c r="D2948" s="5" t="s">
        <v>87</v>
      </c>
      <c r="E2948" s="4" t="s">
        <v>88</v>
      </c>
      <c r="F2948" s="6">
        <v>69565.11</v>
      </c>
      <c r="G2948" s="4">
        <v>1216765</v>
      </c>
      <c r="H2948" s="4">
        <v>3316836</v>
      </c>
      <c r="I2948" s="5">
        <v>20.973334229999999</v>
      </c>
      <c r="J2948" s="5">
        <v>2.7259462591379999</v>
      </c>
      <c r="K2948" s="5" t="s">
        <v>36</v>
      </c>
      <c r="L2948" s="5">
        <v>472</v>
      </c>
      <c r="M2948" s="7" t="s">
        <v>1346</v>
      </c>
      <c r="N2948" s="16">
        <f t="shared" si="230"/>
        <v>44158</v>
      </c>
      <c r="O2948" s="7" t="s">
        <v>1347</v>
      </c>
      <c r="P2948" s="12" t="str">
        <f t="shared" si="231"/>
        <v>2020-12-01</v>
      </c>
      <c r="Q2948" s="1" t="str">
        <f>IFERROR(VLOOKUP(K2948,de_para!$A$2:$B$32,2,0),"ERR")</f>
        <v>web event</v>
      </c>
      <c r="R2948" s="1">
        <v>0</v>
      </c>
      <c r="S2948" s="1">
        <f t="shared" si="232"/>
        <v>12</v>
      </c>
      <c r="T2948" s="1">
        <f t="shared" si="233"/>
        <v>2020</v>
      </c>
      <c r="U2948" s="1">
        <f t="shared" si="234"/>
        <v>2</v>
      </c>
    </row>
    <row r="2949" spans="1:21" x14ac:dyDescent="0.25">
      <c r="A2949" s="3" t="s">
        <v>588</v>
      </c>
      <c r="B2949" s="3" t="s">
        <v>1345</v>
      </c>
      <c r="C2949" s="4" t="s">
        <v>589</v>
      </c>
      <c r="D2949" s="5" t="s">
        <v>247</v>
      </c>
      <c r="E2949" s="4" t="s">
        <v>248</v>
      </c>
      <c r="F2949" s="6">
        <v>14734.84</v>
      </c>
      <c r="G2949" s="4">
        <v>25216</v>
      </c>
      <c r="H2949" s="4">
        <v>283694</v>
      </c>
      <c r="I2949" s="5">
        <v>51.939202100000003</v>
      </c>
      <c r="J2949" s="5">
        <v>11.250555203046</v>
      </c>
      <c r="K2949" s="5" t="s">
        <v>36</v>
      </c>
      <c r="L2949" s="5">
        <v>28</v>
      </c>
      <c r="M2949" s="7" t="s">
        <v>1346</v>
      </c>
      <c r="N2949" s="16">
        <f t="shared" si="230"/>
        <v>44158</v>
      </c>
      <c r="O2949" s="7" t="s">
        <v>1347</v>
      </c>
      <c r="P2949" s="12" t="str">
        <f t="shared" si="231"/>
        <v>2020-12-01</v>
      </c>
      <c r="Q2949" s="1" t="str">
        <f>IFERROR(VLOOKUP(K2949,de_para!$A$2:$B$32,2,0),"ERR")</f>
        <v>web event</v>
      </c>
      <c r="R2949" s="1">
        <v>0</v>
      </c>
      <c r="S2949" s="1">
        <f t="shared" si="232"/>
        <v>12</v>
      </c>
      <c r="T2949" s="1">
        <f t="shared" si="233"/>
        <v>2020</v>
      </c>
      <c r="U2949" s="1">
        <f t="shared" si="234"/>
        <v>2</v>
      </c>
    </row>
    <row r="2950" spans="1:21" x14ac:dyDescent="0.25">
      <c r="A2950" s="3" t="s">
        <v>1068</v>
      </c>
      <c r="B2950" s="3" t="s">
        <v>1345</v>
      </c>
      <c r="C2950" s="4" t="s">
        <v>1069</v>
      </c>
      <c r="D2950" s="5" t="s">
        <v>1070</v>
      </c>
      <c r="E2950" s="4" t="s">
        <v>1071</v>
      </c>
      <c r="F2950" s="6">
        <v>1862.51</v>
      </c>
      <c r="G2950" s="4">
        <v>84528</v>
      </c>
      <c r="H2950" s="4">
        <v>315692</v>
      </c>
      <c r="I2950" s="5">
        <v>5.8997694000000003</v>
      </c>
      <c r="J2950" s="5">
        <v>3.7347624455802002</v>
      </c>
      <c r="K2950" s="5" t="s">
        <v>1072</v>
      </c>
      <c r="L2950" s="5">
        <v>244827</v>
      </c>
      <c r="M2950" s="7" t="s">
        <v>1346</v>
      </c>
      <c r="N2950" s="16">
        <f t="shared" si="230"/>
        <v>44158</v>
      </c>
      <c r="O2950" s="7" t="s">
        <v>1347</v>
      </c>
      <c r="P2950" s="12" t="str">
        <f t="shared" si="231"/>
        <v>2020-12-01</v>
      </c>
      <c r="Q2950" s="1" t="str">
        <f>IFERROR(VLOOKUP(K2950,de_para!$A$2:$B$32,2,0),"ERR")</f>
        <v>Top funnel</v>
      </c>
      <c r="R2950" s="1">
        <v>0</v>
      </c>
      <c r="S2950" s="1">
        <f t="shared" si="232"/>
        <v>12</v>
      </c>
      <c r="T2950" s="1">
        <f t="shared" si="233"/>
        <v>2020</v>
      </c>
      <c r="U2950" s="1">
        <f t="shared" si="234"/>
        <v>2</v>
      </c>
    </row>
    <row r="2951" spans="1:21" x14ac:dyDescent="0.25">
      <c r="A2951" s="3" t="s">
        <v>111</v>
      </c>
      <c r="B2951" s="3" t="s">
        <v>1345</v>
      </c>
      <c r="C2951" s="4" t="s">
        <v>1047</v>
      </c>
      <c r="D2951" s="5" t="s">
        <v>1048</v>
      </c>
      <c r="E2951" s="4" t="s">
        <v>1049</v>
      </c>
      <c r="F2951" s="6">
        <v>27357.82</v>
      </c>
      <c r="G2951" s="4">
        <v>1706744</v>
      </c>
      <c r="H2951" s="4">
        <v>2898483</v>
      </c>
      <c r="I2951" s="5">
        <v>9.4386684299999999</v>
      </c>
      <c r="J2951" s="5">
        <v>1.6982529307266001</v>
      </c>
      <c r="K2951" s="5" t="s">
        <v>36</v>
      </c>
      <c r="L2951" s="5">
        <v>326</v>
      </c>
      <c r="M2951" s="7" t="s">
        <v>1346</v>
      </c>
      <c r="N2951" s="16">
        <f t="shared" si="230"/>
        <v>44158</v>
      </c>
      <c r="O2951" s="7" t="s">
        <v>1347</v>
      </c>
      <c r="P2951" s="12" t="str">
        <f t="shared" si="231"/>
        <v>2020-12-01</v>
      </c>
      <c r="Q2951" s="1" t="str">
        <f>IFERROR(VLOOKUP(K2951,de_para!$A$2:$B$32,2,0),"ERR")</f>
        <v>web event</v>
      </c>
      <c r="R2951" s="1">
        <v>0</v>
      </c>
      <c r="S2951" s="1">
        <f t="shared" si="232"/>
        <v>12</v>
      </c>
      <c r="T2951" s="1">
        <f t="shared" si="233"/>
        <v>2020</v>
      </c>
      <c r="U2951" s="1">
        <f t="shared" si="234"/>
        <v>2</v>
      </c>
    </row>
    <row r="2952" spans="1:21" x14ac:dyDescent="0.25">
      <c r="A2952" s="3" t="s">
        <v>1088</v>
      </c>
      <c r="B2952" s="3" t="s">
        <v>1345</v>
      </c>
      <c r="C2952" s="4" t="s">
        <v>1090</v>
      </c>
      <c r="D2952" s="5" t="s">
        <v>1091</v>
      </c>
      <c r="E2952" s="4" t="s">
        <v>1092</v>
      </c>
      <c r="F2952" s="6">
        <v>29371.17</v>
      </c>
      <c r="G2952" s="4">
        <v>10496</v>
      </c>
      <c r="H2952" s="4">
        <v>254841</v>
      </c>
      <c r="I2952" s="5">
        <v>115.25292241</v>
      </c>
      <c r="J2952" s="5">
        <v>24.279820884146002</v>
      </c>
      <c r="K2952" s="5" t="s">
        <v>36</v>
      </c>
      <c r="L2952" s="5">
        <v>137</v>
      </c>
      <c r="M2952" s="7" t="s">
        <v>1346</v>
      </c>
      <c r="N2952" s="16">
        <f t="shared" si="230"/>
        <v>44158</v>
      </c>
      <c r="O2952" s="7" t="s">
        <v>1347</v>
      </c>
      <c r="P2952" s="12" t="str">
        <f t="shared" si="231"/>
        <v>2020-12-01</v>
      </c>
      <c r="Q2952" s="1" t="str">
        <f>IFERROR(VLOOKUP(K2952,de_para!$A$2:$B$32,2,0),"ERR")</f>
        <v>web event</v>
      </c>
      <c r="R2952" s="1">
        <v>0</v>
      </c>
      <c r="S2952" s="1">
        <f t="shared" si="232"/>
        <v>12</v>
      </c>
      <c r="T2952" s="1">
        <f t="shared" si="233"/>
        <v>2020</v>
      </c>
      <c r="U2952" s="1">
        <f t="shared" si="234"/>
        <v>2</v>
      </c>
    </row>
    <row r="2953" spans="1:21" x14ac:dyDescent="0.25">
      <c r="A2953" s="3" t="s">
        <v>1352</v>
      </c>
      <c r="B2953" s="3" t="s">
        <v>1345</v>
      </c>
      <c r="C2953" s="4" t="s">
        <v>1353</v>
      </c>
      <c r="D2953" s="5" t="s">
        <v>1091</v>
      </c>
      <c r="E2953" s="4" t="s">
        <v>1092</v>
      </c>
      <c r="F2953" s="6">
        <v>0</v>
      </c>
      <c r="G2953" s="4">
        <v>0</v>
      </c>
      <c r="H2953" s="4">
        <v>0</v>
      </c>
      <c r="I2953" s="5" t="s">
        <v>45</v>
      </c>
      <c r="J2953" s="5">
        <v>0</v>
      </c>
      <c r="K2953" s="5" t="s">
        <v>36</v>
      </c>
      <c r="L2953" s="5">
        <v>1</v>
      </c>
      <c r="M2953" s="7" t="s">
        <v>1346</v>
      </c>
      <c r="N2953" s="16">
        <f t="shared" si="230"/>
        <v>44158</v>
      </c>
      <c r="O2953" s="7" t="s">
        <v>1347</v>
      </c>
      <c r="P2953" s="12" t="str">
        <f t="shared" si="231"/>
        <v>2020-12-01</v>
      </c>
      <c r="Q2953" s="1" t="str">
        <f>IFERROR(VLOOKUP(K2953,de_para!$A$2:$B$32,2,0),"ERR")</f>
        <v>web event</v>
      </c>
      <c r="R2953" s="1">
        <v>0</v>
      </c>
      <c r="S2953" s="1">
        <f t="shared" si="232"/>
        <v>12</v>
      </c>
      <c r="T2953" s="1">
        <f t="shared" si="233"/>
        <v>2020</v>
      </c>
      <c r="U2953" s="1">
        <f t="shared" si="234"/>
        <v>2</v>
      </c>
    </row>
    <row r="2954" spans="1:21" x14ac:dyDescent="0.25">
      <c r="A2954" s="3" t="s">
        <v>1289</v>
      </c>
      <c r="B2954" s="3" t="s">
        <v>1345</v>
      </c>
      <c r="C2954" s="4" t="s">
        <v>1290</v>
      </c>
      <c r="D2954" s="5" t="s">
        <v>1291</v>
      </c>
      <c r="E2954" s="4" t="s">
        <v>1292</v>
      </c>
      <c r="F2954" s="6">
        <v>3509.08</v>
      </c>
      <c r="G2954" s="4">
        <v>35328</v>
      </c>
      <c r="H2954" s="4">
        <v>134473</v>
      </c>
      <c r="I2954" s="5">
        <v>26.095052540000001</v>
      </c>
      <c r="J2954" s="5">
        <v>3.8064141757245999</v>
      </c>
      <c r="K2954" s="5" t="s">
        <v>1260</v>
      </c>
      <c r="L2954" s="5">
        <v>236</v>
      </c>
      <c r="M2954" s="7" t="s">
        <v>1346</v>
      </c>
      <c r="N2954" s="16">
        <f t="shared" si="230"/>
        <v>44158</v>
      </c>
      <c r="O2954" s="7" t="s">
        <v>1347</v>
      </c>
      <c r="P2954" s="12" t="str">
        <f t="shared" si="231"/>
        <v>2020-12-01</v>
      </c>
      <c r="Q2954" s="1" t="str">
        <f>IFERROR(VLOOKUP(K2954,de_para!$A$2:$B$32,2,0),"ERR")</f>
        <v>web event</v>
      </c>
      <c r="R2954" s="1">
        <v>0</v>
      </c>
      <c r="S2954" s="1">
        <f t="shared" si="232"/>
        <v>12</v>
      </c>
      <c r="T2954" s="1">
        <f t="shared" si="233"/>
        <v>2020</v>
      </c>
      <c r="U2954" s="1">
        <f t="shared" si="234"/>
        <v>2</v>
      </c>
    </row>
    <row r="2955" spans="1:21" x14ac:dyDescent="0.25">
      <c r="A2955" s="3" t="s">
        <v>1354</v>
      </c>
      <c r="B2955" s="3" t="s">
        <v>1345</v>
      </c>
      <c r="C2955" s="4" t="s">
        <v>1355</v>
      </c>
      <c r="D2955" s="5" t="s">
        <v>177</v>
      </c>
      <c r="E2955" s="4" t="s">
        <v>178</v>
      </c>
      <c r="F2955" s="6">
        <v>16487.62</v>
      </c>
      <c r="G2955" s="4">
        <v>307518</v>
      </c>
      <c r="H2955" s="4">
        <v>449242</v>
      </c>
      <c r="I2955" s="5">
        <v>36.700976310000001</v>
      </c>
      <c r="J2955" s="5">
        <v>1.4608640795009999</v>
      </c>
      <c r="K2955" s="5" t="s">
        <v>179</v>
      </c>
      <c r="L2955" s="5">
        <v>11003</v>
      </c>
      <c r="M2955" s="7" t="s">
        <v>1346</v>
      </c>
      <c r="N2955" s="16">
        <f t="shared" si="230"/>
        <v>44158</v>
      </c>
      <c r="O2955" s="7" t="s">
        <v>1347</v>
      </c>
      <c r="P2955" s="12" t="str">
        <f t="shared" si="231"/>
        <v>2020-12-01</v>
      </c>
      <c r="Q2955" s="1" t="str">
        <f>IFERROR(VLOOKUP(K2955,de_para!$A$2:$B$32,2,0),"ERR")</f>
        <v>Mid funnel</v>
      </c>
      <c r="R2955" s="1">
        <v>0</v>
      </c>
      <c r="S2955" s="1">
        <f t="shared" si="232"/>
        <v>12</v>
      </c>
      <c r="T2955" s="1">
        <f t="shared" si="233"/>
        <v>2020</v>
      </c>
      <c r="U2955" s="1">
        <f t="shared" si="234"/>
        <v>2</v>
      </c>
    </row>
    <row r="2956" spans="1:21" x14ac:dyDescent="0.25">
      <c r="A2956" s="3" t="s">
        <v>1178</v>
      </c>
      <c r="B2956" s="3" t="s">
        <v>1345</v>
      </c>
      <c r="C2956" s="4" t="s">
        <v>1179</v>
      </c>
      <c r="D2956" s="5" t="s">
        <v>1163</v>
      </c>
      <c r="E2956" s="4" t="s">
        <v>1164</v>
      </c>
      <c r="F2956" s="6">
        <v>14730.34</v>
      </c>
      <c r="G2956" s="4">
        <v>631932</v>
      </c>
      <c r="H2956" s="4">
        <v>1047920</v>
      </c>
      <c r="I2956" s="5">
        <v>14.05674097</v>
      </c>
      <c r="J2956" s="5">
        <v>1.6582796883208999</v>
      </c>
      <c r="K2956" s="5" t="s">
        <v>36</v>
      </c>
      <c r="L2956" s="5">
        <v>57</v>
      </c>
      <c r="M2956" s="7" t="s">
        <v>1346</v>
      </c>
      <c r="N2956" s="16">
        <f t="shared" si="230"/>
        <v>44158</v>
      </c>
      <c r="O2956" s="7" t="s">
        <v>1347</v>
      </c>
      <c r="P2956" s="12" t="str">
        <f t="shared" si="231"/>
        <v>2020-12-01</v>
      </c>
      <c r="Q2956" s="1" t="str">
        <f>IFERROR(VLOOKUP(K2956,de_para!$A$2:$B$32,2,0),"ERR")</f>
        <v>web event</v>
      </c>
      <c r="R2956" s="1">
        <v>0</v>
      </c>
      <c r="S2956" s="1">
        <f t="shared" si="232"/>
        <v>12</v>
      </c>
      <c r="T2956" s="1">
        <f t="shared" si="233"/>
        <v>2020</v>
      </c>
      <c r="U2956" s="1">
        <f t="shared" si="234"/>
        <v>2</v>
      </c>
    </row>
    <row r="2957" spans="1:21" x14ac:dyDescent="0.25">
      <c r="A2957" s="3" t="s">
        <v>1210</v>
      </c>
      <c r="B2957" s="3" t="s">
        <v>1345</v>
      </c>
      <c r="C2957" s="4" t="s">
        <v>1212</v>
      </c>
      <c r="D2957" s="5" t="s">
        <v>1213</v>
      </c>
      <c r="E2957" s="4" t="s">
        <v>1214</v>
      </c>
      <c r="F2957" s="6">
        <v>13447.96</v>
      </c>
      <c r="G2957" s="4">
        <v>219711</v>
      </c>
      <c r="H2957" s="4">
        <v>592869</v>
      </c>
      <c r="I2957" s="5">
        <v>22.682852369999999</v>
      </c>
      <c r="J2957" s="5">
        <v>2.6984038122806999</v>
      </c>
      <c r="K2957" s="5" t="s">
        <v>36</v>
      </c>
      <c r="L2957" s="5">
        <v>101</v>
      </c>
      <c r="M2957" s="7" t="s">
        <v>1346</v>
      </c>
      <c r="N2957" s="16">
        <f t="shared" si="230"/>
        <v>44158</v>
      </c>
      <c r="O2957" s="7" t="s">
        <v>1347</v>
      </c>
      <c r="P2957" s="12" t="str">
        <f t="shared" si="231"/>
        <v>2020-12-01</v>
      </c>
      <c r="Q2957" s="1" t="str">
        <f>IFERROR(VLOOKUP(K2957,de_para!$A$2:$B$32,2,0),"ERR")</f>
        <v>web event</v>
      </c>
      <c r="R2957" s="1">
        <v>0</v>
      </c>
      <c r="S2957" s="1">
        <f t="shared" si="232"/>
        <v>12</v>
      </c>
      <c r="T2957" s="1">
        <f t="shared" si="233"/>
        <v>2020</v>
      </c>
      <c r="U2957" s="1">
        <f t="shared" si="234"/>
        <v>2</v>
      </c>
    </row>
    <row r="2958" spans="1:21" x14ac:dyDescent="0.25">
      <c r="A2958" s="3" t="s">
        <v>1022</v>
      </c>
      <c r="B2958" s="3" t="s">
        <v>1356</v>
      </c>
      <c r="C2958" s="4" t="s">
        <v>1023</v>
      </c>
      <c r="D2958" s="5" t="s">
        <v>1024</v>
      </c>
      <c r="E2958" s="4" t="s">
        <v>1025</v>
      </c>
      <c r="F2958" s="6">
        <v>3994.96</v>
      </c>
      <c r="G2958" s="4">
        <v>149470</v>
      </c>
      <c r="H2958" s="4">
        <v>432061</v>
      </c>
      <c r="I2958" s="5">
        <v>9.2462869800000007</v>
      </c>
      <c r="J2958" s="5">
        <v>2.8906201913427001</v>
      </c>
      <c r="K2958" s="5" t="s">
        <v>394</v>
      </c>
      <c r="L2958" s="5">
        <v>2281</v>
      </c>
      <c r="M2958" s="7" t="s">
        <v>1357</v>
      </c>
      <c r="N2958" s="16">
        <f t="shared" si="230"/>
        <v>44151</v>
      </c>
      <c r="O2958" s="7" t="s">
        <v>1358</v>
      </c>
      <c r="P2958" s="12" t="str">
        <f t="shared" si="231"/>
        <v>2020-11-24</v>
      </c>
      <c r="Q2958" s="1" t="str">
        <f>IFERROR(VLOOKUP(K2958,de_para!$A$2:$B$32,2,0),"ERR")</f>
        <v>Mid funnel</v>
      </c>
      <c r="R2958" s="1">
        <v>0</v>
      </c>
      <c r="S2958" s="1">
        <f t="shared" si="232"/>
        <v>11</v>
      </c>
      <c r="T2958" s="1">
        <f t="shared" si="233"/>
        <v>2020</v>
      </c>
      <c r="U2958" s="1">
        <f t="shared" si="234"/>
        <v>2</v>
      </c>
    </row>
    <row r="2959" spans="1:21" x14ac:dyDescent="0.25">
      <c r="A2959" s="3" t="s">
        <v>1210</v>
      </c>
      <c r="B2959" s="3" t="s">
        <v>1356</v>
      </c>
      <c r="C2959" s="4" t="s">
        <v>1212</v>
      </c>
      <c r="D2959" s="5" t="s">
        <v>1213</v>
      </c>
      <c r="E2959" s="4" t="s">
        <v>1214</v>
      </c>
      <c r="F2959" s="6">
        <v>13439.85</v>
      </c>
      <c r="G2959" s="4">
        <v>215232</v>
      </c>
      <c r="H2959" s="4">
        <v>589767</v>
      </c>
      <c r="I2959" s="5">
        <v>22.788406269999999</v>
      </c>
      <c r="J2959" s="5">
        <v>2.7401455173952001</v>
      </c>
      <c r="K2959" s="5" t="s">
        <v>36</v>
      </c>
      <c r="L2959" s="5">
        <v>106</v>
      </c>
      <c r="M2959" s="7" t="s">
        <v>1357</v>
      </c>
      <c r="N2959" s="16">
        <f t="shared" si="230"/>
        <v>44151</v>
      </c>
      <c r="O2959" s="7" t="s">
        <v>1358</v>
      </c>
      <c r="P2959" s="12" t="str">
        <f t="shared" si="231"/>
        <v>2020-11-24</v>
      </c>
      <c r="Q2959" s="1" t="str">
        <f>IFERROR(VLOOKUP(K2959,de_para!$A$2:$B$32,2,0),"ERR")</f>
        <v>web event</v>
      </c>
      <c r="R2959" s="1">
        <v>0</v>
      </c>
      <c r="S2959" s="1">
        <f t="shared" si="232"/>
        <v>11</v>
      </c>
      <c r="T2959" s="1">
        <f t="shared" si="233"/>
        <v>2020</v>
      </c>
      <c r="U2959" s="1">
        <f t="shared" si="234"/>
        <v>2</v>
      </c>
    </row>
    <row r="2960" spans="1:21" x14ac:dyDescent="0.25">
      <c r="A2960" s="3" t="s">
        <v>1068</v>
      </c>
      <c r="B2960" s="3" t="s">
        <v>1356</v>
      </c>
      <c r="C2960" s="4" t="s">
        <v>1069</v>
      </c>
      <c r="D2960" s="5" t="s">
        <v>1070</v>
      </c>
      <c r="E2960" s="4" t="s">
        <v>1071</v>
      </c>
      <c r="F2960" s="6">
        <v>1963.41</v>
      </c>
      <c r="G2960" s="4">
        <v>98656</v>
      </c>
      <c r="H2960" s="4">
        <v>366699</v>
      </c>
      <c r="I2960" s="5">
        <v>5.3542823999999998</v>
      </c>
      <c r="J2960" s="5">
        <v>3.7169457508920001</v>
      </c>
      <c r="K2960" s="5" t="s">
        <v>1072</v>
      </c>
      <c r="L2960" s="5">
        <v>277697</v>
      </c>
      <c r="M2960" s="7" t="s">
        <v>1357</v>
      </c>
      <c r="N2960" s="16">
        <f t="shared" si="230"/>
        <v>44151</v>
      </c>
      <c r="O2960" s="7" t="s">
        <v>1358</v>
      </c>
      <c r="P2960" s="12" t="str">
        <f t="shared" si="231"/>
        <v>2020-11-24</v>
      </c>
      <c r="Q2960" s="1" t="str">
        <f>IFERROR(VLOOKUP(K2960,de_para!$A$2:$B$32,2,0),"ERR")</f>
        <v>Top funnel</v>
      </c>
      <c r="R2960" s="1">
        <v>0</v>
      </c>
      <c r="S2960" s="1">
        <f t="shared" si="232"/>
        <v>11</v>
      </c>
      <c r="T2960" s="1">
        <f t="shared" si="233"/>
        <v>2020</v>
      </c>
      <c r="U2960" s="1">
        <f t="shared" si="234"/>
        <v>2</v>
      </c>
    </row>
    <row r="2961" spans="1:21" x14ac:dyDescent="0.25">
      <c r="A2961" s="3" t="s">
        <v>588</v>
      </c>
      <c r="B2961" s="3" t="s">
        <v>1356</v>
      </c>
      <c r="C2961" s="4" t="s">
        <v>589</v>
      </c>
      <c r="D2961" s="5" t="s">
        <v>247</v>
      </c>
      <c r="E2961" s="4" t="s">
        <v>248</v>
      </c>
      <c r="F2961" s="6">
        <v>21229.13</v>
      </c>
      <c r="G2961" s="4">
        <v>26936</v>
      </c>
      <c r="H2961" s="4">
        <v>391208</v>
      </c>
      <c r="I2961" s="5">
        <v>54.265582500000001</v>
      </c>
      <c r="J2961" s="5">
        <v>14.523611523612001</v>
      </c>
      <c r="K2961" s="5" t="s">
        <v>36</v>
      </c>
      <c r="L2961" s="5">
        <v>46</v>
      </c>
      <c r="M2961" s="7" t="s">
        <v>1357</v>
      </c>
      <c r="N2961" s="16">
        <f t="shared" si="230"/>
        <v>44151</v>
      </c>
      <c r="O2961" s="7" t="s">
        <v>1358</v>
      </c>
      <c r="P2961" s="12" t="str">
        <f t="shared" si="231"/>
        <v>2020-11-24</v>
      </c>
      <c r="Q2961" s="1" t="str">
        <f>IFERROR(VLOOKUP(K2961,de_para!$A$2:$B$32,2,0),"ERR")</f>
        <v>web event</v>
      </c>
      <c r="R2961" s="1">
        <v>0</v>
      </c>
      <c r="S2961" s="1">
        <f t="shared" si="232"/>
        <v>11</v>
      </c>
      <c r="T2961" s="1">
        <f t="shared" si="233"/>
        <v>2020</v>
      </c>
      <c r="U2961" s="1">
        <f t="shared" si="234"/>
        <v>2</v>
      </c>
    </row>
    <row r="2962" spans="1:21" x14ac:dyDescent="0.25">
      <c r="A2962" s="3" t="s">
        <v>245</v>
      </c>
      <c r="B2962" s="3" t="s">
        <v>1356</v>
      </c>
      <c r="C2962" s="4" t="s">
        <v>520</v>
      </c>
      <c r="D2962" s="5" t="s">
        <v>521</v>
      </c>
      <c r="E2962" s="4" t="s">
        <v>522</v>
      </c>
      <c r="F2962" s="6">
        <v>7008.78</v>
      </c>
      <c r="G2962" s="4">
        <v>703228</v>
      </c>
      <c r="H2962" s="4">
        <v>1340210</v>
      </c>
      <c r="I2962" s="5">
        <v>5.2296132699999998</v>
      </c>
      <c r="J2962" s="5">
        <v>1.9057972663205001</v>
      </c>
      <c r="K2962" s="5" t="s">
        <v>394</v>
      </c>
      <c r="L2962" s="5">
        <v>12458</v>
      </c>
      <c r="M2962" s="7" t="s">
        <v>1357</v>
      </c>
      <c r="N2962" s="16">
        <f t="shared" si="230"/>
        <v>44151</v>
      </c>
      <c r="O2962" s="7" t="s">
        <v>1358</v>
      </c>
      <c r="P2962" s="12" t="str">
        <f t="shared" si="231"/>
        <v>2020-11-24</v>
      </c>
      <c r="Q2962" s="1" t="str">
        <f>IFERROR(VLOOKUP(K2962,de_para!$A$2:$B$32,2,0),"ERR")</f>
        <v>Mid funnel</v>
      </c>
      <c r="R2962" s="1">
        <v>0</v>
      </c>
      <c r="S2962" s="1">
        <f t="shared" si="232"/>
        <v>11</v>
      </c>
      <c r="T2962" s="1">
        <f t="shared" si="233"/>
        <v>2020</v>
      </c>
      <c r="U2962" s="1">
        <f t="shared" si="234"/>
        <v>2</v>
      </c>
    </row>
    <row r="2963" spans="1:21" x14ac:dyDescent="0.25">
      <c r="A2963" s="3" t="s">
        <v>1296</v>
      </c>
      <c r="B2963" s="3" t="s">
        <v>1356</v>
      </c>
      <c r="C2963" s="4" t="s">
        <v>1297</v>
      </c>
      <c r="D2963" s="5" t="s">
        <v>1298</v>
      </c>
      <c r="E2963" s="4" t="s">
        <v>1299</v>
      </c>
      <c r="F2963" s="6">
        <v>783.6</v>
      </c>
      <c r="G2963" s="4">
        <v>102399</v>
      </c>
      <c r="H2963" s="4">
        <v>119578</v>
      </c>
      <c r="I2963" s="5">
        <v>6.5530448699999999</v>
      </c>
      <c r="J2963" s="5">
        <v>1.1677653102081</v>
      </c>
      <c r="K2963" s="5" t="s">
        <v>753</v>
      </c>
      <c r="L2963" s="5">
        <v>117303</v>
      </c>
      <c r="M2963" s="7" t="s">
        <v>1357</v>
      </c>
      <c r="N2963" s="16">
        <f t="shared" si="230"/>
        <v>44151</v>
      </c>
      <c r="O2963" s="7" t="s">
        <v>1358</v>
      </c>
      <c r="P2963" s="12" t="str">
        <f t="shared" si="231"/>
        <v>2020-11-24</v>
      </c>
      <c r="Q2963" s="1" t="str">
        <f>IFERROR(VLOOKUP(K2963,de_para!$A$2:$B$32,2,0),"ERR")</f>
        <v>Mid funnel</v>
      </c>
      <c r="R2963" s="1">
        <v>0</v>
      </c>
      <c r="S2963" s="1">
        <f t="shared" si="232"/>
        <v>11</v>
      </c>
      <c r="T2963" s="1">
        <f t="shared" si="233"/>
        <v>2020</v>
      </c>
      <c r="U2963" s="1">
        <f t="shared" si="234"/>
        <v>2</v>
      </c>
    </row>
    <row r="2964" spans="1:21" x14ac:dyDescent="0.25">
      <c r="A2964" s="3" t="s">
        <v>405</v>
      </c>
      <c r="B2964" s="3" t="s">
        <v>1356</v>
      </c>
      <c r="C2964" s="4" t="s">
        <v>406</v>
      </c>
      <c r="D2964" s="5" t="s">
        <v>177</v>
      </c>
      <c r="E2964" s="4" t="s">
        <v>178</v>
      </c>
      <c r="F2964" s="6">
        <v>13973.62</v>
      </c>
      <c r="G2964" s="4">
        <v>262656</v>
      </c>
      <c r="H2964" s="4">
        <v>622179</v>
      </c>
      <c r="I2964" s="5">
        <v>22.45916368</v>
      </c>
      <c r="J2964" s="5">
        <v>2.3687979714912002</v>
      </c>
      <c r="K2964" s="5" t="s">
        <v>179</v>
      </c>
      <c r="L2964" s="5">
        <v>10793</v>
      </c>
      <c r="M2964" s="7" t="s">
        <v>1357</v>
      </c>
      <c r="N2964" s="16">
        <f t="shared" si="230"/>
        <v>44151</v>
      </c>
      <c r="O2964" s="7" t="s">
        <v>1358</v>
      </c>
      <c r="P2964" s="12" t="str">
        <f t="shared" si="231"/>
        <v>2020-11-24</v>
      </c>
      <c r="Q2964" s="1" t="str">
        <f>IFERROR(VLOOKUP(K2964,de_para!$A$2:$B$32,2,0),"ERR")</f>
        <v>Mid funnel</v>
      </c>
      <c r="R2964" s="1">
        <v>0</v>
      </c>
      <c r="S2964" s="1">
        <f t="shared" si="232"/>
        <v>11</v>
      </c>
      <c r="T2964" s="1">
        <f t="shared" si="233"/>
        <v>2020</v>
      </c>
      <c r="U2964" s="1">
        <f t="shared" si="234"/>
        <v>2</v>
      </c>
    </row>
    <row r="2965" spans="1:21" x14ac:dyDescent="0.25">
      <c r="A2965" s="3" t="s">
        <v>1085</v>
      </c>
      <c r="B2965" s="3" t="s">
        <v>1356</v>
      </c>
      <c r="C2965" s="4" t="s">
        <v>1086</v>
      </c>
      <c r="D2965" s="5" t="s">
        <v>1070</v>
      </c>
      <c r="E2965" s="4" t="s">
        <v>1071</v>
      </c>
      <c r="F2965" s="6">
        <v>1952.48</v>
      </c>
      <c r="G2965" s="4">
        <v>159775</v>
      </c>
      <c r="H2965" s="4">
        <v>246884</v>
      </c>
      <c r="I2965" s="5">
        <v>7.9084914399999997</v>
      </c>
      <c r="J2965" s="5">
        <v>1.5451979345955</v>
      </c>
      <c r="K2965" s="5" t="s">
        <v>1072</v>
      </c>
      <c r="L2965" s="5">
        <v>193609</v>
      </c>
      <c r="M2965" s="7" t="s">
        <v>1357</v>
      </c>
      <c r="N2965" s="16">
        <f t="shared" si="230"/>
        <v>44151</v>
      </c>
      <c r="O2965" s="7" t="s">
        <v>1358</v>
      </c>
      <c r="P2965" s="12" t="str">
        <f t="shared" si="231"/>
        <v>2020-11-24</v>
      </c>
      <c r="Q2965" s="1" t="str">
        <f>IFERROR(VLOOKUP(K2965,de_para!$A$2:$B$32,2,0),"ERR")</f>
        <v>Top funnel</v>
      </c>
      <c r="R2965" s="1">
        <v>0</v>
      </c>
      <c r="S2965" s="1">
        <f t="shared" si="232"/>
        <v>11</v>
      </c>
      <c r="T2965" s="1">
        <f t="shared" si="233"/>
        <v>2020</v>
      </c>
      <c r="U2965" s="1">
        <f t="shared" si="234"/>
        <v>2</v>
      </c>
    </row>
    <row r="2966" spans="1:21" x14ac:dyDescent="0.25">
      <c r="A2966" s="3" t="s">
        <v>111</v>
      </c>
      <c r="B2966" s="3" t="s">
        <v>1356</v>
      </c>
      <c r="C2966" s="4" t="s">
        <v>1047</v>
      </c>
      <c r="D2966" s="5" t="s">
        <v>1048</v>
      </c>
      <c r="E2966" s="4" t="s">
        <v>1049</v>
      </c>
      <c r="F2966" s="6">
        <v>28051.82</v>
      </c>
      <c r="G2966" s="4">
        <v>1649404</v>
      </c>
      <c r="H2966" s="4">
        <v>2614694</v>
      </c>
      <c r="I2966" s="5">
        <v>10.72852885</v>
      </c>
      <c r="J2966" s="5">
        <v>1.58523563663</v>
      </c>
      <c r="K2966" s="5" t="s">
        <v>36</v>
      </c>
      <c r="L2966" s="5">
        <v>293</v>
      </c>
      <c r="M2966" s="7" t="s">
        <v>1357</v>
      </c>
      <c r="N2966" s="16">
        <f t="shared" si="230"/>
        <v>44151</v>
      </c>
      <c r="O2966" s="7" t="s">
        <v>1358</v>
      </c>
      <c r="P2966" s="12" t="str">
        <f t="shared" si="231"/>
        <v>2020-11-24</v>
      </c>
      <c r="Q2966" s="1" t="str">
        <f>IFERROR(VLOOKUP(K2966,de_para!$A$2:$B$32,2,0),"ERR")</f>
        <v>web event</v>
      </c>
      <c r="R2966" s="1">
        <v>0</v>
      </c>
      <c r="S2966" s="1">
        <f t="shared" si="232"/>
        <v>11</v>
      </c>
      <c r="T2966" s="1">
        <f t="shared" si="233"/>
        <v>2020</v>
      </c>
      <c r="U2966" s="1">
        <f t="shared" si="234"/>
        <v>2</v>
      </c>
    </row>
    <row r="2967" spans="1:21" x14ac:dyDescent="0.25">
      <c r="A2967" s="3" t="s">
        <v>1359</v>
      </c>
      <c r="B2967" s="3" t="s">
        <v>1356</v>
      </c>
      <c r="C2967" s="4" t="s">
        <v>1360</v>
      </c>
      <c r="D2967" s="5" t="s">
        <v>1361</v>
      </c>
      <c r="E2967" s="4" t="s">
        <v>1362</v>
      </c>
      <c r="F2967" s="6">
        <v>0</v>
      </c>
      <c r="G2967" s="4">
        <v>0</v>
      </c>
      <c r="H2967" s="4">
        <v>0</v>
      </c>
      <c r="I2967" s="5" t="s">
        <v>45</v>
      </c>
      <c r="J2967" s="5">
        <v>0</v>
      </c>
      <c r="K2967" s="5" t="s">
        <v>36</v>
      </c>
      <c r="L2967" s="5">
        <v>1</v>
      </c>
      <c r="M2967" s="7" t="s">
        <v>1357</v>
      </c>
      <c r="N2967" s="16">
        <f t="shared" si="230"/>
        <v>44151</v>
      </c>
      <c r="O2967" s="7" t="s">
        <v>1358</v>
      </c>
      <c r="P2967" s="12" t="str">
        <f t="shared" si="231"/>
        <v>2020-11-24</v>
      </c>
      <c r="Q2967" s="1" t="str">
        <f>IFERROR(VLOOKUP(K2967,de_para!$A$2:$B$32,2,0),"ERR")</f>
        <v>web event</v>
      </c>
      <c r="R2967" s="1">
        <v>0</v>
      </c>
      <c r="S2967" s="1">
        <f t="shared" si="232"/>
        <v>11</v>
      </c>
      <c r="T2967" s="1">
        <f t="shared" si="233"/>
        <v>2020</v>
      </c>
      <c r="U2967" s="1">
        <f t="shared" si="234"/>
        <v>2</v>
      </c>
    </row>
    <row r="2968" spans="1:21" x14ac:dyDescent="0.25">
      <c r="A2968" s="3" t="s">
        <v>1350</v>
      </c>
      <c r="B2968" s="3" t="s">
        <v>1356</v>
      </c>
      <c r="C2968" s="4" t="s">
        <v>1351</v>
      </c>
      <c r="D2968" s="5" t="s">
        <v>87</v>
      </c>
      <c r="E2968" s="4" t="s">
        <v>88</v>
      </c>
      <c r="F2968" s="6">
        <v>0</v>
      </c>
      <c r="G2968" s="4">
        <v>0</v>
      </c>
      <c r="H2968" s="4">
        <v>0</v>
      </c>
      <c r="I2968" s="5" t="s">
        <v>45</v>
      </c>
      <c r="J2968" s="5">
        <v>0</v>
      </c>
      <c r="K2968" s="5" t="s">
        <v>36</v>
      </c>
      <c r="L2968" s="5">
        <v>1</v>
      </c>
      <c r="M2968" s="7" t="s">
        <v>1357</v>
      </c>
      <c r="N2968" s="16">
        <f t="shared" si="230"/>
        <v>44151</v>
      </c>
      <c r="O2968" s="7" t="s">
        <v>1358</v>
      </c>
      <c r="P2968" s="12" t="str">
        <f t="shared" si="231"/>
        <v>2020-11-24</v>
      </c>
      <c r="Q2968" s="1" t="str">
        <f>IFERROR(VLOOKUP(K2968,de_para!$A$2:$B$32,2,0),"ERR")</f>
        <v>web event</v>
      </c>
      <c r="R2968" s="1">
        <v>0</v>
      </c>
      <c r="S2968" s="1">
        <f t="shared" si="232"/>
        <v>11</v>
      </c>
      <c r="T2968" s="1">
        <f t="shared" si="233"/>
        <v>2020</v>
      </c>
      <c r="U2968" s="1">
        <f t="shared" si="234"/>
        <v>2</v>
      </c>
    </row>
    <row r="2969" spans="1:21" x14ac:dyDescent="0.25">
      <c r="A2969" s="3" t="s">
        <v>1285</v>
      </c>
      <c r="B2969" s="3" t="s">
        <v>1356</v>
      </c>
      <c r="C2969" s="4" t="s">
        <v>1286</v>
      </c>
      <c r="D2969" s="5" t="s">
        <v>1287</v>
      </c>
      <c r="E2969" s="4" t="s">
        <v>1288</v>
      </c>
      <c r="F2969" s="6">
        <v>7026.62</v>
      </c>
      <c r="G2969" s="4">
        <v>196928</v>
      </c>
      <c r="H2969" s="4">
        <v>326830</v>
      </c>
      <c r="I2969" s="5">
        <v>21.49931157</v>
      </c>
      <c r="J2969" s="5">
        <v>1.6596421026974</v>
      </c>
      <c r="K2969" s="5" t="s">
        <v>1046</v>
      </c>
      <c r="L2969" s="5">
        <v>48</v>
      </c>
      <c r="M2969" s="7" t="s">
        <v>1357</v>
      </c>
      <c r="N2969" s="16">
        <f t="shared" si="230"/>
        <v>44151</v>
      </c>
      <c r="O2969" s="7" t="s">
        <v>1358</v>
      </c>
      <c r="P2969" s="12" t="str">
        <f t="shared" si="231"/>
        <v>2020-11-24</v>
      </c>
      <c r="Q2969" s="1" t="str">
        <f>IFERROR(VLOOKUP(K2969,de_para!$A$2:$B$32,2,0),"ERR")</f>
        <v>Credenciamento</v>
      </c>
      <c r="R2969" s="1">
        <v>0</v>
      </c>
      <c r="S2969" s="1">
        <f t="shared" si="232"/>
        <v>11</v>
      </c>
      <c r="T2969" s="1">
        <f t="shared" si="233"/>
        <v>2020</v>
      </c>
      <c r="U2969" s="1">
        <f t="shared" si="234"/>
        <v>2</v>
      </c>
    </row>
    <row r="2970" spans="1:21" x14ac:dyDescent="0.25">
      <c r="A2970" s="3" t="s">
        <v>1363</v>
      </c>
      <c r="B2970" s="3" t="s">
        <v>1356</v>
      </c>
      <c r="C2970" s="4" t="s">
        <v>1364</v>
      </c>
      <c r="D2970" s="5" t="s">
        <v>1365</v>
      </c>
      <c r="E2970" s="4" t="s">
        <v>1366</v>
      </c>
      <c r="F2970" s="6">
        <v>0</v>
      </c>
      <c r="G2970" s="4">
        <v>0</v>
      </c>
      <c r="H2970" s="4">
        <v>0</v>
      </c>
      <c r="I2970" s="5" t="s">
        <v>45</v>
      </c>
      <c r="J2970" s="5">
        <v>0</v>
      </c>
      <c r="K2970" s="5" t="s">
        <v>36</v>
      </c>
      <c r="L2970" s="5">
        <v>3</v>
      </c>
      <c r="M2970" s="7" t="s">
        <v>1357</v>
      </c>
      <c r="N2970" s="16">
        <f t="shared" si="230"/>
        <v>44151</v>
      </c>
      <c r="O2970" s="7" t="s">
        <v>1358</v>
      </c>
      <c r="P2970" s="12" t="str">
        <f t="shared" si="231"/>
        <v>2020-11-24</v>
      </c>
      <c r="Q2970" s="1" t="str">
        <f>IFERROR(VLOOKUP(K2970,de_para!$A$2:$B$32,2,0),"ERR")</f>
        <v>web event</v>
      </c>
      <c r="R2970" s="1">
        <v>0</v>
      </c>
      <c r="S2970" s="1">
        <f t="shared" si="232"/>
        <v>11</v>
      </c>
      <c r="T2970" s="1">
        <f t="shared" si="233"/>
        <v>2020</v>
      </c>
      <c r="U2970" s="1">
        <f t="shared" si="234"/>
        <v>2</v>
      </c>
    </row>
    <row r="2971" spans="1:21" x14ac:dyDescent="0.25">
      <c r="A2971" s="3" t="s">
        <v>120</v>
      </c>
      <c r="B2971" s="3" t="s">
        <v>1356</v>
      </c>
      <c r="C2971" s="4" t="s">
        <v>1056</v>
      </c>
      <c r="D2971" s="5" t="s">
        <v>1048</v>
      </c>
      <c r="E2971" s="4" t="s">
        <v>1049</v>
      </c>
      <c r="F2971" s="6">
        <v>115869.53</v>
      </c>
      <c r="G2971" s="4">
        <v>6106072</v>
      </c>
      <c r="H2971" s="4">
        <v>10644818</v>
      </c>
      <c r="I2971" s="5">
        <v>10.88506445</v>
      </c>
      <c r="J2971" s="5">
        <v>1.7433168164410999</v>
      </c>
      <c r="K2971" s="5" t="s">
        <v>36</v>
      </c>
      <c r="L2971" s="5">
        <v>1172</v>
      </c>
      <c r="M2971" s="7" t="s">
        <v>1357</v>
      </c>
      <c r="N2971" s="16">
        <f t="shared" si="230"/>
        <v>44151</v>
      </c>
      <c r="O2971" s="7" t="s">
        <v>1358</v>
      </c>
      <c r="P2971" s="12" t="str">
        <f t="shared" si="231"/>
        <v>2020-11-24</v>
      </c>
      <c r="Q2971" s="1" t="str">
        <f>IFERROR(VLOOKUP(K2971,de_para!$A$2:$B$32,2,0),"ERR")</f>
        <v>web event</v>
      </c>
      <c r="R2971" s="1">
        <v>0</v>
      </c>
      <c r="S2971" s="1">
        <f t="shared" si="232"/>
        <v>11</v>
      </c>
      <c r="T2971" s="1">
        <f t="shared" si="233"/>
        <v>2020</v>
      </c>
      <c r="U2971" s="1">
        <f t="shared" si="234"/>
        <v>2</v>
      </c>
    </row>
    <row r="2972" spans="1:21" x14ac:dyDescent="0.25">
      <c r="A2972" s="3" t="s">
        <v>93</v>
      </c>
      <c r="B2972" s="3" t="s">
        <v>1356</v>
      </c>
      <c r="C2972" s="4" t="s">
        <v>94</v>
      </c>
      <c r="D2972" s="5" t="s">
        <v>87</v>
      </c>
      <c r="E2972" s="4" t="s">
        <v>88</v>
      </c>
      <c r="F2972" s="6">
        <v>30128.91</v>
      </c>
      <c r="G2972" s="4">
        <v>1172735</v>
      </c>
      <c r="H2972" s="4">
        <v>1924428</v>
      </c>
      <c r="I2972" s="5">
        <v>15.656033900000001</v>
      </c>
      <c r="J2972" s="5">
        <v>1.6409743036577</v>
      </c>
      <c r="K2972" s="5" t="s">
        <v>36</v>
      </c>
      <c r="L2972" s="5">
        <v>280</v>
      </c>
      <c r="M2972" s="7" t="s">
        <v>1357</v>
      </c>
      <c r="N2972" s="16">
        <f t="shared" si="230"/>
        <v>44151</v>
      </c>
      <c r="O2972" s="7" t="s">
        <v>1358</v>
      </c>
      <c r="P2972" s="12" t="str">
        <f t="shared" si="231"/>
        <v>2020-11-24</v>
      </c>
      <c r="Q2972" s="1" t="str">
        <f>IFERROR(VLOOKUP(K2972,de_para!$A$2:$B$32,2,0),"ERR")</f>
        <v>web event</v>
      </c>
      <c r="R2972" s="1">
        <v>0</v>
      </c>
      <c r="S2972" s="1">
        <f t="shared" si="232"/>
        <v>11</v>
      </c>
      <c r="T2972" s="1">
        <f t="shared" si="233"/>
        <v>2020</v>
      </c>
      <c r="U2972" s="1">
        <f t="shared" si="234"/>
        <v>2</v>
      </c>
    </row>
    <row r="2973" spans="1:21" x14ac:dyDescent="0.25">
      <c r="A2973" s="3" t="s">
        <v>1348</v>
      </c>
      <c r="B2973" s="3" t="s">
        <v>1356</v>
      </c>
      <c r="C2973" s="4" t="s">
        <v>1349</v>
      </c>
      <c r="D2973" s="5" t="s">
        <v>1326</v>
      </c>
      <c r="E2973" s="4" t="s">
        <v>1327</v>
      </c>
      <c r="F2973" s="6">
        <v>8456.4</v>
      </c>
      <c r="G2973" s="4">
        <v>39736</v>
      </c>
      <c r="H2973" s="4">
        <v>236340</v>
      </c>
      <c r="I2973" s="5">
        <v>35.780654990000002</v>
      </c>
      <c r="J2973" s="5">
        <v>5.9477551842157999</v>
      </c>
      <c r="K2973" s="5" t="s">
        <v>1328</v>
      </c>
      <c r="L2973" s="5">
        <v>550</v>
      </c>
      <c r="M2973" s="7" t="s">
        <v>1357</v>
      </c>
      <c r="N2973" s="16">
        <f t="shared" si="230"/>
        <v>44151</v>
      </c>
      <c r="O2973" s="7" t="s">
        <v>1358</v>
      </c>
      <c r="P2973" s="12" t="str">
        <f t="shared" si="231"/>
        <v>2020-11-24</v>
      </c>
      <c r="Q2973" s="1" t="str">
        <f>IFERROR(VLOOKUP(K2973,de_para!$A$2:$B$32,2,0),"ERR")</f>
        <v>Lead Ads</v>
      </c>
      <c r="R2973" s="1">
        <v>0</v>
      </c>
      <c r="S2973" s="1">
        <f t="shared" si="232"/>
        <v>11</v>
      </c>
      <c r="T2973" s="1">
        <f t="shared" si="233"/>
        <v>2020</v>
      </c>
      <c r="U2973" s="1">
        <f t="shared" si="234"/>
        <v>2</v>
      </c>
    </row>
    <row r="2974" spans="1:21" x14ac:dyDescent="0.25">
      <c r="A2974" s="3" t="s">
        <v>1289</v>
      </c>
      <c r="B2974" s="3" t="s">
        <v>1356</v>
      </c>
      <c r="C2974" s="4" t="s">
        <v>1290</v>
      </c>
      <c r="D2974" s="5" t="s">
        <v>1291</v>
      </c>
      <c r="E2974" s="4" t="s">
        <v>1292</v>
      </c>
      <c r="F2974" s="6">
        <v>3500.86</v>
      </c>
      <c r="G2974" s="4">
        <v>38528</v>
      </c>
      <c r="H2974" s="4">
        <v>149871</v>
      </c>
      <c r="I2974" s="5">
        <v>23.35915554</v>
      </c>
      <c r="J2974" s="5">
        <v>3.8899242109635002</v>
      </c>
      <c r="K2974" s="5" t="s">
        <v>1260</v>
      </c>
      <c r="L2974" s="5">
        <v>306</v>
      </c>
      <c r="M2974" s="7" t="s">
        <v>1357</v>
      </c>
      <c r="N2974" s="16">
        <f t="shared" si="230"/>
        <v>44151</v>
      </c>
      <c r="O2974" s="7" t="s">
        <v>1358</v>
      </c>
      <c r="P2974" s="12" t="str">
        <f t="shared" si="231"/>
        <v>2020-11-24</v>
      </c>
      <c r="Q2974" s="1" t="str">
        <f>IFERROR(VLOOKUP(K2974,de_para!$A$2:$B$32,2,0),"ERR")</f>
        <v>web event</v>
      </c>
      <c r="R2974" s="1">
        <v>0</v>
      </c>
      <c r="S2974" s="1">
        <f t="shared" si="232"/>
        <v>11</v>
      </c>
      <c r="T2974" s="1">
        <f t="shared" si="233"/>
        <v>2020</v>
      </c>
      <c r="U2974" s="1">
        <f t="shared" si="234"/>
        <v>2</v>
      </c>
    </row>
    <row r="2975" spans="1:21" x14ac:dyDescent="0.25">
      <c r="A2975" s="3" t="s">
        <v>1271</v>
      </c>
      <c r="B2975" s="3" t="s">
        <v>1356</v>
      </c>
      <c r="C2975" s="4" t="s">
        <v>1272</v>
      </c>
      <c r="D2975" s="5" t="s">
        <v>1273</v>
      </c>
      <c r="E2975" s="4" t="s">
        <v>1274</v>
      </c>
      <c r="F2975" s="6">
        <v>39875.32</v>
      </c>
      <c r="G2975" s="4">
        <v>67823</v>
      </c>
      <c r="H2975" s="4">
        <v>746551</v>
      </c>
      <c r="I2975" s="5">
        <v>53.412720630000003</v>
      </c>
      <c r="J2975" s="5">
        <v>11.007342641877001</v>
      </c>
      <c r="K2975" s="5" t="s">
        <v>36</v>
      </c>
      <c r="L2975" s="5">
        <v>714</v>
      </c>
      <c r="M2975" s="7" t="s">
        <v>1357</v>
      </c>
      <c r="N2975" s="16">
        <f t="shared" si="230"/>
        <v>44151</v>
      </c>
      <c r="O2975" s="7" t="s">
        <v>1358</v>
      </c>
      <c r="P2975" s="12" t="str">
        <f t="shared" si="231"/>
        <v>2020-11-24</v>
      </c>
      <c r="Q2975" s="1" t="str">
        <f>IFERROR(VLOOKUP(K2975,de_para!$A$2:$B$32,2,0),"ERR")</f>
        <v>web event</v>
      </c>
      <c r="R2975" s="1">
        <v>0</v>
      </c>
      <c r="S2975" s="1">
        <f t="shared" si="232"/>
        <v>11</v>
      </c>
      <c r="T2975" s="1">
        <f t="shared" si="233"/>
        <v>2020</v>
      </c>
      <c r="U2975" s="1">
        <f t="shared" si="234"/>
        <v>2</v>
      </c>
    </row>
    <row r="2976" spans="1:21" x14ac:dyDescent="0.25">
      <c r="A2976" s="3" t="s">
        <v>1367</v>
      </c>
      <c r="B2976" s="3" t="s">
        <v>1356</v>
      </c>
      <c r="C2976" s="4" t="s">
        <v>1368</v>
      </c>
      <c r="D2976" s="5" t="s">
        <v>1258</v>
      </c>
      <c r="E2976" s="4" t="s">
        <v>1259</v>
      </c>
      <c r="F2976" s="6">
        <v>0</v>
      </c>
      <c r="G2976" s="4">
        <v>0</v>
      </c>
      <c r="H2976" s="4">
        <v>0</v>
      </c>
      <c r="I2976" s="5" t="s">
        <v>45</v>
      </c>
      <c r="J2976" s="5">
        <v>0</v>
      </c>
      <c r="K2976" s="5" t="s">
        <v>1369</v>
      </c>
      <c r="L2976" s="5">
        <v>1</v>
      </c>
      <c r="M2976" s="7" t="s">
        <v>1357</v>
      </c>
      <c r="N2976" s="16">
        <f t="shared" si="230"/>
        <v>44151</v>
      </c>
      <c r="O2976" s="7" t="s">
        <v>1358</v>
      </c>
      <c r="P2976" s="12" t="str">
        <f t="shared" si="231"/>
        <v>2020-11-24</v>
      </c>
      <c r="Q2976" s="1" t="str">
        <f>IFERROR(VLOOKUP(K2976,de_para!$A$2:$B$32,2,0),"ERR")</f>
        <v>web event</v>
      </c>
      <c r="R2976" s="1">
        <v>0</v>
      </c>
      <c r="S2976" s="1">
        <f t="shared" si="232"/>
        <v>11</v>
      </c>
      <c r="T2976" s="1">
        <f t="shared" si="233"/>
        <v>2020</v>
      </c>
      <c r="U2976" s="1">
        <f t="shared" si="234"/>
        <v>2</v>
      </c>
    </row>
    <row r="2977" spans="1:21" x14ac:dyDescent="0.25">
      <c r="A2977" s="3" t="s">
        <v>120</v>
      </c>
      <c r="B2977" s="3" t="s">
        <v>1356</v>
      </c>
      <c r="C2977" s="4" t="s">
        <v>121</v>
      </c>
      <c r="D2977" s="5" t="s">
        <v>87</v>
      </c>
      <c r="E2977" s="4" t="s">
        <v>88</v>
      </c>
      <c r="F2977" s="6">
        <v>36001.339999999997</v>
      </c>
      <c r="G2977" s="4">
        <v>1640439</v>
      </c>
      <c r="H2977" s="4">
        <v>2658185</v>
      </c>
      <c r="I2977" s="5">
        <v>13.54357955</v>
      </c>
      <c r="J2977" s="5">
        <v>1.6204107559012999</v>
      </c>
      <c r="K2977" s="5" t="s">
        <v>36</v>
      </c>
      <c r="L2977" s="5">
        <v>350</v>
      </c>
      <c r="M2977" s="7" t="s">
        <v>1357</v>
      </c>
      <c r="N2977" s="16">
        <f t="shared" si="230"/>
        <v>44151</v>
      </c>
      <c r="O2977" s="7" t="s">
        <v>1358</v>
      </c>
      <c r="P2977" s="12" t="str">
        <f t="shared" si="231"/>
        <v>2020-11-24</v>
      </c>
      <c r="Q2977" s="1" t="str">
        <f>IFERROR(VLOOKUP(K2977,de_para!$A$2:$B$32,2,0),"ERR")</f>
        <v>web event</v>
      </c>
      <c r="R2977" s="1">
        <v>0</v>
      </c>
      <c r="S2977" s="1">
        <f t="shared" si="232"/>
        <v>11</v>
      </c>
      <c r="T2977" s="1">
        <f t="shared" si="233"/>
        <v>2020</v>
      </c>
      <c r="U2977" s="1">
        <f t="shared" si="234"/>
        <v>2</v>
      </c>
    </row>
    <row r="2978" spans="1:21" x14ac:dyDescent="0.25">
      <c r="A2978" s="3" t="s">
        <v>1370</v>
      </c>
      <c r="B2978" s="3" t="s">
        <v>1356</v>
      </c>
      <c r="C2978" s="4" t="s">
        <v>1371</v>
      </c>
      <c r="D2978" s="5" t="s">
        <v>1048</v>
      </c>
      <c r="E2978" s="4" t="s">
        <v>1049</v>
      </c>
      <c r="F2978" s="6">
        <v>0</v>
      </c>
      <c r="G2978" s="4">
        <v>0</v>
      </c>
      <c r="H2978" s="4">
        <v>0</v>
      </c>
      <c r="I2978" s="5" t="s">
        <v>45</v>
      </c>
      <c r="J2978" s="5">
        <v>0</v>
      </c>
      <c r="K2978" s="5" t="s">
        <v>80</v>
      </c>
      <c r="L2978" s="5">
        <v>1</v>
      </c>
      <c r="M2978" s="7" t="s">
        <v>1357</v>
      </c>
      <c r="N2978" s="16">
        <f t="shared" si="230"/>
        <v>44151</v>
      </c>
      <c r="O2978" s="7" t="s">
        <v>1358</v>
      </c>
      <c r="P2978" s="12" t="str">
        <f t="shared" si="231"/>
        <v>2020-11-24</v>
      </c>
      <c r="Q2978" s="1" t="str">
        <f>IFERROR(VLOOKUP(K2978,de_para!$A$2:$B$32,2,0),"ERR")</f>
        <v>web event</v>
      </c>
      <c r="R2978" s="1">
        <v>0</v>
      </c>
      <c r="S2978" s="1">
        <f t="shared" si="232"/>
        <v>11</v>
      </c>
      <c r="T2978" s="1">
        <f t="shared" si="233"/>
        <v>2020</v>
      </c>
      <c r="U2978" s="1">
        <f t="shared" si="234"/>
        <v>2</v>
      </c>
    </row>
    <row r="2979" spans="1:21" x14ac:dyDescent="0.25">
      <c r="A2979" s="3" t="s">
        <v>1244</v>
      </c>
      <c r="B2979" s="3" t="s">
        <v>1356</v>
      </c>
      <c r="C2979" s="4" t="s">
        <v>1321</v>
      </c>
      <c r="D2979" s="5" t="s">
        <v>1322</v>
      </c>
      <c r="E2979" s="4" t="s">
        <v>1323</v>
      </c>
      <c r="F2979" s="6">
        <v>24546.03</v>
      </c>
      <c r="G2979" s="4">
        <v>1628159</v>
      </c>
      <c r="H2979" s="4">
        <v>2425334</v>
      </c>
      <c r="I2979" s="5">
        <v>10.120680289999999</v>
      </c>
      <c r="J2979" s="5">
        <v>1.4896174145154</v>
      </c>
      <c r="K2979" s="5" t="s">
        <v>80</v>
      </c>
      <c r="L2979" s="5">
        <v>282</v>
      </c>
      <c r="M2979" s="7" t="s">
        <v>1357</v>
      </c>
      <c r="N2979" s="16">
        <f t="shared" si="230"/>
        <v>44151</v>
      </c>
      <c r="O2979" s="7" t="s">
        <v>1358</v>
      </c>
      <c r="P2979" s="12" t="str">
        <f t="shared" si="231"/>
        <v>2020-11-24</v>
      </c>
      <c r="Q2979" s="1" t="str">
        <f>IFERROR(VLOOKUP(K2979,de_para!$A$2:$B$32,2,0),"ERR")</f>
        <v>web event</v>
      </c>
      <c r="R2979" s="1">
        <v>0</v>
      </c>
      <c r="S2979" s="1">
        <f t="shared" si="232"/>
        <v>11</v>
      </c>
      <c r="T2979" s="1">
        <f t="shared" si="233"/>
        <v>2020</v>
      </c>
      <c r="U2979" s="1">
        <f t="shared" si="234"/>
        <v>2</v>
      </c>
    </row>
    <row r="2980" spans="1:21" x14ac:dyDescent="0.25">
      <c r="A2980" s="3" t="s">
        <v>1057</v>
      </c>
      <c r="B2980" s="3" t="s">
        <v>1356</v>
      </c>
      <c r="C2980" s="4" t="s">
        <v>1058</v>
      </c>
      <c r="D2980" s="5" t="s">
        <v>1059</v>
      </c>
      <c r="E2980" s="4" t="s">
        <v>1060</v>
      </c>
      <c r="F2980" s="6">
        <v>177633.4</v>
      </c>
      <c r="G2980" s="4">
        <v>3448312</v>
      </c>
      <c r="H2980" s="4">
        <v>9543751</v>
      </c>
      <c r="I2980" s="5">
        <v>18.612535050000002</v>
      </c>
      <c r="J2980" s="5">
        <v>2.7676587849358998</v>
      </c>
      <c r="K2980" s="5" t="s">
        <v>80</v>
      </c>
      <c r="L2980" s="5">
        <v>2044</v>
      </c>
      <c r="M2980" s="7" t="s">
        <v>1357</v>
      </c>
      <c r="N2980" s="16">
        <f t="shared" si="230"/>
        <v>44151</v>
      </c>
      <c r="O2980" s="7" t="s">
        <v>1358</v>
      </c>
      <c r="P2980" s="12" t="str">
        <f t="shared" si="231"/>
        <v>2020-11-24</v>
      </c>
      <c r="Q2980" s="1" t="str">
        <f>IFERROR(VLOOKUP(K2980,de_para!$A$2:$B$32,2,0),"ERR")</f>
        <v>web event</v>
      </c>
      <c r="R2980" s="1">
        <v>0</v>
      </c>
      <c r="S2980" s="1">
        <f t="shared" si="232"/>
        <v>11</v>
      </c>
      <c r="T2980" s="1">
        <f t="shared" si="233"/>
        <v>2020</v>
      </c>
      <c r="U2980" s="1">
        <f t="shared" si="234"/>
        <v>2</v>
      </c>
    </row>
    <row r="2981" spans="1:21" x14ac:dyDescent="0.25">
      <c r="A2981" s="3" t="s">
        <v>1329</v>
      </c>
      <c r="B2981" s="3" t="s">
        <v>1356</v>
      </c>
      <c r="C2981" s="4" t="s">
        <v>1330</v>
      </c>
      <c r="D2981" s="5" t="s">
        <v>87</v>
      </c>
      <c r="E2981" s="4" t="s">
        <v>88</v>
      </c>
      <c r="F2981" s="6">
        <v>27974.83</v>
      </c>
      <c r="G2981" s="4">
        <v>796540</v>
      </c>
      <c r="H2981" s="4">
        <v>1929745</v>
      </c>
      <c r="I2981" s="5">
        <v>14.49664593</v>
      </c>
      <c r="J2981" s="5">
        <v>2.4226592512616998</v>
      </c>
      <c r="K2981" s="5" t="s">
        <v>1252</v>
      </c>
      <c r="L2981" s="5">
        <v>38</v>
      </c>
      <c r="M2981" s="7" t="s">
        <v>1357</v>
      </c>
      <c r="N2981" s="16">
        <f t="shared" si="230"/>
        <v>44151</v>
      </c>
      <c r="O2981" s="7" t="s">
        <v>1358</v>
      </c>
      <c r="P2981" s="12" t="str">
        <f t="shared" si="231"/>
        <v>2020-11-24</v>
      </c>
      <c r="Q2981" s="1" t="str">
        <f>IFERROR(VLOOKUP(K2981,de_para!$A$2:$B$32,2,0),"ERR")</f>
        <v>web event</v>
      </c>
      <c r="R2981" s="1">
        <v>0</v>
      </c>
      <c r="S2981" s="1">
        <f t="shared" si="232"/>
        <v>11</v>
      </c>
      <c r="T2981" s="1">
        <f t="shared" si="233"/>
        <v>2020</v>
      </c>
      <c r="U2981" s="1">
        <f t="shared" si="234"/>
        <v>2</v>
      </c>
    </row>
    <row r="2982" spans="1:21" x14ac:dyDescent="0.25">
      <c r="A2982" s="3" t="s">
        <v>1230</v>
      </c>
      <c r="B2982" s="3" t="s">
        <v>1356</v>
      </c>
      <c r="C2982" s="4" t="s">
        <v>1231</v>
      </c>
      <c r="D2982" s="5" t="s">
        <v>1232</v>
      </c>
      <c r="E2982" s="4" t="s">
        <v>1233</v>
      </c>
      <c r="F2982" s="6">
        <v>29110.13</v>
      </c>
      <c r="G2982" s="4">
        <v>46824</v>
      </c>
      <c r="H2982" s="4">
        <v>600615</v>
      </c>
      <c r="I2982" s="5">
        <v>48.467204449999997</v>
      </c>
      <c r="J2982" s="5">
        <v>12.827075858534</v>
      </c>
      <c r="K2982" s="5" t="s">
        <v>36</v>
      </c>
      <c r="L2982" s="5">
        <v>205</v>
      </c>
      <c r="M2982" s="7" t="s">
        <v>1357</v>
      </c>
      <c r="N2982" s="16">
        <f t="shared" si="230"/>
        <v>44151</v>
      </c>
      <c r="O2982" s="7" t="s">
        <v>1358</v>
      </c>
      <c r="P2982" s="12" t="str">
        <f t="shared" si="231"/>
        <v>2020-11-24</v>
      </c>
      <c r="Q2982" s="1" t="str">
        <f>IFERROR(VLOOKUP(K2982,de_para!$A$2:$B$32,2,0),"ERR")</f>
        <v>web event</v>
      </c>
      <c r="R2982" s="1">
        <v>0</v>
      </c>
      <c r="S2982" s="1">
        <f t="shared" si="232"/>
        <v>11</v>
      </c>
      <c r="T2982" s="1">
        <f t="shared" si="233"/>
        <v>2020</v>
      </c>
      <c r="U2982" s="1">
        <f t="shared" si="234"/>
        <v>2</v>
      </c>
    </row>
    <row r="2983" spans="1:21" x14ac:dyDescent="0.25">
      <c r="A2983" s="3" t="s">
        <v>1042</v>
      </c>
      <c r="B2983" s="3" t="s">
        <v>1356</v>
      </c>
      <c r="C2983" s="4" t="s">
        <v>1043</v>
      </c>
      <c r="D2983" s="5" t="s">
        <v>1044</v>
      </c>
      <c r="E2983" s="4" t="s">
        <v>1045</v>
      </c>
      <c r="F2983" s="6">
        <v>7023.5</v>
      </c>
      <c r="G2983" s="4">
        <v>203553</v>
      </c>
      <c r="H2983" s="4">
        <v>336303</v>
      </c>
      <c r="I2983" s="5">
        <v>20.884440519999998</v>
      </c>
      <c r="J2983" s="5">
        <v>1.6521643011894001</v>
      </c>
      <c r="K2983" s="5" t="s">
        <v>1046</v>
      </c>
      <c r="L2983" s="5">
        <v>39</v>
      </c>
      <c r="M2983" s="7" t="s">
        <v>1357</v>
      </c>
      <c r="N2983" s="16">
        <f t="shared" si="230"/>
        <v>44151</v>
      </c>
      <c r="O2983" s="7" t="s">
        <v>1358</v>
      </c>
      <c r="P2983" s="12" t="str">
        <f t="shared" si="231"/>
        <v>2020-11-24</v>
      </c>
      <c r="Q2983" s="1" t="str">
        <f>IFERROR(VLOOKUP(K2983,de_para!$A$2:$B$32,2,0),"ERR")</f>
        <v>Credenciamento</v>
      </c>
      <c r="R2983" s="1">
        <v>0</v>
      </c>
      <c r="S2983" s="1">
        <f t="shared" si="232"/>
        <v>11</v>
      </c>
      <c r="T2983" s="1">
        <f t="shared" si="233"/>
        <v>2020</v>
      </c>
      <c r="U2983" s="1">
        <f t="shared" si="234"/>
        <v>2</v>
      </c>
    </row>
    <row r="2984" spans="1:21" x14ac:dyDescent="0.25">
      <c r="A2984" s="3" t="s">
        <v>85</v>
      </c>
      <c r="B2984" s="3" t="s">
        <v>1356</v>
      </c>
      <c r="C2984" s="4" t="s">
        <v>86</v>
      </c>
      <c r="D2984" s="5" t="s">
        <v>87</v>
      </c>
      <c r="E2984" s="4" t="s">
        <v>88</v>
      </c>
      <c r="F2984" s="6">
        <v>74331.740000000005</v>
      </c>
      <c r="G2984" s="4">
        <v>1232888</v>
      </c>
      <c r="H2984" s="4">
        <v>3393950</v>
      </c>
      <c r="I2984" s="5">
        <v>21.901247810000001</v>
      </c>
      <c r="J2984" s="5">
        <v>2.7528453517270002</v>
      </c>
      <c r="K2984" s="5" t="s">
        <v>36</v>
      </c>
      <c r="L2984" s="5">
        <v>526</v>
      </c>
      <c r="M2984" s="7" t="s">
        <v>1357</v>
      </c>
      <c r="N2984" s="16">
        <f t="shared" si="230"/>
        <v>44151</v>
      </c>
      <c r="O2984" s="7" t="s">
        <v>1358</v>
      </c>
      <c r="P2984" s="12" t="str">
        <f t="shared" si="231"/>
        <v>2020-11-24</v>
      </c>
      <c r="Q2984" s="1" t="str">
        <f>IFERROR(VLOOKUP(K2984,de_para!$A$2:$B$32,2,0),"ERR")</f>
        <v>web event</v>
      </c>
      <c r="R2984" s="1">
        <v>0</v>
      </c>
      <c r="S2984" s="1">
        <f t="shared" si="232"/>
        <v>11</v>
      </c>
      <c r="T2984" s="1">
        <f t="shared" si="233"/>
        <v>2020</v>
      </c>
      <c r="U2984" s="1">
        <f t="shared" si="234"/>
        <v>2</v>
      </c>
    </row>
    <row r="2985" spans="1:21" x14ac:dyDescent="0.25">
      <c r="A2985" s="3" t="s">
        <v>1118</v>
      </c>
      <c r="B2985" s="3" t="s">
        <v>1356</v>
      </c>
      <c r="C2985" s="4" t="s">
        <v>1119</v>
      </c>
      <c r="D2985" s="5" t="s">
        <v>247</v>
      </c>
      <c r="E2985" s="4" t="s">
        <v>248</v>
      </c>
      <c r="F2985" s="6">
        <v>1976.98</v>
      </c>
      <c r="G2985" s="4">
        <v>70016</v>
      </c>
      <c r="H2985" s="4">
        <v>84743</v>
      </c>
      <c r="I2985" s="5">
        <v>23.329124530000001</v>
      </c>
      <c r="J2985" s="5">
        <v>1.2103376371115</v>
      </c>
      <c r="K2985" s="5" t="s">
        <v>36</v>
      </c>
      <c r="L2985" s="5">
        <v>3</v>
      </c>
      <c r="M2985" s="7" t="s">
        <v>1357</v>
      </c>
      <c r="N2985" s="16">
        <f t="shared" si="230"/>
        <v>44151</v>
      </c>
      <c r="O2985" s="7" t="s">
        <v>1358</v>
      </c>
      <c r="P2985" s="12" t="str">
        <f t="shared" si="231"/>
        <v>2020-11-24</v>
      </c>
      <c r="Q2985" s="1" t="str">
        <f>IFERROR(VLOOKUP(K2985,de_para!$A$2:$B$32,2,0),"ERR")</f>
        <v>web event</v>
      </c>
      <c r="R2985" s="1">
        <v>0</v>
      </c>
      <c r="S2985" s="1">
        <f t="shared" si="232"/>
        <v>11</v>
      </c>
      <c r="T2985" s="1">
        <f t="shared" si="233"/>
        <v>2020</v>
      </c>
      <c r="U2985" s="1">
        <f t="shared" si="234"/>
        <v>2</v>
      </c>
    </row>
    <row r="2986" spans="1:21" x14ac:dyDescent="0.25">
      <c r="A2986" s="3" t="s">
        <v>245</v>
      </c>
      <c r="B2986" s="3" t="s">
        <v>1356</v>
      </c>
      <c r="C2986" s="4" t="s">
        <v>246</v>
      </c>
      <c r="D2986" s="5" t="s">
        <v>247</v>
      </c>
      <c r="E2986" s="4" t="s">
        <v>248</v>
      </c>
      <c r="F2986" s="6">
        <v>79178.23</v>
      </c>
      <c r="G2986" s="4">
        <v>3153891</v>
      </c>
      <c r="H2986" s="4">
        <v>6404565</v>
      </c>
      <c r="I2986" s="5">
        <v>12.362780300000001</v>
      </c>
      <c r="J2986" s="5">
        <v>2.0306868563307998</v>
      </c>
      <c r="K2986" s="5" t="s">
        <v>36</v>
      </c>
      <c r="L2986" s="5">
        <v>357</v>
      </c>
      <c r="M2986" s="7" t="s">
        <v>1357</v>
      </c>
      <c r="N2986" s="16">
        <f t="shared" si="230"/>
        <v>44151</v>
      </c>
      <c r="O2986" s="7" t="s">
        <v>1358</v>
      </c>
      <c r="P2986" s="12" t="str">
        <f t="shared" si="231"/>
        <v>2020-11-24</v>
      </c>
      <c r="Q2986" s="1" t="str">
        <f>IFERROR(VLOOKUP(K2986,de_para!$A$2:$B$32,2,0),"ERR")</f>
        <v>web event</v>
      </c>
      <c r="R2986" s="1">
        <v>0</v>
      </c>
      <c r="S2986" s="1">
        <f t="shared" si="232"/>
        <v>11</v>
      </c>
      <c r="T2986" s="1">
        <f t="shared" si="233"/>
        <v>2020</v>
      </c>
      <c r="U2986" s="1">
        <f t="shared" si="234"/>
        <v>2</v>
      </c>
    </row>
    <row r="2987" spans="1:21" x14ac:dyDescent="0.25">
      <c r="A2987" s="3" t="s">
        <v>175</v>
      </c>
      <c r="B2987" s="3" t="s">
        <v>1356</v>
      </c>
      <c r="C2987" s="4" t="s">
        <v>176</v>
      </c>
      <c r="D2987" s="5" t="s">
        <v>177</v>
      </c>
      <c r="E2987" s="4" t="s">
        <v>178</v>
      </c>
      <c r="F2987" s="6">
        <v>13984.71</v>
      </c>
      <c r="G2987" s="4">
        <v>470654</v>
      </c>
      <c r="H2987" s="4">
        <v>867561</v>
      </c>
      <c r="I2987" s="5">
        <v>16.119569689999999</v>
      </c>
      <c r="J2987" s="5">
        <v>1.8433095224942</v>
      </c>
      <c r="K2987" s="5" t="s">
        <v>179</v>
      </c>
      <c r="L2987" s="5">
        <v>12826</v>
      </c>
      <c r="M2987" s="7" t="s">
        <v>1357</v>
      </c>
      <c r="N2987" s="16">
        <f t="shared" si="230"/>
        <v>44151</v>
      </c>
      <c r="O2987" s="7" t="s">
        <v>1358</v>
      </c>
      <c r="P2987" s="12" t="str">
        <f t="shared" si="231"/>
        <v>2020-11-24</v>
      </c>
      <c r="Q2987" s="1" t="str">
        <f>IFERROR(VLOOKUP(K2987,de_para!$A$2:$B$32,2,0),"ERR")</f>
        <v>Mid funnel</v>
      </c>
      <c r="R2987" s="1">
        <v>0</v>
      </c>
      <c r="S2987" s="1">
        <f t="shared" si="232"/>
        <v>11</v>
      </c>
      <c r="T2987" s="1">
        <f t="shared" si="233"/>
        <v>2020</v>
      </c>
      <c r="U2987" s="1">
        <f t="shared" si="234"/>
        <v>2</v>
      </c>
    </row>
    <row r="2988" spans="1:21" x14ac:dyDescent="0.25">
      <c r="A2988" s="3" t="s">
        <v>1088</v>
      </c>
      <c r="B2988" s="3" t="s">
        <v>1356</v>
      </c>
      <c r="C2988" s="4" t="s">
        <v>1090</v>
      </c>
      <c r="D2988" s="5" t="s">
        <v>1091</v>
      </c>
      <c r="E2988" s="4" t="s">
        <v>1092</v>
      </c>
      <c r="F2988" s="6">
        <v>40083.089999999997</v>
      </c>
      <c r="G2988" s="4">
        <v>10514</v>
      </c>
      <c r="H2988" s="4">
        <v>266266</v>
      </c>
      <c r="I2988" s="5">
        <v>150.53777049999999</v>
      </c>
      <c r="J2988" s="5">
        <v>25.324900133156</v>
      </c>
      <c r="K2988" s="5" t="s">
        <v>36</v>
      </c>
      <c r="L2988" s="5">
        <v>110</v>
      </c>
      <c r="M2988" s="7" t="s">
        <v>1357</v>
      </c>
      <c r="N2988" s="16">
        <f t="shared" si="230"/>
        <v>44151</v>
      </c>
      <c r="O2988" s="7" t="s">
        <v>1358</v>
      </c>
      <c r="P2988" s="12" t="str">
        <f t="shared" si="231"/>
        <v>2020-11-24</v>
      </c>
      <c r="Q2988" s="1" t="str">
        <f>IFERROR(VLOOKUP(K2988,de_para!$A$2:$B$32,2,0),"ERR")</f>
        <v>web event</v>
      </c>
      <c r="R2988" s="1">
        <v>0</v>
      </c>
      <c r="S2988" s="1">
        <f t="shared" si="232"/>
        <v>11</v>
      </c>
      <c r="T2988" s="1">
        <f t="shared" si="233"/>
        <v>2020</v>
      </c>
      <c r="U2988" s="1">
        <f t="shared" si="234"/>
        <v>2</v>
      </c>
    </row>
    <row r="2989" spans="1:21" x14ac:dyDescent="0.25">
      <c r="A2989" s="3" t="s">
        <v>1352</v>
      </c>
      <c r="B2989" s="3" t="s">
        <v>1356</v>
      </c>
      <c r="C2989" s="4" t="s">
        <v>1353</v>
      </c>
      <c r="D2989" s="5" t="s">
        <v>1091</v>
      </c>
      <c r="E2989" s="4" t="s">
        <v>1092</v>
      </c>
      <c r="F2989" s="6">
        <v>0</v>
      </c>
      <c r="G2989" s="4">
        <v>0</v>
      </c>
      <c r="H2989" s="4">
        <v>0</v>
      </c>
      <c r="I2989" s="5" t="s">
        <v>45</v>
      </c>
      <c r="J2989" s="5">
        <v>0</v>
      </c>
      <c r="K2989" s="5" t="s">
        <v>36</v>
      </c>
      <c r="L2989" s="5">
        <v>3</v>
      </c>
      <c r="M2989" s="7" t="s">
        <v>1357</v>
      </c>
      <c r="N2989" s="16">
        <f t="shared" si="230"/>
        <v>44151</v>
      </c>
      <c r="O2989" s="7" t="s">
        <v>1358</v>
      </c>
      <c r="P2989" s="12" t="str">
        <f t="shared" si="231"/>
        <v>2020-11-24</v>
      </c>
      <c r="Q2989" s="1" t="str">
        <f>IFERROR(VLOOKUP(K2989,de_para!$A$2:$B$32,2,0),"ERR")</f>
        <v>web event</v>
      </c>
      <c r="R2989" s="1">
        <v>0</v>
      </c>
      <c r="S2989" s="1">
        <f t="shared" si="232"/>
        <v>11</v>
      </c>
      <c r="T2989" s="1">
        <f t="shared" si="233"/>
        <v>2020</v>
      </c>
      <c r="U2989" s="1">
        <f t="shared" si="234"/>
        <v>2</v>
      </c>
    </row>
    <row r="2990" spans="1:21" x14ac:dyDescent="0.25">
      <c r="A2990" s="3" t="s">
        <v>1256</v>
      </c>
      <c r="B2990" s="3" t="s">
        <v>1356</v>
      </c>
      <c r="C2990" s="4" t="s">
        <v>1257</v>
      </c>
      <c r="D2990" s="5" t="s">
        <v>1258</v>
      </c>
      <c r="E2990" s="4" t="s">
        <v>1259</v>
      </c>
      <c r="F2990" s="6">
        <v>7013.45</v>
      </c>
      <c r="G2990" s="4">
        <v>313855</v>
      </c>
      <c r="H2990" s="4">
        <v>465842</v>
      </c>
      <c r="I2990" s="5">
        <v>15.055426519999999</v>
      </c>
      <c r="J2990" s="5">
        <v>1.4842586544742</v>
      </c>
      <c r="K2990" s="5" t="s">
        <v>1260</v>
      </c>
      <c r="L2990" s="5">
        <v>1350</v>
      </c>
      <c r="M2990" s="7" t="s">
        <v>1357</v>
      </c>
      <c r="N2990" s="16">
        <f t="shared" si="230"/>
        <v>44151</v>
      </c>
      <c r="O2990" s="7" t="s">
        <v>1358</v>
      </c>
      <c r="P2990" s="12" t="str">
        <f t="shared" si="231"/>
        <v>2020-11-24</v>
      </c>
      <c r="Q2990" s="1" t="str">
        <f>IFERROR(VLOOKUP(K2990,de_para!$A$2:$B$32,2,0),"ERR")</f>
        <v>web event</v>
      </c>
      <c r="R2990" s="1">
        <v>0</v>
      </c>
      <c r="S2990" s="1">
        <f t="shared" si="232"/>
        <v>11</v>
      </c>
      <c r="T2990" s="1">
        <f t="shared" si="233"/>
        <v>2020</v>
      </c>
      <c r="U2990" s="1">
        <f t="shared" si="234"/>
        <v>2</v>
      </c>
    </row>
    <row r="2991" spans="1:21" x14ac:dyDescent="0.25">
      <c r="A2991" s="3" t="s">
        <v>1313</v>
      </c>
      <c r="B2991" s="3" t="s">
        <v>1356</v>
      </c>
      <c r="C2991" s="4" t="s">
        <v>1314</v>
      </c>
      <c r="D2991" s="5" t="s">
        <v>1315</v>
      </c>
      <c r="E2991" s="4" t="s">
        <v>1316</v>
      </c>
      <c r="F2991" s="6">
        <v>23804.639999999999</v>
      </c>
      <c r="G2991" s="4">
        <v>1442811</v>
      </c>
      <c r="H2991" s="4">
        <v>2157750</v>
      </c>
      <c r="I2991" s="5">
        <v>11.0321585</v>
      </c>
      <c r="J2991" s="5">
        <v>1.4955181239955</v>
      </c>
      <c r="K2991" s="5" t="s">
        <v>80</v>
      </c>
      <c r="L2991" s="5">
        <v>217</v>
      </c>
      <c r="M2991" s="7" t="s">
        <v>1357</v>
      </c>
      <c r="N2991" s="16">
        <f t="shared" si="230"/>
        <v>44151</v>
      </c>
      <c r="O2991" s="7" t="s">
        <v>1358</v>
      </c>
      <c r="P2991" s="12" t="str">
        <f t="shared" si="231"/>
        <v>2020-11-24</v>
      </c>
      <c r="Q2991" s="1" t="str">
        <f>IFERROR(VLOOKUP(K2991,de_para!$A$2:$B$32,2,0),"ERR")</f>
        <v>web event</v>
      </c>
      <c r="R2991" s="1">
        <v>0</v>
      </c>
      <c r="S2991" s="1">
        <f t="shared" si="232"/>
        <v>11</v>
      </c>
      <c r="T2991" s="1">
        <f t="shared" si="233"/>
        <v>2020</v>
      </c>
      <c r="U2991" s="1">
        <f t="shared" si="234"/>
        <v>2</v>
      </c>
    </row>
    <row r="2992" spans="1:21" x14ac:dyDescent="0.25">
      <c r="A2992" s="3" t="s">
        <v>180</v>
      </c>
      <c r="B2992" s="3" t="s">
        <v>1356</v>
      </c>
      <c r="C2992" s="4" t="s">
        <v>181</v>
      </c>
      <c r="D2992" s="5" t="s">
        <v>173</v>
      </c>
      <c r="E2992" s="4" t="s">
        <v>174</v>
      </c>
      <c r="F2992" s="6">
        <v>1724.66</v>
      </c>
      <c r="G2992" s="4">
        <v>70752</v>
      </c>
      <c r="H2992" s="4">
        <v>79720</v>
      </c>
      <c r="I2992" s="5">
        <v>21.633968889999998</v>
      </c>
      <c r="J2992" s="5">
        <v>1.1267526006332</v>
      </c>
      <c r="K2992" s="5" t="s">
        <v>36</v>
      </c>
      <c r="L2992" s="5">
        <v>4</v>
      </c>
      <c r="M2992" s="7" t="s">
        <v>1357</v>
      </c>
      <c r="N2992" s="16">
        <f t="shared" si="230"/>
        <v>44151</v>
      </c>
      <c r="O2992" s="7" t="s">
        <v>1358</v>
      </c>
      <c r="P2992" s="12" t="str">
        <f t="shared" si="231"/>
        <v>2020-11-24</v>
      </c>
      <c r="Q2992" s="1" t="str">
        <f>IFERROR(VLOOKUP(K2992,de_para!$A$2:$B$32,2,0),"ERR")</f>
        <v>web event</v>
      </c>
      <c r="R2992" s="1">
        <v>0</v>
      </c>
      <c r="S2992" s="1">
        <f t="shared" si="232"/>
        <v>11</v>
      </c>
      <c r="T2992" s="1">
        <f t="shared" si="233"/>
        <v>2020</v>
      </c>
      <c r="U2992" s="1">
        <f t="shared" si="234"/>
        <v>2</v>
      </c>
    </row>
    <row r="2993" spans="1:21" x14ac:dyDescent="0.25">
      <c r="A2993" s="3" t="s">
        <v>1343</v>
      </c>
      <c r="B2993" s="3" t="s">
        <v>1356</v>
      </c>
      <c r="C2993" s="4" t="s">
        <v>1344</v>
      </c>
      <c r="D2993" s="5" t="s">
        <v>74</v>
      </c>
      <c r="E2993" s="4" t="s">
        <v>75</v>
      </c>
      <c r="F2993" s="6">
        <v>0</v>
      </c>
      <c r="G2993" s="4">
        <v>0</v>
      </c>
      <c r="H2993" s="4">
        <v>0</v>
      </c>
      <c r="I2993" s="5" t="s">
        <v>45</v>
      </c>
      <c r="J2993" s="5">
        <v>0</v>
      </c>
      <c r="K2993" s="5" t="s">
        <v>36</v>
      </c>
      <c r="L2993" s="5">
        <v>15</v>
      </c>
      <c r="M2993" s="7" t="s">
        <v>1357</v>
      </c>
      <c r="N2993" s="16">
        <f t="shared" si="230"/>
        <v>44151</v>
      </c>
      <c r="O2993" s="7" t="s">
        <v>1358</v>
      </c>
      <c r="P2993" s="12" t="str">
        <f t="shared" si="231"/>
        <v>2020-11-24</v>
      </c>
      <c r="Q2993" s="1" t="str">
        <f>IFERROR(VLOOKUP(K2993,de_para!$A$2:$B$32,2,0),"ERR")</f>
        <v>web event</v>
      </c>
      <c r="R2993" s="1">
        <v>0</v>
      </c>
      <c r="S2993" s="1">
        <f t="shared" si="232"/>
        <v>11</v>
      </c>
      <c r="T2993" s="1">
        <f t="shared" si="233"/>
        <v>2020</v>
      </c>
      <c r="U2993" s="1">
        <f t="shared" si="234"/>
        <v>2</v>
      </c>
    </row>
    <row r="2994" spans="1:21" x14ac:dyDescent="0.25">
      <c r="A2994" s="3" t="s">
        <v>1372</v>
      </c>
      <c r="B2994" s="3" t="s">
        <v>1356</v>
      </c>
      <c r="C2994" s="4" t="s">
        <v>1373</v>
      </c>
      <c r="D2994" s="5" t="s">
        <v>1365</v>
      </c>
      <c r="E2994" s="4" t="s">
        <v>1366</v>
      </c>
      <c r="F2994" s="6">
        <v>0</v>
      </c>
      <c r="G2994" s="4">
        <v>0</v>
      </c>
      <c r="H2994" s="4">
        <v>0</v>
      </c>
      <c r="I2994" s="5" t="s">
        <v>45</v>
      </c>
      <c r="J2994" s="5">
        <v>0</v>
      </c>
      <c r="K2994" s="5" t="s">
        <v>36</v>
      </c>
      <c r="L2994" s="5">
        <v>1</v>
      </c>
      <c r="M2994" s="7" t="s">
        <v>1357</v>
      </c>
      <c r="N2994" s="16">
        <f t="shared" si="230"/>
        <v>44151</v>
      </c>
      <c r="O2994" s="7" t="s">
        <v>1358</v>
      </c>
      <c r="P2994" s="12" t="str">
        <f t="shared" si="231"/>
        <v>2020-11-24</v>
      </c>
      <c r="Q2994" s="1" t="str">
        <f>IFERROR(VLOOKUP(K2994,de_para!$A$2:$B$32,2,0),"ERR")</f>
        <v>web event</v>
      </c>
      <c r="R2994" s="1">
        <v>0</v>
      </c>
      <c r="S2994" s="1">
        <f t="shared" si="232"/>
        <v>11</v>
      </c>
      <c r="T2994" s="1">
        <f t="shared" si="233"/>
        <v>2020</v>
      </c>
      <c r="U2994" s="1">
        <f t="shared" si="234"/>
        <v>2</v>
      </c>
    </row>
    <row r="2995" spans="1:21" x14ac:dyDescent="0.25">
      <c r="A2995" s="3" t="s">
        <v>72</v>
      </c>
      <c r="B2995" s="3" t="s">
        <v>1356</v>
      </c>
      <c r="C2995" s="4" t="s">
        <v>73</v>
      </c>
      <c r="D2995" s="5" t="s">
        <v>74</v>
      </c>
      <c r="E2995" s="4" t="s">
        <v>75</v>
      </c>
      <c r="F2995" s="6">
        <v>70430.149999999994</v>
      </c>
      <c r="G2995" s="4">
        <v>296766</v>
      </c>
      <c r="H2995" s="4">
        <v>2102222</v>
      </c>
      <c r="I2995" s="5">
        <v>33.502717599999997</v>
      </c>
      <c r="J2995" s="5">
        <v>7.0837697040765999</v>
      </c>
      <c r="K2995" s="5" t="s">
        <v>36</v>
      </c>
      <c r="L2995" s="5">
        <v>766</v>
      </c>
      <c r="M2995" s="7" t="s">
        <v>1357</v>
      </c>
      <c r="N2995" s="16">
        <f t="shared" si="230"/>
        <v>44151</v>
      </c>
      <c r="O2995" s="7" t="s">
        <v>1358</v>
      </c>
      <c r="P2995" s="12" t="str">
        <f t="shared" si="231"/>
        <v>2020-11-24</v>
      </c>
      <c r="Q2995" s="1" t="str">
        <f>IFERROR(VLOOKUP(K2995,de_para!$A$2:$B$32,2,0),"ERR")</f>
        <v>web event</v>
      </c>
      <c r="R2995" s="1">
        <v>0</v>
      </c>
      <c r="S2995" s="1">
        <f t="shared" si="232"/>
        <v>11</v>
      </c>
      <c r="T2995" s="1">
        <f t="shared" si="233"/>
        <v>2020</v>
      </c>
      <c r="U2995" s="1">
        <f t="shared" si="234"/>
        <v>2</v>
      </c>
    </row>
    <row r="2996" spans="1:21" x14ac:dyDescent="0.25">
      <c r="A2996" s="3" t="s">
        <v>1363</v>
      </c>
      <c r="B2996" s="3" t="s">
        <v>1374</v>
      </c>
      <c r="C2996" s="4" t="s">
        <v>1364</v>
      </c>
      <c r="D2996" s="5" t="s">
        <v>1365</v>
      </c>
      <c r="E2996" s="4" t="s">
        <v>1366</v>
      </c>
      <c r="F2996" s="6">
        <v>0</v>
      </c>
      <c r="G2996" s="4">
        <v>0</v>
      </c>
      <c r="H2996" s="4">
        <v>0</v>
      </c>
      <c r="I2996" s="5" t="s">
        <v>45</v>
      </c>
      <c r="J2996" s="5">
        <v>0</v>
      </c>
      <c r="K2996" s="5" t="s">
        <v>36</v>
      </c>
      <c r="L2996" s="5">
        <v>1</v>
      </c>
      <c r="M2996" s="7" t="s">
        <v>1375</v>
      </c>
      <c r="N2996" s="16">
        <f t="shared" si="230"/>
        <v>44144</v>
      </c>
      <c r="O2996" s="7" t="s">
        <v>1376</v>
      </c>
      <c r="P2996" s="12" t="str">
        <f t="shared" si="231"/>
        <v>2020-11-17</v>
      </c>
      <c r="Q2996" s="1" t="str">
        <f>IFERROR(VLOOKUP(K2996,de_para!$A$2:$B$32,2,0),"ERR")</f>
        <v>web event</v>
      </c>
      <c r="R2996" s="1">
        <v>0</v>
      </c>
      <c r="S2996" s="1">
        <f t="shared" si="232"/>
        <v>11</v>
      </c>
      <c r="T2996" s="1">
        <f t="shared" si="233"/>
        <v>2020</v>
      </c>
      <c r="U2996" s="1">
        <f t="shared" si="234"/>
        <v>2</v>
      </c>
    </row>
    <row r="2997" spans="1:21" x14ac:dyDescent="0.25">
      <c r="A2997" s="3" t="s">
        <v>1057</v>
      </c>
      <c r="B2997" s="3" t="s">
        <v>1374</v>
      </c>
      <c r="C2997" s="4" t="s">
        <v>1058</v>
      </c>
      <c r="D2997" s="5" t="s">
        <v>1059</v>
      </c>
      <c r="E2997" s="4" t="s">
        <v>1060</v>
      </c>
      <c r="F2997" s="6">
        <v>163120.48000000001</v>
      </c>
      <c r="G2997" s="4">
        <v>3500847</v>
      </c>
      <c r="H2997" s="4">
        <v>9498783</v>
      </c>
      <c r="I2997" s="5">
        <v>17.172776769999999</v>
      </c>
      <c r="J2997" s="5">
        <v>2.7132813859046001</v>
      </c>
      <c r="K2997" s="5" t="s">
        <v>80</v>
      </c>
      <c r="L2997" s="5">
        <v>2089</v>
      </c>
      <c r="M2997" s="7" t="s">
        <v>1375</v>
      </c>
      <c r="N2997" s="16">
        <f t="shared" si="230"/>
        <v>44144</v>
      </c>
      <c r="O2997" s="7" t="s">
        <v>1376</v>
      </c>
      <c r="P2997" s="12" t="str">
        <f t="shared" si="231"/>
        <v>2020-11-17</v>
      </c>
      <c r="Q2997" s="1" t="str">
        <f>IFERROR(VLOOKUP(K2997,de_para!$A$2:$B$32,2,0),"ERR")</f>
        <v>web event</v>
      </c>
      <c r="R2997" s="1">
        <v>0</v>
      </c>
      <c r="S2997" s="1">
        <f t="shared" si="232"/>
        <v>11</v>
      </c>
      <c r="T2997" s="1">
        <f t="shared" si="233"/>
        <v>2020</v>
      </c>
      <c r="U2997" s="1">
        <f t="shared" si="234"/>
        <v>2</v>
      </c>
    </row>
    <row r="2998" spans="1:21" x14ac:dyDescent="0.25">
      <c r="A2998" s="3" t="s">
        <v>245</v>
      </c>
      <c r="B2998" s="3" t="s">
        <v>1374</v>
      </c>
      <c r="C2998" s="4" t="s">
        <v>520</v>
      </c>
      <c r="D2998" s="5" t="s">
        <v>521</v>
      </c>
      <c r="E2998" s="4" t="s">
        <v>522</v>
      </c>
      <c r="F2998" s="6">
        <v>6639.09</v>
      </c>
      <c r="G2998" s="4">
        <v>920771</v>
      </c>
      <c r="H2998" s="4">
        <v>1643895</v>
      </c>
      <c r="I2998" s="5">
        <v>4.0386338500000001</v>
      </c>
      <c r="J2998" s="5">
        <v>1.7853461935704</v>
      </c>
      <c r="K2998" s="5" t="s">
        <v>394</v>
      </c>
      <c r="L2998" s="5">
        <v>13721</v>
      </c>
      <c r="M2998" s="7" t="s">
        <v>1375</v>
      </c>
      <c r="N2998" s="16">
        <f t="shared" si="230"/>
        <v>44144</v>
      </c>
      <c r="O2998" s="7" t="s">
        <v>1376</v>
      </c>
      <c r="P2998" s="12" t="str">
        <f t="shared" si="231"/>
        <v>2020-11-17</v>
      </c>
      <c r="Q2998" s="1" t="str">
        <f>IFERROR(VLOOKUP(K2998,de_para!$A$2:$B$32,2,0),"ERR")</f>
        <v>Mid funnel</v>
      </c>
      <c r="R2998" s="1">
        <v>0</v>
      </c>
      <c r="S2998" s="1">
        <f t="shared" si="232"/>
        <v>11</v>
      </c>
      <c r="T2998" s="1">
        <f t="shared" si="233"/>
        <v>2020</v>
      </c>
      <c r="U2998" s="1">
        <f t="shared" si="234"/>
        <v>2</v>
      </c>
    </row>
    <row r="2999" spans="1:21" x14ac:dyDescent="0.25">
      <c r="A2999" s="3" t="s">
        <v>1377</v>
      </c>
      <c r="B2999" s="3" t="s">
        <v>1374</v>
      </c>
      <c r="C2999" s="4" t="s">
        <v>1378</v>
      </c>
      <c r="D2999" s="5" t="s">
        <v>1258</v>
      </c>
      <c r="E2999" s="4" t="s">
        <v>1259</v>
      </c>
      <c r="F2999" s="6">
        <v>0</v>
      </c>
      <c r="G2999" s="4">
        <v>0</v>
      </c>
      <c r="H2999" s="4">
        <v>0</v>
      </c>
      <c r="I2999" s="5" t="s">
        <v>45</v>
      </c>
      <c r="J2999" s="5">
        <v>0</v>
      </c>
      <c r="K2999" s="5" t="s">
        <v>1369</v>
      </c>
      <c r="L2999" s="5">
        <v>7</v>
      </c>
      <c r="M2999" s="7" t="s">
        <v>1375</v>
      </c>
      <c r="N2999" s="16">
        <f t="shared" si="230"/>
        <v>44144</v>
      </c>
      <c r="O2999" s="7" t="s">
        <v>1376</v>
      </c>
      <c r="P2999" s="12" t="str">
        <f t="shared" si="231"/>
        <v>2020-11-17</v>
      </c>
      <c r="Q2999" s="1" t="str">
        <f>IFERROR(VLOOKUP(K2999,de_para!$A$2:$B$32,2,0),"ERR")</f>
        <v>web event</v>
      </c>
      <c r="R2999" s="1">
        <v>0</v>
      </c>
      <c r="S2999" s="1">
        <f t="shared" si="232"/>
        <v>11</v>
      </c>
      <c r="T2999" s="1">
        <f t="shared" si="233"/>
        <v>2020</v>
      </c>
      <c r="U2999" s="1">
        <f t="shared" si="234"/>
        <v>2</v>
      </c>
    </row>
    <row r="3000" spans="1:21" x14ac:dyDescent="0.25">
      <c r="A3000" s="3" t="s">
        <v>1343</v>
      </c>
      <c r="B3000" s="3" t="s">
        <v>1374</v>
      </c>
      <c r="C3000" s="4" t="s">
        <v>1344</v>
      </c>
      <c r="D3000" s="5" t="s">
        <v>74</v>
      </c>
      <c r="E3000" s="4" t="s">
        <v>75</v>
      </c>
      <c r="F3000" s="6">
        <v>0</v>
      </c>
      <c r="G3000" s="4">
        <v>0</v>
      </c>
      <c r="H3000" s="4">
        <v>0</v>
      </c>
      <c r="I3000" s="5" t="s">
        <v>45</v>
      </c>
      <c r="J3000" s="5">
        <v>0</v>
      </c>
      <c r="K3000" s="5" t="s">
        <v>36</v>
      </c>
      <c r="L3000" s="5">
        <v>33</v>
      </c>
      <c r="M3000" s="7" t="s">
        <v>1375</v>
      </c>
      <c r="N3000" s="16">
        <f t="shared" si="230"/>
        <v>44144</v>
      </c>
      <c r="O3000" s="7" t="s">
        <v>1376</v>
      </c>
      <c r="P3000" s="12" t="str">
        <f t="shared" si="231"/>
        <v>2020-11-17</v>
      </c>
      <c r="Q3000" s="1" t="str">
        <f>IFERROR(VLOOKUP(K3000,de_para!$A$2:$B$32,2,0),"ERR")</f>
        <v>web event</v>
      </c>
      <c r="R3000" s="1">
        <v>0</v>
      </c>
      <c r="S3000" s="1">
        <f t="shared" si="232"/>
        <v>11</v>
      </c>
      <c r="T3000" s="1">
        <f t="shared" si="233"/>
        <v>2020</v>
      </c>
      <c r="U3000" s="1">
        <f t="shared" si="234"/>
        <v>2</v>
      </c>
    </row>
    <row r="3001" spans="1:21" x14ac:dyDescent="0.25">
      <c r="A3001" s="3" t="s">
        <v>85</v>
      </c>
      <c r="B3001" s="3" t="s">
        <v>1374</v>
      </c>
      <c r="C3001" s="4" t="s">
        <v>86</v>
      </c>
      <c r="D3001" s="5" t="s">
        <v>87</v>
      </c>
      <c r="E3001" s="4" t="s">
        <v>88</v>
      </c>
      <c r="F3001" s="6">
        <v>57513.72</v>
      </c>
      <c r="G3001" s="4">
        <v>979914</v>
      </c>
      <c r="H3001" s="4">
        <v>2522494</v>
      </c>
      <c r="I3001" s="5">
        <v>22.800339659999999</v>
      </c>
      <c r="J3001" s="5">
        <v>2.5741993685160001</v>
      </c>
      <c r="K3001" s="5" t="s">
        <v>36</v>
      </c>
      <c r="L3001" s="5">
        <v>423</v>
      </c>
      <c r="M3001" s="7" t="s">
        <v>1375</v>
      </c>
      <c r="N3001" s="16">
        <f t="shared" si="230"/>
        <v>44144</v>
      </c>
      <c r="O3001" s="7" t="s">
        <v>1376</v>
      </c>
      <c r="P3001" s="12" t="str">
        <f t="shared" si="231"/>
        <v>2020-11-17</v>
      </c>
      <c r="Q3001" s="1" t="str">
        <f>IFERROR(VLOOKUP(K3001,de_para!$A$2:$B$32,2,0),"ERR")</f>
        <v>web event</v>
      </c>
      <c r="R3001" s="1">
        <v>0</v>
      </c>
      <c r="S3001" s="1">
        <f t="shared" si="232"/>
        <v>11</v>
      </c>
      <c r="T3001" s="1">
        <f t="shared" si="233"/>
        <v>2020</v>
      </c>
      <c r="U3001" s="1">
        <f t="shared" si="234"/>
        <v>2</v>
      </c>
    </row>
    <row r="3002" spans="1:21" x14ac:dyDescent="0.25">
      <c r="A3002" s="3" t="s">
        <v>120</v>
      </c>
      <c r="B3002" s="3" t="s">
        <v>1374</v>
      </c>
      <c r="C3002" s="4" t="s">
        <v>1056</v>
      </c>
      <c r="D3002" s="5" t="s">
        <v>1048</v>
      </c>
      <c r="E3002" s="4" t="s">
        <v>1049</v>
      </c>
      <c r="F3002" s="6">
        <v>142467.66</v>
      </c>
      <c r="G3002" s="4">
        <v>7161434</v>
      </c>
      <c r="H3002" s="4">
        <v>13234720</v>
      </c>
      <c r="I3002" s="5">
        <v>10.76469015</v>
      </c>
      <c r="J3002" s="5">
        <v>1.8480544538985</v>
      </c>
      <c r="K3002" s="5" t="s">
        <v>36</v>
      </c>
      <c r="L3002" s="5">
        <v>1558</v>
      </c>
      <c r="M3002" s="7" t="s">
        <v>1375</v>
      </c>
      <c r="N3002" s="16">
        <f t="shared" si="230"/>
        <v>44144</v>
      </c>
      <c r="O3002" s="7" t="s">
        <v>1376</v>
      </c>
      <c r="P3002" s="12" t="str">
        <f t="shared" si="231"/>
        <v>2020-11-17</v>
      </c>
      <c r="Q3002" s="1" t="str">
        <f>IFERROR(VLOOKUP(K3002,de_para!$A$2:$B$32,2,0),"ERR")</f>
        <v>web event</v>
      </c>
      <c r="R3002" s="1">
        <v>0</v>
      </c>
      <c r="S3002" s="1">
        <f t="shared" si="232"/>
        <v>11</v>
      </c>
      <c r="T3002" s="1">
        <f t="shared" si="233"/>
        <v>2020</v>
      </c>
      <c r="U3002" s="1">
        <f t="shared" si="234"/>
        <v>2</v>
      </c>
    </row>
    <row r="3003" spans="1:21" x14ac:dyDescent="0.25">
      <c r="A3003" s="3" t="s">
        <v>1379</v>
      </c>
      <c r="B3003" s="3" t="s">
        <v>1374</v>
      </c>
      <c r="C3003" s="4" t="s">
        <v>1380</v>
      </c>
      <c r="D3003" s="5" t="s">
        <v>1381</v>
      </c>
      <c r="E3003" s="4" t="s">
        <v>1382</v>
      </c>
      <c r="F3003" s="6">
        <v>0</v>
      </c>
      <c r="G3003" s="4">
        <v>0</v>
      </c>
      <c r="H3003" s="4">
        <v>0</v>
      </c>
      <c r="I3003" s="5" t="s">
        <v>45</v>
      </c>
      <c r="J3003" s="5">
        <v>0</v>
      </c>
      <c r="K3003" s="5" t="s">
        <v>36</v>
      </c>
      <c r="L3003" s="5">
        <v>3</v>
      </c>
      <c r="M3003" s="7" t="s">
        <v>1375</v>
      </c>
      <c r="N3003" s="16">
        <f t="shared" si="230"/>
        <v>44144</v>
      </c>
      <c r="O3003" s="7" t="s">
        <v>1376</v>
      </c>
      <c r="P3003" s="12" t="str">
        <f t="shared" si="231"/>
        <v>2020-11-17</v>
      </c>
      <c r="Q3003" s="1" t="str">
        <f>IFERROR(VLOOKUP(K3003,de_para!$A$2:$B$32,2,0),"ERR")</f>
        <v>web event</v>
      </c>
      <c r="R3003" s="1">
        <v>0</v>
      </c>
      <c r="S3003" s="1">
        <f t="shared" si="232"/>
        <v>11</v>
      </c>
      <c r="T3003" s="1">
        <f t="shared" si="233"/>
        <v>2020</v>
      </c>
      <c r="U3003" s="1">
        <f t="shared" si="234"/>
        <v>2</v>
      </c>
    </row>
    <row r="3004" spans="1:21" x14ac:dyDescent="0.25">
      <c r="A3004" s="3" t="s">
        <v>175</v>
      </c>
      <c r="B3004" s="3" t="s">
        <v>1374</v>
      </c>
      <c r="C3004" s="4" t="s">
        <v>176</v>
      </c>
      <c r="D3004" s="5" t="s">
        <v>177</v>
      </c>
      <c r="E3004" s="4" t="s">
        <v>178</v>
      </c>
      <c r="F3004" s="6">
        <v>14003.42</v>
      </c>
      <c r="G3004" s="4">
        <v>447597</v>
      </c>
      <c r="H3004" s="4">
        <v>865309</v>
      </c>
      <c r="I3004" s="5">
        <v>16.183143820000002</v>
      </c>
      <c r="J3004" s="5">
        <v>1.9332323496359001</v>
      </c>
      <c r="K3004" s="5" t="s">
        <v>179</v>
      </c>
      <c r="L3004" s="5">
        <v>15658</v>
      </c>
      <c r="M3004" s="7" t="s">
        <v>1375</v>
      </c>
      <c r="N3004" s="16">
        <f t="shared" si="230"/>
        <v>44144</v>
      </c>
      <c r="O3004" s="7" t="s">
        <v>1376</v>
      </c>
      <c r="P3004" s="12" t="str">
        <f t="shared" si="231"/>
        <v>2020-11-17</v>
      </c>
      <c r="Q3004" s="1" t="str">
        <f>IFERROR(VLOOKUP(K3004,de_para!$A$2:$B$32,2,0),"ERR")</f>
        <v>Mid funnel</v>
      </c>
      <c r="R3004" s="1">
        <v>0</v>
      </c>
      <c r="S3004" s="1">
        <f t="shared" si="232"/>
        <v>11</v>
      </c>
      <c r="T3004" s="1">
        <f t="shared" si="233"/>
        <v>2020</v>
      </c>
      <c r="U3004" s="1">
        <f t="shared" si="234"/>
        <v>2</v>
      </c>
    </row>
    <row r="3005" spans="1:21" x14ac:dyDescent="0.25">
      <c r="A3005" s="3" t="s">
        <v>72</v>
      </c>
      <c r="B3005" s="3" t="s">
        <v>1374</v>
      </c>
      <c r="C3005" s="4" t="s">
        <v>73</v>
      </c>
      <c r="D3005" s="5" t="s">
        <v>74</v>
      </c>
      <c r="E3005" s="4" t="s">
        <v>75</v>
      </c>
      <c r="F3005" s="6">
        <v>71845.600000000006</v>
      </c>
      <c r="G3005" s="4">
        <v>304299</v>
      </c>
      <c r="H3005" s="4">
        <v>2077490</v>
      </c>
      <c r="I3005" s="5">
        <v>34.582886080000002</v>
      </c>
      <c r="J3005" s="5">
        <v>6.8271338387573</v>
      </c>
      <c r="K3005" s="5" t="s">
        <v>36</v>
      </c>
      <c r="L3005" s="5">
        <v>883</v>
      </c>
      <c r="M3005" s="7" t="s">
        <v>1375</v>
      </c>
      <c r="N3005" s="16">
        <f t="shared" si="230"/>
        <v>44144</v>
      </c>
      <c r="O3005" s="7" t="s">
        <v>1376</v>
      </c>
      <c r="P3005" s="12" t="str">
        <f t="shared" si="231"/>
        <v>2020-11-17</v>
      </c>
      <c r="Q3005" s="1" t="str">
        <f>IFERROR(VLOOKUP(K3005,de_para!$A$2:$B$32,2,0),"ERR")</f>
        <v>web event</v>
      </c>
      <c r="R3005" s="1">
        <v>0</v>
      </c>
      <c r="S3005" s="1">
        <f t="shared" si="232"/>
        <v>11</v>
      </c>
      <c r="T3005" s="1">
        <f t="shared" si="233"/>
        <v>2020</v>
      </c>
      <c r="U3005" s="1">
        <f t="shared" si="234"/>
        <v>2</v>
      </c>
    </row>
    <row r="3006" spans="1:21" x14ac:dyDescent="0.25">
      <c r="A3006" s="3" t="s">
        <v>120</v>
      </c>
      <c r="B3006" s="3" t="s">
        <v>1374</v>
      </c>
      <c r="C3006" s="4" t="s">
        <v>121</v>
      </c>
      <c r="D3006" s="5" t="s">
        <v>87</v>
      </c>
      <c r="E3006" s="4" t="s">
        <v>88</v>
      </c>
      <c r="F3006" s="6">
        <v>54295.9</v>
      </c>
      <c r="G3006" s="4">
        <v>2242426</v>
      </c>
      <c r="H3006" s="4">
        <v>3760243</v>
      </c>
      <c r="I3006" s="5">
        <v>14.43946575</v>
      </c>
      <c r="J3006" s="5">
        <v>1.676863807323</v>
      </c>
      <c r="K3006" s="5" t="s">
        <v>36</v>
      </c>
      <c r="L3006" s="5">
        <v>477</v>
      </c>
      <c r="M3006" s="7" t="s">
        <v>1375</v>
      </c>
      <c r="N3006" s="16">
        <f t="shared" si="230"/>
        <v>44144</v>
      </c>
      <c r="O3006" s="7" t="s">
        <v>1376</v>
      </c>
      <c r="P3006" s="12" t="str">
        <f t="shared" si="231"/>
        <v>2020-11-17</v>
      </c>
      <c r="Q3006" s="1" t="str">
        <f>IFERROR(VLOOKUP(K3006,de_para!$A$2:$B$32,2,0),"ERR")</f>
        <v>web event</v>
      </c>
      <c r="R3006" s="1">
        <v>0</v>
      </c>
      <c r="S3006" s="1">
        <f t="shared" si="232"/>
        <v>11</v>
      </c>
      <c r="T3006" s="1">
        <f t="shared" si="233"/>
        <v>2020</v>
      </c>
      <c r="U3006" s="1">
        <f t="shared" si="234"/>
        <v>2</v>
      </c>
    </row>
    <row r="3007" spans="1:21" x14ac:dyDescent="0.25">
      <c r="A3007" s="3" t="s">
        <v>588</v>
      </c>
      <c r="B3007" s="3" t="s">
        <v>1374</v>
      </c>
      <c r="C3007" s="4" t="s">
        <v>589</v>
      </c>
      <c r="D3007" s="5" t="s">
        <v>247</v>
      </c>
      <c r="E3007" s="4" t="s">
        <v>248</v>
      </c>
      <c r="F3007" s="6">
        <v>20966.84</v>
      </c>
      <c r="G3007" s="4">
        <v>22503</v>
      </c>
      <c r="H3007" s="4">
        <v>338905</v>
      </c>
      <c r="I3007" s="5">
        <v>61.866422739999997</v>
      </c>
      <c r="J3007" s="5">
        <v>15.060436386259999</v>
      </c>
      <c r="K3007" s="5" t="s">
        <v>36</v>
      </c>
      <c r="L3007" s="5">
        <v>118</v>
      </c>
      <c r="M3007" s="7" t="s">
        <v>1375</v>
      </c>
      <c r="N3007" s="16">
        <f t="shared" si="230"/>
        <v>44144</v>
      </c>
      <c r="O3007" s="7" t="s">
        <v>1376</v>
      </c>
      <c r="P3007" s="12" t="str">
        <f t="shared" si="231"/>
        <v>2020-11-17</v>
      </c>
      <c r="Q3007" s="1" t="str">
        <f>IFERROR(VLOOKUP(K3007,de_para!$A$2:$B$32,2,0),"ERR")</f>
        <v>web event</v>
      </c>
      <c r="R3007" s="1">
        <v>0</v>
      </c>
      <c r="S3007" s="1">
        <f t="shared" si="232"/>
        <v>11</v>
      </c>
      <c r="T3007" s="1">
        <f t="shared" si="233"/>
        <v>2020</v>
      </c>
      <c r="U3007" s="1">
        <f t="shared" si="234"/>
        <v>2</v>
      </c>
    </row>
    <row r="3008" spans="1:21" x14ac:dyDescent="0.25">
      <c r="A3008" s="3" t="s">
        <v>1367</v>
      </c>
      <c r="B3008" s="3" t="s">
        <v>1374</v>
      </c>
      <c r="C3008" s="4" t="s">
        <v>1368</v>
      </c>
      <c r="D3008" s="5" t="s">
        <v>1258</v>
      </c>
      <c r="E3008" s="4" t="s">
        <v>1259</v>
      </c>
      <c r="F3008" s="6">
        <v>0</v>
      </c>
      <c r="G3008" s="4">
        <v>0</v>
      </c>
      <c r="H3008" s="4">
        <v>0</v>
      </c>
      <c r="I3008" s="5" t="s">
        <v>45</v>
      </c>
      <c r="J3008" s="5">
        <v>0</v>
      </c>
      <c r="K3008" s="5" t="s">
        <v>1369</v>
      </c>
      <c r="L3008" s="5">
        <v>4</v>
      </c>
      <c r="M3008" s="7" t="s">
        <v>1375</v>
      </c>
      <c r="N3008" s="16">
        <f t="shared" si="230"/>
        <v>44144</v>
      </c>
      <c r="O3008" s="7" t="s">
        <v>1376</v>
      </c>
      <c r="P3008" s="12" t="str">
        <f t="shared" si="231"/>
        <v>2020-11-17</v>
      </c>
      <c r="Q3008" s="1" t="str">
        <f>IFERROR(VLOOKUP(K3008,de_para!$A$2:$B$32,2,0),"ERR")</f>
        <v>web event</v>
      </c>
      <c r="R3008" s="1">
        <v>0</v>
      </c>
      <c r="S3008" s="1">
        <f t="shared" si="232"/>
        <v>11</v>
      </c>
      <c r="T3008" s="1">
        <f t="shared" si="233"/>
        <v>2020</v>
      </c>
      <c r="U3008" s="1">
        <f t="shared" si="234"/>
        <v>2</v>
      </c>
    </row>
    <row r="3009" spans="1:21" x14ac:dyDescent="0.25">
      <c r="A3009" s="3" t="s">
        <v>1359</v>
      </c>
      <c r="B3009" s="3" t="s">
        <v>1374</v>
      </c>
      <c r="C3009" s="4" t="s">
        <v>1360</v>
      </c>
      <c r="D3009" s="5" t="s">
        <v>1361</v>
      </c>
      <c r="E3009" s="4" t="s">
        <v>1362</v>
      </c>
      <c r="F3009" s="6">
        <v>0</v>
      </c>
      <c r="G3009" s="4">
        <v>0</v>
      </c>
      <c r="H3009" s="4">
        <v>0</v>
      </c>
      <c r="I3009" s="5" t="s">
        <v>45</v>
      </c>
      <c r="J3009" s="5">
        <v>0</v>
      </c>
      <c r="K3009" s="5" t="s">
        <v>36</v>
      </c>
      <c r="L3009" s="5">
        <v>10</v>
      </c>
      <c r="M3009" s="7" t="s">
        <v>1375</v>
      </c>
      <c r="N3009" s="16">
        <f t="shared" si="230"/>
        <v>44144</v>
      </c>
      <c r="O3009" s="7" t="s">
        <v>1376</v>
      </c>
      <c r="P3009" s="12" t="str">
        <f t="shared" si="231"/>
        <v>2020-11-17</v>
      </c>
      <c r="Q3009" s="1" t="str">
        <f>IFERROR(VLOOKUP(K3009,de_para!$A$2:$B$32,2,0),"ERR")</f>
        <v>web event</v>
      </c>
      <c r="R3009" s="1">
        <v>0</v>
      </c>
      <c r="S3009" s="1">
        <f t="shared" si="232"/>
        <v>11</v>
      </c>
      <c r="T3009" s="1">
        <f t="shared" si="233"/>
        <v>2020</v>
      </c>
      <c r="U3009" s="1">
        <f t="shared" si="234"/>
        <v>2</v>
      </c>
    </row>
    <row r="3010" spans="1:21" x14ac:dyDescent="0.25">
      <c r="A3010" s="3" t="s">
        <v>1085</v>
      </c>
      <c r="B3010" s="3" t="s">
        <v>1374</v>
      </c>
      <c r="C3010" s="4" t="s">
        <v>1086</v>
      </c>
      <c r="D3010" s="5" t="s">
        <v>1070</v>
      </c>
      <c r="E3010" s="4" t="s">
        <v>1071</v>
      </c>
      <c r="F3010" s="6">
        <v>1959.77</v>
      </c>
      <c r="G3010" s="4">
        <v>132026</v>
      </c>
      <c r="H3010" s="4">
        <v>212343</v>
      </c>
      <c r="I3010" s="5">
        <v>9.2292658599999999</v>
      </c>
      <c r="J3010" s="5">
        <v>1.6083422962144001</v>
      </c>
      <c r="K3010" s="5" t="s">
        <v>1072</v>
      </c>
      <c r="L3010" s="5">
        <v>172562</v>
      </c>
      <c r="M3010" s="7" t="s">
        <v>1375</v>
      </c>
      <c r="N3010" s="16">
        <f t="shared" si="230"/>
        <v>44144</v>
      </c>
      <c r="O3010" s="7" t="s">
        <v>1376</v>
      </c>
      <c r="P3010" s="12" t="str">
        <f t="shared" si="231"/>
        <v>2020-11-17</v>
      </c>
      <c r="Q3010" s="1" t="str">
        <f>IFERROR(VLOOKUP(K3010,de_para!$A$2:$B$32,2,0),"ERR")</f>
        <v>Top funnel</v>
      </c>
      <c r="R3010" s="1">
        <v>0</v>
      </c>
      <c r="S3010" s="1">
        <f t="shared" si="232"/>
        <v>11</v>
      </c>
      <c r="T3010" s="1">
        <f t="shared" si="233"/>
        <v>2020</v>
      </c>
      <c r="U3010" s="1">
        <f t="shared" si="234"/>
        <v>2</v>
      </c>
    </row>
    <row r="3011" spans="1:21" x14ac:dyDescent="0.25">
      <c r="A3011" s="3" t="s">
        <v>1285</v>
      </c>
      <c r="B3011" s="3" t="s">
        <v>1374</v>
      </c>
      <c r="C3011" s="4" t="s">
        <v>1286</v>
      </c>
      <c r="D3011" s="5" t="s">
        <v>1287</v>
      </c>
      <c r="E3011" s="4" t="s">
        <v>1288</v>
      </c>
      <c r="F3011" s="6">
        <v>6880.25</v>
      </c>
      <c r="G3011" s="4">
        <v>254641</v>
      </c>
      <c r="H3011" s="4">
        <v>345134</v>
      </c>
      <c r="I3011" s="5">
        <v>19.93501075</v>
      </c>
      <c r="J3011" s="5">
        <v>1.355374821808</v>
      </c>
      <c r="K3011" s="5" t="s">
        <v>1046</v>
      </c>
      <c r="L3011" s="5">
        <v>52</v>
      </c>
      <c r="M3011" s="7" t="s">
        <v>1375</v>
      </c>
      <c r="N3011" s="16">
        <f t="shared" ref="N3011:N3074" si="235">M3011-WEEKDAY(M3011,3)</f>
        <v>44144</v>
      </c>
      <c r="O3011" s="7" t="s">
        <v>1376</v>
      </c>
      <c r="P3011" s="12" t="str">
        <f t="shared" ref="P3011:P3074" si="236">RIGHT(B3011,10)</f>
        <v>2020-11-17</v>
      </c>
      <c r="Q3011" s="1" t="str">
        <f>IFERROR(VLOOKUP(K3011,de_para!$A$2:$B$32,2,0),"ERR")</f>
        <v>Credenciamento</v>
      </c>
      <c r="R3011" s="1">
        <v>0</v>
      </c>
      <c r="S3011" s="1">
        <f t="shared" ref="S3011:S3074" si="237">MONTH(P3011)</f>
        <v>11</v>
      </c>
      <c r="T3011" s="1">
        <f t="shared" ref="T3011:T3074" si="238">YEAR(P3011)</f>
        <v>2020</v>
      </c>
      <c r="U3011" s="1">
        <f t="shared" ref="U3011:U3074" si="239">IF(S3011&lt;7,1,2)</f>
        <v>2</v>
      </c>
    </row>
    <row r="3012" spans="1:21" x14ac:dyDescent="0.25">
      <c r="A3012" s="3" t="s">
        <v>1348</v>
      </c>
      <c r="B3012" s="3" t="s">
        <v>1374</v>
      </c>
      <c r="C3012" s="4" t="s">
        <v>1349</v>
      </c>
      <c r="D3012" s="5" t="s">
        <v>1326</v>
      </c>
      <c r="E3012" s="4" t="s">
        <v>1327</v>
      </c>
      <c r="F3012" s="6">
        <v>7618.84</v>
      </c>
      <c r="G3012" s="4">
        <v>40300</v>
      </c>
      <c r="H3012" s="4">
        <v>218574</v>
      </c>
      <c r="I3012" s="5">
        <v>34.85702783</v>
      </c>
      <c r="J3012" s="5">
        <v>5.4236724565756997</v>
      </c>
      <c r="K3012" s="5" t="s">
        <v>1328</v>
      </c>
      <c r="L3012" s="5">
        <v>644</v>
      </c>
      <c r="M3012" s="7" t="s">
        <v>1375</v>
      </c>
      <c r="N3012" s="16">
        <f t="shared" si="235"/>
        <v>44144</v>
      </c>
      <c r="O3012" s="7" t="s">
        <v>1376</v>
      </c>
      <c r="P3012" s="12" t="str">
        <f t="shared" si="236"/>
        <v>2020-11-17</v>
      </c>
      <c r="Q3012" s="1" t="str">
        <f>IFERROR(VLOOKUP(K3012,de_para!$A$2:$B$32,2,0),"ERR")</f>
        <v>Lead Ads</v>
      </c>
      <c r="R3012" s="1">
        <v>0</v>
      </c>
      <c r="S3012" s="1">
        <f t="shared" si="237"/>
        <v>11</v>
      </c>
      <c r="T3012" s="1">
        <f t="shared" si="238"/>
        <v>2020</v>
      </c>
      <c r="U3012" s="1">
        <f t="shared" si="239"/>
        <v>2</v>
      </c>
    </row>
    <row r="3013" spans="1:21" x14ac:dyDescent="0.25">
      <c r="A3013" s="3" t="s">
        <v>1271</v>
      </c>
      <c r="B3013" s="3" t="s">
        <v>1374</v>
      </c>
      <c r="C3013" s="4" t="s">
        <v>1272</v>
      </c>
      <c r="D3013" s="5" t="s">
        <v>1273</v>
      </c>
      <c r="E3013" s="4" t="s">
        <v>1274</v>
      </c>
      <c r="F3013" s="6">
        <v>36524.800000000003</v>
      </c>
      <c r="G3013" s="4">
        <v>69179</v>
      </c>
      <c r="H3013" s="4">
        <v>682958</v>
      </c>
      <c r="I3013" s="5">
        <v>53.480301859999997</v>
      </c>
      <c r="J3013" s="5">
        <v>9.8723311987741997</v>
      </c>
      <c r="K3013" s="5" t="s">
        <v>36</v>
      </c>
      <c r="L3013" s="5">
        <v>864</v>
      </c>
      <c r="M3013" s="7" t="s">
        <v>1375</v>
      </c>
      <c r="N3013" s="16">
        <f t="shared" si="235"/>
        <v>44144</v>
      </c>
      <c r="O3013" s="7" t="s">
        <v>1376</v>
      </c>
      <c r="P3013" s="12" t="str">
        <f t="shared" si="236"/>
        <v>2020-11-17</v>
      </c>
      <c r="Q3013" s="1" t="str">
        <f>IFERROR(VLOOKUP(K3013,de_para!$A$2:$B$32,2,0),"ERR")</f>
        <v>web event</v>
      </c>
      <c r="R3013" s="1">
        <v>0</v>
      </c>
      <c r="S3013" s="1">
        <f t="shared" si="237"/>
        <v>11</v>
      </c>
      <c r="T3013" s="1">
        <f t="shared" si="238"/>
        <v>2020</v>
      </c>
      <c r="U3013" s="1">
        <f t="shared" si="239"/>
        <v>2</v>
      </c>
    </row>
    <row r="3014" spans="1:21" x14ac:dyDescent="0.25">
      <c r="A3014" s="3" t="s">
        <v>1383</v>
      </c>
      <c r="B3014" s="3" t="s">
        <v>1374</v>
      </c>
      <c r="C3014" s="4" t="s">
        <v>1384</v>
      </c>
      <c r="D3014" s="5" t="s">
        <v>1361</v>
      </c>
      <c r="E3014" s="4" t="s">
        <v>1362</v>
      </c>
      <c r="F3014" s="6">
        <v>0</v>
      </c>
      <c r="G3014" s="4">
        <v>0</v>
      </c>
      <c r="H3014" s="4">
        <v>0</v>
      </c>
      <c r="I3014" s="5" t="s">
        <v>45</v>
      </c>
      <c r="J3014" s="5">
        <v>0</v>
      </c>
      <c r="K3014" s="5" t="s">
        <v>36</v>
      </c>
      <c r="L3014" s="5">
        <v>1</v>
      </c>
      <c r="M3014" s="7" t="s">
        <v>1375</v>
      </c>
      <c r="N3014" s="16">
        <f t="shared" si="235"/>
        <v>44144</v>
      </c>
      <c r="O3014" s="7" t="s">
        <v>1376</v>
      </c>
      <c r="P3014" s="12" t="str">
        <f t="shared" si="236"/>
        <v>2020-11-17</v>
      </c>
      <c r="Q3014" s="1" t="str">
        <f>IFERROR(VLOOKUP(K3014,de_para!$A$2:$B$32,2,0),"ERR")</f>
        <v>web event</v>
      </c>
      <c r="R3014" s="1">
        <v>0</v>
      </c>
      <c r="S3014" s="1">
        <f t="shared" si="237"/>
        <v>11</v>
      </c>
      <c r="T3014" s="1">
        <f t="shared" si="238"/>
        <v>2020</v>
      </c>
      <c r="U3014" s="1">
        <f t="shared" si="239"/>
        <v>2</v>
      </c>
    </row>
    <row r="3015" spans="1:21" x14ac:dyDescent="0.25">
      <c r="A3015" s="3" t="s">
        <v>1385</v>
      </c>
      <c r="B3015" s="3" t="s">
        <v>1374</v>
      </c>
      <c r="C3015" s="4" t="s">
        <v>1386</v>
      </c>
      <c r="D3015" s="5" t="s">
        <v>1387</v>
      </c>
      <c r="E3015" s="4" t="s">
        <v>1388</v>
      </c>
      <c r="F3015" s="6">
        <v>0</v>
      </c>
      <c r="G3015" s="4">
        <v>0</v>
      </c>
      <c r="H3015" s="4">
        <v>0</v>
      </c>
      <c r="I3015" s="5" t="s">
        <v>45</v>
      </c>
      <c r="J3015" s="5">
        <v>0</v>
      </c>
      <c r="K3015" s="5" t="s">
        <v>80</v>
      </c>
      <c r="L3015" s="5">
        <v>2</v>
      </c>
      <c r="M3015" s="7" t="s">
        <v>1375</v>
      </c>
      <c r="N3015" s="16">
        <f t="shared" si="235"/>
        <v>44144</v>
      </c>
      <c r="O3015" s="7" t="s">
        <v>1376</v>
      </c>
      <c r="P3015" s="12" t="str">
        <f t="shared" si="236"/>
        <v>2020-11-17</v>
      </c>
      <c r="Q3015" s="1" t="str">
        <f>IFERROR(VLOOKUP(K3015,de_para!$A$2:$B$32,2,0),"ERR")</f>
        <v>web event</v>
      </c>
      <c r="R3015" s="1">
        <v>0</v>
      </c>
      <c r="S3015" s="1">
        <f t="shared" si="237"/>
        <v>11</v>
      </c>
      <c r="T3015" s="1">
        <f t="shared" si="238"/>
        <v>2020</v>
      </c>
      <c r="U3015" s="1">
        <f t="shared" si="239"/>
        <v>2</v>
      </c>
    </row>
    <row r="3016" spans="1:21" x14ac:dyDescent="0.25">
      <c r="A3016" s="3" t="s">
        <v>1389</v>
      </c>
      <c r="B3016" s="3" t="s">
        <v>1374</v>
      </c>
      <c r="C3016" s="4" t="s">
        <v>1390</v>
      </c>
      <c r="D3016" s="5" t="s">
        <v>1391</v>
      </c>
      <c r="E3016" s="4" t="s">
        <v>1392</v>
      </c>
      <c r="F3016" s="6">
        <v>5933.23</v>
      </c>
      <c r="G3016" s="4">
        <v>10152</v>
      </c>
      <c r="H3016" s="4">
        <v>109199</v>
      </c>
      <c r="I3016" s="5">
        <v>54.334105620000003</v>
      </c>
      <c r="J3016" s="5">
        <v>10.756402679275</v>
      </c>
      <c r="K3016" s="5" t="s">
        <v>1328</v>
      </c>
      <c r="L3016" s="5">
        <v>85</v>
      </c>
      <c r="M3016" s="7" t="s">
        <v>1375</v>
      </c>
      <c r="N3016" s="16">
        <f t="shared" si="235"/>
        <v>44144</v>
      </c>
      <c r="O3016" s="7" t="s">
        <v>1376</v>
      </c>
      <c r="P3016" s="12" t="str">
        <f t="shared" si="236"/>
        <v>2020-11-17</v>
      </c>
      <c r="Q3016" s="1" t="str">
        <f>IFERROR(VLOOKUP(K3016,de_para!$A$2:$B$32,2,0),"ERR")</f>
        <v>Lead Ads</v>
      </c>
      <c r="R3016" s="1">
        <v>0</v>
      </c>
      <c r="S3016" s="1">
        <f t="shared" si="237"/>
        <v>11</v>
      </c>
      <c r="T3016" s="1">
        <f t="shared" si="238"/>
        <v>2020</v>
      </c>
      <c r="U3016" s="1">
        <f t="shared" si="239"/>
        <v>2</v>
      </c>
    </row>
    <row r="3017" spans="1:21" x14ac:dyDescent="0.25">
      <c r="A3017" s="3" t="s">
        <v>1230</v>
      </c>
      <c r="B3017" s="3" t="s">
        <v>1374</v>
      </c>
      <c r="C3017" s="4" t="s">
        <v>1231</v>
      </c>
      <c r="D3017" s="5" t="s">
        <v>1232</v>
      </c>
      <c r="E3017" s="4" t="s">
        <v>1233</v>
      </c>
      <c r="F3017" s="6">
        <v>1069.98</v>
      </c>
      <c r="G3017" s="4">
        <v>14912</v>
      </c>
      <c r="H3017" s="4">
        <v>25169</v>
      </c>
      <c r="I3017" s="5">
        <v>42.511820100000001</v>
      </c>
      <c r="J3017" s="5">
        <v>1.6878353004291999</v>
      </c>
      <c r="K3017" s="5" t="s">
        <v>36</v>
      </c>
      <c r="L3017" s="5">
        <v>28</v>
      </c>
      <c r="M3017" s="7" t="s">
        <v>1375</v>
      </c>
      <c r="N3017" s="16">
        <f t="shared" si="235"/>
        <v>44144</v>
      </c>
      <c r="O3017" s="7" t="s">
        <v>1376</v>
      </c>
      <c r="P3017" s="12" t="str">
        <f t="shared" si="236"/>
        <v>2020-11-17</v>
      </c>
      <c r="Q3017" s="1" t="str">
        <f>IFERROR(VLOOKUP(K3017,de_para!$A$2:$B$32,2,0),"ERR")</f>
        <v>web event</v>
      </c>
      <c r="R3017" s="1">
        <v>0</v>
      </c>
      <c r="S3017" s="1">
        <f t="shared" si="237"/>
        <v>11</v>
      </c>
      <c r="T3017" s="1">
        <f t="shared" si="238"/>
        <v>2020</v>
      </c>
      <c r="U3017" s="1">
        <f t="shared" si="239"/>
        <v>2</v>
      </c>
    </row>
    <row r="3018" spans="1:21" x14ac:dyDescent="0.25">
      <c r="A3018" s="3" t="s">
        <v>1393</v>
      </c>
      <c r="B3018" s="3" t="s">
        <v>1374</v>
      </c>
      <c r="C3018" s="4" t="s">
        <v>1394</v>
      </c>
      <c r="D3018" s="5" t="s">
        <v>1395</v>
      </c>
      <c r="E3018" s="4" t="s">
        <v>1396</v>
      </c>
      <c r="F3018" s="6">
        <v>0</v>
      </c>
      <c r="G3018" s="4">
        <v>0</v>
      </c>
      <c r="H3018" s="4">
        <v>0</v>
      </c>
      <c r="I3018" s="5" t="s">
        <v>45</v>
      </c>
      <c r="J3018" s="5">
        <v>0</v>
      </c>
      <c r="K3018" s="5" t="s">
        <v>36</v>
      </c>
      <c r="L3018" s="5">
        <v>1</v>
      </c>
      <c r="M3018" s="7" t="s">
        <v>1375</v>
      </c>
      <c r="N3018" s="16">
        <f t="shared" si="235"/>
        <v>44144</v>
      </c>
      <c r="O3018" s="7" t="s">
        <v>1376</v>
      </c>
      <c r="P3018" s="12" t="str">
        <f t="shared" si="236"/>
        <v>2020-11-17</v>
      </c>
      <c r="Q3018" s="1" t="str">
        <f>IFERROR(VLOOKUP(K3018,de_para!$A$2:$B$32,2,0),"ERR")</f>
        <v>web event</v>
      </c>
      <c r="R3018" s="1">
        <v>0</v>
      </c>
      <c r="S3018" s="1">
        <f t="shared" si="237"/>
        <v>11</v>
      </c>
      <c r="T3018" s="1">
        <f t="shared" si="238"/>
        <v>2020</v>
      </c>
      <c r="U3018" s="1">
        <f t="shared" si="239"/>
        <v>2</v>
      </c>
    </row>
    <row r="3019" spans="1:21" x14ac:dyDescent="0.25">
      <c r="A3019" s="3" t="s">
        <v>1296</v>
      </c>
      <c r="B3019" s="3" t="s">
        <v>1374</v>
      </c>
      <c r="C3019" s="4" t="s">
        <v>1297</v>
      </c>
      <c r="D3019" s="5" t="s">
        <v>1298</v>
      </c>
      <c r="E3019" s="4" t="s">
        <v>1299</v>
      </c>
      <c r="F3019" s="6">
        <v>784.18</v>
      </c>
      <c r="G3019" s="4">
        <v>67387</v>
      </c>
      <c r="H3019" s="4">
        <v>74672</v>
      </c>
      <c r="I3019" s="5">
        <v>10.501660599999999</v>
      </c>
      <c r="J3019" s="5">
        <v>1.1081069048926</v>
      </c>
      <c r="K3019" s="5" t="s">
        <v>753</v>
      </c>
      <c r="L3019" s="5">
        <v>69588</v>
      </c>
      <c r="M3019" s="7" t="s">
        <v>1375</v>
      </c>
      <c r="N3019" s="16">
        <f t="shared" si="235"/>
        <v>44144</v>
      </c>
      <c r="O3019" s="7" t="s">
        <v>1376</v>
      </c>
      <c r="P3019" s="12" t="str">
        <f t="shared" si="236"/>
        <v>2020-11-17</v>
      </c>
      <c r="Q3019" s="1" t="str">
        <f>IFERROR(VLOOKUP(K3019,de_para!$A$2:$B$32,2,0),"ERR")</f>
        <v>Mid funnel</v>
      </c>
      <c r="R3019" s="1">
        <v>0</v>
      </c>
      <c r="S3019" s="1">
        <f t="shared" si="237"/>
        <v>11</v>
      </c>
      <c r="T3019" s="1">
        <f t="shared" si="238"/>
        <v>2020</v>
      </c>
      <c r="U3019" s="1">
        <f t="shared" si="239"/>
        <v>2</v>
      </c>
    </row>
    <row r="3020" spans="1:21" x14ac:dyDescent="0.25">
      <c r="A3020" s="3" t="s">
        <v>405</v>
      </c>
      <c r="B3020" s="3" t="s">
        <v>1374</v>
      </c>
      <c r="C3020" s="4" t="s">
        <v>406</v>
      </c>
      <c r="D3020" s="5" t="s">
        <v>177</v>
      </c>
      <c r="E3020" s="4" t="s">
        <v>178</v>
      </c>
      <c r="F3020" s="6">
        <v>14079.06</v>
      </c>
      <c r="G3020" s="4">
        <v>304623</v>
      </c>
      <c r="H3020" s="4">
        <v>724781</v>
      </c>
      <c r="I3020" s="5">
        <v>19.425260869999999</v>
      </c>
      <c r="J3020" s="5">
        <v>2.3792720838545001</v>
      </c>
      <c r="K3020" s="5" t="s">
        <v>179</v>
      </c>
      <c r="L3020" s="5">
        <v>12665</v>
      </c>
      <c r="M3020" s="7" t="s">
        <v>1375</v>
      </c>
      <c r="N3020" s="16">
        <f t="shared" si="235"/>
        <v>44144</v>
      </c>
      <c r="O3020" s="7" t="s">
        <v>1376</v>
      </c>
      <c r="P3020" s="12" t="str">
        <f t="shared" si="236"/>
        <v>2020-11-17</v>
      </c>
      <c r="Q3020" s="1" t="str">
        <f>IFERROR(VLOOKUP(K3020,de_para!$A$2:$B$32,2,0),"ERR")</f>
        <v>Mid funnel</v>
      </c>
      <c r="R3020" s="1">
        <v>0</v>
      </c>
      <c r="S3020" s="1">
        <f t="shared" si="237"/>
        <v>11</v>
      </c>
      <c r="T3020" s="1">
        <f t="shared" si="238"/>
        <v>2020</v>
      </c>
      <c r="U3020" s="1">
        <f t="shared" si="239"/>
        <v>2</v>
      </c>
    </row>
    <row r="3021" spans="1:21" x14ac:dyDescent="0.25">
      <c r="A3021" s="3" t="s">
        <v>1372</v>
      </c>
      <c r="B3021" s="3" t="s">
        <v>1374</v>
      </c>
      <c r="C3021" s="4" t="s">
        <v>1373</v>
      </c>
      <c r="D3021" s="5" t="s">
        <v>1365</v>
      </c>
      <c r="E3021" s="4" t="s">
        <v>1366</v>
      </c>
      <c r="F3021" s="6">
        <v>0</v>
      </c>
      <c r="G3021" s="4">
        <v>0</v>
      </c>
      <c r="H3021" s="4">
        <v>0</v>
      </c>
      <c r="I3021" s="5" t="s">
        <v>45</v>
      </c>
      <c r="J3021" s="5">
        <v>0</v>
      </c>
      <c r="K3021" s="5" t="s">
        <v>36</v>
      </c>
      <c r="L3021" s="5">
        <v>1</v>
      </c>
      <c r="M3021" s="7" t="s">
        <v>1375</v>
      </c>
      <c r="N3021" s="16">
        <f t="shared" si="235"/>
        <v>44144</v>
      </c>
      <c r="O3021" s="7" t="s">
        <v>1376</v>
      </c>
      <c r="P3021" s="12" t="str">
        <f t="shared" si="236"/>
        <v>2020-11-17</v>
      </c>
      <c r="Q3021" s="1" t="str">
        <f>IFERROR(VLOOKUP(K3021,de_para!$A$2:$B$32,2,0),"ERR")</f>
        <v>web event</v>
      </c>
      <c r="R3021" s="1">
        <v>0</v>
      </c>
      <c r="S3021" s="1">
        <f t="shared" si="237"/>
        <v>11</v>
      </c>
      <c r="T3021" s="1">
        <f t="shared" si="238"/>
        <v>2020</v>
      </c>
      <c r="U3021" s="1">
        <f t="shared" si="239"/>
        <v>2</v>
      </c>
    </row>
    <row r="3022" spans="1:21" x14ac:dyDescent="0.25">
      <c r="A3022" s="3" t="s">
        <v>1329</v>
      </c>
      <c r="B3022" s="3" t="s">
        <v>1374</v>
      </c>
      <c r="C3022" s="4" t="s">
        <v>1330</v>
      </c>
      <c r="D3022" s="5" t="s">
        <v>87</v>
      </c>
      <c r="E3022" s="4" t="s">
        <v>88</v>
      </c>
      <c r="F3022" s="6">
        <v>32424.09</v>
      </c>
      <c r="G3022" s="4">
        <v>900309</v>
      </c>
      <c r="H3022" s="4">
        <v>2196023</v>
      </c>
      <c r="I3022" s="5">
        <v>14.764913659999999</v>
      </c>
      <c r="J3022" s="5">
        <v>2.4391881009741998</v>
      </c>
      <c r="K3022" s="5" t="s">
        <v>1252</v>
      </c>
      <c r="L3022" s="5">
        <v>49</v>
      </c>
      <c r="M3022" s="7" t="s">
        <v>1375</v>
      </c>
      <c r="N3022" s="16">
        <f t="shared" si="235"/>
        <v>44144</v>
      </c>
      <c r="O3022" s="7" t="s">
        <v>1376</v>
      </c>
      <c r="P3022" s="12" t="str">
        <f t="shared" si="236"/>
        <v>2020-11-17</v>
      </c>
      <c r="Q3022" s="1" t="str">
        <f>IFERROR(VLOOKUP(K3022,de_para!$A$2:$B$32,2,0),"ERR")</f>
        <v>web event</v>
      </c>
      <c r="R3022" s="1">
        <v>0</v>
      </c>
      <c r="S3022" s="1">
        <f t="shared" si="237"/>
        <v>11</v>
      </c>
      <c r="T3022" s="1">
        <f t="shared" si="238"/>
        <v>2020</v>
      </c>
      <c r="U3022" s="1">
        <f t="shared" si="239"/>
        <v>2</v>
      </c>
    </row>
    <row r="3023" spans="1:21" x14ac:dyDescent="0.25">
      <c r="A3023" s="3" t="s">
        <v>1088</v>
      </c>
      <c r="B3023" s="3" t="s">
        <v>1374</v>
      </c>
      <c r="C3023" s="4" t="s">
        <v>1090</v>
      </c>
      <c r="D3023" s="5" t="s">
        <v>1091</v>
      </c>
      <c r="E3023" s="4" t="s">
        <v>1092</v>
      </c>
      <c r="F3023" s="6">
        <v>46049.23</v>
      </c>
      <c r="G3023" s="4">
        <v>10915</v>
      </c>
      <c r="H3023" s="4">
        <v>311046</v>
      </c>
      <c r="I3023" s="5">
        <v>148.04636613</v>
      </c>
      <c r="J3023" s="5">
        <v>28.497114063215999</v>
      </c>
      <c r="K3023" s="5" t="s">
        <v>36</v>
      </c>
      <c r="L3023" s="5">
        <v>173</v>
      </c>
      <c r="M3023" s="7" t="s">
        <v>1375</v>
      </c>
      <c r="N3023" s="16">
        <f t="shared" si="235"/>
        <v>44144</v>
      </c>
      <c r="O3023" s="7" t="s">
        <v>1376</v>
      </c>
      <c r="P3023" s="12" t="str">
        <f t="shared" si="236"/>
        <v>2020-11-17</v>
      </c>
      <c r="Q3023" s="1" t="str">
        <f>IFERROR(VLOOKUP(K3023,de_para!$A$2:$B$32,2,0),"ERR")</f>
        <v>web event</v>
      </c>
      <c r="R3023" s="1">
        <v>0</v>
      </c>
      <c r="S3023" s="1">
        <f t="shared" si="237"/>
        <v>11</v>
      </c>
      <c r="T3023" s="1">
        <f t="shared" si="238"/>
        <v>2020</v>
      </c>
      <c r="U3023" s="1">
        <f t="shared" si="239"/>
        <v>2</v>
      </c>
    </row>
    <row r="3024" spans="1:21" x14ac:dyDescent="0.25">
      <c r="A3024" s="3" t="s">
        <v>245</v>
      </c>
      <c r="B3024" s="3" t="s">
        <v>1374</v>
      </c>
      <c r="C3024" s="4" t="s">
        <v>246</v>
      </c>
      <c r="D3024" s="5" t="s">
        <v>247</v>
      </c>
      <c r="E3024" s="4" t="s">
        <v>248</v>
      </c>
      <c r="F3024" s="6">
        <v>76890.8</v>
      </c>
      <c r="G3024" s="4">
        <v>2954558</v>
      </c>
      <c r="H3024" s="4">
        <v>5885020</v>
      </c>
      <c r="I3024" s="5">
        <v>13.065512099999999</v>
      </c>
      <c r="J3024" s="5">
        <v>1.9918444653989</v>
      </c>
      <c r="K3024" s="5" t="s">
        <v>36</v>
      </c>
      <c r="L3024" s="5">
        <v>523</v>
      </c>
      <c r="M3024" s="7" t="s">
        <v>1375</v>
      </c>
      <c r="N3024" s="16">
        <f t="shared" si="235"/>
        <v>44144</v>
      </c>
      <c r="O3024" s="7" t="s">
        <v>1376</v>
      </c>
      <c r="P3024" s="12" t="str">
        <f t="shared" si="236"/>
        <v>2020-11-17</v>
      </c>
      <c r="Q3024" s="1" t="str">
        <f>IFERROR(VLOOKUP(K3024,de_para!$A$2:$B$32,2,0),"ERR")</f>
        <v>web event</v>
      </c>
      <c r="R3024" s="1">
        <v>0</v>
      </c>
      <c r="S3024" s="1">
        <f t="shared" si="237"/>
        <v>11</v>
      </c>
      <c r="T3024" s="1">
        <f t="shared" si="238"/>
        <v>2020</v>
      </c>
      <c r="U3024" s="1">
        <f t="shared" si="239"/>
        <v>2</v>
      </c>
    </row>
    <row r="3025" spans="1:21" x14ac:dyDescent="0.25">
      <c r="A3025" s="3" t="s">
        <v>1022</v>
      </c>
      <c r="B3025" s="3" t="s">
        <v>1374</v>
      </c>
      <c r="C3025" s="4" t="s">
        <v>1023</v>
      </c>
      <c r="D3025" s="5" t="s">
        <v>1024</v>
      </c>
      <c r="E3025" s="4" t="s">
        <v>1025</v>
      </c>
      <c r="F3025" s="6">
        <v>2537.5100000000002</v>
      </c>
      <c r="G3025" s="4">
        <v>143994</v>
      </c>
      <c r="H3025" s="4">
        <v>304404</v>
      </c>
      <c r="I3025" s="5">
        <v>8.3359942700000005</v>
      </c>
      <c r="J3025" s="5">
        <v>2.1140047501978998</v>
      </c>
      <c r="K3025" s="5" t="s">
        <v>394</v>
      </c>
      <c r="L3025" s="5">
        <v>1398</v>
      </c>
      <c r="M3025" s="7" t="s">
        <v>1375</v>
      </c>
      <c r="N3025" s="16">
        <f t="shared" si="235"/>
        <v>44144</v>
      </c>
      <c r="O3025" s="7" t="s">
        <v>1376</v>
      </c>
      <c r="P3025" s="12" t="str">
        <f t="shared" si="236"/>
        <v>2020-11-17</v>
      </c>
      <c r="Q3025" s="1" t="str">
        <f>IFERROR(VLOOKUP(K3025,de_para!$A$2:$B$32,2,0),"ERR")</f>
        <v>Mid funnel</v>
      </c>
      <c r="R3025" s="1">
        <v>0</v>
      </c>
      <c r="S3025" s="1">
        <f t="shared" si="237"/>
        <v>11</v>
      </c>
      <c r="T3025" s="1">
        <f t="shared" si="238"/>
        <v>2020</v>
      </c>
      <c r="U3025" s="1">
        <f t="shared" si="239"/>
        <v>2</v>
      </c>
    </row>
    <row r="3026" spans="1:21" x14ac:dyDescent="0.25">
      <c r="A3026" s="3" t="s">
        <v>1256</v>
      </c>
      <c r="B3026" s="3" t="s">
        <v>1374</v>
      </c>
      <c r="C3026" s="4" t="s">
        <v>1257</v>
      </c>
      <c r="D3026" s="5" t="s">
        <v>1258</v>
      </c>
      <c r="E3026" s="4" t="s">
        <v>1259</v>
      </c>
      <c r="F3026" s="6">
        <v>6944.56</v>
      </c>
      <c r="G3026" s="4">
        <v>316782</v>
      </c>
      <c r="H3026" s="4">
        <v>465462</v>
      </c>
      <c r="I3026" s="5">
        <v>14.91971418</v>
      </c>
      <c r="J3026" s="5">
        <v>1.4693448491392</v>
      </c>
      <c r="K3026" s="5" t="s">
        <v>1260</v>
      </c>
      <c r="L3026" s="5">
        <v>1179</v>
      </c>
      <c r="M3026" s="7" t="s">
        <v>1375</v>
      </c>
      <c r="N3026" s="16">
        <f t="shared" si="235"/>
        <v>44144</v>
      </c>
      <c r="O3026" s="7" t="s">
        <v>1376</v>
      </c>
      <c r="P3026" s="12" t="str">
        <f t="shared" si="236"/>
        <v>2020-11-17</v>
      </c>
      <c r="Q3026" s="1" t="str">
        <f>IFERROR(VLOOKUP(K3026,de_para!$A$2:$B$32,2,0),"ERR")</f>
        <v>web event</v>
      </c>
      <c r="R3026" s="1">
        <v>0</v>
      </c>
      <c r="S3026" s="1">
        <f t="shared" si="237"/>
        <v>11</v>
      </c>
      <c r="T3026" s="1">
        <f t="shared" si="238"/>
        <v>2020</v>
      </c>
      <c r="U3026" s="1">
        <f t="shared" si="239"/>
        <v>2</v>
      </c>
    </row>
    <row r="3027" spans="1:21" x14ac:dyDescent="0.25">
      <c r="A3027" s="3" t="s">
        <v>1397</v>
      </c>
      <c r="B3027" s="3" t="s">
        <v>1374</v>
      </c>
      <c r="C3027" s="4" t="s">
        <v>1398</v>
      </c>
      <c r="D3027" s="5" t="s">
        <v>1399</v>
      </c>
      <c r="E3027" s="4" t="s">
        <v>1400</v>
      </c>
      <c r="F3027" s="6">
        <v>0</v>
      </c>
      <c r="G3027" s="4">
        <v>0</v>
      </c>
      <c r="H3027" s="4">
        <v>0</v>
      </c>
      <c r="I3027" s="5" t="s">
        <v>45</v>
      </c>
      <c r="J3027" s="5">
        <v>0</v>
      </c>
      <c r="K3027" s="5" t="s">
        <v>757</v>
      </c>
      <c r="L3027" s="5">
        <v>2</v>
      </c>
      <c r="M3027" s="7" t="s">
        <v>1375</v>
      </c>
      <c r="N3027" s="16">
        <f t="shared" si="235"/>
        <v>44144</v>
      </c>
      <c r="O3027" s="7" t="s">
        <v>1376</v>
      </c>
      <c r="P3027" s="12" t="str">
        <f t="shared" si="236"/>
        <v>2020-11-17</v>
      </c>
      <c r="Q3027" s="1" t="str">
        <f>IFERROR(VLOOKUP(K3027,de_para!$A$2:$B$32,2,0),"ERR")</f>
        <v>web event</v>
      </c>
      <c r="R3027" s="1">
        <v>0</v>
      </c>
      <c r="S3027" s="1">
        <f t="shared" si="237"/>
        <v>11</v>
      </c>
      <c r="T3027" s="1">
        <f t="shared" si="238"/>
        <v>2020</v>
      </c>
      <c r="U3027" s="1">
        <f t="shared" si="239"/>
        <v>2</v>
      </c>
    </row>
    <row r="3028" spans="1:21" x14ac:dyDescent="0.25">
      <c r="A3028" s="3" t="s">
        <v>1313</v>
      </c>
      <c r="B3028" s="3" t="s">
        <v>1374</v>
      </c>
      <c r="C3028" s="4" t="s">
        <v>1314</v>
      </c>
      <c r="D3028" s="5" t="s">
        <v>1315</v>
      </c>
      <c r="E3028" s="4" t="s">
        <v>1316</v>
      </c>
      <c r="F3028" s="6">
        <v>23858.34</v>
      </c>
      <c r="G3028" s="4">
        <v>2043802</v>
      </c>
      <c r="H3028" s="4">
        <v>2554855</v>
      </c>
      <c r="I3028" s="5">
        <v>9.3384321200000002</v>
      </c>
      <c r="J3028" s="5">
        <v>1.2500501516292</v>
      </c>
      <c r="K3028" s="5" t="s">
        <v>80</v>
      </c>
      <c r="L3028" s="5">
        <v>297</v>
      </c>
      <c r="M3028" s="7" t="s">
        <v>1375</v>
      </c>
      <c r="N3028" s="16">
        <f t="shared" si="235"/>
        <v>44144</v>
      </c>
      <c r="O3028" s="7" t="s">
        <v>1376</v>
      </c>
      <c r="P3028" s="12" t="str">
        <f t="shared" si="236"/>
        <v>2020-11-17</v>
      </c>
      <c r="Q3028" s="1" t="str">
        <f>IFERROR(VLOOKUP(K3028,de_para!$A$2:$B$32,2,0),"ERR")</f>
        <v>web event</v>
      </c>
      <c r="R3028" s="1">
        <v>0</v>
      </c>
      <c r="S3028" s="1">
        <f t="shared" si="237"/>
        <v>11</v>
      </c>
      <c r="T3028" s="1">
        <f t="shared" si="238"/>
        <v>2020</v>
      </c>
      <c r="U3028" s="1">
        <f t="shared" si="239"/>
        <v>2</v>
      </c>
    </row>
    <row r="3029" spans="1:21" x14ac:dyDescent="0.25">
      <c r="A3029" s="3" t="s">
        <v>1210</v>
      </c>
      <c r="B3029" s="3" t="s">
        <v>1374</v>
      </c>
      <c r="C3029" s="4" t="s">
        <v>1212</v>
      </c>
      <c r="D3029" s="5" t="s">
        <v>1213</v>
      </c>
      <c r="E3029" s="4" t="s">
        <v>1214</v>
      </c>
      <c r="F3029" s="6">
        <v>13438.64</v>
      </c>
      <c r="G3029" s="4">
        <v>206837</v>
      </c>
      <c r="H3029" s="4">
        <v>606354</v>
      </c>
      <c r="I3029" s="5">
        <v>22.16302688</v>
      </c>
      <c r="J3029" s="5">
        <v>2.9315547991897</v>
      </c>
      <c r="K3029" s="5" t="s">
        <v>36</v>
      </c>
      <c r="L3029" s="5">
        <v>90</v>
      </c>
      <c r="M3029" s="7" t="s">
        <v>1375</v>
      </c>
      <c r="N3029" s="16">
        <f t="shared" si="235"/>
        <v>44144</v>
      </c>
      <c r="O3029" s="7" t="s">
        <v>1376</v>
      </c>
      <c r="P3029" s="12" t="str">
        <f t="shared" si="236"/>
        <v>2020-11-17</v>
      </c>
      <c r="Q3029" s="1" t="str">
        <f>IFERROR(VLOOKUP(K3029,de_para!$A$2:$B$32,2,0),"ERR")</f>
        <v>web event</v>
      </c>
      <c r="R3029" s="1">
        <v>0</v>
      </c>
      <c r="S3029" s="1">
        <f t="shared" si="237"/>
        <v>11</v>
      </c>
      <c r="T3029" s="1">
        <f t="shared" si="238"/>
        <v>2020</v>
      </c>
      <c r="U3029" s="1">
        <f t="shared" si="239"/>
        <v>2</v>
      </c>
    </row>
    <row r="3030" spans="1:21" x14ac:dyDescent="0.25">
      <c r="A3030" s="3" t="s">
        <v>1401</v>
      </c>
      <c r="B3030" s="3" t="s">
        <v>1374</v>
      </c>
      <c r="C3030" s="4" t="s">
        <v>1402</v>
      </c>
      <c r="D3030" s="5" t="s">
        <v>1381</v>
      </c>
      <c r="E3030" s="4" t="s">
        <v>1382</v>
      </c>
      <c r="F3030" s="6">
        <v>0</v>
      </c>
      <c r="G3030" s="4">
        <v>0</v>
      </c>
      <c r="H3030" s="4">
        <v>0</v>
      </c>
      <c r="I3030" s="5" t="s">
        <v>45</v>
      </c>
      <c r="J3030" s="5">
        <v>0</v>
      </c>
      <c r="K3030" s="5" t="s">
        <v>36</v>
      </c>
      <c r="L3030" s="5">
        <v>1</v>
      </c>
      <c r="M3030" s="7" t="s">
        <v>1375</v>
      </c>
      <c r="N3030" s="16">
        <f t="shared" si="235"/>
        <v>44144</v>
      </c>
      <c r="O3030" s="7" t="s">
        <v>1376</v>
      </c>
      <c r="P3030" s="12" t="str">
        <f t="shared" si="236"/>
        <v>2020-11-17</v>
      </c>
      <c r="Q3030" s="1" t="str">
        <f>IFERROR(VLOOKUP(K3030,de_para!$A$2:$B$32,2,0),"ERR")</f>
        <v>web event</v>
      </c>
      <c r="R3030" s="1">
        <v>0</v>
      </c>
      <c r="S3030" s="1">
        <f t="shared" si="237"/>
        <v>11</v>
      </c>
      <c r="T3030" s="1">
        <f t="shared" si="238"/>
        <v>2020</v>
      </c>
      <c r="U3030" s="1">
        <f t="shared" si="239"/>
        <v>2</v>
      </c>
    </row>
    <row r="3031" spans="1:21" x14ac:dyDescent="0.25">
      <c r="A3031" s="3" t="s">
        <v>1042</v>
      </c>
      <c r="B3031" s="3" t="s">
        <v>1374</v>
      </c>
      <c r="C3031" s="4" t="s">
        <v>1043</v>
      </c>
      <c r="D3031" s="5" t="s">
        <v>1044</v>
      </c>
      <c r="E3031" s="4" t="s">
        <v>1045</v>
      </c>
      <c r="F3031" s="6">
        <v>6873.31</v>
      </c>
      <c r="G3031" s="4">
        <v>256887</v>
      </c>
      <c r="H3031" s="4">
        <v>362891</v>
      </c>
      <c r="I3031" s="5">
        <v>18.940425640000001</v>
      </c>
      <c r="J3031" s="5">
        <v>1.4126483628988999</v>
      </c>
      <c r="K3031" s="5" t="s">
        <v>1046</v>
      </c>
      <c r="L3031" s="5">
        <v>47</v>
      </c>
      <c r="M3031" s="7" t="s">
        <v>1375</v>
      </c>
      <c r="N3031" s="16">
        <f t="shared" si="235"/>
        <v>44144</v>
      </c>
      <c r="O3031" s="7" t="s">
        <v>1376</v>
      </c>
      <c r="P3031" s="12" t="str">
        <f t="shared" si="236"/>
        <v>2020-11-17</v>
      </c>
      <c r="Q3031" s="1" t="str">
        <f>IFERROR(VLOOKUP(K3031,de_para!$A$2:$B$32,2,0),"ERR")</f>
        <v>Credenciamento</v>
      </c>
      <c r="R3031" s="1">
        <v>0</v>
      </c>
      <c r="S3031" s="1">
        <f t="shared" si="237"/>
        <v>11</v>
      </c>
      <c r="T3031" s="1">
        <f t="shared" si="238"/>
        <v>2020</v>
      </c>
      <c r="U3031" s="1">
        <f t="shared" si="239"/>
        <v>2</v>
      </c>
    </row>
    <row r="3032" spans="1:21" x14ac:dyDescent="0.25">
      <c r="A3032" s="3" t="s">
        <v>1352</v>
      </c>
      <c r="B3032" s="3" t="s">
        <v>1374</v>
      </c>
      <c r="C3032" s="4" t="s">
        <v>1353</v>
      </c>
      <c r="D3032" s="5" t="s">
        <v>1091</v>
      </c>
      <c r="E3032" s="4" t="s">
        <v>1092</v>
      </c>
      <c r="F3032" s="6">
        <v>0</v>
      </c>
      <c r="G3032" s="4">
        <v>0</v>
      </c>
      <c r="H3032" s="4">
        <v>0</v>
      </c>
      <c r="I3032" s="5" t="s">
        <v>45</v>
      </c>
      <c r="J3032" s="5">
        <v>0</v>
      </c>
      <c r="K3032" s="5" t="s">
        <v>36</v>
      </c>
      <c r="L3032" s="5">
        <v>25</v>
      </c>
      <c r="M3032" s="7" t="s">
        <v>1375</v>
      </c>
      <c r="N3032" s="16">
        <f t="shared" si="235"/>
        <v>44144</v>
      </c>
      <c r="O3032" s="7" t="s">
        <v>1376</v>
      </c>
      <c r="P3032" s="12" t="str">
        <f t="shared" si="236"/>
        <v>2020-11-17</v>
      </c>
      <c r="Q3032" s="1" t="str">
        <f>IFERROR(VLOOKUP(K3032,de_para!$A$2:$B$32,2,0),"ERR")</f>
        <v>web event</v>
      </c>
      <c r="R3032" s="1">
        <v>0</v>
      </c>
      <c r="S3032" s="1">
        <f t="shared" si="237"/>
        <v>11</v>
      </c>
      <c r="T3032" s="1">
        <f t="shared" si="238"/>
        <v>2020</v>
      </c>
      <c r="U3032" s="1">
        <f t="shared" si="239"/>
        <v>2</v>
      </c>
    </row>
    <row r="3033" spans="1:21" x14ac:dyDescent="0.25">
      <c r="A3033" s="3" t="s">
        <v>1350</v>
      </c>
      <c r="B3033" s="3" t="s">
        <v>1374</v>
      </c>
      <c r="C3033" s="4" t="s">
        <v>1351</v>
      </c>
      <c r="D3033" s="5" t="s">
        <v>87</v>
      </c>
      <c r="E3033" s="4" t="s">
        <v>88</v>
      </c>
      <c r="F3033" s="6">
        <v>0</v>
      </c>
      <c r="G3033" s="4">
        <v>0</v>
      </c>
      <c r="H3033" s="4">
        <v>0</v>
      </c>
      <c r="I3033" s="5" t="s">
        <v>45</v>
      </c>
      <c r="J3033" s="5">
        <v>0</v>
      </c>
      <c r="K3033" s="5" t="s">
        <v>36</v>
      </c>
      <c r="L3033" s="5">
        <v>1</v>
      </c>
      <c r="M3033" s="7" t="s">
        <v>1375</v>
      </c>
      <c r="N3033" s="16">
        <f t="shared" si="235"/>
        <v>44144</v>
      </c>
      <c r="O3033" s="7" t="s">
        <v>1376</v>
      </c>
      <c r="P3033" s="12" t="str">
        <f t="shared" si="236"/>
        <v>2020-11-17</v>
      </c>
      <c r="Q3033" s="1" t="str">
        <f>IFERROR(VLOOKUP(K3033,de_para!$A$2:$B$32,2,0),"ERR")</f>
        <v>web event</v>
      </c>
      <c r="R3033" s="1">
        <v>0</v>
      </c>
      <c r="S3033" s="1">
        <f t="shared" si="237"/>
        <v>11</v>
      </c>
      <c r="T3033" s="1">
        <f t="shared" si="238"/>
        <v>2020</v>
      </c>
      <c r="U3033" s="1">
        <f t="shared" si="239"/>
        <v>2</v>
      </c>
    </row>
    <row r="3034" spans="1:21" x14ac:dyDescent="0.25">
      <c r="A3034" s="3" t="s">
        <v>1289</v>
      </c>
      <c r="B3034" s="3" t="s">
        <v>1374</v>
      </c>
      <c r="C3034" s="4" t="s">
        <v>1290</v>
      </c>
      <c r="D3034" s="5" t="s">
        <v>1291</v>
      </c>
      <c r="E3034" s="4" t="s">
        <v>1292</v>
      </c>
      <c r="F3034" s="6">
        <v>3457.04</v>
      </c>
      <c r="G3034" s="4">
        <v>37101</v>
      </c>
      <c r="H3034" s="4">
        <v>138763</v>
      </c>
      <c r="I3034" s="5">
        <v>24.91326939</v>
      </c>
      <c r="J3034" s="5">
        <v>3.7401417751542998</v>
      </c>
      <c r="K3034" s="5" t="s">
        <v>1260</v>
      </c>
      <c r="L3034" s="5">
        <v>341</v>
      </c>
      <c r="M3034" s="7" t="s">
        <v>1375</v>
      </c>
      <c r="N3034" s="16">
        <f t="shared" si="235"/>
        <v>44144</v>
      </c>
      <c r="O3034" s="7" t="s">
        <v>1376</v>
      </c>
      <c r="P3034" s="12" t="str">
        <f t="shared" si="236"/>
        <v>2020-11-17</v>
      </c>
      <c r="Q3034" s="1" t="str">
        <f>IFERROR(VLOOKUP(K3034,de_para!$A$2:$B$32,2,0),"ERR")</f>
        <v>web event</v>
      </c>
      <c r="R3034" s="1">
        <v>0</v>
      </c>
      <c r="S3034" s="1">
        <f t="shared" si="237"/>
        <v>11</v>
      </c>
      <c r="T3034" s="1">
        <f t="shared" si="238"/>
        <v>2020</v>
      </c>
      <c r="U3034" s="1">
        <f t="shared" si="239"/>
        <v>2</v>
      </c>
    </row>
    <row r="3035" spans="1:21" x14ac:dyDescent="0.25">
      <c r="A3035" s="3" t="s">
        <v>111</v>
      </c>
      <c r="B3035" s="3" t="s">
        <v>1374</v>
      </c>
      <c r="C3035" s="4" t="s">
        <v>1047</v>
      </c>
      <c r="D3035" s="5" t="s">
        <v>1048</v>
      </c>
      <c r="E3035" s="4" t="s">
        <v>1049</v>
      </c>
      <c r="F3035" s="6">
        <v>29272.5</v>
      </c>
      <c r="G3035" s="4">
        <v>1842079</v>
      </c>
      <c r="H3035" s="4">
        <v>2952005</v>
      </c>
      <c r="I3035" s="5">
        <v>9.9161417400000005</v>
      </c>
      <c r="J3035" s="5">
        <v>1.6025398476395001</v>
      </c>
      <c r="K3035" s="5" t="s">
        <v>36</v>
      </c>
      <c r="L3035" s="5">
        <v>314</v>
      </c>
      <c r="M3035" s="7" t="s">
        <v>1375</v>
      </c>
      <c r="N3035" s="16">
        <f t="shared" si="235"/>
        <v>44144</v>
      </c>
      <c r="O3035" s="7" t="s">
        <v>1376</v>
      </c>
      <c r="P3035" s="12" t="str">
        <f t="shared" si="236"/>
        <v>2020-11-17</v>
      </c>
      <c r="Q3035" s="1" t="str">
        <f>IFERROR(VLOOKUP(K3035,de_para!$A$2:$B$32,2,0),"ERR")</f>
        <v>web event</v>
      </c>
      <c r="R3035" s="1">
        <v>0</v>
      </c>
      <c r="S3035" s="1">
        <f t="shared" si="237"/>
        <v>11</v>
      </c>
      <c r="T3035" s="1">
        <f t="shared" si="238"/>
        <v>2020</v>
      </c>
      <c r="U3035" s="1">
        <f t="shared" si="239"/>
        <v>2</v>
      </c>
    </row>
    <row r="3036" spans="1:21" x14ac:dyDescent="0.25">
      <c r="A3036" s="3" t="s">
        <v>1068</v>
      </c>
      <c r="B3036" s="3" t="s">
        <v>1374</v>
      </c>
      <c r="C3036" s="4" t="s">
        <v>1069</v>
      </c>
      <c r="D3036" s="5" t="s">
        <v>1070</v>
      </c>
      <c r="E3036" s="4" t="s">
        <v>1071</v>
      </c>
      <c r="F3036" s="6">
        <v>1955.79</v>
      </c>
      <c r="G3036" s="4">
        <v>120028</v>
      </c>
      <c r="H3036" s="4">
        <v>416089</v>
      </c>
      <c r="I3036" s="5">
        <v>4.7004126499999996</v>
      </c>
      <c r="J3036" s="5">
        <v>3.466599460126</v>
      </c>
      <c r="K3036" s="5" t="s">
        <v>1072</v>
      </c>
      <c r="L3036" s="5">
        <v>317180</v>
      </c>
      <c r="M3036" s="7" t="s">
        <v>1375</v>
      </c>
      <c r="N3036" s="16">
        <f t="shared" si="235"/>
        <v>44144</v>
      </c>
      <c r="O3036" s="7" t="s">
        <v>1376</v>
      </c>
      <c r="P3036" s="12" t="str">
        <f t="shared" si="236"/>
        <v>2020-11-17</v>
      </c>
      <c r="Q3036" s="1" t="str">
        <f>IFERROR(VLOOKUP(K3036,de_para!$A$2:$B$32,2,0),"ERR")</f>
        <v>Top funnel</v>
      </c>
      <c r="R3036" s="1">
        <v>0</v>
      </c>
      <c r="S3036" s="1">
        <f t="shared" si="237"/>
        <v>11</v>
      </c>
      <c r="T3036" s="1">
        <f t="shared" si="238"/>
        <v>2020</v>
      </c>
      <c r="U3036" s="1">
        <f t="shared" si="239"/>
        <v>2</v>
      </c>
    </row>
    <row r="3037" spans="1:21" x14ac:dyDescent="0.25">
      <c r="A3037" s="3" t="s">
        <v>93</v>
      </c>
      <c r="B3037" s="3" t="s">
        <v>1374</v>
      </c>
      <c r="C3037" s="4" t="s">
        <v>94</v>
      </c>
      <c r="D3037" s="5" t="s">
        <v>87</v>
      </c>
      <c r="E3037" s="4" t="s">
        <v>88</v>
      </c>
      <c r="F3037" s="6">
        <v>20355.78</v>
      </c>
      <c r="G3037" s="4">
        <v>952011</v>
      </c>
      <c r="H3037" s="4">
        <v>1384117</v>
      </c>
      <c r="I3037" s="5">
        <v>14.70669026</v>
      </c>
      <c r="J3037" s="5">
        <v>1.4538876126431</v>
      </c>
      <c r="K3037" s="5" t="s">
        <v>36</v>
      </c>
      <c r="L3037" s="5">
        <v>168</v>
      </c>
      <c r="M3037" s="7" t="s">
        <v>1375</v>
      </c>
      <c r="N3037" s="16">
        <f t="shared" si="235"/>
        <v>44144</v>
      </c>
      <c r="O3037" s="7" t="s">
        <v>1376</v>
      </c>
      <c r="P3037" s="12" t="str">
        <f t="shared" si="236"/>
        <v>2020-11-17</v>
      </c>
      <c r="Q3037" s="1" t="str">
        <f>IFERROR(VLOOKUP(K3037,de_para!$A$2:$B$32,2,0),"ERR")</f>
        <v>web event</v>
      </c>
      <c r="R3037" s="1">
        <v>0</v>
      </c>
      <c r="S3037" s="1">
        <f t="shared" si="237"/>
        <v>11</v>
      </c>
      <c r="T3037" s="1">
        <f t="shared" si="238"/>
        <v>2020</v>
      </c>
      <c r="U3037" s="1">
        <f t="shared" si="239"/>
        <v>2</v>
      </c>
    </row>
    <row r="3038" spans="1:21" x14ac:dyDescent="0.25">
      <c r="A3038" s="3" t="s">
        <v>1244</v>
      </c>
      <c r="B3038" s="3" t="s">
        <v>1374</v>
      </c>
      <c r="C3038" s="4" t="s">
        <v>1321</v>
      </c>
      <c r="D3038" s="5" t="s">
        <v>1322</v>
      </c>
      <c r="E3038" s="4" t="s">
        <v>1323</v>
      </c>
      <c r="F3038" s="6">
        <v>23841.74</v>
      </c>
      <c r="G3038" s="4">
        <v>1901474</v>
      </c>
      <c r="H3038" s="4">
        <v>2395113</v>
      </c>
      <c r="I3038" s="5">
        <v>9.9543278300000004</v>
      </c>
      <c r="J3038" s="5">
        <v>1.2596085983820999</v>
      </c>
      <c r="K3038" s="5" t="s">
        <v>80</v>
      </c>
      <c r="L3038" s="5">
        <v>342</v>
      </c>
      <c r="M3038" s="7" t="s">
        <v>1375</v>
      </c>
      <c r="N3038" s="16">
        <f t="shared" si="235"/>
        <v>44144</v>
      </c>
      <c r="O3038" s="7" t="s">
        <v>1376</v>
      </c>
      <c r="P3038" s="12" t="str">
        <f t="shared" si="236"/>
        <v>2020-11-17</v>
      </c>
      <c r="Q3038" s="1" t="str">
        <f>IFERROR(VLOOKUP(K3038,de_para!$A$2:$B$32,2,0),"ERR")</f>
        <v>web event</v>
      </c>
      <c r="R3038" s="1">
        <v>0</v>
      </c>
      <c r="S3038" s="1">
        <f t="shared" si="237"/>
        <v>11</v>
      </c>
      <c r="T3038" s="1">
        <f t="shared" si="238"/>
        <v>2020</v>
      </c>
      <c r="U3038" s="1">
        <f t="shared" si="239"/>
        <v>2</v>
      </c>
    </row>
    <row r="3039" spans="1:21" x14ac:dyDescent="0.25">
      <c r="A3039" s="3" t="s">
        <v>1370</v>
      </c>
      <c r="B3039" s="3" t="s">
        <v>1374</v>
      </c>
      <c r="C3039" s="4" t="s">
        <v>1371</v>
      </c>
      <c r="D3039" s="5" t="s">
        <v>1048</v>
      </c>
      <c r="E3039" s="4" t="s">
        <v>1049</v>
      </c>
      <c r="F3039" s="6">
        <v>0</v>
      </c>
      <c r="G3039" s="4">
        <v>0</v>
      </c>
      <c r="H3039" s="4">
        <v>0</v>
      </c>
      <c r="I3039" s="5" t="s">
        <v>45</v>
      </c>
      <c r="J3039" s="5">
        <v>0</v>
      </c>
      <c r="K3039" s="5" t="s">
        <v>80</v>
      </c>
      <c r="L3039" s="5">
        <v>4</v>
      </c>
      <c r="M3039" s="7" t="s">
        <v>1375</v>
      </c>
      <c r="N3039" s="16">
        <f t="shared" si="235"/>
        <v>44144</v>
      </c>
      <c r="O3039" s="7" t="s">
        <v>1376</v>
      </c>
      <c r="P3039" s="12" t="str">
        <f t="shared" si="236"/>
        <v>2020-11-17</v>
      </c>
      <c r="Q3039" s="1" t="str">
        <f>IFERROR(VLOOKUP(K3039,de_para!$A$2:$B$32,2,0),"ERR")</f>
        <v>web event</v>
      </c>
      <c r="R3039" s="1">
        <v>0</v>
      </c>
      <c r="S3039" s="1">
        <f t="shared" si="237"/>
        <v>11</v>
      </c>
      <c r="T3039" s="1">
        <f t="shared" si="238"/>
        <v>2020</v>
      </c>
      <c r="U3039" s="1">
        <f t="shared" si="239"/>
        <v>2</v>
      </c>
    </row>
    <row r="3040" spans="1:21" x14ac:dyDescent="0.25">
      <c r="A3040" s="3" t="s">
        <v>1057</v>
      </c>
      <c r="B3040" s="3" t="s">
        <v>1403</v>
      </c>
      <c r="C3040" s="4" t="s">
        <v>1058</v>
      </c>
      <c r="D3040" s="5" t="s">
        <v>1059</v>
      </c>
      <c r="E3040" s="4" t="s">
        <v>1060</v>
      </c>
      <c r="F3040" s="6">
        <v>125433.86</v>
      </c>
      <c r="G3040" s="4">
        <v>2478583</v>
      </c>
      <c r="H3040" s="4">
        <v>6396389</v>
      </c>
      <c r="I3040" s="5">
        <v>19.610105010000002</v>
      </c>
      <c r="J3040" s="5">
        <v>2.5806636291784</v>
      </c>
      <c r="K3040" s="5" t="s">
        <v>80</v>
      </c>
      <c r="L3040" s="5">
        <v>2616</v>
      </c>
      <c r="M3040" s="7" t="s">
        <v>1404</v>
      </c>
      <c r="N3040" s="16">
        <f t="shared" si="235"/>
        <v>44137</v>
      </c>
      <c r="O3040" s="7" t="s">
        <v>1405</v>
      </c>
      <c r="P3040" s="12" t="str">
        <f t="shared" si="236"/>
        <v>2020-11-10</v>
      </c>
      <c r="Q3040" s="1" t="str">
        <f>IFERROR(VLOOKUP(K3040,de_para!$A$2:$B$32,2,0),"ERR")</f>
        <v>web event</v>
      </c>
      <c r="R3040" s="1">
        <v>0</v>
      </c>
      <c r="S3040" s="1">
        <f t="shared" si="237"/>
        <v>11</v>
      </c>
      <c r="T3040" s="1">
        <f t="shared" si="238"/>
        <v>2020</v>
      </c>
      <c r="U3040" s="1">
        <f t="shared" si="239"/>
        <v>2</v>
      </c>
    </row>
    <row r="3041" spans="1:21" x14ac:dyDescent="0.25">
      <c r="A3041" s="3" t="s">
        <v>1271</v>
      </c>
      <c r="B3041" s="3" t="s">
        <v>1403</v>
      </c>
      <c r="C3041" s="4" t="s">
        <v>1272</v>
      </c>
      <c r="D3041" s="5" t="s">
        <v>1273</v>
      </c>
      <c r="E3041" s="4" t="s">
        <v>1274</v>
      </c>
      <c r="F3041" s="6">
        <v>40718.71</v>
      </c>
      <c r="G3041" s="4">
        <v>64864</v>
      </c>
      <c r="H3041" s="4">
        <v>501706</v>
      </c>
      <c r="I3041" s="5">
        <v>81.160500369999994</v>
      </c>
      <c r="J3041" s="5">
        <v>7.7347372964972996</v>
      </c>
      <c r="K3041" s="5" t="s">
        <v>36</v>
      </c>
      <c r="L3041" s="5">
        <v>1271</v>
      </c>
      <c r="M3041" s="7" t="s">
        <v>1404</v>
      </c>
      <c r="N3041" s="16">
        <f t="shared" si="235"/>
        <v>44137</v>
      </c>
      <c r="O3041" s="7" t="s">
        <v>1405</v>
      </c>
      <c r="P3041" s="12" t="str">
        <f t="shared" si="236"/>
        <v>2020-11-10</v>
      </c>
      <c r="Q3041" s="1" t="str">
        <f>IFERROR(VLOOKUP(K3041,de_para!$A$2:$B$32,2,0),"ERR")</f>
        <v>web event</v>
      </c>
      <c r="R3041" s="1">
        <v>0</v>
      </c>
      <c r="S3041" s="1">
        <f t="shared" si="237"/>
        <v>11</v>
      </c>
      <c r="T3041" s="1">
        <f t="shared" si="238"/>
        <v>2020</v>
      </c>
      <c r="U3041" s="1">
        <f t="shared" si="239"/>
        <v>2</v>
      </c>
    </row>
    <row r="3042" spans="1:21" x14ac:dyDescent="0.25">
      <c r="A3042" s="3" t="s">
        <v>1085</v>
      </c>
      <c r="B3042" s="3" t="s">
        <v>1403</v>
      </c>
      <c r="C3042" s="4" t="s">
        <v>1086</v>
      </c>
      <c r="D3042" s="5" t="s">
        <v>1070</v>
      </c>
      <c r="E3042" s="4" t="s">
        <v>1071</v>
      </c>
      <c r="F3042" s="6">
        <v>1960.49</v>
      </c>
      <c r="G3042" s="4">
        <v>137920</v>
      </c>
      <c r="H3042" s="4">
        <v>186515</v>
      </c>
      <c r="I3042" s="5">
        <v>10.51116532</v>
      </c>
      <c r="J3042" s="5">
        <v>1.3523419373550001</v>
      </c>
      <c r="K3042" s="5" t="s">
        <v>1072</v>
      </c>
      <c r="L3042" s="5">
        <v>153761</v>
      </c>
      <c r="M3042" s="7" t="s">
        <v>1404</v>
      </c>
      <c r="N3042" s="16">
        <f t="shared" si="235"/>
        <v>44137</v>
      </c>
      <c r="O3042" s="7" t="s">
        <v>1405</v>
      </c>
      <c r="P3042" s="12" t="str">
        <f t="shared" si="236"/>
        <v>2020-11-10</v>
      </c>
      <c r="Q3042" s="1" t="str">
        <f>IFERROR(VLOOKUP(K3042,de_para!$A$2:$B$32,2,0),"ERR")</f>
        <v>Top funnel</v>
      </c>
      <c r="R3042" s="1">
        <v>0</v>
      </c>
      <c r="S3042" s="1">
        <f t="shared" si="237"/>
        <v>11</v>
      </c>
      <c r="T3042" s="1">
        <f t="shared" si="238"/>
        <v>2020</v>
      </c>
      <c r="U3042" s="1">
        <f t="shared" si="239"/>
        <v>2</v>
      </c>
    </row>
    <row r="3043" spans="1:21" x14ac:dyDescent="0.25">
      <c r="A3043" s="3" t="s">
        <v>1068</v>
      </c>
      <c r="B3043" s="3" t="s">
        <v>1403</v>
      </c>
      <c r="C3043" s="4" t="s">
        <v>1069</v>
      </c>
      <c r="D3043" s="5" t="s">
        <v>1070</v>
      </c>
      <c r="E3043" s="4" t="s">
        <v>1071</v>
      </c>
      <c r="F3043" s="6">
        <v>1960.92</v>
      </c>
      <c r="G3043" s="4">
        <v>182912</v>
      </c>
      <c r="H3043" s="4">
        <v>486653</v>
      </c>
      <c r="I3043" s="5">
        <v>4.0294008300000002</v>
      </c>
      <c r="J3043" s="5">
        <v>2.6605854181246</v>
      </c>
      <c r="K3043" s="5" t="s">
        <v>1072</v>
      </c>
      <c r="L3043" s="5">
        <v>304019</v>
      </c>
      <c r="M3043" s="7" t="s">
        <v>1404</v>
      </c>
      <c r="N3043" s="16">
        <f t="shared" si="235"/>
        <v>44137</v>
      </c>
      <c r="O3043" s="7" t="s">
        <v>1405</v>
      </c>
      <c r="P3043" s="12" t="str">
        <f t="shared" si="236"/>
        <v>2020-11-10</v>
      </c>
      <c r="Q3043" s="1" t="str">
        <f>IFERROR(VLOOKUP(K3043,de_para!$A$2:$B$32,2,0),"ERR")</f>
        <v>Top funnel</v>
      </c>
      <c r="R3043" s="1">
        <v>0</v>
      </c>
      <c r="S3043" s="1">
        <f t="shared" si="237"/>
        <v>11</v>
      </c>
      <c r="T3043" s="1">
        <f t="shared" si="238"/>
        <v>2020</v>
      </c>
      <c r="U3043" s="1">
        <f t="shared" si="239"/>
        <v>2</v>
      </c>
    </row>
    <row r="3044" spans="1:21" x14ac:dyDescent="0.25">
      <c r="A3044" s="3" t="s">
        <v>111</v>
      </c>
      <c r="B3044" s="3" t="s">
        <v>1403</v>
      </c>
      <c r="C3044" s="4" t="s">
        <v>1047</v>
      </c>
      <c r="D3044" s="5" t="s">
        <v>1048</v>
      </c>
      <c r="E3044" s="4" t="s">
        <v>1049</v>
      </c>
      <c r="F3044" s="6">
        <v>64527.19</v>
      </c>
      <c r="G3044" s="4">
        <v>2976228</v>
      </c>
      <c r="H3044" s="4">
        <v>5844648</v>
      </c>
      <c r="I3044" s="5">
        <v>11.040389429999999</v>
      </c>
      <c r="J3044" s="5">
        <v>1.9637769687</v>
      </c>
      <c r="K3044" s="5" t="s">
        <v>36</v>
      </c>
      <c r="L3044" s="5">
        <v>740</v>
      </c>
      <c r="M3044" s="7" t="s">
        <v>1404</v>
      </c>
      <c r="N3044" s="16">
        <f t="shared" si="235"/>
        <v>44137</v>
      </c>
      <c r="O3044" s="7" t="s">
        <v>1405</v>
      </c>
      <c r="P3044" s="12" t="str">
        <f t="shared" si="236"/>
        <v>2020-11-10</v>
      </c>
      <c r="Q3044" s="1" t="str">
        <f>IFERROR(VLOOKUP(K3044,de_para!$A$2:$B$32,2,0),"ERR")</f>
        <v>web event</v>
      </c>
      <c r="R3044" s="1">
        <v>0</v>
      </c>
      <c r="S3044" s="1">
        <f t="shared" si="237"/>
        <v>11</v>
      </c>
      <c r="T3044" s="1">
        <f t="shared" si="238"/>
        <v>2020</v>
      </c>
      <c r="U3044" s="1">
        <f t="shared" si="239"/>
        <v>2</v>
      </c>
    </row>
    <row r="3045" spans="1:21" x14ac:dyDescent="0.25">
      <c r="A3045" s="3" t="s">
        <v>1401</v>
      </c>
      <c r="B3045" s="3" t="s">
        <v>1403</v>
      </c>
      <c r="C3045" s="4" t="s">
        <v>1402</v>
      </c>
      <c r="D3045" s="5" t="s">
        <v>1381</v>
      </c>
      <c r="E3045" s="4" t="s">
        <v>1382</v>
      </c>
      <c r="F3045" s="6">
        <v>0</v>
      </c>
      <c r="G3045" s="4">
        <v>0</v>
      </c>
      <c r="H3045" s="4">
        <v>0</v>
      </c>
      <c r="I3045" s="5" t="s">
        <v>45</v>
      </c>
      <c r="J3045" s="5">
        <v>0</v>
      </c>
      <c r="K3045" s="5" t="s">
        <v>36</v>
      </c>
      <c r="L3045" s="5">
        <v>1</v>
      </c>
      <c r="M3045" s="7" t="s">
        <v>1404</v>
      </c>
      <c r="N3045" s="16">
        <f t="shared" si="235"/>
        <v>44137</v>
      </c>
      <c r="O3045" s="7" t="s">
        <v>1405</v>
      </c>
      <c r="P3045" s="12" t="str">
        <f t="shared" si="236"/>
        <v>2020-11-10</v>
      </c>
      <c r="Q3045" s="1" t="str">
        <f>IFERROR(VLOOKUP(K3045,de_para!$A$2:$B$32,2,0),"ERR")</f>
        <v>web event</v>
      </c>
      <c r="R3045" s="1">
        <v>0</v>
      </c>
      <c r="S3045" s="1">
        <f t="shared" si="237"/>
        <v>11</v>
      </c>
      <c r="T3045" s="1">
        <f t="shared" si="238"/>
        <v>2020</v>
      </c>
      <c r="U3045" s="1">
        <f t="shared" si="239"/>
        <v>2</v>
      </c>
    </row>
    <row r="3046" spans="1:21" x14ac:dyDescent="0.25">
      <c r="A3046" s="3" t="s">
        <v>1372</v>
      </c>
      <c r="B3046" s="3" t="s">
        <v>1403</v>
      </c>
      <c r="C3046" s="4" t="s">
        <v>1373</v>
      </c>
      <c r="D3046" s="5" t="s">
        <v>1365</v>
      </c>
      <c r="E3046" s="4" t="s">
        <v>1366</v>
      </c>
      <c r="F3046" s="6">
        <v>0</v>
      </c>
      <c r="G3046" s="4">
        <v>0</v>
      </c>
      <c r="H3046" s="4">
        <v>0</v>
      </c>
      <c r="I3046" s="5" t="s">
        <v>45</v>
      </c>
      <c r="J3046" s="5">
        <v>0</v>
      </c>
      <c r="K3046" s="5" t="s">
        <v>36</v>
      </c>
      <c r="L3046" s="5">
        <v>8</v>
      </c>
      <c r="M3046" s="7" t="s">
        <v>1404</v>
      </c>
      <c r="N3046" s="16">
        <f t="shared" si="235"/>
        <v>44137</v>
      </c>
      <c r="O3046" s="7" t="s">
        <v>1405</v>
      </c>
      <c r="P3046" s="12" t="str">
        <f t="shared" si="236"/>
        <v>2020-11-10</v>
      </c>
      <c r="Q3046" s="1" t="str">
        <f>IFERROR(VLOOKUP(K3046,de_para!$A$2:$B$32,2,0),"ERR")</f>
        <v>web event</v>
      </c>
      <c r="R3046" s="1">
        <v>0</v>
      </c>
      <c r="S3046" s="1">
        <f t="shared" si="237"/>
        <v>11</v>
      </c>
      <c r="T3046" s="1">
        <f t="shared" si="238"/>
        <v>2020</v>
      </c>
      <c r="U3046" s="1">
        <f t="shared" si="239"/>
        <v>2</v>
      </c>
    </row>
    <row r="3047" spans="1:21" x14ac:dyDescent="0.25">
      <c r="A3047" s="3" t="s">
        <v>1367</v>
      </c>
      <c r="B3047" s="3" t="s">
        <v>1403</v>
      </c>
      <c r="C3047" s="4" t="s">
        <v>1368</v>
      </c>
      <c r="D3047" s="5" t="s">
        <v>1258</v>
      </c>
      <c r="E3047" s="4" t="s">
        <v>1259</v>
      </c>
      <c r="F3047" s="6">
        <v>0</v>
      </c>
      <c r="G3047" s="4">
        <v>0</v>
      </c>
      <c r="H3047" s="4">
        <v>0</v>
      </c>
      <c r="I3047" s="5" t="s">
        <v>45</v>
      </c>
      <c r="J3047" s="5">
        <v>0</v>
      </c>
      <c r="K3047" s="5" t="s">
        <v>1369</v>
      </c>
      <c r="L3047" s="5">
        <v>5</v>
      </c>
      <c r="M3047" s="7" t="s">
        <v>1404</v>
      </c>
      <c r="N3047" s="16">
        <f t="shared" si="235"/>
        <v>44137</v>
      </c>
      <c r="O3047" s="7" t="s">
        <v>1405</v>
      </c>
      <c r="P3047" s="12" t="str">
        <f t="shared" si="236"/>
        <v>2020-11-10</v>
      </c>
      <c r="Q3047" s="1" t="str">
        <f>IFERROR(VLOOKUP(K3047,de_para!$A$2:$B$32,2,0),"ERR")</f>
        <v>web event</v>
      </c>
      <c r="R3047" s="1">
        <v>0</v>
      </c>
      <c r="S3047" s="1">
        <f t="shared" si="237"/>
        <v>11</v>
      </c>
      <c r="T3047" s="1">
        <f t="shared" si="238"/>
        <v>2020</v>
      </c>
      <c r="U3047" s="1">
        <f t="shared" si="239"/>
        <v>2</v>
      </c>
    </row>
    <row r="3048" spans="1:21" x14ac:dyDescent="0.25">
      <c r="A3048" s="3" t="s">
        <v>1359</v>
      </c>
      <c r="B3048" s="3" t="s">
        <v>1403</v>
      </c>
      <c r="C3048" s="4" t="s">
        <v>1360</v>
      </c>
      <c r="D3048" s="5" t="s">
        <v>1361</v>
      </c>
      <c r="E3048" s="4" t="s">
        <v>1362</v>
      </c>
      <c r="F3048" s="6">
        <v>6597.89</v>
      </c>
      <c r="G3048" s="4">
        <v>97343</v>
      </c>
      <c r="H3048" s="4">
        <v>176590</v>
      </c>
      <c r="I3048" s="5">
        <v>37.362761200000001</v>
      </c>
      <c r="J3048" s="5">
        <v>1.8141006543871001</v>
      </c>
      <c r="K3048" s="5" t="s">
        <v>36</v>
      </c>
      <c r="L3048" s="5">
        <v>68</v>
      </c>
      <c r="M3048" s="7" t="s">
        <v>1404</v>
      </c>
      <c r="N3048" s="16">
        <f t="shared" si="235"/>
        <v>44137</v>
      </c>
      <c r="O3048" s="7" t="s">
        <v>1405</v>
      </c>
      <c r="P3048" s="12" t="str">
        <f t="shared" si="236"/>
        <v>2020-11-10</v>
      </c>
      <c r="Q3048" s="1" t="str">
        <f>IFERROR(VLOOKUP(K3048,de_para!$A$2:$B$32,2,0),"ERR")</f>
        <v>web event</v>
      </c>
      <c r="R3048" s="1">
        <v>0</v>
      </c>
      <c r="S3048" s="1">
        <f t="shared" si="237"/>
        <v>11</v>
      </c>
      <c r="T3048" s="1">
        <f t="shared" si="238"/>
        <v>2020</v>
      </c>
      <c r="U3048" s="1">
        <f t="shared" si="239"/>
        <v>2</v>
      </c>
    </row>
    <row r="3049" spans="1:21" x14ac:dyDescent="0.25">
      <c r="A3049" s="3" t="s">
        <v>1363</v>
      </c>
      <c r="B3049" s="3" t="s">
        <v>1403</v>
      </c>
      <c r="C3049" s="4" t="s">
        <v>1364</v>
      </c>
      <c r="D3049" s="5" t="s">
        <v>1365</v>
      </c>
      <c r="E3049" s="4" t="s">
        <v>1366</v>
      </c>
      <c r="F3049" s="6">
        <v>0</v>
      </c>
      <c r="G3049" s="4">
        <v>0</v>
      </c>
      <c r="H3049" s="4">
        <v>0</v>
      </c>
      <c r="I3049" s="5" t="s">
        <v>45</v>
      </c>
      <c r="J3049" s="5">
        <v>0</v>
      </c>
      <c r="K3049" s="5" t="s">
        <v>36</v>
      </c>
      <c r="L3049" s="5">
        <v>6</v>
      </c>
      <c r="M3049" s="7" t="s">
        <v>1404</v>
      </c>
      <c r="N3049" s="16">
        <f t="shared" si="235"/>
        <v>44137</v>
      </c>
      <c r="O3049" s="7" t="s">
        <v>1405</v>
      </c>
      <c r="P3049" s="12" t="str">
        <f t="shared" si="236"/>
        <v>2020-11-10</v>
      </c>
      <c r="Q3049" s="1" t="str">
        <f>IFERROR(VLOOKUP(K3049,de_para!$A$2:$B$32,2,0),"ERR")</f>
        <v>web event</v>
      </c>
      <c r="R3049" s="1">
        <v>0</v>
      </c>
      <c r="S3049" s="1">
        <f t="shared" si="237"/>
        <v>11</v>
      </c>
      <c r="T3049" s="1">
        <f t="shared" si="238"/>
        <v>2020</v>
      </c>
      <c r="U3049" s="1">
        <f t="shared" si="239"/>
        <v>2</v>
      </c>
    </row>
    <row r="3050" spans="1:21" x14ac:dyDescent="0.25">
      <c r="A3050" s="3" t="s">
        <v>1343</v>
      </c>
      <c r="B3050" s="3" t="s">
        <v>1403</v>
      </c>
      <c r="C3050" s="4" t="s">
        <v>1344</v>
      </c>
      <c r="D3050" s="5" t="s">
        <v>74</v>
      </c>
      <c r="E3050" s="4" t="s">
        <v>75</v>
      </c>
      <c r="F3050" s="6">
        <v>17078.349999999999</v>
      </c>
      <c r="G3050" s="4">
        <v>120958</v>
      </c>
      <c r="H3050" s="4">
        <v>642966</v>
      </c>
      <c r="I3050" s="5">
        <v>26.561824420000001</v>
      </c>
      <c r="J3050" s="5">
        <v>5.3156136840887003</v>
      </c>
      <c r="K3050" s="5" t="s">
        <v>36</v>
      </c>
      <c r="L3050" s="5">
        <v>223</v>
      </c>
      <c r="M3050" s="7" t="s">
        <v>1404</v>
      </c>
      <c r="N3050" s="16">
        <f t="shared" si="235"/>
        <v>44137</v>
      </c>
      <c r="O3050" s="7" t="s">
        <v>1405</v>
      </c>
      <c r="P3050" s="12" t="str">
        <f t="shared" si="236"/>
        <v>2020-11-10</v>
      </c>
      <c r="Q3050" s="1" t="str">
        <f>IFERROR(VLOOKUP(K3050,de_para!$A$2:$B$32,2,0),"ERR")</f>
        <v>web event</v>
      </c>
      <c r="R3050" s="1">
        <v>0</v>
      </c>
      <c r="S3050" s="1">
        <f t="shared" si="237"/>
        <v>11</v>
      </c>
      <c r="T3050" s="1">
        <f t="shared" si="238"/>
        <v>2020</v>
      </c>
      <c r="U3050" s="1">
        <f t="shared" si="239"/>
        <v>2</v>
      </c>
    </row>
    <row r="3051" spans="1:21" x14ac:dyDescent="0.25">
      <c r="A3051" s="3" t="s">
        <v>1383</v>
      </c>
      <c r="B3051" s="3" t="s">
        <v>1403</v>
      </c>
      <c r="C3051" s="4" t="s">
        <v>1384</v>
      </c>
      <c r="D3051" s="5" t="s">
        <v>1361</v>
      </c>
      <c r="E3051" s="4" t="s">
        <v>1362</v>
      </c>
      <c r="F3051" s="6">
        <v>0</v>
      </c>
      <c r="G3051" s="4">
        <v>0</v>
      </c>
      <c r="H3051" s="4">
        <v>0</v>
      </c>
      <c r="I3051" s="5" t="s">
        <v>45</v>
      </c>
      <c r="J3051" s="5">
        <v>0</v>
      </c>
      <c r="K3051" s="5" t="s">
        <v>36</v>
      </c>
      <c r="L3051" s="5">
        <v>9</v>
      </c>
      <c r="M3051" s="7" t="s">
        <v>1404</v>
      </c>
      <c r="N3051" s="16">
        <f t="shared" si="235"/>
        <v>44137</v>
      </c>
      <c r="O3051" s="7" t="s">
        <v>1405</v>
      </c>
      <c r="P3051" s="12" t="str">
        <f t="shared" si="236"/>
        <v>2020-11-10</v>
      </c>
      <c r="Q3051" s="1" t="str">
        <f>IFERROR(VLOOKUP(K3051,de_para!$A$2:$B$32,2,0),"ERR")</f>
        <v>web event</v>
      </c>
      <c r="R3051" s="1">
        <v>0</v>
      </c>
      <c r="S3051" s="1">
        <f t="shared" si="237"/>
        <v>11</v>
      </c>
      <c r="T3051" s="1">
        <f t="shared" si="238"/>
        <v>2020</v>
      </c>
      <c r="U3051" s="1">
        <f t="shared" si="239"/>
        <v>2</v>
      </c>
    </row>
    <row r="3052" spans="1:21" x14ac:dyDescent="0.25">
      <c r="A3052" s="3" t="s">
        <v>1042</v>
      </c>
      <c r="B3052" s="3" t="s">
        <v>1403</v>
      </c>
      <c r="C3052" s="4" t="s">
        <v>1043</v>
      </c>
      <c r="D3052" s="5" t="s">
        <v>1044</v>
      </c>
      <c r="E3052" s="4" t="s">
        <v>1045</v>
      </c>
      <c r="F3052" s="6">
        <v>378.23</v>
      </c>
      <c r="G3052" s="4">
        <v>21246</v>
      </c>
      <c r="H3052" s="4">
        <v>22971</v>
      </c>
      <c r="I3052" s="5">
        <v>16.46554351</v>
      </c>
      <c r="J3052" s="5">
        <v>1.0811917537419</v>
      </c>
      <c r="K3052" s="5" t="s">
        <v>1046</v>
      </c>
      <c r="L3052" s="5">
        <v>1</v>
      </c>
      <c r="M3052" s="7" t="s">
        <v>1404</v>
      </c>
      <c r="N3052" s="16">
        <f t="shared" si="235"/>
        <v>44137</v>
      </c>
      <c r="O3052" s="7" t="s">
        <v>1405</v>
      </c>
      <c r="P3052" s="12" t="str">
        <f t="shared" si="236"/>
        <v>2020-11-10</v>
      </c>
      <c r="Q3052" s="1" t="str">
        <f>IFERROR(VLOOKUP(K3052,de_para!$A$2:$B$32,2,0),"ERR")</f>
        <v>Credenciamento</v>
      </c>
      <c r="R3052" s="1">
        <v>0</v>
      </c>
      <c r="S3052" s="1">
        <f t="shared" si="237"/>
        <v>11</v>
      </c>
      <c r="T3052" s="1">
        <f t="shared" si="238"/>
        <v>2020</v>
      </c>
      <c r="U3052" s="1">
        <f t="shared" si="239"/>
        <v>2</v>
      </c>
    </row>
    <row r="3053" spans="1:21" x14ac:dyDescent="0.25">
      <c r="A3053" s="3" t="s">
        <v>1352</v>
      </c>
      <c r="B3053" s="3" t="s">
        <v>1403</v>
      </c>
      <c r="C3053" s="4" t="s">
        <v>1353</v>
      </c>
      <c r="D3053" s="5" t="s">
        <v>1091</v>
      </c>
      <c r="E3053" s="4" t="s">
        <v>1092</v>
      </c>
      <c r="F3053" s="6">
        <v>9056.65</v>
      </c>
      <c r="G3053" s="4">
        <v>43359</v>
      </c>
      <c r="H3053" s="4">
        <v>188710</v>
      </c>
      <c r="I3053" s="5">
        <v>47.992422240000003</v>
      </c>
      <c r="J3053" s="5">
        <v>4.3522682718696997</v>
      </c>
      <c r="K3053" s="5" t="s">
        <v>36</v>
      </c>
      <c r="L3053" s="5">
        <v>60</v>
      </c>
      <c r="M3053" s="7" t="s">
        <v>1404</v>
      </c>
      <c r="N3053" s="16">
        <f t="shared" si="235"/>
        <v>44137</v>
      </c>
      <c r="O3053" s="7" t="s">
        <v>1405</v>
      </c>
      <c r="P3053" s="12" t="str">
        <f t="shared" si="236"/>
        <v>2020-11-10</v>
      </c>
      <c r="Q3053" s="1" t="str">
        <f>IFERROR(VLOOKUP(K3053,de_para!$A$2:$B$32,2,0),"ERR")</f>
        <v>web event</v>
      </c>
      <c r="R3053" s="1">
        <v>0</v>
      </c>
      <c r="S3053" s="1">
        <f t="shared" si="237"/>
        <v>11</v>
      </c>
      <c r="T3053" s="1">
        <f t="shared" si="238"/>
        <v>2020</v>
      </c>
      <c r="U3053" s="1">
        <f t="shared" si="239"/>
        <v>2</v>
      </c>
    </row>
    <row r="3054" spans="1:21" x14ac:dyDescent="0.25">
      <c r="A3054" s="3" t="s">
        <v>1313</v>
      </c>
      <c r="B3054" s="3" t="s">
        <v>1403</v>
      </c>
      <c r="C3054" s="4" t="s">
        <v>1314</v>
      </c>
      <c r="D3054" s="5" t="s">
        <v>1315</v>
      </c>
      <c r="E3054" s="4" t="s">
        <v>1316</v>
      </c>
      <c r="F3054" s="6">
        <v>2736.89</v>
      </c>
      <c r="G3054" s="4">
        <v>227262</v>
      </c>
      <c r="H3054" s="4">
        <v>265670</v>
      </c>
      <c r="I3054" s="5">
        <v>10.301840629999999</v>
      </c>
      <c r="J3054" s="5">
        <v>1.16900317695</v>
      </c>
      <c r="K3054" s="5" t="s">
        <v>80</v>
      </c>
      <c r="L3054" s="5">
        <v>96</v>
      </c>
      <c r="M3054" s="7" t="s">
        <v>1404</v>
      </c>
      <c r="N3054" s="16">
        <f t="shared" si="235"/>
        <v>44137</v>
      </c>
      <c r="O3054" s="7" t="s">
        <v>1405</v>
      </c>
      <c r="P3054" s="12" t="str">
        <f t="shared" si="236"/>
        <v>2020-11-10</v>
      </c>
      <c r="Q3054" s="1" t="str">
        <f>IFERROR(VLOOKUP(K3054,de_para!$A$2:$B$32,2,0),"ERR")</f>
        <v>web event</v>
      </c>
      <c r="R3054" s="1">
        <v>0</v>
      </c>
      <c r="S3054" s="1">
        <f t="shared" si="237"/>
        <v>11</v>
      </c>
      <c r="T3054" s="1">
        <f t="shared" si="238"/>
        <v>2020</v>
      </c>
      <c r="U3054" s="1">
        <f t="shared" si="239"/>
        <v>2</v>
      </c>
    </row>
    <row r="3055" spans="1:21" x14ac:dyDescent="0.25">
      <c r="A3055" s="3" t="s">
        <v>1406</v>
      </c>
      <c r="B3055" s="3" t="s">
        <v>1403</v>
      </c>
      <c r="C3055" s="4" t="s">
        <v>1407</v>
      </c>
      <c r="D3055" s="5" t="s">
        <v>1408</v>
      </c>
      <c r="E3055" s="4" t="s">
        <v>1409</v>
      </c>
      <c r="F3055" s="6">
        <v>0</v>
      </c>
      <c r="G3055" s="4">
        <v>0</v>
      </c>
      <c r="H3055" s="4">
        <v>0</v>
      </c>
      <c r="I3055" s="5" t="s">
        <v>45</v>
      </c>
      <c r="J3055" s="5">
        <v>0</v>
      </c>
      <c r="K3055" s="5" t="s">
        <v>36</v>
      </c>
      <c r="L3055" s="5">
        <v>2</v>
      </c>
      <c r="M3055" s="7" t="s">
        <v>1404</v>
      </c>
      <c r="N3055" s="16">
        <f t="shared" si="235"/>
        <v>44137</v>
      </c>
      <c r="O3055" s="7" t="s">
        <v>1405</v>
      </c>
      <c r="P3055" s="12" t="str">
        <f t="shared" si="236"/>
        <v>2020-11-10</v>
      </c>
      <c r="Q3055" s="1" t="str">
        <f>IFERROR(VLOOKUP(K3055,de_para!$A$2:$B$32,2,0),"ERR")</f>
        <v>web event</v>
      </c>
      <c r="R3055" s="1">
        <v>0</v>
      </c>
      <c r="S3055" s="1">
        <f t="shared" si="237"/>
        <v>11</v>
      </c>
      <c r="T3055" s="1">
        <f t="shared" si="238"/>
        <v>2020</v>
      </c>
      <c r="U3055" s="1">
        <f t="shared" si="239"/>
        <v>2</v>
      </c>
    </row>
    <row r="3056" spans="1:21" x14ac:dyDescent="0.25">
      <c r="A3056" s="3" t="s">
        <v>1230</v>
      </c>
      <c r="B3056" s="3" t="s">
        <v>1403</v>
      </c>
      <c r="C3056" s="4" t="s">
        <v>1231</v>
      </c>
      <c r="D3056" s="5" t="s">
        <v>1232</v>
      </c>
      <c r="E3056" s="4" t="s">
        <v>1233</v>
      </c>
      <c r="F3056" s="6">
        <v>21.17</v>
      </c>
      <c r="G3056" s="4">
        <v>487</v>
      </c>
      <c r="H3056" s="4">
        <v>514</v>
      </c>
      <c r="I3056" s="5">
        <v>41.186770430000003</v>
      </c>
      <c r="J3056" s="5">
        <v>1.0554414784393999</v>
      </c>
      <c r="K3056" s="5" t="s">
        <v>36</v>
      </c>
      <c r="L3056" s="5">
        <v>41</v>
      </c>
      <c r="M3056" s="7" t="s">
        <v>1404</v>
      </c>
      <c r="N3056" s="16">
        <f t="shared" si="235"/>
        <v>44137</v>
      </c>
      <c r="O3056" s="7" t="s">
        <v>1405</v>
      </c>
      <c r="P3056" s="12" t="str">
        <f t="shared" si="236"/>
        <v>2020-11-10</v>
      </c>
      <c r="Q3056" s="1" t="str">
        <f>IFERROR(VLOOKUP(K3056,de_para!$A$2:$B$32,2,0),"ERR")</f>
        <v>web event</v>
      </c>
      <c r="R3056" s="1">
        <v>0</v>
      </c>
      <c r="S3056" s="1">
        <f t="shared" si="237"/>
        <v>11</v>
      </c>
      <c r="T3056" s="1">
        <f t="shared" si="238"/>
        <v>2020</v>
      </c>
      <c r="U3056" s="1">
        <f t="shared" si="239"/>
        <v>2</v>
      </c>
    </row>
    <row r="3057" spans="1:21" x14ac:dyDescent="0.25">
      <c r="A3057" s="3" t="s">
        <v>1379</v>
      </c>
      <c r="B3057" s="3" t="s">
        <v>1403</v>
      </c>
      <c r="C3057" s="4" t="s">
        <v>1380</v>
      </c>
      <c r="D3057" s="5" t="s">
        <v>1381</v>
      </c>
      <c r="E3057" s="4" t="s">
        <v>1382</v>
      </c>
      <c r="F3057" s="6">
        <v>0</v>
      </c>
      <c r="G3057" s="4">
        <v>0</v>
      </c>
      <c r="H3057" s="4">
        <v>0</v>
      </c>
      <c r="I3057" s="5" t="s">
        <v>45</v>
      </c>
      <c r="J3057" s="5">
        <v>0</v>
      </c>
      <c r="K3057" s="5" t="s">
        <v>36</v>
      </c>
      <c r="L3057" s="5">
        <v>6</v>
      </c>
      <c r="M3057" s="7" t="s">
        <v>1404</v>
      </c>
      <c r="N3057" s="16">
        <f t="shared" si="235"/>
        <v>44137</v>
      </c>
      <c r="O3057" s="7" t="s">
        <v>1405</v>
      </c>
      <c r="P3057" s="12" t="str">
        <f t="shared" si="236"/>
        <v>2020-11-10</v>
      </c>
      <c r="Q3057" s="1" t="str">
        <f>IFERROR(VLOOKUP(K3057,de_para!$A$2:$B$32,2,0),"ERR")</f>
        <v>web event</v>
      </c>
      <c r="R3057" s="1">
        <v>0</v>
      </c>
      <c r="S3057" s="1">
        <f t="shared" si="237"/>
        <v>11</v>
      </c>
      <c r="T3057" s="1">
        <f t="shared" si="238"/>
        <v>2020</v>
      </c>
      <c r="U3057" s="1">
        <f t="shared" si="239"/>
        <v>2</v>
      </c>
    </row>
    <row r="3058" spans="1:21" x14ac:dyDescent="0.25">
      <c r="A3058" s="3" t="s">
        <v>1370</v>
      </c>
      <c r="B3058" s="3" t="s">
        <v>1403</v>
      </c>
      <c r="C3058" s="4" t="s">
        <v>1371</v>
      </c>
      <c r="D3058" s="5" t="s">
        <v>1048</v>
      </c>
      <c r="E3058" s="4" t="s">
        <v>1049</v>
      </c>
      <c r="F3058" s="6">
        <v>0</v>
      </c>
      <c r="G3058" s="4">
        <v>0</v>
      </c>
      <c r="H3058" s="4">
        <v>0</v>
      </c>
      <c r="I3058" s="5" t="s">
        <v>45</v>
      </c>
      <c r="J3058" s="5">
        <v>0</v>
      </c>
      <c r="K3058" s="5" t="s">
        <v>80</v>
      </c>
      <c r="L3058" s="5">
        <v>2</v>
      </c>
      <c r="M3058" s="7" t="s">
        <v>1404</v>
      </c>
      <c r="N3058" s="16">
        <f t="shared" si="235"/>
        <v>44137</v>
      </c>
      <c r="O3058" s="7" t="s">
        <v>1405</v>
      </c>
      <c r="P3058" s="12" t="str">
        <f t="shared" si="236"/>
        <v>2020-11-10</v>
      </c>
      <c r="Q3058" s="1" t="str">
        <f>IFERROR(VLOOKUP(K3058,de_para!$A$2:$B$32,2,0),"ERR")</f>
        <v>web event</v>
      </c>
      <c r="R3058" s="1">
        <v>0</v>
      </c>
      <c r="S3058" s="1">
        <f t="shared" si="237"/>
        <v>11</v>
      </c>
      <c r="T3058" s="1">
        <f t="shared" si="238"/>
        <v>2020</v>
      </c>
      <c r="U3058" s="1">
        <f t="shared" si="239"/>
        <v>2</v>
      </c>
    </row>
    <row r="3059" spans="1:21" x14ac:dyDescent="0.25">
      <c r="A3059" s="3" t="s">
        <v>1329</v>
      </c>
      <c r="B3059" s="3" t="s">
        <v>1403</v>
      </c>
      <c r="C3059" s="4" t="s">
        <v>1330</v>
      </c>
      <c r="D3059" s="5" t="s">
        <v>87</v>
      </c>
      <c r="E3059" s="4" t="s">
        <v>88</v>
      </c>
      <c r="F3059" s="6">
        <v>2306.69</v>
      </c>
      <c r="G3059" s="4">
        <v>146631</v>
      </c>
      <c r="H3059" s="4">
        <v>167237</v>
      </c>
      <c r="I3059" s="5">
        <v>13.79294056</v>
      </c>
      <c r="J3059" s="5">
        <v>1.1405296287961</v>
      </c>
      <c r="K3059" s="5" t="s">
        <v>1252</v>
      </c>
      <c r="L3059" s="5">
        <v>2</v>
      </c>
      <c r="M3059" s="7" t="s">
        <v>1404</v>
      </c>
      <c r="N3059" s="16">
        <f t="shared" si="235"/>
        <v>44137</v>
      </c>
      <c r="O3059" s="7" t="s">
        <v>1405</v>
      </c>
      <c r="P3059" s="12" t="str">
        <f t="shared" si="236"/>
        <v>2020-11-10</v>
      </c>
      <c r="Q3059" s="1" t="str">
        <f>IFERROR(VLOOKUP(K3059,de_para!$A$2:$B$32,2,0),"ERR")</f>
        <v>web event</v>
      </c>
      <c r="R3059" s="1">
        <v>0</v>
      </c>
      <c r="S3059" s="1">
        <f t="shared" si="237"/>
        <v>11</v>
      </c>
      <c r="T3059" s="1">
        <f t="shared" si="238"/>
        <v>2020</v>
      </c>
      <c r="U3059" s="1">
        <f t="shared" si="239"/>
        <v>2</v>
      </c>
    </row>
    <row r="3060" spans="1:21" x14ac:dyDescent="0.25">
      <c r="A3060" s="3" t="s">
        <v>1256</v>
      </c>
      <c r="B3060" s="3" t="s">
        <v>1403</v>
      </c>
      <c r="C3060" s="4" t="s">
        <v>1257</v>
      </c>
      <c r="D3060" s="5" t="s">
        <v>1258</v>
      </c>
      <c r="E3060" s="4" t="s">
        <v>1259</v>
      </c>
      <c r="F3060" s="6">
        <v>7037.74</v>
      </c>
      <c r="G3060" s="4">
        <v>325951</v>
      </c>
      <c r="H3060" s="4">
        <v>442827</v>
      </c>
      <c r="I3060" s="5">
        <v>15.892752700000001</v>
      </c>
      <c r="J3060" s="5">
        <v>1.3585692327987999</v>
      </c>
      <c r="K3060" s="5" t="s">
        <v>1260</v>
      </c>
      <c r="L3060" s="5">
        <v>1024</v>
      </c>
      <c r="M3060" s="7" t="s">
        <v>1404</v>
      </c>
      <c r="N3060" s="16">
        <f t="shared" si="235"/>
        <v>44137</v>
      </c>
      <c r="O3060" s="7" t="s">
        <v>1405</v>
      </c>
      <c r="P3060" s="12" t="str">
        <f t="shared" si="236"/>
        <v>2020-11-10</v>
      </c>
      <c r="Q3060" s="1" t="str">
        <f>IFERROR(VLOOKUP(K3060,de_para!$A$2:$B$32,2,0),"ERR")</f>
        <v>web event</v>
      </c>
      <c r="R3060" s="1">
        <v>0</v>
      </c>
      <c r="S3060" s="1">
        <f t="shared" si="237"/>
        <v>11</v>
      </c>
      <c r="T3060" s="1">
        <f t="shared" si="238"/>
        <v>2020</v>
      </c>
      <c r="U3060" s="1">
        <f t="shared" si="239"/>
        <v>2</v>
      </c>
    </row>
    <row r="3061" spans="1:21" x14ac:dyDescent="0.25">
      <c r="A3061" s="3" t="s">
        <v>1397</v>
      </c>
      <c r="B3061" s="3" t="s">
        <v>1403</v>
      </c>
      <c r="C3061" s="4" t="s">
        <v>1398</v>
      </c>
      <c r="D3061" s="5" t="s">
        <v>1399</v>
      </c>
      <c r="E3061" s="4" t="s">
        <v>1400</v>
      </c>
      <c r="F3061" s="6">
        <v>0</v>
      </c>
      <c r="G3061" s="4">
        <v>0</v>
      </c>
      <c r="H3061" s="4">
        <v>0</v>
      </c>
      <c r="I3061" s="5" t="s">
        <v>45</v>
      </c>
      <c r="J3061" s="5">
        <v>0</v>
      </c>
      <c r="K3061" s="5" t="s">
        <v>757</v>
      </c>
      <c r="L3061" s="5">
        <v>2</v>
      </c>
      <c r="M3061" s="7" t="s">
        <v>1404</v>
      </c>
      <c r="N3061" s="16">
        <f t="shared" si="235"/>
        <v>44137</v>
      </c>
      <c r="O3061" s="7" t="s">
        <v>1405</v>
      </c>
      <c r="P3061" s="12" t="str">
        <f t="shared" si="236"/>
        <v>2020-11-10</v>
      </c>
      <c r="Q3061" s="1" t="str">
        <f>IFERROR(VLOOKUP(K3061,de_para!$A$2:$B$32,2,0),"ERR")</f>
        <v>web event</v>
      </c>
      <c r="R3061" s="1">
        <v>0</v>
      </c>
      <c r="S3061" s="1">
        <f t="shared" si="237"/>
        <v>11</v>
      </c>
      <c r="T3061" s="1">
        <f t="shared" si="238"/>
        <v>2020</v>
      </c>
      <c r="U3061" s="1">
        <f t="shared" si="239"/>
        <v>2</v>
      </c>
    </row>
    <row r="3062" spans="1:21" x14ac:dyDescent="0.25">
      <c r="A3062" s="3" t="s">
        <v>405</v>
      </c>
      <c r="B3062" s="3" t="s">
        <v>1403</v>
      </c>
      <c r="C3062" s="4" t="s">
        <v>406</v>
      </c>
      <c r="D3062" s="5" t="s">
        <v>177</v>
      </c>
      <c r="E3062" s="4" t="s">
        <v>178</v>
      </c>
      <c r="F3062" s="6">
        <v>12063.78</v>
      </c>
      <c r="G3062" s="4">
        <v>471805</v>
      </c>
      <c r="H3062" s="4">
        <v>1099998</v>
      </c>
      <c r="I3062" s="5">
        <v>10.96709267</v>
      </c>
      <c r="J3062" s="5">
        <v>2.3314674494759</v>
      </c>
      <c r="K3062" s="5" t="s">
        <v>179</v>
      </c>
      <c r="L3062" s="5">
        <v>12637</v>
      </c>
      <c r="M3062" s="7" t="s">
        <v>1404</v>
      </c>
      <c r="N3062" s="16">
        <f t="shared" si="235"/>
        <v>44137</v>
      </c>
      <c r="O3062" s="7" t="s">
        <v>1405</v>
      </c>
      <c r="P3062" s="12" t="str">
        <f t="shared" si="236"/>
        <v>2020-11-10</v>
      </c>
      <c r="Q3062" s="1" t="str">
        <f>IFERROR(VLOOKUP(K3062,de_para!$A$2:$B$32,2,0),"ERR")</f>
        <v>Mid funnel</v>
      </c>
      <c r="R3062" s="1">
        <v>0</v>
      </c>
      <c r="S3062" s="1">
        <f t="shared" si="237"/>
        <v>11</v>
      </c>
      <c r="T3062" s="1">
        <f t="shared" si="238"/>
        <v>2020</v>
      </c>
      <c r="U3062" s="1">
        <f t="shared" si="239"/>
        <v>2</v>
      </c>
    </row>
    <row r="3063" spans="1:21" x14ac:dyDescent="0.25">
      <c r="A3063" s="3" t="s">
        <v>1393</v>
      </c>
      <c r="B3063" s="3" t="s">
        <v>1403</v>
      </c>
      <c r="C3063" s="4" t="s">
        <v>1410</v>
      </c>
      <c r="D3063" s="5" t="s">
        <v>1411</v>
      </c>
      <c r="E3063" s="4" t="s">
        <v>1412</v>
      </c>
      <c r="F3063" s="6">
        <v>0</v>
      </c>
      <c r="G3063" s="4">
        <v>0</v>
      </c>
      <c r="H3063" s="4">
        <v>0</v>
      </c>
      <c r="I3063" s="5" t="s">
        <v>45</v>
      </c>
      <c r="J3063" s="5">
        <v>0</v>
      </c>
      <c r="K3063" s="5" t="s">
        <v>36</v>
      </c>
      <c r="L3063" s="5">
        <v>1</v>
      </c>
      <c r="M3063" s="7" t="s">
        <v>1404</v>
      </c>
      <c r="N3063" s="16">
        <f t="shared" si="235"/>
        <v>44137</v>
      </c>
      <c r="O3063" s="7" t="s">
        <v>1405</v>
      </c>
      <c r="P3063" s="12" t="str">
        <f t="shared" si="236"/>
        <v>2020-11-10</v>
      </c>
      <c r="Q3063" s="1" t="str">
        <f>IFERROR(VLOOKUP(K3063,de_para!$A$2:$B$32,2,0),"ERR")</f>
        <v>web event</v>
      </c>
      <c r="R3063" s="1">
        <v>0</v>
      </c>
      <c r="S3063" s="1">
        <f t="shared" si="237"/>
        <v>11</v>
      </c>
      <c r="T3063" s="1">
        <f t="shared" si="238"/>
        <v>2020</v>
      </c>
      <c r="U3063" s="1">
        <f t="shared" si="239"/>
        <v>2</v>
      </c>
    </row>
    <row r="3064" spans="1:21" x14ac:dyDescent="0.25">
      <c r="A3064" s="3" t="s">
        <v>85</v>
      </c>
      <c r="B3064" s="3" t="s">
        <v>1403</v>
      </c>
      <c r="C3064" s="4" t="s">
        <v>86</v>
      </c>
      <c r="D3064" s="5" t="s">
        <v>87</v>
      </c>
      <c r="E3064" s="4" t="s">
        <v>88</v>
      </c>
      <c r="F3064" s="6">
        <v>47586.15</v>
      </c>
      <c r="G3064" s="4">
        <v>945404</v>
      </c>
      <c r="H3064" s="4">
        <v>2321711</v>
      </c>
      <c r="I3064" s="5">
        <v>20.496155640000001</v>
      </c>
      <c r="J3064" s="5">
        <v>2.4557871555441002</v>
      </c>
      <c r="K3064" s="5" t="s">
        <v>36</v>
      </c>
      <c r="L3064" s="5">
        <v>311</v>
      </c>
      <c r="M3064" s="7" t="s">
        <v>1404</v>
      </c>
      <c r="N3064" s="16">
        <f t="shared" si="235"/>
        <v>44137</v>
      </c>
      <c r="O3064" s="7" t="s">
        <v>1405</v>
      </c>
      <c r="P3064" s="12" t="str">
        <f t="shared" si="236"/>
        <v>2020-11-10</v>
      </c>
      <c r="Q3064" s="1" t="str">
        <f>IFERROR(VLOOKUP(K3064,de_para!$A$2:$B$32,2,0),"ERR")</f>
        <v>web event</v>
      </c>
      <c r="R3064" s="1">
        <v>0</v>
      </c>
      <c r="S3064" s="1">
        <f t="shared" si="237"/>
        <v>11</v>
      </c>
      <c r="T3064" s="1">
        <f t="shared" si="238"/>
        <v>2020</v>
      </c>
      <c r="U3064" s="1">
        <f t="shared" si="239"/>
        <v>2</v>
      </c>
    </row>
    <row r="3065" spans="1:21" x14ac:dyDescent="0.25">
      <c r="A3065" s="3" t="s">
        <v>1088</v>
      </c>
      <c r="B3065" s="3" t="s">
        <v>1403</v>
      </c>
      <c r="C3065" s="4" t="s">
        <v>1090</v>
      </c>
      <c r="D3065" s="5" t="s">
        <v>1091</v>
      </c>
      <c r="E3065" s="4" t="s">
        <v>1092</v>
      </c>
      <c r="F3065" s="6">
        <v>14679.42</v>
      </c>
      <c r="G3065" s="4">
        <v>10524</v>
      </c>
      <c r="H3065" s="4">
        <v>136186</v>
      </c>
      <c r="I3065" s="5">
        <v>107.78949378</v>
      </c>
      <c r="J3065" s="5">
        <v>12.940516913721</v>
      </c>
      <c r="K3065" s="5" t="s">
        <v>36</v>
      </c>
      <c r="L3065" s="5">
        <v>98</v>
      </c>
      <c r="M3065" s="7" t="s">
        <v>1404</v>
      </c>
      <c r="N3065" s="16">
        <f t="shared" si="235"/>
        <v>44137</v>
      </c>
      <c r="O3065" s="7" t="s">
        <v>1405</v>
      </c>
      <c r="P3065" s="12" t="str">
        <f t="shared" si="236"/>
        <v>2020-11-10</v>
      </c>
      <c r="Q3065" s="1" t="str">
        <f>IFERROR(VLOOKUP(K3065,de_para!$A$2:$B$32,2,0),"ERR")</f>
        <v>web event</v>
      </c>
      <c r="R3065" s="1">
        <v>0</v>
      </c>
      <c r="S3065" s="1">
        <f t="shared" si="237"/>
        <v>11</v>
      </c>
      <c r="T3065" s="1">
        <f t="shared" si="238"/>
        <v>2020</v>
      </c>
      <c r="U3065" s="1">
        <f t="shared" si="239"/>
        <v>2</v>
      </c>
    </row>
    <row r="3066" spans="1:21" x14ac:dyDescent="0.25">
      <c r="A3066" s="3" t="s">
        <v>1413</v>
      </c>
      <c r="B3066" s="3" t="s">
        <v>1403</v>
      </c>
      <c r="C3066" s="4" t="s">
        <v>1414</v>
      </c>
      <c r="D3066" s="5" t="s">
        <v>1048</v>
      </c>
      <c r="E3066" s="4" t="s">
        <v>1049</v>
      </c>
      <c r="F3066" s="6">
        <v>0</v>
      </c>
      <c r="G3066" s="4">
        <v>0</v>
      </c>
      <c r="H3066" s="4">
        <v>0</v>
      </c>
      <c r="I3066" s="5" t="s">
        <v>45</v>
      </c>
      <c r="J3066" s="5">
        <v>0</v>
      </c>
      <c r="K3066" s="5" t="s">
        <v>36</v>
      </c>
      <c r="L3066" s="5">
        <v>21</v>
      </c>
      <c r="M3066" s="7" t="s">
        <v>1404</v>
      </c>
      <c r="N3066" s="16">
        <f t="shared" si="235"/>
        <v>44137</v>
      </c>
      <c r="O3066" s="7" t="s">
        <v>1405</v>
      </c>
      <c r="P3066" s="12" t="str">
        <f t="shared" si="236"/>
        <v>2020-11-10</v>
      </c>
      <c r="Q3066" s="1" t="str">
        <f>IFERROR(VLOOKUP(K3066,de_para!$A$2:$B$32,2,0),"ERR")</f>
        <v>web event</v>
      </c>
      <c r="R3066" s="1">
        <v>0</v>
      </c>
      <c r="S3066" s="1">
        <f t="shared" si="237"/>
        <v>11</v>
      </c>
      <c r="T3066" s="1">
        <f t="shared" si="238"/>
        <v>2020</v>
      </c>
      <c r="U3066" s="1">
        <f t="shared" si="239"/>
        <v>2</v>
      </c>
    </row>
    <row r="3067" spans="1:21" x14ac:dyDescent="0.25">
      <c r="A3067" s="3" t="s">
        <v>1350</v>
      </c>
      <c r="B3067" s="3" t="s">
        <v>1403</v>
      </c>
      <c r="C3067" s="4" t="s">
        <v>1351</v>
      </c>
      <c r="D3067" s="5" t="s">
        <v>87</v>
      </c>
      <c r="E3067" s="4" t="s">
        <v>88</v>
      </c>
      <c r="F3067" s="6">
        <v>0</v>
      </c>
      <c r="G3067" s="4">
        <v>0</v>
      </c>
      <c r="H3067" s="4">
        <v>0</v>
      </c>
      <c r="I3067" s="5" t="s">
        <v>45</v>
      </c>
      <c r="J3067" s="5">
        <v>0</v>
      </c>
      <c r="K3067" s="5" t="s">
        <v>36</v>
      </c>
      <c r="L3067" s="5">
        <v>17</v>
      </c>
      <c r="M3067" s="7" t="s">
        <v>1404</v>
      </c>
      <c r="N3067" s="16">
        <f t="shared" si="235"/>
        <v>44137</v>
      </c>
      <c r="O3067" s="7" t="s">
        <v>1405</v>
      </c>
      <c r="P3067" s="12" t="str">
        <f t="shared" si="236"/>
        <v>2020-11-10</v>
      </c>
      <c r="Q3067" s="1" t="str">
        <f>IFERROR(VLOOKUP(K3067,de_para!$A$2:$B$32,2,0),"ERR")</f>
        <v>web event</v>
      </c>
      <c r="R3067" s="1">
        <v>0</v>
      </c>
      <c r="S3067" s="1">
        <f t="shared" si="237"/>
        <v>11</v>
      </c>
      <c r="T3067" s="1">
        <f t="shared" si="238"/>
        <v>2020</v>
      </c>
      <c r="U3067" s="1">
        <f t="shared" si="239"/>
        <v>2</v>
      </c>
    </row>
    <row r="3068" spans="1:21" x14ac:dyDescent="0.25">
      <c r="A3068" s="3" t="s">
        <v>1296</v>
      </c>
      <c r="B3068" s="3" t="s">
        <v>1403</v>
      </c>
      <c r="C3068" s="4" t="s">
        <v>1297</v>
      </c>
      <c r="D3068" s="5" t="s">
        <v>1298</v>
      </c>
      <c r="E3068" s="4" t="s">
        <v>1299</v>
      </c>
      <c r="F3068" s="6">
        <v>783.74</v>
      </c>
      <c r="G3068" s="4">
        <v>67728</v>
      </c>
      <c r="H3068" s="4">
        <v>72845</v>
      </c>
      <c r="I3068" s="5">
        <v>10.759008850000001</v>
      </c>
      <c r="J3068" s="5">
        <v>1.0755522088353</v>
      </c>
      <c r="K3068" s="5" t="s">
        <v>753</v>
      </c>
      <c r="L3068" s="5">
        <v>69226</v>
      </c>
      <c r="M3068" s="7" t="s">
        <v>1404</v>
      </c>
      <c r="N3068" s="16">
        <f t="shared" si="235"/>
        <v>44137</v>
      </c>
      <c r="O3068" s="7" t="s">
        <v>1405</v>
      </c>
      <c r="P3068" s="12" t="str">
        <f t="shared" si="236"/>
        <v>2020-11-10</v>
      </c>
      <c r="Q3068" s="1" t="str">
        <f>IFERROR(VLOOKUP(K3068,de_para!$A$2:$B$32,2,0),"ERR")</f>
        <v>Mid funnel</v>
      </c>
      <c r="R3068" s="1">
        <v>0</v>
      </c>
      <c r="S3068" s="1">
        <f t="shared" si="237"/>
        <v>11</v>
      </c>
      <c r="T3068" s="1">
        <f t="shared" si="238"/>
        <v>2020</v>
      </c>
      <c r="U3068" s="1">
        <f t="shared" si="239"/>
        <v>2</v>
      </c>
    </row>
    <row r="3069" spans="1:21" x14ac:dyDescent="0.25">
      <c r="A3069" s="3" t="s">
        <v>1385</v>
      </c>
      <c r="B3069" s="3" t="s">
        <v>1403</v>
      </c>
      <c r="C3069" s="4" t="s">
        <v>1386</v>
      </c>
      <c r="D3069" s="5" t="s">
        <v>1387</v>
      </c>
      <c r="E3069" s="4" t="s">
        <v>1388</v>
      </c>
      <c r="F3069" s="6">
        <v>0</v>
      </c>
      <c r="G3069" s="4">
        <v>0</v>
      </c>
      <c r="H3069" s="4">
        <v>0</v>
      </c>
      <c r="I3069" s="5" t="s">
        <v>45</v>
      </c>
      <c r="J3069" s="5">
        <v>0</v>
      </c>
      <c r="K3069" s="5" t="s">
        <v>80</v>
      </c>
      <c r="L3069" s="5">
        <v>1</v>
      </c>
      <c r="M3069" s="7" t="s">
        <v>1404</v>
      </c>
      <c r="N3069" s="16">
        <f t="shared" si="235"/>
        <v>44137</v>
      </c>
      <c r="O3069" s="7" t="s">
        <v>1405</v>
      </c>
      <c r="P3069" s="12" t="str">
        <f t="shared" si="236"/>
        <v>2020-11-10</v>
      </c>
      <c r="Q3069" s="1" t="str">
        <f>IFERROR(VLOOKUP(K3069,de_para!$A$2:$B$32,2,0),"ERR")</f>
        <v>web event</v>
      </c>
      <c r="R3069" s="1">
        <v>0</v>
      </c>
      <c r="S3069" s="1">
        <f t="shared" si="237"/>
        <v>11</v>
      </c>
      <c r="T3069" s="1">
        <f t="shared" si="238"/>
        <v>2020</v>
      </c>
      <c r="U3069" s="1">
        <f t="shared" si="239"/>
        <v>2</v>
      </c>
    </row>
    <row r="3070" spans="1:21" x14ac:dyDescent="0.25">
      <c r="A3070" s="3" t="s">
        <v>1285</v>
      </c>
      <c r="B3070" s="3" t="s">
        <v>1403</v>
      </c>
      <c r="C3070" s="4" t="s">
        <v>1286</v>
      </c>
      <c r="D3070" s="5" t="s">
        <v>1287</v>
      </c>
      <c r="E3070" s="4" t="s">
        <v>1288</v>
      </c>
      <c r="F3070" s="6">
        <v>371.56</v>
      </c>
      <c r="G3070" s="4">
        <v>21304</v>
      </c>
      <c r="H3070" s="4">
        <v>23953</v>
      </c>
      <c r="I3070" s="5">
        <v>15.51204442</v>
      </c>
      <c r="J3070" s="5">
        <v>1.1243428464137999</v>
      </c>
      <c r="K3070" s="5" t="s">
        <v>1046</v>
      </c>
      <c r="L3070" s="5">
        <v>3</v>
      </c>
      <c r="M3070" s="7" t="s">
        <v>1404</v>
      </c>
      <c r="N3070" s="16">
        <f t="shared" si="235"/>
        <v>44137</v>
      </c>
      <c r="O3070" s="7" t="s">
        <v>1405</v>
      </c>
      <c r="P3070" s="12" t="str">
        <f t="shared" si="236"/>
        <v>2020-11-10</v>
      </c>
      <c r="Q3070" s="1" t="str">
        <f>IFERROR(VLOOKUP(K3070,de_para!$A$2:$B$32,2,0),"ERR")</f>
        <v>Credenciamento</v>
      </c>
      <c r="R3070" s="1">
        <v>0</v>
      </c>
      <c r="S3070" s="1">
        <f t="shared" si="237"/>
        <v>11</v>
      </c>
      <c r="T3070" s="1">
        <f t="shared" si="238"/>
        <v>2020</v>
      </c>
      <c r="U3070" s="1">
        <f t="shared" si="239"/>
        <v>2</v>
      </c>
    </row>
    <row r="3071" spans="1:21" x14ac:dyDescent="0.25">
      <c r="A3071" s="3" t="s">
        <v>245</v>
      </c>
      <c r="B3071" s="3" t="s">
        <v>1403</v>
      </c>
      <c r="C3071" s="4" t="s">
        <v>246</v>
      </c>
      <c r="D3071" s="5" t="s">
        <v>247</v>
      </c>
      <c r="E3071" s="4" t="s">
        <v>248</v>
      </c>
      <c r="F3071" s="6">
        <v>62853.79</v>
      </c>
      <c r="G3071" s="4">
        <v>1779441</v>
      </c>
      <c r="H3071" s="4">
        <v>3936093</v>
      </c>
      <c r="I3071" s="5">
        <v>15.968573409999999</v>
      </c>
      <c r="J3071" s="5">
        <v>2.2119828642815</v>
      </c>
      <c r="K3071" s="5" t="s">
        <v>36</v>
      </c>
      <c r="L3071" s="5">
        <v>288</v>
      </c>
      <c r="M3071" s="7" t="s">
        <v>1404</v>
      </c>
      <c r="N3071" s="16">
        <f t="shared" si="235"/>
        <v>44137</v>
      </c>
      <c r="O3071" s="7" t="s">
        <v>1405</v>
      </c>
      <c r="P3071" s="12" t="str">
        <f t="shared" si="236"/>
        <v>2020-11-10</v>
      </c>
      <c r="Q3071" s="1" t="str">
        <f>IFERROR(VLOOKUP(K3071,de_para!$A$2:$B$32,2,0),"ERR")</f>
        <v>web event</v>
      </c>
      <c r="R3071" s="1">
        <v>0</v>
      </c>
      <c r="S3071" s="1">
        <f t="shared" si="237"/>
        <v>11</v>
      </c>
      <c r="T3071" s="1">
        <f t="shared" si="238"/>
        <v>2020</v>
      </c>
      <c r="U3071" s="1">
        <f t="shared" si="239"/>
        <v>2</v>
      </c>
    </row>
    <row r="3072" spans="1:21" x14ac:dyDescent="0.25">
      <c r="A3072" s="3" t="s">
        <v>588</v>
      </c>
      <c r="B3072" s="3" t="s">
        <v>1403</v>
      </c>
      <c r="C3072" s="4" t="s">
        <v>589</v>
      </c>
      <c r="D3072" s="5" t="s">
        <v>247</v>
      </c>
      <c r="E3072" s="4" t="s">
        <v>248</v>
      </c>
      <c r="F3072" s="6">
        <v>20611.11</v>
      </c>
      <c r="G3072" s="4">
        <v>23600</v>
      </c>
      <c r="H3072" s="4">
        <v>295926</v>
      </c>
      <c r="I3072" s="5">
        <v>69.649540759999994</v>
      </c>
      <c r="J3072" s="5">
        <v>12.539237288136</v>
      </c>
      <c r="K3072" s="5" t="s">
        <v>36</v>
      </c>
      <c r="L3072" s="5">
        <v>96</v>
      </c>
      <c r="M3072" s="7" t="s">
        <v>1404</v>
      </c>
      <c r="N3072" s="16">
        <f t="shared" si="235"/>
        <v>44137</v>
      </c>
      <c r="O3072" s="7" t="s">
        <v>1405</v>
      </c>
      <c r="P3072" s="12" t="str">
        <f t="shared" si="236"/>
        <v>2020-11-10</v>
      </c>
      <c r="Q3072" s="1" t="str">
        <f>IFERROR(VLOOKUP(K3072,de_para!$A$2:$B$32,2,0),"ERR")</f>
        <v>web event</v>
      </c>
      <c r="R3072" s="1">
        <v>0</v>
      </c>
      <c r="S3072" s="1">
        <f t="shared" si="237"/>
        <v>11</v>
      </c>
      <c r="T3072" s="1">
        <f t="shared" si="238"/>
        <v>2020</v>
      </c>
      <c r="U3072" s="1">
        <f t="shared" si="239"/>
        <v>2</v>
      </c>
    </row>
    <row r="3073" spans="1:21" x14ac:dyDescent="0.25">
      <c r="A3073" s="3" t="s">
        <v>245</v>
      </c>
      <c r="B3073" s="3" t="s">
        <v>1403</v>
      </c>
      <c r="C3073" s="4" t="s">
        <v>520</v>
      </c>
      <c r="D3073" s="5" t="s">
        <v>521</v>
      </c>
      <c r="E3073" s="4" t="s">
        <v>522</v>
      </c>
      <c r="F3073" s="6">
        <v>4842.0200000000004</v>
      </c>
      <c r="G3073" s="4">
        <v>1058802</v>
      </c>
      <c r="H3073" s="4">
        <v>2102437</v>
      </c>
      <c r="I3073" s="5">
        <v>2.3030511699999998</v>
      </c>
      <c r="J3073" s="5">
        <v>1.9856753198426</v>
      </c>
      <c r="K3073" s="5" t="s">
        <v>394</v>
      </c>
      <c r="L3073" s="5">
        <v>14020</v>
      </c>
      <c r="M3073" s="7" t="s">
        <v>1404</v>
      </c>
      <c r="N3073" s="16">
        <f t="shared" si="235"/>
        <v>44137</v>
      </c>
      <c r="O3073" s="7" t="s">
        <v>1405</v>
      </c>
      <c r="P3073" s="12" t="str">
        <f t="shared" si="236"/>
        <v>2020-11-10</v>
      </c>
      <c r="Q3073" s="1" t="str">
        <f>IFERROR(VLOOKUP(K3073,de_para!$A$2:$B$32,2,0),"ERR")</f>
        <v>Mid funnel</v>
      </c>
      <c r="R3073" s="1">
        <v>0</v>
      </c>
      <c r="S3073" s="1">
        <f t="shared" si="237"/>
        <v>11</v>
      </c>
      <c r="T3073" s="1">
        <f t="shared" si="238"/>
        <v>2020</v>
      </c>
      <c r="U3073" s="1">
        <f t="shared" si="239"/>
        <v>2</v>
      </c>
    </row>
    <row r="3074" spans="1:21" x14ac:dyDescent="0.25">
      <c r="A3074" s="3" t="s">
        <v>120</v>
      </c>
      <c r="B3074" s="3" t="s">
        <v>1403</v>
      </c>
      <c r="C3074" s="4" t="s">
        <v>121</v>
      </c>
      <c r="D3074" s="5" t="s">
        <v>87</v>
      </c>
      <c r="E3074" s="4" t="s">
        <v>88</v>
      </c>
      <c r="F3074" s="6">
        <v>60871.360000000001</v>
      </c>
      <c r="G3074" s="4">
        <v>2902526</v>
      </c>
      <c r="H3074" s="4">
        <v>4926820</v>
      </c>
      <c r="I3074" s="5">
        <v>12.35510126</v>
      </c>
      <c r="J3074" s="5">
        <v>1.6974249326276001</v>
      </c>
      <c r="K3074" s="5" t="s">
        <v>36</v>
      </c>
      <c r="L3074" s="5">
        <v>554</v>
      </c>
      <c r="M3074" s="7" t="s">
        <v>1404</v>
      </c>
      <c r="N3074" s="16">
        <f t="shared" si="235"/>
        <v>44137</v>
      </c>
      <c r="O3074" s="7" t="s">
        <v>1405</v>
      </c>
      <c r="P3074" s="12" t="str">
        <f t="shared" si="236"/>
        <v>2020-11-10</v>
      </c>
      <c r="Q3074" s="1" t="str">
        <f>IFERROR(VLOOKUP(K3074,de_para!$A$2:$B$32,2,0),"ERR")</f>
        <v>web event</v>
      </c>
      <c r="R3074" s="1">
        <v>0</v>
      </c>
      <c r="S3074" s="1">
        <f t="shared" si="237"/>
        <v>11</v>
      </c>
      <c r="T3074" s="1">
        <f t="shared" si="238"/>
        <v>2020</v>
      </c>
      <c r="U3074" s="1">
        <f t="shared" si="239"/>
        <v>2</v>
      </c>
    </row>
    <row r="3075" spans="1:21" x14ac:dyDescent="0.25">
      <c r="A3075" s="3" t="s">
        <v>1415</v>
      </c>
      <c r="B3075" s="3" t="s">
        <v>1403</v>
      </c>
      <c r="C3075" s="4" t="s">
        <v>1416</v>
      </c>
      <c r="D3075" s="5" t="s">
        <v>1395</v>
      </c>
      <c r="E3075" s="4" t="s">
        <v>1396</v>
      </c>
      <c r="F3075" s="6">
        <v>0</v>
      </c>
      <c r="G3075" s="4">
        <v>0</v>
      </c>
      <c r="H3075" s="4">
        <v>0</v>
      </c>
      <c r="I3075" s="5" t="s">
        <v>45</v>
      </c>
      <c r="J3075" s="5">
        <v>0</v>
      </c>
      <c r="K3075" s="5" t="s">
        <v>36</v>
      </c>
      <c r="L3075" s="5">
        <v>1</v>
      </c>
      <c r="M3075" s="7" t="s">
        <v>1404</v>
      </c>
      <c r="N3075" s="16">
        <f t="shared" ref="N3075:N3138" si="240">M3075-WEEKDAY(M3075,3)</f>
        <v>44137</v>
      </c>
      <c r="O3075" s="7" t="s">
        <v>1405</v>
      </c>
      <c r="P3075" s="12" t="str">
        <f t="shared" ref="P3075:P3138" si="241">RIGHT(B3075,10)</f>
        <v>2020-11-10</v>
      </c>
      <c r="Q3075" s="1" t="str">
        <f>IFERROR(VLOOKUP(K3075,de_para!$A$2:$B$32,2,0),"ERR")</f>
        <v>web event</v>
      </c>
      <c r="R3075" s="1">
        <v>0</v>
      </c>
      <c r="S3075" s="1">
        <f t="shared" ref="S3075:S3138" si="242">MONTH(P3075)</f>
        <v>11</v>
      </c>
      <c r="T3075" s="1">
        <f t="shared" ref="T3075:T3138" si="243">YEAR(P3075)</f>
        <v>2020</v>
      </c>
      <c r="U3075" s="1">
        <f t="shared" ref="U3075:U3138" si="244">IF(S3075&lt;7,1,2)</f>
        <v>2</v>
      </c>
    </row>
    <row r="3076" spans="1:21" x14ac:dyDescent="0.25">
      <c r="A3076" s="3" t="s">
        <v>1348</v>
      </c>
      <c r="B3076" s="3" t="s">
        <v>1403</v>
      </c>
      <c r="C3076" s="4" t="s">
        <v>1349</v>
      </c>
      <c r="D3076" s="5" t="s">
        <v>1326</v>
      </c>
      <c r="E3076" s="4" t="s">
        <v>1327</v>
      </c>
      <c r="F3076" s="6">
        <v>2197.5</v>
      </c>
      <c r="G3076" s="4">
        <v>24072</v>
      </c>
      <c r="H3076" s="4">
        <v>74002</v>
      </c>
      <c r="I3076" s="5">
        <v>29.69514337</v>
      </c>
      <c r="J3076" s="5">
        <v>3.0741940844134001</v>
      </c>
      <c r="K3076" s="5" t="s">
        <v>1328</v>
      </c>
      <c r="L3076" s="5">
        <v>455</v>
      </c>
      <c r="M3076" s="7" t="s">
        <v>1404</v>
      </c>
      <c r="N3076" s="16">
        <f t="shared" si="240"/>
        <v>44137</v>
      </c>
      <c r="O3076" s="7" t="s">
        <v>1405</v>
      </c>
      <c r="P3076" s="12" t="str">
        <f t="shared" si="241"/>
        <v>2020-11-10</v>
      </c>
      <c r="Q3076" s="1" t="str">
        <f>IFERROR(VLOOKUP(K3076,de_para!$A$2:$B$32,2,0),"ERR")</f>
        <v>Lead Ads</v>
      </c>
      <c r="R3076" s="1">
        <v>0</v>
      </c>
      <c r="S3076" s="1">
        <f t="shared" si="242"/>
        <v>11</v>
      </c>
      <c r="T3076" s="1">
        <f t="shared" si="243"/>
        <v>2020</v>
      </c>
      <c r="U3076" s="1">
        <f t="shared" si="244"/>
        <v>2</v>
      </c>
    </row>
    <row r="3077" spans="1:21" x14ac:dyDescent="0.25">
      <c r="A3077" s="3" t="s">
        <v>1210</v>
      </c>
      <c r="B3077" s="3" t="s">
        <v>1403</v>
      </c>
      <c r="C3077" s="4" t="s">
        <v>1212</v>
      </c>
      <c r="D3077" s="5" t="s">
        <v>1213</v>
      </c>
      <c r="E3077" s="4" t="s">
        <v>1214</v>
      </c>
      <c r="F3077" s="6">
        <v>14444.74</v>
      </c>
      <c r="G3077" s="4">
        <v>231743</v>
      </c>
      <c r="H3077" s="4">
        <v>754679</v>
      </c>
      <c r="I3077" s="5">
        <v>19.140243730000002</v>
      </c>
      <c r="J3077" s="5">
        <v>3.2565341779471</v>
      </c>
      <c r="K3077" s="5" t="s">
        <v>36</v>
      </c>
      <c r="L3077" s="5">
        <v>113</v>
      </c>
      <c r="M3077" s="7" t="s">
        <v>1404</v>
      </c>
      <c r="N3077" s="16">
        <f t="shared" si="240"/>
        <v>44137</v>
      </c>
      <c r="O3077" s="7" t="s">
        <v>1405</v>
      </c>
      <c r="P3077" s="12" t="str">
        <f t="shared" si="241"/>
        <v>2020-11-10</v>
      </c>
      <c r="Q3077" s="1" t="str">
        <f>IFERROR(VLOOKUP(K3077,de_para!$A$2:$B$32,2,0),"ERR")</f>
        <v>web event</v>
      </c>
      <c r="R3077" s="1">
        <v>0</v>
      </c>
      <c r="S3077" s="1">
        <f t="shared" si="242"/>
        <v>11</v>
      </c>
      <c r="T3077" s="1">
        <f t="shared" si="243"/>
        <v>2020</v>
      </c>
      <c r="U3077" s="1">
        <f t="shared" si="244"/>
        <v>2</v>
      </c>
    </row>
    <row r="3078" spans="1:21" x14ac:dyDescent="0.25">
      <c r="A3078" s="3" t="s">
        <v>1244</v>
      </c>
      <c r="B3078" s="3" t="s">
        <v>1403</v>
      </c>
      <c r="C3078" s="4" t="s">
        <v>1321</v>
      </c>
      <c r="D3078" s="5" t="s">
        <v>1322</v>
      </c>
      <c r="E3078" s="4" t="s">
        <v>1323</v>
      </c>
      <c r="F3078" s="6">
        <v>2739.25</v>
      </c>
      <c r="G3078" s="4">
        <v>241277</v>
      </c>
      <c r="H3078" s="4">
        <v>283152</v>
      </c>
      <c r="I3078" s="5">
        <v>9.67413262</v>
      </c>
      <c r="J3078" s="5">
        <v>1.1735557056827</v>
      </c>
      <c r="K3078" s="5" t="s">
        <v>80</v>
      </c>
      <c r="L3078" s="5">
        <v>94</v>
      </c>
      <c r="M3078" s="7" t="s">
        <v>1404</v>
      </c>
      <c r="N3078" s="16">
        <f t="shared" si="240"/>
        <v>44137</v>
      </c>
      <c r="O3078" s="7" t="s">
        <v>1405</v>
      </c>
      <c r="P3078" s="12" t="str">
        <f t="shared" si="241"/>
        <v>2020-11-10</v>
      </c>
      <c r="Q3078" s="1" t="str">
        <f>IFERROR(VLOOKUP(K3078,de_para!$A$2:$B$32,2,0),"ERR")</f>
        <v>web event</v>
      </c>
      <c r="R3078" s="1">
        <v>0</v>
      </c>
      <c r="S3078" s="1">
        <f t="shared" si="242"/>
        <v>11</v>
      </c>
      <c r="T3078" s="1">
        <f t="shared" si="243"/>
        <v>2020</v>
      </c>
      <c r="U3078" s="1">
        <f t="shared" si="244"/>
        <v>2</v>
      </c>
    </row>
    <row r="3079" spans="1:21" x14ac:dyDescent="0.25">
      <c r="A3079" s="3" t="s">
        <v>120</v>
      </c>
      <c r="B3079" s="3" t="s">
        <v>1403</v>
      </c>
      <c r="C3079" s="4" t="s">
        <v>1056</v>
      </c>
      <c r="D3079" s="5" t="s">
        <v>1048</v>
      </c>
      <c r="E3079" s="4" t="s">
        <v>1049</v>
      </c>
      <c r="F3079" s="6">
        <v>176132.97</v>
      </c>
      <c r="G3079" s="4">
        <v>7841722</v>
      </c>
      <c r="H3079" s="4">
        <v>15102105</v>
      </c>
      <c r="I3079" s="5">
        <v>11.66280926</v>
      </c>
      <c r="J3079" s="5">
        <v>1.9258659003723999</v>
      </c>
      <c r="K3079" s="5" t="s">
        <v>36</v>
      </c>
      <c r="L3079" s="5">
        <v>2166</v>
      </c>
      <c r="M3079" s="7" t="s">
        <v>1404</v>
      </c>
      <c r="N3079" s="16">
        <f t="shared" si="240"/>
        <v>44137</v>
      </c>
      <c r="O3079" s="7" t="s">
        <v>1405</v>
      </c>
      <c r="P3079" s="12" t="str">
        <f t="shared" si="241"/>
        <v>2020-11-10</v>
      </c>
      <c r="Q3079" s="1" t="str">
        <f>IFERROR(VLOOKUP(K3079,de_para!$A$2:$B$32,2,0),"ERR")</f>
        <v>web event</v>
      </c>
      <c r="R3079" s="1">
        <v>0</v>
      </c>
      <c r="S3079" s="1">
        <f t="shared" si="242"/>
        <v>11</v>
      </c>
      <c r="T3079" s="1">
        <f t="shared" si="243"/>
        <v>2020</v>
      </c>
      <c r="U3079" s="1">
        <f t="shared" si="244"/>
        <v>2</v>
      </c>
    </row>
    <row r="3080" spans="1:21" x14ac:dyDescent="0.25">
      <c r="A3080" s="3" t="s">
        <v>72</v>
      </c>
      <c r="B3080" s="3" t="s">
        <v>1403</v>
      </c>
      <c r="C3080" s="4" t="s">
        <v>73</v>
      </c>
      <c r="D3080" s="5" t="s">
        <v>74</v>
      </c>
      <c r="E3080" s="4" t="s">
        <v>75</v>
      </c>
      <c r="F3080" s="6">
        <v>76102.41</v>
      </c>
      <c r="G3080" s="4">
        <v>312445</v>
      </c>
      <c r="H3080" s="4">
        <v>1623077</v>
      </c>
      <c r="I3080" s="5">
        <v>46.887738540000001</v>
      </c>
      <c r="J3080" s="5">
        <v>5.1947606778792998</v>
      </c>
      <c r="K3080" s="5" t="s">
        <v>36</v>
      </c>
      <c r="L3080" s="5">
        <v>1409</v>
      </c>
      <c r="M3080" s="7" t="s">
        <v>1404</v>
      </c>
      <c r="N3080" s="16">
        <f t="shared" si="240"/>
        <v>44137</v>
      </c>
      <c r="O3080" s="7" t="s">
        <v>1405</v>
      </c>
      <c r="P3080" s="12" t="str">
        <f t="shared" si="241"/>
        <v>2020-11-10</v>
      </c>
      <c r="Q3080" s="1" t="str">
        <f>IFERROR(VLOOKUP(K3080,de_para!$A$2:$B$32,2,0),"ERR")</f>
        <v>web event</v>
      </c>
      <c r="R3080" s="1">
        <v>0</v>
      </c>
      <c r="S3080" s="1">
        <f t="shared" si="242"/>
        <v>11</v>
      </c>
      <c r="T3080" s="1">
        <f t="shared" si="243"/>
        <v>2020</v>
      </c>
      <c r="U3080" s="1">
        <f t="shared" si="244"/>
        <v>2</v>
      </c>
    </row>
    <row r="3081" spans="1:21" x14ac:dyDescent="0.25">
      <c r="A3081" s="3" t="s">
        <v>1289</v>
      </c>
      <c r="B3081" s="3" t="s">
        <v>1403</v>
      </c>
      <c r="C3081" s="4" t="s">
        <v>1290</v>
      </c>
      <c r="D3081" s="5" t="s">
        <v>1291</v>
      </c>
      <c r="E3081" s="4" t="s">
        <v>1292</v>
      </c>
      <c r="F3081" s="6">
        <v>3523.58</v>
      </c>
      <c r="G3081" s="4">
        <v>39264</v>
      </c>
      <c r="H3081" s="4">
        <v>128464</v>
      </c>
      <c r="I3081" s="5">
        <v>27.428540290000001</v>
      </c>
      <c r="J3081" s="5">
        <v>3.2718011409943002</v>
      </c>
      <c r="K3081" s="5" t="s">
        <v>1260</v>
      </c>
      <c r="L3081" s="5">
        <v>329</v>
      </c>
      <c r="M3081" s="7" t="s">
        <v>1404</v>
      </c>
      <c r="N3081" s="16">
        <f t="shared" si="240"/>
        <v>44137</v>
      </c>
      <c r="O3081" s="7" t="s">
        <v>1405</v>
      </c>
      <c r="P3081" s="12" t="str">
        <f t="shared" si="241"/>
        <v>2020-11-10</v>
      </c>
      <c r="Q3081" s="1" t="str">
        <f>IFERROR(VLOOKUP(K3081,de_para!$A$2:$B$32,2,0),"ERR")</f>
        <v>web event</v>
      </c>
      <c r="R3081" s="1">
        <v>0</v>
      </c>
      <c r="S3081" s="1">
        <f t="shared" si="242"/>
        <v>11</v>
      </c>
      <c r="T3081" s="1">
        <f t="shared" si="243"/>
        <v>2020</v>
      </c>
      <c r="U3081" s="1">
        <f t="shared" si="244"/>
        <v>2</v>
      </c>
    </row>
    <row r="3082" spans="1:21" x14ac:dyDescent="0.25">
      <c r="A3082" s="3" t="s">
        <v>175</v>
      </c>
      <c r="B3082" s="3" t="s">
        <v>1403</v>
      </c>
      <c r="C3082" s="4" t="s">
        <v>176</v>
      </c>
      <c r="D3082" s="5" t="s">
        <v>177</v>
      </c>
      <c r="E3082" s="4" t="s">
        <v>178</v>
      </c>
      <c r="F3082" s="6">
        <v>8147.95</v>
      </c>
      <c r="G3082" s="4">
        <v>493824</v>
      </c>
      <c r="H3082" s="4">
        <v>913777</v>
      </c>
      <c r="I3082" s="5">
        <v>8.9167816700000007</v>
      </c>
      <c r="J3082" s="5">
        <v>1.8504102676256999</v>
      </c>
      <c r="K3082" s="5" t="s">
        <v>179</v>
      </c>
      <c r="L3082" s="5">
        <v>11600</v>
      </c>
      <c r="M3082" s="7" t="s">
        <v>1404</v>
      </c>
      <c r="N3082" s="16">
        <f t="shared" si="240"/>
        <v>44137</v>
      </c>
      <c r="O3082" s="7" t="s">
        <v>1405</v>
      </c>
      <c r="P3082" s="12" t="str">
        <f t="shared" si="241"/>
        <v>2020-11-10</v>
      </c>
      <c r="Q3082" s="1" t="str">
        <f>IFERROR(VLOOKUP(K3082,de_para!$A$2:$B$32,2,0),"ERR")</f>
        <v>Mid funnel</v>
      </c>
      <c r="R3082" s="1">
        <v>0</v>
      </c>
      <c r="S3082" s="1">
        <f t="shared" si="242"/>
        <v>11</v>
      </c>
      <c r="T3082" s="1">
        <f t="shared" si="243"/>
        <v>2020</v>
      </c>
      <c r="U3082" s="1">
        <f t="shared" si="244"/>
        <v>2</v>
      </c>
    </row>
    <row r="3083" spans="1:21" x14ac:dyDescent="0.25">
      <c r="A3083" s="3" t="s">
        <v>1377</v>
      </c>
      <c r="B3083" s="3" t="s">
        <v>1403</v>
      </c>
      <c r="C3083" s="4" t="s">
        <v>1378</v>
      </c>
      <c r="D3083" s="5" t="s">
        <v>1258</v>
      </c>
      <c r="E3083" s="4" t="s">
        <v>1259</v>
      </c>
      <c r="F3083" s="6">
        <v>0</v>
      </c>
      <c r="G3083" s="4">
        <v>0</v>
      </c>
      <c r="H3083" s="4">
        <v>0</v>
      </c>
      <c r="I3083" s="5" t="s">
        <v>45</v>
      </c>
      <c r="J3083" s="5">
        <v>0</v>
      </c>
      <c r="K3083" s="5" t="s">
        <v>1369</v>
      </c>
      <c r="L3083" s="5">
        <v>5</v>
      </c>
      <c r="M3083" s="7" t="s">
        <v>1404</v>
      </c>
      <c r="N3083" s="16">
        <f t="shared" si="240"/>
        <v>44137</v>
      </c>
      <c r="O3083" s="7" t="s">
        <v>1405</v>
      </c>
      <c r="P3083" s="12" t="str">
        <f t="shared" si="241"/>
        <v>2020-11-10</v>
      </c>
      <c r="Q3083" s="1" t="str">
        <f>IFERROR(VLOOKUP(K3083,de_para!$A$2:$B$32,2,0),"ERR")</f>
        <v>web event</v>
      </c>
      <c r="R3083" s="1">
        <v>0</v>
      </c>
      <c r="S3083" s="1">
        <f t="shared" si="242"/>
        <v>11</v>
      </c>
      <c r="T3083" s="1">
        <f t="shared" si="243"/>
        <v>2020</v>
      </c>
      <c r="U3083" s="1">
        <f t="shared" si="244"/>
        <v>2</v>
      </c>
    </row>
    <row r="3084" spans="1:21" x14ac:dyDescent="0.25">
      <c r="A3084" s="3" t="s">
        <v>1415</v>
      </c>
      <c r="B3084" s="3" t="s">
        <v>1417</v>
      </c>
      <c r="C3084" s="4" t="s">
        <v>1418</v>
      </c>
      <c r="D3084" s="5" t="s">
        <v>1411</v>
      </c>
      <c r="E3084" s="4" t="s">
        <v>1412</v>
      </c>
      <c r="F3084" s="6">
        <v>0</v>
      </c>
      <c r="G3084" s="4">
        <v>0</v>
      </c>
      <c r="H3084" s="4">
        <v>0</v>
      </c>
      <c r="I3084" s="5" t="s">
        <v>45</v>
      </c>
      <c r="J3084" s="5">
        <v>0</v>
      </c>
      <c r="K3084" s="5" t="s">
        <v>36</v>
      </c>
      <c r="L3084" s="5">
        <v>2</v>
      </c>
      <c r="M3084" s="7" t="s">
        <v>1419</v>
      </c>
      <c r="N3084" s="16">
        <f t="shared" si="240"/>
        <v>44130</v>
      </c>
      <c r="O3084" s="7" t="s">
        <v>1420</v>
      </c>
      <c r="P3084" s="12" t="str">
        <f t="shared" si="241"/>
        <v>2020-11-03</v>
      </c>
      <c r="Q3084" s="1" t="str">
        <f>IFERROR(VLOOKUP(K3084,de_para!$A$2:$B$32,2,0),"ERR")</f>
        <v>web event</v>
      </c>
      <c r="R3084" s="1">
        <v>0</v>
      </c>
      <c r="S3084" s="1">
        <f t="shared" si="242"/>
        <v>11</v>
      </c>
      <c r="T3084" s="1">
        <f t="shared" si="243"/>
        <v>2020</v>
      </c>
      <c r="U3084" s="1">
        <f t="shared" si="244"/>
        <v>2</v>
      </c>
    </row>
    <row r="3085" spans="1:21" x14ac:dyDescent="0.25">
      <c r="A3085" s="3" t="s">
        <v>405</v>
      </c>
      <c r="B3085" s="3" t="s">
        <v>1417</v>
      </c>
      <c r="C3085" s="4" t="s">
        <v>406</v>
      </c>
      <c r="D3085" s="5" t="s">
        <v>177</v>
      </c>
      <c r="E3085" s="4" t="s">
        <v>178</v>
      </c>
      <c r="F3085" s="6">
        <v>4801.34</v>
      </c>
      <c r="G3085" s="4">
        <v>115294</v>
      </c>
      <c r="H3085" s="4">
        <v>285206</v>
      </c>
      <c r="I3085" s="5">
        <v>16.834638819999999</v>
      </c>
      <c r="J3085" s="5">
        <v>2.4737280344163999</v>
      </c>
      <c r="K3085" s="5" t="s">
        <v>179</v>
      </c>
      <c r="L3085" s="5">
        <v>4538</v>
      </c>
      <c r="M3085" s="7" t="s">
        <v>1419</v>
      </c>
      <c r="N3085" s="16">
        <f t="shared" si="240"/>
        <v>44130</v>
      </c>
      <c r="O3085" s="7" t="s">
        <v>1420</v>
      </c>
      <c r="P3085" s="12" t="str">
        <f t="shared" si="241"/>
        <v>2020-11-03</v>
      </c>
      <c r="Q3085" s="1" t="str">
        <f>IFERROR(VLOOKUP(K3085,de_para!$A$2:$B$32,2,0),"ERR")</f>
        <v>Mid funnel</v>
      </c>
      <c r="R3085" s="1">
        <v>0</v>
      </c>
      <c r="S3085" s="1">
        <f t="shared" si="242"/>
        <v>11</v>
      </c>
      <c r="T3085" s="1">
        <f t="shared" si="243"/>
        <v>2020</v>
      </c>
      <c r="U3085" s="1">
        <f t="shared" si="244"/>
        <v>2</v>
      </c>
    </row>
    <row r="3086" spans="1:21" x14ac:dyDescent="0.25">
      <c r="A3086" s="3" t="s">
        <v>1393</v>
      </c>
      <c r="B3086" s="3" t="s">
        <v>1417</v>
      </c>
      <c r="C3086" s="4" t="s">
        <v>1394</v>
      </c>
      <c r="D3086" s="5" t="s">
        <v>1395</v>
      </c>
      <c r="E3086" s="4" t="s">
        <v>1396</v>
      </c>
      <c r="F3086" s="6">
        <v>0</v>
      </c>
      <c r="G3086" s="4">
        <v>0</v>
      </c>
      <c r="H3086" s="4">
        <v>0</v>
      </c>
      <c r="I3086" s="5" t="s">
        <v>45</v>
      </c>
      <c r="J3086" s="5">
        <v>0</v>
      </c>
      <c r="K3086" s="5" t="s">
        <v>36</v>
      </c>
      <c r="L3086" s="5">
        <v>1</v>
      </c>
      <c r="M3086" s="7" t="s">
        <v>1419</v>
      </c>
      <c r="N3086" s="16">
        <f t="shared" si="240"/>
        <v>44130</v>
      </c>
      <c r="O3086" s="7" t="s">
        <v>1420</v>
      </c>
      <c r="P3086" s="12" t="str">
        <f t="shared" si="241"/>
        <v>2020-11-03</v>
      </c>
      <c r="Q3086" s="1" t="str">
        <f>IFERROR(VLOOKUP(K3086,de_para!$A$2:$B$32,2,0),"ERR")</f>
        <v>web event</v>
      </c>
      <c r="R3086" s="1">
        <v>0</v>
      </c>
      <c r="S3086" s="1">
        <f t="shared" si="242"/>
        <v>11</v>
      </c>
      <c r="T3086" s="1">
        <f t="shared" si="243"/>
        <v>2020</v>
      </c>
      <c r="U3086" s="1">
        <f t="shared" si="244"/>
        <v>2</v>
      </c>
    </row>
    <row r="3087" spans="1:21" x14ac:dyDescent="0.25">
      <c r="A3087" s="3" t="s">
        <v>111</v>
      </c>
      <c r="B3087" s="3" t="s">
        <v>1417</v>
      </c>
      <c r="C3087" s="4" t="s">
        <v>1047</v>
      </c>
      <c r="D3087" s="5" t="s">
        <v>1048</v>
      </c>
      <c r="E3087" s="4" t="s">
        <v>1049</v>
      </c>
      <c r="F3087" s="6">
        <v>73702.23</v>
      </c>
      <c r="G3087" s="4">
        <v>3715066</v>
      </c>
      <c r="H3087" s="4">
        <v>7044096</v>
      </c>
      <c r="I3087" s="5">
        <v>10.46297921</v>
      </c>
      <c r="J3087" s="5">
        <v>1.8960890600597999</v>
      </c>
      <c r="K3087" s="5" t="s">
        <v>36</v>
      </c>
      <c r="L3087" s="5">
        <v>462</v>
      </c>
      <c r="M3087" s="7" t="s">
        <v>1419</v>
      </c>
      <c r="N3087" s="16">
        <f t="shared" si="240"/>
        <v>44130</v>
      </c>
      <c r="O3087" s="7" t="s">
        <v>1420</v>
      </c>
      <c r="P3087" s="12" t="str">
        <f t="shared" si="241"/>
        <v>2020-11-03</v>
      </c>
      <c r="Q3087" s="1" t="str">
        <f>IFERROR(VLOOKUP(K3087,de_para!$A$2:$B$32,2,0),"ERR")</f>
        <v>web event</v>
      </c>
      <c r="R3087" s="1">
        <v>0</v>
      </c>
      <c r="S3087" s="1">
        <f t="shared" si="242"/>
        <v>11</v>
      </c>
      <c r="T3087" s="1">
        <f t="shared" si="243"/>
        <v>2020</v>
      </c>
      <c r="U3087" s="1">
        <f t="shared" si="244"/>
        <v>2</v>
      </c>
    </row>
    <row r="3088" spans="1:21" x14ac:dyDescent="0.25">
      <c r="A3088" s="3" t="s">
        <v>1421</v>
      </c>
      <c r="B3088" s="3" t="s">
        <v>1417</v>
      </c>
      <c r="C3088" s="4" t="s">
        <v>1422</v>
      </c>
      <c r="D3088" s="5" t="s">
        <v>1408</v>
      </c>
      <c r="E3088" s="4" t="s">
        <v>1409</v>
      </c>
      <c r="F3088" s="6">
        <v>0</v>
      </c>
      <c r="G3088" s="4">
        <v>0</v>
      </c>
      <c r="H3088" s="4">
        <v>0</v>
      </c>
      <c r="I3088" s="5" t="s">
        <v>45</v>
      </c>
      <c r="J3088" s="5">
        <v>0</v>
      </c>
      <c r="K3088" s="5" t="s">
        <v>36</v>
      </c>
      <c r="L3088" s="5">
        <v>2</v>
      </c>
      <c r="M3088" s="7" t="s">
        <v>1419</v>
      </c>
      <c r="N3088" s="16">
        <f t="shared" si="240"/>
        <v>44130</v>
      </c>
      <c r="O3088" s="7" t="s">
        <v>1420</v>
      </c>
      <c r="P3088" s="12" t="str">
        <f t="shared" si="241"/>
        <v>2020-11-03</v>
      </c>
      <c r="Q3088" s="1" t="str">
        <f>IFERROR(VLOOKUP(K3088,de_para!$A$2:$B$32,2,0),"ERR")</f>
        <v>web event</v>
      </c>
      <c r="R3088" s="1">
        <v>0</v>
      </c>
      <c r="S3088" s="1">
        <f t="shared" si="242"/>
        <v>11</v>
      </c>
      <c r="T3088" s="1">
        <f t="shared" si="243"/>
        <v>2020</v>
      </c>
      <c r="U3088" s="1">
        <f t="shared" si="244"/>
        <v>2</v>
      </c>
    </row>
    <row r="3089" spans="1:21" x14ac:dyDescent="0.25">
      <c r="A3089" s="3" t="s">
        <v>1085</v>
      </c>
      <c r="B3089" s="3" t="s">
        <v>1417</v>
      </c>
      <c r="C3089" s="4" t="s">
        <v>1086</v>
      </c>
      <c r="D3089" s="5" t="s">
        <v>1070</v>
      </c>
      <c r="E3089" s="4" t="s">
        <v>1071</v>
      </c>
      <c r="F3089" s="6">
        <v>2169.35</v>
      </c>
      <c r="G3089" s="4">
        <v>166209</v>
      </c>
      <c r="H3089" s="4">
        <v>291912</v>
      </c>
      <c r="I3089" s="5">
        <v>7.4315204599999998</v>
      </c>
      <c r="J3089" s="5">
        <v>1.7562947854808999</v>
      </c>
      <c r="K3089" s="5" t="s">
        <v>1072</v>
      </c>
      <c r="L3089" s="5">
        <v>238979</v>
      </c>
      <c r="M3089" s="7" t="s">
        <v>1419</v>
      </c>
      <c r="N3089" s="16">
        <f t="shared" si="240"/>
        <v>44130</v>
      </c>
      <c r="O3089" s="7" t="s">
        <v>1420</v>
      </c>
      <c r="P3089" s="12" t="str">
        <f t="shared" si="241"/>
        <v>2020-11-03</v>
      </c>
      <c r="Q3089" s="1" t="str">
        <f>IFERROR(VLOOKUP(K3089,de_para!$A$2:$B$32,2,0),"ERR")</f>
        <v>Top funnel</v>
      </c>
      <c r="R3089" s="1">
        <v>0</v>
      </c>
      <c r="S3089" s="1">
        <f t="shared" si="242"/>
        <v>11</v>
      </c>
      <c r="T3089" s="1">
        <f t="shared" si="243"/>
        <v>2020</v>
      </c>
      <c r="U3089" s="1">
        <f t="shared" si="244"/>
        <v>2</v>
      </c>
    </row>
    <row r="3090" spans="1:21" x14ac:dyDescent="0.25">
      <c r="A3090" s="3" t="s">
        <v>1304</v>
      </c>
      <c r="B3090" s="3" t="s">
        <v>1417</v>
      </c>
      <c r="C3090" s="4" t="s">
        <v>1305</v>
      </c>
      <c r="D3090" s="5" t="s">
        <v>1302</v>
      </c>
      <c r="E3090" s="4" t="s">
        <v>1303</v>
      </c>
      <c r="F3090" s="6">
        <v>586.83000000000004</v>
      </c>
      <c r="G3090" s="4">
        <v>11124</v>
      </c>
      <c r="H3090" s="4">
        <v>64325</v>
      </c>
      <c r="I3090" s="5">
        <v>9.1228915700000002</v>
      </c>
      <c r="J3090" s="5">
        <v>5.7825422509889002</v>
      </c>
      <c r="K3090" s="5" t="s">
        <v>6</v>
      </c>
      <c r="L3090" s="5">
        <v>11124</v>
      </c>
      <c r="M3090" s="7" t="s">
        <v>1419</v>
      </c>
      <c r="N3090" s="16">
        <f t="shared" si="240"/>
        <v>44130</v>
      </c>
      <c r="O3090" s="7" t="s">
        <v>1420</v>
      </c>
      <c r="P3090" s="12" t="str">
        <f t="shared" si="241"/>
        <v>2020-11-03</v>
      </c>
      <c r="Q3090" s="1" t="str">
        <f>IFERROR(VLOOKUP(K3090,de_para!$A$2:$B$32,2,0),"ERR")</f>
        <v>Top funnel</v>
      </c>
      <c r="R3090" s="1">
        <v>0</v>
      </c>
      <c r="S3090" s="1">
        <f t="shared" si="242"/>
        <v>11</v>
      </c>
      <c r="T3090" s="1">
        <f t="shared" si="243"/>
        <v>2020</v>
      </c>
      <c r="U3090" s="1">
        <f t="shared" si="244"/>
        <v>2</v>
      </c>
    </row>
    <row r="3091" spans="1:21" x14ac:dyDescent="0.25">
      <c r="A3091" s="3" t="s">
        <v>1413</v>
      </c>
      <c r="B3091" s="3" t="s">
        <v>1417</v>
      </c>
      <c r="C3091" s="4" t="s">
        <v>1414</v>
      </c>
      <c r="D3091" s="5" t="s">
        <v>1048</v>
      </c>
      <c r="E3091" s="4" t="s">
        <v>1049</v>
      </c>
      <c r="F3091" s="6">
        <v>0</v>
      </c>
      <c r="G3091" s="4">
        <v>0</v>
      </c>
      <c r="H3091" s="4">
        <v>0</v>
      </c>
      <c r="I3091" s="5" t="s">
        <v>45</v>
      </c>
      <c r="J3091" s="5">
        <v>0</v>
      </c>
      <c r="K3091" s="5" t="s">
        <v>36</v>
      </c>
      <c r="L3091" s="5">
        <v>39</v>
      </c>
      <c r="M3091" s="7" t="s">
        <v>1419</v>
      </c>
      <c r="N3091" s="16">
        <f t="shared" si="240"/>
        <v>44130</v>
      </c>
      <c r="O3091" s="7" t="s">
        <v>1420</v>
      </c>
      <c r="P3091" s="12" t="str">
        <f t="shared" si="241"/>
        <v>2020-11-03</v>
      </c>
      <c r="Q3091" s="1" t="str">
        <f>IFERROR(VLOOKUP(K3091,de_para!$A$2:$B$32,2,0),"ERR")</f>
        <v>web event</v>
      </c>
      <c r="R3091" s="1">
        <v>0</v>
      </c>
      <c r="S3091" s="1">
        <f t="shared" si="242"/>
        <v>11</v>
      </c>
      <c r="T3091" s="1">
        <f t="shared" si="243"/>
        <v>2020</v>
      </c>
      <c r="U3091" s="1">
        <f t="shared" si="244"/>
        <v>2</v>
      </c>
    </row>
    <row r="3092" spans="1:21" x14ac:dyDescent="0.25">
      <c r="A3092" s="3" t="s">
        <v>1296</v>
      </c>
      <c r="B3092" s="3" t="s">
        <v>1417</v>
      </c>
      <c r="C3092" s="4" t="s">
        <v>1297</v>
      </c>
      <c r="D3092" s="5" t="s">
        <v>1298</v>
      </c>
      <c r="E3092" s="4" t="s">
        <v>1299</v>
      </c>
      <c r="F3092" s="6">
        <v>869.28</v>
      </c>
      <c r="G3092" s="4">
        <v>107583</v>
      </c>
      <c r="H3092" s="4">
        <v>113686</v>
      </c>
      <c r="I3092" s="5">
        <v>7.6463240900000002</v>
      </c>
      <c r="J3092" s="5">
        <v>1.0567282935036</v>
      </c>
      <c r="K3092" s="5" t="s">
        <v>753</v>
      </c>
      <c r="L3092" s="5">
        <v>111283</v>
      </c>
      <c r="M3092" s="7" t="s">
        <v>1419</v>
      </c>
      <c r="N3092" s="16">
        <f t="shared" si="240"/>
        <v>44130</v>
      </c>
      <c r="O3092" s="7" t="s">
        <v>1420</v>
      </c>
      <c r="P3092" s="12" t="str">
        <f t="shared" si="241"/>
        <v>2020-11-03</v>
      </c>
      <c r="Q3092" s="1" t="str">
        <f>IFERROR(VLOOKUP(K3092,de_para!$A$2:$B$32,2,0),"ERR")</f>
        <v>Mid funnel</v>
      </c>
      <c r="R3092" s="1">
        <v>0</v>
      </c>
      <c r="S3092" s="1">
        <f t="shared" si="242"/>
        <v>11</v>
      </c>
      <c r="T3092" s="1">
        <f t="shared" si="243"/>
        <v>2020</v>
      </c>
      <c r="U3092" s="1">
        <f t="shared" si="244"/>
        <v>2</v>
      </c>
    </row>
    <row r="3093" spans="1:21" x14ac:dyDescent="0.25">
      <c r="A3093" s="3" t="s">
        <v>72</v>
      </c>
      <c r="B3093" s="3" t="s">
        <v>1417</v>
      </c>
      <c r="C3093" s="4" t="s">
        <v>73</v>
      </c>
      <c r="D3093" s="5" t="s">
        <v>74</v>
      </c>
      <c r="E3093" s="4" t="s">
        <v>75</v>
      </c>
      <c r="F3093" s="6">
        <v>59311.75</v>
      </c>
      <c r="G3093" s="4">
        <v>308990</v>
      </c>
      <c r="H3093" s="4">
        <v>1891291</v>
      </c>
      <c r="I3093" s="5">
        <v>31.36045696</v>
      </c>
      <c r="J3093" s="5">
        <v>6.1208809346580999</v>
      </c>
      <c r="K3093" s="5" t="s">
        <v>36</v>
      </c>
      <c r="L3093" s="5">
        <v>518</v>
      </c>
      <c r="M3093" s="7" t="s">
        <v>1419</v>
      </c>
      <c r="N3093" s="16">
        <f t="shared" si="240"/>
        <v>44130</v>
      </c>
      <c r="O3093" s="7" t="s">
        <v>1420</v>
      </c>
      <c r="P3093" s="12" t="str">
        <f t="shared" si="241"/>
        <v>2020-11-03</v>
      </c>
      <c r="Q3093" s="1" t="str">
        <f>IFERROR(VLOOKUP(K3093,de_para!$A$2:$B$32,2,0),"ERR")</f>
        <v>web event</v>
      </c>
      <c r="R3093" s="1">
        <v>0</v>
      </c>
      <c r="S3093" s="1">
        <f t="shared" si="242"/>
        <v>11</v>
      </c>
      <c r="T3093" s="1">
        <f t="shared" si="243"/>
        <v>2020</v>
      </c>
      <c r="U3093" s="1">
        <f t="shared" si="244"/>
        <v>2</v>
      </c>
    </row>
    <row r="3094" spans="1:21" x14ac:dyDescent="0.25">
      <c r="A3094" s="3" t="s">
        <v>1397</v>
      </c>
      <c r="B3094" s="3" t="s">
        <v>1417</v>
      </c>
      <c r="C3094" s="4" t="s">
        <v>1398</v>
      </c>
      <c r="D3094" s="5" t="s">
        <v>1399</v>
      </c>
      <c r="E3094" s="4" t="s">
        <v>1400</v>
      </c>
      <c r="F3094" s="6">
        <v>0</v>
      </c>
      <c r="G3094" s="4">
        <v>0</v>
      </c>
      <c r="H3094" s="4">
        <v>0</v>
      </c>
      <c r="I3094" s="5" t="s">
        <v>45</v>
      </c>
      <c r="J3094" s="5">
        <v>0</v>
      </c>
      <c r="K3094" s="5" t="s">
        <v>757</v>
      </c>
      <c r="L3094" s="5">
        <v>2</v>
      </c>
      <c r="M3094" s="7" t="s">
        <v>1419</v>
      </c>
      <c r="N3094" s="16">
        <f t="shared" si="240"/>
        <v>44130</v>
      </c>
      <c r="O3094" s="7" t="s">
        <v>1420</v>
      </c>
      <c r="P3094" s="12" t="str">
        <f t="shared" si="241"/>
        <v>2020-11-03</v>
      </c>
      <c r="Q3094" s="1" t="str">
        <f>IFERROR(VLOOKUP(K3094,de_para!$A$2:$B$32,2,0),"ERR")</f>
        <v>web event</v>
      </c>
      <c r="R3094" s="1">
        <v>0</v>
      </c>
      <c r="S3094" s="1">
        <f t="shared" si="242"/>
        <v>11</v>
      </c>
      <c r="T3094" s="1">
        <f t="shared" si="243"/>
        <v>2020</v>
      </c>
      <c r="U3094" s="1">
        <f t="shared" si="244"/>
        <v>2</v>
      </c>
    </row>
    <row r="3095" spans="1:21" x14ac:dyDescent="0.25">
      <c r="A3095" s="3" t="s">
        <v>1300</v>
      </c>
      <c r="B3095" s="3" t="s">
        <v>1417</v>
      </c>
      <c r="C3095" s="4" t="s">
        <v>1301</v>
      </c>
      <c r="D3095" s="5" t="s">
        <v>1302</v>
      </c>
      <c r="E3095" s="4" t="s">
        <v>1303</v>
      </c>
      <c r="F3095" s="6">
        <v>62.49</v>
      </c>
      <c r="G3095" s="4">
        <v>1646</v>
      </c>
      <c r="H3095" s="4">
        <v>7318</v>
      </c>
      <c r="I3095" s="5">
        <v>8.5392183700000004</v>
      </c>
      <c r="J3095" s="5">
        <v>4.4459295261238996</v>
      </c>
      <c r="K3095" s="5" t="s">
        <v>6</v>
      </c>
      <c r="L3095" s="5">
        <v>1646</v>
      </c>
      <c r="M3095" s="7" t="s">
        <v>1419</v>
      </c>
      <c r="N3095" s="16">
        <f t="shared" si="240"/>
        <v>44130</v>
      </c>
      <c r="O3095" s="7" t="s">
        <v>1420</v>
      </c>
      <c r="P3095" s="12" t="str">
        <f t="shared" si="241"/>
        <v>2020-11-03</v>
      </c>
      <c r="Q3095" s="1" t="str">
        <f>IFERROR(VLOOKUP(K3095,de_para!$A$2:$B$32,2,0),"ERR")</f>
        <v>Top funnel</v>
      </c>
      <c r="R3095" s="1">
        <v>0</v>
      </c>
      <c r="S3095" s="1">
        <f t="shared" si="242"/>
        <v>11</v>
      </c>
      <c r="T3095" s="1">
        <f t="shared" si="243"/>
        <v>2020</v>
      </c>
      <c r="U3095" s="1">
        <f t="shared" si="244"/>
        <v>2</v>
      </c>
    </row>
    <row r="3096" spans="1:21" x14ac:dyDescent="0.25">
      <c r="A3096" s="3" t="s">
        <v>245</v>
      </c>
      <c r="B3096" s="3" t="s">
        <v>1417</v>
      </c>
      <c r="C3096" s="4" t="s">
        <v>246</v>
      </c>
      <c r="D3096" s="5" t="s">
        <v>247</v>
      </c>
      <c r="E3096" s="4" t="s">
        <v>248</v>
      </c>
      <c r="F3096" s="6">
        <v>23718.52</v>
      </c>
      <c r="G3096" s="4">
        <v>417659</v>
      </c>
      <c r="H3096" s="4">
        <v>1097554</v>
      </c>
      <c r="I3096" s="5">
        <v>21.61034446</v>
      </c>
      <c r="J3096" s="5">
        <v>2.6278710622780999</v>
      </c>
      <c r="K3096" s="5" t="s">
        <v>36</v>
      </c>
      <c r="L3096" s="5">
        <v>138</v>
      </c>
      <c r="M3096" s="7" t="s">
        <v>1419</v>
      </c>
      <c r="N3096" s="16">
        <f t="shared" si="240"/>
        <v>44130</v>
      </c>
      <c r="O3096" s="7" t="s">
        <v>1420</v>
      </c>
      <c r="P3096" s="12" t="str">
        <f t="shared" si="241"/>
        <v>2020-11-03</v>
      </c>
      <c r="Q3096" s="1" t="str">
        <f>IFERROR(VLOOKUP(K3096,de_para!$A$2:$B$32,2,0),"ERR")</f>
        <v>web event</v>
      </c>
      <c r="R3096" s="1">
        <v>0</v>
      </c>
      <c r="S3096" s="1">
        <f t="shared" si="242"/>
        <v>11</v>
      </c>
      <c r="T3096" s="1">
        <f t="shared" si="243"/>
        <v>2020</v>
      </c>
      <c r="U3096" s="1">
        <f t="shared" si="244"/>
        <v>2</v>
      </c>
    </row>
    <row r="3097" spans="1:21" x14ac:dyDescent="0.25">
      <c r="A3097" s="3" t="s">
        <v>1423</v>
      </c>
      <c r="B3097" s="3" t="s">
        <v>1417</v>
      </c>
      <c r="C3097" s="4" t="s">
        <v>1424</v>
      </c>
      <c r="D3097" s="5" t="s">
        <v>1425</v>
      </c>
      <c r="E3097" s="4" t="s">
        <v>1426</v>
      </c>
      <c r="F3097" s="6">
        <v>1228.1300000000001</v>
      </c>
      <c r="G3097" s="4">
        <v>26489</v>
      </c>
      <c r="H3097" s="4">
        <v>28730</v>
      </c>
      <c r="I3097" s="5">
        <v>42.747302470000001</v>
      </c>
      <c r="J3097" s="5">
        <v>1.0846011551965</v>
      </c>
      <c r="K3097" s="5" t="s">
        <v>6</v>
      </c>
      <c r="L3097" s="5">
        <v>26489</v>
      </c>
      <c r="M3097" s="7" t="s">
        <v>1419</v>
      </c>
      <c r="N3097" s="16">
        <f t="shared" si="240"/>
        <v>44130</v>
      </c>
      <c r="O3097" s="7" t="s">
        <v>1420</v>
      </c>
      <c r="P3097" s="12" t="str">
        <f t="shared" si="241"/>
        <v>2020-11-03</v>
      </c>
      <c r="Q3097" s="1" t="str">
        <f>IFERROR(VLOOKUP(K3097,de_para!$A$2:$B$32,2,0),"ERR")</f>
        <v>Top funnel</v>
      </c>
      <c r="R3097" s="1">
        <v>0</v>
      </c>
      <c r="S3097" s="1">
        <f t="shared" si="242"/>
        <v>11</v>
      </c>
      <c r="T3097" s="1">
        <f t="shared" si="243"/>
        <v>2020</v>
      </c>
      <c r="U3097" s="1">
        <f t="shared" si="244"/>
        <v>2</v>
      </c>
    </row>
    <row r="3098" spans="1:21" x14ac:dyDescent="0.25">
      <c r="A3098" s="3" t="s">
        <v>1427</v>
      </c>
      <c r="B3098" s="3" t="s">
        <v>1417</v>
      </c>
      <c r="C3098" s="4" t="s">
        <v>1428</v>
      </c>
      <c r="D3098" s="5" t="s">
        <v>1429</v>
      </c>
      <c r="E3098" s="4" t="s">
        <v>1430</v>
      </c>
      <c r="F3098" s="6">
        <v>0</v>
      </c>
      <c r="G3098" s="4">
        <v>0</v>
      </c>
      <c r="H3098" s="4">
        <v>0</v>
      </c>
      <c r="I3098" s="5" t="s">
        <v>45</v>
      </c>
      <c r="J3098" s="5">
        <v>0</v>
      </c>
      <c r="K3098" s="5" t="s">
        <v>1252</v>
      </c>
      <c r="L3098" s="5">
        <v>1</v>
      </c>
      <c r="M3098" s="7" t="s">
        <v>1419</v>
      </c>
      <c r="N3098" s="16">
        <f t="shared" si="240"/>
        <v>44130</v>
      </c>
      <c r="O3098" s="7" t="s">
        <v>1420</v>
      </c>
      <c r="P3098" s="12" t="str">
        <f t="shared" si="241"/>
        <v>2020-11-03</v>
      </c>
      <c r="Q3098" s="1" t="str">
        <f>IFERROR(VLOOKUP(K3098,de_para!$A$2:$B$32,2,0),"ERR")</f>
        <v>web event</v>
      </c>
      <c r="R3098" s="1">
        <v>0</v>
      </c>
      <c r="S3098" s="1">
        <f t="shared" si="242"/>
        <v>11</v>
      </c>
      <c r="T3098" s="1">
        <f t="shared" si="243"/>
        <v>2020</v>
      </c>
      <c r="U3098" s="1">
        <f t="shared" si="244"/>
        <v>2</v>
      </c>
    </row>
    <row r="3099" spans="1:21" x14ac:dyDescent="0.25">
      <c r="A3099" s="3" t="s">
        <v>1230</v>
      </c>
      <c r="B3099" s="3" t="s">
        <v>1417</v>
      </c>
      <c r="C3099" s="4" t="s">
        <v>1231</v>
      </c>
      <c r="D3099" s="5" t="s">
        <v>1232</v>
      </c>
      <c r="E3099" s="4" t="s">
        <v>1233</v>
      </c>
      <c r="F3099" s="6">
        <v>24689.759999999998</v>
      </c>
      <c r="G3099" s="4">
        <v>44208</v>
      </c>
      <c r="H3099" s="4">
        <v>505735</v>
      </c>
      <c r="I3099" s="5">
        <v>48.819559650000002</v>
      </c>
      <c r="J3099" s="5">
        <v>11.439897756062001</v>
      </c>
      <c r="K3099" s="5" t="s">
        <v>36</v>
      </c>
      <c r="L3099" s="5">
        <v>203</v>
      </c>
      <c r="M3099" s="7" t="s">
        <v>1419</v>
      </c>
      <c r="N3099" s="16">
        <f t="shared" si="240"/>
        <v>44130</v>
      </c>
      <c r="O3099" s="7" t="s">
        <v>1420</v>
      </c>
      <c r="P3099" s="12" t="str">
        <f t="shared" si="241"/>
        <v>2020-11-03</v>
      </c>
      <c r="Q3099" s="1" t="str">
        <f>IFERROR(VLOOKUP(K3099,de_para!$A$2:$B$32,2,0),"ERR")</f>
        <v>web event</v>
      </c>
      <c r="R3099" s="1">
        <v>0</v>
      </c>
      <c r="S3099" s="1">
        <f t="shared" si="242"/>
        <v>11</v>
      </c>
      <c r="T3099" s="1">
        <f t="shared" si="243"/>
        <v>2020</v>
      </c>
      <c r="U3099" s="1">
        <f t="shared" si="244"/>
        <v>2</v>
      </c>
    </row>
    <row r="3100" spans="1:21" x14ac:dyDescent="0.25">
      <c r="A3100" s="3" t="s">
        <v>1372</v>
      </c>
      <c r="B3100" s="3" t="s">
        <v>1417</v>
      </c>
      <c r="C3100" s="4" t="s">
        <v>1373</v>
      </c>
      <c r="D3100" s="5" t="s">
        <v>1365</v>
      </c>
      <c r="E3100" s="4" t="s">
        <v>1366</v>
      </c>
      <c r="F3100" s="6">
        <v>14464.38</v>
      </c>
      <c r="G3100" s="4">
        <v>778372</v>
      </c>
      <c r="H3100" s="4">
        <v>1088796</v>
      </c>
      <c r="I3100" s="5">
        <v>13.28474756</v>
      </c>
      <c r="J3100" s="5">
        <v>1.3988118791529001</v>
      </c>
      <c r="K3100" s="5" t="s">
        <v>36</v>
      </c>
      <c r="L3100" s="5">
        <v>57</v>
      </c>
      <c r="M3100" s="7" t="s">
        <v>1419</v>
      </c>
      <c r="N3100" s="16">
        <f t="shared" si="240"/>
        <v>44130</v>
      </c>
      <c r="O3100" s="7" t="s">
        <v>1420</v>
      </c>
      <c r="P3100" s="12" t="str">
        <f t="shared" si="241"/>
        <v>2020-11-03</v>
      </c>
      <c r="Q3100" s="1" t="str">
        <f>IFERROR(VLOOKUP(K3100,de_para!$A$2:$B$32,2,0),"ERR")</f>
        <v>web event</v>
      </c>
      <c r="R3100" s="1">
        <v>0</v>
      </c>
      <c r="S3100" s="1">
        <f t="shared" si="242"/>
        <v>11</v>
      </c>
      <c r="T3100" s="1">
        <f t="shared" si="243"/>
        <v>2020</v>
      </c>
      <c r="U3100" s="1">
        <f t="shared" si="244"/>
        <v>2</v>
      </c>
    </row>
    <row r="3101" spans="1:21" x14ac:dyDescent="0.25">
      <c r="A3101" s="3" t="s">
        <v>1431</v>
      </c>
      <c r="B3101" s="3" t="s">
        <v>1417</v>
      </c>
      <c r="C3101" s="4" t="s">
        <v>1432</v>
      </c>
      <c r="D3101" s="5" t="s">
        <v>1433</v>
      </c>
      <c r="E3101" s="4" t="s">
        <v>1434</v>
      </c>
      <c r="F3101" s="6">
        <v>1624.7</v>
      </c>
      <c r="G3101" s="4">
        <v>87823</v>
      </c>
      <c r="H3101" s="4">
        <v>160471</v>
      </c>
      <c r="I3101" s="5">
        <v>10.12457079</v>
      </c>
      <c r="J3101" s="5">
        <v>1.8272092731972001</v>
      </c>
      <c r="K3101" s="5" t="s">
        <v>179</v>
      </c>
      <c r="L3101" s="5">
        <v>1689</v>
      </c>
      <c r="M3101" s="7" t="s">
        <v>1419</v>
      </c>
      <c r="N3101" s="16">
        <f t="shared" si="240"/>
        <v>44130</v>
      </c>
      <c r="O3101" s="7" t="s">
        <v>1420</v>
      </c>
      <c r="P3101" s="12" t="str">
        <f t="shared" si="241"/>
        <v>2020-11-03</v>
      </c>
      <c r="Q3101" s="1" t="str">
        <f>IFERROR(VLOOKUP(K3101,de_para!$A$2:$B$32,2,0),"ERR")</f>
        <v>Mid funnel</v>
      </c>
      <c r="R3101" s="1">
        <v>0</v>
      </c>
      <c r="S3101" s="1">
        <f t="shared" si="242"/>
        <v>11</v>
      </c>
      <c r="T3101" s="1">
        <f t="shared" si="243"/>
        <v>2020</v>
      </c>
      <c r="U3101" s="1">
        <f t="shared" si="244"/>
        <v>2</v>
      </c>
    </row>
    <row r="3102" spans="1:21" x14ac:dyDescent="0.25">
      <c r="A3102" s="3" t="s">
        <v>1343</v>
      </c>
      <c r="B3102" s="3" t="s">
        <v>1417</v>
      </c>
      <c r="C3102" s="4" t="s">
        <v>1344</v>
      </c>
      <c r="D3102" s="5" t="s">
        <v>74</v>
      </c>
      <c r="E3102" s="4" t="s">
        <v>75</v>
      </c>
      <c r="F3102" s="6">
        <v>65642.53</v>
      </c>
      <c r="G3102" s="4">
        <v>223743</v>
      </c>
      <c r="H3102" s="4">
        <v>2434463</v>
      </c>
      <c r="I3102" s="5">
        <v>26.963864310000002</v>
      </c>
      <c r="J3102" s="5">
        <v>10.880621963592001</v>
      </c>
      <c r="K3102" s="5" t="s">
        <v>36</v>
      </c>
      <c r="L3102" s="5">
        <v>350</v>
      </c>
      <c r="M3102" s="7" t="s">
        <v>1419</v>
      </c>
      <c r="N3102" s="16">
        <f t="shared" si="240"/>
        <v>44130</v>
      </c>
      <c r="O3102" s="7" t="s">
        <v>1420</v>
      </c>
      <c r="P3102" s="12" t="str">
        <f t="shared" si="241"/>
        <v>2020-11-03</v>
      </c>
      <c r="Q3102" s="1" t="str">
        <f>IFERROR(VLOOKUP(K3102,de_para!$A$2:$B$32,2,0),"ERR")</f>
        <v>web event</v>
      </c>
      <c r="R3102" s="1">
        <v>0</v>
      </c>
      <c r="S3102" s="1">
        <f t="shared" si="242"/>
        <v>11</v>
      </c>
      <c r="T3102" s="1">
        <f t="shared" si="243"/>
        <v>2020</v>
      </c>
      <c r="U3102" s="1">
        <f t="shared" si="244"/>
        <v>2</v>
      </c>
    </row>
    <row r="3103" spans="1:21" x14ac:dyDescent="0.25">
      <c r="A3103" s="3" t="s">
        <v>1256</v>
      </c>
      <c r="B3103" s="3" t="s">
        <v>1417</v>
      </c>
      <c r="C3103" s="4" t="s">
        <v>1257</v>
      </c>
      <c r="D3103" s="5" t="s">
        <v>1258</v>
      </c>
      <c r="E3103" s="4" t="s">
        <v>1259</v>
      </c>
      <c r="F3103" s="6">
        <v>11791.97</v>
      </c>
      <c r="G3103" s="4">
        <v>530431</v>
      </c>
      <c r="H3103" s="4">
        <v>795729</v>
      </c>
      <c r="I3103" s="5">
        <v>14.819077849999999</v>
      </c>
      <c r="J3103" s="5">
        <v>1.500155533896</v>
      </c>
      <c r="K3103" s="5" t="s">
        <v>1260</v>
      </c>
      <c r="L3103" s="5">
        <v>1524</v>
      </c>
      <c r="M3103" s="7" t="s">
        <v>1419</v>
      </c>
      <c r="N3103" s="16">
        <f t="shared" si="240"/>
        <v>44130</v>
      </c>
      <c r="O3103" s="7" t="s">
        <v>1420</v>
      </c>
      <c r="P3103" s="12" t="str">
        <f t="shared" si="241"/>
        <v>2020-11-03</v>
      </c>
      <c r="Q3103" s="1" t="str">
        <f>IFERROR(VLOOKUP(K3103,de_para!$A$2:$B$32,2,0),"ERR")</f>
        <v>web event</v>
      </c>
      <c r="R3103" s="1">
        <v>0</v>
      </c>
      <c r="S3103" s="1">
        <f t="shared" si="242"/>
        <v>11</v>
      </c>
      <c r="T3103" s="1">
        <f t="shared" si="243"/>
        <v>2020</v>
      </c>
      <c r="U3103" s="1">
        <f t="shared" si="244"/>
        <v>2</v>
      </c>
    </row>
    <row r="3104" spans="1:21" x14ac:dyDescent="0.25">
      <c r="A3104" s="3" t="s">
        <v>1435</v>
      </c>
      <c r="B3104" s="3" t="s">
        <v>1417</v>
      </c>
      <c r="C3104" s="4" t="s">
        <v>1436</v>
      </c>
      <c r="D3104" s="5" t="s">
        <v>521</v>
      </c>
      <c r="E3104" s="4" t="s">
        <v>522</v>
      </c>
      <c r="F3104" s="6">
        <v>489.9</v>
      </c>
      <c r="G3104" s="4">
        <v>108190</v>
      </c>
      <c r="H3104" s="4">
        <v>117651</v>
      </c>
      <c r="I3104" s="5">
        <v>4.1640105099999998</v>
      </c>
      <c r="J3104" s="5">
        <v>1.0874480081338</v>
      </c>
      <c r="K3104" s="5" t="s">
        <v>394</v>
      </c>
      <c r="L3104" s="5">
        <v>366</v>
      </c>
      <c r="M3104" s="7" t="s">
        <v>1419</v>
      </c>
      <c r="N3104" s="16">
        <f t="shared" si="240"/>
        <v>44130</v>
      </c>
      <c r="O3104" s="7" t="s">
        <v>1420</v>
      </c>
      <c r="P3104" s="12" t="str">
        <f t="shared" si="241"/>
        <v>2020-11-03</v>
      </c>
      <c r="Q3104" s="1" t="str">
        <f>IFERROR(VLOOKUP(K3104,de_para!$A$2:$B$32,2,0),"ERR")</f>
        <v>Mid funnel</v>
      </c>
      <c r="R3104" s="1">
        <v>0</v>
      </c>
      <c r="S3104" s="1">
        <f t="shared" si="242"/>
        <v>11</v>
      </c>
      <c r="T3104" s="1">
        <f t="shared" si="243"/>
        <v>2020</v>
      </c>
      <c r="U3104" s="1">
        <f t="shared" si="244"/>
        <v>2</v>
      </c>
    </row>
    <row r="3105" spans="1:21" x14ac:dyDescent="0.25">
      <c r="A3105" s="3" t="s">
        <v>1415</v>
      </c>
      <c r="B3105" s="3" t="s">
        <v>1417</v>
      </c>
      <c r="C3105" s="4" t="s">
        <v>1416</v>
      </c>
      <c r="D3105" s="5" t="s">
        <v>1395</v>
      </c>
      <c r="E3105" s="4" t="s">
        <v>1396</v>
      </c>
      <c r="F3105" s="6">
        <v>0</v>
      </c>
      <c r="G3105" s="4">
        <v>0</v>
      </c>
      <c r="H3105" s="4">
        <v>0</v>
      </c>
      <c r="I3105" s="5" t="s">
        <v>45</v>
      </c>
      <c r="J3105" s="5">
        <v>0</v>
      </c>
      <c r="K3105" s="5" t="s">
        <v>36</v>
      </c>
      <c r="L3105" s="5">
        <v>1</v>
      </c>
      <c r="M3105" s="7" t="s">
        <v>1419</v>
      </c>
      <c r="N3105" s="16">
        <f t="shared" si="240"/>
        <v>44130</v>
      </c>
      <c r="O3105" s="7" t="s">
        <v>1420</v>
      </c>
      <c r="P3105" s="12" t="str">
        <f t="shared" si="241"/>
        <v>2020-11-03</v>
      </c>
      <c r="Q3105" s="1" t="str">
        <f>IFERROR(VLOOKUP(K3105,de_para!$A$2:$B$32,2,0),"ERR")</f>
        <v>web event</v>
      </c>
      <c r="R3105" s="1">
        <v>0</v>
      </c>
      <c r="S3105" s="1">
        <f t="shared" si="242"/>
        <v>11</v>
      </c>
      <c r="T3105" s="1">
        <f t="shared" si="243"/>
        <v>2020</v>
      </c>
      <c r="U3105" s="1">
        <f t="shared" si="244"/>
        <v>2</v>
      </c>
    </row>
    <row r="3106" spans="1:21" x14ac:dyDescent="0.25">
      <c r="A3106" s="3" t="s">
        <v>1210</v>
      </c>
      <c r="B3106" s="3" t="s">
        <v>1417</v>
      </c>
      <c r="C3106" s="4" t="s">
        <v>1212</v>
      </c>
      <c r="D3106" s="5" t="s">
        <v>1213</v>
      </c>
      <c r="E3106" s="4" t="s">
        <v>1214</v>
      </c>
      <c r="F3106" s="6">
        <v>11905.86</v>
      </c>
      <c r="G3106" s="4">
        <v>247422</v>
      </c>
      <c r="H3106" s="4">
        <v>626275</v>
      </c>
      <c r="I3106" s="5">
        <v>19.010594390000001</v>
      </c>
      <c r="J3106" s="5">
        <v>2.5312017524715</v>
      </c>
      <c r="K3106" s="5" t="s">
        <v>36</v>
      </c>
      <c r="L3106" s="5">
        <v>101</v>
      </c>
      <c r="M3106" s="7" t="s">
        <v>1419</v>
      </c>
      <c r="N3106" s="16">
        <f t="shared" si="240"/>
        <v>44130</v>
      </c>
      <c r="O3106" s="7" t="s">
        <v>1420</v>
      </c>
      <c r="P3106" s="12" t="str">
        <f t="shared" si="241"/>
        <v>2020-11-03</v>
      </c>
      <c r="Q3106" s="1" t="str">
        <f>IFERROR(VLOOKUP(K3106,de_para!$A$2:$B$32,2,0),"ERR")</f>
        <v>web event</v>
      </c>
      <c r="R3106" s="1">
        <v>0</v>
      </c>
      <c r="S3106" s="1">
        <f t="shared" si="242"/>
        <v>11</v>
      </c>
      <c r="T3106" s="1">
        <f t="shared" si="243"/>
        <v>2020</v>
      </c>
      <c r="U3106" s="1">
        <f t="shared" si="244"/>
        <v>2</v>
      </c>
    </row>
    <row r="3107" spans="1:21" x14ac:dyDescent="0.25">
      <c r="A3107" s="3" t="s">
        <v>1057</v>
      </c>
      <c r="B3107" s="3" t="s">
        <v>1417</v>
      </c>
      <c r="C3107" s="4" t="s">
        <v>1058</v>
      </c>
      <c r="D3107" s="5" t="s">
        <v>1059</v>
      </c>
      <c r="E3107" s="4" t="s">
        <v>1060</v>
      </c>
      <c r="F3107" s="6">
        <v>60711.58</v>
      </c>
      <c r="G3107" s="4">
        <v>2053629</v>
      </c>
      <c r="H3107" s="4">
        <v>4222224</v>
      </c>
      <c r="I3107" s="5">
        <v>14.37905237</v>
      </c>
      <c r="J3107" s="5">
        <v>2.0559818740386002</v>
      </c>
      <c r="K3107" s="5" t="s">
        <v>80</v>
      </c>
      <c r="L3107" s="5">
        <v>617</v>
      </c>
      <c r="M3107" s="7" t="s">
        <v>1419</v>
      </c>
      <c r="N3107" s="16">
        <f t="shared" si="240"/>
        <v>44130</v>
      </c>
      <c r="O3107" s="7" t="s">
        <v>1420</v>
      </c>
      <c r="P3107" s="12" t="str">
        <f t="shared" si="241"/>
        <v>2020-11-03</v>
      </c>
      <c r="Q3107" s="1" t="str">
        <f>IFERROR(VLOOKUP(K3107,de_para!$A$2:$B$32,2,0),"ERR")</f>
        <v>web event</v>
      </c>
      <c r="R3107" s="1">
        <v>0</v>
      </c>
      <c r="S3107" s="1">
        <f t="shared" si="242"/>
        <v>11</v>
      </c>
      <c r="T3107" s="1">
        <f t="shared" si="243"/>
        <v>2020</v>
      </c>
      <c r="U3107" s="1">
        <f t="shared" si="244"/>
        <v>2</v>
      </c>
    </row>
    <row r="3108" spans="1:21" x14ac:dyDescent="0.25">
      <c r="A3108" s="3" t="s">
        <v>1437</v>
      </c>
      <c r="B3108" s="3" t="s">
        <v>1417</v>
      </c>
      <c r="C3108" s="4" t="s">
        <v>1438</v>
      </c>
      <c r="D3108" s="5" t="s">
        <v>1439</v>
      </c>
      <c r="E3108" s="4" t="s">
        <v>1440</v>
      </c>
      <c r="F3108" s="6">
        <v>199.97</v>
      </c>
      <c r="G3108" s="4">
        <v>3657</v>
      </c>
      <c r="H3108" s="4">
        <v>6565</v>
      </c>
      <c r="I3108" s="5">
        <v>30.46001523</v>
      </c>
      <c r="J3108" s="5">
        <v>1.7951873120044</v>
      </c>
      <c r="K3108" s="5" t="s">
        <v>360</v>
      </c>
      <c r="L3108" s="5" t="s">
        <v>45</v>
      </c>
      <c r="M3108" s="7" t="s">
        <v>1419</v>
      </c>
      <c r="N3108" s="16">
        <f t="shared" si="240"/>
        <v>44130</v>
      </c>
      <c r="O3108" s="7" t="s">
        <v>1420</v>
      </c>
      <c r="P3108" s="12" t="str">
        <f t="shared" si="241"/>
        <v>2020-11-03</v>
      </c>
      <c r="Q3108" s="1" t="str">
        <f>IFERROR(VLOOKUP(K3108,de_para!$A$2:$B$32,2,0),"ERR")</f>
        <v>app events</v>
      </c>
      <c r="R3108" s="1">
        <v>0</v>
      </c>
      <c r="S3108" s="1">
        <f t="shared" si="242"/>
        <v>11</v>
      </c>
      <c r="T3108" s="1">
        <f t="shared" si="243"/>
        <v>2020</v>
      </c>
      <c r="U3108" s="1">
        <f t="shared" si="244"/>
        <v>2</v>
      </c>
    </row>
    <row r="3109" spans="1:21" x14ac:dyDescent="0.25">
      <c r="A3109" s="3" t="s">
        <v>1306</v>
      </c>
      <c r="B3109" s="3" t="s">
        <v>1417</v>
      </c>
      <c r="C3109" s="4" t="s">
        <v>1307</v>
      </c>
      <c r="D3109" s="5" t="s">
        <v>1302</v>
      </c>
      <c r="E3109" s="4" t="s">
        <v>1303</v>
      </c>
      <c r="F3109" s="6">
        <v>53.97</v>
      </c>
      <c r="G3109" s="4">
        <v>1173</v>
      </c>
      <c r="H3109" s="4">
        <v>5589</v>
      </c>
      <c r="I3109" s="5">
        <v>9.6564680599999999</v>
      </c>
      <c r="J3109" s="5">
        <v>4.7647058823529003</v>
      </c>
      <c r="K3109" s="5" t="s">
        <v>6</v>
      </c>
      <c r="L3109" s="5">
        <v>1173</v>
      </c>
      <c r="M3109" s="7" t="s">
        <v>1419</v>
      </c>
      <c r="N3109" s="16">
        <f t="shared" si="240"/>
        <v>44130</v>
      </c>
      <c r="O3109" s="7" t="s">
        <v>1420</v>
      </c>
      <c r="P3109" s="12" t="str">
        <f t="shared" si="241"/>
        <v>2020-11-03</v>
      </c>
      <c r="Q3109" s="1" t="str">
        <f>IFERROR(VLOOKUP(K3109,de_para!$A$2:$B$32,2,0),"ERR")</f>
        <v>Top funnel</v>
      </c>
      <c r="R3109" s="1">
        <v>0</v>
      </c>
      <c r="S3109" s="1">
        <f t="shared" si="242"/>
        <v>11</v>
      </c>
      <c r="T3109" s="1">
        <f t="shared" si="243"/>
        <v>2020</v>
      </c>
      <c r="U3109" s="1">
        <f t="shared" si="244"/>
        <v>2</v>
      </c>
    </row>
    <row r="3110" spans="1:21" x14ac:dyDescent="0.25">
      <c r="A3110" s="3" t="s">
        <v>1377</v>
      </c>
      <c r="B3110" s="3" t="s">
        <v>1417</v>
      </c>
      <c r="C3110" s="4" t="s">
        <v>1378</v>
      </c>
      <c r="D3110" s="5" t="s">
        <v>1258</v>
      </c>
      <c r="E3110" s="4" t="s">
        <v>1259</v>
      </c>
      <c r="F3110" s="6">
        <v>0</v>
      </c>
      <c r="G3110" s="4">
        <v>0</v>
      </c>
      <c r="H3110" s="4">
        <v>0</v>
      </c>
      <c r="I3110" s="5" t="s">
        <v>45</v>
      </c>
      <c r="J3110" s="5">
        <v>0</v>
      </c>
      <c r="K3110" s="5" t="s">
        <v>1369</v>
      </c>
      <c r="L3110" s="5">
        <v>10</v>
      </c>
      <c r="M3110" s="7" t="s">
        <v>1419</v>
      </c>
      <c r="N3110" s="16">
        <f t="shared" si="240"/>
        <v>44130</v>
      </c>
      <c r="O3110" s="7" t="s">
        <v>1420</v>
      </c>
      <c r="P3110" s="12" t="str">
        <f t="shared" si="241"/>
        <v>2020-11-03</v>
      </c>
      <c r="Q3110" s="1" t="str">
        <f>IFERROR(VLOOKUP(K3110,de_para!$A$2:$B$32,2,0),"ERR")</f>
        <v>web event</v>
      </c>
      <c r="R3110" s="1">
        <v>0</v>
      </c>
      <c r="S3110" s="1">
        <f t="shared" si="242"/>
        <v>11</v>
      </c>
      <c r="T3110" s="1">
        <f t="shared" si="243"/>
        <v>2020</v>
      </c>
      <c r="U3110" s="1">
        <f t="shared" si="244"/>
        <v>2</v>
      </c>
    </row>
    <row r="3111" spans="1:21" x14ac:dyDescent="0.25">
      <c r="A3111" s="3" t="s">
        <v>1271</v>
      </c>
      <c r="B3111" s="3" t="s">
        <v>1417</v>
      </c>
      <c r="C3111" s="4" t="s">
        <v>1272</v>
      </c>
      <c r="D3111" s="5" t="s">
        <v>1273</v>
      </c>
      <c r="E3111" s="4" t="s">
        <v>1274</v>
      </c>
      <c r="F3111" s="6">
        <v>44361.54</v>
      </c>
      <c r="G3111" s="4">
        <v>69520</v>
      </c>
      <c r="H3111" s="4">
        <v>848732</v>
      </c>
      <c r="I3111" s="5">
        <v>52.268018640000001</v>
      </c>
      <c r="J3111" s="5">
        <v>12.208457997699</v>
      </c>
      <c r="K3111" s="5" t="s">
        <v>36</v>
      </c>
      <c r="L3111" s="5">
        <v>592</v>
      </c>
      <c r="M3111" s="7" t="s">
        <v>1419</v>
      </c>
      <c r="N3111" s="16">
        <f t="shared" si="240"/>
        <v>44130</v>
      </c>
      <c r="O3111" s="7" t="s">
        <v>1420</v>
      </c>
      <c r="P3111" s="12" t="str">
        <f t="shared" si="241"/>
        <v>2020-11-03</v>
      </c>
      <c r="Q3111" s="1" t="str">
        <f>IFERROR(VLOOKUP(K3111,de_para!$A$2:$B$32,2,0),"ERR")</f>
        <v>web event</v>
      </c>
      <c r="R3111" s="1">
        <v>0</v>
      </c>
      <c r="S3111" s="1">
        <f t="shared" si="242"/>
        <v>11</v>
      </c>
      <c r="T3111" s="1">
        <f t="shared" si="243"/>
        <v>2020</v>
      </c>
      <c r="U3111" s="1">
        <f t="shared" si="244"/>
        <v>2</v>
      </c>
    </row>
    <row r="3112" spans="1:21" x14ac:dyDescent="0.25">
      <c r="A3112" s="3" t="s">
        <v>1370</v>
      </c>
      <c r="B3112" s="3" t="s">
        <v>1417</v>
      </c>
      <c r="C3112" s="4" t="s">
        <v>1371</v>
      </c>
      <c r="D3112" s="5" t="s">
        <v>1048</v>
      </c>
      <c r="E3112" s="4" t="s">
        <v>1049</v>
      </c>
      <c r="F3112" s="6">
        <v>4677.1099999999997</v>
      </c>
      <c r="G3112" s="4">
        <v>263997</v>
      </c>
      <c r="H3112" s="4">
        <v>316257</v>
      </c>
      <c r="I3112" s="5">
        <v>14.78895329</v>
      </c>
      <c r="J3112" s="5">
        <v>1.1979567949636001</v>
      </c>
      <c r="K3112" s="5" t="s">
        <v>80</v>
      </c>
      <c r="L3112" s="5">
        <v>25</v>
      </c>
      <c r="M3112" s="7" t="s">
        <v>1419</v>
      </c>
      <c r="N3112" s="16">
        <f t="shared" si="240"/>
        <v>44130</v>
      </c>
      <c r="O3112" s="7" t="s">
        <v>1420</v>
      </c>
      <c r="P3112" s="12" t="str">
        <f t="shared" si="241"/>
        <v>2020-11-03</v>
      </c>
      <c r="Q3112" s="1" t="str">
        <f>IFERROR(VLOOKUP(K3112,de_para!$A$2:$B$32,2,0),"ERR")</f>
        <v>web event</v>
      </c>
      <c r="R3112" s="1">
        <v>0</v>
      </c>
      <c r="S3112" s="1">
        <f t="shared" si="242"/>
        <v>11</v>
      </c>
      <c r="T3112" s="1">
        <f t="shared" si="243"/>
        <v>2020</v>
      </c>
      <c r="U3112" s="1">
        <f t="shared" si="244"/>
        <v>2</v>
      </c>
    </row>
    <row r="3113" spans="1:21" x14ac:dyDescent="0.25">
      <c r="A3113" s="3" t="s">
        <v>120</v>
      </c>
      <c r="B3113" s="3" t="s">
        <v>1417</v>
      </c>
      <c r="C3113" s="4" t="s">
        <v>1056</v>
      </c>
      <c r="D3113" s="5" t="s">
        <v>1048</v>
      </c>
      <c r="E3113" s="4" t="s">
        <v>1049</v>
      </c>
      <c r="F3113" s="6">
        <v>150144.39000000001</v>
      </c>
      <c r="G3113" s="4">
        <v>8194051</v>
      </c>
      <c r="H3113" s="4">
        <v>14335428</v>
      </c>
      <c r="I3113" s="5">
        <v>10.473659380000001</v>
      </c>
      <c r="J3113" s="5">
        <v>1.7494921620576001</v>
      </c>
      <c r="K3113" s="5" t="s">
        <v>36</v>
      </c>
      <c r="L3113" s="5">
        <v>1137</v>
      </c>
      <c r="M3113" s="7" t="s">
        <v>1419</v>
      </c>
      <c r="N3113" s="16">
        <f t="shared" si="240"/>
        <v>44130</v>
      </c>
      <c r="O3113" s="7" t="s">
        <v>1420</v>
      </c>
      <c r="P3113" s="12" t="str">
        <f t="shared" si="241"/>
        <v>2020-11-03</v>
      </c>
      <c r="Q3113" s="1" t="str">
        <f>IFERROR(VLOOKUP(K3113,de_para!$A$2:$B$32,2,0),"ERR")</f>
        <v>web event</v>
      </c>
      <c r="R3113" s="1">
        <v>0</v>
      </c>
      <c r="S3113" s="1">
        <f t="shared" si="242"/>
        <v>11</v>
      </c>
      <c r="T3113" s="1">
        <f t="shared" si="243"/>
        <v>2020</v>
      </c>
      <c r="U3113" s="1">
        <f t="shared" si="244"/>
        <v>2</v>
      </c>
    </row>
    <row r="3114" spans="1:21" x14ac:dyDescent="0.25">
      <c r="A3114" s="3" t="s">
        <v>1289</v>
      </c>
      <c r="B3114" s="3" t="s">
        <v>1417</v>
      </c>
      <c r="C3114" s="4" t="s">
        <v>1290</v>
      </c>
      <c r="D3114" s="5" t="s">
        <v>1291</v>
      </c>
      <c r="E3114" s="4" t="s">
        <v>1292</v>
      </c>
      <c r="F3114" s="6">
        <v>4140.1000000000004</v>
      </c>
      <c r="G3114" s="4">
        <v>48288</v>
      </c>
      <c r="H3114" s="4">
        <v>192705</v>
      </c>
      <c r="I3114" s="5">
        <v>21.484133780000001</v>
      </c>
      <c r="J3114" s="5">
        <v>3.9907430417495</v>
      </c>
      <c r="K3114" s="5" t="s">
        <v>1260</v>
      </c>
      <c r="L3114" s="5">
        <v>441</v>
      </c>
      <c r="M3114" s="7" t="s">
        <v>1419</v>
      </c>
      <c r="N3114" s="16">
        <f t="shared" si="240"/>
        <v>44130</v>
      </c>
      <c r="O3114" s="7" t="s">
        <v>1420</v>
      </c>
      <c r="P3114" s="12" t="str">
        <f t="shared" si="241"/>
        <v>2020-11-03</v>
      </c>
      <c r="Q3114" s="1" t="str">
        <f>IFERROR(VLOOKUP(K3114,de_para!$A$2:$B$32,2,0),"ERR")</f>
        <v>web event</v>
      </c>
      <c r="R3114" s="1">
        <v>0</v>
      </c>
      <c r="S3114" s="1">
        <f t="shared" si="242"/>
        <v>11</v>
      </c>
      <c r="T3114" s="1">
        <f t="shared" si="243"/>
        <v>2020</v>
      </c>
      <c r="U3114" s="1">
        <f t="shared" si="244"/>
        <v>2</v>
      </c>
    </row>
    <row r="3115" spans="1:21" x14ac:dyDescent="0.25">
      <c r="A3115" s="3" t="s">
        <v>1088</v>
      </c>
      <c r="B3115" s="3" t="s">
        <v>1417</v>
      </c>
      <c r="C3115" s="4" t="s">
        <v>1090</v>
      </c>
      <c r="D3115" s="5" t="s">
        <v>1091</v>
      </c>
      <c r="E3115" s="4" t="s">
        <v>1092</v>
      </c>
      <c r="F3115" s="6">
        <v>18446.650000000001</v>
      </c>
      <c r="G3115" s="4">
        <v>9754</v>
      </c>
      <c r="H3115" s="4">
        <v>222328</v>
      </c>
      <c r="I3115" s="5">
        <v>82.970431070000004</v>
      </c>
      <c r="J3115" s="5">
        <v>22.793520606929999</v>
      </c>
      <c r="K3115" s="5" t="s">
        <v>36</v>
      </c>
      <c r="L3115" s="5">
        <v>93</v>
      </c>
      <c r="M3115" s="7" t="s">
        <v>1419</v>
      </c>
      <c r="N3115" s="16">
        <f t="shared" si="240"/>
        <v>44130</v>
      </c>
      <c r="O3115" s="7" t="s">
        <v>1420</v>
      </c>
      <c r="P3115" s="12" t="str">
        <f t="shared" si="241"/>
        <v>2020-11-03</v>
      </c>
      <c r="Q3115" s="1" t="str">
        <f>IFERROR(VLOOKUP(K3115,de_para!$A$2:$B$32,2,0),"ERR")</f>
        <v>web event</v>
      </c>
      <c r="R3115" s="1">
        <v>0</v>
      </c>
      <c r="S3115" s="1">
        <f t="shared" si="242"/>
        <v>11</v>
      </c>
      <c r="T3115" s="1">
        <f t="shared" si="243"/>
        <v>2020</v>
      </c>
      <c r="U3115" s="1">
        <f t="shared" si="244"/>
        <v>2</v>
      </c>
    </row>
    <row r="3116" spans="1:21" x14ac:dyDescent="0.25">
      <c r="A3116" s="3" t="s">
        <v>1367</v>
      </c>
      <c r="B3116" s="3" t="s">
        <v>1417</v>
      </c>
      <c r="C3116" s="4" t="s">
        <v>1368</v>
      </c>
      <c r="D3116" s="5" t="s">
        <v>1258</v>
      </c>
      <c r="E3116" s="4" t="s">
        <v>1259</v>
      </c>
      <c r="F3116" s="6">
        <v>506.64</v>
      </c>
      <c r="G3116" s="4">
        <v>45376</v>
      </c>
      <c r="H3116" s="4">
        <v>50092</v>
      </c>
      <c r="I3116" s="5">
        <v>10.11418989</v>
      </c>
      <c r="J3116" s="5">
        <v>1.1039315937941001</v>
      </c>
      <c r="K3116" s="5" t="s">
        <v>1369</v>
      </c>
      <c r="L3116" s="5">
        <v>58</v>
      </c>
      <c r="M3116" s="7" t="s">
        <v>1419</v>
      </c>
      <c r="N3116" s="16">
        <f t="shared" si="240"/>
        <v>44130</v>
      </c>
      <c r="O3116" s="7" t="s">
        <v>1420</v>
      </c>
      <c r="P3116" s="12" t="str">
        <f t="shared" si="241"/>
        <v>2020-11-03</v>
      </c>
      <c r="Q3116" s="1" t="str">
        <f>IFERROR(VLOOKUP(K3116,de_para!$A$2:$B$32,2,0),"ERR")</f>
        <v>web event</v>
      </c>
      <c r="R3116" s="1">
        <v>0</v>
      </c>
      <c r="S3116" s="1">
        <f t="shared" si="242"/>
        <v>11</v>
      </c>
      <c r="T3116" s="1">
        <f t="shared" si="243"/>
        <v>2020</v>
      </c>
      <c r="U3116" s="1">
        <f t="shared" si="244"/>
        <v>2</v>
      </c>
    </row>
    <row r="3117" spans="1:21" x14ac:dyDescent="0.25">
      <c r="A3117" s="3" t="s">
        <v>1352</v>
      </c>
      <c r="B3117" s="3" t="s">
        <v>1417</v>
      </c>
      <c r="C3117" s="4" t="s">
        <v>1353</v>
      </c>
      <c r="D3117" s="5" t="s">
        <v>1091</v>
      </c>
      <c r="E3117" s="4" t="s">
        <v>1092</v>
      </c>
      <c r="F3117" s="6">
        <v>11541.44</v>
      </c>
      <c r="G3117" s="4">
        <v>45672</v>
      </c>
      <c r="H3117" s="4">
        <v>308541</v>
      </c>
      <c r="I3117" s="5">
        <v>37.40650351</v>
      </c>
      <c r="J3117" s="5">
        <v>6.7555832895428001</v>
      </c>
      <c r="K3117" s="5" t="s">
        <v>36</v>
      </c>
      <c r="L3117" s="5">
        <v>118</v>
      </c>
      <c r="M3117" s="7" t="s">
        <v>1419</v>
      </c>
      <c r="N3117" s="16">
        <f t="shared" si="240"/>
        <v>44130</v>
      </c>
      <c r="O3117" s="7" t="s">
        <v>1420</v>
      </c>
      <c r="P3117" s="12" t="str">
        <f t="shared" si="241"/>
        <v>2020-11-03</v>
      </c>
      <c r="Q3117" s="1" t="str">
        <f>IFERROR(VLOOKUP(K3117,de_para!$A$2:$B$32,2,0),"ERR")</f>
        <v>web event</v>
      </c>
      <c r="R3117" s="1">
        <v>0</v>
      </c>
      <c r="S3117" s="1">
        <f t="shared" si="242"/>
        <v>11</v>
      </c>
      <c r="T3117" s="1">
        <f t="shared" si="243"/>
        <v>2020</v>
      </c>
      <c r="U3117" s="1">
        <f t="shared" si="244"/>
        <v>2</v>
      </c>
    </row>
    <row r="3118" spans="1:21" x14ac:dyDescent="0.25">
      <c r="A3118" s="3" t="s">
        <v>1363</v>
      </c>
      <c r="B3118" s="3" t="s">
        <v>1417</v>
      </c>
      <c r="C3118" s="4" t="s">
        <v>1364</v>
      </c>
      <c r="D3118" s="5" t="s">
        <v>1365</v>
      </c>
      <c r="E3118" s="4" t="s">
        <v>1366</v>
      </c>
      <c r="F3118" s="6">
        <v>9794.27</v>
      </c>
      <c r="G3118" s="4">
        <v>334081</v>
      </c>
      <c r="H3118" s="4">
        <v>571067</v>
      </c>
      <c r="I3118" s="5">
        <v>17.150824679999999</v>
      </c>
      <c r="J3118" s="5">
        <v>1.7093668900656001</v>
      </c>
      <c r="K3118" s="5" t="s">
        <v>36</v>
      </c>
      <c r="L3118" s="5">
        <v>40</v>
      </c>
      <c r="M3118" s="7" t="s">
        <v>1419</v>
      </c>
      <c r="N3118" s="16">
        <f t="shared" si="240"/>
        <v>44130</v>
      </c>
      <c r="O3118" s="7" t="s">
        <v>1420</v>
      </c>
      <c r="P3118" s="12" t="str">
        <f t="shared" si="241"/>
        <v>2020-11-03</v>
      </c>
      <c r="Q3118" s="1" t="str">
        <f>IFERROR(VLOOKUP(K3118,de_para!$A$2:$B$32,2,0),"ERR")</f>
        <v>web event</v>
      </c>
      <c r="R3118" s="1">
        <v>0</v>
      </c>
      <c r="S3118" s="1">
        <f t="shared" si="242"/>
        <v>11</v>
      </c>
      <c r="T3118" s="1">
        <f t="shared" si="243"/>
        <v>2020</v>
      </c>
      <c r="U3118" s="1">
        <f t="shared" si="244"/>
        <v>2</v>
      </c>
    </row>
    <row r="3119" spans="1:21" x14ac:dyDescent="0.25">
      <c r="A3119" s="3" t="s">
        <v>1401</v>
      </c>
      <c r="B3119" s="3" t="s">
        <v>1417</v>
      </c>
      <c r="C3119" s="4" t="s">
        <v>1402</v>
      </c>
      <c r="D3119" s="5" t="s">
        <v>1381</v>
      </c>
      <c r="E3119" s="4" t="s">
        <v>1382</v>
      </c>
      <c r="F3119" s="6">
        <v>0</v>
      </c>
      <c r="G3119" s="4">
        <v>0</v>
      </c>
      <c r="H3119" s="4">
        <v>0</v>
      </c>
      <c r="I3119" s="5" t="s">
        <v>45</v>
      </c>
      <c r="J3119" s="5">
        <v>0</v>
      </c>
      <c r="K3119" s="5" t="s">
        <v>36</v>
      </c>
      <c r="L3119" s="5">
        <v>10</v>
      </c>
      <c r="M3119" s="7" t="s">
        <v>1419</v>
      </c>
      <c r="N3119" s="16">
        <f t="shared" si="240"/>
        <v>44130</v>
      </c>
      <c r="O3119" s="7" t="s">
        <v>1420</v>
      </c>
      <c r="P3119" s="12" t="str">
        <f t="shared" si="241"/>
        <v>2020-11-03</v>
      </c>
      <c r="Q3119" s="1" t="str">
        <f>IFERROR(VLOOKUP(K3119,de_para!$A$2:$B$32,2,0),"ERR")</f>
        <v>web event</v>
      </c>
      <c r="R3119" s="1">
        <v>0</v>
      </c>
      <c r="S3119" s="1">
        <f t="shared" si="242"/>
        <v>11</v>
      </c>
      <c r="T3119" s="1">
        <f t="shared" si="243"/>
        <v>2020</v>
      </c>
      <c r="U3119" s="1">
        <f t="shared" si="244"/>
        <v>2</v>
      </c>
    </row>
    <row r="3120" spans="1:21" x14ac:dyDescent="0.25">
      <c r="A3120" s="3" t="s">
        <v>120</v>
      </c>
      <c r="B3120" s="3" t="s">
        <v>1417</v>
      </c>
      <c r="C3120" s="4" t="s">
        <v>121</v>
      </c>
      <c r="D3120" s="5" t="s">
        <v>87</v>
      </c>
      <c r="E3120" s="4" t="s">
        <v>88</v>
      </c>
      <c r="F3120" s="6">
        <v>48013.96</v>
      </c>
      <c r="G3120" s="4">
        <v>2426369</v>
      </c>
      <c r="H3120" s="4">
        <v>4386995</v>
      </c>
      <c r="I3120" s="5">
        <v>10.944612429999999</v>
      </c>
      <c r="J3120" s="5">
        <v>1.8080493939710001</v>
      </c>
      <c r="K3120" s="5" t="s">
        <v>36</v>
      </c>
      <c r="L3120" s="5">
        <v>257</v>
      </c>
      <c r="M3120" s="7" t="s">
        <v>1419</v>
      </c>
      <c r="N3120" s="16">
        <f t="shared" si="240"/>
        <v>44130</v>
      </c>
      <c r="O3120" s="7" t="s">
        <v>1420</v>
      </c>
      <c r="P3120" s="12" t="str">
        <f t="shared" si="241"/>
        <v>2020-11-03</v>
      </c>
      <c r="Q3120" s="1" t="str">
        <f>IFERROR(VLOOKUP(K3120,de_para!$A$2:$B$32,2,0),"ERR")</f>
        <v>web event</v>
      </c>
      <c r="R3120" s="1">
        <v>0</v>
      </c>
      <c r="S3120" s="1">
        <f t="shared" si="242"/>
        <v>11</v>
      </c>
      <c r="T3120" s="1">
        <f t="shared" si="243"/>
        <v>2020</v>
      </c>
      <c r="U3120" s="1">
        <f t="shared" si="244"/>
        <v>2</v>
      </c>
    </row>
    <row r="3121" spans="1:21" x14ac:dyDescent="0.25">
      <c r="A3121" s="3" t="s">
        <v>1359</v>
      </c>
      <c r="B3121" s="3" t="s">
        <v>1417</v>
      </c>
      <c r="C3121" s="4" t="s">
        <v>1360</v>
      </c>
      <c r="D3121" s="5" t="s">
        <v>1361</v>
      </c>
      <c r="E3121" s="4" t="s">
        <v>1362</v>
      </c>
      <c r="F3121" s="6">
        <v>9171.65</v>
      </c>
      <c r="G3121" s="4">
        <v>145886</v>
      </c>
      <c r="H3121" s="4">
        <v>331202</v>
      </c>
      <c r="I3121" s="5">
        <v>27.692012729999998</v>
      </c>
      <c r="J3121" s="5">
        <v>2.2702795333341999</v>
      </c>
      <c r="K3121" s="5" t="s">
        <v>36</v>
      </c>
      <c r="L3121" s="5">
        <v>57</v>
      </c>
      <c r="M3121" s="7" t="s">
        <v>1419</v>
      </c>
      <c r="N3121" s="16">
        <f t="shared" si="240"/>
        <v>44130</v>
      </c>
      <c r="O3121" s="7" t="s">
        <v>1420</v>
      </c>
      <c r="P3121" s="12" t="str">
        <f t="shared" si="241"/>
        <v>2020-11-03</v>
      </c>
      <c r="Q3121" s="1" t="str">
        <f>IFERROR(VLOOKUP(K3121,de_para!$A$2:$B$32,2,0),"ERR")</f>
        <v>web event</v>
      </c>
      <c r="R3121" s="1">
        <v>0</v>
      </c>
      <c r="S3121" s="1">
        <f t="shared" si="242"/>
        <v>11</v>
      </c>
      <c r="T3121" s="1">
        <f t="shared" si="243"/>
        <v>2020</v>
      </c>
      <c r="U3121" s="1">
        <f t="shared" si="244"/>
        <v>2</v>
      </c>
    </row>
    <row r="3122" spans="1:21" x14ac:dyDescent="0.25">
      <c r="A3122" s="3" t="s">
        <v>245</v>
      </c>
      <c r="B3122" s="3" t="s">
        <v>1417</v>
      </c>
      <c r="C3122" s="4" t="s">
        <v>520</v>
      </c>
      <c r="D3122" s="5" t="s">
        <v>521</v>
      </c>
      <c r="E3122" s="4" t="s">
        <v>522</v>
      </c>
      <c r="F3122" s="6">
        <v>2739</v>
      </c>
      <c r="G3122" s="4">
        <v>528377</v>
      </c>
      <c r="H3122" s="4">
        <v>865744</v>
      </c>
      <c r="I3122" s="5">
        <v>3.1637528000000001</v>
      </c>
      <c r="J3122" s="5">
        <v>1.6384967551578</v>
      </c>
      <c r="K3122" s="5" t="s">
        <v>394</v>
      </c>
      <c r="L3122" s="5">
        <v>8521</v>
      </c>
      <c r="M3122" s="7" t="s">
        <v>1419</v>
      </c>
      <c r="N3122" s="16">
        <f t="shared" si="240"/>
        <v>44130</v>
      </c>
      <c r="O3122" s="7" t="s">
        <v>1420</v>
      </c>
      <c r="P3122" s="12" t="str">
        <f t="shared" si="241"/>
        <v>2020-11-03</v>
      </c>
      <c r="Q3122" s="1" t="str">
        <f>IFERROR(VLOOKUP(K3122,de_para!$A$2:$B$32,2,0),"ERR")</f>
        <v>Mid funnel</v>
      </c>
      <c r="R3122" s="1">
        <v>0</v>
      </c>
      <c r="S3122" s="1">
        <f t="shared" si="242"/>
        <v>11</v>
      </c>
      <c r="T3122" s="1">
        <f t="shared" si="243"/>
        <v>2020</v>
      </c>
      <c r="U3122" s="1">
        <f t="shared" si="244"/>
        <v>2</v>
      </c>
    </row>
    <row r="3123" spans="1:21" x14ac:dyDescent="0.25">
      <c r="A3123" s="3" t="s">
        <v>85</v>
      </c>
      <c r="B3123" s="3" t="s">
        <v>1417</v>
      </c>
      <c r="C3123" s="4" t="s">
        <v>86</v>
      </c>
      <c r="D3123" s="5" t="s">
        <v>87</v>
      </c>
      <c r="E3123" s="4" t="s">
        <v>88</v>
      </c>
      <c r="F3123" s="6">
        <v>47645.93</v>
      </c>
      <c r="G3123" s="4">
        <v>939266</v>
      </c>
      <c r="H3123" s="4">
        <v>2497087</v>
      </c>
      <c r="I3123" s="5">
        <v>19.08060472</v>
      </c>
      <c r="J3123" s="5">
        <v>2.6585514646543</v>
      </c>
      <c r="K3123" s="5" t="s">
        <v>36</v>
      </c>
      <c r="L3123" s="5">
        <v>223</v>
      </c>
      <c r="M3123" s="7" t="s">
        <v>1419</v>
      </c>
      <c r="N3123" s="16">
        <f t="shared" si="240"/>
        <v>44130</v>
      </c>
      <c r="O3123" s="7" t="s">
        <v>1420</v>
      </c>
      <c r="P3123" s="12" t="str">
        <f t="shared" si="241"/>
        <v>2020-11-03</v>
      </c>
      <c r="Q3123" s="1" t="str">
        <f>IFERROR(VLOOKUP(K3123,de_para!$A$2:$B$32,2,0),"ERR")</f>
        <v>web event</v>
      </c>
      <c r="R3123" s="1">
        <v>0</v>
      </c>
      <c r="S3123" s="1">
        <f t="shared" si="242"/>
        <v>11</v>
      </c>
      <c r="T3123" s="1">
        <f t="shared" si="243"/>
        <v>2020</v>
      </c>
      <c r="U3123" s="1">
        <f t="shared" si="244"/>
        <v>2</v>
      </c>
    </row>
    <row r="3124" spans="1:21" x14ac:dyDescent="0.25">
      <c r="A3124" s="3" t="s">
        <v>1308</v>
      </c>
      <c r="B3124" s="3" t="s">
        <v>1417</v>
      </c>
      <c r="C3124" s="4" t="s">
        <v>1309</v>
      </c>
      <c r="D3124" s="5" t="s">
        <v>1302</v>
      </c>
      <c r="E3124" s="4" t="s">
        <v>1303</v>
      </c>
      <c r="F3124" s="6">
        <v>2242.09</v>
      </c>
      <c r="G3124" s="4">
        <v>36152</v>
      </c>
      <c r="H3124" s="4">
        <v>255471</v>
      </c>
      <c r="I3124" s="5">
        <v>8.7762994600000006</v>
      </c>
      <c r="J3124" s="5">
        <v>7.0665799955741999</v>
      </c>
      <c r="K3124" s="5" t="s">
        <v>6</v>
      </c>
      <c r="L3124" s="5">
        <v>36152</v>
      </c>
      <c r="M3124" s="7" t="s">
        <v>1419</v>
      </c>
      <c r="N3124" s="16">
        <f t="shared" si="240"/>
        <v>44130</v>
      </c>
      <c r="O3124" s="7" t="s">
        <v>1420</v>
      </c>
      <c r="P3124" s="12" t="str">
        <f t="shared" si="241"/>
        <v>2020-11-03</v>
      </c>
      <c r="Q3124" s="1" t="str">
        <f>IFERROR(VLOOKUP(K3124,de_para!$A$2:$B$32,2,0),"ERR")</f>
        <v>Top funnel</v>
      </c>
      <c r="R3124" s="1">
        <v>0</v>
      </c>
      <c r="S3124" s="1">
        <f t="shared" si="242"/>
        <v>11</v>
      </c>
      <c r="T3124" s="1">
        <f t="shared" si="243"/>
        <v>2020</v>
      </c>
      <c r="U3124" s="1">
        <f t="shared" si="244"/>
        <v>2</v>
      </c>
    </row>
    <row r="3125" spans="1:21" x14ac:dyDescent="0.25">
      <c r="A3125" s="3" t="s">
        <v>1385</v>
      </c>
      <c r="B3125" s="3" t="s">
        <v>1417</v>
      </c>
      <c r="C3125" s="4" t="s">
        <v>1386</v>
      </c>
      <c r="D3125" s="5" t="s">
        <v>1387</v>
      </c>
      <c r="E3125" s="4" t="s">
        <v>1388</v>
      </c>
      <c r="F3125" s="6">
        <v>0</v>
      </c>
      <c r="G3125" s="4">
        <v>0</v>
      </c>
      <c r="H3125" s="4">
        <v>0</v>
      </c>
      <c r="I3125" s="5" t="s">
        <v>45</v>
      </c>
      <c r="J3125" s="5">
        <v>0</v>
      </c>
      <c r="K3125" s="5" t="s">
        <v>80</v>
      </c>
      <c r="L3125" s="5">
        <v>2</v>
      </c>
      <c r="M3125" s="7" t="s">
        <v>1419</v>
      </c>
      <c r="N3125" s="16">
        <f t="shared" si="240"/>
        <v>44130</v>
      </c>
      <c r="O3125" s="7" t="s">
        <v>1420</v>
      </c>
      <c r="P3125" s="12" t="str">
        <f t="shared" si="241"/>
        <v>2020-11-03</v>
      </c>
      <c r="Q3125" s="1" t="str">
        <f>IFERROR(VLOOKUP(K3125,de_para!$A$2:$B$32,2,0),"ERR")</f>
        <v>web event</v>
      </c>
      <c r="R3125" s="1">
        <v>0</v>
      </c>
      <c r="S3125" s="1">
        <f t="shared" si="242"/>
        <v>11</v>
      </c>
      <c r="T3125" s="1">
        <f t="shared" si="243"/>
        <v>2020</v>
      </c>
      <c r="U3125" s="1">
        <f t="shared" si="244"/>
        <v>2</v>
      </c>
    </row>
    <row r="3126" spans="1:21" x14ac:dyDescent="0.25">
      <c r="A3126" s="3" t="s">
        <v>588</v>
      </c>
      <c r="B3126" s="3" t="s">
        <v>1417</v>
      </c>
      <c r="C3126" s="4" t="s">
        <v>589</v>
      </c>
      <c r="D3126" s="5" t="s">
        <v>247</v>
      </c>
      <c r="E3126" s="4" t="s">
        <v>248</v>
      </c>
      <c r="F3126" s="6">
        <v>26057.86</v>
      </c>
      <c r="G3126" s="4">
        <v>26200</v>
      </c>
      <c r="H3126" s="4">
        <v>422226</v>
      </c>
      <c r="I3126" s="5">
        <v>61.715432020000002</v>
      </c>
      <c r="J3126" s="5">
        <v>16.115496183206002</v>
      </c>
      <c r="K3126" s="5" t="s">
        <v>36</v>
      </c>
      <c r="L3126" s="5">
        <v>75</v>
      </c>
      <c r="M3126" s="7" t="s">
        <v>1419</v>
      </c>
      <c r="N3126" s="16">
        <f t="shared" si="240"/>
        <v>44130</v>
      </c>
      <c r="O3126" s="7" t="s">
        <v>1420</v>
      </c>
      <c r="P3126" s="12" t="str">
        <f t="shared" si="241"/>
        <v>2020-11-03</v>
      </c>
      <c r="Q3126" s="1" t="str">
        <f>IFERROR(VLOOKUP(K3126,de_para!$A$2:$B$32,2,0),"ERR")</f>
        <v>web event</v>
      </c>
      <c r="R3126" s="1">
        <v>0</v>
      </c>
      <c r="S3126" s="1">
        <f t="shared" si="242"/>
        <v>11</v>
      </c>
      <c r="T3126" s="1">
        <f t="shared" si="243"/>
        <v>2020</v>
      </c>
      <c r="U3126" s="1">
        <f t="shared" si="244"/>
        <v>2</v>
      </c>
    </row>
    <row r="3127" spans="1:21" x14ac:dyDescent="0.25">
      <c r="A3127" s="3" t="s">
        <v>1383</v>
      </c>
      <c r="B3127" s="3" t="s">
        <v>1417</v>
      </c>
      <c r="C3127" s="4" t="s">
        <v>1384</v>
      </c>
      <c r="D3127" s="5" t="s">
        <v>1361</v>
      </c>
      <c r="E3127" s="4" t="s">
        <v>1362</v>
      </c>
      <c r="F3127" s="6">
        <v>1325.2</v>
      </c>
      <c r="G3127" s="4">
        <v>25023</v>
      </c>
      <c r="H3127" s="4">
        <v>56532</v>
      </c>
      <c r="I3127" s="5">
        <v>23.441590600000001</v>
      </c>
      <c r="J3127" s="5">
        <v>2.2592015345881999</v>
      </c>
      <c r="K3127" s="5" t="s">
        <v>36</v>
      </c>
      <c r="L3127" s="5">
        <v>2</v>
      </c>
      <c r="M3127" s="7" t="s">
        <v>1419</v>
      </c>
      <c r="N3127" s="16">
        <f t="shared" si="240"/>
        <v>44130</v>
      </c>
      <c r="O3127" s="7" t="s">
        <v>1420</v>
      </c>
      <c r="P3127" s="12" t="str">
        <f t="shared" si="241"/>
        <v>2020-11-03</v>
      </c>
      <c r="Q3127" s="1" t="str">
        <f>IFERROR(VLOOKUP(K3127,de_para!$A$2:$B$32,2,0),"ERR")</f>
        <v>web event</v>
      </c>
      <c r="R3127" s="1">
        <v>0</v>
      </c>
      <c r="S3127" s="1">
        <f t="shared" si="242"/>
        <v>11</v>
      </c>
      <c r="T3127" s="1">
        <f t="shared" si="243"/>
        <v>2020</v>
      </c>
      <c r="U3127" s="1">
        <f t="shared" si="244"/>
        <v>2</v>
      </c>
    </row>
    <row r="3128" spans="1:21" x14ac:dyDescent="0.25">
      <c r="A3128" s="3" t="s">
        <v>1350</v>
      </c>
      <c r="B3128" s="3" t="s">
        <v>1417</v>
      </c>
      <c r="C3128" s="4" t="s">
        <v>1351</v>
      </c>
      <c r="D3128" s="5" t="s">
        <v>87</v>
      </c>
      <c r="E3128" s="4" t="s">
        <v>88</v>
      </c>
      <c r="F3128" s="6">
        <v>4722.82</v>
      </c>
      <c r="G3128" s="4">
        <v>524670</v>
      </c>
      <c r="H3128" s="4">
        <v>578076</v>
      </c>
      <c r="I3128" s="5">
        <v>8.1698946200000009</v>
      </c>
      <c r="J3128" s="5">
        <v>1.1017896963806</v>
      </c>
      <c r="K3128" s="5" t="s">
        <v>36</v>
      </c>
      <c r="L3128" s="5">
        <v>17</v>
      </c>
      <c r="M3128" s="7" t="s">
        <v>1419</v>
      </c>
      <c r="N3128" s="16">
        <f t="shared" si="240"/>
        <v>44130</v>
      </c>
      <c r="O3128" s="7" t="s">
        <v>1420</v>
      </c>
      <c r="P3128" s="12" t="str">
        <f t="shared" si="241"/>
        <v>2020-11-03</v>
      </c>
      <c r="Q3128" s="1" t="str">
        <f>IFERROR(VLOOKUP(K3128,de_para!$A$2:$B$32,2,0),"ERR")</f>
        <v>web event</v>
      </c>
      <c r="R3128" s="1">
        <v>0</v>
      </c>
      <c r="S3128" s="1">
        <f t="shared" si="242"/>
        <v>11</v>
      </c>
      <c r="T3128" s="1">
        <f t="shared" si="243"/>
        <v>2020</v>
      </c>
      <c r="U3128" s="1">
        <f t="shared" si="244"/>
        <v>2</v>
      </c>
    </row>
    <row r="3129" spans="1:21" x14ac:dyDescent="0.25">
      <c r="A3129" s="3" t="s">
        <v>1441</v>
      </c>
      <c r="B3129" s="3" t="s">
        <v>1417</v>
      </c>
      <c r="C3129" s="4" t="s">
        <v>1442</v>
      </c>
      <c r="D3129" s="5" t="s">
        <v>1443</v>
      </c>
      <c r="E3129" s="4" t="s">
        <v>1444</v>
      </c>
      <c r="F3129" s="6">
        <v>1627.88</v>
      </c>
      <c r="G3129" s="4">
        <v>101342</v>
      </c>
      <c r="H3129" s="4">
        <v>196337</v>
      </c>
      <c r="I3129" s="5">
        <v>8.2912543200000002</v>
      </c>
      <c r="J3129" s="5">
        <v>1.9373704880503999</v>
      </c>
      <c r="K3129" s="5" t="s">
        <v>179</v>
      </c>
      <c r="L3129" s="5">
        <v>1583</v>
      </c>
      <c r="M3129" s="7" t="s">
        <v>1419</v>
      </c>
      <c r="N3129" s="16">
        <f t="shared" si="240"/>
        <v>44130</v>
      </c>
      <c r="O3129" s="7" t="s">
        <v>1420</v>
      </c>
      <c r="P3129" s="12" t="str">
        <f t="shared" si="241"/>
        <v>2020-11-03</v>
      </c>
      <c r="Q3129" s="1" t="str">
        <f>IFERROR(VLOOKUP(K3129,de_para!$A$2:$B$32,2,0),"ERR")</f>
        <v>Mid funnel</v>
      </c>
      <c r="R3129" s="1">
        <v>0</v>
      </c>
      <c r="S3129" s="1">
        <f t="shared" si="242"/>
        <v>11</v>
      </c>
      <c r="T3129" s="1">
        <f t="shared" si="243"/>
        <v>2020</v>
      </c>
      <c r="U3129" s="1">
        <f t="shared" si="244"/>
        <v>2</v>
      </c>
    </row>
    <row r="3130" spans="1:21" x14ac:dyDescent="0.25">
      <c r="A3130" s="3" t="s">
        <v>1068</v>
      </c>
      <c r="B3130" s="3" t="s">
        <v>1417</v>
      </c>
      <c r="C3130" s="4" t="s">
        <v>1069</v>
      </c>
      <c r="D3130" s="5" t="s">
        <v>1070</v>
      </c>
      <c r="E3130" s="4" t="s">
        <v>1071</v>
      </c>
      <c r="F3130" s="6">
        <v>2174.5</v>
      </c>
      <c r="G3130" s="4">
        <v>152606</v>
      </c>
      <c r="H3130" s="4">
        <v>558602</v>
      </c>
      <c r="I3130" s="5">
        <v>3.8927537000000001</v>
      </c>
      <c r="J3130" s="5">
        <v>3.6604196427400999</v>
      </c>
      <c r="K3130" s="5" t="s">
        <v>1072</v>
      </c>
      <c r="L3130" s="5">
        <v>444290</v>
      </c>
      <c r="M3130" s="7" t="s">
        <v>1419</v>
      </c>
      <c r="N3130" s="16">
        <f t="shared" si="240"/>
        <v>44130</v>
      </c>
      <c r="O3130" s="7" t="s">
        <v>1420</v>
      </c>
      <c r="P3130" s="12" t="str">
        <f t="shared" si="241"/>
        <v>2020-11-03</v>
      </c>
      <c r="Q3130" s="1" t="str">
        <f>IFERROR(VLOOKUP(K3130,de_para!$A$2:$B$32,2,0),"ERR")</f>
        <v>Top funnel</v>
      </c>
      <c r="R3130" s="1">
        <v>0</v>
      </c>
      <c r="S3130" s="1">
        <f t="shared" si="242"/>
        <v>11</v>
      </c>
      <c r="T3130" s="1">
        <f t="shared" si="243"/>
        <v>2020</v>
      </c>
      <c r="U3130" s="1">
        <f t="shared" si="244"/>
        <v>2</v>
      </c>
    </row>
    <row r="3131" spans="1:21" x14ac:dyDescent="0.25">
      <c r="A3131" s="3" t="s">
        <v>1393</v>
      </c>
      <c r="B3131" s="3" t="s">
        <v>1417</v>
      </c>
      <c r="C3131" s="4" t="s">
        <v>1410</v>
      </c>
      <c r="D3131" s="5" t="s">
        <v>1411</v>
      </c>
      <c r="E3131" s="4" t="s">
        <v>1412</v>
      </c>
      <c r="F3131" s="6">
        <v>0</v>
      </c>
      <c r="G3131" s="4">
        <v>0</v>
      </c>
      <c r="H3131" s="4">
        <v>0</v>
      </c>
      <c r="I3131" s="5" t="s">
        <v>45</v>
      </c>
      <c r="J3131" s="5">
        <v>0</v>
      </c>
      <c r="K3131" s="5" t="s">
        <v>36</v>
      </c>
      <c r="L3131" s="5">
        <v>3</v>
      </c>
      <c r="M3131" s="7" t="s">
        <v>1419</v>
      </c>
      <c r="N3131" s="16">
        <f t="shared" si="240"/>
        <v>44130</v>
      </c>
      <c r="O3131" s="7" t="s">
        <v>1420</v>
      </c>
      <c r="P3131" s="12" t="str">
        <f t="shared" si="241"/>
        <v>2020-11-03</v>
      </c>
      <c r="Q3131" s="1" t="str">
        <f>IFERROR(VLOOKUP(K3131,de_para!$A$2:$B$32,2,0),"ERR")</f>
        <v>web event</v>
      </c>
      <c r="R3131" s="1">
        <v>0</v>
      </c>
      <c r="S3131" s="1">
        <f t="shared" si="242"/>
        <v>11</v>
      </c>
      <c r="T3131" s="1">
        <f t="shared" si="243"/>
        <v>2020</v>
      </c>
      <c r="U3131" s="1">
        <f t="shared" si="244"/>
        <v>2</v>
      </c>
    </row>
    <row r="3132" spans="1:21" x14ac:dyDescent="0.25">
      <c r="A3132" s="3" t="s">
        <v>1406</v>
      </c>
      <c r="B3132" s="3" t="s">
        <v>1417</v>
      </c>
      <c r="C3132" s="4" t="s">
        <v>1407</v>
      </c>
      <c r="D3132" s="5" t="s">
        <v>1408</v>
      </c>
      <c r="E3132" s="4" t="s">
        <v>1409</v>
      </c>
      <c r="F3132" s="6">
        <v>0</v>
      </c>
      <c r="G3132" s="4">
        <v>0</v>
      </c>
      <c r="H3132" s="4">
        <v>0</v>
      </c>
      <c r="I3132" s="5" t="s">
        <v>45</v>
      </c>
      <c r="J3132" s="5">
        <v>0</v>
      </c>
      <c r="K3132" s="5" t="s">
        <v>36</v>
      </c>
      <c r="L3132" s="5">
        <v>2</v>
      </c>
      <c r="M3132" s="7" t="s">
        <v>1419</v>
      </c>
      <c r="N3132" s="16">
        <f t="shared" si="240"/>
        <v>44130</v>
      </c>
      <c r="O3132" s="7" t="s">
        <v>1420</v>
      </c>
      <c r="P3132" s="12" t="str">
        <f t="shared" si="241"/>
        <v>2020-11-03</v>
      </c>
      <c r="Q3132" s="1" t="str">
        <f>IFERROR(VLOOKUP(K3132,de_para!$A$2:$B$32,2,0),"ERR")</f>
        <v>web event</v>
      </c>
      <c r="R3132" s="1">
        <v>0</v>
      </c>
      <c r="S3132" s="1">
        <f t="shared" si="242"/>
        <v>11</v>
      </c>
      <c r="T3132" s="1">
        <f t="shared" si="243"/>
        <v>2020</v>
      </c>
      <c r="U3132" s="1">
        <f t="shared" si="244"/>
        <v>2</v>
      </c>
    </row>
    <row r="3133" spans="1:21" x14ac:dyDescent="0.25">
      <c r="A3133" s="3" t="s">
        <v>1379</v>
      </c>
      <c r="B3133" s="3" t="s">
        <v>1417</v>
      </c>
      <c r="C3133" s="4" t="s">
        <v>1380</v>
      </c>
      <c r="D3133" s="5" t="s">
        <v>1381</v>
      </c>
      <c r="E3133" s="4" t="s">
        <v>1382</v>
      </c>
      <c r="F3133" s="6">
        <v>0</v>
      </c>
      <c r="G3133" s="4">
        <v>0</v>
      </c>
      <c r="H3133" s="4">
        <v>0</v>
      </c>
      <c r="I3133" s="5" t="s">
        <v>45</v>
      </c>
      <c r="J3133" s="5">
        <v>0</v>
      </c>
      <c r="K3133" s="5" t="s">
        <v>36</v>
      </c>
      <c r="L3133" s="5">
        <v>14</v>
      </c>
      <c r="M3133" s="7" t="s">
        <v>1419</v>
      </c>
      <c r="N3133" s="16">
        <f t="shared" si="240"/>
        <v>44130</v>
      </c>
      <c r="O3133" s="7" t="s">
        <v>1420</v>
      </c>
      <c r="P3133" s="12" t="str">
        <f t="shared" si="241"/>
        <v>2020-11-03</v>
      </c>
      <c r="Q3133" s="1" t="str">
        <f>IFERROR(VLOOKUP(K3133,de_para!$A$2:$B$32,2,0),"ERR")</f>
        <v>web event</v>
      </c>
      <c r="R3133" s="1">
        <v>0</v>
      </c>
      <c r="S3133" s="1">
        <f t="shared" si="242"/>
        <v>11</v>
      </c>
      <c r="T3133" s="1">
        <f t="shared" si="243"/>
        <v>2020</v>
      </c>
      <c r="U3133" s="1">
        <f t="shared" si="244"/>
        <v>2</v>
      </c>
    </row>
    <row r="3134" spans="1:21" x14ac:dyDescent="0.25">
      <c r="A3134" s="3" t="s">
        <v>1085</v>
      </c>
      <c r="B3134" s="3" t="s">
        <v>1445</v>
      </c>
      <c r="C3134" s="4" t="s">
        <v>1086</v>
      </c>
      <c r="D3134" s="5" t="s">
        <v>1070</v>
      </c>
      <c r="E3134" s="4" t="s">
        <v>1071</v>
      </c>
      <c r="F3134" s="6">
        <v>2653.55</v>
      </c>
      <c r="G3134" s="4">
        <v>216059</v>
      </c>
      <c r="H3134" s="4">
        <v>361787</v>
      </c>
      <c r="I3134" s="5">
        <v>7.3345642599999996</v>
      </c>
      <c r="J3134" s="5">
        <v>1.6744824330390999</v>
      </c>
      <c r="K3134" s="5" t="s">
        <v>1072</v>
      </c>
      <c r="L3134" s="5">
        <v>283311</v>
      </c>
      <c r="M3134" s="7" t="s">
        <v>1446</v>
      </c>
      <c r="N3134" s="16">
        <f t="shared" si="240"/>
        <v>44123</v>
      </c>
      <c r="O3134" s="7" t="s">
        <v>1447</v>
      </c>
      <c r="P3134" s="12" t="str">
        <f t="shared" si="241"/>
        <v>2020-10-27</v>
      </c>
      <c r="Q3134" s="1" t="str">
        <f>IFERROR(VLOOKUP(K3134,de_para!$A$2:$B$32,2,0),"ERR")</f>
        <v>Top funnel</v>
      </c>
      <c r="R3134" s="1">
        <v>0</v>
      </c>
      <c r="S3134" s="1">
        <f t="shared" si="242"/>
        <v>10</v>
      </c>
      <c r="T3134" s="1">
        <f t="shared" si="243"/>
        <v>2020</v>
      </c>
      <c r="U3134" s="1">
        <f t="shared" si="244"/>
        <v>2</v>
      </c>
    </row>
    <row r="3135" spans="1:21" x14ac:dyDescent="0.25">
      <c r="A3135" s="3" t="s">
        <v>120</v>
      </c>
      <c r="B3135" s="3" t="s">
        <v>1445</v>
      </c>
      <c r="C3135" s="4" t="s">
        <v>121</v>
      </c>
      <c r="D3135" s="5" t="s">
        <v>87</v>
      </c>
      <c r="E3135" s="4" t="s">
        <v>88</v>
      </c>
      <c r="F3135" s="6">
        <v>71173.7</v>
      </c>
      <c r="G3135" s="4">
        <v>2852797</v>
      </c>
      <c r="H3135" s="4">
        <v>6235442</v>
      </c>
      <c r="I3135" s="5">
        <v>11.414379289999999</v>
      </c>
      <c r="J3135" s="5">
        <v>2.1857293035572001</v>
      </c>
      <c r="K3135" s="5" t="s">
        <v>36</v>
      </c>
      <c r="L3135" s="5">
        <v>380</v>
      </c>
      <c r="M3135" s="7" t="s">
        <v>1446</v>
      </c>
      <c r="N3135" s="16">
        <f t="shared" si="240"/>
        <v>44123</v>
      </c>
      <c r="O3135" s="7" t="s">
        <v>1447</v>
      </c>
      <c r="P3135" s="12" t="str">
        <f t="shared" si="241"/>
        <v>2020-10-27</v>
      </c>
      <c r="Q3135" s="1" t="str">
        <f>IFERROR(VLOOKUP(K3135,de_para!$A$2:$B$32,2,0),"ERR")</f>
        <v>web event</v>
      </c>
      <c r="R3135" s="1">
        <v>0</v>
      </c>
      <c r="S3135" s="1">
        <f t="shared" si="242"/>
        <v>10</v>
      </c>
      <c r="T3135" s="1">
        <f t="shared" si="243"/>
        <v>2020</v>
      </c>
      <c r="U3135" s="1">
        <f t="shared" si="244"/>
        <v>2</v>
      </c>
    </row>
    <row r="3136" spans="1:21" x14ac:dyDescent="0.25">
      <c r="A3136" s="3" t="s">
        <v>1406</v>
      </c>
      <c r="B3136" s="3" t="s">
        <v>1445</v>
      </c>
      <c r="C3136" s="4" t="s">
        <v>1448</v>
      </c>
      <c r="D3136" s="5" t="s">
        <v>1449</v>
      </c>
      <c r="E3136" s="4" t="s">
        <v>1450</v>
      </c>
      <c r="F3136" s="6">
        <v>0</v>
      </c>
      <c r="G3136" s="4">
        <v>0</v>
      </c>
      <c r="H3136" s="4">
        <v>0</v>
      </c>
      <c r="I3136" s="5" t="s">
        <v>45</v>
      </c>
      <c r="J3136" s="5">
        <v>0</v>
      </c>
      <c r="K3136" s="5" t="s">
        <v>36</v>
      </c>
      <c r="L3136" s="5">
        <v>4</v>
      </c>
      <c r="M3136" s="7" t="s">
        <v>1446</v>
      </c>
      <c r="N3136" s="16">
        <f t="shared" si="240"/>
        <v>44123</v>
      </c>
      <c r="O3136" s="7" t="s">
        <v>1447</v>
      </c>
      <c r="P3136" s="12" t="str">
        <f t="shared" si="241"/>
        <v>2020-10-27</v>
      </c>
      <c r="Q3136" s="1" t="str">
        <f>IFERROR(VLOOKUP(K3136,de_para!$A$2:$B$32,2,0),"ERR")</f>
        <v>web event</v>
      </c>
      <c r="R3136" s="1">
        <v>0</v>
      </c>
      <c r="S3136" s="1">
        <f t="shared" si="242"/>
        <v>10</v>
      </c>
      <c r="T3136" s="1">
        <f t="shared" si="243"/>
        <v>2020</v>
      </c>
      <c r="U3136" s="1">
        <f t="shared" si="244"/>
        <v>2</v>
      </c>
    </row>
    <row r="3137" spans="1:21" x14ac:dyDescent="0.25">
      <c r="A3137" s="3" t="s">
        <v>1343</v>
      </c>
      <c r="B3137" s="3" t="s">
        <v>1445</v>
      </c>
      <c r="C3137" s="4" t="s">
        <v>1344</v>
      </c>
      <c r="D3137" s="5" t="s">
        <v>74</v>
      </c>
      <c r="E3137" s="4" t="s">
        <v>75</v>
      </c>
      <c r="F3137" s="6">
        <v>68057.45</v>
      </c>
      <c r="G3137" s="4">
        <v>204252</v>
      </c>
      <c r="H3137" s="4">
        <v>2206326</v>
      </c>
      <c r="I3137" s="5">
        <v>30.846506819999998</v>
      </c>
      <c r="J3137" s="5">
        <v>10.801979907172999</v>
      </c>
      <c r="K3137" s="5" t="s">
        <v>36</v>
      </c>
      <c r="L3137" s="5">
        <v>539</v>
      </c>
      <c r="M3137" s="7" t="s">
        <v>1446</v>
      </c>
      <c r="N3137" s="16">
        <f t="shared" si="240"/>
        <v>44123</v>
      </c>
      <c r="O3137" s="7" t="s">
        <v>1447</v>
      </c>
      <c r="P3137" s="12" t="str">
        <f t="shared" si="241"/>
        <v>2020-10-27</v>
      </c>
      <c r="Q3137" s="1" t="str">
        <f>IFERROR(VLOOKUP(K3137,de_para!$A$2:$B$32,2,0),"ERR")</f>
        <v>web event</v>
      </c>
      <c r="R3137" s="1">
        <v>0</v>
      </c>
      <c r="S3137" s="1">
        <f t="shared" si="242"/>
        <v>10</v>
      </c>
      <c r="T3137" s="1">
        <f t="shared" si="243"/>
        <v>2020</v>
      </c>
      <c r="U3137" s="1">
        <f t="shared" si="244"/>
        <v>2</v>
      </c>
    </row>
    <row r="3138" spans="1:21" x14ac:dyDescent="0.25">
      <c r="A3138" s="3" t="s">
        <v>1230</v>
      </c>
      <c r="B3138" s="3" t="s">
        <v>1445</v>
      </c>
      <c r="C3138" s="4" t="s">
        <v>1231</v>
      </c>
      <c r="D3138" s="5" t="s">
        <v>1232</v>
      </c>
      <c r="E3138" s="4" t="s">
        <v>1233</v>
      </c>
      <c r="F3138" s="6">
        <v>35463.839999999997</v>
      </c>
      <c r="G3138" s="4">
        <v>46176</v>
      </c>
      <c r="H3138" s="4">
        <v>553652</v>
      </c>
      <c r="I3138" s="5">
        <v>64.054387950000006</v>
      </c>
      <c r="J3138" s="5">
        <v>11.990038115038001</v>
      </c>
      <c r="K3138" s="5" t="s">
        <v>36</v>
      </c>
      <c r="L3138" s="5">
        <v>228</v>
      </c>
      <c r="M3138" s="7" t="s">
        <v>1446</v>
      </c>
      <c r="N3138" s="16">
        <f t="shared" si="240"/>
        <v>44123</v>
      </c>
      <c r="O3138" s="7" t="s">
        <v>1447</v>
      </c>
      <c r="P3138" s="12" t="str">
        <f t="shared" si="241"/>
        <v>2020-10-27</v>
      </c>
      <c r="Q3138" s="1" t="str">
        <f>IFERROR(VLOOKUP(K3138,de_para!$A$2:$B$32,2,0),"ERR")</f>
        <v>web event</v>
      </c>
      <c r="R3138" s="1">
        <v>0</v>
      </c>
      <c r="S3138" s="1">
        <f t="shared" si="242"/>
        <v>10</v>
      </c>
      <c r="T3138" s="1">
        <f t="shared" si="243"/>
        <v>2020</v>
      </c>
      <c r="U3138" s="1">
        <f t="shared" si="244"/>
        <v>2</v>
      </c>
    </row>
    <row r="3139" spans="1:21" x14ac:dyDescent="0.25">
      <c r="A3139" s="3" t="s">
        <v>1451</v>
      </c>
      <c r="B3139" s="3" t="s">
        <v>1445</v>
      </c>
      <c r="C3139" s="4" t="s">
        <v>1452</v>
      </c>
      <c r="D3139" s="5" t="s">
        <v>1048</v>
      </c>
      <c r="E3139" s="4" t="s">
        <v>1049</v>
      </c>
      <c r="F3139" s="6">
        <v>0</v>
      </c>
      <c r="G3139" s="4">
        <v>0</v>
      </c>
      <c r="H3139" s="4">
        <v>0</v>
      </c>
      <c r="I3139" s="5" t="s">
        <v>45</v>
      </c>
      <c r="J3139" s="5">
        <v>0</v>
      </c>
      <c r="K3139" s="5" t="s">
        <v>36</v>
      </c>
      <c r="L3139" s="5">
        <v>12</v>
      </c>
      <c r="M3139" s="7" t="s">
        <v>1446</v>
      </c>
      <c r="N3139" s="16">
        <f t="shared" ref="N3139:N3202" si="245">M3139-WEEKDAY(M3139,3)</f>
        <v>44123</v>
      </c>
      <c r="O3139" s="7" t="s">
        <v>1447</v>
      </c>
      <c r="P3139" s="12" t="str">
        <f t="shared" ref="P3139:P3202" si="246">RIGHT(B3139,10)</f>
        <v>2020-10-27</v>
      </c>
      <c r="Q3139" s="1" t="str">
        <f>IFERROR(VLOOKUP(K3139,de_para!$A$2:$B$32,2,0),"ERR")</f>
        <v>web event</v>
      </c>
      <c r="R3139" s="1">
        <v>0</v>
      </c>
      <c r="S3139" s="1">
        <f t="shared" ref="S3139:S3202" si="247">MONTH(P3139)</f>
        <v>10</v>
      </c>
      <c r="T3139" s="1">
        <f t="shared" ref="T3139:T3202" si="248">YEAR(P3139)</f>
        <v>2020</v>
      </c>
      <c r="U3139" s="1">
        <f t="shared" ref="U3139:U3202" si="249">IF(S3139&lt;7,1,2)</f>
        <v>2</v>
      </c>
    </row>
    <row r="3140" spans="1:21" x14ac:dyDescent="0.25">
      <c r="A3140" s="3" t="s">
        <v>1406</v>
      </c>
      <c r="B3140" s="3" t="s">
        <v>1445</v>
      </c>
      <c r="C3140" s="4" t="s">
        <v>1407</v>
      </c>
      <c r="D3140" s="5" t="s">
        <v>1408</v>
      </c>
      <c r="E3140" s="4" t="s">
        <v>1409</v>
      </c>
      <c r="F3140" s="6">
        <v>0</v>
      </c>
      <c r="G3140" s="4">
        <v>0</v>
      </c>
      <c r="H3140" s="4">
        <v>0</v>
      </c>
      <c r="I3140" s="5" t="s">
        <v>45</v>
      </c>
      <c r="J3140" s="5">
        <v>0</v>
      </c>
      <c r="K3140" s="5" t="s">
        <v>36</v>
      </c>
      <c r="L3140" s="5">
        <v>12</v>
      </c>
      <c r="M3140" s="7" t="s">
        <v>1446</v>
      </c>
      <c r="N3140" s="16">
        <f t="shared" si="245"/>
        <v>44123</v>
      </c>
      <c r="O3140" s="7" t="s">
        <v>1447</v>
      </c>
      <c r="P3140" s="12" t="str">
        <f t="shared" si="246"/>
        <v>2020-10-27</v>
      </c>
      <c r="Q3140" s="1" t="str">
        <f>IFERROR(VLOOKUP(K3140,de_para!$A$2:$B$32,2,0),"ERR")</f>
        <v>web event</v>
      </c>
      <c r="R3140" s="1">
        <v>0</v>
      </c>
      <c r="S3140" s="1">
        <f t="shared" si="247"/>
        <v>10</v>
      </c>
      <c r="T3140" s="1">
        <f t="shared" si="248"/>
        <v>2020</v>
      </c>
      <c r="U3140" s="1">
        <f t="shared" si="249"/>
        <v>2</v>
      </c>
    </row>
    <row r="3141" spans="1:21" x14ac:dyDescent="0.25">
      <c r="A3141" s="3" t="s">
        <v>1308</v>
      </c>
      <c r="B3141" s="3" t="s">
        <v>1445</v>
      </c>
      <c r="C3141" s="4" t="s">
        <v>1309</v>
      </c>
      <c r="D3141" s="5" t="s">
        <v>1302</v>
      </c>
      <c r="E3141" s="4" t="s">
        <v>1303</v>
      </c>
      <c r="F3141" s="6">
        <v>5851.9</v>
      </c>
      <c r="G3141" s="4">
        <v>43759</v>
      </c>
      <c r="H3141" s="4">
        <v>683105</v>
      </c>
      <c r="I3141" s="5">
        <v>8.5666186</v>
      </c>
      <c r="J3141" s="5">
        <v>15.610617244453</v>
      </c>
      <c r="K3141" s="5" t="s">
        <v>6</v>
      </c>
      <c r="L3141" s="5">
        <v>43759</v>
      </c>
      <c r="M3141" s="7" t="s">
        <v>1446</v>
      </c>
      <c r="N3141" s="16">
        <f t="shared" si="245"/>
        <v>44123</v>
      </c>
      <c r="O3141" s="7" t="s">
        <v>1447</v>
      </c>
      <c r="P3141" s="12" t="str">
        <f t="shared" si="246"/>
        <v>2020-10-27</v>
      </c>
      <c r="Q3141" s="1" t="str">
        <f>IFERROR(VLOOKUP(K3141,de_para!$A$2:$B$32,2,0),"ERR")</f>
        <v>Top funnel</v>
      </c>
      <c r="R3141" s="1">
        <v>0</v>
      </c>
      <c r="S3141" s="1">
        <f t="shared" si="247"/>
        <v>10</v>
      </c>
      <c r="T3141" s="1">
        <f t="shared" si="248"/>
        <v>2020</v>
      </c>
      <c r="U3141" s="1">
        <f t="shared" si="249"/>
        <v>2</v>
      </c>
    </row>
    <row r="3142" spans="1:21" x14ac:dyDescent="0.25">
      <c r="A3142" s="3" t="s">
        <v>1271</v>
      </c>
      <c r="B3142" s="3" t="s">
        <v>1445</v>
      </c>
      <c r="C3142" s="4" t="s">
        <v>1272</v>
      </c>
      <c r="D3142" s="5" t="s">
        <v>1273</v>
      </c>
      <c r="E3142" s="4" t="s">
        <v>1274</v>
      </c>
      <c r="F3142" s="6">
        <v>42770.3</v>
      </c>
      <c r="G3142" s="4">
        <v>57312</v>
      </c>
      <c r="H3142" s="4">
        <v>679087</v>
      </c>
      <c r="I3142" s="5">
        <v>62.982062679999999</v>
      </c>
      <c r="J3142" s="5">
        <v>11.848949609157</v>
      </c>
      <c r="K3142" s="5" t="s">
        <v>36</v>
      </c>
      <c r="L3142" s="5">
        <v>735</v>
      </c>
      <c r="M3142" s="7" t="s">
        <v>1446</v>
      </c>
      <c r="N3142" s="16">
        <f t="shared" si="245"/>
        <v>44123</v>
      </c>
      <c r="O3142" s="7" t="s">
        <v>1447</v>
      </c>
      <c r="P3142" s="12" t="str">
        <f t="shared" si="246"/>
        <v>2020-10-27</v>
      </c>
      <c r="Q3142" s="1" t="str">
        <f>IFERROR(VLOOKUP(K3142,de_para!$A$2:$B$32,2,0),"ERR")</f>
        <v>web event</v>
      </c>
      <c r="R3142" s="1">
        <v>0</v>
      </c>
      <c r="S3142" s="1">
        <f t="shared" si="247"/>
        <v>10</v>
      </c>
      <c r="T3142" s="1">
        <f t="shared" si="248"/>
        <v>2020</v>
      </c>
      <c r="U3142" s="1">
        <f t="shared" si="249"/>
        <v>2</v>
      </c>
    </row>
    <row r="3143" spans="1:21" x14ac:dyDescent="0.25">
      <c r="A3143" s="3" t="s">
        <v>1352</v>
      </c>
      <c r="B3143" s="3" t="s">
        <v>1445</v>
      </c>
      <c r="C3143" s="4" t="s">
        <v>1353</v>
      </c>
      <c r="D3143" s="5" t="s">
        <v>1091</v>
      </c>
      <c r="E3143" s="4" t="s">
        <v>1092</v>
      </c>
      <c r="F3143" s="6">
        <v>18427.5</v>
      </c>
      <c r="G3143" s="4">
        <v>56799</v>
      </c>
      <c r="H3143" s="4">
        <v>473074</v>
      </c>
      <c r="I3143" s="5">
        <v>38.952679709999998</v>
      </c>
      <c r="J3143" s="5">
        <v>8.3289142414478992</v>
      </c>
      <c r="K3143" s="5" t="s">
        <v>36</v>
      </c>
      <c r="L3143" s="5">
        <v>174</v>
      </c>
      <c r="M3143" s="7" t="s">
        <v>1446</v>
      </c>
      <c r="N3143" s="16">
        <f t="shared" si="245"/>
        <v>44123</v>
      </c>
      <c r="O3143" s="7" t="s">
        <v>1447</v>
      </c>
      <c r="P3143" s="12" t="str">
        <f t="shared" si="246"/>
        <v>2020-10-27</v>
      </c>
      <c r="Q3143" s="1" t="str">
        <f>IFERROR(VLOOKUP(K3143,de_para!$A$2:$B$32,2,0),"ERR")</f>
        <v>web event</v>
      </c>
      <c r="R3143" s="1">
        <v>0</v>
      </c>
      <c r="S3143" s="1">
        <f t="shared" si="247"/>
        <v>10</v>
      </c>
      <c r="T3143" s="1">
        <f t="shared" si="248"/>
        <v>2020</v>
      </c>
      <c r="U3143" s="1">
        <f t="shared" si="249"/>
        <v>2</v>
      </c>
    </row>
    <row r="3144" spans="1:21" x14ac:dyDescent="0.25">
      <c r="A3144" s="3" t="s">
        <v>1210</v>
      </c>
      <c r="B3144" s="3" t="s">
        <v>1445</v>
      </c>
      <c r="C3144" s="4" t="s">
        <v>1212</v>
      </c>
      <c r="D3144" s="5" t="s">
        <v>1213</v>
      </c>
      <c r="E3144" s="4" t="s">
        <v>1214</v>
      </c>
      <c r="F3144" s="6">
        <v>4794.95</v>
      </c>
      <c r="G3144" s="4">
        <v>124190</v>
      </c>
      <c r="H3144" s="4">
        <v>242771</v>
      </c>
      <c r="I3144" s="5">
        <v>19.750917529999999</v>
      </c>
      <c r="J3144" s="5">
        <v>1.9548353329576</v>
      </c>
      <c r="K3144" s="5" t="s">
        <v>36</v>
      </c>
      <c r="L3144" s="5">
        <v>38</v>
      </c>
      <c r="M3144" s="7" t="s">
        <v>1446</v>
      </c>
      <c r="N3144" s="16">
        <f t="shared" si="245"/>
        <v>44123</v>
      </c>
      <c r="O3144" s="7" t="s">
        <v>1447</v>
      </c>
      <c r="P3144" s="12" t="str">
        <f t="shared" si="246"/>
        <v>2020-10-27</v>
      </c>
      <c r="Q3144" s="1" t="str">
        <f>IFERROR(VLOOKUP(K3144,de_para!$A$2:$B$32,2,0),"ERR")</f>
        <v>web event</v>
      </c>
      <c r="R3144" s="1">
        <v>0</v>
      </c>
      <c r="S3144" s="1">
        <f t="shared" si="247"/>
        <v>10</v>
      </c>
      <c r="T3144" s="1">
        <f t="shared" si="248"/>
        <v>2020</v>
      </c>
      <c r="U3144" s="1">
        <f t="shared" si="249"/>
        <v>2</v>
      </c>
    </row>
    <row r="3145" spans="1:21" x14ac:dyDescent="0.25">
      <c r="A3145" s="3" t="s">
        <v>405</v>
      </c>
      <c r="B3145" s="3" t="s">
        <v>1445</v>
      </c>
      <c r="C3145" s="4" t="s">
        <v>406</v>
      </c>
      <c r="D3145" s="5" t="s">
        <v>177</v>
      </c>
      <c r="E3145" s="4" t="s">
        <v>178</v>
      </c>
      <c r="F3145" s="6">
        <v>6293.25</v>
      </c>
      <c r="G3145" s="4">
        <v>167231</v>
      </c>
      <c r="H3145" s="4">
        <v>341611</v>
      </c>
      <c r="I3145" s="5">
        <v>18.42226977</v>
      </c>
      <c r="J3145" s="5">
        <v>2.0427492510360001</v>
      </c>
      <c r="K3145" s="5" t="s">
        <v>179</v>
      </c>
      <c r="L3145" s="5">
        <v>5663</v>
      </c>
      <c r="M3145" s="7" t="s">
        <v>1446</v>
      </c>
      <c r="N3145" s="16">
        <f t="shared" si="245"/>
        <v>44123</v>
      </c>
      <c r="O3145" s="7" t="s">
        <v>1447</v>
      </c>
      <c r="P3145" s="12" t="str">
        <f t="shared" si="246"/>
        <v>2020-10-27</v>
      </c>
      <c r="Q3145" s="1" t="str">
        <f>IFERROR(VLOOKUP(K3145,de_para!$A$2:$B$32,2,0),"ERR")</f>
        <v>Mid funnel</v>
      </c>
      <c r="R3145" s="1">
        <v>0</v>
      </c>
      <c r="S3145" s="1">
        <f t="shared" si="247"/>
        <v>10</v>
      </c>
      <c r="T3145" s="1">
        <f t="shared" si="248"/>
        <v>2020</v>
      </c>
      <c r="U3145" s="1">
        <f t="shared" si="249"/>
        <v>2</v>
      </c>
    </row>
    <row r="3146" spans="1:21" x14ac:dyDescent="0.25">
      <c r="A3146" s="3" t="s">
        <v>1304</v>
      </c>
      <c r="B3146" s="3" t="s">
        <v>1445</v>
      </c>
      <c r="C3146" s="4" t="s">
        <v>1305</v>
      </c>
      <c r="D3146" s="5" t="s">
        <v>1302</v>
      </c>
      <c r="E3146" s="4" t="s">
        <v>1303</v>
      </c>
      <c r="F3146" s="6">
        <v>1365.89</v>
      </c>
      <c r="G3146" s="4">
        <v>13400</v>
      </c>
      <c r="H3146" s="4">
        <v>153829</v>
      </c>
      <c r="I3146" s="5">
        <v>8.8792750399999996</v>
      </c>
      <c r="J3146" s="5">
        <v>11.479776119403001</v>
      </c>
      <c r="K3146" s="5" t="s">
        <v>6</v>
      </c>
      <c r="L3146" s="5">
        <v>13400</v>
      </c>
      <c r="M3146" s="7" t="s">
        <v>1446</v>
      </c>
      <c r="N3146" s="16">
        <f t="shared" si="245"/>
        <v>44123</v>
      </c>
      <c r="O3146" s="7" t="s">
        <v>1447</v>
      </c>
      <c r="P3146" s="12" t="str">
        <f t="shared" si="246"/>
        <v>2020-10-27</v>
      </c>
      <c r="Q3146" s="1" t="str">
        <f>IFERROR(VLOOKUP(K3146,de_para!$A$2:$B$32,2,0),"ERR")</f>
        <v>Top funnel</v>
      </c>
      <c r="R3146" s="1">
        <v>0</v>
      </c>
      <c r="S3146" s="1">
        <f t="shared" si="247"/>
        <v>10</v>
      </c>
      <c r="T3146" s="1">
        <f t="shared" si="248"/>
        <v>2020</v>
      </c>
      <c r="U3146" s="1">
        <f t="shared" si="249"/>
        <v>2</v>
      </c>
    </row>
    <row r="3147" spans="1:21" x14ac:dyDescent="0.25">
      <c r="A3147" s="3" t="s">
        <v>1306</v>
      </c>
      <c r="B3147" s="3" t="s">
        <v>1445</v>
      </c>
      <c r="C3147" s="4" t="s">
        <v>1307</v>
      </c>
      <c r="D3147" s="5" t="s">
        <v>1302</v>
      </c>
      <c r="E3147" s="4" t="s">
        <v>1303</v>
      </c>
      <c r="F3147" s="6">
        <v>116.79</v>
      </c>
      <c r="G3147" s="4">
        <v>1781</v>
      </c>
      <c r="H3147" s="4">
        <v>12555</v>
      </c>
      <c r="I3147" s="5">
        <v>9.3022700100000009</v>
      </c>
      <c r="J3147" s="5">
        <v>7.0494104435710003</v>
      </c>
      <c r="K3147" s="5" t="s">
        <v>6</v>
      </c>
      <c r="L3147" s="5">
        <v>1781</v>
      </c>
      <c r="M3147" s="7" t="s">
        <v>1446</v>
      </c>
      <c r="N3147" s="16">
        <f t="shared" si="245"/>
        <v>44123</v>
      </c>
      <c r="O3147" s="7" t="s">
        <v>1447</v>
      </c>
      <c r="P3147" s="12" t="str">
        <f t="shared" si="246"/>
        <v>2020-10-27</v>
      </c>
      <c r="Q3147" s="1" t="str">
        <f>IFERROR(VLOOKUP(K3147,de_para!$A$2:$B$32,2,0),"ERR")</f>
        <v>Top funnel</v>
      </c>
      <c r="R3147" s="1">
        <v>0</v>
      </c>
      <c r="S3147" s="1">
        <f t="shared" si="247"/>
        <v>10</v>
      </c>
      <c r="T3147" s="1">
        <f t="shared" si="248"/>
        <v>2020</v>
      </c>
      <c r="U3147" s="1">
        <f t="shared" si="249"/>
        <v>2</v>
      </c>
    </row>
    <row r="3148" spans="1:21" x14ac:dyDescent="0.25">
      <c r="A3148" s="3" t="s">
        <v>1088</v>
      </c>
      <c r="B3148" s="3" t="s">
        <v>1445</v>
      </c>
      <c r="C3148" s="4" t="s">
        <v>1090</v>
      </c>
      <c r="D3148" s="5" t="s">
        <v>1091</v>
      </c>
      <c r="E3148" s="4" t="s">
        <v>1092</v>
      </c>
      <c r="F3148" s="6">
        <v>13296.63</v>
      </c>
      <c r="G3148" s="4">
        <v>8074</v>
      </c>
      <c r="H3148" s="4">
        <v>162526</v>
      </c>
      <c r="I3148" s="5">
        <v>81.81232541</v>
      </c>
      <c r="J3148" s="5">
        <v>20.129551647263</v>
      </c>
      <c r="K3148" s="5" t="s">
        <v>36</v>
      </c>
      <c r="L3148" s="5">
        <v>99</v>
      </c>
      <c r="M3148" s="7" t="s">
        <v>1446</v>
      </c>
      <c r="N3148" s="16">
        <f t="shared" si="245"/>
        <v>44123</v>
      </c>
      <c r="O3148" s="7" t="s">
        <v>1447</v>
      </c>
      <c r="P3148" s="12" t="str">
        <f t="shared" si="246"/>
        <v>2020-10-27</v>
      </c>
      <c r="Q3148" s="1" t="str">
        <f>IFERROR(VLOOKUP(K3148,de_para!$A$2:$B$32,2,0),"ERR")</f>
        <v>web event</v>
      </c>
      <c r="R3148" s="1">
        <v>0</v>
      </c>
      <c r="S3148" s="1">
        <f t="shared" si="247"/>
        <v>10</v>
      </c>
      <c r="T3148" s="1">
        <f t="shared" si="248"/>
        <v>2020</v>
      </c>
      <c r="U3148" s="1">
        <f t="shared" si="249"/>
        <v>2</v>
      </c>
    </row>
    <row r="3149" spans="1:21" x14ac:dyDescent="0.25">
      <c r="A3149" s="3" t="s">
        <v>1300</v>
      </c>
      <c r="B3149" s="3" t="s">
        <v>1445</v>
      </c>
      <c r="C3149" s="4" t="s">
        <v>1301</v>
      </c>
      <c r="D3149" s="5" t="s">
        <v>1302</v>
      </c>
      <c r="E3149" s="4" t="s">
        <v>1303</v>
      </c>
      <c r="F3149" s="6">
        <v>161.58000000000001</v>
      </c>
      <c r="G3149" s="4">
        <v>2487</v>
      </c>
      <c r="H3149" s="4">
        <v>19708</v>
      </c>
      <c r="I3149" s="5">
        <v>8.1987010399999996</v>
      </c>
      <c r="J3149" s="5">
        <v>7.924406915963</v>
      </c>
      <c r="K3149" s="5" t="s">
        <v>6</v>
      </c>
      <c r="L3149" s="5">
        <v>2487</v>
      </c>
      <c r="M3149" s="7" t="s">
        <v>1446</v>
      </c>
      <c r="N3149" s="16">
        <f t="shared" si="245"/>
        <v>44123</v>
      </c>
      <c r="O3149" s="7" t="s">
        <v>1447</v>
      </c>
      <c r="P3149" s="12" t="str">
        <f t="shared" si="246"/>
        <v>2020-10-27</v>
      </c>
      <c r="Q3149" s="1" t="str">
        <f>IFERROR(VLOOKUP(K3149,de_para!$A$2:$B$32,2,0),"ERR")</f>
        <v>Top funnel</v>
      </c>
      <c r="R3149" s="1">
        <v>0</v>
      </c>
      <c r="S3149" s="1">
        <f t="shared" si="247"/>
        <v>10</v>
      </c>
      <c r="T3149" s="1">
        <f t="shared" si="248"/>
        <v>2020</v>
      </c>
      <c r="U3149" s="1">
        <f t="shared" si="249"/>
        <v>2</v>
      </c>
    </row>
    <row r="3150" spans="1:21" x14ac:dyDescent="0.25">
      <c r="A3150" s="3" t="s">
        <v>1401</v>
      </c>
      <c r="B3150" s="3" t="s">
        <v>1445</v>
      </c>
      <c r="C3150" s="4" t="s">
        <v>1402</v>
      </c>
      <c r="D3150" s="5" t="s">
        <v>1381</v>
      </c>
      <c r="E3150" s="4" t="s">
        <v>1382</v>
      </c>
      <c r="F3150" s="6">
        <v>0</v>
      </c>
      <c r="G3150" s="4">
        <v>0</v>
      </c>
      <c r="H3150" s="4">
        <v>0</v>
      </c>
      <c r="I3150" s="5" t="s">
        <v>45</v>
      </c>
      <c r="J3150" s="5">
        <v>0</v>
      </c>
      <c r="K3150" s="5" t="s">
        <v>36</v>
      </c>
      <c r="L3150" s="5">
        <v>12</v>
      </c>
      <c r="M3150" s="7" t="s">
        <v>1446</v>
      </c>
      <c r="N3150" s="16">
        <f t="shared" si="245"/>
        <v>44123</v>
      </c>
      <c r="O3150" s="7" t="s">
        <v>1447</v>
      </c>
      <c r="P3150" s="12" t="str">
        <f t="shared" si="246"/>
        <v>2020-10-27</v>
      </c>
      <c r="Q3150" s="1" t="str">
        <f>IFERROR(VLOOKUP(K3150,de_para!$A$2:$B$32,2,0),"ERR")</f>
        <v>web event</v>
      </c>
      <c r="R3150" s="1">
        <v>0</v>
      </c>
      <c r="S3150" s="1">
        <f t="shared" si="247"/>
        <v>10</v>
      </c>
      <c r="T3150" s="1">
        <f t="shared" si="248"/>
        <v>2020</v>
      </c>
      <c r="U3150" s="1">
        <f t="shared" si="249"/>
        <v>2</v>
      </c>
    </row>
    <row r="3151" spans="1:21" x14ac:dyDescent="0.25">
      <c r="A3151" s="3" t="s">
        <v>1441</v>
      </c>
      <c r="B3151" s="3" t="s">
        <v>1445</v>
      </c>
      <c r="C3151" s="4" t="s">
        <v>1442</v>
      </c>
      <c r="D3151" s="5" t="s">
        <v>1443</v>
      </c>
      <c r="E3151" s="4" t="s">
        <v>1444</v>
      </c>
      <c r="F3151" s="6">
        <v>1267.6099999999999</v>
      </c>
      <c r="G3151" s="4">
        <v>66719</v>
      </c>
      <c r="H3151" s="4">
        <v>129329</v>
      </c>
      <c r="I3151" s="5">
        <v>9.8014366499999994</v>
      </c>
      <c r="J3151" s="5">
        <v>1.9384133455238</v>
      </c>
      <c r="K3151" s="5" t="s">
        <v>179</v>
      </c>
      <c r="L3151" s="5">
        <v>1060</v>
      </c>
      <c r="M3151" s="7" t="s">
        <v>1446</v>
      </c>
      <c r="N3151" s="16">
        <f t="shared" si="245"/>
        <v>44123</v>
      </c>
      <c r="O3151" s="7" t="s">
        <v>1447</v>
      </c>
      <c r="P3151" s="12" t="str">
        <f t="shared" si="246"/>
        <v>2020-10-27</v>
      </c>
      <c r="Q3151" s="1" t="str">
        <f>IFERROR(VLOOKUP(K3151,de_para!$A$2:$B$32,2,0),"ERR")</f>
        <v>Mid funnel</v>
      </c>
      <c r="R3151" s="1">
        <v>0</v>
      </c>
      <c r="S3151" s="1">
        <f t="shared" si="247"/>
        <v>10</v>
      </c>
      <c r="T3151" s="1">
        <f t="shared" si="248"/>
        <v>2020</v>
      </c>
      <c r="U3151" s="1">
        <f t="shared" si="249"/>
        <v>2</v>
      </c>
    </row>
    <row r="3152" spans="1:21" x14ac:dyDescent="0.25">
      <c r="A3152" s="3" t="s">
        <v>1453</v>
      </c>
      <c r="B3152" s="3" t="s">
        <v>1445</v>
      </c>
      <c r="C3152" s="4" t="s">
        <v>1454</v>
      </c>
      <c r="D3152" s="5" t="s">
        <v>1455</v>
      </c>
      <c r="E3152" s="4" t="s">
        <v>1456</v>
      </c>
      <c r="F3152" s="6">
        <v>360.36</v>
      </c>
      <c r="G3152" s="4">
        <v>392025</v>
      </c>
      <c r="H3152" s="4">
        <v>392025</v>
      </c>
      <c r="I3152" s="5">
        <v>0.91922709000000002</v>
      </c>
      <c r="J3152" s="5">
        <v>1</v>
      </c>
      <c r="K3152" s="5" t="s">
        <v>6</v>
      </c>
      <c r="L3152" s="5">
        <v>392025</v>
      </c>
      <c r="M3152" s="7" t="s">
        <v>1446</v>
      </c>
      <c r="N3152" s="16">
        <f t="shared" si="245"/>
        <v>44123</v>
      </c>
      <c r="O3152" s="7" t="s">
        <v>1447</v>
      </c>
      <c r="P3152" s="12" t="str">
        <f t="shared" si="246"/>
        <v>2020-10-27</v>
      </c>
      <c r="Q3152" s="1" t="str">
        <f>IFERROR(VLOOKUP(K3152,de_para!$A$2:$B$32,2,0),"ERR")</f>
        <v>Top funnel</v>
      </c>
      <c r="R3152" s="1">
        <v>0</v>
      </c>
      <c r="S3152" s="1">
        <f t="shared" si="247"/>
        <v>10</v>
      </c>
      <c r="T3152" s="1">
        <f t="shared" si="248"/>
        <v>2020</v>
      </c>
      <c r="U3152" s="1">
        <f t="shared" si="249"/>
        <v>2</v>
      </c>
    </row>
    <row r="3153" spans="1:21" x14ac:dyDescent="0.25">
      <c r="A3153" s="3" t="s">
        <v>1363</v>
      </c>
      <c r="B3153" s="3" t="s">
        <v>1445</v>
      </c>
      <c r="C3153" s="4" t="s">
        <v>1364</v>
      </c>
      <c r="D3153" s="5" t="s">
        <v>1365</v>
      </c>
      <c r="E3153" s="4" t="s">
        <v>1366</v>
      </c>
      <c r="F3153" s="6">
        <v>8473.77</v>
      </c>
      <c r="G3153" s="4">
        <v>271934</v>
      </c>
      <c r="H3153" s="4">
        <v>461515</v>
      </c>
      <c r="I3153" s="5">
        <v>18.36076834</v>
      </c>
      <c r="J3153" s="5">
        <v>1.6971581339590001</v>
      </c>
      <c r="K3153" s="5" t="s">
        <v>36</v>
      </c>
      <c r="L3153" s="5">
        <v>25</v>
      </c>
      <c r="M3153" s="7" t="s">
        <v>1446</v>
      </c>
      <c r="N3153" s="16">
        <f t="shared" si="245"/>
        <v>44123</v>
      </c>
      <c r="O3153" s="7" t="s">
        <v>1447</v>
      </c>
      <c r="P3153" s="12" t="str">
        <f t="shared" si="246"/>
        <v>2020-10-27</v>
      </c>
      <c r="Q3153" s="1" t="str">
        <f>IFERROR(VLOOKUP(K3153,de_para!$A$2:$B$32,2,0),"ERR")</f>
        <v>web event</v>
      </c>
      <c r="R3153" s="1">
        <v>0</v>
      </c>
      <c r="S3153" s="1">
        <f t="shared" si="247"/>
        <v>10</v>
      </c>
      <c r="T3153" s="1">
        <f t="shared" si="248"/>
        <v>2020</v>
      </c>
      <c r="U3153" s="1">
        <f t="shared" si="249"/>
        <v>2</v>
      </c>
    </row>
    <row r="3154" spans="1:21" x14ac:dyDescent="0.25">
      <c r="A3154" s="3" t="s">
        <v>1068</v>
      </c>
      <c r="B3154" s="3" t="s">
        <v>1445</v>
      </c>
      <c r="C3154" s="4" t="s">
        <v>1069</v>
      </c>
      <c r="D3154" s="5" t="s">
        <v>1070</v>
      </c>
      <c r="E3154" s="4" t="s">
        <v>1071</v>
      </c>
      <c r="F3154" s="6">
        <v>2542.11</v>
      </c>
      <c r="G3154" s="4">
        <v>170462</v>
      </c>
      <c r="H3154" s="4">
        <v>627034</v>
      </c>
      <c r="I3154" s="5">
        <v>4.0541820700000004</v>
      </c>
      <c r="J3154" s="5">
        <v>3.6784385962854</v>
      </c>
      <c r="K3154" s="5" t="s">
        <v>1072</v>
      </c>
      <c r="L3154" s="5">
        <v>476646</v>
      </c>
      <c r="M3154" s="7" t="s">
        <v>1446</v>
      </c>
      <c r="N3154" s="16">
        <f t="shared" si="245"/>
        <v>44123</v>
      </c>
      <c r="O3154" s="7" t="s">
        <v>1447</v>
      </c>
      <c r="P3154" s="12" t="str">
        <f t="shared" si="246"/>
        <v>2020-10-27</v>
      </c>
      <c r="Q3154" s="1" t="str">
        <f>IFERROR(VLOOKUP(K3154,de_para!$A$2:$B$32,2,0),"ERR")</f>
        <v>Top funnel</v>
      </c>
      <c r="R3154" s="1">
        <v>0</v>
      </c>
      <c r="S3154" s="1">
        <f t="shared" si="247"/>
        <v>10</v>
      </c>
      <c r="T3154" s="1">
        <f t="shared" si="248"/>
        <v>2020</v>
      </c>
      <c r="U3154" s="1">
        <f t="shared" si="249"/>
        <v>2</v>
      </c>
    </row>
    <row r="3155" spans="1:21" x14ac:dyDescent="0.25">
      <c r="A3155" s="3" t="s">
        <v>1372</v>
      </c>
      <c r="B3155" s="3" t="s">
        <v>1445</v>
      </c>
      <c r="C3155" s="4" t="s">
        <v>1373</v>
      </c>
      <c r="D3155" s="5" t="s">
        <v>1365</v>
      </c>
      <c r="E3155" s="4" t="s">
        <v>1366</v>
      </c>
      <c r="F3155" s="6">
        <v>12968.63</v>
      </c>
      <c r="G3155" s="4">
        <v>712824</v>
      </c>
      <c r="H3155" s="4">
        <v>1075070</v>
      </c>
      <c r="I3155" s="5">
        <v>12.063056359999999</v>
      </c>
      <c r="J3155" s="5">
        <v>1.5081843484507</v>
      </c>
      <c r="K3155" s="5" t="s">
        <v>36</v>
      </c>
      <c r="L3155" s="5">
        <v>61</v>
      </c>
      <c r="M3155" s="7" t="s">
        <v>1446</v>
      </c>
      <c r="N3155" s="16">
        <f t="shared" si="245"/>
        <v>44123</v>
      </c>
      <c r="O3155" s="7" t="s">
        <v>1447</v>
      </c>
      <c r="P3155" s="12" t="str">
        <f t="shared" si="246"/>
        <v>2020-10-27</v>
      </c>
      <c r="Q3155" s="1" t="str">
        <f>IFERROR(VLOOKUP(K3155,de_para!$A$2:$B$32,2,0),"ERR")</f>
        <v>web event</v>
      </c>
      <c r="R3155" s="1">
        <v>0</v>
      </c>
      <c r="S3155" s="1">
        <f t="shared" si="247"/>
        <v>10</v>
      </c>
      <c r="T3155" s="1">
        <f t="shared" si="248"/>
        <v>2020</v>
      </c>
      <c r="U3155" s="1">
        <f t="shared" si="249"/>
        <v>2</v>
      </c>
    </row>
    <row r="3156" spans="1:21" x14ac:dyDescent="0.25">
      <c r="A3156" s="3" t="s">
        <v>111</v>
      </c>
      <c r="B3156" s="3" t="s">
        <v>1445</v>
      </c>
      <c r="C3156" s="4" t="s">
        <v>1047</v>
      </c>
      <c r="D3156" s="5" t="s">
        <v>1048</v>
      </c>
      <c r="E3156" s="4" t="s">
        <v>1049</v>
      </c>
      <c r="F3156" s="6">
        <v>37397.199999999997</v>
      </c>
      <c r="G3156" s="4">
        <v>1884127</v>
      </c>
      <c r="H3156" s="4">
        <v>3355988</v>
      </c>
      <c r="I3156" s="5">
        <v>11.143424830000001</v>
      </c>
      <c r="J3156" s="5">
        <v>1.7811899091728001</v>
      </c>
      <c r="K3156" s="5" t="s">
        <v>36</v>
      </c>
      <c r="L3156" s="5">
        <v>321</v>
      </c>
      <c r="M3156" s="7" t="s">
        <v>1446</v>
      </c>
      <c r="N3156" s="16">
        <f t="shared" si="245"/>
        <v>44123</v>
      </c>
      <c r="O3156" s="7" t="s">
        <v>1447</v>
      </c>
      <c r="P3156" s="12" t="str">
        <f t="shared" si="246"/>
        <v>2020-10-27</v>
      </c>
      <c r="Q3156" s="1" t="str">
        <f>IFERROR(VLOOKUP(K3156,de_para!$A$2:$B$32,2,0),"ERR")</f>
        <v>web event</v>
      </c>
      <c r="R3156" s="1">
        <v>0</v>
      </c>
      <c r="S3156" s="1">
        <f t="shared" si="247"/>
        <v>10</v>
      </c>
      <c r="T3156" s="1">
        <f t="shared" si="248"/>
        <v>2020</v>
      </c>
      <c r="U3156" s="1">
        <f t="shared" si="249"/>
        <v>2</v>
      </c>
    </row>
    <row r="3157" spans="1:21" x14ac:dyDescent="0.25">
      <c r="A3157" s="3" t="s">
        <v>85</v>
      </c>
      <c r="B3157" s="3" t="s">
        <v>1445</v>
      </c>
      <c r="C3157" s="4" t="s">
        <v>86</v>
      </c>
      <c r="D3157" s="5" t="s">
        <v>87</v>
      </c>
      <c r="E3157" s="4" t="s">
        <v>88</v>
      </c>
      <c r="F3157" s="6">
        <v>30008.61</v>
      </c>
      <c r="G3157" s="4">
        <v>545527</v>
      </c>
      <c r="H3157" s="4">
        <v>1461290</v>
      </c>
      <c r="I3157" s="5">
        <v>20.53569791</v>
      </c>
      <c r="J3157" s="5">
        <v>2.6786758492247</v>
      </c>
      <c r="K3157" s="5" t="s">
        <v>36</v>
      </c>
      <c r="L3157" s="5">
        <v>171</v>
      </c>
      <c r="M3157" s="7" t="s">
        <v>1446</v>
      </c>
      <c r="N3157" s="16">
        <f t="shared" si="245"/>
        <v>44123</v>
      </c>
      <c r="O3157" s="7" t="s">
        <v>1447</v>
      </c>
      <c r="P3157" s="12" t="str">
        <f t="shared" si="246"/>
        <v>2020-10-27</v>
      </c>
      <c r="Q3157" s="1" t="str">
        <f>IFERROR(VLOOKUP(K3157,de_para!$A$2:$B$32,2,0),"ERR")</f>
        <v>web event</v>
      </c>
      <c r="R3157" s="1">
        <v>0</v>
      </c>
      <c r="S3157" s="1">
        <f t="shared" si="247"/>
        <v>10</v>
      </c>
      <c r="T3157" s="1">
        <f t="shared" si="248"/>
        <v>2020</v>
      </c>
      <c r="U3157" s="1">
        <f t="shared" si="249"/>
        <v>2</v>
      </c>
    </row>
    <row r="3158" spans="1:21" x14ac:dyDescent="0.25">
      <c r="A3158" s="3" t="s">
        <v>1437</v>
      </c>
      <c r="B3158" s="3" t="s">
        <v>1445</v>
      </c>
      <c r="C3158" s="4" t="s">
        <v>1438</v>
      </c>
      <c r="D3158" s="5" t="s">
        <v>1439</v>
      </c>
      <c r="E3158" s="4" t="s">
        <v>1440</v>
      </c>
      <c r="F3158" s="6">
        <v>1436.39</v>
      </c>
      <c r="G3158" s="4">
        <v>12007</v>
      </c>
      <c r="H3158" s="4">
        <v>33152</v>
      </c>
      <c r="I3158" s="5">
        <v>43.32740106</v>
      </c>
      <c r="J3158" s="5">
        <v>2.7610560506370998</v>
      </c>
      <c r="K3158" s="5" t="s">
        <v>360</v>
      </c>
      <c r="L3158" s="5" t="s">
        <v>45</v>
      </c>
      <c r="M3158" s="7" t="s">
        <v>1446</v>
      </c>
      <c r="N3158" s="16">
        <f t="shared" si="245"/>
        <v>44123</v>
      </c>
      <c r="O3158" s="7" t="s">
        <v>1447</v>
      </c>
      <c r="P3158" s="12" t="str">
        <f t="shared" si="246"/>
        <v>2020-10-27</v>
      </c>
      <c r="Q3158" s="1" t="str">
        <f>IFERROR(VLOOKUP(K3158,de_para!$A$2:$B$32,2,0),"ERR")</f>
        <v>app events</v>
      </c>
      <c r="R3158" s="1">
        <v>0</v>
      </c>
      <c r="S3158" s="1">
        <f t="shared" si="247"/>
        <v>10</v>
      </c>
      <c r="T3158" s="1">
        <f t="shared" si="248"/>
        <v>2020</v>
      </c>
      <c r="U3158" s="1">
        <f t="shared" si="249"/>
        <v>2</v>
      </c>
    </row>
    <row r="3159" spans="1:21" x14ac:dyDescent="0.25">
      <c r="A3159" s="3" t="s">
        <v>588</v>
      </c>
      <c r="B3159" s="3" t="s">
        <v>1445</v>
      </c>
      <c r="C3159" s="4" t="s">
        <v>589</v>
      </c>
      <c r="D3159" s="5" t="s">
        <v>247</v>
      </c>
      <c r="E3159" s="4" t="s">
        <v>248</v>
      </c>
      <c r="F3159" s="6">
        <v>16452.509999999998</v>
      </c>
      <c r="G3159" s="4">
        <v>18160</v>
      </c>
      <c r="H3159" s="4">
        <v>227660</v>
      </c>
      <c r="I3159" s="5">
        <v>72.267899499999999</v>
      </c>
      <c r="J3159" s="5">
        <v>12.536343612334999</v>
      </c>
      <c r="K3159" s="5" t="s">
        <v>36</v>
      </c>
      <c r="L3159" s="5">
        <v>94</v>
      </c>
      <c r="M3159" s="7" t="s">
        <v>1446</v>
      </c>
      <c r="N3159" s="16">
        <f t="shared" si="245"/>
        <v>44123</v>
      </c>
      <c r="O3159" s="7" t="s">
        <v>1447</v>
      </c>
      <c r="P3159" s="12" t="str">
        <f t="shared" si="246"/>
        <v>2020-10-27</v>
      </c>
      <c r="Q3159" s="1" t="str">
        <f>IFERROR(VLOOKUP(K3159,de_para!$A$2:$B$32,2,0),"ERR")</f>
        <v>web event</v>
      </c>
      <c r="R3159" s="1">
        <v>0</v>
      </c>
      <c r="S3159" s="1">
        <f t="shared" si="247"/>
        <v>10</v>
      </c>
      <c r="T3159" s="1">
        <f t="shared" si="248"/>
        <v>2020</v>
      </c>
      <c r="U3159" s="1">
        <f t="shared" si="249"/>
        <v>2</v>
      </c>
    </row>
    <row r="3160" spans="1:21" x14ac:dyDescent="0.25">
      <c r="A3160" s="3" t="s">
        <v>1423</v>
      </c>
      <c r="B3160" s="3" t="s">
        <v>1445</v>
      </c>
      <c r="C3160" s="4" t="s">
        <v>1424</v>
      </c>
      <c r="D3160" s="5" t="s">
        <v>1425</v>
      </c>
      <c r="E3160" s="4" t="s">
        <v>1426</v>
      </c>
      <c r="F3160" s="6">
        <v>2570</v>
      </c>
      <c r="G3160" s="4">
        <v>36823</v>
      </c>
      <c r="H3160" s="4">
        <v>39157</v>
      </c>
      <c r="I3160" s="5">
        <v>65.633220109999996</v>
      </c>
      <c r="J3160" s="5">
        <v>1.0633842978573</v>
      </c>
      <c r="K3160" s="5" t="s">
        <v>6</v>
      </c>
      <c r="L3160" s="5">
        <v>36823</v>
      </c>
      <c r="M3160" s="7" t="s">
        <v>1446</v>
      </c>
      <c r="N3160" s="16">
        <f t="shared" si="245"/>
        <v>44123</v>
      </c>
      <c r="O3160" s="7" t="s">
        <v>1447</v>
      </c>
      <c r="P3160" s="12" t="str">
        <f t="shared" si="246"/>
        <v>2020-10-27</v>
      </c>
      <c r="Q3160" s="1" t="str">
        <f>IFERROR(VLOOKUP(K3160,de_para!$A$2:$B$32,2,0),"ERR")</f>
        <v>Top funnel</v>
      </c>
      <c r="R3160" s="1">
        <v>0</v>
      </c>
      <c r="S3160" s="1">
        <f t="shared" si="247"/>
        <v>10</v>
      </c>
      <c r="T3160" s="1">
        <f t="shared" si="248"/>
        <v>2020</v>
      </c>
      <c r="U3160" s="1">
        <f t="shared" si="249"/>
        <v>2</v>
      </c>
    </row>
    <row r="3161" spans="1:21" x14ac:dyDescent="0.25">
      <c r="A3161" s="3" t="s">
        <v>1457</v>
      </c>
      <c r="B3161" s="3" t="s">
        <v>1445</v>
      </c>
      <c r="C3161" s="4" t="s">
        <v>1458</v>
      </c>
      <c r="D3161" s="5" t="s">
        <v>1459</v>
      </c>
      <c r="E3161" s="4" t="s">
        <v>1460</v>
      </c>
      <c r="F3161" s="6">
        <v>70.7</v>
      </c>
      <c r="G3161" s="4">
        <v>83677</v>
      </c>
      <c r="H3161" s="4">
        <v>84550</v>
      </c>
      <c r="I3161" s="5">
        <v>0.83619160000000003</v>
      </c>
      <c r="J3161" s="5">
        <v>1.0104329744135001</v>
      </c>
      <c r="K3161" s="5" t="s">
        <v>6</v>
      </c>
      <c r="L3161" s="5">
        <v>83677</v>
      </c>
      <c r="M3161" s="7" t="s">
        <v>1446</v>
      </c>
      <c r="N3161" s="16">
        <f t="shared" si="245"/>
        <v>44123</v>
      </c>
      <c r="O3161" s="7" t="s">
        <v>1447</v>
      </c>
      <c r="P3161" s="12" t="str">
        <f t="shared" si="246"/>
        <v>2020-10-27</v>
      </c>
      <c r="Q3161" s="1" t="str">
        <f>IFERROR(VLOOKUP(K3161,de_para!$A$2:$B$32,2,0),"ERR")</f>
        <v>Top funnel</v>
      </c>
      <c r="R3161" s="1">
        <v>0</v>
      </c>
      <c r="S3161" s="1">
        <f t="shared" si="247"/>
        <v>10</v>
      </c>
      <c r="T3161" s="1">
        <f t="shared" si="248"/>
        <v>2020</v>
      </c>
      <c r="U3161" s="1">
        <f t="shared" si="249"/>
        <v>2</v>
      </c>
    </row>
    <row r="3162" spans="1:21" x14ac:dyDescent="0.25">
      <c r="A3162" s="3" t="s">
        <v>1421</v>
      </c>
      <c r="B3162" s="3" t="s">
        <v>1445</v>
      </c>
      <c r="C3162" s="4" t="s">
        <v>1422</v>
      </c>
      <c r="D3162" s="5" t="s">
        <v>1408</v>
      </c>
      <c r="E3162" s="4" t="s">
        <v>1409</v>
      </c>
      <c r="F3162" s="6">
        <v>0</v>
      </c>
      <c r="G3162" s="4">
        <v>0</v>
      </c>
      <c r="H3162" s="4">
        <v>0</v>
      </c>
      <c r="I3162" s="5" t="s">
        <v>45</v>
      </c>
      <c r="J3162" s="5">
        <v>0</v>
      </c>
      <c r="K3162" s="5" t="s">
        <v>36</v>
      </c>
      <c r="L3162" s="5">
        <v>4</v>
      </c>
      <c r="M3162" s="7" t="s">
        <v>1446</v>
      </c>
      <c r="N3162" s="16">
        <f t="shared" si="245"/>
        <v>44123</v>
      </c>
      <c r="O3162" s="7" t="s">
        <v>1447</v>
      </c>
      <c r="P3162" s="12" t="str">
        <f t="shared" si="246"/>
        <v>2020-10-27</v>
      </c>
      <c r="Q3162" s="1" t="str">
        <f>IFERROR(VLOOKUP(K3162,de_para!$A$2:$B$32,2,0),"ERR")</f>
        <v>web event</v>
      </c>
      <c r="R3162" s="1">
        <v>0</v>
      </c>
      <c r="S3162" s="1">
        <f t="shared" si="247"/>
        <v>10</v>
      </c>
      <c r="T3162" s="1">
        <f t="shared" si="248"/>
        <v>2020</v>
      </c>
      <c r="U3162" s="1">
        <f t="shared" si="249"/>
        <v>2</v>
      </c>
    </row>
    <row r="3163" spans="1:21" x14ac:dyDescent="0.25">
      <c r="A3163" s="3" t="s">
        <v>1431</v>
      </c>
      <c r="B3163" s="3" t="s">
        <v>1445</v>
      </c>
      <c r="C3163" s="4" t="s">
        <v>1432</v>
      </c>
      <c r="D3163" s="5" t="s">
        <v>1433</v>
      </c>
      <c r="E3163" s="4" t="s">
        <v>1434</v>
      </c>
      <c r="F3163" s="6">
        <v>1267.98</v>
      </c>
      <c r="G3163" s="4">
        <v>63632</v>
      </c>
      <c r="H3163" s="4">
        <v>118039</v>
      </c>
      <c r="I3163" s="5">
        <v>10.74204288</v>
      </c>
      <c r="J3163" s="5">
        <v>1.8550257731958999</v>
      </c>
      <c r="K3163" s="5" t="s">
        <v>179</v>
      </c>
      <c r="L3163" s="5">
        <v>1105</v>
      </c>
      <c r="M3163" s="7" t="s">
        <v>1446</v>
      </c>
      <c r="N3163" s="16">
        <f t="shared" si="245"/>
        <v>44123</v>
      </c>
      <c r="O3163" s="7" t="s">
        <v>1447</v>
      </c>
      <c r="P3163" s="12" t="str">
        <f t="shared" si="246"/>
        <v>2020-10-27</v>
      </c>
      <c r="Q3163" s="1" t="str">
        <f>IFERROR(VLOOKUP(K3163,de_para!$A$2:$B$32,2,0),"ERR")</f>
        <v>Mid funnel</v>
      </c>
      <c r="R3163" s="1">
        <v>0</v>
      </c>
      <c r="S3163" s="1">
        <f t="shared" si="247"/>
        <v>10</v>
      </c>
      <c r="T3163" s="1">
        <f t="shared" si="248"/>
        <v>2020</v>
      </c>
      <c r="U3163" s="1">
        <f t="shared" si="249"/>
        <v>2</v>
      </c>
    </row>
    <row r="3164" spans="1:21" x14ac:dyDescent="0.25">
      <c r="A3164" s="3" t="s">
        <v>1256</v>
      </c>
      <c r="B3164" s="3" t="s">
        <v>1445</v>
      </c>
      <c r="C3164" s="4" t="s">
        <v>1257</v>
      </c>
      <c r="D3164" s="5" t="s">
        <v>1258</v>
      </c>
      <c r="E3164" s="4" t="s">
        <v>1259</v>
      </c>
      <c r="F3164" s="6">
        <v>10568.75</v>
      </c>
      <c r="G3164" s="4">
        <v>425343</v>
      </c>
      <c r="H3164" s="4">
        <v>592583</v>
      </c>
      <c r="I3164" s="5">
        <v>17.835054329999998</v>
      </c>
      <c r="J3164" s="5">
        <v>1.3931885560595001</v>
      </c>
      <c r="K3164" s="5" t="s">
        <v>1260</v>
      </c>
      <c r="L3164" s="5">
        <v>1004</v>
      </c>
      <c r="M3164" s="7" t="s">
        <v>1446</v>
      </c>
      <c r="N3164" s="16">
        <f t="shared" si="245"/>
        <v>44123</v>
      </c>
      <c r="O3164" s="7" t="s">
        <v>1447</v>
      </c>
      <c r="P3164" s="12" t="str">
        <f t="shared" si="246"/>
        <v>2020-10-27</v>
      </c>
      <c r="Q3164" s="1" t="str">
        <f>IFERROR(VLOOKUP(K3164,de_para!$A$2:$B$32,2,0),"ERR")</f>
        <v>web event</v>
      </c>
      <c r="R3164" s="1">
        <v>0</v>
      </c>
      <c r="S3164" s="1">
        <f t="shared" si="247"/>
        <v>10</v>
      </c>
      <c r="T3164" s="1">
        <f t="shared" si="248"/>
        <v>2020</v>
      </c>
      <c r="U3164" s="1">
        <f t="shared" si="249"/>
        <v>2</v>
      </c>
    </row>
    <row r="3165" spans="1:21" x14ac:dyDescent="0.25">
      <c r="A3165" s="3" t="s">
        <v>1296</v>
      </c>
      <c r="B3165" s="3" t="s">
        <v>1445</v>
      </c>
      <c r="C3165" s="4" t="s">
        <v>1297</v>
      </c>
      <c r="D3165" s="5" t="s">
        <v>1298</v>
      </c>
      <c r="E3165" s="4" t="s">
        <v>1299</v>
      </c>
      <c r="F3165" s="6">
        <v>678.23</v>
      </c>
      <c r="G3165" s="4">
        <v>105151</v>
      </c>
      <c r="H3165" s="4">
        <v>108331</v>
      </c>
      <c r="I3165" s="5">
        <v>6.2607194599999998</v>
      </c>
      <c r="J3165" s="5">
        <v>1.0302422230887001</v>
      </c>
      <c r="K3165" s="5" t="s">
        <v>753</v>
      </c>
      <c r="L3165" s="5">
        <v>106876</v>
      </c>
      <c r="M3165" s="7" t="s">
        <v>1446</v>
      </c>
      <c r="N3165" s="16">
        <f t="shared" si="245"/>
        <v>44123</v>
      </c>
      <c r="O3165" s="7" t="s">
        <v>1447</v>
      </c>
      <c r="P3165" s="12" t="str">
        <f t="shared" si="246"/>
        <v>2020-10-27</v>
      </c>
      <c r="Q3165" s="1" t="str">
        <f>IFERROR(VLOOKUP(K3165,de_para!$A$2:$B$32,2,0),"ERR")</f>
        <v>Mid funnel</v>
      </c>
      <c r="R3165" s="1">
        <v>0</v>
      </c>
      <c r="S3165" s="1">
        <f t="shared" si="247"/>
        <v>10</v>
      </c>
      <c r="T3165" s="1">
        <f t="shared" si="248"/>
        <v>2020</v>
      </c>
      <c r="U3165" s="1">
        <f t="shared" si="249"/>
        <v>2</v>
      </c>
    </row>
    <row r="3166" spans="1:21" x14ac:dyDescent="0.25">
      <c r="A3166" s="3" t="s">
        <v>1370</v>
      </c>
      <c r="B3166" s="3" t="s">
        <v>1445</v>
      </c>
      <c r="C3166" s="4" t="s">
        <v>1371</v>
      </c>
      <c r="D3166" s="5" t="s">
        <v>1048</v>
      </c>
      <c r="E3166" s="4" t="s">
        <v>1049</v>
      </c>
      <c r="F3166" s="6">
        <v>6164.48</v>
      </c>
      <c r="G3166" s="4">
        <v>317624</v>
      </c>
      <c r="H3166" s="4">
        <v>413777</v>
      </c>
      <c r="I3166" s="5">
        <v>14.898073119999999</v>
      </c>
      <c r="J3166" s="5">
        <v>1.3027258645441999</v>
      </c>
      <c r="K3166" s="5" t="s">
        <v>80</v>
      </c>
      <c r="L3166" s="5">
        <v>40</v>
      </c>
      <c r="M3166" s="7" t="s">
        <v>1446</v>
      </c>
      <c r="N3166" s="16">
        <f t="shared" si="245"/>
        <v>44123</v>
      </c>
      <c r="O3166" s="7" t="s">
        <v>1447</v>
      </c>
      <c r="P3166" s="12" t="str">
        <f t="shared" si="246"/>
        <v>2020-10-27</v>
      </c>
      <c r="Q3166" s="1" t="str">
        <f>IFERROR(VLOOKUP(K3166,de_para!$A$2:$B$32,2,0),"ERR")</f>
        <v>web event</v>
      </c>
      <c r="R3166" s="1">
        <v>0</v>
      </c>
      <c r="S3166" s="1">
        <f t="shared" si="247"/>
        <v>10</v>
      </c>
      <c r="T3166" s="1">
        <f t="shared" si="248"/>
        <v>2020</v>
      </c>
      <c r="U3166" s="1">
        <f t="shared" si="249"/>
        <v>2</v>
      </c>
    </row>
    <row r="3167" spans="1:21" x14ac:dyDescent="0.25">
      <c r="A3167" s="3" t="s">
        <v>1289</v>
      </c>
      <c r="B3167" s="3" t="s">
        <v>1445</v>
      </c>
      <c r="C3167" s="4" t="s">
        <v>1290</v>
      </c>
      <c r="D3167" s="5" t="s">
        <v>1291</v>
      </c>
      <c r="E3167" s="4" t="s">
        <v>1292</v>
      </c>
      <c r="F3167" s="6">
        <v>5915.63</v>
      </c>
      <c r="G3167" s="4">
        <v>45063</v>
      </c>
      <c r="H3167" s="4">
        <v>204982</v>
      </c>
      <c r="I3167" s="5">
        <v>28.859265690000001</v>
      </c>
      <c r="J3167" s="5">
        <v>4.5487872534007998</v>
      </c>
      <c r="K3167" s="5" t="s">
        <v>1260</v>
      </c>
      <c r="L3167" s="5">
        <v>538</v>
      </c>
      <c r="M3167" s="7" t="s">
        <v>1446</v>
      </c>
      <c r="N3167" s="16">
        <f t="shared" si="245"/>
        <v>44123</v>
      </c>
      <c r="O3167" s="7" t="s">
        <v>1447</v>
      </c>
      <c r="P3167" s="12" t="str">
        <f t="shared" si="246"/>
        <v>2020-10-27</v>
      </c>
      <c r="Q3167" s="1" t="str">
        <f>IFERROR(VLOOKUP(K3167,de_para!$A$2:$B$32,2,0),"ERR")</f>
        <v>web event</v>
      </c>
      <c r="R3167" s="1">
        <v>0</v>
      </c>
      <c r="S3167" s="1">
        <f t="shared" si="247"/>
        <v>10</v>
      </c>
      <c r="T3167" s="1">
        <f t="shared" si="248"/>
        <v>2020</v>
      </c>
      <c r="U3167" s="1">
        <f t="shared" si="249"/>
        <v>2</v>
      </c>
    </row>
    <row r="3168" spans="1:21" x14ac:dyDescent="0.25">
      <c r="A3168" s="3" t="s">
        <v>245</v>
      </c>
      <c r="B3168" s="3" t="s">
        <v>1445</v>
      </c>
      <c r="C3168" s="4" t="s">
        <v>520</v>
      </c>
      <c r="D3168" s="5" t="s">
        <v>521</v>
      </c>
      <c r="E3168" s="4" t="s">
        <v>522</v>
      </c>
      <c r="F3168" s="6">
        <v>2920.84</v>
      </c>
      <c r="G3168" s="4">
        <v>467707</v>
      </c>
      <c r="H3168" s="4">
        <v>726060</v>
      </c>
      <c r="I3168" s="5">
        <v>4.0228631200000002</v>
      </c>
      <c r="J3168" s="5">
        <v>1.5523821537842999</v>
      </c>
      <c r="K3168" s="5" t="s">
        <v>394</v>
      </c>
      <c r="L3168" s="5">
        <v>7199</v>
      </c>
      <c r="M3168" s="7" t="s">
        <v>1446</v>
      </c>
      <c r="N3168" s="16">
        <f t="shared" si="245"/>
        <v>44123</v>
      </c>
      <c r="O3168" s="7" t="s">
        <v>1447</v>
      </c>
      <c r="P3168" s="12" t="str">
        <f t="shared" si="246"/>
        <v>2020-10-27</v>
      </c>
      <c r="Q3168" s="1" t="str">
        <f>IFERROR(VLOOKUP(K3168,de_para!$A$2:$B$32,2,0),"ERR")</f>
        <v>Mid funnel</v>
      </c>
      <c r="R3168" s="1">
        <v>0</v>
      </c>
      <c r="S3168" s="1">
        <f t="shared" si="247"/>
        <v>10</v>
      </c>
      <c r="T3168" s="1">
        <f t="shared" si="248"/>
        <v>2020</v>
      </c>
      <c r="U3168" s="1">
        <f t="shared" si="249"/>
        <v>2</v>
      </c>
    </row>
    <row r="3169" spans="1:21" x14ac:dyDescent="0.25">
      <c r="A3169" s="3" t="s">
        <v>1359</v>
      </c>
      <c r="B3169" s="3" t="s">
        <v>1445</v>
      </c>
      <c r="C3169" s="4" t="s">
        <v>1360</v>
      </c>
      <c r="D3169" s="5" t="s">
        <v>1361</v>
      </c>
      <c r="E3169" s="4" t="s">
        <v>1362</v>
      </c>
      <c r="F3169" s="6">
        <v>6978.84</v>
      </c>
      <c r="G3169" s="4">
        <v>85792</v>
      </c>
      <c r="H3169" s="4">
        <v>234453</v>
      </c>
      <c r="I3169" s="5">
        <v>29.766477720000001</v>
      </c>
      <c r="J3169" s="5">
        <v>2.7328072547556999</v>
      </c>
      <c r="K3169" s="5" t="s">
        <v>36</v>
      </c>
      <c r="L3169" s="5">
        <v>60</v>
      </c>
      <c r="M3169" s="7" t="s">
        <v>1446</v>
      </c>
      <c r="N3169" s="16">
        <f t="shared" si="245"/>
        <v>44123</v>
      </c>
      <c r="O3169" s="7" t="s">
        <v>1447</v>
      </c>
      <c r="P3169" s="12" t="str">
        <f t="shared" si="246"/>
        <v>2020-10-27</v>
      </c>
      <c r="Q3169" s="1" t="str">
        <f>IFERROR(VLOOKUP(K3169,de_para!$A$2:$B$32,2,0),"ERR")</f>
        <v>web event</v>
      </c>
      <c r="R3169" s="1">
        <v>0</v>
      </c>
      <c r="S3169" s="1">
        <f t="shared" si="247"/>
        <v>10</v>
      </c>
      <c r="T3169" s="1">
        <f t="shared" si="248"/>
        <v>2020</v>
      </c>
      <c r="U3169" s="1">
        <f t="shared" si="249"/>
        <v>2</v>
      </c>
    </row>
    <row r="3170" spans="1:21" x14ac:dyDescent="0.25">
      <c r="A3170" s="3" t="s">
        <v>1367</v>
      </c>
      <c r="B3170" s="3" t="s">
        <v>1445</v>
      </c>
      <c r="C3170" s="4" t="s">
        <v>1368</v>
      </c>
      <c r="D3170" s="5" t="s">
        <v>1258</v>
      </c>
      <c r="E3170" s="4" t="s">
        <v>1259</v>
      </c>
      <c r="F3170" s="6">
        <v>7376.84</v>
      </c>
      <c r="G3170" s="4">
        <v>561018</v>
      </c>
      <c r="H3170" s="4">
        <v>682212</v>
      </c>
      <c r="I3170" s="5">
        <v>10.81311968</v>
      </c>
      <c r="J3170" s="5">
        <v>1.2160251542731</v>
      </c>
      <c r="K3170" s="5" t="s">
        <v>1369</v>
      </c>
      <c r="L3170" s="5">
        <v>1138</v>
      </c>
      <c r="M3170" s="7" t="s">
        <v>1446</v>
      </c>
      <c r="N3170" s="16">
        <f t="shared" si="245"/>
        <v>44123</v>
      </c>
      <c r="O3170" s="7" t="s">
        <v>1447</v>
      </c>
      <c r="P3170" s="12" t="str">
        <f t="shared" si="246"/>
        <v>2020-10-27</v>
      </c>
      <c r="Q3170" s="1" t="str">
        <f>IFERROR(VLOOKUP(K3170,de_para!$A$2:$B$32,2,0),"ERR")</f>
        <v>web event</v>
      </c>
      <c r="R3170" s="1">
        <v>0</v>
      </c>
      <c r="S3170" s="1">
        <f t="shared" si="247"/>
        <v>10</v>
      </c>
      <c r="T3170" s="1">
        <f t="shared" si="248"/>
        <v>2020</v>
      </c>
      <c r="U3170" s="1">
        <f t="shared" si="249"/>
        <v>2</v>
      </c>
    </row>
    <row r="3171" spans="1:21" x14ac:dyDescent="0.25">
      <c r="A3171" s="3" t="s">
        <v>1057</v>
      </c>
      <c r="B3171" s="3" t="s">
        <v>1445</v>
      </c>
      <c r="C3171" s="4" t="s">
        <v>1058</v>
      </c>
      <c r="D3171" s="5" t="s">
        <v>1059</v>
      </c>
      <c r="E3171" s="4" t="s">
        <v>1060</v>
      </c>
      <c r="F3171" s="6">
        <v>71297.919999999998</v>
      </c>
      <c r="G3171" s="4">
        <v>2053595</v>
      </c>
      <c r="H3171" s="4">
        <v>4125599</v>
      </c>
      <c r="I3171" s="5">
        <v>17.281834709999998</v>
      </c>
      <c r="J3171" s="5">
        <v>2.0089642797143998</v>
      </c>
      <c r="K3171" s="5" t="s">
        <v>80</v>
      </c>
      <c r="L3171" s="5">
        <v>567</v>
      </c>
      <c r="M3171" s="7" t="s">
        <v>1446</v>
      </c>
      <c r="N3171" s="16">
        <f t="shared" si="245"/>
        <v>44123</v>
      </c>
      <c r="O3171" s="7" t="s">
        <v>1447</v>
      </c>
      <c r="P3171" s="12" t="str">
        <f t="shared" si="246"/>
        <v>2020-10-27</v>
      </c>
      <c r="Q3171" s="1" t="str">
        <f>IFERROR(VLOOKUP(K3171,de_para!$A$2:$B$32,2,0),"ERR")</f>
        <v>web event</v>
      </c>
      <c r="R3171" s="1">
        <v>0</v>
      </c>
      <c r="S3171" s="1">
        <f t="shared" si="247"/>
        <v>10</v>
      </c>
      <c r="T3171" s="1">
        <f t="shared" si="248"/>
        <v>2020</v>
      </c>
      <c r="U3171" s="1">
        <f t="shared" si="249"/>
        <v>2</v>
      </c>
    </row>
    <row r="3172" spans="1:21" x14ac:dyDescent="0.25">
      <c r="A3172" s="3" t="s">
        <v>1377</v>
      </c>
      <c r="B3172" s="3" t="s">
        <v>1445</v>
      </c>
      <c r="C3172" s="4" t="s">
        <v>1378</v>
      </c>
      <c r="D3172" s="5" t="s">
        <v>1258</v>
      </c>
      <c r="E3172" s="4" t="s">
        <v>1259</v>
      </c>
      <c r="F3172" s="6">
        <v>2745.79</v>
      </c>
      <c r="G3172" s="4">
        <v>180864</v>
      </c>
      <c r="H3172" s="4">
        <v>193281</v>
      </c>
      <c r="I3172" s="5">
        <v>14.206207539999999</v>
      </c>
      <c r="J3172" s="5">
        <v>1.0686537951168</v>
      </c>
      <c r="K3172" s="5" t="s">
        <v>1369</v>
      </c>
      <c r="L3172" s="5">
        <v>696</v>
      </c>
      <c r="M3172" s="7" t="s">
        <v>1446</v>
      </c>
      <c r="N3172" s="16">
        <f t="shared" si="245"/>
        <v>44123</v>
      </c>
      <c r="O3172" s="7" t="s">
        <v>1447</v>
      </c>
      <c r="P3172" s="12" t="str">
        <f t="shared" si="246"/>
        <v>2020-10-27</v>
      </c>
      <c r="Q3172" s="1" t="str">
        <f>IFERROR(VLOOKUP(K3172,de_para!$A$2:$B$32,2,0),"ERR")</f>
        <v>web event</v>
      </c>
      <c r="R3172" s="1">
        <v>0</v>
      </c>
      <c r="S3172" s="1">
        <f t="shared" si="247"/>
        <v>10</v>
      </c>
      <c r="T3172" s="1">
        <f t="shared" si="248"/>
        <v>2020</v>
      </c>
      <c r="U3172" s="1">
        <f t="shared" si="249"/>
        <v>2</v>
      </c>
    </row>
    <row r="3173" spans="1:21" x14ac:dyDescent="0.25">
      <c r="A3173" s="3" t="s">
        <v>1461</v>
      </c>
      <c r="B3173" s="3" t="s">
        <v>1445</v>
      </c>
      <c r="C3173" s="4" t="s">
        <v>1462</v>
      </c>
      <c r="D3173" s="5" t="s">
        <v>1361</v>
      </c>
      <c r="E3173" s="4" t="s">
        <v>1362</v>
      </c>
      <c r="F3173" s="6">
        <v>1761.13</v>
      </c>
      <c r="G3173" s="4">
        <v>69006</v>
      </c>
      <c r="H3173" s="4">
        <v>257487</v>
      </c>
      <c r="I3173" s="5">
        <v>6.8396851099999996</v>
      </c>
      <c r="J3173" s="5">
        <v>3.7313711851143001</v>
      </c>
      <c r="K3173" s="5" t="s">
        <v>36</v>
      </c>
      <c r="L3173" s="5">
        <v>15</v>
      </c>
      <c r="M3173" s="7" t="s">
        <v>1446</v>
      </c>
      <c r="N3173" s="16">
        <f t="shared" si="245"/>
        <v>44123</v>
      </c>
      <c r="O3173" s="7" t="s">
        <v>1447</v>
      </c>
      <c r="P3173" s="12" t="str">
        <f t="shared" si="246"/>
        <v>2020-10-27</v>
      </c>
      <c r="Q3173" s="1" t="str">
        <f>IFERROR(VLOOKUP(K3173,de_para!$A$2:$B$32,2,0),"ERR")</f>
        <v>web event</v>
      </c>
      <c r="R3173" s="1">
        <v>0</v>
      </c>
      <c r="S3173" s="1">
        <f t="shared" si="247"/>
        <v>10</v>
      </c>
      <c r="T3173" s="1">
        <f t="shared" si="248"/>
        <v>2020</v>
      </c>
      <c r="U3173" s="1">
        <f t="shared" si="249"/>
        <v>2</v>
      </c>
    </row>
    <row r="3174" spans="1:21" x14ac:dyDescent="0.25">
      <c r="A3174" s="3" t="s">
        <v>120</v>
      </c>
      <c r="B3174" s="3" t="s">
        <v>1445</v>
      </c>
      <c r="C3174" s="4" t="s">
        <v>1056</v>
      </c>
      <c r="D3174" s="5" t="s">
        <v>1048</v>
      </c>
      <c r="E3174" s="4" t="s">
        <v>1049</v>
      </c>
      <c r="F3174" s="6">
        <v>148615.88</v>
      </c>
      <c r="G3174" s="4">
        <v>6439840</v>
      </c>
      <c r="H3174" s="4">
        <v>11913960</v>
      </c>
      <c r="I3174" s="5">
        <v>12.474095930000001</v>
      </c>
      <c r="J3174" s="5">
        <v>1.8500397525404</v>
      </c>
      <c r="K3174" s="5" t="s">
        <v>36</v>
      </c>
      <c r="L3174" s="5">
        <v>1341</v>
      </c>
      <c r="M3174" s="7" t="s">
        <v>1446</v>
      </c>
      <c r="N3174" s="16">
        <f t="shared" si="245"/>
        <v>44123</v>
      </c>
      <c r="O3174" s="7" t="s">
        <v>1447</v>
      </c>
      <c r="P3174" s="12" t="str">
        <f t="shared" si="246"/>
        <v>2020-10-27</v>
      </c>
      <c r="Q3174" s="1" t="str">
        <f>IFERROR(VLOOKUP(K3174,de_para!$A$2:$B$32,2,0),"ERR")</f>
        <v>web event</v>
      </c>
      <c r="R3174" s="1">
        <v>0</v>
      </c>
      <c r="S3174" s="1">
        <f t="shared" si="247"/>
        <v>10</v>
      </c>
      <c r="T3174" s="1">
        <f t="shared" si="248"/>
        <v>2020</v>
      </c>
      <c r="U3174" s="1">
        <f t="shared" si="249"/>
        <v>2</v>
      </c>
    </row>
    <row r="3175" spans="1:21" x14ac:dyDescent="0.25">
      <c r="A3175" s="3" t="s">
        <v>1435</v>
      </c>
      <c r="B3175" s="3" t="s">
        <v>1445</v>
      </c>
      <c r="C3175" s="4" t="s">
        <v>1436</v>
      </c>
      <c r="D3175" s="5" t="s">
        <v>521</v>
      </c>
      <c r="E3175" s="4" t="s">
        <v>522</v>
      </c>
      <c r="F3175" s="6">
        <v>2915.06</v>
      </c>
      <c r="G3175" s="4">
        <v>387771</v>
      </c>
      <c r="H3175" s="4">
        <v>689608</v>
      </c>
      <c r="I3175" s="5">
        <v>4.2271261400000002</v>
      </c>
      <c r="J3175" s="5">
        <v>1.7783898228593999</v>
      </c>
      <c r="K3175" s="5" t="s">
        <v>394</v>
      </c>
      <c r="L3175" s="5">
        <v>2397</v>
      </c>
      <c r="M3175" s="7" t="s">
        <v>1446</v>
      </c>
      <c r="N3175" s="16">
        <f t="shared" si="245"/>
        <v>44123</v>
      </c>
      <c r="O3175" s="7" t="s">
        <v>1447</v>
      </c>
      <c r="P3175" s="12" t="str">
        <f t="shared" si="246"/>
        <v>2020-10-27</v>
      </c>
      <c r="Q3175" s="1" t="str">
        <f>IFERROR(VLOOKUP(K3175,de_para!$A$2:$B$32,2,0),"ERR")</f>
        <v>Mid funnel</v>
      </c>
      <c r="R3175" s="1">
        <v>0</v>
      </c>
      <c r="S3175" s="1">
        <f t="shared" si="247"/>
        <v>10</v>
      </c>
      <c r="T3175" s="1">
        <f t="shared" si="248"/>
        <v>2020</v>
      </c>
      <c r="U3175" s="1">
        <f t="shared" si="249"/>
        <v>2</v>
      </c>
    </row>
    <row r="3176" spans="1:21" x14ac:dyDescent="0.25">
      <c r="A3176" s="3" t="s">
        <v>1383</v>
      </c>
      <c r="B3176" s="3" t="s">
        <v>1445</v>
      </c>
      <c r="C3176" s="4" t="s">
        <v>1384</v>
      </c>
      <c r="D3176" s="5" t="s">
        <v>1361</v>
      </c>
      <c r="E3176" s="4" t="s">
        <v>1362</v>
      </c>
      <c r="F3176" s="6">
        <v>4454.34</v>
      </c>
      <c r="G3176" s="4">
        <v>47119</v>
      </c>
      <c r="H3176" s="4">
        <v>220270</v>
      </c>
      <c r="I3176" s="5">
        <v>20.22218187</v>
      </c>
      <c r="J3176" s="5">
        <v>4.6747596510962</v>
      </c>
      <c r="K3176" s="5" t="s">
        <v>36</v>
      </c>
      <c r="L3176" s="5">
        <v>12</v>
      </c>
      <c r="M3176" s="7" t="s">
        <v>1446</v>
      </c>
      <c r="N3176" s="16">
        <f t="shared" si="245"/>
        <v>44123</v>
      </c>
      <c r="O3176" s="7" t="s">
        <v>1447</v>
      </c>
      <c r="P3176" s="12" t="str">
        <f t="shared" si="246"/>
        <v>2020-10-27</v>
      </c>
      <c r="Q3176" s="1" t="str">
        <f>IFERROR(VLOOKUP(K3176,de_para!$A$2:$B$32,2,0),"ERR")</f>
        <v>web event</v>
      </c>
      <c r="R3176" s="1">
        <v>0</v>
      </c>
      <c r="S3176" s="1">
        <f t="shared" si="247"/>
        <v>10</v>
      </c>
      <c r="T3176" s="1">
        <f t="shared" si="248"/>
        <v>2020</v>
      </c>
      <c r="U3176" s="1">
        <f t="shared" si="249"/>
        <v>2</v>
      </c>
    </row>
    <row r="3177" spans="1:21" x14ac:dyDescent="0.25">
      <c r="A3177" s="3" t="s">
        <v>1393</v>
      </c>
      <c r="B3177" s="3" t="s">
        <v>1445</v>
      </c>
      <c r="C3177" s="4" t="s">
        <v>1410</v>
      </c>
      <c r="D3177" s="5" t="s">
        <v>1411</v>
      </c>
      <c r="E3177" s="4" t="s">
        <v>1412</v>
      </c>
      <c r="F3177" s="6">
        <v>0</v>
      </c>
      <c r="G3177" s="4">
        <v>0</v>
      </c>
      <c r="H3177" s="4">
        <v>0</v>
      </c>
      <c r="I3177" s="5" t="s">
        <v>45</v>
      </c>
      <c r="J3177" s="5">
        <v>0</v>
      </c>
      <c r="K3177" s="5" t="s">
        <v>36</v>
      </c>
      <c r="L3177" s="5">
        <v>1</v>
      </c>
      <c r="M3177" s="7" t="s">
        <v>1446</v>
      </c>
      <c r="N3177" s="16">
        <f t="shared" si="245"/>
        <v>44123</v>
      </c>
      <c r="O3177" s="7" t="s">
        <v>1447</v>
      </c>
      <c r="P3177" s="12" t="str">
        <f t="shared" si="246"/>
        <v>2020-10-27</v>
      </c>
      <c r="Q3177" s="1" t="str">
        <f>IFERROR(VLOOKUP(K3177,de_para!$A$2:$B$32,2,0),"ERR")</f>
        <v>web event</v>
      </c>
      <c r="R3177" s="1">
        <v>0</v>
      </c>
      <c r="S3177" s="1">
        <f t="shared" si="247"/>
        <v>10</v>
      </c>
      <c r="T3177" s="1">
        <f t="shared" si="248"/>
        <v>2020</v>
      </c>
      <c r="U3177" s="1">
        <f t="shared" si="249"/>
        <v>2</v>
      </c>
    </row>
    <row r="3178" spans="1:21" x14ac:dyDescent="0.25">
      <c r="A3178" s="3" t="s">
        <v>1415</v>
      </c>
      <c r="B3178" s="3" t="s">
        <v>1445</v>
      </c>
      <c r="C3178" s="4" t="s">
        <v>1416</v>
      </c>
      <c r="D3178" s="5" t="s">
        <v>1395</v>
      </c>
      <c r="E3178" s="4" t="s">
        <v>1396</v>
      </c>
      <c r="F3178" s="6">
        <v>0</v>
      </c>
      <c r="G3178" s="4">
        <v>0</v>
      </c>
      <c r="H3178" s="4">
        <v>0</v>
      </c>
      <c r="I3178" s="5" t="s">
        <v>45</v>
      </c>
      <c r="J3178" s="5">
        <v>0</v>
      </c>
      <c r="K3178" s="5" t="s">
        <v>36</v>
      </c>
      <c r="L3178" s="5">
        <v>2</v>
      </c>
      <c r="M3178" s="7" t="s">
        <v>1446</v>
      </c>
      <c r="N3178" s="16">
        <f t="shared" si="245"/>
        <v>44123</v>
      </c>
      <c r="O3178" s="7" t="s">
        <v>1447</v>
      </c>
      <c r="P3178" s="12" t="str">
        <f t="shared" si="246"/>
        <v>2020-10-27</v>
      </c>
      <c r="Q3178" s="1" t="str">
        <f>IFERROR(VLOOKUP(K3178,de_para!$A$2:$B$32,2,0),"ERR")</f>
        <v>web event</v>
      </c>
      <c r="R3178" s="1">
        <v>0</v>
      </c>
      <c r="S3178" s="1">
        <f t="shared" si="247"/>
        <v>10</v>
      </c>
      <c r="T3178" s="1">
        <f t="shared" si="248"/>
        <v>2020</v>
      </c>
      <c r="U3178" s="1">
        <f t="shared" si="249"/>
        <v>2</v>
      </c>
    </row>
    <row r="3179" spans="1:21" x14ac:dyDescent="0.25">
      <c r="A3179" s="3" t="s">
        <v>1413</v>
      </c>
      <c r="B3179" s="3" t="s">
        <v>1445</v>
      </c>
      <c r="C3179" s="4" t="s">
        <v>1414</v>
      </c>
      <c r="D3179" s="5" t="s">
        <v>1048</v>
      </c>
      <c r="E3179" s="4" t="s">
        <v>1049</v>
      </c>
      <c r="F3179" s="6">
        <v>2812.72</v>
      </c>
      <c r="G3179" s="4">
        <v>206817</v>
      </c>
      <c r="H3179" s="4">
        <v>218384</v>
      </c>
      <c r="I3179" s="5">
        <v>12.879698149999999</v>
      </c>
      <c r="J3179" s="5">
        <v>1.0559286712408</v>
      </c>
      <c r="K3179" s="5" t="s">
        <v>36</v>
      </c>
      <c r="L3179" s="5">
        <v>92</v>
      </c>
      <c r="M3179" s="7" t="s">
        <v>1446</v>
      </c>
      <c r="N3179" s="16">
        <f t="shared" si="245"/>
        <v>44123</v>
      </c>
      <c r="O3179" s="7" t="s">
        <v>1447</v>
      </c>
      <c r="P3179" s="12" t="str">
        <f t="shared" si="246"/>
        <v>2020-10-27</v>
      </c>
      <c r="Q3179" s="1" t="str">
        <f>IFERROR(VLOOKUP(K3179,de_para!$A$2:$B$32,2,0),"ERR")</f>
        <v>web event</v>
      </c>
      <c r="R3179" s="1">
        <v>0</v>
      </c>
      <c r="S3179" s="1">
        <f t="shared" si="247"/>
        <v>10</v>
      </c>
      <c r="T3179" s="1">
        <f t="shared" si="248"/>
        <v>2020</v>
      </c>
      <c r="U3179" s="1">
        <f t="shared" si="249"/>
        <v>2</v>
      </c>
    </row>
    <row r="3180" spans="1:21" x14ac:dyDescent="0.25">
      <c r="A3180" s="3" t="s">
        <v>245</v>
      </c>
      <c r="B3180" s="3" t="s">
        <v>1445</v>
      </c>
      <c r="C3180" s="4" t="s">
        <v>246</v>
      </c>
      <c r="D3180" s="5" t="s">
        <v>247</v>
      </c>
      <c r="E3180" s="4" t="s">
        <v>248</v>
      </c>
      <c r="F3180" s="6">
        <v>42203.58</v>
      </c>
      <c r="G3180" s="4">
        <v>543098</v>
      </c>
      <c r="H3180" s="4">
        <v>1933703</v>
      </c>
      <c r="I3180" s="5">
        <v>21.825264789999999</v>
      </c>
      <c r="J3180" s="5">
        <v>3.5605047339523002</v>
      </c>
      <c r="K3180" s="5" t="s">
        <v>36</v>
      </c>
      <c r="L3180" s="5">
        <v>197</v>
      </c>
      <c r="M3180" s="7" t="s">
        <v>1446</v>
      </c>
      <c r="N3180" s="16">
        <f t="shared" si="245"/>
        <v>44123</v>
      </c>
      <c r="O3180" s="7" t="s">
        <v>1447</v>
      </c>
      <c r="P3180" s="12" t="str">
        <f t="shared" si="246"/>
        <v>2020-10-27</v>
      </c>
      <c r="Q3180" s="1" t="str">
        <f>IFERROR(VLOOKUP(K3180,de_para!$A$2:$B$32,2,0),"ERR")</f>
        <v>web event</v>
      </c>
      <c r="R3180" s="1">
        <v>0</v>
      </c>
      <c r="S3180" s="1">
        <f t="shared" si="247"/>
        <v>10</v>
      </c>
      <c r="T3180" s="1">
        <f t="shared" si="248"/>
        <v>2020</v>
      </c>
      <c r="U3180" s="1">
        <f t="shared" si="249"/>
        <v>2</v>
      </c>
    </row>
    <row r="3181" spans="1:21" x14ac:dyDescent="0.25">
      <c r="A3181" s="3" t="s">
        <v>1427</v>
      </c>
      <c r="B3181" s="3" t="s">
        <v>1445</v>
      </c>
      <c r="C3181" s="4" t="s">
        <v>1428</v>
      </c>
      <c r="D3181" s="5" t="s">
        <v>1429</v>
      </c>
      <c r="E3181" s="4" t="s">
        <v>1430</v>
      </c>
      <c r="F3181" s="6">
        <v>0</v>
      </c>
      <c r="G3181" s="4">
        <v>0</v>
      </c>
      <c r="H3181" s="4">
        <v>0</v>
      </c>
      <c r="I3181" s="5" t="s">
        <v>45</v>
      </c>
      <c r="J3181" s="5">
        <v>0</v>
      </c>
      <c r="K3181" s="5" t="s">
        <v>1252</v>
      </c>
      <c r="L3181" s="5">
        <v>2</v>
      </c>
      <c r="M3181" s="7" t="s">
        <v>1446</v>
      </c>
      <c r="N3181" s="16">
        <f t="shared" si="245"/>
        <v>44123</v>
      </c>
      <c r="O3181" s="7" t="s">
        <v>1447</v>
      </c>
      <c r="P3181" s="12" t="str">
        <f t="shared" si="246"/>
        <v>2020-10-27</v>
      </c>
      <c r="Q3181" s="1" t="str">
        <f>IFERROR(VLOOKUP(K3181,de_para!$A$2:$B$32,2,0),"ERR")</f>
        <v>web event</v>
      </c>
      <c r="R3181" s="1">
        <v>0</v>
      </c>
      <c r="S3181" s="1">
        <f t="shared" si="247"/>
        <v>10</v>
      </c>
      <c r="T3181" s="1">
        <f t="shared" si="248"/>
        <v>2020</v>
      </c>
      <c r="U3181" s="1">
        <f t="shared" si="249"/>
        <v>2</v>
      </c>
    </row>
    <row r="3182" spans="1:21" x14ac:dyDescent="0.25">
      <c r="A3182" s="3" t="s">
        <v>1463</v>
      </c>
      <c r="B3182" s="3" t="s">
        <v>1445</v>
      </c>
      <c r="C3182" s="4" t="s">
        <v>1464</v>
      </c>
      <c r="D3182" s="5" t="s">
        <v>1429</v>
      </c>
      <c r="E3182" s="4" t="s">
        <v>1430</v>
      </c>
      <c r="F3182" s="6">
        <v>0</v>
      </c>
      <c r="G3182" s="4">
        <v>0</v>
      </c>
      <c r="H3182" s="4">
        <v>0</v>
      </c>
      <c r="I3182" s="5" t="s">
        <v>45</v>
      </c>
      <c r="J3182" s="5">
        <v>0</v>
      </c>
      <c r="K3182" s="5" t="s">
        <v>36</v>
      </c>
      <c r="L3182" s="5">
        <v>2</v>
      </c>
      <c r="M3182" s="7" t="s">
        <v>1446</v>
      </c>
      <c r="N3182" s="16">
        <f t="shared" si="245"/>
        <v>44123</v>
      </c>
      <c r="O3182" s="7" t="s">
        <v>1447</v>
      </c>
      <c r="P3182" s="12" t="str">
        <f t="shared" si="246"/>
        <v>2020-10-27</v>
      </c>
      <c r="Q3182" s="1" t="str">
        <f>IFERROR(VLOOKUP(K3182,de_para!$A$2:$B$32,2,0),"ERR")</f>
        <v>web event</v>
      </c>
      <c r="R3182" s="1">
        <v>0</v>
      </c>
      <c r="S3182" s="1">
        <f t="shared" si="247"/>
        <v>10</v>
      </c>
      <c r="T3182" s="1">
        <f t="shared" si="248"/>
        <v>2020</v>
      </c>
      <c r="U3182" s="1">
        <f t="shared" si="249"/>
        <v>2</v>
      </c>
    </row>
    <row r="3183" spans="1:21" x14ac:dyDescent="0.25">
      <c r="A3183" s="3" t="s">
        <v>1453</v>
      </c>
      <c r="B3183" s="3" t="s">
        <v>1445</v>
      </c>
      <c r="C3183" s="4" t="s">
        <v>1465</v>
      </c>
      <c r="D3183" s="5" t="s">
        <v>1459</v>
      </c>
      <c r="E3183" s="4" t="s">
        <v>1460</v>
      </c>
      <c r="F3183" s="6">
        <v>278.16000000000003</v>
      </c>
      <c r="G3183" s="4">
        <v>333115</v>
      </c>
      <c r="H3183" s="4">
        <v>339012</v>
      </c>
      <c r="I3183" s="5">
        <v>0.82050193000000005</v>
      </c>
      <c r="J3183" s="5">
        <v>1.0177025951998999</v>
      </c>
      <c r="K3183" s="5" t="s">
        <v>6</v>
      </c>
      <c r="L3183" s="5">
        <v>333115</v>
      </c>
      <c r="M3183" s="7" t="s">
        <v>1446</v>
      </c>
      <c r="N3183" s="16">
        <f t="shared" si="245"/>
        <v>44123</v>
      </c>
      <c r="O3183" s="7" t="s">
        <v>1447</v>
      </c>
      <c r="P3183" s="12" t="str">
        <f t="shared" si="246"/>
        <v>2020-10-27</v>
      </c>
      <c r="Q3183" s="1" t="str">
        <f>IFERROR(VLOOKUP(K3183,de_para!$A$2:$B$32,2,0),"ERR")</f>
        <v>Top funnel</v>
      </c>
      <c r="R3183" s="1">
        <v>0</v>
      </c>
      <c r="S3183" s="1">
        <f t="shared" si="247"/>
        <v>10</v>
      </c>
      <c r="T3183" s="1">
        <f t="shared" si="248"/>
        <v>2020</v>
      </c>
      <c r="U3183" s="1">
        <f t="shared" si="249"/>
        <v>2</v>
      </c>
    </row>
    <row r="3184" spans="1:21" x14ac:dyDescent="0.25">
      <c r="A3184" s="3" t="s">
        <v>1415</v>
      </c>
      <c r="B3184" s="3" t="s">
        <v>1445</v>
      </c>
      <c r="C3184" s="4" t="s">
        <v>1418</v>
      </c>
      <c r="D3184" s="5" t="s">
        <v>1411</v>
      </c>
      <c r="E3184" s="4" t="s">
        <v>1412</v>
      </c>
      <c r="F3184" s="6">
        <v>0</v>
      </c>
      <c r="G3184" s="4">
        <v>0</v>
      </c>
      <c r="H3184" s="4">
        <v>0</v>
      </c>
      <c r="I3184" s="5" t="s">
        <v>45</v>
      </c>
      <c r="J3184" s="5">
        <v>0</v>
      </c>
      <c r="K3184" s="5" t="s">
        <v>36</v>
      </c>
      <c r="L3184" s="5">
        <v>3</v>
      </c>
      <c r="M3184" s="7" t="s">
        <v>1446</v>
      </c>
      <c r="N3184" s="16">
        <f t="shared" si="245"/>
        <v>44123</v>
      </c>
      <c r="O3184" s="7" t="s">
        <v>1447</v>
      </c>
      <c r="P3184" s="12" t="str">
        <f t="shared" si="246"/>
        <v>2020-10-27</v>
      </c>
      <c r="Q3184" s="1" t="str">
        <f>IFERROR(VLOOKUP(K3184,de_para!$A$2:$B$32,2,0),"ERR")</f>
        <v>web event</v>
      </c>
      <c r="R3184" s="1">
        <v>0</v>
      </c>
      <c r="S3184" s="1">
        <f t="shared" si="247"/>
        <v>10</v>
      </c>
      <c r="T3184" s="1">
        <f t="shared" si="248"/>
        <v>2020</v>
      </c>
      <c r="U3184" s="1">
        <f t="shared" si="249"/>
        <v>2</v>
      </c>
    </row>
    <row r="3185" spans="1:21" x14ac:dyDescent="0.25">
      <c r="A3185" s="3" t="s">
        <v>72</v>
      </c>
      <c r="B3185" s="3" t="s">
        <v>1445</v>
      </c>
      <c r="C3185" s="4" t="s">
        <v>73</v>
      </c>
      <c r="D3185" s="5" t="s">
        <v>74</v>
      </c>
      <c r="E3185" s="4" t="s">
        <v>75</v>
      </c>
      <c r="F3185" s="6">
        <v>44480.47</v>
      </c>
      <c r="G3185" s="4">
        <v>181725</v>
      </c>
      <c r="H3185" s="4">
        <v>1327259</v>
      </c>
      <c r="I3185" s="5">
        <v>33.51302948</v>
      </c>
      <c r="J3185" s="5">
        <v>7.3036676296602003</v>
      </c>
      <c r="K3185" s="5" t="s">
        <v>36</v>
      </c>
      <c r="L3185" s="5">
        <v>382</v>
      </c>
      <c r="M3185" s="7" t="s">
        <v>1446</v>
      </c>
      <c r="N3185" s="16">
        <f t="shared" si="245"/>
        <v>44123</v>
      </c>
      <c r="O3185" s="7" t="s">
        <v>1447</v>
      </c>
      <c r="P3185" s="12" t="str">
        <f t="shared" si="246"/>
        <v>2020-10-27</v>
      </c>
      <c r="Q3185" s="1" t="str">
        <f>IFERROR(VLOOKUP(K3185,de_para!$A$2:$B$32,2,0),"ERR")</f>
        <v>web event</v>
      </c>
      <c r="R3185" s="1">
        <v>0</v>
      </c>
      <c r="S3185" s="1">
        <f t="shared" si="247"/>
        <v>10</v>
      </c>
      <c r="T3185" s="1">
        <f t="shared" si="248"/>
        <v>2020</v>
      </c>
      <c r="U3185" s="1">
        <f t="shared" si="249"/>
        <v>2</v>
      </c>
    </row>
    <row r="3186" spans="1:21" x14ac:dyDescent="0.25">
      <c r="A3186" s="3" t="s">
        <v>1385</v>
      </c>
      <c r="B3186" s="3" t="s">
        <v>1445</v>
      </c>
      <c r="C3186" s="4" t="s">
        <v>1386</v>
      </c>
      <c r="D3186" s="5" t="s">
        <v>1387</v>
      </c>
      <c r="E3186" s="4" t="s">
        <v>1388</v>
      </c>
      <c r="F3186" s="6">
        <v>9778.98</v>
      </c>
      <c r="G3186" s="4">
        <v>695157</v>
      </c>
      <c r="H3186" s="4">
        <v>920997</v>
      </c>
      <c r="I3186" s="5">
        <v>10.617819600000001</v>
      </c>
      <c r="J3186" s="5">
        <v>1.3248762509764</v>
      </c>
      <c r="K3186" s="5" t="s">
        <v>80</v>
      </c>
      <c r="L3186" s="5">
        <v>81</v>
      </c>
      <c r="M3186" s="7" t="s">
        <v>1446</v>
      </c>
      <c r="N3186" s="16">
        <f t="shared" si="245"/>
        <v>44123</v>
      </c>
      <c r="O3186" s="7" t="s">
        <v>1447</v>
      </c>
      <c r="P3186" s="12" t="str">
        <f t="shared" si="246"/>
        <v>2020-10-27</v>
      </c>
      <c r="Q3186" s="1" t="str">
        <f>IFERROR(VLOOKUP(K3186,de_para!$A$2:$B$32,2,0),"ERR")</f>
        <v>web event</v>
      </c>
      <c r="R3186" s="1">
        <v>0</v>
      </c>
      <c r="S3186" s="1">
        <f t="shared" si="247"/>
        <v>10</v>
      </c>
      <c r="T3186" s="1">
        <f t="shared" si="248"/>
        <v>2020</v>
      </c>
      <c r="U3186" s="1">
        <f t="shared" si="249"/>
        <v>2</v>
      </c>
    </row>
    <row r="3187" spans="1:21" x14ac:dyDescent="0.25">
      <c r="A3187" s="3" t="s">
        <v>1466</v>
      </c>
      <c r="B3187" s="3" t="s">
        <v>1445</v>
      </c>
      <c r="C3187" s="4" t="s">
        <v>1467</v>
      </c>
      <c r="D3187" s="5" t="s">
        <v>1387</v>
      </c>
      <c r="E3187" s="4" t="s">
        <v>1388</v>
      </c>
      <c r="F3187" s="6">
        <v>833.47</v>
      </c>
      <c r="G3187" s="4">
        <v>76737</v>
      </c>
      <c r="H3187" s="4">
        <v>80487</v>
      </c>
      <c r="I3187" s="5">
        <v>10.35533689</v>
      </c>
      <c r="J3187" s="5">
        <v>1.0488682122052999</v>
      </c>
      <c r="K3187" s="5" t="s">
        <v>80</v>
      </c>
      <c r="L3187" s="5">
        <v>4</v>
      </c>
      <c r="M3187" s="7" t="s">
        <v>1446</v>
      </c>
      <c r="N3187" s="16">
        <f t="shared" si="245"/>
        <v>44123</v>
      </c>
      <c r="O3187" s="7" t="s">
        <v>1447</v>
      </c>
      <c r="P3187" s="12" t="str">
        <f t="shared" si="246"/>
        <v>2020-10-27</v>
      </c>
      <c r="Q3187" s="1" t="str">
        <f>IFERROR(VLOOKUP(K3187,de_para!$A$2:$B$32,2,0),"ERR")</f>
        <v>web event</v>
      </c>
      <c r="R3187" s="1">
        <v>0</v>
      </c>
      <c r="S3187" s="1">
        <f t="shared" si="247"/>
        <v>10</v>
      </c>
      <c r="T3187" s="1">
        <f t="shared" si="248"/>
        <v>2020</v>
      </c>
      <c r="U3187" s="1">
        <f t="shared" si="249"/>
        <v>2</v>
      </c>
    </row>
    <row r="3188" spans="1:21" x14ac:dyDescent="0.25">
      <c r="A3188" s="3" t="s">
        <v>1379</v>
      </c>
      <c r="B3188" s="3" t="s">
        <v>1445</v>
      </c>
      <c r="C3188" s="4" t="s">
        <v>1380</v>
      </c>
      <c r="D3188" s="5" t="s">
        <v>1381</v>
      </c>
      <c r="E3188" s="4" t="s">
        <v>1382</v>
      </c>
      <c r="F3188" s="6">
        <v>0</v>
      </c>
      <c r="G3188" s="4">
        <v>0</v>
      </c>
      <c r="H3188" s="4">
        <v>0</v>
      </c>
      <c r="I3188" s="5" t="s">
        <v>45</v>
      </c>
      <c r="J3188" s="5">
        <v>0</v>
      </c>
      <c r="K3188" s="5" t="s">
        <v>36</v>
      </c>
      <c r="L3188" s="5">
        <v>16</v>
      </c>
      <c r="M3188" s="7" t="s">
        <v>1446</v>
      </c>
      <c r="N3188" s="16">
        <f t="shared" si="245"/>
        <v>44123</v>
      </c>
      <c r="O3188" s="7" t="s">
        <v>1447</v>
      </c>
      <c r="P3188" s="12" t="str">
        <f t="shared" si="246"/>
        <v>2020-10-27</v>
      </c>
      <c r="Q3188" s="1" t="str">
        <f>IFERROR(VLOOKUP(K3188,de_para!$A$2:$B$32,2,0),"ERR")</f>
        <v>web event</v>
      </c>
      <c r="R3188" s="1">
        <v>0</v>
      </c>
      <c r="S3188" s="1">
        <f t="shared" si="247"/>
        <v>10</v>
      </c>
      <c r="T3188" s="1">
        <f t="shared" si="248"/>
        <v>2020</v>
      </c>
      <c r="U3188" s="1">
        <f t="shared" si="249"/>
        <v>2</v>
      </c>
    </row>
    <row r="3189" spans="1:21" x14ac:dyDescent="0.25">
      <c r="A3189" s="3" t="s">
        <v>1397</v>
      </c>
      <c r="B3189" s="3" t="s">
        <v>1445</v>
      </c>
      <c r="C3189" s="4" t="s">
        <v>1398</v>
      </c>
      <c r="D3189" s="5" t="s">
        <v>1399</v>
      </c>
      <c r="E3189" s="4" t="s">
        <v>1400</v>
      </c>
      <c r="F3189" s="6">
        <v>0</v>
      </c>
      <c r="G3189" s="4">
        <v>0</v>
      </c>
      <c r="H3189" s="4">
        <v>0</v>
      </c>
      <c r="I3189" s="5" t="s">
        <v>45</v>
      </c>
      <c r="J3189" s="5">
        <v>0</v>
      </c>
      <c r="K3189" s="5" t="s">
        <v>757</v>
      </c>
      <c r="L3189" s="5">
        <v>4</v>
      </c>
      <c r="M3189" s="7" t="s">
        <v>1446</v>
      </c>
      <c r="N3189" s="16">
        <f t="shared" si="245"/>
        <v>44123</v>
      </c>
      <c r="O3189" s="7" t="s">
        <v>1447</v>
      </c>
      <c r="P3189" s="12" t="str">
        <f t="shared" si="246"/>
        <v>2020-10-27</v>
      </c>
      <c r="Q3189" s="1" t="str">
        <f>IFERROR(VLOOKUP(K3189,de_para!$A$2:$B$32,2,0),"ERR")</f>
        <v>web event</v>
      </c>
      <c r="R3189" s="1">
        <v>0</v>
      </c>
      <c r="S3189" s="1">
        <f t="shared" si="247"/>
        <v>10</v>
      </c>
      <c r="T3189" s="1">
        <f t="shared" si="248"/>
        <v>2020</v>
      </c>
      <c r="U3189" s="1">
        <f t="shared" si="249"/>
        <v>2</v>
      </c>
    </row>
    <row r="3190" spans="1:21" x14ac:dyDescent="0.25">
      <c r="A3190" s="3" t="s">
        <v>1393</v>
      </c>
      <c r="B3190" s="3" t="s">
        <v>1445</v>
      </c>
      <c r="C3190" s="4" t="s">
        <v>1394</v>
      </c>
      <c r="D3190" s="5" t="s">
        <v>1395</v>
      </c>
      <c r="E3190" s="4" t="s">
        <v>1396</v>
      </c>
      <c r="F3190" s="6">
        <v>0</v>
      </c>
      <c r="G3190" s="4">
        <v>0</v>
      </c>
      <c r="H3190" s="4">
        <v>0</v>
      </c>
      <c r="I3190" s="5" t="s">
        <v>45</v>
      </c>
      <c r="J3190" s="5">
        <v>0</v>
      </c>
      <c r="K3190" s="5" t="s">
        <v>36</v>
      </c>
      <c r="L3190" s="5">
        <v>3</v>
      </c>
      <c r="M3190" s="7" t="s">
        <v>1446</v>
      </c>
      <c r="N3190" s="16">
        <f t="shared" si="245"/>
        <v>44123</v>
      </c>
      <c r="O3190" s="7" t="s">
        <v>1447</v>
      </c>
      <c r="P3190" s="12" t="str">
        <f t="shared" si="246"/>
        <v>2020-10-27</v>
      </c>
      <c r="Q3190" s="1" t="str">
        <f>IFERROR(VLOOKUP(K3190,de_para!$A$2:$B$32,2,0),"ERR")</f>
        <v>web event</v>
      </c>
      <c r="R3190" s="1">
        <v>0</v>
      </c>
      <c r="S3190" s="1">
        <f t="shared" si="247"/>
        <v>10</v>
      </c>
      <c r="T3190" s="1">
        <f t="shared" si="248"/>
        <v>2020</v>
      </c>
      <c r="U3190" s="1">
        <f t="shared" si="249"/>
        <v>2</v>
      </c>
    </row>
    <row r="3191" spans="1:21" x14ac:dyDescent="0.25">
      <c r="A3191" s="3" t="s">
        <v>1457</v>
      </c>
      <c r="B3191" s="3" t="s">
        <v>1445</v>
      </c>
      <c r="C3191" s="4" t="s">
        <v>1468</v>
      </c>
      <c r="D3191" s="5" t="s">
        <v>1455</v>
      </c>
      <c r="E3191" s="4" t="s">
        <v>1456</v>
      </c>
      <c r="F3191" s="6">
        <v>145.27000000000001</v>
      </c>
      <c r="G3191" s="4">
        <v>154277</v>
      </c>
      <c r="H3191" s="4">
        <v>154277</v>
      </c>
      <c r="I3191" s="5">
        <v>0.94161799999999996</v>
      </c>
      <c r="J3191" s="5">
        <v>1</v>
      </c>
      <c r="K3191" s="5" t="s">
        <v>6</v>
      </c>
      <c r="L3191" s="5">
        <v>154277</v>
      </c>
      <c r="M3191" s="7" t="s">
        <v>1446</v>
      </c>
      <c r="N3191" s="16">
        <f t="shared" si="245"/>
        <v>44123</v>
      </c>
      <c r="O3191" s="7" t="s">
        <v>1447</v>
      </c>
      <c r="P3191" s="12" t="str">
        <f t="shared" si="246"/>
        <v>2020-10-27</v>
      </c>
      <c r="Q3191" s="1" t="str">
        <f>IFERROR(VLOOKUP(K3191,de_para!$A$2:$B$32,2,0),"ERR")</f>
        <v>Top funnel</v>
      </c>
      <c r="R3191" s="1">
        <v>0</v>
      </c>
      <c r="S3191" s="1">
        <f t="shared" si="247"/>
        <v>10</v>
      </c>
      <c r="T3191" s="1">
        <f t="shared" si="248"/>
        <v>2020</v>
      </c>
      <c r="U3191" s="1">
        <f t="shared" si="249"/>
        <v>2</v>
      </c>
    </row>
    <row r="3192" spans="1:21" x14ac:dyDescent="0.25">
      <c r="A3192" s="3" t="s">
        <v>1469</v>
      </c>
      <c r="B3192" s="3" t="s">
        <v>1445</v>
      </c>
      <c r="C3192" s="4" t="s">
        <v>1470</v>
      </c>
      <c r="D3192" s="5" t="s">
        <v>1399</v>
      </c>
      <c r="E3192" s="4" t="s">
        <v>1400</v>
      </c>
      <c r="F3192" s="6">
        <v>0</v>
      </c>
      <c r="G3192" s="4">
        <v>0</v>
      </c>
      <c r="H3192" s="4">
        <v>0</v>
      </c>
      <c r="I3192" s="5" t="s">
        <v>45</v>
      </c>
      <c r="J3192" s="5">
        <v>0</v>
      </c>
      <c r="K3192" s="5" t="s">
        <v>757</v>
      </c>
      <c r="L3192" s="5">
        <v>6</v>
      </c>
      <c r="M3192" s="7" t="s">
        <v>1446</v>
      </c>
      <c r="N3192" s="16">
        <f t="shared" si="245"/>
        <v>44123</v>
      </c>
      <c r="O3192" s="7" t="s">
        <v>1447</v>
      </c>
      <c r="P3192" s="12" t="str">
        <f t="shared" si="246"/>
        <v>2020-10-27</v>
      </c>
      <c r="Q3192" s="1" t="str">
        <f>IFERROR(VLOOKUP(K3192,de_para!$A$2:$B$32,2,0),"ERR")</f>
        <v>web event</v>
      </c>
      <c r="R3192" s="1">
        <v>0</v>
      </c>
      <c r="S3192" s="1">
        <f t="shared" si="247"/>
        <v>10</v>
      </c>
      <c r="T3192" s="1">
        <f t="shared" si="248"/>
        <v>2020</v>
      </c>
      <c r="U3192" s="1">
        <f t="shared" si="249"/>
        <v>2</v>
      </c>
    </row>
    <row r="3193" spans="1:21" x14ac:dyDescent="0.25">
      <c r="A3193" s="3" t="s">
        <v>245</v>
      </c>
      <c r="B3193" s="3" t="s">
        <v>1471</v>
      </c>
      <c r="C3193" s="4" t="s">
        <v>246</v>
      </c>
      <c r="D3193" s="5" t="s">
        <v>247</v>
      </c>
      <c r="E3193" s="4" t="s">
        <v>248</v>
      </c>
      <c r="F3193" s="6">
        <v>45373.83</v>
      </c>
      <c r="G3193" s="4">
        <v>736514</v>
      </c>
      <c r="H3193" s="4">
        <v>2213359</v>
      </c>
      <c r="I3193" s="5">
        <v>20.499986669999998</v>
      </c>
      <c r="J3193" s="5">
        <v>3.0051825219886998</v>
      </c>
      <c r="K3193" s="5" t="s">
        <v>36</v>
      </c>
      <c r="L3193" s="5">
        <v>273</v>
      </c>
      <c r="M3193" s="7" t="s">
        <v>1472</v>
      </c>
      <c r="N3193" s="16">
        <f t="shared" si="245"/>
        <v>44116</v>
      </c>
      <c r="O3193" s="7" t="s">
        <v>1473</v>
      </c>
      <c r="P3193" s="12" t="str">
        <f t="shared" si="246"/>
        <v>2020-10-20</v>
      </c>
      <c r="Q3193" s="1" t="str">
        <f>IFERROR(VLOOKUP(K3193,de_para!$A$2:$B$32,2,0),"ERR")</f>
        <v>web event</v>
      </c>
      <c r="R3193" s="1">
        <v>0</v>
      </c>
      <c r="S3193" s="1">
        <f t="shared" si="247"/>
        <v>10</v>
      </c>
      <c r="T3193" s="1">
        <f t="shared" si="248"/>
        <v>2020</v>
      </c>
      <c r="U3193" s="1">
        <f t="shared" si="249"/>
        <v>2</v>
      </c>
    </row>
    <row r="3194" spans="1:21" x14ac:dyDescent="0.25">
      <c r="A3194" s="3" t="s">
        <v>1466</v>
      </c>
      <c r="B3194" s="3" t="s">
        <v>1471</v>
      </c>
      <c r="C3194" s="4" t="s">
        <v>1467</v>
      </c>
      <c r="D3194" s="5" t="s">
        <v>1387</v>
      </c>
      <c r="E3194" s="4" t="s">
        <v>1388</v>
      </c>
      <c r="F3194" s="6">
        <v>7611.46</v>
      </c>
      <c r="G3194" s="4">
        <v>557441</v>
      </c>
      <c r="H3194" s="4">
        <v>772373</v>
      </c>
      <c r="I3194" s="5">
        <v>9.8546427699999999</v>
      </c>
      <c r="J3194" s="5">
        <v>1.3855690557386</v>
      </c>
      <c r="K3194" s="5" t="s">
        <v>80</v>
      </c>
      <c r="L3194" s="5">
        <v>49</v>
      </c>
      <c r="M3194" s="7" t="s">
        <v>1472</v>
      </c>
      <c r="N3194" s="16">
        <f t="shared" si="245"/>
        <v>44116</v>
      </c>
      <c r="O3194" s="7" t="s">
        <v>1473</v>
      </c>
      <c r="P3194" s="12" t="str">
        <f t="shared" si="246"/>
        <v>2020-10-20</v>
      </c>
      <c r="Q3194" s="1" t="str">
        <f>IFERROR(VLOOKUP(K3194,de_para!$A$2:$B$32,2,0),"ERR")</f>
        <v>web event</v>
      </c>
      <c r="R3194" s="1">
        <v>0</v>
      </c>
      <c r="S3194" s="1">
        <f t="shared" si="247"/>
        <v>10</v>
      </c>
      <c r="T3194" s="1">
        <f t="shared" si="248"/>
        <v>2020</v>
      </c>
      <c r="U3194" s="1">
        <f t="shared" si="249"/>
        <v>2</v>
      </c>
    </row>
    <row r="3195" spans="1:21" x14ac:dyDescent="0.25">
      <c r="A3195" s="3" t="s">
        <v>1415</v>
      </c>
      <c r="B3195" s="3" t="s">
        <v>1471</v>
      </c>
      <c r="C3195" s="4" t="s">
        <v>1416</v>
      </c>
      <c r="D3195" s="5" t="s">
        <v>1395</v>
      </c>
      <c r="E3195" s="4" t="s">
        <v>1396</v>
      </c>
      <c r="F3195" s="6">
        <v>5459.07</v>
      </c>
      <c r="G3195" s="4">
        <v>256577</v>
      </c>
      <c r="H3195" s="4">
        <v>374397</v>
      </c>
      <c r="I3195" s="5">
        <v>14.58096619</v>
      </c>
      <c r="J3195" s="5">
        <v>1.4591993826415</v>
      </c>
      <c r="K3195" s="5" t="s">
        <v>36</v>
      </c>
      <c r="L3195" s="5">
        <v>16</v>
      </c>
      <c r="M3195" s="7" t="s">
        <v>1472</v>
      </c>
      <c r="N3195" s="16">
        <f t="shared" si="245"/>
        <v>44116</v>
      </c>
      <c r="O3195" s="7" t="s">
        <v>1473</v>
      </c>
      <c r="P3195" s="12" t="str">
        <f t="shared" si="246"/>
        <v>2020-10-20</v>
      </c>
      <c r="Q3195" s="1" t="str">
        <f>IFERROR(VLOOKUP(K3195,de_para!$A$2:$B$32,2,0),"ERR")</f>
        <v>web event</v>
      </c>
      <c r="R3195" s="1">
        <v>0</v>
      </c>
      <c r="S3195" s="1">
        <f t="shared" si="247"/>
        <v>10</v>
      </c>
      <c r="T3195" s="1">
        <f t="shared" si="248"/>
        <v>2020</v>
      </c>
      <c r="U3195" s="1">
        <f t="shared" si="249"/>
        <v>2</v>
      </c>
    </row>
    <row r="3196" spans="1:21" x14ac:dyDescent="0.25">
      <c r="A3196" s="3" t="s">
        <v>1413</v>
      </c>
      <c r="B3196" s="3" t="s">
        <v>1471</v>
      </c>
      <c r="C3196" s="4" t="s">
        <v>1414</v>
      </c>
      <c r="D3196" s="5" t="s">
        <v>1048</v>
      </c>
      <c r="E3196" s="4" t="s">
        <v>1049</v>
      </c>
      <c r="F3196" s="6">
        <v>65616.81</v>
      </c>
      <c r="G3196" s="4">
        <v>3442257</v>
      </c>
      <c r="H3196" s="4">
        <v>4959367</v>
      </c>
      <c r="I3196" s="5">
        <v>13.230884100000001</v>
      </c>
      <c r="J3196" s="5">
        <v>1.4407311830581</v>
      </c>
      <c r="K3196" s="5" t="s">
        <v>36</v>
      </c>
      <c r="L3196" s="5">
        <v>657</v>
      </c>
      <c r="M3196" s="7" t="s">
        <v>1472</v>
      </c>
      <c r="N3196" s="16">
        <f t="shared" si="245"/>
        <v>44116</v>
      </c>
      <c r="O3196" s="7" t="s">
        <v>1473</v>
      </c>
      <c r="P3196" s="12" t="str">
        <f t="shared" si="246"/>
        <v>2020-10-20</v>
      </c>
      <c r="Q3196" s="1" t="str">
        <f>IFERROR(VLOOKUP(K3196,de_para!$A$2:$B$32,2,0),"ERR")</f>
        <v>web event</v>
      </c>
      <c r="R3196" s="1">
        <v>0</v>
      </c>
      <c r="S3196" s="1">
        <f t="shared" si="247"/>
        <v>10</v>
      </c>
      <c r="T3196" s="1">
        <f t="shared" si="248"/>
        <v>2020</v>
      </c>
      <c r="U3196" s="1">
        <f t="shared" si="249"/>
        <v>2</v>
      </c>
    </row>
    <row r="3197" spans="1:21" x14ac:dyDescent="0.25">
      <c r="A3197" s="3" t="s">
        <v>1230</v>
      </c>
      <c r="B3197" s="3" t="s">
        <v>1471</v>
      </c>
      <c r="C3197" s="4" t="s">
        <v>1231</v>
      </c>
      <c r="D3197" s="5" t="s">
        <v>1232</v>
      </c>
      <c r="E3197" s="4" t="s">
        <v>1233</v>
      </c>
      <c r="F3197" s="6">
        <v>45837.01</v>
      </c>
      <c r="G3197" s="4">
        <v>45752</v>
      </c>
      <c r="H3197" s="4">
        <v>658478</v>
      </c>
      <c r="I3197" s="5">
        <v>69.610541280000007</v>
      </c>
      <c r="J3197" s="5">
        <v>14.392332575625</v>
      </c>
      <c r="K3197" s="5" t="s">
        <v>36</v>
      </c>
      <c r="L3197" s="5">
        <v>219</v>
      </c>
      <c r="M3197" s="7" t="s">
        <v>1472</v>
      </c>
      <c r="N3197" s="16">
        <f t="shared" si="245"/>
        <v>44116</v>
      </c>
      <c r="O3197" s="7" t="s">
        <v>1473</v>
      </c>
      <c r="P3197" s="12" t="str">
        <f t="shared" si="246"/>
        <v>2020-10-20</v>
      </c>
      <c r="Q3197" s="1" t="str">
        <f>IFERROR(VLOOKUP(K3197,de_para!$A$2:$B$32,2,0),"ERR")</f>
        <v>web event</v>
      </c>
      <c r="R3197" s="1">
        <v>0</v>
      </c>
      <c r="S3197" s="1">
        <f t="shared" si="247"/>
        <v>10</v>
      </c>
      <c r="T3197" s="1">
        <f t="shared" si="248"/>
        <v>2020</v>
      </c>
      <c r="U3197" s="1">
        <f t="shared" si="249"/>
        <v>2</v>
      </c>
    </row>
    <row r="3198" spans="1:21" x14ac:dyDescent="0.25">
      <c r="A3198" s="3" t="s">
        <v>1393</v>
      </c>
      <c r="B3198" s="3" t="s">
        <v>1471</v>
      </c>
      <c r="C3198" s="4" t="s">
        <v>1410</v>
      </c>
      <c r="D3198" s="5" t="s">
        <v>1411</v>
      </c>
      <c r="E3198" s="4" t="s">
        <v>1412</v>
      </c>
      <c r="F3198" s="6">
        <v>5462.31</v>
      </c>
      <c r="G3198" s="4">
        <v>264578</v>
      </c>
      <c r="H3198" s="4">
        <v>388776</v>
      </c>
      <c r="I3198" s="5">
        <v>14.05001852</v>
      </c>
      <c r="J3198" s="5">
        <v>1.4694192260882999</v>
      </c>
      <c r="K3198" s="5" t="s">
        <v>36</v>
      </c>
      <c r="L3198" s="5">
        <v>20</v>
      </c>
      <c r="M3198" s="7" t="s">
        <v>1472</v>
      </c>
      <c r="N3198" s="16">
        <f t="shared" si="245"/>
        <v>44116</v>
      </c>
      <c r="O3198" s="7" t="s">
        <v>1473</v>
      </c>
      <c r="P3198" s="12" t="str">
        <f t="shared" si="246"/>
        <v>2020-10-20</v>
      </c>
      <c r="Q3198" s="1" t="str">
        <f>IFERROR(VLOOKUP(K3198,de_para!$A$2:$B$32,2,0),"ERR")</f>
        <v>web event</v>
      </c>
      <c r="R3198" s="1">
        <v>0</v>
      </c>
      <c r="S3198" s="1">
        <f t="shared" si="247"/>
        <v>10</v>
      </c>
      <c r="T3198" s="1">
        <f t="shared" si="248"/>
        <v>2020</v>
      </c>
      <c r="U3198" s="1">
        <f t="shared" si="249"/>
        <v>2</v>
      </c>
    </row>
    <row r="3199" spans="1:21" x14ac:dyDescent="0.25">
      <c r="A3199" s="3" t="s">
        <v>1300</v>
      </c>
      <c r="B3199" s="3" t="s">
        <v>1471</v>
      </c>
      <c r="C3199" s="4" t="s">
        <v>1301</v>
      </c>
      <c r="D3199" s="5" t="s">
        <v>1302</v>
      </c>
      <c r="E3199" s="4" t="s">
        <v>1303</v>
      </c>
      <c r="F3199" s="6">
        <v>176.52</v>
      </c>
      <c r="G3199" s="4">
        <v>2675</v>
      </c>
      <c r="H3199" s="4">
        <v>20890</v>
      </c>
      <c r="I3199" s="5">
        <v>8.44997607</v>
      </c>
      <c r="J3199" s="5">
        <v>7.8093457943924998</v>
      </c>
      <c r="K3199" s="5" t="s">
        <v>6</v>
      </c>
      <c r="L3199" s="5">
        <v>2675</v>
      </c>
      <c r="M3199" s="7" t="s">
        <v>1472</v>
      </c>
      <c r="N3199" s="16">
        <f t="shared" si="245"/>
        <v>44116</v>
      </c>
      <c r="O3199" s="7" t="s">
        <v>1473</v>
      </c>
      <c r="P3199" s="12" t="str">
        <f t="shared" si="246"/>
        <v>2020-10-20</v>
      </c>
      <c r="Q3199" s="1" t="str">
        <f>IFERROR(VLOOKUP(K3199,de_para!$A$2:$B$32,2,0),"ERR")</f>
        <v>Top funnel</v>
      </c>
      <c r="R3199" s="1">
        <v>0</v>
      </c>
      <c r="S3199" s="1">
        <f t="shared" si="247"/>
        <v>10</v>
      </c>
      <c r="T3199" s="1">
        <f t="shared" si="248"/>
        <v>2020</v>
      </c>
      <c r="U3199" s="1">
        <f t="shared" si="249"/>
        <v>2</v>
      </c>
    </row>
    <row r="3200" spans="1:21" x14ac:dyDescent="0.25">
      <c r="A3200" s="3" t="s">
        <v>1415</v>
      </c>
      <c r="B3200" s="3" t="s">
        <v>1471</v>
      </c>
      <c r="C3200" s="4" t="s">
        <v>1418</v>
      </c>
      <c r="D3200" s="5" t="s">
        <v>1411</v>
      </c>
      <c r="E3200" s="4" t="s">
        <v>1412</v>
      </c>
      <c r="F3200" s="6">
        <v>5495.4</v>
      </c>
      <c r="G3200" s="4">
        <v>249412</v>
      </c>
      <c r="H3200" s="4">
        <v>343464</v>
      </c>
      <c r="I3200" s="5">
        <v>15.99993012</v>
      </c>
      <c r="J3200" s="5">
        <v>1.3770949272688999</v>
      </c>
      <c r="K3200" s="5" t="s">
        <v>36</v>
      </c>
      <c r="L3200" s="5">
        <v>29</v>
      </c>
      <c r="M3200" s="7" t="s">
        <v>1472</v>
      </c>
      <c r="N3200" s="16">
        <f t="shared" si="245"/>
        <v>44116</v>
      </c>
      <c r="O3200" s="7" t="s">
        <v>1473</v>
      </c>
      <c r="P3200" s="12" t="str">
        <f t="shared" si="246"/>
        <v>2020-10-20</v>
      </c>
      <c r="Q3200" s="1" t="str">
        <f>IFERROR(VLOOKUP(K3200,de_para!$A$2:$B$32,2,0),"ERR")</f>
        <v>web event</v>
      </c>
      <c r="R3200" s="1">
        <v>0</v>
      </c>
      <c r="S3200" s="1">
        <f t="shared" si="247"/>
        <v>10</v>
      </c>
      <c r="T3200" s="1">
        <f t="shared" si="248"/>
        <v>2020</v>
      </c>
      <c r="U3200" s="1">
        <f t="shared" si="249"/>
        <v>2</v>
      </c>
    </row>
    <row r="3201" spans="1:21" x14ac:dyDescent="0.25">
      <c r="A3201" s="3" t="s">
        <v>1377</v>
      </c>
      <c r="B3201" s="3" t="s">
        <v>1471</v>
      </c>
      <c r="C3201" s="4" t="s">
        <v>1378</v>
      </c>
      <c r="D3201" s="5" t="s">
        <v>1258</v>
      </c>
      <c r="E3201" s="4" t="s">
        <v>1259</v>
      </c>
      <c r="F3201" s="6">
        <v>10237.200000000001</v>
      </c>
      <c r="G3201" s="4">
        <v>609798</v>
      </c>
      <c r="H3201" s="4">
        <v>759342</v>
      </c>
      <c r="I3201" s="5">
        <v>13.481672290000001</v>
      </c>
      <c r="J3201" s="5">
        <v>1.2452353074297</v>
      </c>
      <c r="K3201" s="5" t="s">
        <v>1369</v>
      </c>
      <c r="L3201" s="5">
        <v>2824</v>
      </c>
      <c r="M3201" s="7" t="s">
        <v>1472</v>
      </c>
      <c r="N3201" s="16">
        <f t="shared" si="245"/>
        <v>44116</v>
      </c>
      <c r="O3201" s="7" t="s">
        <v>1473</v>
      </c>
      <c r="P3201" s="12" t="str">
        <f t="shared" si="246"/>
        <v>2020-10-20</v>
      </c>
      <c r="Q3201" s="1" t="str">
        <f>IFERROR(VLOOKUP(K3201,de_para!$A$2:$B$32,2,0),"ERR")</f>
        <v>web event</v>
      </c>
      <c r="R3201" s="1">
        <v>0</v>
      </c>
      <c r="S3201" s="1">
        <f t="shared" si="247"/>
        <v>10</v>
      </c>
      <c r="T3201" s="1">
        <f t="shared" si="248"/>
        <v>2020</v>
      </c>
      <c r="U3201" s="1">
        <f t="shared" si="249"/>
        <v>2</v>
      </c>
    </row>
    <row r="3202" spans="1:21" x14ac:dyDescent="0.25">
      <c r="A3202" s="3" t="s">
        <v>1304</v>
      </c>
      <c r="B3202" s="3" t="s">
        <v>1471</v>
      </c>
      <c r="C3202" s="4" t="s">
        <v>1305</v>
      </c>
      <c r="D3202" s="5" t="s">
        <v>1302</v>
      </c>
      <c r="E3202" s="4" t="s">
        <v>1303</v>
      </c>
      <c r="F3202" s="6">
        <v>1383.65</v>
      </c>
      <c r="G3202" s="4">
        <v>13236</v>
      </c>
      <c r="H3202" s="4">
        <v>153120</v>
      </c>
      <c r="I3202" s="5">
        <v>9.0363766999999999</v>
      </c>
      <c r="J3202" s="5">
        <v>11.568449682683999</v>
      </c>
      <c r="K3202" s="5" t="s">
        <v>6</v>
      </c>
      <c r="L3202" s="5">
        <v>13236</v>
      </c>
      <c r="M3202" s="7" t="s">
        <v>1472</v>
      </c>
      <c r="N3202" s="16">
        <f t="shared" si="245"/>
        <v>44116</v>
      </c>
      <c r="O3202" s="7" t="s">
        <v>1473</v>
      </c>
      <c r="P3202" s="12" t="str">
        <f t="shared" si="246"/>
        <v>2020-10-20</v>
      </c>
      <c r="Q3202" s="1" t="str">
        <f>IFERROR(VLOOKUP(K3202,de_para!$A$2:$B$32,2,0),"ERR")</f>
        <v>Top funnel</v>
      </c>
      <c r="R3202" s="1">
        <v>0</v>
      </c>
      <c r="S3202" s="1">
        <f t="shared" si="247"/>
        <v>10</v>
      </c>
      <c r="T3202" s="1">
        <f t="shared" si="248"/>
        <v>2020</v>
      </c>
      <c r="U3202" s="1">
        <f t="shared" si="249"/>
        <v>2</v>
      </c>
    </row>
    <row r="3203" spans="1:21" x14ac:dyDescent="0.25">
      <c r="A3203" s="3" t="s">
        <v>120</v>
      </c>
      <c r="B3203" s="3" t="s">
        <v>1471</v>
      </c>
      <c r="C3203" s="4" t="s">
        <v>121</v>
      </c>
      <c r="D3203" s="5" t="s">
        <v>87</v>
      </c>
      <c r="E3203" s="4" t="s">
        <v>88</v>
      </c>
      <c r="F3203" s="6">
        <v>29887.69</v>
      </c>
      <c r="G3203" s="4">
        <v>2020863</v>
      </c>
      <c r="H3203" s="4">
        <v>3025787</v>
      </c>
      <c r="I3203" s="5">
        <v>9.8776582800000003</v>
      </c>
      <c r="J3203" s="5">
        <v>1.4972746791841001</v>
      </c>
      <c r="K3203" s="5" t="s">
        <v>36</v>
      </c>
      <c r="L3203" s="5">
        <v>177</v>
      </c>
      <c r="M3203" s="7" t="s">
        <v>1472</v>
      </c>
      <c r="N3203" s="16">
        <f t="shared" ref="N3203:N3266" si="250">M3203-WEEKDAY(M3203,3)</f>
        <v>44116</v>
      </c>
      <c r="O3203" s="7" t="s">
        <v>1473</v>
      </c>
      <c r="P3203" s="12" t="str">
        <f t="shared" ref="P3203:P3266" si="251">RIGHT(B3203,10)</f>
        <v>2020-10-20</v>
      </c>
      <c r="Q3203" s="1" t="str">
        <f>IFERROR(VLOOKUP(K3203,de_para!$A$2:$B$32,2,0),"ERR")</f>
        <v>web event</v>
      </c>
      <c r="R3203" s="1">
        <v>0</v>
      </c>
      <c r="S3203" s="1">
        <f t="shared" ref="S3203:S3266" si="252">MONTH(P3203)</f>
        <v>10</v>
      </c>
      <c r="T3203" s="1">
        <f t="shared" ref="T3203:T3266" si="253">YEAR(P3203)</f>
        <v>2020</v>
      </c>
      <c r="U3203" s="1">
        <f t="shared" ref="U3203:U3266" si="254">IF(S3203&lt;7,1,2)</f>
        <v>2</v>
      </c>
    </row>
    <row r="3204" spans="1:21" x14ac:dyDescent="0.25">
      <c r="A3204" s="3" t="s">
        <v>1397</v>
      </c>
      <c r="B3204" s="3" t="s">
        <v>1471</v>
      </c>
      <c r="C3204" s="4" t="s">
        <v>1398</v>
      </c>
      <c r="D3204" s="5" t="s">
        <v>1399</v>
      </c>
      <c r="E3204" s="4" t="s">
        <v>1400</v>
      </c>
      <c r="F3204" s="6">
        <v>5452.51</v>
      </c>
      <c r="G3204" s="4">
        <v>376705</v>
      </c>
      <c r="H3204" s="4">
        <v>512818</v>
      </c>
      <c r="I3204" s="5">
        <v>10.6324466</v>
      </c>
      <c r="J3204" s="5">
        <v>1.3613251748716</v>
      </c>
      <c r="K3204" s="5" t="s">
        <v>757</v>
      </c>
      <c r="L3204" s="5">
        <v>56</v>
      </c>
      <c r="M3204" s="7" t="s">
        <v>1472</v>
      </c>
      <c r="N3204" s="16">
        <f t="shared" si="250"/>
        <v>44116</v>
      </c>
      <c r="O3204" s="7" t="s">
        <v>1473</v>
      </c>
      <c r="P3204" s="12" t="str">
        <f t="shared" si="251"/>
        <v>2020-10-20</v>
      </c>
      <c r="Q3204" s="1" t="str">
        <f>IFERROR(VLOOKUP(K3204,de_para!$A$2:$B$32,2,0),"ERR")</f>
        <v>web event</v>
      </c>
      <c r="R3204" s="1">
        <v>0</v>
      </c>
      <c r="S3204" s="1">
        <f t="shared" si="252"/>
        <v>10</v>
      </c>
      <c r="T3204" s="1">
        <f t="shared" si="253"/>
        <v>2020</v>
      </c>
      <c r="U3204" s="1">
        <f t="shared" si="254"/>
        <v>2</v>
      </c>
    </row>
    <row r="3205" spans="1:21" x14ac:dyDescent="0.25">
      <c r="A3205" s="3" t="s">
        <v>1463</v>
      </c>
      <c r="B3205" s="3" t="s">
        <v>1471</v>
      </c>
      <c r="C3205" s="4" t="s">
        <v>1464</v>
      </c>
      <c r="D3205" s="5" t="s">
        <v>1429</v>
      </c>
      <c r="E3205" s="4" t="s">
        <v>1430</v>
      </c>
      <c r="F3205" s="6">
        <v>5728.21</v>
      </c>
      <c r="G3205" s="4">
        <v>160100</v>
      </c>
      <c r="H3205" s="4">
        <v>280134</v>
      </c>
      <c r="I3205" s="5">
        <v>20.448106979999999</v>
      </c>
      <c r="J3205" s="5">
        <v>1.7497439100562</v>
      </c>
      <c r="K3205" s="5" t="s">
        <v>36</v>
      </c>
      <c r="L3205" s="5">
        <v>35</v>
      </c>
      <c r="M3205" s="7" t="s">
        <v>1472</v>
      </c>
      <c r="N3205" s="16">
        <f t="shared" si="250"/>
        <v>44116</v>
      </c>
      <c r="O3205" s="7" t="s">
        <v>1473</v>
      </c>
      <c r="P3205" s="12" t="str">
        <f t="shared" si="251"/>
        <v>2020-10-20</v>
      </c>
      <c r="Q3205" s="1" t="str">
        <f>IFERROR(VLOOKUP(K3205,de_para!$A$2:$B$32,2,0),"ERR")</f>
        <v>web event</v>
      </c>
      <c r="R3205" s="1">
        <v>0</v>
      </c>
      <c r="S3205" s="1">
        <f t="shared" si="252"/>
        <v>10</v>
      </c>
      <c r="T3205" s="1">
        <f t="shared" si="253"/>
        <v>2020</v>
      </c>
      <c r="U3205" s="1">
        <f t="shared" si="254"/>
        <v>2</v>
      </c>
    </row>
    <row r="3206" spans="1:21" x14ac:dyDescent="0.25">
      <c r="A3206" s="3" t="s">
        <v>1088</v>
      </c>
      <c r="B3206" s="3" t="s">
        <v>1471</v>
      </c>
      <c r="C3206" s="4" t="s">
        <v>1090</v>
      </c>
      <c r="D3206" s="5" t="s">
        <v>1091</v>
      </c>
      <c r="E3206" s="4" t="s">
        <v>1092</v>
      </c>
      <c r="F3206" s="6">
        <v>5024.2299999999996</v>
      </c>
      <c r="G3206" s="4">
        <v>7676</v>
      </c>
      <c r="H3206" s="4">
        <v>97736</v>
      </c>
      <c r="I3206" s="5">
        <v>51.406134889999997</v>
      </c>
      <c r="J3206" s="5">
        <v>12.732673267327</v>
      </c>
      <c r="K3206" s="5" t="s">
        <v>36</v>
      </c>
      <c r="L3206" s="5">
        <v>49</v>
      </c>
      <c r="M3206" s="7" t="s">
        <v>1472</v>
      </c>
      <c r="N3206" s="16">
        <f t="shared" si="250"/>
        <v>44116</v>
      </c>
      <c r="O3206" s="7" t="s">
        <v>1473</v>
      </c>
      <c r="P3206" s="12" t="str">
        <f t="shared" si="251"/>
        <v>2020-10-20</v>
      </c>
      <c r="Q3206" s="1" t="str">
        <f>IFERROR(VLOOKUP(K3206,de_para!$A$2:$B$32,2,0),"ERR")</f>
        <v>web event</v>
      </c>
      <c r="R3206" s="1">
        <v>0</v>
      </c>
      <c r="S3206" s="1">
        <f t="shared" si="252"/>
        <v>10</v>
      </c>
      <c r="T3206" s="1">
        <f t="shared" si="253"/>
        <v>2020</v>
      </c>
      <c r="U3206" s="1">
        <f t="shared" si="254"/>
        <v>2</v>
      </c>
    </row>
    <row r="3207" spans="1:21" x14ac:dyDescent="0.25">
      <c r="A3207" s="3" t="s">
        <v>1401</v>
      </c>
      <c r="B3207" s="3" t="s">
        <v>1471</v>
      </c>
      <c r="C3207" s="4" t="s">
        <v>1402</v>
      </c>
      <c r="D3207" s="5" t="s">
        <v>1381</v>
      </c>
      <c r="E3207" s="4" t="s">
        <v>1382</v>
      </c>
      <c r="F3207" s="6">
        <v>5614.75</v>
      </c>
      <c r="G3207" s="4">
        <v>161633</v>
      </c>
      <c r="H3207" s="4">
        <v>262740</v>
      </c>
      <c r="I3207" s="5">
        <v>21.369985539999998</v>
      </c>
      <c r="J3207" s="5">
        <v>1.6255343896358001</v>
      </c>
      <c r="K3207" s="5" t="s">
        <v>36</v>
      </c>
      <c r="L3207" s="5">
        <v>35</v>
      </c>
      <c r="M3207" s="7" t="s">
        <v>1472</v>
      </c>
      <c r="N3207" s="16">
        <f t="shared" si="250"/>
        <v>44116</v>
      </c>
      <c r="O3207" s="7" t="s">
        <v>1473</v>
      </c>
      <c r="P3207" s="12" t="str">
        <f t="shared" si="251"/>
        <v>2020-10-20</v>
      </c>
      <c r="Q3207" s="1" t="str">
        <f>IFERROR(VLOOKUP(K3207,de_para!$A$2:$B$32,2,0),"ERR")</f>
        <v>web event</v>
      </c>
      <c r="R3207" s="1">
        <v>0</v>
      </c>
      <c r="S3207" s="1">
        <f t="shared" si="252"/>
        <v>10</v>
      </c>
      <c r="T3207" s="1">
        <f t="shared" si="253"/>
        <v>2020</v>
      </c>
      <c r="U3207" s="1">
        <f t="shared" si="254"/>
        <v>2</v>
      </c>
    </row>
    <row r="3208" spans="1:21" x14ac:dyDescent="0.25">
      <c r="A3208" s="3" t="s">
        <v>405</v>
      </c>
      <c r="B3208" s="3" t="s">
        <v>1471</v>
      </c>
      <c r="C3208" s="4" t="s">
        <v>406</v>
      </c>
      <c r="D3208" s="5" t="s">
        <v>177</v>
      </c>
      <c r="E3208" s="4" t="s">
        <v>178</v>
      </c>
      <c r="F3208" s="6">
        <v>5619.84</v>
      </c>
      <c r="G3208" s="4">
        <v>156288</v>
      </c>
      <c r="H3208" s="4">
        <v>294688</v>
      </c>
      <c r="I3208" s="5">
        <v>19.070474539999999</v>
      </c>
      <c r="J3208" s="5">
        <v>1.8855446355445999</v>
      </c>
      <c r="K3208" s="5" t="s">
        <v>179</v>
      </c>
      <c r="L3208" s="5">
        <v>5718</v>
      </c>
      <c r="M3208" s="7" t="s">
        <v>1472</v>
      </c>
      <c r="N3208" s="16">
        <f t="shared" si="250"/>
        <v>44116</v>
      </c>
      <c r="O3208" s="7" t="s">
        <v>1473</v>
      </c>
      <c r="P3208" s="12" t="str">
        <f t="shared" si="251"/>
        <v>2020-10-20</v>
      </c>
      <c r="Q3208" s="1" t="str">
        <f>IFERROR(VLOOKUP(K3208,de_para!$A$2:$B$32,2,0),"ERR")</f>
        <v>Mid funnel</v>
      </c>
      <c r="R3208" s="1">
        <v>0</v>
      </c>
      <c r="S3208" s="1">
        <f t="shared" si="252"/>
        <v>10</v>
      </c>
      <c r="T3208" s="1">
        <f t="shared" si="253"/>
        <v>2020</v>
      </c>
      <c r="U3208" s="1">
        <f t="shared" si="254"/>
        <v>2</v>
      </c>
    </row>
    <row r="3209" spans="1:21" x14ac:dyDescent="0.25">
      <c r="A3209" s="3" t="s">
        <v>120</v>
      </c>
      <c r="B3209" s="3" t="s">
        <v>1471</v>
      </c>
      <c r="C3209" s="4" t="s">
        <v>1056</v>
      </c>
      <c r="D3209" s="5" t="s">
        <v>1048</v>
      </c>
      <c r="E3209" s="4" t="s">
        <v>1049</v>
      </c>
      <c r="F3209" s="6">
        <v>138454.51</v>
      </c>
      <c r="G3209" s="4">
        <v>6161418</v>
      </c>
      <c r="H3209" s="4">
        <v>10865951</v>
      </c>
      <c r="I3209" s="5">
        <v>12.74205175</v>
      </c>
      <c r="J3209" s="5">
        <v>1.7635471250287</v>
      </c>
      <c r="K3209" s="5" t="s">
        <v>36</v>
      </c>
      <c r="L3209" s="5">
        <v>1251</v>
      </c>
      <c r="M3209" s="7" t="s">
        <v>1472</v>
      </c>
      <c r="N3209" s="16">
        <f t="shared" si="250"/>
        <v>44116</v>
      </c>
      <c r="O3209" s="7" t="s">
        <v>1473</v>
      </c>
      <c r="P3209" s="12" t="str">
        <f t="shared" si="251"/>
        <v>2020-10-20</v>
      </c>
      <c r="Q3209" s="1" t="str">
        <f>IFERROR(VLOOKUP(K3209,de_para!$A$2:$B$32,2,0),"ERR")</f>
        <v>web event</v>
      </c>
      <c r="R3209" s="1">
        <v>0</v>
      </c>
      <c r="S3209" s="1">
        <f t="shared" si="252"/>
        <v>10</v>
      </c>
      <c r="T3209" s="1">
        <f t="shared" si="253"/>
        <v>2020</v>
      </c>
      <c r="U3209" s="1">
        <f t="shared" si="254"/>
        <v>2</v>
      </c>
    </row>
    <row r="3210" spans="1:21" x14ac:dyDescent="0.25">
      <c r="A3210" s="3" t="s">
        <v>1451</v>
      </c>
      <c r="B3210" s="3" t="s">
        <v>1471</v>
      </c>
      <c r="C3210" s="4" t="s">
        <v>1452</v>
      </c>
      <c r="D3210" s="5" t="s">
        <v>1048</v>
      </c>
      <c r="E3210" s="4" t="s">
        <v>1049</v>
      </c>
      <c r="F3210" s="6">
        <v>0</v>
      </c>
      <c r="G3210" s="4">
        <v>0</v>
      </c>
      <c r="H3210" s="4">
        <v>0</v>
      </c>
      <c r="I3210" s="5" t="s">
        <v>45</v>
      </c>
      <c r="J3210" s="5">
        <v>0</v>
      </c>
      <c r="K3210" s="5" t="s">
        <v>36</v>
      </c>
      <c r="L3210" s="5">
        <v>40</v>
      </c>
      <c r="M3210" s="7" t="s">
        <v>1472</v>
      </c>
      <c r="N3210" s="16">
        <f t="shared" si="250"/>
        <v>44116</v>
      </c>
      <c r="O3210" s="7" t="s">
        <v>1473</v>
      </c>
      <c r="P3210" s="12" t="str">
        <f t="shared" si="251"/>
        <v>2020-10-20</v>
      </c>
      <c r="Q3210" s="1" t="str">
        <f>IFERROR(VLOOKUP(K3210,de_para!$A$2:$B$32,2,0),"ERR")</f>
        <v>web event</v>
      </c>
      <c r="R3210" s="1">
        <v>0</v>
      </c>
      <c r="S3210" s="1">
        <f t="shared" si="252"/>
        <v>10</v>
      </c>
      <c r="T3210" s="1">
        <f t="shared" si="253"/>
        <v>2020</v>
      </c>
      <c r="U3210" s="1">
        <f t="shared" si="254"/>
        <v>2</v>
      </c>
    </row>
    <row r="3211" spans="1:21" x14ac:dyDescent="0.25">
      <c r="A3211" s="3" t="s">
        <v>1461</v>
      </c>
      <c r="B3211" s="3" t="s">
        <v>1471</v>
      </c>
      <c r="C3211" s="4" t="s">
        <v>1462</v>
      </c>
      <c r="D3211" s="5" t="s">
        <v>1361</v>
      </c>
      <c r="E3211" s="4" t="s">
        <v>1362</v>
      </c>
      <c r="F3211" s="6">
        <v>2715.73</v>
      </c>
      <c r="G3211" s="4">
        <v>96720</v>
      </c>
      <c r="H3211" s="4">
        <v>447011</v>
      </c>
      <c r="I3211" s="5">
        <v>6.0753091100000001</v>
      </c>
      <c r="J3211" s="5">
        <v>4.6217018196856996</v>
      </c>
      <c r="K3211" s="5" t="s">
        <v>36</v>
      </c>
      <c r="L3211" s="5">
        <v>3</v>
      </c>
      <c r="M3211" s="7" t="s">
        <v>1472</v>
      </c>
      <c r="N3211" s="16">
        <f t="shared" si="250"/>
        <v>44116</v>
      </c>
      <c r="O3211" s="7" t="s">
        <v>1473</v>
      </c>
      <c r="P3211" s="12" t="str">
        <f t="shared" si="251"/>
        <v>2020-10-20</v>
      </c>
      <c r="Q3211" s="1" t="str">
        <f>IFERROR(VLOOKUP(K3211,de_para!$A$2:$B$32,2,0),"ERR")</f>
        <v>web event</v>
      </c>
      <c r="R3211" s="1">
        <v>0</v>
      </c>
      <c r="S3211" s="1">
        <f t="shared" si="252"/>
        <v>10</v>
      </c>
      <c r="T3211" s="1">
        <f t="shared" si="253"/>
        <v>2020</v>
      </c>
      <c r="U3211" s="1">
        <f t="shared" si="254"/>
        <v>2</v>
      </c>
    </row>
    <row r="3212" spans="1:21" x14ac:dyDescent="0.25">
      <c r="A3212" s="3" t="s">
        <v>245</v>
      </c>
      <c r="B3212" s="3" t="s">
        <v>1471</v>
      </c>
      <c r="C3212" s="4" t="s">
        <v>520</v>
      </c>
      <c r="D3212" s="5" t="s">
        <v>521</v>
      </c>
      <c r="E3212" s="4" t="s">
        <v>522</v>
      </c>
      <c r="F3212" s="6">
        <v>3646.73</v>
      </c>
      <c r="G3212" s="4">
        <v>739078</v>
      </c>
      <c r="H3212" s="4">
        <v>1070731</v>
      </c>
      <c r="I3212" s="5">
        <v>3.4058320900000001</v>
      </c>
      <c r="J3212" s="5">
        <v>1.4487388340608001</v>
      </c>
      <c r="K3212" s="5" t="s">
        <v>394</v>
      </c>
      <c r="L3212" s="5">
        <v>10191</v>
      </c>
      <c r="M3212" s="7" t="s">
        <v>1472</v>
      </c>
      <c r="N3212" s="16">
        <f t="shared" si="250"/>
        <v>44116</v>
      </c>
      <c r="O3212" s="7" t="s">
        <v>1473</v>
      </c>
      <c r="P3212" s="12" t="str">
        <f t="shared" si="251"/>
        <v>2020-10-20</v>
      </c>
      <c r="Q3212" s="1" t="str">
        <f>IFERROR(VLOOKUP(K3212,de_para!$A$2:$B$32,2,0),"ERR")</f>
        <v>Mid funnel</v>
      </c>
      <c r="R3212" s="1">
        <v>0</v>
      </c>
      <c r="S3212" s="1">
        <f t="shared" si="252"/>
        <v>10</v>
      </c>
      <c r="T3212" s="1">
        <f t="shared" si="253"/>
        <v>2020</v>
      </c>
      <c r="U3212" s="1">
        <f t="shared" si="254"/>
        <v>2</v>
      </c>
    </row>
    <row r="3213" spans="1:21" x14ac:dyDescent="0.25">
      <c r="A3213" s="3" t="s">
        <v>1469</v>
      </c>
      <c r="B3213" s="3" t="s">
        <v>1471</v>
      </c>
      <c r="C3213" s="4" t="s">
        <v>1470</v>
      </c>
      <c r="D3213" s="5" t="s">
        <v>1399</v>
      </c>
      <c r="E3213" s="4" t="s">
        <v>1400</v>
      </c>
      <c r="F3213" s="6">
        <v>5489.61</v>
      </c>
      <c r="G3213" s="4">
        <v>339456</v>
      </c>
      <c r="H3213" s="4">
        <v>477876</v>
      </c>
      <c r="I3213" s="5">
        <v>11.48751978</v>
      </c>
      <c r="J3213" s="5">
        <v>1.4077700791854999</v>
      </c>
      <c r="K3213" s="5" t="s">
        <v>757</v>
      </c>
      <c r="L3213" s="5">
        <v>55</v>
      </c>
      <c r="M3213" s="7" t="s">
        <v>1472</v>
      </c>
      <c r="N3213" s="16">
        <f t="shared" si="250"/>
        <v>44116</v>
      </c>
      <c r="O3213" s="7" t="s">
        <v>1473</v>
      </c>
      <c r="P3213" s="12" t="str">
        <f t="shared" si="251"/>
        <v>2020-10-20</v>
      </c>
      <c r="Q3213" s="1" t="str">
        <f>IFERROR(VLOOKUP(K3213,de_para!$A$2:$B$32,2,0),"ERR")</f>
        <v>web event</v>
      </c>
      <c r="R3213" s="1">
        <v>0</v>
      </c>
      <c r="S3213" s="1">
        <f t="shared" si="252"/>
        <v>10</v>
      </c>
      <c r="T3213" s="1">
        <f t="shared" si="253"/>
        <v>2020</v>
      </c>
      <c r="U3213" s="1">
        <f t="shared" si="254"/>
        <v>2</v>
      </c>
    </row>
    <row r="3214" spans="1:21" x14ac:dyDescent="0.25">
      <c r="A3214" s="3" t="s">
        <v>1427</v>
      </c>
      <c r="B3214" s="3" t="s">
        <v>1471</v>
      </c>
      <c r="C3214" s="4" t="s">
        <v>1428</v>
      </c>
      <c r="D3214" s="5" t="s">
        <v>1429</v>
      </c>
      <c r="E3214" s="4" t="s">
        <v>1430</v>
      </c>
      <c r="F3214" s="6">
        <v>5747</v>
      </c>
      <c r="G3214" s="4">
        <v>196097</v>
      </c>
      <c r="H3214" s="4">
        <v>377553</v>
      </c>
      <c r="I3214" s="5">
        <v>15.22170397</v>
      </c>
      <c r="J3214" s="5">
        <v>1.9253379704942</v>
      </c>
      <c r="K3214" s="5" t="s">
        <v>1252</v>
      </c>
      <c r="L3214" s="5">
        <v>11</v>
      </c>
      <c r="M3214" s="7" t="s">
        <v>1472</v>
      </c>
      <c r="N3214" s="16">
        <f t="shared" si="250"/>
        <v>44116</v>
      </c>
      <c r="O3214" s="7" t="s">
        <v>1473</v>
      </c>
      <c r="P3214" s="12" t="str">
        <f t="shared" si="251"/>
        <v>2020-10-20</v>
      </c>
      <c r="Q3214" s="1" t="str">
        <f>IFERROR(VLOOKUP(K3214,de_para!$A$2:$B$32,2,0),"ERR")</f>
        <v>web event</v>
      </c>
      <c r="R3214" s="1">
        <v>0</v>
      </c>
      <c r="S3214" s="1">
        <f t="shared" si="252"/>
        <v>10</v>
      </c>
      <c r="T3214" s="1">
        <f t="shared" si="253"/>
        <v>2020</v>
      </c>
      <c r="U3214" s="1">
        <f t="shared" si="254"/>
        <v>2</v>
      </c>
    </row>
    <row r="3215" spans="1:21" x14ac:dyDescent="0.25">
      <c r="A3215" s="3" t="s">
        <v>1306</v>
      </c>
      <c r="B3215" s="3" t="s">
        <v>1471</v>
      </c>
      <c r="C3215" s="4" t="s">
        <v>1307</v>
      </c>
      <c r="D3215" s="5" t="s">
        <v>1302</v>
      </c>
      <c r="E3215" s="4" t="s">
        <v>1303</v>
      </c>
      <c r="F3215" s="6">
        <v>140.56</v>
      </c>
      <c r="G3215" s="4">
        <v>2105</v>
      </c>
      <c r="H3215" s="4">
        <v>15047</v>
      </c>
      <c r="I3215" s="5">
        <v>9.3413969600000009</v>
      </c>
      <c r="J3215" s="5">
        <v>7.1482185273159002</v>
      </c>
      <c r="K3215" s="5" t="s">
        <v>6</v>
      </c>
      <c r="L3215" s="5">
        <v>2105</v>
      </c>
      <c r="M3215" s="7" t="s">
        <v>1472</v>
      </c>
      <c r="N3215" s="16">
        <f t="shared" si="250"/>
        <v>44116</v>
      </c>
      <c r="O3215" s="7" t="s">
        <v>1473</v>
      </c>
      <c r="P3215" s="12" t="str">
        <f t="shared" si="251"/>
        <v>2020-10-20</v>
      </c>
      <c r="Q3215" s="1" t="str">
        <f>IFERROR(VLOOKUP(K3215,de_para!$A$2:$B$32,2,0),"ERR")</f>
        <v>Top funnel</v>
      </c>
      <c r="R3215" s="1">
        <v>0</v>
      </c>
      <c r="S3215" s="1">
        <f t="shared" si="252"/>
        <v>10</v>
      </c>
      <c r="T3215" s="1">
        <f t="shared" si="253"/>
        <v>2020</v>
      </c>
      <c r="U3215" s="1">
        <f t="shared" si="254"/>
        <v>2</v>
      </c>
    </row>
    <row r="3216" spans="1:21" x14ac:dyDescent="0.25">
      <c r="A3216" s="3" t="s">
        <v>1435</v>
      </c>
      <c r="B3216" s="3" t="s">
        <v>1471</v>
      </c>
      <c r="C3216" s="4" t="s">
        <v>1436</v>
      </c>
      <c r="D3216" s="5" t="s">
        <v>521</v>
      </c>
      <c r="E3216" s="4" t="s">
        <v>522</v>
      </c>
      <c r="F3216" s="6">
        <v>3168.59</v>
      </c>
      <c r="G3216" s="4">
        <v>438659</v>
      </c>
      <c r="H3216" s="4">
        <v>743675</v>
      </c>
      <c r="I3216" s="5">
        <v>4.2607187299999998</v>
      </c>
      <c r="J3216" s="5">
        <v>1.6953373805165</v>
      </c>
      <c r="K3216" s="5" t="s">
        <v>394</v>
      </c>
      <c r="L3216" s="5">
        <v>2728</v>
      </c>
      <c r="M3216" s="7" t="s">
        <v>1472</v>
      </c>
      <c r="N3216" s="16">
        <f t="shared" si="250"/>
        <v>44116</v>
      </c>
      <c r="O3216" s="7" t="s">
        <v>1473</v>
      </c>
      <c r="P3216" s="12" t="str">
        <f t="shared" si="251"/>
        <v>2020-10-20</v>
      </c>
      <c r="Q3216" s="1" t="str">
        <f>IFERROR(VLOOKUP(K3216,de_para!$A$2:$B$32,2,0),"ERR")</f>
        <v>Mid funnel</v>
      </c>
      <c r="R3216" s="1">
        <v>0</v>
      </c>
      <c r="S3216" s="1">
        <f t="shared" si="252"/>
        <v>10</v>
      </c>
      <c r="T3216" s="1">
        <f t="shared" si="253"/>
        <v>2020</v>
      </c>
      <c r="U3216" s="1">
        <f t="shared" si="254"/>
        <v>2</v>
      </c>
    </row>
    <row r="3217" spans="1:21" x14ac:dyDescent="0.25">
      <c r="A3217" s="3" t="s">
        <v>1474</v>
      </c>
      <c r="B3217" s="3" t="s">
        <v>1471</v>
      </c>
      <c r="C3217" s="4" t="s">
        <v>1475</v>
      </c>
      <c r="D3217" s="5" t="s">
        <v>1263</v>
      </c>
      <c r="E3217" s="4" t="s">
        <v>1264</v>
      </c>
      <c r="F3217" s="6">
        <v>0</v>
      </c>
      <c r="G3217" s="4">
        <v>0</v>
      </c>
      <c r="H3217" s="4">
        <v>0</v>
      </c>
      <c r="I3217" s="5" t="s">
        <v>45</v>
      </c>
      <c r="J3217" s="5">
        <v>0</v>
      </c>
      <c r="K3217" s="5" t="s">
        <v>1265</v>
      </c>
      <c r="L3217" s="5">
        <v>1</v>
      </c>
      <c r="M3217" s="7" t="s">
        <v>1472</v>
      </c>
      <c r="N3217" s="16">
        <f t="shared" si="250"/>
        <v>44116</v>
      </c>
      <c r="O3217" s="7" t="s">
        <v>1473</v>
      </c>
      <c r="P3217" s="12" t="str">
        <f t="shared" si="251"/>
        <v>2020-10-20</v>
      </c>
      <c r="Q3217" s="1" t="str">
        <f>IFERROR(VLOOKUP(K3217,de_para!$A$2:$B$32,2,0),"ERR")</f>
        <v>Mensagem</v>
      </c>
      <c r="R3217" s="1">
        <v>1</v>
      </c>
      <c r="S3217" s="1">
        <f t="shared" si="252"/>
        <v>10</v>
      </c>
      <c r="T3217" s="1">
        <f t="shared" si="253"/>
        <v>2020</v>
      </c>
      <c r="U3217" s="1">
        <f t="shared" si="254"/>
        <v>2</v>
      </c>
    </row>
    <row r="3218" spans="1:21" x14ac:dyDescent="0.25">
      <c r="A3218" s="3" t="s">
        <v>1406</v>
      </c>
      <c r="B3218" s="3" t="s">
        <v>1471</v>
      </c>
      <c r="C3218" s="4" t="s">
        <v>1407</v>
      </c>
      <c r="D3218" s="5" t="s">
        <v>1408</v>
      </c>
      <c r="E3218" s="4" t="s">
        <v>1409</v>
      </c>
      <c r="F3218" s="6">
        <v>5291.32</v>
      </c>
      <c r="G3218" s="4">
        <v>327426</v>
      </c>
      <c r="H3218" s="4">
        <v>401046</v>
      </c>
      <c r="I3218" s="5">
        <v>13.19379822</v>
      </c>
      <c r="J3218" s="5">
        <v>1.2248446977331999</v>
      </c>
      <c r="K3218" s="5" t="s">
        <v>36</v>
      </c>
      <c r="L3218" s="5">
        <v>34</v>
      </c>
      <c r="M3218" s="7" t="s">
        <v>1472</v>
      </c>
      <c r="N3218" s="16">
        <f t="shared" si="250"/>
        <v>44116</v>
      </c>
      <c r="O3218" s="7" t="s">
        <v>1473</v>
      </c>
      <c r="P3218" s="12" t="str">
        <f t="shared" si="251"/>
        <v>2020-10-20</v>
      </c>
      <c r="Q3218" s="1" t="str">
        <f>IFERROR(VLOOKUP(K3218,de_para!$A$2:$B$32,2,0),"ERR")</f>
        <v>web event</v>
      </c>
      <c r="R3218" s="1">
        <v>0</v>
      </c>
      <c r="S3218" s="1">
        <f t="shared" si="252"/>
        <v>10</v>
      </c>
      <c r="T3218" s="1">
        <f t="shared" si="253"/>
        <v>2020</v>
      </c>
      <c r="U3218" s="1">
        <f t="shared" si="254"/>
        <v>2</v>
      </c>
    </row>
    <row r="3219" spans="1:21" x14ac:dyDescent="0.25">
      <c r="A3219" s="3" t="s">
        <v>1421</v>
      </c>
      <c r="B3219" s="3" t="s">
        <v>1471</v>
      </c>
      <c r="C3219" s="4" t="s">
        <v>1422</v>
      </c>
      <c r="D3219" s="5" t="s">
        <v>1408</v>
      </c>
      <c r="E3219" s="4" t="s">
        <v>1409</v>
      </c>
      <c r="F3219" s="6">
        <v>972.95</v>
      </c>
      <c r="G3219" s="4">
        <v>42160</v>
      </c>
      <c r="H3219" s="4">
        <v>48982</v>
      </c>
      <c r="I3219" s="5">
        <v>19.863419220000001</v>
      </c>
      <c r="J3219" s="5">
        <v>1.1618121442125</v>
      </c>
      <c r="K3219" s="5" t="s">
        <v>36</v>
      </c>
      <c r="L3219" s="5">
        <v>3</v>
      </c>
      <c r="M3219" s="7" t="s">
        <v>1472</v>
      </c>
      <c r="N3219" s="16">
        <f t="shared" si="250"/>
        <v>44116</v>
      </c>
      <c r="O3219" s="7" t="s">
        <v>1473</v>
      </c>
      <c r="P3219" s="12" t="str">
        <f t="shared" si="251"/>
        <v>2020-10-20</v>
      </c>
      <c r="Q3219" s="1" t="str">
        <f>IFERROR(VLOOKUP(K3219,de_para!$A$2:$B$32,2,0),"ERR")</f>
        <v>web event</v>
      </c>
      <c r="R3219" s="1">
        <v>0</v>
      </c>
      <c r="S3219" s="1">
        <f t="shared" si="252"/>
        <v>10</v>
      </c>
      <c r="T3219" s="1">
        <f t="shared" si="253"/>
        <v>2020</v>
      </c>
      <c r="U3219" s="1">
        <f t="shared" si="254"/>
        <v>2</v>
      </c>
    </row>
    <row r="3220" spans="1:21" x14ac:dyDescent="0.25">
      <c r="A3220" s="3" t="s">
        <v>1210</v>
      </c>
      <c r="B3220" s="3" t="s">
        <v>1471</v>
      </c>
      <c r="C3220" s="4" t="s">
        <v>1212</v>
      </c>
      <c r="D3220" s="5" t="s">
        <v>1213</v>
      </c>
      <c r="E3220" s="4" t="s">
        <v>1214</v>
      </c>
      <c r="F3220" s="6">
        <v>10629.77</v>
      </c>
      <c r="G3220" s="4">
        <v>249160</v>
      </c>
      <c r="H3220" s="4">
        <v>650815</v>
      </c>
      <c r="I3220" s="5">
        <v>16.333013220000002</v>
      </c>
      <c r="J3220" s="5">
        <v>2.6120364424466</v>
      </c>
      <c r="K3220" s="5" t="s">
        <v>36</v>
      </c>
      <c r="L3220" s="5">
        <v>91</v>
      </c>
      <c r="M3220" s="7" t="s">
        <v>1472</v>
      </c>
      <c r="N3220" s="16">
        <f t="shared" si="250"/>
        <v>44116</v>
      </c>
      <c r="O3220" s="7" t="s">
        <v>1473</v>
      </c>
      <c r="P3220" s="12" t="str">
        <f t="shared" si="251"/>
        <v>2020-10-20</v>
      </c>
      <c r="Q3220" s="1" t="str">
        <f>IFERROR(VLOOKUP(K3220,de_para!$A$2:$B$32,2,0),"ERR")</f>
        <v>web event</v>
      </c>
      <c r="R3220" s="1">
        <v>0</v>
      </c>
      <c r="S3220" s="1">
        <f t="shared" si="252"/>
        <v>10</v>
      </c>
      <c r="T3220" s="1">
        <f t="shared" si="253"/>
        <v>2020</v>
      </c>
      <c r="U3220" s="1">
        <f t="shared" si="254"/>
        <v>2</v>
      </c>
    </row>
    <row r="3221" spans="1:21" x14ac:dyDescent="0.25">
      <c r="A3221" s="3" t="s">
        <v>1379</v>
      </c>
      <c r="B3221" s="3" t="s">
        <v>1471</v>
      </c>
      <c r="C3221" s="4" t="s">
        <v>1380</v>
      </c>
      <c r="D3221" s="5" t="s">
        <v>1381</v>
      </c>
      <c r="E3221" s="4" t="s">
        <v>1382</v>
      </c>
      <c r="F3221" s="6">
        <v>34036.42</v>
      </c>
      <c r="G3221" s="4">
        <v>1890823</v>
      </c>
      <c r="H3221" s="4">
        <v>3045531</v>
      </c>
      <c r="I3221" s="5">
        <v>11.175857349999999</v>
      </c>
      <c r="J3221" s="5">
        <v>1.6106906886578001</v>
      </c>
      <c r="K3221" s="5" t="s">
        <v>36</v>
      </c>
      <c r="L3221" s="5">
        <v>173</v>
      </c>
      <c r="M3221" s="7" t="s">
        <v>1472</v>
      </c>
      <c r="N3221" s="16">
        <f t="shared" si="250"/>
        <v>44116</v>
      </c>
      <c r="O3221" s="7" t="s">
        <v>1473</v>
      </c>
      <c r="P3221" s="12" t="str">
        <f t="shared" si="251"/>
        <v>2020-10-20</v>
      </c>
      <c r="Q3221" s="1" t="str">
        <f>IFERROR(VLOOKUP(K3221,de_para!$A$2:$B$32,2,0),"ERR")</f>
        <v>web event</v>
      </c>
      <c r="R3221" s="1">
        <v>0</v>
      </c>
      <c r="S3221" s="1">
        <f t="shared" si="252"/>
        <v>10</v>
      </c>
      <c r="T3221" s="1">
        <f t="shared" si="253"/>
        <v>2020</v>
      </c>
      <c r="U3221" s="1">
        <f t="shared" si="254"/>
        <v>2</v>
      </c>
    </row>
    <row r="3222" spans="1:21" x14ac:dyDescent="0.25">
      <c r="A3222" s="3" t="s">
        <v>1352</v>
      </c>
      <c r="B3222" s="3" t="s">
        <v>1471</v>
      </c>
      <c r="C3222" s="4" t="s">
        <v>1353</v>
      </c>
      <c r="D3222" s="5" t="s">
        <v>1091</v>
      </c>
      <c r="E3222" s="4" t="s">
        <v>1092</v>
      </c>
      <c r="F3222" s="6">
        <v>33382.68</v>
      </c>
      <c r="G3222" s="4">
        <v>74465</v>
      </c>
      <c r="H3222" s="4">
        <v>1058569</v>
      </c>
      <c r="I3222" s="5">
        <v>31.535667490000002</v>
      </c>
      <c r="J3222" s="5">
        <v>14.215658362989</v>
      </c>
      <c r="K3222" s="5" t="s">
        <v>36</v>
      </c>
      <c r="L3222" s="5">
        <v>136</v>
      </c>
      <c r="M3222" s="7" t="s">
        <v>1472</v>
      </c>
      <c r="N3222" s="16">
        <f t="shared" si="250"/>
        <v>44116</v>
      </c>
      <c r="O3222" s="7" t="s">
        <v>1473</v>
      </c>
      <c r="P3222" s="12" t="str">
        <f t="shared" si="251"/>
        <v>2020-10-20</v>
      </c>
      <c r="Q3222" s="1" t="str">
        <f>IFERROR(VLOOKUP(K3222,de_para!$A$2:$B$32,2,0),"ERR")</f>
        <v>web event</v>
      </c>
      <c r="R3222" s="1">
        <v>0</v>
      </c>
      <c r="S3222" s="1">
        <f t="shared" si="252"/>
        <v>10</v>
      </c>
      <c r="T3222" s="1">
        <f t="shared" si="253"/>
        <v>2020</v>
      </c>
      <c r="U3222" s="1">
        <f t="shared" si="254"/>
        <v>2</v>
      </c>
    </row>
    <row r="3223" spans="1:21" x14ac:dyDescent="0.25">
      <c r="A3223" s="3" t="s">
        <v>1476</v>
      </c>
      <c r="B3223" s="3" t="s">
        <v>1471</v>
      </c>
      <c r="C3223" s="4" t="s">
        <v>1477</v>
      </c>
      <c r="D3223" s="5" t="s">
        <v>1478</v>
      </c>
      <c r="E3223" s="4" t="s">
        <v>1479</v>
      </c>
      <c r="F3223" s="6">
        <v>0</v>
      </c>
      <c r="G3223" s="4">
        <v>0</v>
      </c>
      <c r="H3223" s="4">
        <v>0</v>
      </c>
      <c r="I3223" s="5" t="s">
        <v>45</v>
      </c>
      <c r="J3223" s="5">
        <v>0</v>
      </c>
      <c r="K3223" s="5" t="s">
        <v>36</v>
      </c>
      <c r="L3223" s="5">
        <v>1</v>
      </c>
      <c r="M3223" s="7" t="s">
        <v>1472</v>
      </c>
      <c r="N3223" s="16">
        <f t="shared" si="250"/>
        <v>44116</v>
      </c>
      <c r="O3223" s="7" t="s">
        <v>1473</v>
      </c>
      <c r="P3223" s="12" t="str">
        <f t="shared" si="251"/>
        <v>2020-10-20</v>
      </c>
      <c r="Q3223" s="1" t="str">
        <f>IFERROR(VLOOKUP(K3223,de_para!$A$2:$B$32,2,0),"ERR")</f>
        <v>web event</v>
      </c>
      <c r="R3223" s="1">
        <v>0</v>
      </c>
      <c r="S3223" s="1">
        <f t="shared" si="252"/>
        <v>10</v>
      </c>
      <c r="T3223" s="1">
        <f t="shared" si="253"/>
        <v>2020</v>
      </c>
      <c r="U3223" s="1">
        <f t="shared" si="254"/>
        <v>2</v>
      </c>
    </row>
    <row r="3224" spans="1:21" x14ac:dyDescent="0.25">
      <c r="A3224" s="3" t="s">
        <v>1406</v>
      </c>
      <c r="B3224" s="3" t="s">
        <v>1471</v>
      </c>
      <c r="C3224" s="4" t="s">
        <v>1448</v>
      </c>
      <c r="D3224" s="5" t="s">
        <v>1449</v>
      </c>
      <c r="E3224" s="4" t="s">
        <v>1450</v>
      </c>
      <c r="F3224" s="6">
        <v>0</v>
      </c>
      <c r="G3224" s="4">
        <v>0</v>
      </c>
      <c r="H3224" s="4">
        <v>0</v>
      </c>
      <c r="I3224" s="5" t="s">
        <v>45</v>
      </c>
      <c r="J3224" s="5">
        <v>0</v>
      </c>
      <c r="K3224" s="5" t="s">
        <v>36</v>
      </c>
      <c r="L3224" s="5">
        <v>3</v>
      </c>
      <c r="M3224" s="7" t="s">
        <v>1472</v>
      </c>
      <c r="N3224" s="16">
        <f t="shared" si="250"/>
        <v>44116</v>
      </c>
      <c r="O3224" s="7" t="s">
        <v>1473</v>
      </c>
      <c r="P3224" s="12" t="str">
        <f t="shared" si="251"/>
        <v>2020-10-20</v>
      </c>
      <c r="Q3224" s="1" t="str">
        <f>IFERROR(VLOOKUP(K3224,de_para!$A$2:$B$32,2,0),"ERR")</f>
        <v>web event</v>
      </c>
      <c r="R3224" s="1">
        <v>0</v>
      </c>
      <c r="S3224" s="1">
        <f t="shared" si="252"/>
        <v>10</v>
      </c>
      <c r="T3224" s="1">
        <f t="shared" si="253"/>
        <v>2020</v>
      </c>
      <c r="U3224" s="1">
        <f t="shared" si="254"/>
        <v>2</v>
      </c>
    </row>
    <row r="3225" spans="1:21" x14ac:dyDescent="0.25">
      <c r="A3225" s="3" t="s">
        <v>1289</v>
      </c>
      <c r="B3225" s="3" t="s">
        <v>1471</v>
      </c>
      <c r="C3225" s="4" t="s">
        <v>1290</v>
      </c>
      <c r="D3225" s="5" t="s">
        <v>1291</v>
      </c>
      <c r="E3225" s="4" t="s">
        <v>1292</v>
      </c>
      <c r="F3225" s="6">
        <v>5592.09</v>
      </c>
      <c r="G3225" s="4">
        <v>43537</v>
      </c>
      <c r="H3225" s="4">
        <v>174448</v>
      </c>
      <c r="I3225" s="5">
        <v>32.055913510000003</v>
      </c>
      <c r="J3225" s="5">
        <v>4.0068906906769</v>
      </c>
      <c r="K3225" s="5" t="s">
        <v>1260</v>
      </c>
      <c r="L3225" s="5">
        <v>755</v>
      </c>
      <c r="M3225" s="7" t="s">
        <v>1472</v>
      </c>
      <c r="N3225" s="16">
        <f t="shared" si="250"/>
        <v>44116</v>
      </c>
      <c r="O3225" s="7" t="s">
        <v>1473</v>
      </c>
      <c r="P3225" s="12" t="str">
        <f t="shared" si="251"/>
        <v>2020-10-20</v>
      </c>
      <c r="Q3225" s="1" t="str">
        <f>IFERROR(VLOOKUP(K3225,de_para!$A$2:$B$32,2,0),"ERR")</f>
        <v>web event</v>
      </c>
      <c r="R3225" s="1">
        <v>0</v>
      </c>
      <c r="S3225" s="1">
        <f t="shared" si="252"/>
        <v>10</v>
      </c>
      <c r="T3225" s="1">
        <f t="shared" si="253"/>
        <v>2020</v>
      </c>
      <c r="U3225" s="1">
        <f t="shared" si="254"/>
        <v>2</v>
      </c>
    </row>
    <row r="3226" spans="1:21" x14ac:dyDescent="0.25">
      <c r="A3226" s="3" t="s">
        <v>1383</v>
      </c>
      <c r="B3226" s="3" t="s">
        <v>1471</v>
      </c>
      <c r="C3226" s="4" t="s">
        <v>1384</v>
      </c>
      <c r="D3226" s="5" t="s">
        <v>1361</v>
      </c>
      <c r="E3226" s="4" t="s">
        <v>1362</v>
      </c>
      <c r="F3226" s="6">
        <v>2873.35</v>
      </c>
      <c r="G3226" s="4">
        <v>47552</v>
      </c>
      <c r="H3226" s="4">
        <v>188851</v>
      </c>
      <c r="I3226" s="5">
        <v>15.21490487</v>
      </c>
      <c r="J3226" s="5">
        <v>3.9714628196501001</v>
      </c>
      <c r="K3226" s="5" t="s">
        <v>36</v>
      </c>
      <c r="L3226" s="5">
        <v>12</v>
      </c>
      <c r="M3226" s="7" t="s">
        <v>1472</v>
      </c>
      <c r="N3226" s="16">
        <f t="shared" si="250"/>
        <v>44116</v>
      </c>
      <c r="O3226" s="7" t="s">
        <v>1473</v>
      </c>
      <c r="P3226" s="12" t="str">
        <f t="shared" si="251"/>
        <v>2020-10-20</v>
      </c>
      <c r="Q3226" s="1" t="str">
        <f>IFERROR(VLOOKUP(K3226,de_para!$A$2:$B$32,2,0),"ERR")</f>
        <v>web event</v>
      </c>
      <c r="R3226" s="1">
        <v>0</v>
      </c>
      <c r="S3226" s="1">
        <f t="shared" si="252"/>
        <v>10</v>
      </c>
      <c r="T3226" s="1">
        <f t="shared" si="253"/>
        <v>2020</v>
      </c>
      <c r="U3226" s="1">
        <f t="shared" si="254"/>
        <v>2</v>
      </c>
    </row>
    <row r="3227" spans="1:21" x14ac:dyDescent="0.25">
      <c r="A3227" s="3" t="s">
        <v>1308</v>
      </c>
      <c r="B3227" s="3" t="s">
        <v>1471</v>
      </c>
      <c r="C3227" s="4" t="s">
        <v>1309</v>
      </c>
      <c r="D3227" s="5" t="s">
        <v>1302</v>
      </c>
      <c r="E3227" s="4" t="s">
        <v>1303</v>
      </c>
      <c r="F3227" s="6">
        <v>6693.05</v>
      </c>
      <c r="G3227" s="4">
        <v>45928</v>
      </c>
      <c r="H3227" s="4">
        <v>763283</v>
      </c>
      <c r="I3227" s="5">
        <v>8.7687659799999995</v>
      </c>
      <c r="J3227" s="5">
        <v>16.619121233234999</v>
      </c>
      <c r="K3227" s="5" t="s">
        <v>6</v>
      </c>
      <c r="L3227" s="5">
        <v>45928</v>
      </c>
      <c r="M3227" s="7" t="s">
        <v>1472</v>
      </c>
      <c r="N3227" s="16">
        <f t="shared" si="250"/>
        <v>44116</v>
      </c>
      <c r="O3227" s="7" t="s">
        <v>1473</v>
      </c>
      <c r="P3227" s="12" t="str">
        <f t="shared" si="251"/>
        <v>2020-10-20</v>
      </c>
      <c r="Q3227" s="1" t="str">
        <f>IFERROR(VLOOKUP(K3227,de_para!$A$2:$B$32,2,0),"ERR")</f>
        <v>Top funnel</v>
      </c>
      <c r="R3227" s="1">
        <v>0</v>
      </c>
      <c r="S3227" s="1">
        <f t="shared" si="252"/>
        <v>10</v>
      </c>
      <c r="T3227" s="1">
        <f t="shared" si="253"/>
        <v>2020</v>
      </c>
      <c r="U3227" s="1">
        <f t="shared" si="254"/>
        <v>2</v>
      </c>
    </row>
    <row r="3228" spans="1:21" x14ac:dyDescent="0.25">
      <c r="A3228" s="3" t="s">
        <v>1453</v>
      </c>
      <c r="B3228" s="3" t="s">
        <v>1471</v>
      </c>
      <c r="C3228" s="4" t="s">
        <v>1465</v>
      </c>
      <c r="D3228" s="5" t="s">
        <v>1459</v>
      </c>
      <c r="E3228" s="4" t="s">
        <v>1460</v>
      </c>
      <c r="F3228" s="6">
        <v>307.57</v>
      </c>
      <c r="G3228" s="4">
        <v>445442</v>
      </c>
      <c r="H3228" s="4">
        <v>450031</v>
      </c>
      <c r="I3228" s="5">
        <v>0.68344181000000004</v>
      </c>
      <c r="J3228" s="5">
        <v>1.0103021268762</v>
      </c>
      <c r="K3228" s="5" t="s">
        <v>6</v>
      </c>
      <c r="L3228" s="5">
        <v>445442</v>
      </c>
      <c r="M3228" s="7" t="s">
        <v>1472</v>
      </c>
      <c r="N3228" s="16">
        <f t="shared" si="250"/>
        <v>44116</v>
      </c>
      <c r="O3228" s="7" t="s">
        <v>1473</v>
      </c>
      <c r="P3228" s="12" t="str">
        <f t="shared" si="251"/>
        <v>2020-10-20</v>
      </c>
      <c r="Q3228" s="1" t="str">
        <f>IFERROR(VLOOKUP(K3228,de_para!$A$2:$B$32,2,0),"ERR")</f>
        <v>Top funnel</v>
      </c>
      <c r="R3228" s="1">
        <v>0</v>
      </c>
      <c r="S3228" s="1">
        <f t="shared" si="252"/>
        <v>10</v>
      </c>
      <c r="T3228" s="1">
        <f t="shared" si="253"/>
        <v>2020</v>
      </c>
      <c r="U3228" s="1">
        <f t="shared" si="254"/>
        <v>2</v>
      </c>
    </row>
    <row r="3229" spans="1:21" x14ac:dyDescent="0.25">
      <c r="A3229" s="3" t="s">
        <v>1453</v>
      </c>
      <c r="B3229" s="3" t="s">
        <v>1471</v>
      </c>
      <c r="C3229" s="4" t="s">
        <v>1454</v>
      </c>
      <c r="D3229" s="5" t="s">
        <v>1455</v>
      </c>
      <c r="E3229" s="4" t="s">
        <v>1456</v>
      </c>
      <c r="F3229" s="6">
        <v>368.27</v>
      </c>
      <c r="G3229" s="4">
        <v>493177</v>
      </c>
      <c r="H3229" s="4">
        <v>494220</v>
      </c>
      <c r="I3229" s="5">
        <v>0.74515397999999999</v>
      </c>
      <c r="J3229" s="5">
        <v>1.0021148593710001</v>
      </c>
      <c r="K3229" s="5" t="s">
        <v>6</v>
      </c>
      <c r="L3229" s="5">
        <v>493177</v>
      </c>
      <c r="M3229" s="7" t="s">
        <v>1472</v>
      </c>
      <c r="N3229" s="16">
        <f t="shared" si="250"/>
        <v>44116</v>
      </c>
      <c r="O3229" s="7" t="s">
        <v>1473</v>
      </c>
      <c r="P3229" s="12" t="str">
        <f t="shared" si="251"/>
        <v>2020-10-20</v>
      </c>
      <c r="Q3229" s="1" t="str">
        <f>IFERROR(VLOOKUP(K3229,de_para!$A$2:$B$32,2,0),"ERR")</f>
        <v>Top funnel</v>
      </c>
      <c r="R3229" s="1">
        <v>0</v>
      </c>
      <c r="S3229" s="1">
        <f t="shared" si="252"/>
        <v>10</v>
      </c>
      <c r="T3229" s="1">
        <f t="shared" si="253"/>
        <v>2020</v>
      </c>
      <c r="U3229" s="1">
        <f t="shared" si="254"/>
        <v>2</v>
      </c>
    </row>
    <row r="3230" spans="1:21" x14ac:dyDescent="0.25">
      <c r="A3230" s="3" t="s">
        <v>1457</v>
      </c>
      <c r="B3230" s="3" t="s">
        <v>1471</v>
      </c>
      <c r="C3230" s="4" t="s">
        <v>1468</v>
      </c>
      <c r="D3230" s="5" t="s">
        <v>1455</v>
      </c>
      <c r="E3230" s="4" t="s">
        <v>1456</v>
      </c>
      <c r="F3230" s="6">
        <v>126.1</v>
      </c>
      <c r="G3230" s="4">
        <v>161997</v>
      </c>
      <c r="H3230" s="4">
        <v>161997</v>
      </c>
      <c r="I3230" s="5">
        <v>0.77840947999999999</v>
      </c>
      <c r="J3230" s="5">
        <v>1</v>
      </c>
      <c r="K3230" s="5" t="s">
        <v>6</v>
      </c>
      <c r="L3230" s="5">
        <v>161997</v>
      </c>
      <c r="M3230" s="7" t="s">
        <v>1472</v>
      </c>
      <c r="N3230" s="16">
        <f t="shared" si="250"/>
        <v>44116</v>
      </c>
      <c r="O3230" s="7" t="s">
        <v>1473</v>
      </c>
      <c r="P3230" s="12" t="str">
        <f t="shared" si="251"/>
        <v>2020-10-20</v>
      </c>
      <c r="Q3230" s="1" t="str">
        <f>IFERROR(VLOOKUP(K3230,de_para!$A$2:$B$32,2,0),"ERR")</f>
        <v>Top funnel</v>
      </c>
      <c r="R3230" s="1">
        <v>0</v>
      </c>
      <c r="S3230" s="1">
        <f t="shared" si="252"/>
        <v>10</v>
      </c>
      <c r="T3230" s="1">
        <f t="shared" si="253"/>
        <v>2020</v>
      </c>
      <c r="U3230" s="1">
        <f t="shared" si="254"/>
        <v>2</v>
      </c>
    </row>
    <row r="3231" spans="1:21" x14ac:dyDescent="0.25">
      <c r="A3231" s="3" t="s">
        <v>1359</v>
      </c>
      <c r="B3231" s="3" t="s">
        <v>1471</v>
      </c>
      <c r="C3231" s="4" t="s">
        <v>1360</v>
      </c>
      <c r="D3231" s="5" t="s">
        <v>1361</v>
      </c>
      <c r="E3231" s="4" t="s">
        <v>1362</v>
      </c>
      <c r="F3231" s="6">
        <v>8397.01</v>
      </c>
      <c r="G3231" s="4">
        <v>188292</v>
      </c>
      <c r="H3231" s="4">
        <v>473464</v>
      </c>
      <c r="I3231" s="5">
        <v>17.735266039999999</v>
      </c>
      <c r="J3231" s="5">
        <v>2.5145200008497</v>
      </c>
      <c r="K3231" s="5" t="s">
        <v>36</v>
      </c>
      <c r="L3231" s="5">
        <v>60</v>
      </c>
      <c r="M3231" s="7" t="s">
        <v>1472</v>
      </c>
      <c r="N3231" s="16">
        <f t="shared" si="250"/>
        <v>44116</v>
      </c>
      <c r="O3231" s="7" t="s">
        <v>1473</v>
      </c>
      <c r="P3231" s="12" t="str">
        <f t="shared" si="251"/>
        <v>2020-10-20</v>
      </c>
      <c r="Q3231" s="1" t="str">
        <f>IFERROR(VLOOKUP(K3231,de_para!$A$2:$B$32,2,0),"ERR")</f>
        <v>web event</v>
      </c>
      <c r="R3231" s="1">
        <v>0</v>
      </c>
      <c r="S3231" s="1">
        <f t="shared" si="252"/>
        <v>10</v>
      </c>
      <c r="T3231" s="1">
        <f t="shared" si="253"/>
        <v>2020</v>
      </c>
      <c r="U3231" s="1">
        <f t="shared" si="254"/>
        <v>2</v>
      </c>
    </row>
    <row r="3232" spans="1:21" x14ac:dyDescent="0.25">
      <c r="A3232" s="3" t="s">
        <v>1480</v>
      </c>
      <c r="B3232" s="3" t="s">
        <v>1471</v>
      </c>
      <c r="C3232" s="4" t="s">
        <v>1481</v>
      </c>
      <c r="D3232" s="5" t="s">
        <v>1478</v>
      </c>
      <c r="E3232" s="4" t="s">
        <v>1479</v>
      </c>
      <c r="F3232" s="6">
        <v>0</v>
      </c>
      <c r="G3232" s="4">
        <v>0</v>
      </c>
      <c r="H3232" s="4">
        <v>0</v>
      </c>
      <c r="I3232" s="5" t="s">
        <v>45</v>
      </c>
      <c r="J3232" s="5">
        <v>0</v>
      </c>
      <c r="K3232" s="5" t="s">
        <v>36</v>
      </c>
      <c r="L3232" s="5">
        <v>1</v>
      </c>
      <c r="M3232" s="7" t="s">
        <v>1472</v>
      </c>
      <c r="N3232" s="16">
        <f t="shared" si="250"/>
        <v>44116</v>
      </c>
      <c r="O3232" s="7" t="s">
        <v>1473</v>
      </c>
      <c r="P3232" s="12" t="str">
        <f t="shared" si="251"/>
        <v>2020-10-20</v>
      </c>
      <c r="Q3232" s="1" t="str">
        <f>IFERROR(VLOOKUP(K3232,de_para!$A$2:$B$32,2,0),"ERR")</f>
        <v>web event</v>
      </c>
      <c r="R3232" s="1">
        <v>0</v>
      </c>
      <c r="S3232" s="1">
        <f t="shared" si="252"/>
        <v>10</v>
      </c>
      <c r="T3232" s="1">
        <f t="shared" si="253"/>
        <v>2020</v>
      </c>
      <c r="U3232" s="1">
        <f t="shared" si="254"/>
        <v>2</v>
      </c>
    </row>
    <row r="3233" spans="1:21" x14ac:dyDescent="0.25">
      <c r="A3233" s="3" t="s">
        <v>72</v>
      </c>
      <c r="B3233" s="3" t="s">
        <v>1471</v>
      </c>
      <c r="C3233" s="4" t="s">
        <v>73</v>
      </c>
      <c r="D3233" s="5" t="s">
        <v>74</v>
      </c>
      <c r="E3233" s="4" t="s">
        <v>75</v>
      </c>
      <c r="F3233" s="6">
        <v>27610.04</v>
      </c>
      <c r="G3233" s="4">
        <v>189089</v>
      </c>
      <c r="H3233" s="4">
        <v>930049</v>
      </c>
      <c r="I3233" s="5">
        <v>29.686650920000002</v>
      </c>
      <c r="J3233" s="5">
        <v>4.9185780241051003</v>
      </c>
      <c r="K3233" s="5" t="s">
        <v>36</v>
      </c>
      <c r="L3233" s="5">
        <v>348</v>
      </c>
      <c r="M3233" s="7" t="s">
        <v>1472</v>
      </c>
      <c r="N3233" s="16">
        <f t="shared" si="250"/>
        <v>44116</v>
      </c>
      <c r="O3233" s="7" t="s">
        <v>1473</v>
      </c>
      <c r="P3233" s="12" t="str">
        <f t="shared" si="251"/>
        <v>2020-10-20</v>
      </c>
      <c r="Q3233" s="1" t="str">
        <f>IFERROR(VLOOKUP(K3233,de_para!$A$2:$B$32,2,0),"ERR")</f>
        <v>web event</v>
      </c>
      <c r="R3233" s="1">
        <v>0</v>
      </c>
      <c r="S3233" s="1">
        <f t="shared" si="252"/>
        <v>10</v>
      </c>
      <c r="T3233" s="1">
        <f t="shared" si="253"/>
        <v>2020</v>
      </c>
      <c r="U3233" s="1">
        <f t="shared" si="254"/>
        <v>2</v>
      </c>
    </row>
    <row r="3234" spans="1:21" x14ac:dyDescent="0.25">
      <c r="A3234" s="3" t="s">
        <v>1343</v>
      </c>
      <c r="B3234" s="3" t="s">
        <v>1471</v>
      </c>
      <c r="C3234" s="4" t="s">
        <v>1344</v>
      </c>
      <c r="D3234" s="5" t="s">
        <v>74</v>
      </c>
      <c r="E3234" s="4" t="s">
        <v>75</v>
      </c>
      <c r="F3234" s="6">
        <v>57830.96</v>
      </c>
      <c r="G3234" s="4">
        <v>189219</v>
      </c>
      <c r="H3234" s="4">
        <v>1820775</v>
      </c>
      <c r="I3234" s="5">
        <v>31.761727839999999</v>
      </c>
      <c r="J3234" s="5">
        <v>9.6225801848651997</v>
      </c>
      <c r="K3234" s="5" t="s">
        <v>36</v>
      </c>
      <c r="L3234" s="5">
        <v>462</v>
      </c>
      <c r="M3234" s="7" t="s">
        <v>1472</v>
      </c>
      <c r="N3234" s="16">
        <f t="shared" si="250"/>
        <v>44116</v>
      </c>
      <c r="O3234" s="7" t="s">
        <v>1473</v>
      </c>
      <c r="P3234" s="12" t="str">
        <f t="shared" si="251"/>
        <v>2020-10-20</v>
      </c>
      <c r="Q3234" s="1" t="str">
        <f>IFERROR(VLOOKUP(K3234,de_para!$A$2:$B$32,2,0),"ERR")</f>
        <v>web event</v>
      </c>
      <c r="R3234" s="1">
        <v>0</v>
      </c>
      <c r="S3234" s="1">
        <f t="shared" si="252"/>
        <v>10</v>
      </c>
      <c r="T3234" s="1">
        <f t="shared" si="253"/>
        <v>2020</v>
      </c>
      <c r="U3234" s="1">
        <f t="shared" si="254"/>
        <v>2</v>
      </c>
    </row>
    <row r="3235" spans="1:21" x14ac:dyDescent="0.25">
      <c r="A3235" s="3" t="s">
        <v>1271</v>
      </c>
      <c r="B3235" s="3" t="s">
        <v>1471</v>
      </c>
      <c r="C3235" s="4" t="s">
        <v>1272</v>
      </c>
      <c r="D3235" s="5" t="s">
        <v>1273</v>
      </c>
      <c r="E3235" s="4" t="s">
        <v>1274</v>
      </c>
      <c r="F3235" s="6">
        <v>32961.129999999997</v>
      </c>
      <c r="G3235" s="4">
        <v>50176</v>
      </c>
      <c r="H3235" s="4">
        <v>507443</v>
      </c>
      <c r="I3235" s="5">
        <v>64.955334879999995</v>
      </c>
      <c r="J3235" s="5">
        <v>10.113261320153001</v>
      </c>
      <c r="K3235" s="5" t="s">
        <v>36</v>
      </c>
      <c r="L3235" s="5">
        <v>677</v>
      </c>
      <c r="M3235" s="7" t="s">
        <v>1472</v>
      </c>
      <c r="N3235" s="16">
        <f t="shared" si="250"/>
        <v>44116</v>
      </c>
      <c r="O3235" s="7" t="s">
        <v>1473</v>
      </c>
      <c r="P3235" s="12" t="str">
        <f t="shared" si="251"/>
        <v>2020-10-20</v>
      </c>
      <c r="Q3235" s="1" t="str">
        <f>IFERROR(VLOOKUP(K3235,de_para!$A$2:$B$32,2,0),"ERR")</f>
        <v>web event</v>
      </c>
      <c r="R3235" s="1">
        <v>0</v>
      </c>
      <c r="S3235" s="1">
        <f t="shared" si="252"/>
        <v>10</v>
      </c>
      <c r="T3235" s="1">
        <f t="shared" si="253"/>
        <v>2020</v>
      </c>
      <c r="U3235" s="1">
        <f t="shared" si="254"/>
        <v>2</v>
      </c>
    </row>
    <row r="3236" spans="1:21" x14ac:dyDescent="0.25">
      <c r="A3236" s="3" t="s">
        <v>1393</v>
      </c>
      <c r="B3236" s="3" t="s">
        <v>1471</v>
      </c>
      <c r="C3236" s="4" t="s">
        <v>1394</v>
      </c>
      <c r="D3236" s="5" t="s">
        <v>1395</v>
      </c>
      <c r="E3236" s="4" t="s">
        <v>1396</v>
      </c>
      <c r="F3236" s="6">
        <v>5460.46</v>
      </c>
      <c r="G3236" s="4">
        <v>261700</v>
      </c>
      <c r="H3236" s="4">
        <v>388786</v>
      </c>
      <c r="I3236" s="5">
        <v>14.044898740000001</v>
      </c>
      <c r="J3236" s="5">
        <v>1.4856171188384</v>
      </c>
      <c r="K3236" s="5" t="s">
        <v>36</v>
      </c>
      <c r="L3236" s="5">
        <v>20</v>
      </c>
      <c r="M3236" s="7" t="s">
        <v>1472</v>
      </c>
      <c r="N3236" s="16">
        <f t="shared" si="250"/>
        <v>44116</v>
      </c>
      <c r="O3236" s="7" t="s">
        <v>1473</v>
      </c>
      <c r="P3236" s="12" t="str">
        <f t="shared" si="251"/>
        <v>2020-10-20</v>
      </c>
      <c r="Q3236" s="1" t="str">
        <f>IFERROR(VLOOKUP(K3236,de_para!$A$2:$B$32,2,0),"ERR")</f>
        <v>web event</v>
      </c>
      <c r="R3236" s="1">
        <v>0</v>
      </c>
      <c r="S3236" s="1">
        <f t="shared" si="252"/>
        <v>10</v>
      </c>
      <c r="T3236" s="1">
        <f t="shared" si="253"/>
        <v>2020</v>
      </c>
      <c r="U3236" s="1">
        <f t="shared" si="254"/>
        <v>2</v>
      </c>
    </row>
    <row r="3237" spans="1:21" x14ac:dyDescent="0.25">
      <c r="A3237" s="3" t="s">
        <v>1367</v>
      </c>
      <c r="B3237" s="3" t="s">
        <v>1471</v>
      </c>
      <c r="C3237" s="4" t="s">
        <v>1368</v>
      </c>
      <c r="D3237" s="5" t="s">
        <v>1258</v>
      </c>
      <c r="E3237" s="4" t="s">
        <v>1259</v>
      </c>
      <c r="F3237" s="6">
        <v>6496.81</v>
      </c>
      <c r="G3237" s="4">
        <v>452869</v>
      </c>
      <c r="H3237" s="4">
        <v>553709</v>
      </c>
      <c r="I3237" s="5">
        <v>11.733257</v>
      </c>
      <c r="J3237" s="5">
        <v>1.2226692487230999</v>
      </c>
      <c r="K3237" s="5" t="s">
        <v>1369</v>
      </c>
      <c r="L3237" s="5">
        <v>1707</v>
      </c>
      <c r="M3237" s="7" t="s">
        <v>1472</v>
      </c>
      <c r="N3237" s="16">
        <f t="shared" si="250"/>
        <v>44116</v>
      </c>
      <c r="O3237" s="7" t="s">
        <v>1473</v>
      </c>
      <c r="P3237" s="12" t="str">
        <f t="shared" si="251"/>
        <v>2020-10-20</v>
      </c>
      <c r="Q3237" s="1" t="str">
        <f>IFERROR(VLOOKUP(K3237,de_para!$A$2:$B$32,2,0),"ERR")</f>
        <v>web event</v>
      </c>
      <c r="R3237" s="1">
        <v>0</v>
      </c>
      <c r="S3237" s="1">
        <f t="shared" si="252"/>
        <v>10</v>
      </c>
      <c r="T3237" s="1">
        <f t="shared" si="253"/>
        <v>2020</v>
      </c>
      <c r="U3237" s="1">
        <f t="shared" si="254"/>
        <v>2</v>
      </c>
    </row>
    <row r="3238" spans="1:21" x14ac:dyDescent="0.25">
      <c r="A3238" s="3" t="s">
        <v>1085</v>
      </c>
      <c r="B3238" s="3" t="s">
        <v>1471</v>
      </c>
      <c r="C3238" s="4" t="s">
        <v>1086</v>
      </c>
      <c r="D3238" s="5" t="s">
        <v>1070</v>
      </c>
      <c r="E3238" s="4" t="s">
        <v>1071</v>
      </c>
      <c r="F3238" s="6">
        <v>1399.56</v>
      </c>
      <c r="G3238" s="4">
        <v>141120</v>
      </c>
      <c r="H3238" s="4">
        <v>213499</v>
      </c>
      <c r="I3238" s="5">
        <v>6.5553468600000002</v>
      </c>
      <c r="J3238" s="5">
        <v>1.5128897392289999</v>
      </c>
      <c r="K3238" s="5" t="s">
        <v>1072</v>
      </c>
      <c r="L3238" s="5">
        <v>161768</v>
      </c>
      <c r="M3238" s="7" t="s">
        <v>1472</v>
      </c>
      <c r="N3238" s="16">
        <f t="shared" si="250"/>
        <v>44116</v>
      </c>
      <c r="O3238" s="7" t="s">
        <v>1473</v>
      </c>
      <c r="P3238" s="12" t="str">
        <f t="shared" si="251"/>
        <v>2020-10-20</v>
      </c>
      <c r="Q3238" s="1" t="str">
        <f>IFERROR(VLOOKUP(K3238,de_para!$A$2:$B$32,2,0),"ERR")</f>
        <v>Top funnel</v>
      </c>
      <c r="R3238" s="1">
        <v>0</v>
      </c>
      <c r="S3238" s="1">
        <f t="shared" si="252"/>
        <v>10</v>
      </c>
      <c r="T3238" s="1">
        <f t="shared" si="253"/>
        <v>2020</v>
      </c>
      <c r="U3238" s="1">
        <f t="shared" si="254"/>
        <v>2</v>
      </c>
    </row>
    <row r="3239" spans="1:21" x14ac:dyDescent="0.25">
      <c r="A3239" s="3" t="s">
        <v>1385</v>
      </c>
      <c r="B3239" s="3" t="s">
        <v>1471</v>
      </c>
      <c r="C3239" s="4" t="s">
        <v>1386</v>
      </c>
      <c r="D3239" s="5" t="s">
        <v>1387</v>
      </c>
      <c r="E3239" s="4" t="s">
        <v>1388</v>
      </c>
      <c r="F3239" s="6">
        <v>8045.28</v>
      </c>
      <c r="G3239" s="4">
        <v>592260</v>
      </c>
      <c r="H3239" s="4">
        <v>819185</v>
      </c>
      <c r="I3239" s="5">
        <v>9.8210782699999992</v>
      </c>
      <c r="J3239" s="5">
        <v>1.3831509809881</v>
      </c>
      <c r="K3239" s="5" t="s">
        <v>80</v>
      </c>
      <c r="L3239" s="5">
        <v>56</v>
      </c>
      <c r="M3239" s="7" t="s">
        <v>1472</v>
      </c>
      <c r="N3239" s="16">
        <f t="shared" si="250"/>
        <v>44116</v>
      </c>
      <c r="O3239" s="7" t="s">
        <v>1473</v>
      </c>
      <c r="P3239" s="12" t="str">
        <f t="shared" si="251"/>
        <v>2020-10-20</v>
      </c>
      <c r="Q3239" s="1" t="str">
        <f>IFERROR(VLOOKUP(K3239,de_para!$A$2:$B$32,2,0),"ERR")</f>
        <v>web event</v>
      </c>
      <c r="R3239" s="1">
        <v>0</v>
      </c>
      <c r="S3239" s="1">
        <f t="shared" si="252"/>
        <v>10</v>
      </c>
      <c r="T3239" s="1">
        <f t="shared" si="253"/>
        <v>2020</v>
      </c>
      <c r="U3239" s="1">
        <f t="shared" si="254"/>
        <v>2</v>
      </c>
    </row>
    <row r="3240" spans="1:21" x14ac:dyDescent="0.25">
      <c r="A3240" s="3" t="s">
        <v>1437</v>
      </c>
      <c r="B3240" s="3" t="s">
        <v>1471</v>
      </c>
      <c r="C3240" s="4" t="s">
        <v>1438</v>
      </c>
      <c r="D3240" s="5" t="s">
        <v>1439</v>
      </c>
      <c r="E3240" s="4" t="s">
        <v>1440</v>
      </c>
      <c r="F3240" s="6">
        <v>85.58</v>
      </c>
      <c r="G3240" s="4">
        <v>1372</v>
      </c>
      <c r="H3240" s="4">
        <v>1771</v>
      </c>
      <c r="I3240" s="5">
        <v>48.322981370000001</v>
      </c>
      <c r="J3240" s="5">
        <v>1.2908163265306001</v>
      </c>
      <c r="K3240" s="5" t="s">
        <v>360</v>
      </c>
      <c r="L3240" s="5" t="s">
        <v>45</v>
      </c>
      <c r="M3240" s="7" t="s">
        <v>1472</v>
      </c>
      <c r="N3240" s="16">
        <f t="shared" si="250"/>
        <v>44116</v>
      </c>
      <c r="O3240" s="7" t="s">
        <v>1473</v>
      </c>
      <c r="P3240" s="12" t="str">
        <f t="shared" si="251"/>
        <v>2020-10-20</v>
      </c>
      <c r="Q3240" s="1" t="str">
        <f>IFERROR(VLOOKUP(K3240,de_para!$A$2:$B$32,2,0),"ERR")</f>
        <v>app events</v>
      </c>
      <c r="R3240" s="1">
        <v>0</v>
      </c>
      <c r="S3240" s="1">
        <f t="shared" si="252"/>
        <v>10</v>
      </c>
      <c r="T3240" s="1">
        <f t="shared" si="253"/>
        <v>2020</v>
      </c>
      <c r="U3240" s="1">
        <f t="shared" si="254"/>
        <v>2</v>
      </c>
    </row>
    <row r="3241" spans="1:21" x14ac:dyDescent="0.25">
      <c r="A3241" s="3" t="s">
        <v>1482</v>
      </c>
      <c r="B3241" s="3" t="s">
        <v>1471</v>
      </c>
      <c r="C3241" s="4" t="s">
        <v>1483</v>
      </c>
      <c r="D3241" s="5" t="s">
        <v>1484</v>
      </c>
      <c r="E3241" s="4" t="s">
        <v>1485</v>
      </c>
      <c r="F3241" s="6">
        <v>0</v>
      </c>
      <c r="G3241" s="4">
        <v>0</v>
      </c>
      <c r="H3241" s="4">
        <v>0</v>
      </c>
      <c r="I3241" s="5" t="s">
        <v>45</v>
      </c>
      <c r="J3241" s="5">
        <v>0</v>
      </c>
      <c r="K3241" s="5" t="s">
        <v>36</v>
      </c>
      <c r="L3241" s="5">
        <v>3</v>
      </c>
      <c r="M3241" s="7" t="s">
        <v>1472</v>
      </c>
      <c r="N3241" s="16">
        <f t="shared" si="250"/>
        <v>44116</v>
      </c>
      <c r="O3241" s="7" t="s">
        <v>1473</v>
      </c>
      <c r="P3241" s="12" t="str">
        <f t="shared" si="251"/>
        <v>2020-10-20</v>
      </c>
      <c r="Q3241" s="1" t="str">
        <f>IFERROR(VLOOKUP(K3241,de_para!$A$2:$B$32,2,0),"ERR")</f>
        <v>web event</v>
      </c>
      <c r="R3241" s="1">
        <v>0</v>
      </c>
      <c r="S3241" s="1">
        <f t="shared" si="252"/>
        <v>10</v>
      </c>
      <c r="T3241" s="1">
        <f t="shared" si="253"/>
        <v>2020</v>
      </c>
      <c r="U3241" s="1">
        <f t="shared" si="254"/>
        <v>2</v>
      </c>
    </row>
    <row r="3242" spans="1:21" x14ac:dyDescent="0.25">
      <c r="A3242" s="3" t="s">
        <v>588</v>
      </c>
      <c r="B3242" s="3" t="s">
        <v>1471</v>
      </c>
      <c r="C3242" s="4" t="s">
        <v>589</v>
      </c>
      <c r="D3242" s="5" t="s">
        <v>247</v>
      </c>
      <c r="E3242" s="4" t="s">
        <v>248</v>
      </c>
      <c r="F3242" s="6">
        <v>2861.89</v>
      </c>
      <c r="G3242" s="4">
        <v>13920</v>
      </c>
      <c r="H3242" s="4">
        <v>39908</v>
      </c>
      <c r="I3242" s="5">
        <v>71.712188029999993</v>
      </c>
      <c r="J3242" s="5">
        <v>2.8669540229885002</v>
      </c>
      <c r="K3242" s="5" t="s">
        <v>36</v>
      </c>
      <c r="L3242" s="5">
        <v>10</v>
      </c>
      <c r="M3242" s="7" t="s">
        <v>1472</v>
      </c>
      <c r="N3242" s="16">
        <f t="shared" si="250"/>
        <v>44116</v>
      </c>
      <c r="O3242" s="7" t="s">
        <v>1473</v>
      </c>
      <c r="P3242" s="12" t="str">
        <f t="shared" si="251"/>
        <v>2020-10-20</v>
      </c>
      <c r="Q3242" s="1" t="str">
        <f>IFERROR(VLOOKUP(K3242,de_para!$A$2:$B$32,2,0),"ERR")</f>
        <v>web event</v>
      </c>
      <c r="R3242" s="1">
        <v>0</v>
      </c>
      <c r="S3242" s="1">
        <f t="shared" si="252"/>
        <v>10</v>
      </c>
      <c r="T3242" s="1">
        <f t="shared" si="253"/>
        <v>2020</v>
      </c>
      <c r="U3242" s="1">
        <f t="shared" si="254"/>
        <v>2</v>
      </c>
    </row>
    <row r="3243" spans="1:21" x14ac:dyDescent="0.25">
      <c r="A3243" s="3" t="s">
        <v>1457</v>
      </c>
      <c r="B3243" s="3" t="s">
        <v>1471</v>
      </c>
      <c r="C3243" s="4" t="s">
        <v>1458</v>
      </c>
      <c r="D3243" s="5" t="s">
        <v>1459</v>
      </c>
      <c r="E3243" s="4" t="s">
        <v>1460</v>
      </c>
      <c r="F3243" s="6">
        <v>43.57</v>
      </c>
      <c r="G3243" s="4">
        <v>62067</v>
      </c>
      <c r="H3243" s="4">
        <v>62067</v>
      </c>
      <c r="I3243" s="5">
        <v>0.70198333999999996</v>
      </c>
      <c r="J3243" s="5">
        <v>1</v>
      </c>
      <c r="K3243" s="5" t="s">
        <v>6</v>
      </c>
      <c r="L3243" s="5">
        <v>62067</v>
      </c>
      <c r="M3243" s="7" t="s">
        <v>1472</v>
      </c>
      <c r="N3243" s="16">
        <f t="shared" si="250"/>
        <v>44116</v>
      </c>
      <c r="O3243" s="7" t="s">
        <v>1473</v>
      </c>
      <c r="P3243" s="12" t="str">
        <f t="shared" si="251"/>
        <v>2020-10-20</v>
      </c>
      <c r="Q3243" s="1" t="str">
        <f>IFERROR(VLOOKUP(K3243,de_para!$A$2:$B$32,2,0),"ERR")</f>
        <v>Top funnel</v>
      </c>
      <c r="R3243" s="1">
        <v>0</v>
      </c>
      <c r="S3243" s="1">
        <f t="shared" si="252"/>
        <v>10</v>
      </c>
      <c r="T3243" s="1">
        <f t="shared" si="253"/>
        <v>2020</v>
      </c>
      <c r="U3243" s="1">
        <f t="shared" si="254"/>
        <v>2</v>
      </c>
    </row>
    <row r="3244" spans="1:21" x14ac:dyDescent="0.25">
      <c r="A3244" s="3" t="s">
        <v>1057</v>
      </c>
      <c r="B3244" s="3" t="s">
        <v>1471</v>
      </c>
      <c r="C3244" s="4" t="s">
        <v>1058</v>
      </c>
      <c r="D3244" s="5" t="s">
        <v>1059</v>
      </c>
      <c r="E3244" s="4" t="s">
        <v>1060</v>
      </c>
      <c r="F3244" s="6">
        <v>79952.03</v>
      </c>
      <c r="G3244" s="4">
        <v>2018811</v>
      </c>
      <c r="H3244" s="4">
        <v>4315904</v>
      </c>
      <c r="I3244" s="5">
        <v>18.524978780000001</v>
      </c>
      <c r="J3244" s="5">
        <v>2.1378445035220999</v>
      </c>
      <c r="K3244" s="5" t="s">
        <v>80</v>
      </c>
      <c r="L3244" s="5">
        <v>613</v>
      </c>
      <c r="M3244" s="7" t="s">
        <v>1472</v>
      </c>
      <c r="N3244" s="16">
        <f t="shared" si="250"/>
        <v>44116</v>
      </c>
      <c r="O3244" s="7" t="s">
        <v>1473</v>
      </c>
      <c r="P3244" s="12" t="str">
        <f t="shared" si="251"/>
        <v>2020-10-20</v>
      </c>
      <c r="Q3244" s="1" t="str">
        <f>IFERROR(VLOOKUP(K3244,de_para!$A$2:$B$32,2,0),"ERR")</f>
        <v>web event</v>
      </c>
      <c r="R3244" s="1">
        <v>0</v>
      </c>
      <c r="S3244" s="1">
        <f t="shared" si="252"/>
        <v>10</v>
      </c>
      <c r="T3244" s="1">
        <f t="shared" si="253"/>
        <v>2020</v>
      </c>
      <c r="U3244" s="1">
        <f t="shared" si="254"/>
        <v>2</v>
      </c>
    </row>
    <row r="3245" spans="1:21" x14ac:dyDescent="0.25">
      <c r="A3245" s="3" t="s">
        <v>1423</v>
      </c>
      <c r="B3245" s="3" t="s">
        <v>1471</v>
      </c>
      <c r="C3245" s="4" t="s">
        <v>1424</v>
      </c>
      <c r="D3245" s="5" t="s">
        <v>1425</v>
      </c>
      <c r="E3245" s="4" t="s">
        <v>1426</v>
      </c>
      <c r="F3245" s="6">
        <v>83.81</v>
      </c>
      <c r="G3245" s="4">
        <v>9638</v>
      </c>
      <c r="H3245" s="4">
        <v>10057</v>
      </c>
      <c r="I3245" s="5">
        <v>8.3334990599999994</v>
      </c>
      <c r="J3245" s="5">
        <v>1.0434737497405999</v>
      </c>
      <c r="K3245" s="5" t="s">
        <v>6</v>
      </c>
      <c r="L3245" s="5">
        <v>9638</v>
      </c>
      <c r="M3245" s="7" t="s">
        <v>1472</v>
      </c>
      <c r="N3245" s="16">
        <f t="shared" si="250"/>
        <v>44116</v>
      </c>
      <c r="O3245" s="7" t="s">
        <v>1473</v>
      </c>
      <c r="P3245" s="12" t="str">
        <f t="shared" si="251"/>
        <v>2020-10-20</v>
      </c>
      <c r="Q3245" s="1" t="str">
        <f>IFERROR(VLOOKUP(K3245,de_para!$A$2:$B$32,2,0),"ERR")</f>
        <v>Top funnel</v>
      </c>
      <c r="R3245" s="1">
        <v>0</v>
      </c>
      <c r="S3245" s="1">
        <f t="shared" si="252"/>
        <v>10</v>
      </c>
      <c r="T3245" s="1">
        <f t="shared" si="253"/>
        <v>2020</v>
      </c>
      <c r="U3245" s="1">
        <f t="shared" si="254"/>
        <v>2</v>
      </c>
    </row>
    <row r="3246" spans="1:21" x14ac:dyDescent="0.25">
      <c r="A3246" s="3" t="s">
        <v>1271</v>
      </c>
      <c r="B3246" s="3" t="s">
        <v>1486</v>
      </c>
      <c r="C3246" s="4" t="s">
        <v>1272</v>
      </c>
      <c r="D3246" s="5" t="s">
        <v>1273</v>
      </c>
      <c r="E3246" s="4" t="s">
        <v>1274</v>
      </c>
      <c r="F3246" s="6">
        <v>31535.67</v>
      </c>
      <c r="G3246" s="4">
        <v>47344</v>
      </c>
      <c r="H3246" s="4">
        <v>492480</v>
      </c>
      <c r="I3246" s="5">
        <v>64.034417640000001</v>
      </c>
      <c r="J3246" s="5">
        <v>10.402162892869001</v>
      </c>
      <c r="K3246" s="5" t="s">
        <v>36</v>
      </c>
      <c r="L3246" s="5">
        <v>743</v>
      </c>
      <c r="M3246" s="7" t="s">
        <v>1487</v>
      </c>
      <c r="N3246" s="16">
        <f t="shared" si="250"/>
        <v>44109</v>
      </c>
      <c r="O3246" s="7" t="s">
        <v>1488</v>
      </c>
      <c r="P3246" s="12" t="str">
        <f t="shared" si="251"/>
        <v>2020-10-13</v>
      </c>
      <c r="Q3246" s="1" t="str">
        <f>IFERROR(VLOOKUP(K3246,de_para!$A$2:$B$32,2,0),"ERR")</f>
        <v>web event</v>
      </c>
      <c r="R3246" s="1">
        <v>0</v>
      </c>
      <c r="S3246" s="1">
        <f t="shared" si="252"/>
        <v>10</v>
      </c>
      <c r="T3246" s="1">
        <f t="shared" si="253"/>
        <v>2020</v>
      </c>
      <c r="U3246" s="1">
        <f t="shared" si="254"/>
        <v>2</v>
      </c>
    </row>
    <row r="3247" spans="1:21" x14ac:dyDescent="0.25">
      <c r="A3247" s="3" t="s">
        <v>1057</v>
      </c>
      <c r="B3247" s="3" t="s">
        <v>1486</v>
      </c>
      <c r="C3247" s="4" t="s">
        <v>1058</v>
      </c>
      <c r="D3247" s="5" t="s">
        <v>1059</v>
      </c>
      <c r="E3247" s="4" t="s">
        <v>1060</v>
      </c>
      <c r="F3247" s="6">
        <v>41887.949999999997</v>
      </c>
      <c r="G3247" s="4">
        <v>1177082</v>
      </c>
      <c r="H3247" s="4">
        <v>2393838</v>
      </c>
      <c r="I3247" s="5">
        <v>17.498239229999999</v>
      </c>
      <c r="J3247" s="5">
        <v>2.0337053833123</v>
      </c>
      <c r="K3247" s="5" t="s">
        <v>80</v>
      </c>
      <c r="L3247" s="5">
        <v>524</v>
      </c>
      <c r="M3247" s="7" t="s">
        <v>1487</v>
      </c>
      <c r="N3247" s="16">
        <f t="shared" si="250"/>
        <v>44109</v>
      </c>
      <c r="O3247" s="7" t="s">
        <v>1488</v>
      </c>
      <c r="P3247" s="12" t="str">
        <f t="shared" si="251"/>
        <v>2020-10-13</v>
      </c>
      <c r="Q3247" s="1" t="str">
        <f>IFERROR(VLOOKUP(K3247,de_para!$A$2:$B$32,2,0),"ERR")</f>
        <v>web event</v>
      </c>
      <c r="R3247" s="1">
        <v>0</v>
      </c>
      <c r="S3247" s="1">
        <f t="shared" si="252"/>
        <v>10</v>
      </c>
      <c r="T3247" s="1">
        <f t="shared" si="253"/>
        <v>2020</v>
      </c>
      <c r="U3247" s="1">
        <f t="shared" si="254"/>
        <v>2</v>
      </c>
    </row>
    <row r="3248" spans="1:21" x14ac:dyDescent="0.25">
      <c r="A3248" s="3" t="s">
        <v>1415</v>
      </c>
      <c r="B3248" s="3" t="s">
        <v>1486</v>
      </c>
      <c r="C3248" s="4" t="s">
        <v>1416</v>
      </c>
      <c r="D3248" s="5" t="s">
        <v>1395</v>
      </c>
      <c r="E3248" s="4" t="s">
        <v>1396</v>
      </c>
      <c r="F3248" s="6">
        <v>4268.4399999999996</v>
      </c>
      <c r="G3248" s="4">
        <v>271338</v>
      </c>
      <c r="H3248" s="4">
        <v>375764</v>
      </c>
      <c r="I3248" s="5">
        <v>11.35936386</v>
      </c>
      <c r="J3248" s="5">
        <v>1.3848557887210999</v>
      </c>
      <c r="K3248" s="5" t="s">
        <v>36</v>
      </c>
      <c r="L3248" s="5">
        <v>10</v>
      </c>
      <c r="M3248" s="7" t="s">
        <v>1487</v>
      </c>
      <c r="N3248" s="16">
        <f t="shared" si="250"/>
        <v>44109</v>
      </c>
      <c r="O3248" s="7" t="s">
        <v>1488</v>
      </c>
      <c r="P3248" s="12" t="str">
        <f t="shared" si="251"/>
        <v>2020-10-13</v>
      </c>
      <c r="Q3248" s="1" t="str">
        <f>IFERROR(VLOOKUP(K3248,de_para!$A$2:$B$32,2,0),"ERR")</f>
        <v>web event</v>
      </c>
      <c r="R3248" s="1">
        <v>0</v>
      </c>
      <c r="S3248" s="1">
        <f t="shared" si="252"/>
        <v>10</v>
      </c>
      <c r="T3248" s="1">
        <f t="shared" si="253"/>
        <v>2020</v>
      </c>
      <c r="U3248" s="1">
        <f t="shared" si="254"/>
        <v>2</v>
      </c>
    </row>
    <row r="3249" spans="1:21" x14ac:dyDescent="0.25">
      <c r="A3249" s="3" t="s">
        <v>1401</v>
      </c>
      <c r="B3249" s="3" t="s">
        <v>1486</v>
      </c>
      <c r="C3249" s="4" t="s">
        <v>1402</v>
      </c>
      <c r="D3249" s="5" t="s">
        <v>1381</v>
      </c>
      <c r="E3249" s="4" t="s">
        <v>1382</v>
      </c>
      <c r="F3249" s="6">
        <v>17361.13</v>
      </c>
      <c r="G3249" s="4">
        <v>466309</v>
      </c>
      <c r="H3249" s="4">
        <v>1012014</v>
      </c>
      <c r="I3249" s="5">
        <v>17.15502948</v>
      </c>
      <c r="J3249" s="5">
        <v>2.1702647815075</v>
      </c>
      <c r="K3249" s="5" t="s">
        <v>36</v>
      </c>
      <c r="L3249" s="5">
        <v>110</v>
      </c>
      <c r="M3249" s="7" t="s">
        <v>1487</v>
      </c>
      <c r="N3249" s="16">
        <f t="shared" si="250"/>
        <v>44109</v>
      </c>
      <c r="O3249" s="7" t="s">
        <v>1488</v>
      </c>
      <c r="P3249" s="12" t="str">
        <f t="shared" si="251"/>
        <v>2020-10-13</v>
      </c>
      <c r="Q3249" s="1" t="str">
        <f>IFERROR(VLOOKUP(K3249,de_para!$A$2:$B$32,2,0),"ERR")</f>
        <v>web event</v>
      </c>
      <c r="R3249" s="1">
        <v>0</v>
      </c>
      <c r="S3249" s="1">
        <f t="shared" si="252"/>
        <v>10</v>
      </c>
      <c r="T3249" s="1">
        <f t="shared" si="253"/>
        <v>2020</v>
      </c>
      <c r="U3249" s="1">
        <f t="shared" si="254"/>
        <v>2</v>
      </c>
    </row>
    <row r="3250" spans="1:21" x14ac:dyDescent="0.25">
      <c r="A3250" s="3" t="s">
        <v>1393</v>
      </c>
      <c r="B3250" s="3" t="s">
        <v>1486</v>
      </c>
      <c r="C3250" s="4" t="s">
        <v>1410</v>
      </c>
      <c r="D3250" s="5" t="s">
        <v>1411</v>
      </c>
      <c r="E3250" s="4" t="s">
        <v>1412</v>
      </c>
      <c r="F3250" s="6">
        <v>4271.09</v>
      </c>
      <c r="G3250" s="4">
        <v>288038</v>
      </c>
      <c r="H3250" s="4">
        <v>393123</v>
      </c>
      <c r="I3250" s="5">
        <v>10.86451314</v>
      </c>
      <c r="J3250" s="5">
        <v>1.3648303348863999</v>
      </c>
      <c r="K3250" s="5" t="s">
        <v>36</v>
      </c>
      <c r="L3250" s="5">
        <v>10</v>
      </c>
      <c r="M3250" s="7" t="s">
        <v>1487</v>
      </c>
      <c r="N3250" s="16">
        <f t="shared" si="250"/>
        <v>44109</v>
      </c>
      <c r="O3250" s="7" t="s">
        <v>1488</v>
      </c>
      <c r="P3250" s="12" t="str">
        <f t="shared" si="251"/>
        <v>2020-10-13</v>
      </c>
      <c r="Q3250" s="1" t="str">
        <f>IFERROR(VLOOKUP(K3250,de_para!$A$2:$B$32,2,0),"ERR")</f>
        <v>web event</v>
      </c>
      <c r="R3250" s="1">
        <v>0</v>
      </c>
      <c r="S3250" s="1">
        <f t="shared" si="252"/>
        <v>10</v>
      </c>
      <c r="T3250" s="1">
        <f t="shared" si="253"/>
        <v>2020</v>
      </c>
      <c r="U3250" s="1">
        <f t="shared" si="254"/>
        <v>2</v>
      </c>
    </row>
    <row r="3251" spans="1:21" x14ac:dyDescent="0.25">
      <c r="A3251" s="3" t="s">
        <v>1383</v>
      </c>
      <c r="B3251" s="3" t="s">
        <v>1486</v>
      </c>
      <c r="C3251" s="4" t="s">
        <v>1384</v>
      </c>
      <c r="D3251" s="5" t="s">
        <v>1361</v>
      </c>
      <c r="E3251" s="4" t="s">
        <v>1362</v>
      </c>
      <c r="F3251" s="6">
        <v>505.03</v>
      </c>
      <c r="G3251" s="4">
        <v>21897</v>
      </c>
      <c r="H3251" s="4">
        <v>49750</v>
      </c>
      <c r="I3251" s="5">
        <v>10.15135678</v>
      </c>
      <c r="J3251" s="5">
        <v>2.2720007306937</v>
      </c>
      <c r="K3251" s="5" t="s">
        <v>36</v>
      </c>
      <c r="L3251" s="5">
        <v>2</v>
      </c>
      <c r="M3251" s="7" t="s">
        <v>1487</v>
      </c>
      <c r="N3251" s="16">
        <f t="shared" si="250"/>
        <v>44109</v>
      </c>
      <c r="O3251" s="7" t="s">
        <v>1488</v>
      </c>
      <c r="P3251" s="12" t="str">
        <f t="shared" si="251"/>
        <v>2020-10-13</v>
      </c>
      <c r="Q3251" s="1" t="str">
        <f>IFERROR(VLOOKUP(K3251,de_para!$A$2:$B$32,2,0),"ERR")</f>
        <v>web event</v>
      </c>
      <c r="R3251" s="1">
        <v>0</v>
      </c>
      <c r="S3251" s="1">
        <f t="shared" si="252"/>
        <v>10</v>
      </c>
      <c r="T3251" s="1">
        <f t="shared" si="253"/>
        <v>2020</v>
      </c>
      <c r="U3251" s="1">
        <f t="shared" si="254"/>
        <v>2</v>
      </c>
    </row>
    <row r="3252" spans="1:21" x14ac:dyDescent="0.25">
      <c r="A3252" s="3" t="s">
        <v>1482</v>
      </c>
      <c r="B3252" s="3" t="s">
        <v>1486</v>
      </c>
      <c r="C3252" s="4" t="s">
        <v>1483</v>
      </c>
      <c r="D3252" s="5" t="s">
        <v>1484</v>
      </c>
      <c r="E3252" s="4" t="s">
        <v>1485</v>
      </c>
      <c r="F3252" s="6">
        <v>0</v>
      </c>
      <c r="G3252" s="4">
        <v>0</v>
      </c>
      <c r="H3252" s="4">
        <v>0</v>
      </c>
      <c r="I3252" s="5" t="s">
        <v>45</v>
      </c>
      <c r="J3252" s="5">
        <v>0</v>
      </c>
      <c r="K3252" s="5" t="s">
        <v>36</v>
      </c>
      <c r="L3252" s="5">
        <v>5</v>
      </c>
      <c r="M3252" s="7" t="s">
        <v>1487</v>
      </c>
      <c r="N3252" s="16">
        <f t="shared" si="250"/>
        <v>44109</v>
      </c>
      <c r="O3252" s="7" t="s">
        <v>1488</v>
      </c>
      <c r="P3252" s="12" t="str">
        <f t="shared" si="251"/>
        <v>2020-10-13</v>
      </c>
      <c r="Q3252" s="1" t="str">
        <f>IFERROR(VLOOKUP(K3252,de_para!$A$2:$B$32,2,0),"ERR")</f>
        <v>web event</v>
      </c>
      <c r="R3252" s="1">
        <v>0</v>
      </c>
      <c r="S3252" s="1">
        <f t="shared" si="252"/>
        <v>10</v>
      </c>
      <c r="T3252" s="1">
        <f t="shared" si="253"/>
        <v>2020</v>
      </c>
      <c r="U3252" s="1">
        <f t="shared" si="254"/>
        <v>2</v>
      </c>
    </row>
    <row r="3253" spans="1:21" x14ac:dyDescent="0.25">
      <c r="A3253" s="3" t="s">
        <v>1308</v>
      </c>
      <c r="B3253" s="3" t="s">
        <v>1486</v>
      </c>
      <c r="C3253" s="4" t="s">
        <v>1309</v>
      </c>
      <c r="D3253" s="5" t="s">
        <v>1302</v>
      </c>
      <c r="E3253" s="4" t="s">
        <v>1303</v>
      </c>
      <c r="F3253" s="6">
        <v>6477.33</v>
      </c>
      <c r="G3253" s="4">
        <v>45784</v>
      </c>
      <c r="H3253" s="4">
        <v>743353</v>
      </c>
      <c r="I3253" s="5">
        <v>8.7136663199999997</v>
      </c>
      <c r="J3253" s="5">
        <v>16.236086842565001</v>
      </c>
      <c r="K3253" s="5" t="s">
        <v>6</v>
      </c>
      <c r="L3253" s="5">
        <v>45784</v>
      </c>
      <c r="M3253" s="7" t="s">
        <v>1487</v>
      </c>
      <c r="N3253" s="16">
        <f t="shared" si="250"/>
        <v>44109</v>
      </c>
      <c r="O3253" s="7" t="s">
        <v>1488</v>
      </c>
      <c r="P3253" s="12" t="str">
        <f t="shared" si="251"/>
        <v>2020-10-13</v>
      </c>
      <c r="Q3253" s="1" t="str">
        <f>IFERROR(VLOOKUP(K3253,de_para!$A$2:$B$32,2,0),"ERR")</f>
        <v>Top funnel</v>
      </c>
      <c r="R3253" s="1">
        <v>0</v>
      </c>
      <c r="S3253" s="1">
        <f t="shared" si="252"/>
        <v>10</v>
      </c>
      <c r="T3253" s="1">
        <f t="shared" si="253"/>
        <v>2020</v>
      </c>
      <c r="U3253" s="1">
        <f t="shared" si="254"/>
        <v>2</v>
      </c>
    </row>
    <row r="3254" spans="1:21" x14ac:dyDescent="0.25">
      <c r="A3254" s="3" t="s">
        <v>72</v>
      </c>
      <c r="B3254" s="3" t="s">
        <v>1486</v>
      </c>
      <c r="C3254" s="4" t="s">
        <v>73</v>
      </c>
      <c r="D3254" s="5" t="s">
        <v>74</v>
      </c>
      <c r="E3254" s="4" t="s">
        <v>75</v>
      </c>
      <c r="F3254" s="6">
        <v>570.41</v>
      </c>
      <c r="G3254" s="4">
        <v>15940</v>
      </c>
      <c r="H3254" s="4">
        <v>17445</v>
      </c>
      <c r="I3254" s="5">
        <v>32.697621089999998</v>
      </c>
      <c r="J3254" s="5">
        <v>1.0944165621079001</v>
      </c>
      <c r="K3254" s="5" t="s">
        <v>36</v>
      </c>
      <c r="L3254" s="5">
        <v>5</v>
      </c>
      <c r="M3254" s="7" t="s">
        <v>1487</v>
      </c>
      <c r="N3254" s="16">
        <f t="shared" si="250"/>
        <v>44109</v>
      </c>
      <c r="O3254" s="7" t="s">
        <v>1488</v>
      </c>
      <c r="P3254" s="12" t="str">
        <f t="shared" si="251"/>
        <v>2020-10-13</v>
      </c>
      <c r="Q3254" s="1" t="str">
        <f>IFERROR(VLOOKUP(K3254,de_para!$A$2:$B$32,2,0),"ERR")</f>
        <v>web event</v>
      </c>
      <c r="R3254" s="1">
        <v>0</v>
      </c>
      <c r="S3254" s="1">
        <f t="shared" si="252"/>
        <v>10</v>
      </c>
      <c r="T3254" s="1">
        <f t="shared" si="253"/>
        <v>2020</v>
      </c>
      <c r="U3254" s="1">
        <f t="shared" si="254"/>
        <v>2</v>
      </c>
    </row>
    <row r="3255" spans="1:21" x14ac:dyDescent="0.25">
      <c r="A3255" s="3" t="s">
        <v>1435</v>
      </c>
      <c r="B3255" s="3" t="s">
        <v>1486</v>
      </c>
      <c r="C3255" s="4" t="s">
        <v>1436</v>
      </c>
      <c r="D3255" s="5" t="s">
        <v>521</v>
      </c>
      <c r="E3255" s="4" t="s">
        <v>522</v>
      </c>
      <c r="F3255" s="6">
        <v>8.99</v>
      </c>
      <c r="G3255" s="4">
        <v>139</v>
      </c>
      <c r="H3255" s="4">
        <v>145</v>
      </c>
      <c r="I3255" s="5">
        <v>62</v>
      </c>
      <c r="J3255" s="5">
        <v>1.0431654676258999</v>
      </c>
      <c r="K3255" s="5" t="s">
        <v>394</v>
      </c>
      <c r="L3255" s="5">
        <v>4</v>
      </c>
      <c r="M3255" s="7" t="s">
        <v>1487</v>
      </c>
      <c r="N3255" s="16">
        <f t="shared" si="250"/>
        <v>44109</v>
      </c>
      <c r="O3255" s="7" t="s">
        <v>1488</v>
      </c>
      <c r="P3255" s="12" t="str">
        <f t="shared" si="251"/>
        <v>2020-10-13</v>
      </c>
      <c r="Q3255" s="1" t="str">
        <f>IFERROR(VLOOKUP(K3255,de_para!$A$2:$B$32,2,0),"ERR")</f>
        <v>Mid funnel</v>
      </c>
      <c r="R3255" s="1">
        <v>0</v>
      </c>
      <c r="S3255" s="1">
        <f t="shared" si="252"/>
        <v>10</v>
      </c>
      <c r="T3255" s="1">
        <f t="shared" si="253"/>
        <v>2020</v>
      </c>
      <c r="U3255" s="1">
        <f t="shared" si="254"/>
        <v>2</v>
      </c>
    </row>
    <row r="3256" spans="1:21" x14ac:dyDescent="0.25">
      <c r="A3256" s="3" t="s">
        <v>120</v>
      </c>
      <c r="B3256" s="3" t="s">
        <v>1486</v>
      </c>
      <c r="C3256" s="4" t="s">
        <v>1056</v>
      </c>
      <c r="D3256" s="5" t="s">
        <v>1048</v>
      </c>
      <c r="E3256" s="4" t="s">
        <v>1049</v>
      </c>
      <c r="F3256" s="6">
        <v>171267.87</v>
      </c>
      <c r="G3256" s="4">
        <v>7463024</v>
      </c>
      <c r="H3256" s="4">
        <v>14404985</v>
      </c>
      <c r="I3256" s="5">
        <v>11.88948617</v>
      </c>
      <c r="J3256" s="5">
        <v>1.9301807149487999</v>
      </c>
      <c r="K3256" s="5" t="s">
        <v>36</v>
      </c>
      <c r="L3256" s="5">
        <v>1646</v>
      </c>
      <c r="M3256" s="7" t="s">
        <v>1487</v>
      </c>
      <c r="N3256" s="16">
        <f t="shared" si="250"/>
        <v>44109</v>
      </c>
      <c r="O3256" s="7" t="s">
        <v>1488</v>
      </c>
      <c r="P3256" s="12" t="str">
        <f t="shared" si="251"/>
        <v>2020-10-13</v>
      </c>
      <c r="Q3256" s="1" t="str">
        <f>IFERROR(VLOOKUP(K3256,de_para!$A$2:$B$32,2,0),"ERR")</f>
        <v>web event</v>
      </c>
      <c r="R3256" s="1">
        <v>0</v>
      </c>
      <c r="S3256" s="1">
        <f t="shared" si="252"/>
        <v>10</v>
      </c>
      <c r="T3256" s="1">
        <f t="shared" si="253"/>
        <v>2020</v>
      </c>
      <c r="U3256" s="1">
        <f t="shared" si="254"/>
        <v>2</v>
      </c>
    </row>
    <row r="3257" spans="1:21" x14ac:dyDescent="0.25">
      <c r="A3257" s="3" t="s">
        <v>1377</v>
      </c>
      <c r="B3257" s="3" t="s">
        <v>1486</v>
      </c>
      <c r="C3257" s="4" t="s">
        <v>1378</v>
      </c>
      <c r="D3257" s="5" t="s">
        <v>1258</v>
      </c>
      <c r="E3257" s="4" t="s">
        <v>1259</v>
      </c>
      <c r="F3257" s="6">
        <v>12178.17</v>
      </c>
      <c r="G3257" s="4">
        <v>630148</v>
      </c>
      <c r="H3257" s="4">
        <v>895879</v>
      </c>
      <c r="I3257" s="5">
        <v>13.59354332</v>
      </c>
      <c r="J3257" s="5">
        <v>1.4216961729624999</v>
      </c>
      <c r="K3257" s="5" t="s">
        <v>1369</v>
      </c>
      <c r="L3257" s="5">
        <v>3488</v>
      </c>
      <c r="M3257" s="7" t="s">
        <v>1487</v>
      </c>
      <c r="N3257" s="16">
        <f t="shared" si="250"/>
        <v>44109</v>
      </c>
      <c r="O3257" s="7" t="s">
        <v>1488</v>
      </c>
      <c r="P3257" s="12" t="str">
        <f t="shared" si="251"/>
        <v>2020-10-13</v>
      </c>
      <c r="Q3257" s="1" t="str">
        <f>IFERROR(VLOOKUP(K3257,de_para!$A$2:$B$32,2,0),"ERR")</f>
        <v>web event</v>
      </c>
      <c r="R3257" s="1">
        <v>0</v>
      </c>
      <c r="S3257" s="1">
        <f t="shared" si="252"/>
        <v>10</v>
      </c>
      <c r="T3257" s="1">
        <f t="shared" si="253"/>
        <v>2020</v>
      </c>
      <c r="U3257" s="1">
        <f t="shared" si="254"/>
        <v>2</v>
      </c>
    </row>
    <row r="3258" spans="1:21" x14ac:dyDescent="0.25">
      <c r="A3258" s="3" t="s">
        <v>1359</v>
      </c>
      <c r="B3258" s="3" t="s">
        <v>1486</v>
      </c>
      <c r="C3258" s="4" t="s">
        <v>1360</v>
      </c>
      <c r="D3258" s="5" t="s">
        <v>1361</v>
      </c>
      <c r="E3258" s="4" t="s">
        <v>1362</v>
      </c>
      <c r="F3258" s="6">
        <v>9868.2999999999993</v>
      </c>
      <c r="G3258" s="4">
        <v>191901</v>
      </c>
      <c r="H3258" s="4">
        <v>557376</v>
      </c>
      <c r="I3258" s="5">
        <v>17.704924500000001</v>
      </c>
      <c r="J3258" s="5">
        <v>2.9044976315912998</v>
      </c>
      <c r="K3258" s="5" t="s">
        <v>36</v>
      </c>
      <c r="L3258" s="5">
        <v>74</v>
      </c>
      <c r="M3258" s="7" t="s">
        <v>1487</v>
      </c>
      <c r="N3258" s="16">
        <f t="shared" si="250"/>
        <v>44109</v>
      </c>
      <c r="O3258" s="7" t="s">
        <v>1488</v>
      </c>
      <c r="P3258" s="12" t="str">
        <f t="shared" si="251"/>
        <v>2020-10-13</v>
      </c>
      <c r="Q3258" s="1" t="str">
        <f>IFERROR(VLOOKUP(K3258,de_para!$A$2:$B$32,2,0),"ERR")</f>
        <v>web event</v>
      </c>
      <c r="R3258" s="1">
        <v>0</v>
      </c>
      <c r="S3258" s="1">
        <f t="shared" si="252"/>
        <v>10</v>
      </c>
      <c r="T3258" s="1">
        <f t="shared" si="253"/>
        <v>2020</v>
      </c>
      <c r="U3258" s="1">
        <f t="shared" si="254"/>
        <v>2</v>
      </c>
    </row>
    <row r="3259" spans="1:21" x14ac:dyDescent="0.25">
      <c r="A3259" s="3" t="s">
        <v>245</v>
      </c>
      <c r="B3259" s="3" t="s">
        <v>1486</v>
      </c>
      <c r="C3259" s="4" t="s">
        <v>520</v>
      </c>
      <c r="D3259" s="5" t="s">
        <v>521</v>
      </c>
      <c r="E3259" s="4" t="s">
        <v>522</v>
      </c>
      <c r="F3259" s="6">
        <v>6945.24</v>
      </c>
      <c r="G3259" s="4">
        <v>1293574</v>
      </c>
      <c r="H3259" s="4">
        <v>2247751</v>
      </c>
      <c r="I3259" s="5">
        <v>3.0898618199999999</v>
      </c>
      <c r="J3259" s="5">
        <v>1.7376284619202</v>
      </c>
      <c r="K3259" s="5" t="s">
        <v>394</v>
      </c>
      <c r="L3259" s="5">
        <v>21564</v>
      </c>
      <c r="M3259" s="7" t="s">
        <v>1487</v>
      </c>
      <c r="N3259" s="16">
        <f t="shared" si="250"/>
        <v>44109</v>
      </c>
      <c r="O3259" s="7" t="s">
        <v>1488</v>
      </c>
      <c r="P3259" s="12" t="str">
        <f t="shared" si="251"/>
        <v>2020-10-13</v>
      </c>
      <c r="Q3259" s="1" t="str">
        <f>IFERROR(VLOOKUP(K3259,de_para!$A$2:$B$32,2,0),"ERR")</f>
        <v>Mid funnel</v>
      </c>
      <c r="R3259" s="1">
        <v>0</v>
      </c>
      <c r="S3259" s="1">
        <f t="shared" si="252"/>
        <v>10</v>
      </c>
      <c r="T3259" s="1">
        <f t="shared" si="253"/>
        <v>2020</v>
      </c>
      <c r="U3259" s="1">
        <f t="shared" si="254"/>
        <v>2</v>
      </c>
    </row>
    <row r="3260" spans="1:21" x14ac:dyDescent="0.25">
      <c r="A3260" s="3" t="s">
        <v>1461</v>
      </c>
      <c r="B3260" s="3" t="s">
        <v>1486</v>
      </c>
      <c r="C3260" s="4" t="s">
        <v>1462</v>
      </c>
      <c r="D3260" s="5" t="s">
        <v>1361</v>
      </c>
      <c r="E3260" s="4" t="s">
        <v>1362</v>
      </c>
      <c r="F3260" s="6">
        <v>288.16000000000003</v>
      </c>
      <c r="G3260" s="4">
        <v>23408</v>
      </c>
      <c r="H3260" s="4">
        <v>47791</v>
      </c>
      <c r="I3260" s="5">
        <v>6.0295871600000002</v>
      </c>
      <c r="J3260" s="5">
        <v>2.0416524265208</v>
      </c>
      <c r="K3260" s="5" t="s">
        <v>36</v>
      </c>
      <c r="L3260" s="5" t="s">
        <v>45</v>
      </c>
      <c r="M3260" s="7" t="s">
        <v>1487</v>
      </c>
      <c r="N3260" s="16">
        <f t="shared" si="250"/>
        <v>44109</v>
      </c>
      <c r="O3260" s="7" t="s">
        <v>1488</v>
      </c>
      <c r="P3260" s="12" t="str">
        <f t="shared" si="251"/>
        <v>2020-10-13</v>
      </c>
      <c r="Q3260" s="1" t="str">
        <f>IFERROR(VLOOKUP(K3260,de_para!$A$2:$B$32,2,0),"ERR")</f>
        <v>web event</v>
      </c>
      <c r="R3260" s="1">
        <v>0</v>
      </c>
      <c r="S3260" s="1">
        <f t="shared" si="252"/>
        <v>10</v>
      </c>
      <c r="T3260" s="1">
        <f t="shared" si="253"/>
        <v>2020</v>
      </c>
      <c r="U3260" s="1">
        <f t="shared" si="254"/>
        <v>2</v>
      </c>
    </row>
    <row r="3261" spans="1:21" x14ac:dyDescent="0.25">
      <c r="A3261" s="3" t="s">
        <v>1489</v>
      </c>
      <c r="B3261" s="3" t="s">
        <v>1486</v>
      </c>
      <c r="C3261" s="4" t="s">
        <v>1490</v>
      </c>
      <c r="D3261" s="5" t="s">
        <v>1048</v>
      </c>
      <c r="E3261" s="4" t="s">
        <v>1049</v>
      </c>
      <c r="F3261" s="6">
        <v>0</v>
      </c>
      <c r="G3261" s="4">
        <v>0</v>
      </c>
      <c r="H3261" s="4">
        <v>0</v>
      </c>
      <c r="I3261" s="5" t="s">
        <v>45</v>
      </c>
      <c r="J3261" s="5">
        <v>0</v>
      </c>
      <c r="K3261" s="5" t="s">
        <v>36</v>
      </c>
      <c r="L3261" s="5">
        <v>3</v>
      </c>
      <c r="M3261" s="7" t="s">
        <v>1487</v>
      </c>
      <c r="N3261" s="16">
        <f t="shared" si="250"/>
        <v>44109</v>
      </c>
      <c r="O3261" s="7" t="s">
        <v>1488</v>
      </c>
      <c r="P3261" s="12" t="str">
        <f t="shared" si="251"/>
        <v>2020-10-13</v>
      </c>
      <c r="Q3261" s="1" t="str">
        <f>IFERROR(VLOOKUP(K3261,de_para!$A$2:$B$32,2,0),"ERR")</f>
        <v>web event</v>
      </c>
      <c r="R3261" s="1">
        <v>0</v>
      </c>
      <c r="S3261" s="1">
        <f t="shared" si="252"/>
        <v>10</v>
      </c>
      <c r="T3261" s="1">
        <f t="shared" si="253"/>
        <v>2020</v>
      </c>
      <c r="U3261" s="1">
        <f t="shared" si="254"/>
        <v>2</v>
      </c>
    </row>
    <row r="3262" spans="1:21" x14ac:dyDescent="0.25">
      <c r="A3262" s="3" t="s">
        <v>1367</v>
      </c>
      <c r="B3262" s="3" t="s">
        <v>1486</v>
      </c>
      <c r="C3262" s="4" t="s">
        <v>1368</v>
      </c>
      <c r="D3262" s="5" t="s">
        <v>1258</v>
      </c>
      <c r="E3262" s="4" t="s">
        <v>1259</v>
      </c>
      <c r="F3262" s="6">
        <v>5999.86</v>
      </c>
      <c r="G3262" s="4">
        <v>389878</v>
      </c>
      <c r="H3262" s="4">
        <v>522920</v>
      </c>
      <c r="I3262" s="5">
        <v>11.47376272</v>
      </c>
      <c r="J3262" s="5">
        <v>1.3412400802302</v>
      </c>
      <c r="K3262" s="5" t="s">
        <v>1369</v>
      </c>
      <c r="L3262" s="5">
        <v>1732</v>
      </c>
      <c r="M3262" s="7" t="s">
        <v>1487</v>
      </c>
      <c r="N3262" s="16">
        <f t="shared" si="250"/>
        <v>44109</v>
      </c>
      <c r="O3262" s="7" t="s">
        <v>1488</v>
      </c>
      <c r="P3262" s="12" t="str">
        <f t="shared" si="251"/>
        <v>2020-10-13</v>
      </c>
      <c r="Q3262" s="1" t="str">
        <f>IFERROR(VLOOKUP(K3262,de_para!$A$2:$B$32,2,0),"ERR")</f>
        <v>web event</v>
      </c>
      <c r="R3262" s="1">
        <v>0</v>
      </c>
      <c r="S3262" s="1">
        <f t="shared" si="252"/>
        <v>10</v>
      </c>
      <c r="T3262" s="1">
        <f t="shared" si="253"/>
        <v>2020</v>
      </c>
      <c r="U3262" s="1">
        <f t="shared" si="254"/>
        <v>2</v>
      </c>
    </row>
    <row r="3263" spans="1:21" x14ac:dyDescent="0.25">
      <c r="A3263" s="3" t="s">
        <v>120</v>
      </c>
      <c r="B3263" s="3" t="s">
        <v>1486</v>
      </c>
      <c r="C3263" s="4" t="s">
        <v>121</v>
      </c>
      <c r="D3263" s="5" t="s">
        <v>87</v>
      </c>
      <c r="E3263" s="4" t="s">
        <v>88</v>
      </c>
      <c r="F3263" s="6">
        <v>29913.65</v>
      </c>
      <c r="G3263" s="4">
        <v>2063336</v>
      </c>
      <c r="H3263" s="4">
        <v>3258887</v>
      </c>
      <c r="I3263" s="5">
        <v>9.1791000999999994</v>
      </c>
      <c r="J3263" s="5">
        <v>1.5794262301438</v>
      </c>
      <c r="K3263" s="5" t="s">
        <v>36</v>
      </c>
      <c r="L3263" s="5">
        <v>179</v>
      </c>
      <c r="M3263" s="7" t="s">
        <v>1487</v>
      </c>
      <c r="N3263" s="16">
        <f t="shared" si="250"/>
        <v>44109</v>
      </c>
      <c r="O3263" s="7" t="s">
        <v>1488</v>
      </c>
      <c r="P3263" s="12" t="str">
        <f t="shared" si="251"/>
        <v>2020-10-13</v>
      </c>
      <c r="Q3263" s="1" t="str">
        <f>IFERROR(VLOOKUP(K3263,de_para!$A$2:$B$32,2,0),"ERR")</f>
        <v>web event</v>
      </c>
      <c r="R3263" s="1">
        <v>0</v>
      </c>
      <c r="S3263" s="1">
        <f t="shared" si="252"/>
        <v>10</v>
      </c>
      <c r="T3263" s="1">
        <f t="shared" si="253"/>
        <v>2020</v>
      </c>
      <c r="U3263" s="1">
        <f t="shared" si="254"/>
        <v>2</v>
      </c>
    </row>
    <row r="3264" spans="1:21" x14ac:dyDescent="0.25">
      <c r="A3264" s="3" t="s">
        <v>1406</v>
      </c>
      <c r="B3264" s="3" t="s">
        <v>1486</v>
      </c>
      <c r="C3264" s="4" t="s">
        <v>1407</v>
      </c>
      <c r="D3264" s="5" t="s">
        <v>1408</v>
      </c>
      <c r="E3264" s="4" t="s">
        <v>1409</v>
      </c>
      <c r="F3264" s="6">
        <v>20534.64</v>
      </c>
      <c r="G3264" s="4">
        <v>1196509</v>
      </c>
      <c r="H3264" s="4">
        <v>1692840</v>
      </c>
      <c r="I3264" s="5">
        <v>12.13028993</v>
      </c>
      <c r="J3264" s="5">
        <v>1.4148159353586001</v>
      </c>
      <c r="K3264" s="5" t="s">
        <v>36</v>
      </c>
      <c r="L3264" s="5">
        <v>95</v>
      </c>
      <c r="M3264" s="7" t="s">
        <v>1487</v>
      </c>
      <c r="N3264" s="16">
        <f t="shared" si="250"/>
        <v>44109</v>
      </c>
      <c r="O3264" s="7" t="s">
        <v>1488</v>
      </c>
      <c r="P3264" s="12" t="str">
        <f t="shared" si="251"/>
        <v>2020-10-13</v>
      </c>
      <c r="Q3264" s="1" t="str">
        <f>IFERROR(VLOOKUP(K3264,de_para!$A$2:$B$32,2,0),"ERR")</f>
        <v>web event</v>
      </c>
      <c r="R3264" s="1">
        <v>0</v>
      </c>
      <c r="S3264" s="1">
        <f t="shared" si="252"/>
        <v>10</v>
      </c>
      <c r="T3264" s="1">
        <f t="shared" si="253"/>
        <v>2020</v>
      </c>
      <c r="U3264" s="1">
        <f t="shared" si="254"/>
        <v>2</v>
      </c>
    </row>
    <row r="3265" spans="1:21" x14ac:dyDescent="0.25">
      <c r="A3265" s="3" t="s">
        <v>1230</v>
      </c>
      <c r="B3265" s="3" t="s">
        <v>1486</v>
      </c>
      <c r="C3265" s="4" t="s">
        <v>1231</v>
      </c>
      <c r="D3265" s="5" t="s">
        <v>1232</v>
      </c>
      <c r="E3265" s="4" t="s">
        <v>1233</v>
      </c>
      <c r="F3265" s="6">
        <v>43842.94</v>
      </c>
      <c r="G3265" s="4">
        <v>45488</v>
      </c>
      <c r="H3265" s="4">
        <v>656729</v>
      </c>
      <c r="I3265" s="5">
        <v>66.759561399999996</v>
      </c>
      <c r="J3265" s="5">
        <v>14.43741206472</v>
      </c>
      <c r="K3265" s="5" t="s">
        <v>36</v>
      </c>
      <c r="L3265" s="5">
        <v>235</v>
      </c>
      <c r="M3265" s="7" t="s">
        <v>1487</v>
      </c>
      <c r="N3265" s="16">
        <f t="shared" si="250"/>
        <v>44109</v>
      </c>
      <c r="O3265" s="7" t="s">
        <v>1488</v>
      </c>
      <c r="P3265" s="12" t="str">
        <f t="shared" si="251"/>
        <v>2020-10-13</v>
      </c>
      <c r="Q3265" s="1" t="str">
        <f>IFERROR(VLOOKUP(K3265,de_para!$A$2:$B$32,2,0),"ERR")</f>
        <v>web event</v>
      </c>
      <c r="R3265" s="1">
        <v>0</v>
      </c>
      <c r="S3265" s="1">
        <f t="shared" si="252"/>
        <v>10</v>
      </c>
      <c r="T3265" s="1">
        <f t="shared" si="253"/>
        <v>2020</v>
      </c>
      <c r="U3265" s="1">
        <f t="shared" si="254"/>
        <v>2</v>
      </c>
    </row>
    <row r="3266" spans="1:21" x14ac:dyDescent="0.25">
      <c r="A3266" s="3" t="s">
        <v>1352</v>
      </c>
      <c r="B3266" s="3" t="s">
        <v>1486</v>
      </c>
      <c r="C3266" s="4" t="s">
        <v>1353</v>
      </c>
      <c r="D3266" s="5" t="s">
        <v>1091</v>
      </c>
      <c r="E3266" s="4" t="s">
        <v>1092</v>
      </c>
      <c r="F3266" s="6">
        <v>40638.050000000003</v>
      </c>
      <c r="G3266" s="4">
        <v>82257</v>
      </c>
      <c r="H3266" s="4">
        <v>1314528</v>
      </c>
      <c r="I3266" s="5">
        <v>30.914556399999999</v>
      </c>
      <c r="J3266" s="5">
        <v>15.980743280206999</v>
      </c>
      <c r="K3266" s="5" t="s">
        <v>36</v>
      </c>
      <c r="L3266" s="5">
        <v>170</v>
      </c>
      <c r="M3266" s="7" t="s">
        <v>1487</v>
      </c>
      <c r="N3266" s="16">
        <f t="shared" si="250"/>
        <v>44109</v>
      </c>
      <c r="O3266" s="7" t="s">
        <v>1488</v>
      </c>
      <c r="P3266" s="12" t="str">
        <f t="shared" si="251"/>
        <v>2020-10-13</v>
      </c>
      <c r="Q3266" s="1" t="str">
        <f>IFERROR(VLOOKUP(K3266,de_para!$A$2:$B$32,2,0),"ERR")</f>
        <v>web event</v>
      </c>
      <c r="R3266" s="1">
        <v>0</v>
      </c>
      <c r="S3266" s="1">
        <f t="shared" si="252"/>
        <v>10</v>
      </c>
      <c r="T3266" s="1">
        <f t="shared" si="253"/>
        <v>2020</v>
      </c>
      <c r="U3266" s="1">
        <f t="shared" si="254"/>
        <v>2</v>
      </c>
    </row>
    <row r="3267" spans="1:21" x14ac:dyDescent="0.25">
      <c r="A3267" s="3" t="s">
        <v>1491</v>
      </c>
      <c r="B3267" s="3" t="s">
        <v>1486</v>
      </c>
      <c r="C3267" s="4" t="s">
        <v>1492</v>
      </c>
      <c r="D3267" s="5" t="s">
        <v>1381</v>
      </c>
      <c r="E3267" s="4" t="s">
        <v>1382</v>
      </c>
      <c r="F3267" s="6">
        <v>0</v>
      </c>
      <c r="G3267" s="4">
        <v>0</v>
      </c>
      <c r="H3267" s="4">
        <v>0</v>
      </c>
      <c r="I3267" s="5" t="s">
        <v>45</v>
      </c>
      <c r="J3267" s="5">
        <v>0</v>
      </c>
      <c r="K3267" s="5" t="s">
        <v>36</v>
      </c>
      <c r="L3267" s="5">
        <v>2</v>
      </c>
      <c r="M3267" s="7" t="s">
        <v>1487</v>
      </c>
      <c r="N3267" s="16">
        <f t="shared" ref="N3267:N3330" si="255">M3267-WEEKDAY(M3267,3)</f>
        <v>44109</v>
      </c>
      <c r="O3267" s="7" t="s">
        <v>1488</v>
      </c>
      <c r="P3267" s="12" t="str">
        <f t="shared" ref="P3267:P3330" si="256">RIGHT(B3267,10)</f>
        <v>2020-10-13</v>
      </c>
      <c r="Q3267" s="1" t="str">
        <f>IFERROR(VLOOKUP(K3267,de_para!$A$2:$B$32,2,0),"ERR")</f>
        <v>web event</v>
      </c>
      <c r="R3267" s="1">
        <v>0</v>
      </c>
      <c r="S3267" s="1">
        <f t="shared" ref="S3267:S3330" si="257">MONTH(P3267)</f>
        <v>10</v>
      </c>
      <c r="T3267" s="1">
        <f t="shared" ref="T3267:T3330" si="258">YEAR(P3267)</f>
        <v>2020</v>
      </c>
      <c r="U3267" s="1">
        <f t="shared" ref="U3267:U3330" si="259">IF(S3267&lt;7,1,2)</f>
        <v>2</v>
      </c>
    </row>
    <row r="3268" spans="1:21" x14ac:dyDescent="0.25">
      <c r="A3268" s="3" t="s">
        <v>1306</v>
      </c>
      <c r="B3268" s="3" t="s">
        <v>1486</v>
      </c>
      <c r="C3268" s="4" t="s">
        <v>1307</v>
      </c>
      <c r="D3268" s="5" t="s">
        <v>1302</v>
      </c>
      <c r="E3268" s="4" t="s">
        <v>1303</v>
      </c>
      <c r="F3268" s="6">
        <v>211.65</v>
      </c>
      <c r="G3268" s="4">
        <v>3074</v>
      </c>
      <c r="H3268" s="4">
        <v>22774</v>
      </c>
      <c r="I3268" s="5">
        <v>9.2934925800000006</v>
      </c>
      <c r="J3268" s="5">
        <v>7.4085881587508</v>
      </c>
      <c r="K3268" s="5" t="s">
        <v>6</v>
      </c>
      <c r="L3268" s="5">
        <v>3074</v>
      </c>
      <c r="M3268" s="7" t="s">
        <v>1487</v>
      </c>
      <c r="N3268" s="16">
        <f t="shared" si="255"/>
        <v>44109</v>
      </c>
      <c r="O3268" s="7" t="s">
        <v>1488</v>
      </c>
      <c r="P3268" s="12" t="str">
        <f t="shared" si="256"/>
        <v>2020-10-13</v>
      </c>
      <c r="Q3268" s="1" t="str">
        <f>IFERROR(VLOOKUP(K3268,de_para!$A$2:$B$32,2,0),"ERR")</f>
        <v>Top funnel</v>
      </c>
      <c r="R3268" s="1">
        <v>0</v>
      </c>
      <c r="S3268" s="1">
        <f t="shared" si="257"/>
        <v>10</v>
      </c>
      <c r="T3268" s="1">
        <f t="shared" si="258"/>
        <v>2020</v>
      </c>
      <c r="U3268" s="1">
        <f t="shared" si="259"/>
        <v>2</v>
      </c>
    </row>
    <row r="3269" spans="1:21" x14ac:dyDescent="0.25">
      <c r="A3269" s="3" t="s">
        <v>1393</v>
      </c>
      <c r="B3269" s="3" t="s">
        <v>1486</v>
      </c>
      <c r="C3269" s="4" t="s">
        <v>1394</v>
      </c>
      <c r="D3269" s="5" t="s">
        <v>1395</v>
      </c>
      <c r="E3269" s="4" t="s">
        <v>1396</v>
      </c>
      <c r="F3269" s="6">
        <v>4261.97</v>
      </c>
      <c r="G3269" s="4">
        <v>295854</v>
      </c>
      <c r="H3269" s="4">
        <v>402493</v>
      </c>
      <c r="I3269" s="5">
        <v>10.588929500000001</v>
      </c>
      <c r="J3269" s="5">
        <v>1.3604446787943001</v>
      </c>
      <c r="K3269" s="5" t="s">
        <v>36</v>
      </c>
      <c r="L3269" s="5">
        <v>9</v>
      </c>
      <c r="M3269" s="7" t="s">
        <v>1487</v>
      </c>
      <c r="N3269" s="16">
        <f t="shared" si="255"/>
        <v>44109</v>
      </c>
      <c r="O3269" s="7" t="s">
        <v>1488</v>
      </c>
      <c r="P3269" s="12" t="str">
        <f t="shared" si="256"/>
        <v>2020-10-13</v>
      </c>
      <c r="Q3269" s="1" t="str">
        <f>IFERROR(VLOOKUP(K3269,de_para!$A$2:$B$32,2,0),"ERR")</f>
        <v>web event</v>
      </c>
      <c r="R3269" s="1">
        <v>0</v>
      </c>
      <c r="S3269" s="1">
        <f t="shared" si="257"/>
        <v>10</v>
      </c>
      <c r="T3269" s="1">
        <f t="shared" si="258"/>
        <v>2020</v>
      </c>
      <c r="U3269" s="1">
        <f t="shared" si="259"/>
        <v>2</v>
      </c>
    </row>
    <row r="3270" spans="1:21" x14ac:dyDescent="0.25">
      <c r="A3270" s="3" t="s">
        <v>1379</v>
      </c>
      <c r="B3270" s="3" t="s">
        <v>1486</v>
      </c>
      <c r="C3270" s="4" t="s">
        <v>1380</v>
      </c>
      <c r="D3270" s="5" t="s">
        <v>1381</v>
      </c>
      <c r="E3270" s="4" t="s">
        <v>1382</v>
      </c>
      <c r="F3270" s="6">
        <v>47043.8</v>
      </c>
      <c r="G3270" s="4">
        <v>3273725</v>
      </c>
      <c r="H3270" s="4">
        <v>6096371</v>
      </c>
      <c r="I3270" s="5">
        <v>7.7166891599999996</v>
      </c>
      <c r="J3270" s="5">
        <v>1.8622123116633</v>
      </c>
      <c r="K3270" s="5" t="s">
        <v>36</v>
      </c>
      <c r="L3270" s="5">
        <v>240</v>
      </c>
      <c r="M3270" s="7" t="s">
        <v>1487</v>
      </c>
      <c r="N3270" s="16">
        <f t="shared" si="255"/>
        <v>44109</v>
      </c>
      <c r="O3270" s="7" t="s">
        <v>1488</v>
      </c>
      <c r="P3270" s="12" t="str">
        <f t="shared" si="256"/>
        <v>2020-10-13</v>
      </c>
      <c r="Q3270" s="1" t="str">
        <f>IFERROR(VLOOKUP(K3270,de_para!$A$2:$B$32,2,0),"ERR")</f>
        <v>web event</v>
      </c>
      <c r="R3270" s="1">
        <v>0</v>
      </c>
      <c r="S3270" s="1">
        <f t="shared" si="257"/>
        <v>10</v>
      </c>
      <c r="T3270" s="1">
        <f t="shared" si="258"/>
        <v>2020</v>
      </c>
      <c r="U3270" s="1">
        <f t="shared" si="259"/>
        <v>2</v>
      </c>
    </row>
    <row r="3271" spans="1:21" x14ac:dyDescent="0.25">
      <c r="A3271" s="3" t="s">
        <v>1421</v>
      </c>
      <c r="B3271" s="3" t="s">
        <v>1486</v>
      </c>
      <c r="C3271" s="4" t="s">
        <v>1422</v>
      </c>
      <c r="D3271" s="5" t="s">
        <v>1408</v>
      </c>
      <c r="E3271" s="4" t="s">
        <v>1409</v>
      </c>
      <c r="F3271" s="6">
        <v>4991.62</v>
      </c>
      <c r="G3271" s="4">
        <v>178783</v>
      </c>
      <c r="H3271" s="4">
        <v>254112</v>
      </c>
      <c r="I3271" s="5">
        <v>19.643385590000001</v>
      </c>
      <c r="J3271" s="5">
        <v>1.4213431925854001</v>
      </c>
      <c r="K3271" s="5" t="s">
        <v>36</v>
      </c>
      <c r="L3271" s="5">
        <v>16</v>
      </c>
      <c r="M3271" s="7" t="s">
        <v>1487</v>
      </c>
      <c r="N3271" s="16">
        <f t="shared" si="255"/>
        <v>44109</v>
      </c>
      <c r="O3271" s="7" t="s">
        <v>1488</v>
      </c>
      <c r="P3271" s="12" t="str">
        <f t="shared" si="256"/>
        <v>2020-10-13</v>
      </c>
      <c r="Q3271" s="1" t="str">
        <f>IFERROR(VLOOKUP(K3271,de_para!$A$2:$B$32,2,0),"ERR")</f>
        <v>web event</v>
      </c>
      <c r="R3271" s="1">
        <v>0</v>
      </c>
      <c r="S3271" s="1">
        <f t="shared" si="257"/>
        <v>10</v>
      </c>
      <c r="T3271" s="1">
        <f t="shared" si="258"/>
        <v>2020</v>
      </c>
      <c r="U3271" s="1">
        <f t="shared" si="259"/>
        <v>2</v>
      </c>
    </row>
    <row r="3272" spans="1:21" x14ac:dyDescent="0.25">
      <c r="A3272" s="3" t="s">
        <v>1304</v>
      </c>
      <c r="B3272" s="3" t="s">
        <v>1486</v>
      </c>
      <c r="C3272" s="4" t="s">
        <v>1305</v>
      </c>
      <c r="D3272" s="5" t="s">
        <v>1302</v>
      </c>
      <c r="E3272" s="4" t="s">
        <v>1303</v>
      </c>
      <c r="F3272" s="6">
        <v>1318.53</v>
      </c>
      <c r="G3272" s="4">
        <v>13193</v>
      </c>
      <c r="H3272" s="4">
        <v>147374</v>
      </c>
      <c r="I3272" s="5">
        <v>8.9468291600000001</v>
      </c>
      <c r="J3272" s="5">
        <v>11.170620783748999</v>
      </c>
      <c r="K3272" s="5" t="s">
        <v>6</v>
      </c>
      <c r="L3272" s="5">
        <v>13193</v>
      </c>
      <c r="M3272" s="7" t="s">
        <v>1487</v>
      </c>
      <c r="N3272" s="16">
        <f t="shared" si="255"/>
        <v>44109</v>
      </c>
      <c r="O3272" s="7" t="s">
        <v>1488</v>
      </c>
      <c r="P3272" s="12" t="str">
        <f t="shared" si="256"/>
        <v>2020-10-13</v>
      </c>
      <c r="Q3272" s="1" t="str">
        <f>IFERROR(VLOOKUP(K3272,de_para!$A$2:$B$32,2,0),"ERR")</f>
        <v>Top funnel</v>
      </c>
      <c r="R3272" s="1">
        <v>0</v>
      </c>
      <c r="S3272" s="1">
        <f t="shared" si="257"/>
        <v>10</v>
      </c>
      <c r="T3272" s="1">
        <f t="shared" si="258"/>
        <v>2020</v>
      </c>
      <c r="U3272" s="1">
        <f t="shared" si="259"/>
        <v>2</v>
      </c>
    </row>
    <row r="3273" spans="1:21" x14ac:dyDescent="0.25">
      <c r="A3273" s="3" t="s">
        <v>1476</v>
      </c>
      <c r="B3273" s="3" t="s">
        <v>1486</v>
      </c>
      <c r="C3273" s="4" t="s">
        <v>1477</v>
      </c>
      <c r="D3273" s="5" t="s">
        <v>1478</v>
      </c>
      <c r="E3273" s="4" t="s">
        <v>1479</v>
      </c>
      <c r="F3273" s="6">
        <v>0</v>
      </c>
      <c r="G3273" s="4">
        <v>0</v>
      </c>
      <c r="H3273" s="4">
        <v>0</v>
      </c>
      <c r="I3273" s="5" t="s">
        <v>45</v>
      </c>
      <c r="J3273" s="5">
        <v>0</v>
      </c>
      <c r="K3273" s="5" t="s">
        <v>36</v>
      </c>
      <c r="L3273" s="5">
        <v>5</v>
      </c>
      <c r="M3273" s="7" t="s">
        <v>1487</v>
      </c>
      <c r="N3273" s="16">
        <f t="shared" si="255"/>
        <v>44109</v>
      </c>
      <c r="O3273" s="7" t="s">
        <v>1488</v>
      </c>
      <c r="P3273" s="12" t="str">
        <f t="shared" si="256"/>
        <v>2020-10-13</v>
      </c>
      <c r="Q3273" s="1" t="str">
        <f>IFERROR(VLOOKUP(K3273,de_para!$A$2:$B$32,2,0),"ERR")</f>
        <v>web event</v>
      </c>
      <c r="R3273" s="1">
        <v>0</v>
      </c>
      <c r="S3273" s="1">
        <f t="shared" si="257"/>
        <v>10</v>
      </c>
      <c r="T3273" s="1">
        <f t="shared" si="258"/>
        <v>2020</v>
      </c>
      <c r="U3273" s="1">
        <f t="shared" si="259"/>
        <v>2</v>
      </c>
    </row>
    <row r="3274" spans="1:21" x14ac:dyDescent="0.25">
      <c r="A3274" s="3" t="s">
        <v>1415</v>
      </c>
      <c r="B3274" s="3" t="s">
        <v>1486</v>
      </c>
      <c r="C3274" s="4" t="s">
        <v>1418</v>
      </c>
      <c r="D3274" s="5" t="s">
        <v>1411</v>
      </c>
      <c r="E3274" s="4" t="s">
        <v>1412</v>
      </c>
      <c r="F3274" s="6">
        <v>4277.82</v>
      </c>
      <c r="G3274" s="4">
        <v>241641</v>
      </c>
      <c r="H3274" s="4">
        <v>321746</v>
      </c>
      <c r="I3274" s="5">
        <v>13.29564315</v>
      </c>
      <c r="J3274" s="5">
        <v>1.3315041735466999</v>
      </c>
      <c r="K3274" s="5" t="s">
        <v>36</v>
      </c>
      <c r="L3274" s="5">
        <v>16</v>
      </c>
      <c r="M3274" s="7" t="s">
        <v>1487</v>
      </c>
      <c r="N3274" s="16">
        <f t="shared" si="255"/>
        <v>44109</v>
      </c>
      <c r="O3274" s="7" t="s">
        <v>1488</v>
      </c>
      <c r="P3274" s="12" t="str">
        <f t="shared" si="256"/>
        <v>2020-10-13</v>
      </c>
      <c r="Q3274" s="1" t="str">
        <f>IFERROR(VLOOKUP(K3274,de_para!$A$2:$B$32,2,0),"ERR")</f>
        <v>web event</v>
      </c>
      <c r="R3274" s="1">
        <v>0</v>
      </c>
      <c r="S3274" s="1">
        <f t="shared" si="257"/>
        <v>10</v>
      </c>
      <c r="T3274" s="1">
        <f t="shared" si="258"/>
        <v>2020</v>
      </c>
      <c r="U3274" s="1">
        <f t="shared" si="259"/>
        <v>2</v>
      </c>
    </row>
    <row r="3275" spans="1:21" x14ac:dyDescent="0.25">
      <c r="A3275" s="3" t="s">
        <v>1085</v>
      </c>
      <c r="B3275" s="3" t="s">
        <v>1486</v>
      </c>
      <c r="C3275" s="4" t="s">
        <v>1086</v>
      </c>
      <c r="D3275" s="5" t="s">
        <v>1070</v>
      </c>
      <c r="E3275" s="4" t="s">
        <v>1071</v>
      </c>
      <c r="F3275" s="6">
        <v>1407.61</v>
      </c>
      <c r="G3275" s="4">
        <v>149443</v>
      </c>
      <c r="H3275" s="4">
        <v>238597</v>
      </c>
      <c r="I3275" s="5">
        <v>5.89952933</v>
      </c>
      <c r="J3275" s="5">
        <v>1.5965752828838</v>
      </c>
      <c r="K3275" s="5" t="s">
        <v>1072</v>
      </c>
      <c r="L3275" s="5">
        <v>175441</v>
      </c>
      <c r="M3275" s="7" t="s">
        <v>1487</v>
      </c>
      <c r="N3275" s="16">
        <f t="shared" si="255"/>
        <v>44109</v>
      </c>
      <c r="O3275" s="7" t="s">
        <v>1488</v>
      </c>
      <c r="P3275" s="12" t="str">
        <f t="shared" si="256"/>
        <v>2020-10-13</v>
      </c>
      <c r="Q3275" s="1" t="str">
        <f>IFERROR(VLOOKUP(K3275,de_para!$A$2:$B$32,2,0),"ERR")</f>
        <v>Top funnel</v>
      </c>
      <c r="R3275" s="1">
        <v>0</v>
      </c>
      <c r="S3275" s="1">
        <f t="shared" si="257"/>
        <v>10</v>
      </c>
      <c r="T3275" s="1">
        <f t="shared" si="258"/>
        <v>2020</v>
      </c>
      <c r="U3275" s="1">
        <f t="shared" si="259"/>
        <v>2</v>
      </c>
    </row>
    <row r="3276" spans="1:21" x14ac:dyDescent="0.25">
      <c r="A3276" s="3" t="s">
        <v>1466</v>
      </c>
      <c r="B3276" s="3" t="s">
        <v>1486</v>
      </c>
      <c r="C3276" s="4" t="s">
        <v>1467</v>
      </c>
      <c r="D3276" s="5" t="s">
        <v>1387</v>
      </c>
      <c r="E3276" s="4" t="s">
        <v>1388</v>
      </c>
      <c r="F3276" s="6">
        <v>2972.71</v>
      </c>
      <c r="G3276" s="4">
        <v>303029</v>
      </c>
      <c r="H3276" s="4">
        <v>387542</v>
      </c>
      <c r="I3276" s="5">
        <v>7.6706782699999998</v>
      </c>
      <c r="J3276" s="5">
        <v>1.2788940992446001</v>
      </c>
      <c r="K3276" s="5" t="s">
        <v>80</v>
      </c>
      <c r="L3276" s="5">
        <v>18</v>
      </c>
      <c r="M3276" s="7" t="s">
        <v>1487</v>
      </c>
      <c r="N3276" s="16">
        <f t="shared" si="255"/>
        <v>44109</v>
      </c>
      <c r="O3276" s="7" t="s">
        <v>1488</v>
      </c>
      <c r="P3276" s="12" t="str">
        <f t="shared" si="256"/>
        <v>2020-10-13</v>
      </c>
      <c r="Q3276" s="1" t="str">
        <f>IFERROR(VLOOKUP(K3276,de_para!$A$2:$B$32,2,0),"ERR")</f>
        <v>web event</v>
      </c>
      <c r="R3276" s="1">
        <v>0</v>
      </c>
      <c r="S3276" s="1">
        <f t="shared" si="257"/>
        <v>10</v>
      </c>
      <c r="T3276" s="1">
        <f t="shared" si="258"/>
        <v>2020</v>
      </c>
      <c r="U3276" s="1">
        <f t="shared" si="259"/>
        <v>2</v>
      </c>
    </row>
    <row r="3277" spans="1:21" x14ac:dyDescent="0.25">
      <c r="A3277" s="3" t="s">
        <v>1463</v>
      </c>
      <c r="B3277" s="3" t="s">
        <v>1486</v>
      </c>
      <c r="C3277" s="4" t="s">
        <v>1464</v>
      </c>
      <c r="D3277" s="5" t="s">
        <v>1429</v>
      </c>
      <c r="E3277" s="4" t="s">
        <v>1430</v>
      </c>
      <c r="F3277" s="6">
        <v>3728.59</v>
      </c>
      <c r="G3277" s="4">
        <v>113627</v>
      </c>
      <c r="H3277" s="4">
        <v>187115</v>
      </c>
      <c r="I3277" s="5">
        <v>19.926729550000001</v>
      </c>
      <c r="J3277" s="5">
        <v>1.6467476920098001</v>
      </c>
      <c r="K3277" s="5" t="s">
        <v>36</v>
      </c>
      <c r="L3277" s="5">
        <v>11</v>
      </c>
      <c r="M3277" s="7" t="s">
        <v>1487</v>
      </c>
      <c r="N3277" s="16">
        <f t="shared" si="255"/>
        <v>44109</v>
      </c>
      <c r="O3277" s="7" t="s">
        <v>1488</v>
      </c>
      <c r="P3277" s="12" t="str">
        <f t="shared" si="256"/>
        <v>2020-10-13</v>
      </c>
      <c r="Q3277" s="1" t="str">
        <f>IFERROR(VLOOKUP(K3277,de_para!$A$2:$B$32,2,0),"ERR")</f>
        <v>web event</v>
      </c>
      <c r="R3277" s="1">
        <v>0</v>
      </c>
      <c r="S3277" s="1">
        <f t="shared" si="257"/>
        <v>10</v>
      </c>
      <c r="T3277" s="1">
        <f t="shared" si="258"/>
        <v>2020</v>
      </c>
      <c r="U3277" s="1">
        <f t="shared" si="259"/>
        <v>2</v>
      </c>
    </row>
    <row r="3278" spans="1:21" x14ac:dyDescent="0.25">
      <c r="A3278" s="3" t="s">
        <v>1343</v>
      </c>
      <c r="B3278" s="3" t="s">
        <v>1486</v>
      </c>
      <c r="C3278" s="4" t="s">
        <v>1344</v>
      </c>
      <c r="D3278" s="5" t="s">
        <v>74</v>
      </c>
      <c r="E3278" s="4" t="s">
        <v>75</v>
      </c>
      <c r="F3278" s="6">
        <v>43598.39</v>
      </c>
      <c r="G3278" s="4">
        <v>167231</v>
      </c>
      <c r="H3278" s="4">
        <v>1387249</v>
      </c>
      <c r="I3278" s="5">
        <v>31.427948409999999</v>
      </c>
      <c r="J3278" s="5">
        <v>8.2954057561097994</v>
      </c>
      <c r="K3278" s="5" t="s">
        <v>36</v>
      </c>
      <c r="L3278" s="5">
        <v>487</v>
      </c>
      <c r="M3278" s="7" t="s">
        <v>1487</v>
      </c>
      <c r="N3278" s="16">
        <f t="shared" si="255"/>
        <v>44109</v>
      </c>
      <c r="O3278" s="7" t="s">
        <v>1488</v>
      </c>
      <c r="P3278" s="12" t="str">
        <f t="shared" si="256"/>
        <v>2020-10-13</v>
      </c>
      <c r="Q3278" s="1" t="str">
        <f>IFERROR(VLOOKUP(K3278,de_para!$A$2:$B$32,2,0),"ERR")</f>
        <v>web event</v>
      </c>
      <c r="R3278" s="1">
        <v>0</v>
      </c>
      <c r="S3278" s="1">
        <f t="shared" si="257"/>
        <v>10</v>
      </c>
      <c r="T3278" s="1">
        <f t="shared" si="258"/>
        <v>2020</v>
      </c>
      <c r="U3278" s="1">
        <f t="shared" si="259"/>
        <v>2</v>
      </c>
    </row>
    <row r="3279" spans="1:21" x14ac:dyDescent="0.25">
      <c r="A3279" s="3" t="s">
        <v>1427</v>
      </c>
      <c r="B3279" s="3" t="s">
        <v>1486</v>
      </c>
      <c r="C3279" s="4" t="s">
        <v>1428</v>
      </c>
      <c r="D3279" s="5" t="s">
        <v>1429</v>
      </c>
      <c r="E3279" s="4" t="s">
        <v>1430</v>
      </c>
      <c r="F3279" s="6">
        <v>3728.67</v>
      </c>
      <c r="G3279" s="4">
        <v>160599</v>
      </c>
      <c r="H3279" s="4">
        <v>286888</v>
      </c>
      <c r="I3279" s="5">
        <v>12.996953510000001</v>
      </c>
      <c r="J3279" s="5">
        <v>1.7863623061164999</v>
      </c>
      <c r="K3279" s="5" t="s">
        <v>1252</v>
      </c>
      <c r="L3279" s="5">
        <v>7</v>
      </c>
      <c r="M3279" s="7" t="s">
        <v>1487</v>
      </c>
      <c r="N3279" s="16">
        <f t="shared" si="255"/>
        <v>44109</v>
      </c>
      <c r="O3279" s="7" t="s">
        <v>1488</v>
      </c>
      <c r="P3279" s="12" t="str">
        <f t="shared" si="256"/>
        <v>2020-10-13</v>
      </c>
      <c r="Q3279" s="1" t="str">
        <f>IFERROR(VLOOKUP(K3279,de_para!$A$2:$B$32,2,0),"ERR")</f>
        <v>web event</v>
      </c>
      <c r="R3279" s="1">
        <v>0</v>
      </c>
      <c r="S3279" s="1">
        <f t="shared" si="257"/>
        <v>10</v>
      </c>
      <c r="T3279" s="1">
        <f t="shared" si="258"/>
        <v>2020</v>
      </c>
      <c r="U3279" s="1">
        <f t="shared" si="259"/>
        <v>2</v>
      </c>
    </row>
    <row r="3280" spans="1:21" x14ac:dyDescent="0.25">
      <c r="A3280" s="3" t="s">
        <v>1088</v>
      </c>
      <c r="B3280" s="3" t="s">
        <v>1486</v>
      </c>
      <c r="C3280" s="4" t="s">
        <v>1090</v>
      </c>
      <c r="D3280" s="5" t="s">
        <v>1091</v>
      </c>
      <c r="E3280" s="4" t="s">
        <v>1092</v>
      </c>
      <c r="F3280" s="6">
        <v>6275.14</v>
      </c>
      <c r="G3280" s="4">
        <v>7580</v>
      </c>
      <c r="H3280" s="4">
        <v>114106</v>
      </c>
      <c r="I3280" s="5">
        <v>54.993952989999997</v>
      </c>
      <c r="J3280" s="5">
        <v>15.053562005277</v>
      </c>
      <c r="K3280" s="5" t="s">
        <v>36</v>
      </c>
      <c r="L3280" s="5">
        <v>53</v>
      </c>
      <c r="M3280" s="7" t="s">
        <v>1487</v>
      </c>
      <c r="N3280" s="16">
        <f t="shared" si="255"/>
        <v>44109</v>
      </c>
      <c r="O3280" s="7" t="s">
        <v>1488</v>
      </c>
      <c r="P3280" s="12" t="str">
        <f t="shared" si="256"/>
        <v>2020-10-13</v>
      </c>
      <c r="Q3280" s="1" t="str">
        <f>IFERROR(VLOOKUP(K3280,de_para!$A$2:$B$32,2,0),"ERR")</f>
        <v>web event</v>
      </c>
      <c r="R3280" s="1">
        <v>0</v>
      </c>
      <c r="S3280" s="1">
        <f t="shared" si="257"/>
        <v>10</v>
      </c>
      <c r="T3280" s="1">
        <f t="shared" si="258"/>
        <v>2020</v>
      </c>
      <c r="U3280" s="1">
        <f t="shared" si="259"/>
        <v>2</v>
      </c>
    </row>
    <row r="3281" spans="1:21" x14ac:dyDescent="0.25">
      <c r="A3281" s="3" t="s">
        <v>1385</v>
      </c>
      <c r="B3281" s="3" t="s">
        <v>1486</v>
      </c>
      <c r="C3281" s="4" t="s">
        <v>1386</v>
      </c>
      <c r="D3281" s="5" t="s">
        <v>1387</v>
      </c>
      <c r="E3281" s="4" t="s">
        <v>1388</v>
      </c>
      <c r="F3281" s="6">
        <v>3100.48</v>
      </c>
      <c r="G3281" s="4">
        <v>323637</v>
      </c>
      <c r="H3281" s="4">
        <v>406561</v>
      </c>
      <c r="I3281" s="5">
        <v>7.6261126900000002</v>
      </c>
      <c r="J3281" s="5">
        <v>1.2562253388828</v>
      </c>
      <c r="K3281" s="5" t="s">
        <v>80</v>
      </c>
      <c r="L3281" s="5">
        <v>23</v>
      </c>
      <c r="M3281" s="7" t="s">
        <v>1487</v>
      </c>
      <c r="N3281" s="16">
        <f t="shared" si="255"/>
        <v>44109</v>
      </c>
      <c r="O3281" s="7" t="s">
        <v>1488</v>
      </c>
      <c r="P3281" s="12" t="str">
        <f t="shared" si="256"/>
        <v>2020-10-13</v>
      </c>
      <c r="Q3281" s="1" t="str">
        <f>IFERROR(VLOOKUP(K3281,de_para!$A$2:$B$32,2,0),"ERR")</f>
        <v>web event</v>
      </c>
      <c r="R3281" s="1">
        <v>0</v>
      </c>
      <c r="S3281" s="1">
        <f t="shared" si="257"/>
        <v>10</v>
      </c>
      <c r="T3281" s="1">
        <f t="shared" si="258"/>
        <v>2020</v>
      </c>
      <c r="U3281" s="1">
        <f t="shared" si="259"/>
        <v>2</v>
      </c>
    </row>
    <row r="3282" spans="1:21" x14ac:dyDescent="0.25">
      <c r="A3282" s="3" t="s">
        <v>1480</v>
      </c>
      <c r="B3282" s="3" t="s">
        <v>1486</v>
      </c>
      <c r="C3282" s="4" t="s">
        <v>1481</v>
      </c>
      <c r="D3282" s="5" t="s">
        <v>1478</v>
      </c>
      <c r="E3282" s="4" t="s">
        <v>1479</v>
      </c>
      <c r="F3282" s="6">
        <v>0</v>
      </c>
      <c r="G3282" s="4">
        <v>0</v>
      </c>
      <c r="H3282" s="4">
        <v>0</v>
      </c>
      <c r="I3282" s="5" t="s">
        <v>45</v>
      </c>
      <c r="J3282" s="5">
        <v>0</v>
      </c>
      <c r="K3282" s="5" t="s">
        <v>36</v>
      </c>
      <c r="L3282" s="5">
        <v>2</v>
      </c>
      <c r="M3282" s="7" t="s">
        <v>1487</v>
      </c>
      <c r="N3282" s="16">
        <f t="shared" si="255"/>
        <v>44109</v>
      </c>
      <c r="O3282" s="7" t="s">
        <v>1488</v>
      </c>
      <c r="P3282" s="12" t="str">
        <f t="shared" si="256"/>
        <v>2020-10-13</v>
      </c>
      <c r="Q3282" s="1" t="str">
        <f>IFERROR(VLOOKUP(K3282,de_para!$A$2:$B$32,2,0),"ERR")</f>
        <v>web event</v>
      </c>
      <c r="R3282" s="1">
        <v>0</v>
      </c>
      <c r="S3282" s="1">
        <f t="shared" si="257"/>
        <v>10</v>
      </c>
      <c r="T3282" s="1">
        <f t="shared" si="258"/>
        <v>2020</v>
      </c>
      <c r="U3282" s="1">
        <f t="shared" si="259"/>
        <v>2</v>
      </c>
    </row>
    <row r="3283" spans="1:21" x14ac:dyDescent="0.25">
      <c r="A3283" s="3" t="s">
        <v>1210</v>
      </c>
      <c r="B3283" s="3" t="s">
        <v>1486</v>
      </c>
      <c r="C3283" s="4" t="s">
        <v>1212</v>
      </c>
      <c r="D3283" s="5" t="s">
        <v>1213</v>
      </c>
      <c r="E3283" s="4" t="s">
        <v>1214</v>
      </c>
      <c r="F3283" s="6">
        <v>8410.93</v>
      </c>
      <c r="G3283" s="4">
        <v>243786</v>
      </c>
      <c r="H3283" s="4">
        <v>571397</v>
      </c>
      <c r="I3283" s="5">
        <v>14.71994078</v>
      </c>
      <c r="J3283" s="5">
        <v>2.3438466523919002</v>
      </c>
      <c r="K3283" s="5" t="s">
        <v>36</v>
      </c>
      <c r="L3283" s="5">
        <v>72</v>
      </c>
      <c r="M3283" s="7" t="s">
        <v>1487</v>
      </c>
      <c r="N3283" s="16">
        <f t="shared" si="255"/>
        <v>44109</v>
      </c>
      <c r="O3283" s="7" t="s">
        <v>1488</v>
      </c>
      <c r="P3283" s="12" t="str">
        <f t="shared" si="256"/>
        <v>2020-10-13</v>
      </c>
      <c r="Q3283" s="1" t="str">
        <f>IFERROR(VLOOKUP(K3283,de_para!$A$2:$B$32,2,0),"ERR")</f>
        <v>web event</v>
      </c>
      <c r="R3283" s="1">
        <v>0</v>
      </c>
      <c r="S3283" s="1">
        <f t="shared" si="257"/>
        <v>10</v>
      </c>
      <c r="T3283" s="1">
        <f t="shared" si="258"/>
        <v>2020</v>
      </c>
      <c r="U3283" s="1">
        <f t="shared" si="259"/>
        <v>2</v>
      </c>
    </row>
    <row r="3284" spans="1:21" x14ac:dyDescent="0.25">
      <c r="A3284" s="3" t="s">
        <v>1451</v>
      </c>
      <c r="B3284" s="3" t="s">
        <v>1486</v>
      </c>
      <c r="C3284" s="4" t="s">
        <v>1452</v>
      </c>
      <c r="D3284" s="5" t="s">
        <v>1048</v>
      </c>
      <c r="E3284" s="4" t="s">
        <v>1049</v>
      </c>
      <c r="F3284" s="6">
        <v>0</v>
      </c>
      <c r="G3284" s="4">
        <v>0</v>
      </c>
      <c r="H3284" s="4">
        <v>0</v>
      </c>
      <c r="I3284" s="5" t="s">
        <v>45</v>
      </c>
      <c r="J3284" s="5">
        <v>0</v>
      </c>
      <c r="K3284" s="5" t="s">
        <v>36</v>
      </c>
      <c r="L3284" s="5">
        <v>79</v>
      </c>
      <c r="M3284" s="7" t="s">
        <v>1487</v>
      </c>
      <c r="N3284" s="16">
        <f t="shared" si="255"/>
        <v>44109</v>
      </c>
      <c r="O3284" s="7" t="s">
        <v>1488</v>
      </c>
      <c r="P3284" s="12" t="str">
        <f t="shared" si="256"/>
        <v>2020-10-13</v>
      </c>
      <c r="Q3284" s="1" t="str">
        <f>IFERROR(VLOOKUP(K3284,de_para!$A$2:$B$32,2,0),"ERR")</f>
        <v>web event</v>
      </c>
      <c r="R3284" s="1">
        <v>0</v>
      </c>
      <c r="S3284" s="1">
        <f t="shared" si="257"/>
        <v>10</v>
      </c>
      <c r="T3284" s="1">
        <f t="shared" si="258"/>
        <v>2020</v>
      </c>
      <c r="U3284" s="1">
        <f t="shared" si="259"/>
        <v>2</v>
      </c>
    </row>
    <row r="3285" spans="1:21" x14ac:dyDescent="0.25">
      <c r="A3285" s="3" t="s">
        <v>405</v>
      </c>
      <c r="B3285" s="3" t="s">
        <v>1486</v>
      </c>
      <c r="C3285" s="4" t="s">
        <v>406</v>
      </c>
      <c r="D3285" s="5" t="s">
        <v>177</v>
      </c>
      <c r="E3285" s="4" t="s">
        <v>178</v>
      </c>
      <c r="F3285" s="6">
        <v>4897.8999999999996</v>
      </c>
      <c r="G3285" s="4">
        <v>85616</v>
      </c>
      <c r="H3285" s="4">
        <v>173090</v>
      </c>
      <c r="I3285" s="5">
        <v>28.29683979</v>
      </c>
      <c r="J3285" s="5">
        <v>2.0217015511118999</v>
      </c>
      <c r="K3285" s="5" t="s">
        <v>179</v>
      </c>
      <c r="L3285" s="5">
        <v>5801</v>
      </c>
      <c r="M3285" s="7" t="s">
        <v>1487</v>
      </c>
      <c r="N3285" s="16">
        <f t="shared" si="255"/>
        <v>44109</v>
      </c>
      <c r="O3285" s="7" t="s">
        <v>1488</v>
      </c>
      <c r="P3285" s="12" t="str">
        <f t="shared" si="256"/>
        <v>2020-10-13</v>
      </c>
      <c r="Q3285" s="1" t="str">
        <f>IFERROR(VLOOKUP(K3285,de_para!$A$2:$B$32,2,0),"ERR")</f>
        <v>Mid funnel</v>
      </c>
      <c r="R3285" s="1">
        <v>0</v>
      </c>
      <c r="S3285" s="1">
        <f t="shared" si="257"/>
        <v>10</v>
      </c>
      <c r="T3285" s="1">
        <f t="shared" si="258"/>
        <v>2020</v>
      </c>
      <c r="U3285" s="1">
        <f t="shared" si="259"/>
        <v>2</v>
      </c>
    </row>
    <row r="3286" spans="1:21" x14ac:dyDescent="0.25">
      <c r="A3286" s="3" t="s">
        <v>1406</v>
      </c>
      <c r="B3286" s="3" t="s">
        <v>1486</v>
      </c>
      <c r="C3286" s="4" t="s">
        <v>1448</v>
      </c>
      <c r="D3286" s="5" t="s">
        <v>1449</v>
      </c>
      <c r="E3286" s="4" t="s">
        <v>1450</v>
      </c>
      <c r="F3286" s="6">
        <v>0</v>
      </c>
      <c r="G3286" s="4">
        <v>0</v>
      </c>
      <c r="H3286" s="4">
        <v>0</v>
      </c>
      <c r="I3286" s="5" t="s">
        <v>45</v>
      </c>
      <c r="J3286" s="5">
        <v>0</v>
      </c>
      <c r="K3286" s="5" t="s">
        <v>36</v>
      </c>
      <c r="L3286" s="5">
        <v>7</v>
      </c>
      <c r="M3286" s="7" t="s">
        <v>1487</v>
      </c>
      <c r="N3286" s="16">
        <f t="shared" si="255"/>
        <v>44109</v>
      </c>
      <c r="O3286" s="7" t="s">
        <v>1488</v>
      </c>
      <c r="P3286" s="12" t="str">
        <f t="shared" si="256"/>
        <v>2020-10-13</v>
      </c>
      <c r="Q3286" s="1" t="str">
        <f>IFERROR(VLOOKUP(K3286,de_para!$A$2:$B$32,2,0),"ERR")</f>
        <v>web event</v>
      </c>
      <c r="R3286" s="1">
        <v>0</v>
      </c>
      <c r="S3286" s="1">
        <f t="shared" si="257"/>
        <v>10</v>
      </c>
      <c r="T3286" s="1">
        <f t="shared" si="258"/>
        <v>2020</v>
      </c>
      <c r="U3286" s="1">
        <f t="shared" si="259"/>
        <v>2</v>
      </c>
    </row>
    <row r="3287" spans="1:21" x14ac:dyDescent="0.25">
      <c r="A3287" s="3" t="s">
        <v>1300</v>
      </c>
      <c r="B3287" s="3" t="s">
        <v>1486</v>
      </c>
      <c r="C3287" s="4" t="s">
        <v>1301</v>
      </c>
      <c r="D3287" s="5" t="s">
        <v>1302</v>
      </c>
      <c r="E3287" s="4" t="s">
        <v>1303</v>
      </c>
      <c r="F3287" s="6">
        <v>180</v>
      </c>
      <c r="G3287" s="4">
        <v>2785</v>
      </c>
      <c r="H3287" s="4">
        <v>21674</v>
      </c>
      <c r="I3287" s="5">
        <v>8.3048814199999992</v>
      </c>
      <c r="J3287" s="5">
        <v>7.7824057450627997</v>
      </c>
      <c r="K3287" s="5" t="s">
        <v>6</v>
      </c>
      <c r="L3287" s="5">
        <v>2785</v>
      </c>
      <c r="M3287" s="7" t="s">
        <v>1487</v>
      </c>
      <c r="N3287" s="16">
        <f t="shared" si="255"/>
        <v>44109</v>
      </c>
      <c r="O3287" s="7" t="s">
        <v>1488</v>
      </c>
      <c r="P3287" s="12" t="str">
        <f t="shared" si="256"/>
        <v>2020-10-13</v>
      </c>
      <c r="Q3287" s="1" t="str">
        <f>IFERROR(VLOOKUP(K3287,de_para!$A$2:$B$32,2,0),"ERR")</f>
        <v>Top funnel</v>
      </c>
      <c r="R3287" s="1">
        <v>0</v>
      </c>
      <c r="S3287" s="1">
        <f t="shared" si="257"/>
        <v>10</v>
      </c>
      <c r="T3287" s="1">
        <f t="shared" si="258"/>
        <v>2020</v>
      </c>
      <c r="U3287" s="1">
        <f t="shared" si="259"/>
        <v>2</v>
      </c>
    </row>
    <row r="3288" spans="1:21" x14ac:dyDescent="0.25">
      <c r="A3288" s="3" t="s">
        <v>1493</v>
      </c>
      <c r="B3288" s="3" t="s">
        <v>1486</v>
      </c>
      <c r="C3288" s="4" t="s">
        <v>1494</v>
      </c>
      <c r="D3288" s="5" t="s">
        <v>1495</v>
      </c>
      <c r="E3288" s="4" t="s">
        <v>1496</v>
      </c>
      <c r="F3288" s="6">
        <v>0</v>
      </c>
      <c r="G3288" s="4">
        <v>0</v>
      </c>
      <c r="H3288" s="4">
        <v>0</v>
      </c>
      <c r="I3288" s="5" t="s">
        <v>45</v>
      </c>
      <c r="J3288" s="5">
        <v>0</v>
      </c>
      <c r="K3288" s="5" t="s">
        <v>36</v>
      </c>
      <c r="L3288" s="5">
        <v>1</v>
      </c>
      <c r="M3288" s="7" t="s">
        <v>1487</v>
      </c>
      <c r="N3288" s="16">
        <f t="shared" si="255"/>
        <v>44109</v>
      </c>
      <c r="O3288" s="7" t="s">
        <v>1488</v>
      </c>
      <c r="P3288" s="12" t="str">
        <f t="shared" si="256"/>
        <v>2020-10-13</v>
      </c>
      <c r="Q3288" s="1" t="str">
        <f>IFERROR(VLOOKUP(K3288,de_para!$A$2:$B$32,2,0),"ERR")</f>
        <v>web event</v>
      </c>
      <c r="R3288" s="1">
        <v>0</v>
      </c>
      <c r="S3288" s="1">
        <f t="shared" si="257"/>
        <v>10</v>
      </c>
      <c r="T3288" s="1">
        <f t="shared" si="258"/>
        <v>2020</v>
      </c>
      <c r="U3288" s="1">
        <f t="shared" si="259"/>
        <v>2</v>
      </c>
    </row>
    <row r="3289" spans="1:21" x14ac:dyDescent="0.25">
      <c r="A3289" s="3" t="s">
        <v>1497</v>
      </c>
      <c r="B3289" s="3" t="s">
        <v>1486</v>
      </c>
      <c r="C3289" s="4" t="s">
        <v>1498</v>
      </c>
      <c r="D3289" s="5" t="s">
        <v>1484</v>
      </c>
      <c r="E3289" s="4" t="s">
        <v>1485</v>
      </c>
      <c r="F3289" s="6">
        <v>0</v>
      </c>
      <c r="G3289" s="4">
        <v>0</v>
      </c>
      <c r="H3289" s="4">
        <v>0</v>
      </c>
      <c r="I3289" s="5" t="s">
        <v>45</v>
      </c>
      <c r="J3289" s="5">
        <v>0</v>
      </c>
      <c r="K3289" s="5" t="s">
        <v>36</v>
      </c>
      <c r="L3289" s="5">
        <v>9</v>
      </c>
      <c r="M3289" s="7" t="s">
        <v>1487</v>
      </c>
      <c r="N3289" s="16">
        <f t="shared" si="255"/>
        <v>44109</v>
      </c>
      <c r="O3289" s="7" t="s">
        <v>1488</v>
      </c>
      <c r="P3289" s="12" t="str">
        <f t="shared" si="256"/>
        <v>2020-10-13</v>
      </c>
      <c r="Q3289" s="1" t="str">
        <f>IFERROR(VLOOKUP(K3289,de_para!$A$2:$B$32,2,0),"ERR")</f>
        <v>web event</v>
      </c>
      <c r="R3289" s="1">
        <v>0</v>
      </c>
      <c r="S3289" s="1">
        <f t="shared" si="257"/>
        <v>10</v>
      </c>
      <c r="T3289" s="1">
        <f t="shared" si="258"/>
        <v>2020</v>
      </c>
      <c r="U3289" s="1">
        <f t="shared" si="259"/>
        <v>2</v>
      </c>
    </row>
    <row r="3290" spans="1:21" x14ac:dyDescent="0.25">
      <c r="A3290" s="3" t="s">
        <v>1474</v>
      </c>
      <c r="B3290" s="3" t="s">
        <v>1486</v>
      </c>
      <c r="C3290" s="4" t="s">
        <v>1475</v>
      </c>
      <c r="D3290" s="5" t="s">
        <v>1263</v>
      </c>
      <c r="E3290" s="4" t="s">
        <v>1264</v>
      </c>
      <c r="F3290" s="6">
        <v>0</v>
      </c>
      <c r="G3290" s="4">
        <v>0</v>
      </c>
      <c r="H3290" s="4">
        <v>0</v>
      </c>
      <c r="I3290" s="5" t="s">
        <v>45</v>
      </c>
      <c r="J3290" s="5">
        <v>0</v>
      </c>
      <c r="K3290" s="5" t="s">
        <v>1265</v>
      </c>
      <c r="L3290" s="5">
        <v>1</v>
      </c>
      <c r="M3290" s="7" t="s">
        <v>1487</v>
      </c>
      <c r="N3290" s="16">
        <f t="shared" si="255"/>
        <v>44109</v>
      </c>
      <c r="O3290" s="7" t="s">
        <v>1488</v>
      </c>
      <c r="P3290" s="12" t="str">
        <f t="shared" si="256"/>
        <v>2020-10-13</v>
      </c>
      <c r="Q3290" s="1" t="str">
        <f>IFERROR(VLOOKUP(K3290,de_para!$A$2:$B$32,2,0),"ERR")</f>
        <v>Mensagem</v>
      </c>
      <c r="R3290" s="1">
        <v>1</v>
      </c>
      <c r="S3290" s="1">
        <f t="shared" si="257"/>
        <v>10</v>
      </c>
      <c r="T3290" s="1">
        <f t="shared" si="258"/>
        <v>2020</v>
      </c>
      <c r="U3290" s="1">
        <f t="shared" si="259"/>
        <v>2</v>
      </c>
    </row>
    <row r="3291" spans="1:21" x14ac:dyDescent="0.25">
      <c r="A3291" s="3" t="s">
        <v>1413</v>
      </c>
      <c r="B3291" s="3" t="s">
        <v>1486</v>
      </c>
      <c r="C3291" s="4" t="s">
        <v>1414</v>
      </c>
      <c r="D3291" s="5" t="s">
        <v>1048</v>
      </c>
      <c r="E3291" s="4" t="s">
        <v>1049</v>
      </c>
      <c r="F3291" s="6">
        <v>121300.61</v>
      </c>
      <c r="G3291" s="4">
        <v>6065194</v>
      </c>
      <c r="H3291" s="4">
        <v>10460369</v>
      </c>
      <c r="I3291" s="5">
        <v>11.596207550000001</v>
      </c>
      <c r="J3291" s="5">
        <v>1.7246553036886001</v>
      </c>
      <c r="K3291" s="5" t="s">
        <v>36</v>
      </c>
      <c r="L3291" s="5">
        <v>1120</v>
      </c>
      <c r="M3291" s="7" t="s">
        <v>1487</v>
      </c>
      <c r="N3291" s="16">
        <f t="shared" si="255"/>
        <v>44109</v>
      </c>
      <c r="O3291" s="7" t="s">
        <v>1488</v>
      </c>
      <c r="P3291" s="12" t="str">
        <f t="shared" si="256"/>
        <v>2020-10-13</v>
      </c>
      <c r="Q3291" s="1" t="str">
        <f>IFERROR(VLOOKUP(K3291,de_para!$A$2:$B$32,2,0),"ERR")</f>
        <v>web event</v>
      </c>
      <c r="R3291" s="1">
        <v>0</v>
      </c>
      <c r="S3291" s="1">
        <f t="shared" si="257"/>
        <v>10</v>
      </c>
      <c r="T3291" s="1">
        <f t="shared" si="258"/>
        <v>2020</v>
      </c>
      <c r="U3291" s="1">
        <f t="shared" si="259"/>
        <v>2</v>
      </c>
    </row>
    <row r="3292" spans="1:21" x14ac:dyDescent="0.25">
      <c r="A3292" s="3" t="s">
        <v>245</v>
      </c>
      <c r="B3292" s="3" t="s">
        <v>1486</v>
      </c>
      <c r="C3292" s="4" t="s">
        <v>246</v>
      </c>
      <c r="D3292" s="5" t="s">
        <v>247</v>
      </c>
      <c r="E3292" s="4" t="s">
        <v>248</v>
      </c>
      <c r="F3292" s="6">
        <v>41006.160000000003</v>
      </c>
      <c r="G3292" s="4">
        <v>694006</v>
      </c>
      <c r="H3292" s="4">
        <v>2011739</v>
      </c>
      <c r="I3292" s="5">
        <v>20.3834394</v>
      </c>
      <c r="J3292" s="5">
        <v>2.8987343048906999</v>
      </c>
      <c r="K3292" s="5" t="s">
        <v>36</v>
      </c>
      <c r="L3292" s="5">
        <v>331</v>
      </c>
      <c r="M3292" s="7" t="s">
        <v>1487</v>
      </c>
      <c r="N3292" s="16">
        <f t="shared" si="255"/>
        <v>44109</v>
      </c>
      <c r="O3292" s="7" t="s">
        <v>1488</v>
      </c>
      <c r="P3292" s="12" t="str">
        <f t="shared" si="256"/>
        <v>2020-10-13</v>
      </c>
      <c r="Q3292" s="1" t="str">
        <f>IFERROR(VLOOKUP(K3292,de_para!$A$2:$B$32,2,0),"ERR")</f>
        <v>web event</v>
      </c>
      <c r="R3292" s="1">
        <v>0</v>
      </c>
      <c r="S3292" s="1">
        <f t="shared" si="257"/>
        <v>10</v>
      </c>
      <c r="T3292" s="1">
        <f t="shared" si="258"/>
        <v>2020</v>
      </c>
      <c r="U3292" s="1">
        <f t="shared" si="259"/>
        <v>2</v>
      </c>
    </row>
    <row r="3293" spans="1:21" x14ac:dyDescent="0.25">
      <c r="A3293" s="3" t="s">
        <v>1210</v>
      </c>
      <c r="B3293" s="3" t="s">
        <v>1499</v>
      </c>
      <c r="C3293" s="4" t="s">
        <v>1212</v>
      </c>
      <c r="D3293" s="5" t="s">
        <v>1213</v>
      </c>
      <c r="E3293" s="4" t="s">
        <v>1214</v>
      </c>
      <c r="F3293" s="6">
        <v>18082.7</v>
      </c>
      <c r="G3293" s="4">
        <v>475775</v>
      </c>
      <c r="H3293" s="4">
        <v>1477965</v>
      </c>
      <c r="I3293" s="5">
        <v>12.23486348</v>
      </c>
      <c r="J3293" s="5">
        <v>3.1064368661657</v>
      </c>
      <c r="K3293" s="5" t="s">
        <v>36</v>
      </c>
      <c r="L3293" s="5">
        <v>124</v>
      </c>
      <c r="M3293" s="7" t="s">
        <v>1500</v>
      </c>
      <c r="N3293" s="16">
        <f t="shared" si="255"/>
        <v>44102</v>
      </c>
      <c r="O3293" s="7" t="s">
        <v>1501</v>
      </c>
      <c r="P3293" s="12" t="str">
        <f t="shared" si="256"/>
        <v>2020-10-06</v>
      </c>
      <c r="Q3293" s="1" t="str">
        <f>IFERROR(VLOOKUP(K3293,de_para!$A$2:$B$32,2,0),"ERR")</f>
        <v>web event</v>
      </c>
      <c r="R3293" s="1">
        <v>0</v>
      </c>
      <c r="S3293" s="1">
        <f t="shared" si="257"/>
        <v>10</v>
      </c>
      <c r="T3293" s="1">
        <f t="shared" si="258"/>
        <v>2020</v>
      </c>
      <c r="U3293" s="1">
        <f t="shared" si="259"/>
        <v>2</v>
      </c>
    </row>
    <row r="3294" spans="1:21" x14ac:dyDescent="0.25">
      <c r="A3294" s="3" t="s">
        <v>1308</v>
      </c>
      <c r="B3294" s="3" t="s">
        <v>1499</v>
      </c>
      <c r="C3294" s="4" t="s">
        <v>1309</v>
      </c>
      <c r="D3294" s="5" t="s">
        <v>1302</v>
      </c>
      <c r="E3294" s="4" t="s">
        <v>1303</v>
      </c>
      <c r="F3294" s="6">
        <v>6947.7</v>
      </c>
      <c r="G3294" s="4">
        <v>51440</v>
      </c>
      <c r="H3294" s="4">
        <v>818807</v>
      </c>
      <c r="I3294" s="5">
        <v>8.4851497400000007</v>
      </c>
      <c r="J3294" s="5">
        <v>15.917709953344</v>
      </c>
      <c r="K3294" s="5" t="s">
        <v>6</v>
      </c>
      <c r="L3294" s="5">
        <v>51440</v>
      </c>
      <c r="M3294" s="7" t="s">
        <v>1500</v>
      </c>
      <c r="N3294" s="16">
        <f t="shared" si="255"/>
        <v>44102</v>
      </c>
      <c r="O3294" s="7" t="s">
        <v>1501</v>
      </c>
      <c r="P3294" s="12" t="str">
        <f t="shared" si="256"/>
        <v>2020-10-06</v>
      </c>
      <c r="Q3294" s="1" t="str">
        <f>IFERROR(VLOOKUP(K3294,de_para!$A$2:$B$32,2,0),"ERR")</f>
        <v>Top funnel</v>
      </c>
      <c r="R3294" s="1">
        <v>0</v>
      </c>
      <c r="S3294" s="1">
        <f t="shared" si="257"/>
        <v>10</v>
      </c>
      <c r="T3294" s="1">
        <f t="shared" si="258"/>
        <v>2020</v>
      </c>
      <c r="U3294" s="1">
        <f t="shared" si="259"/>
        <v>2</v>
      </c>
    </row>
    <row r="3295" spans="1:21" x14ac:dyDescent="0.25">
      <c r="A3295" s="3" t="s">
        <v>1489</v>
      </c>
      <c r="B3295" s="3" t="s">
        <v>1499</v>
      </c>
      <c r="C3295" s="4" t="s">
        <v>1490</v>
      </c>
      <c r="D3295" s="5" t="s">
        <v>1048</v>
      </c>
      <c r="E3295" s="4" t="s">
        <v>1049</v>
      </c>
      <c r="F3295" s="6">
        <v>0</v>
      </c>
      <c r="G3295" s="4">
        <v>0</v>
      </c>
      <c r="H3295" s="4">
        <v>0</v>
      </c>
      <c r="I3295" s="5" t="s">
        <v>45</v>
      </c>
      <c r="J3295" s="5">
        <v>0</v>
      </c>
      <c r="K3295" s="5" t="s">
        <v>36</v>
      </c>
      <c r="L3295" s="5">
        <v>2</v>
      </c>
      <c r="M3295" s="7" t="s">
        <v>1500</v>
      </c>
      <c r="N3295" s="16">
        <f t="shared" si="255"/>
        <v>44102</v>
      </c>
      <c r="O3295" s="7" t="s">
        <v>1501</v>
      </c>
      <c r="P3295" s="12" t="str">
        <f t="shared" si="256"/>
        <v>2020-10-06</v>
      </c>
      <c r="Q3295" s="1" t="str">
        <f>IFERROR(VLOOKUP(K3295,de_para!$A$2:$B$32,2,0),"ERR")</f>
        <v>web event</v>
      </c>
      <c r="R3295" s="1">
        <v>0</v>
      </c>
      <c r="S3295" s="1">
        <f t="shared" si="257"/>
        <v>10</v>
      </c>
      <c r="T3295" s="1">
        <f t="shared" si="258"/>
        <v>2020</v>
      </c>
      <c r="U3295" s="1">
        <f t="shared" si="259"/>
        <v>2</v>
      </c>
    </row>
    <row r="3296" spans="1:21" x14ac:dyDescent="0.25">
      <c r="A3296" s="3" t="s">
        <v>1367</v>
      </c>
      <c r="B3296" s="3" t="s">
        <v>1499</v>
      </c>
      <c r="C3296" s="4" t="s">
        <v>1368</v>
      </c>
      <c r="D3296" s="5" t="s">
        <v>1258</v>
      </c>
      <c r="E3296" s="4" t="s">
        <v>1259</v>
      </c>
      <c r="F3296" s="6">
        <v>10711.88</v>
      </c>
      <c r="G3296" s="4">
        <v>662781</v>
      </c>
      <c r="H3296" s="4">
        <v>993280</v>
      </c>
      <c r="I3296" s="5">
        <v>10.78435084</v>
      </c>
      <c r="J3296" s="5">
        <v>1.4986549101438</v>
      </c>
      <c r="K3296" s="5" t="s">
        <v>1369</v>
      </c>
      <c r="L3296" s="5">
        <v>3788</v>
      </c>
      <c r="M3296" s="7" t="s">
        <v>1500</v>
      </c>
      <c r="N3296" s="16">
        <f t="shared" si="255"/>
        <v>44102</v>
      </c>
      <c r="O3296" s="7" t="s">
        <v>1501</v>
      </c>
      <c r="P3296" s="12" t="str">
        <f t="shared" si="256"/>
        <v>2020-10-06</v>
      </c>
      <c r="Q3296" s="1" t="str">
        <f>IFERROR(VLOOKUP(K3296,de_para!$A$2:$B$32,2,0),"ERR")</f>
        <v>web event</v>
      </c>
      <c r="R3296" s="1">
        <v>0</v>
      </c>
      <c r="S3296" s="1">
        <f t="shared" si="257"/>
        <v>10</v>
      </c>
      <c r="T3296" s="1">
        <f t="shared" si="258"/>
        <v>2020</v>
      </c>
      <c r="U3296" s="1">
        <f t="shared" si="259"/>
        <v>2</v>
      </c>
    </row>
    <row r="3297" spans="1:21" x14ac:dyDescent="0.25">
      <c r="A3297" s="3" t="s">
        <v>1359</v>
      </c>
      <c r="B3297" s="3" t="s">
        <v>1499</v>
      </c>
      <c r="C3297" s="4" t="s">
        <v>1360</v>
      </c>
      <c r="D3297" s="5" t="s">
        <v>1361</v>
      </c>
      <c r="E3297" s="4" t="s">
        <v>1362</v>
      </c>
      <c r="F3297" s="6">
        <v>11308.17</v>
      </c>
      <c r="G3297" s="4">
        <v>265217</v>
      </c>
      <c r="H3297" s="4">
        <v>757869</v>
      </c>
      <c r="I3297" s="5">
        <v>14.921008779999999</v>
      </c>
      <c r="J3297" s="5">
        <v>2.8575430685062</v>
      </c>
      <c r="K3297" s="5" t="s">
        <v>36</v>
      </c>
      <c r="L3297" s="5">
        <v>76</v>
      </c>
      <c r="M3297" s="7" t="s">
        <v>1500</v>
      </c>
      <c r="N3297" s="16">
        <f t="shared" si="255"/>
        <v>44102</v>
      </c>
      <c r="O3297" s="7" t="s">
        <v>1501</v>
      </c>
      <c r="P3297" s="12" t="str">
        <f t="shared" si="256"/>
        <v>2020-10-06</v>
      </c>
      <c r="Q3297" s="1" t="str">
        <f>IFERROR(VLOOKUP(K3297,de_para!$A$2:$B$32,2,0),"ERR")</f>
        <v>web event</v>
      </c>
      <c r="R3297" s="1">
        <v>0</v>
      </c>
      <c r="S3297" s="1">
        <f t="shared" si="257"/>
        <v>10</v>
      </c>
      <c r="T3297" s="1">
        <f t="shared" si="258"/>
        <v>2020</v>
      </c>
      <c r="U3297" s="1">
        <f t="shared" si="259"/>
        <v>2</v>
      </c>
    </row>
    <row r="3298" spans="1:21" x14ac:dyDescent="0.25">
      <c r="A3298" s="3" t="s">
        <v>1352</v>
      </c>
      <c r="B3298" s="3" t="s">
        <v>1499</v>
      </c>
      <c r="C3298" s="4" t="s">
        <v>1353</v>
      </c>
      <c r="D3298" s="5" t="s">
        <v>1091</v>
      </c>
      <c r="E3298" s="4" t="s">
        <v>1092</v>
      </c>
      <c r="F3298" s="6">
        <v>43716.18</v>
      </c>
      <c r="G3298" s="4">
        <v>129055</v>
      </c>
      <c r="H3298" s="4">
        <v>1514197</v>
      </c>
      <c r="I3298" s="5">
        <v>28.87086687</v>
      </c>
      <c r="J3298" s="5">
        <v>11.732958816009001</v>
      </c>
      <c r="K3298" s="5" t="s">
        <v>36</v>
      </c>
      <c r="L3298" s="5">
        <v>244</v>
      </c>
      <c r="M3298" s="7" t="s">
        <v>1500</v>
      </c>
      <c r="N3298" s="16">
        <f t="shared" si="255"/>
        <v>44102</v>
      </c>
      <c r="O3298" s="7" t="s">
        <v>1501</v>
      </c>
      <c r="P3298" s="12" t="str">
        <f t="shared" si="256"/>
        <v>2020-10-06</v>
      </c>
      <c r="Q3298" s="1" t="str">
        <f>IFERROR(VLOOKUP(K3298,de_para!$A$2:$B$32,2,0),"ERR")</f>
        <v>web event</v>
      </c>
      <c r="R3298" s="1">
        <v>0</v>
      </c>
      <c r="S3298" s="1">
        <f t="shared" si="257"/>
        <v>10</v>
      </c>
      <c r="T3298" s="1">
        <f t="shared" si="258"/>
        <v>2020</v>
      </c>
      <c r="U3298" s="1">
        <f t="shared" si="259"/>
        <v>2</v>
      </c>
    </row>
    <row r="3299" spans="1:21" x14ac:dyDescent="0.25">
      <c r="A3299" s="3" t="s">
        <v>1493</v>
      </c>
      <c r="B3299" s="3" t="s">
        <v>1499</v>
      </c>
      <c r="C3299" s="4" t="s">
        <v>1494</v>
      </c>
      <c r="D3299" s="5" t="s">
        <v>1495</v>
      </c>
      <c r="E3299" s="4" t="s">
        <v>1496</v>
      </c>
      <c r="F3299" s="6">
        <v>0</v>
      </c>
      <c r="G3299" s="4">
        <v>0</v>
      </c>
      <c r="H3299" s="4">
        <v>0</v>
      </c>
      <c r="I3299" s="5" t="s">
        <v>45</v>
      </c>
      <c r="J3299" s="5">
        <v>0</v>
      </c>
      <c r="K3299" s="5" t="s">
        <v>36</v>
      </c>
      <c r="L3299" s="5">
        <v>3</v>
      </c>
      <c r="M3299" s="7" t="s">
        <v>1500</v>
      </c>
      <c r="N3299" s="16">
        <f t="shared" si="255"/>
        <v>44102</v>
      </c>
      <c r="O3299" s="7" t="s">
        <v>1501</v>
      </c>
      <c r="P3299" s="12" t="str">
        <f t="shared" si="256"/>
        <v>2020-10-06</v>
      </c>
      <c r="Q3299" s="1" t="str">
        <f>IFERROR(VLOOKUP(K3299,de_para!$A$2:$B$32,2,0),"ERR")</f>
        <v>web event</v>
      </c>
      <c r="R3299" s="1">
        <v>0</v>
      </c>
      <c r="S3299" s="1">
        <f t="shared" si="257"/>
        <v>10</v>
      </c>
      <c r="T3299" s="1">
        <f t="shared" si="258"/>
        <v>2020</v>
      </c>
      <c r="U3299" s="1">
        <f t="shared" si="259"/>
        <v>2</v>
      </c>
    </row>
    <row r="3300" spans="1:21" x14ac:dyDescent="0.25">
      <c r="A3300" s="3" t="s">
        <v>405</v>
      </c>
      <c r="B3300" s="3" t="s">
        <v>1499</v>
      </c>
      <c r="C3300" s="4" t="s">
        <v>406</v>
      </c>
      <c r="D3300" s="5" t="s">
        <v>177</v>
      </c>
      <c r="E3300" s="4" t="s">
        <v>178</v>
      </c>
      <c r="F3300" s="6">
        <v>4907.45</v>
      </c>
      <c r="G3300" s="4">
        <v>163264</v>
      </c>
      <c r="H3300" s="4">
        <v>327986</v>
      </c>
      <c r="I3300" s="5">
        <v>14.96237644</v>
      </c>
      <c r="J3300" s="5">
        <v>2.0089303214426</v>
      </c>
      <c r="K3300" s="5" t="s">
        <v>179</v>
      </c>
      <c r="L3300" s="5">
        <v>5855</v>
      </c>
      <c r="M3300" s="7" t="s">
        <v>1500</v>
      </c>
      <c r="N3300" s="16">
        <f t="shared" si="255"/>
        <v>44102</v>
      </c>
      <c r="O3300" s="7" t="s">
        <v>1501</v>
      </c>
      <c r="P3300" s="12" t="str">
        <f t="shared" si="256"/>
        <v>2020-10-06</v>
      </c>
      <c r="Q3300" s="1" t="str">
        <f>IFERROR(VLOOKUP(K3300,de_para!$A$2:$B$32,2,0),"ERR")</f>
        <v>Mid funnel</v>
      </c>
      <c r="R3300" s="1">
        <v>0</v>
      </c>
      <c r="S3300" s="1">
        <f t="shared" si="257"/>
        <v>10</v>
      </c>
      <c r="T3300" s="1">
        <f t="shared" si="258"/>
        <v>2020</v>
      </c>
      <c r="U3300" s="1">
        <f t="shared" si="259"/>
        <v>2</v>
      </c>
    </row>
    <row r="3301" spans="1:21" x14ac:dyDescent="0.25">
      <c r="A3301" s="3" t="s">
        <v>1271</v>
      </c>
      <c r="B3301" s="3" t="s">
        <v>1499</v>
      </c>
      <c r="C3301" s="4" t="s">
        <v>1272</v>
      </c>
      <c r="D3301" s="5" t="s">
        <v>1273</v>
      </c>
      <c r="E3301" s="4" t="s">
        <v>1274</v>
      </c>
      <c r="F3301" s="6">
        <v>28871.9</v>
      </c>
      <c r="G3301" s="4">
        <v>59601</v>
      </c>
      <c r="H3301" s="4">
        <v>538392</v>
      </c>
      <c r="I3301" s="5">
        <v>53.626168290000003</v>
      </c>
      <c r="J3301" s="5">
        <v>9.0332712538380004</v>
      </c>
      <c r="K3301" s="5" t="s">
        <v>36</v>
      </c>
      <c r="L3301" s="5">
        <v>1095</v>
      </c>
      <c r="M3301" s="7" t="s">
        <v>1500</v>
      </c>
      <c r="N3301" s="16">
        <f t="shared" si="255"/>
        <v>44102</v>
      </c>
      <c r="O3301" s="7" t="s">
        <v>1501</v>
      </c>
      <c r="P3301" s="12" t="str">
        <f t="shared" si="256"/>
        <v>2020-10-06</v>
      </c>
      <c r="Q3301" s="1" t="str">
        <f>IFERROR(VLOOKUP(K3301,de_para!$A$2:$B$32,2,0),"ERR")</f>
        <v>web event</v>
      </c>
      <c r="R3301" s="1">
        <v>0</v>
      </c>
      <c r="S3301" s="1">
        <f t="shared" si="257"/>
        <v>10</v>
      </c>
      <c r="T3301" s="1">
        <f t="shared" si="258"/>
        <v>2020</v>
      </c>
      <c r="U3301" s="1">
        <f t="shared" si="259"/>
        <v>2</v>
      </c>
    </row>
    <row r="3302" spans="1:21" x14ac:dyDescent="0.25">
      <c r="A3302" s="3" t="s">
        <v>1502</v>
      </c>
      <c r="B3302" s="3" t="s">
        <v>1499</v>
      </c>
      <c r="C3302" s="4" t="s">
        <v>1503</v>
      </c>
      <c r="D3302" s="5" t="s">
        <v>1504</v>
      </c>
      <c r="E3302" s="4" t="s">
        <v>1505</v>
      </c>
      <c r="F3302" s="6">
        <v>0</v>
      </c>
      <c r="G3302" s="4">
        <v>0</v>
      </c>
      <c r="H3302" s="4">
        <v>0</v>
      </c>
      <c r="I3302" s="5" t="s">
        <v>45</v>
      </c>
      <c r="J3302" s="5">
        <v>0</v>
      </c>
      <c r="K3302" s="5" t="s">
        <v>36</v>
      </c>
      <c r="L3302" s="5">
        <v>2</v>
      </c>
      <c r="M3302" s="7" t="s">
        <v>1500</v>
      </c>
      <c r="N3302" s="16">
        <f t="shared" si="255"/>
        <v>44102</v>
      </c>
      <c r="O3302" s="7" t="s">
        <v>1501</v>
      </c>
      <c r="P3302" s="12" t="str">
        <f t="shared" si="256"/>
        <v>2020-10-06</v>
      </c>
      <c r="Q3302" s="1" t="str">
        <f>IFERROR(VLOOKUP(K3302,de_para!$A$2:$B$32,2,0),"ERR")</f>
        <v>web event</v>
      </c>
      <c r="R3302" s="1">
        <v>0</v>
      </c>
      <c r="S3302" s="1">
        <f t="shared" si="257"/>
        <v>10</v>
      </c>
      <c r="T3302" s="1">
        <f t="shared" si="258"/>
        <v>2020</v>
      </c>
      <c r="U3302" s="1">
        <f t="shared" si="259"/>
        <v>2</v>
      </c>
    </row>
    <row r="3303" spans="1:21" x14ac:dyDescent="0.25">
      <c r="A3303" s="3" t="s">
        <v>1506</v>
      </c>
      <c r="B3303" s="3" t="s">
        <v>1499</v>
      </c>
      <c r="C3303" s="4" t="s">
        <v>1507</v>
      </c>
      <c r="D3303" s="5" t="s">
        <v>1495</v>
      </c>
      <c r="E3303" s="4" t="s">
        <v>1496</v>
      </c>
      <c r="F3303" s="6">
        <v>0</v>
      </c>
      <c r="G3303" s="4">
        <v>0</v>
      </c>
      <c r="H3303" s="4">
        <v>0</v>
      </c>
      <c r="I3303" s="5" t="s">
        <v>45</v>
      </c>
      <c r="J3303" s="5">
        <v>0</v>
      </c>
      <c r="K3303" s="5" t="s">
        <v>36</v>
      </c>
      <c r="L3303" s="5">
        <v>2</v>
      </c>
      <c r="M3303" s="7" t="s">
        <v>1500</v>
      </c>
      <c r="N3303" s="16">
        <f t="shared" si="255"/>
        <v>44102</v>
      </c>
      <c r="O3303" s="7" t="s">
        <v>1501</v>
      </c>
      <c r="P3303" s="12" t="str">
        <f t="shared" si="256"/>
        <v>2020-10-06</v>
      </c>
      <c r="Q3303" s="1" t="str">
        <f>IFERROR(VLOOKUP(K3303,de_para!$A$2:$B$32,2,0),"ERR")</f>
        <v>web event</v>
      </c>
      <c r="R3303" s="1">
        <v>0</v>
      </c>
      <c r="S3303" s="1">
        <f t="shared" si="257"/>
        <v>10</v>
      </c>
      <c r="T3303" s="1">
        <f t="shared" si="258"/>
        <v>2020</v>
      </c>
      <c r="U3303" s="1">
        <f t="shared" si="259"/>
        <v>2</v>
      </c>
    </row>
    <row r="3304" spans="1:21" x14ac:dyDescent="0.25">
      <c r="A3304" s="3" t="s">
        <v>1476</v>
      </c>
      <c r="B3304" s="3" t="s">
        <v>1499</v>
      </c>
      <c r="C3304" s="4" t="s">
        <v>1508</v>
      </c>
      <c r="D3304" s="5" t="s">
        <v>1509</v>
      </c>
      <c r="E3304" s="4" t="s">
        <v>1510</v>
      </c>
      <c r="F3304" s="6">
        <v>0</v>
      </c>
      <c r="G3304" s="4">
        <v>0</v>
      </c>
      <c r="H3304" s="4">
        <v>0</v>
      </c>
      <c r="I3304" s="5" t="s">
        <v>45</v>
      </c>
      <c r="J3304" s="5">
        <v>0</v>
      </c>
      <c r="K3304" s="5" t="s">
        <v>36</v>
      </c>
      <c r="L3304" s="5">
        <v>1</v>
      </c>
      <c r="M3304" s="7" t="s">
        <v>1500</v>
      </c>
      <c r="N3304" s="16">
        <f t="shared" si="255"/>
        <v>44102</v>
      </c>
      <c r="O3304" s="7" t="s">
        <v>1501</v>
      </c>
      <c r="P3304" s="12" t="str">
        <f t="shared" si="256"/>
        <v>2020-10-06</v>
      </c>
      <c r="Q3304" s="1" t="str">
        <f>IFERROR(VLOOKUP(K3304,de_para!$A$2:$B$32,2,0),"ERR")</f>
        <v>web event</v>
      </c>
      <c r="R3304" s="1">
        <v>0</v>
      </c>
      <c r="S3304" s="1">
        <f t="shared" si="257"/>
        <v>10</v>
      </c>
      <c r="T3304" s="1">
        <f t="shared" si="258"/>
        <v>2020</v>
      </c>
      <c r="U3304" s="1">
        <f t="shared" si="259"/>
        <v>2</v>
      </c>
    </row>
    <row r="3305" spans="1:21" x14ac:dyDescent="0.25">
      <c r="A3305" s="3" t="s">
        <v>245</v>
      </c>
      <c r="B3305" s="3" t="s">
        <v>1499</v>
      </c>
      <c r="C3305" s="4" t="s">
        <v>246</v>
      </c>
      <c r="D3305" s="5" t="s">
        <v>247</v>
      </c>
      <c r="E3305" s="4" t="s">
        <v>248</v>
      </c>
      <c r="F3305" s="6">
        <v>10690.54</v>
      </c>
      <c r="G3305" s="4">
        <v>462462</v>
      </c>
      <c r="H3305" s="4">
        <v>781923</v>
      </c>
      <c r="I3305" s="5">
        <v>13.672113489999999</v>
      </c>
      <c r="J3305" s="5">
        <v>1.6907832427313001</v>
      </c>
      <c r="K3305" s="5" t="s">
        <v>36</v>
      </c>
      <c r="L3305" s="5">
        <v>72</v>
      </c>
      <c r="M3305" s="7" t="s">
        <v>1500</v>
      </c>
      <c r="N3305" s="16">
        <f t="shared" si="255"/>
        <v>44102</v>
      </c>
      <c r="O3305" s="7" t="s">
        <v>1501</v>
      </c>
      <c r="P3305" s="12" t="str">
        <f t="shared" si="256"/>
        <v>2020-10-06</v>
      </c>
      <c r="Q3305" s="1" t="str">
        <f>IFERROR(VLOOKUP(K3305,de_para!$A$2:$B$32,2,0),"ERR")</f>
        <v>web event</v>
      </c>
      <c r="R3305" s="1">
        <v>0</v>
      </c>
      <c r="S3305" s="1">
        <f t="shared" si="257"/>
        <v>10</v>
      </c>
      <c r="T3305" s="1">
        <f t="shared" si="258"/>
        <v>2020</v>
      </c>
      <c r="U3305" s="1">
        <f t="shared" si="259"/>
        <v>2</v>
      </c>
    </row>
    <row r="3306" spans="1:21" x14ac:dyDescent="0.25">
      <c r="A3306" s="3" t="s">
        <v>1306</v>
      </c>
      <c r="B3306" s="3" t="s">
        <v>1499</v>
      </c>
      <c r="C3306" s="4" t="s">
        <v>1307</v>
      </c>
      <c r="D3306" s="5" t="s">
        <v>1302</v>
      </c>
      <c r="E3306" s="4" t="s">
        <v>1303</v>
      </c>
      <c r="F3306" s="6">
        <v>277.41000000000003</v>
      </c>
      <c r="G3306" s="4">
        <v>3761</v>
      </c>
      <c r="H3306" s="4">
        <v>30421</v>
      </c>
      <c r="I3306" s="5">
        <v>9.1190296199999992</v>
      </c>
      <c r="J3306" s="5">
        <v>8.0885402818399008</v>
      </c>
      <c r="K3306" s="5" t="s">
        <v>6</v>
      </c>
      <c r="L3306" s="5">
        <v>3761</v>
      </c>
      <c r="M3306" s="7" t="s">
        <v>1500</v>
      </c>
      <c r="N3306" s="16">
        <f t="shared" si="255"/>
        <v>44102</v>
      </c>
      <c r="O3306" s="7" t="s">
        <v>1501</v>
      </c>
      <c r="P3306" s="12" t="str">
        <f t="shared" si="256"/>
        <v>2020-10-06</v>
      </c>
      <c r="Q3306" s="1" t="str">
        <f>IFERROR(VLOOKUP(K3306,de_para!$A$2:$B$32,2,0),"ERR")</f>
        <v>Top funnel</v>
      </c>
      <c r="R3306" s="1">
        <v>0</v>
      </c>
      <c r="S3306" s="1">
        <f t="shared" si="257"/>
        <v>10</v>
      </c>
      <c r="T3306" s="1">
        <f t="shared" si="258"/>
        <v>2020</v>
      </c>
      <c r="U3306" s="1">
        <f t="shared" si="259"/>
        <v>2</v>
      </c>
    </row>
    <row r="3307" spans="1:21" x14ac:dyDescent="0.25">
      <c r="A3307" s="3" t="s">
        <v>1300</v>
      </c>
      <c r="B3307" s="3" t="s">
        <v>1499</v>
      </c>
      <c r="C3307" s="4" t="s">
        <v>1301</v>
      </c>
      <c r="D3307" s="5" t="s">
        <v>1302</v>
      </c>
      <c r="E3307" s="4" t="s">
        <v>1303</v>
      </c>
      <c r="F3307" s="6">
        <v>271.52999999999997</v>
      </c>
      <c r="G3307" s="4">
        <v>4061</v>
      </c>
      <c r="H3307" s="4">
        <v>31638</v>
      </c>
      <c r="I3307" s="5">
        <v>8.5824009100000005</v>
      </c>
      <c r="J3307" s="5">
        <v>7.7906919477961001</v>
      </c>
      <c r="K3307" s="5" t="s">
        <v>6</v>
      </c>
      <c r="L3307" s="5">
        <v>4061</v>
      </c>
      <c r="M3307" s="7" t="s">
        <v>1500</v>
      </c>
      <c r="N3307" s="16">
        <f t="shared" si="255"/>
        <v>44102</v>
      </c>
      <c r="O3307" s="7" t="s">
        <v>1501</v>
      </c>
      <c r="P3307" s="12" t="str">
        <f t="shared" si="256"/>
        <v>2020-10-06</v>
      </c>
      <c r="Q3307" s="1" t="str">
        <f>IFERROR(VLOOKUP(K3307,de_para!$A$2:$B$32,2,0),"ERR")</f>
        <v>Top funnel</v>
      </c>
      <c r="R3307" s="1">
        <v>0</v>
      </c>
      <c r="S3307" s="1">
        <f t="shared" si="257"/>
        <v>10</v>
      </c>
      <c r="T3307" s="1">
        <f t="shared" si="258"/>
        <v>2020</v>
      </c>
      <c r="U3307" s="1">
        <f t="shared" si="259"/>
        <v>2</v>
      </c>
    </row>
    <row r="3308" spans="1:21" x14ac:dyDescent="0.25">
      <c r="A3308" s="3" t="s">
        <v>1435</v>
      </c>
      <c r="B3308" s="3" t="s">
        <v>1499</v>
      </c>
      <c r="C3308" s="4" t="s">
        <v>1436</v>
      </c>
      <c r="D3308" s="5" t="s">
        <v>521</v>
      </c>
      <c r="E3308" s="4" t="s">
        <v>522</v>
      </c>
      <c r="F3308" s="6">
        <v>32.26</v>
      </c>
      <c r="G3308" s="4">
        <v>7044</v>
      </c>
      <c r="H3308" s="4">
        <v>7099</v>
      </c>
      <c r="I3308" s="5">
        <v>4.54430201</v>
      </c>
      <c r="J3308" s="5">
        <v>1.0078080636002</v>
      </c>
      <c r="K3308" s="5" t="s">
        <v>394</v>
      </c>
      <c r="L3308" s="5">
        <v>36</v>
      </c>
      <c r="M3308" s="7" t="s">
        <v>1500</v>
      </c>
      <c r="N3308" s="16">
        <f t="shared" si="255"/>
        <v>44102</v>
      </c>
      <c r="O3308" s="7" t="s">
        <v>1501</v>
      </c>
      <c r="P3308" s="12" t="str">
        <f t="shared" si="256"/>
        <v>2020-10-06</v>
      </c>
      <c r="Q3308" s="1" t="str">
        <f>IFERROR(VLOOKUP(K3308,de_para!$A$2:$B$32,2,0),"ERR")</f>
        <v>Mid funnel</v>
      </c>
      <c r="R3308" s="1">
        <v>0</v>
      </c>
      <c r="S3308" s="1">
        <f t="shared" si="257"/>
        <v>10</v>
      </c>
      <c r="T3308" s="1">
        <f t="shared" si="258"/>
        <v>2020</v>
      </c>
      <c r="U3308" s="1">
        <f t="shared" si="259"/>
        <v>2</v>
      </c>
    </row>
    <row r="3309" spans="1:21" x14ac:dyDescent="0.25">
      <c r="A3309" s="3" t="s">
        <v>1088</v>
      </c>
      <c r="B3309" s="3" t="s">
        <v>1499</v>
      </c>
      <c r="C3309" s="4" t="s">
        <v>1090</v>
      </c>
      <c r="D3309" s="5" t="s">
        <v>1091</v>
      </c>
      <c r="E3309" s="4" t="s">
        <v>1092</v>
      </c>
      <c r="F3309" s="6">
        <v>14811.54</v>
      </c>
      <c r="G3309" s="4">
        <v>31128</v>
      </c>
      <c r="H3309" s="4">
        <v>284683</v>
      </c>
      <c r="I3309" s="5">
        <v>52.028185739999998</v>
      </c>
      <c r="J3309" s="5">
        <v>9.1455602672834999</v>
      </c>
      <c r="K3309" s="5" t="s">
        <v>36</v>
      </c>
      <c r="L3309" s="5">
        <v>116</v>
      </c>
      <c r="M3309" s="7" t="s">
        <v>1500</v>
      </c>
      <c r="N3309" s="16">
        <f t="shared" si="255"/>
        <v>44102</v>
      </c>
      <c r="O3309" s="7" t="s">
        <v>1501</v>
      </c>
      <c r="P3309" s="12" t="str">
        <f t="shared" si="256"/>
        <v>2020-10-06</v>
      </c>
      <c r="Q3309" s="1" t="str">
        <f>IFERROR(VLOOKUP(K3309,de_para!$A$2:$B$32,2,0),"ERR")</f>
        <v>web event</v>
      </c>
      <c r="R3309" s="1">
        <v>0</v>
      </c>
      <c r="S3309" s="1">
        <f t="shared" si="257"/>
        <v>10</v>
      </c>
      <c r="T3309" s="1">
        <f t="shared" si="258"/>
        <v>2020</v>
      </c>
      <c r="U3309" s="1">
        <f t="shared" si="259"/>
        <v>2</v>
      </c>
    </row>
    <row r="3310" spans="1:21" x14ac:dyDescent="0.25">
      <c r="A3310" s="3" t="s">
        <v>1057</v>
      </c>
      <c r="B3310" s="3" t="s">
        <v>1499</v>
      </c>
      <c r="C3310" s="4" t="s">
        <v>1058</v>
      </c>
      <c r="D3310" s="5" t="s">
        <v>1059</v>
      </c>
      <c r="E3310" s="4" t="s">
        <v>1060</v>
      </c>
      <c r="F3310" s="6">
        <v>15430.98</v>
      </c>
      <c r="G3310" s="4">
        <v>579072</v>
      </c>
      <c r="H3310" s="4">
        <v>950569</v>
      </c>
      <c r="I3310" s="5">
        <v>16.233413880000001</v>
      </c>
      <c r="J3310" s="5">
        <v>1.6415385306145001</v>
      </c>
      <c r="K3310" s="5" t="s">
        <v>80</v>
      </c>
      <c r="L3310" s="5">
        <v>271</v>
      </c>
      <c r="M3310" s="7" t="s">
        <v>1500</v>
      </c>
      <c r="N3310" s="16">
        <f t="shared" si="255"/>
        <v>44102</v>
      </c>
      <c r="O3310" s="7" t="s">
        <v>1501</v>
      </c>
      <c r="P3310" s="12" t="str">
        <f t="shared" si="256"/>
        <v>2020-10-06</v>
      </c>
      <c r="Q3310" s="1" t="str">
        <f>IFERROR(VLOOKUP(K3310,de_para!$A$2:$B$32,2,0),"ERR")</f>
        <v>web event</v>
      </c>
      <c r="R3310" s="1">
        <v>0</v>
      </c>
      <c r="S3310" s="1">
        <f t="shared" si="257"/>
        <v>10</v>
      </c>
      <c r="T3310" s="1">
        <f t="shared" si="258"/>
        <v>2020</v>
      </c>
      <c r="U3310" s="1">
        <f t="shared" si="259"/>
        <v>2</v>
      </c>
    </row>
    <row r="3311" spans="1:21" x14ac:dyDescent="0.25">
      <c r="A3311" s="3" t="s">
        <v>245</v>
      </c>
      <c r="B3311" s="3" t="s">
        <v>1499</v>
      </c>
      <c r="C3311" s="4" t="s">
        <v>520</v>
      </c>
      <c r="D3311" s="5" t="s">
        <v>521</v>
      </c>
      <c r="E3311" s="4" t="s">
        <v>522</v>
      </c>
      <c r="F3311" s="6">
        <v>9183.76</v>
      </c>
      <c r="G3311" s="4">
        <v>1379079</v>
      </c>
      <c r="H3311" s="4">
        <v>2557548</v>
      </c>
      <c r="I3311" s="5">
        <v>3.5908456100000001</v>
      </c>
      <c r="J3311" s="5">
        <v>1.8545333516064</v>
      </c>
      <c r="K3311" s="5" t="s">
        <v>394</v>
      </c>
      <c r="L3311" s="5">
        <v>27477</v>
      </c>
      <c r="M3311" s="7" t="s">
        <v>1500</v>
      </c>
      <c r="N3311" s="16">
        <f t="shared" si="255"/>
        <v>44102</v>
      </c>
      <c r="O3311" s="7" t="s">
        <v>1501</v>
      </c>
      <c r="P3311" s="12" t="str">
        <f t="shared" si="256"/>
        <v>2020-10-06</v>
      </c>
      <c r="Q3311" s="1" t="str">
        <f>IFERROR(VLOOKUP(K3311,de_para!$A$2:$B$32,2,0),"ERR")</f>
        <v>Mid funnel</v>
      </c>
      <c r="R3311" s="1">
        <v>0</v>
      </c>
      <c r="S3311" s="1">
        <f t="shared" si="257"/>
        <v>10</v>
      </c>
      <c r="T3311" s="1">
        <f t="shared" si="258"/>
        <v>2020</v>
      </c>
      <c r="U3311" s="1">
        <f t="shared" si="259"/>
        <v>2</v>
      </c>
    </row>
    <row r="3312" spans="1:21" x14ac:dyDescent="0.25">
      <c r="A3312" s="3" t="s">
        <v>1511</v>
      </c>
      <c r="B3312" s="3" t="s">
        <v>1499</v>
      </c>
      <c r="C3312" s="4" t="s">
        <v>1512</v>
      </c>
      <c r="D3312" s="5" t="s">
        <v>1513</v>
      </c>
      <c r="E3312" s="4" t="s">
        <v>1514</v>
      </c>
      <c r="F3312" s="6">
        <v>823.65</v>
      </c>
      <c r="G3312" s="4">
        <v>1079303</v>
      </c>
      <c r="H3312" s="4">
        <v>1093887</v>
      </c>
      <c r="I3312" s="5">
        <v>0.75295712000000004</v>
      </c>
      <c r="J3312" s="5">
        <v>1.0135124242219</v>
      </c>
      <c r="K3312" s="5" t="s">
        <v>6</v>
      </c>
      <c r="L3312" s="5">
        <v>1079303</v>
      </c>
      <c r="M3312" s="7" t="s">
        <v>1500</v>
      </c>
      <c r="N3312" s="16">
        <f t="shared" si="255"/>
        <v>44102</v>
      </c>
      <c r="O3312" s="7" t="s">
        <v>1501</v>
      </c>
      <c r="P3312" s="12" t="str">
        <f t="shared" si="256"/>
        <v>2020-10-06</v>
      </c>
      <c r="Q3312" s="1" t="str">
        <f>IFERROR(VLOOKUP(K3312,de_para!$A$2:$B$32,2,0),"ERR")</f>
        <v>Top funnel</v>
      </c>
      <c r="R3312" s="1">
        <v>0</v>
      </c>
      <c r="S3312" s="1">
        <f t="shared" si="257"/>
        <v>10</v>
      </c>
      <c r="T3312" s="1">
        <f t="shared" si="258"/>
        <v>2020</v>
      </c>
      <c r="U3312" s="1">
        <f t="shared" si="259"/>
        <v>2</v>
      </c>
    </row>
    <row r="3313" spans="1:21" x14ac:dyDescent="0.25">
      <c r="A3313" s="3" t="s">
        <v>120</v>
      </c>
      <c r="B3313" s="3" t="s">
        <v>1499</v>
      </c>
      <c r="C3313" s="4" t="s">
        <v>121</v>
      </c>
      <c r="D3313" s="5" t="s">
        <v>87</v>
      </c>
      <c r="E3313" s="4" t="s">
        <v>88</v>
      </c>
      <c r="F3313" s="6">
        <v>32611.11</v>
      </c>
      <c r="G3313" s="4">
        <v>2922488</v>
      </c>
      <c r="H3313" s="4">
        <v>4508149</v>
      </c>
      <c r="I3313" s="5">
        <v>7.2338136999999998</v>
      </c>
      <c r="J3313" s="5">
        <v>1.5425722877220001</v>
      </c>
      <c r="K3313" s="5" t="s">
        <v>36</v>
      </c>
      <c r="L3313" s="5">
        <v>205</v>
      </c>
      <c r="M3313" s="7" t="s">
        <v>1500</v>
      </c>
      <c r="N3313" s="16">
        <f t="shared" si="255"/>
        <v>44102</v>
      </c>
      <c r="O3313" s="7" t="s">
        <v>1501</v>
      </c>
      <c r="P3313" s="12" t="str">
        <f t="shared" si="256"/>
        <v>2020-10-06</v>
      </c>
      <c r="Q3313" s="1" t="str">
        <f>IFERROR(VLOOKUP(K3313,de_para!$A$2:$B$32,2,0),"ERR")</f>
        <v>web event</v>
      </c>
      <c r="R3313" s="1">
        <v>0</v>
      </c>
      <c r="S3313" s="1">
        <f t="shared" si="257"/>
        <v>10</v>
      </c>
      <c r="T3313" s="1">
        <f t="shared" si="258"/>
        <v>2020</v>
      </c>
      <c r="U3313" s="1">
        <f t="shared" si="259"/>
        <v>2</v>
      </c>
    </row>
    <row r="3314" spans="1:21" x14ac:dyDescent="0.25">
      <c r="A3314" s="3" t="s">
        <v>120</v>
      </c>
      <c r="B3314" s="3" t="s">
        <v>1499</v>
      </c>
      <c r="C3314" s="4" t="s">
        <v>1056</v>
      </c>
      <c r="D3314" s="5" t="s">
        <v>1048</v>
      </c>
      <c r="E3314" s="4" t="s">
        <v>1049</v>
      </c>
      <c r="F3314" s="6">
        <v>172107.71</v>
      </c>
      <c r="G3314" s="4">
        <v>8417308</v>
      </c>
      <c r="H3314" s="4">
        <v>16035317</v>
      </c>
      <c r="I3314" s="5">
        <v>10.7330407</v>
      </c>
      <c r="J3314" s="5">
        <v>1.9050410178646</v>
      </c>
      <c r="K3314" s="5" t="s">
        <v>36</v>
      </c>
      <c r="L3314" s="5">
        <v>2268</v>
      </c>
      <c r="M3314" s="7" t="s">
        <v>1500</v>
      </c>
      <c r="N3314" s="16">
        <f t="shared" si="255"/>
        <v>44102</v>
      </c>
      <c r="O3314" s="7" t="s">
        <v>1501</v>
      </c>
      <c r="P3314" s="12" t="str">
        <f t="shared" si="256"/>
        <v>2020-10-06</v>
      </c>
      <c r="Q3314" s="1" t="str">
        <f>IFERROR(VLOOKUP(K3314,de_para!$A$2:$B$32,2,0),"ERR")</f>
        <v>web event</v>
      </c>
      <c r="R3314" s="1">
        <v>0</v>
      </c>
      <c r="S3314" s="1">
        <f t="shared" si="257"/>
        <v>10</v>
      </c>
      <c r="T3314" s="1">
        <f t="shared" si="258"/>
        <v>2020</v>
      </c>
      <c r="U3314" s="1">
        <f t="shared" si="259"/>
        <v>2</v>
      </c>
    </row>
    <row r="3315" spans="1:21" x14ac:dyDescent="0.25">
      <c r="A3315" s="3" t="s">
        <v>1304</v>
      </c>
      <c r="B3315" s="3" t="s">
        <v>1499</v>
      </c>
      <c r="C3315" s="4" t="s">
        <v>1305</v>
      </c>
      <c r="D3315" s="5" t="s">
        <v>1302</v>
      </c>
      <c r="E3315" s="4" t="s">
        <v>1303</v>
      </c>
      <c r="F3315" s="6">
        <v>1421.7</v>
      </c>
      <c r="G3315" s="4">
        <v>14680</v>
      </c>
      <c r="H3315" s="4">
        <v>162663</v>
      </c>
      <c r="I3315" s="5">
        <v>8.7401560299999996</v>
      </c>
      <c r="J3315" s="5">
        <v>11.080585831063001</v>
      </c>
      <c r="K3315" s="5" t="s">
        <v>6</v>
      </c>
      <c r="L3315" s="5">
        <v>14680</v>
      </c>
      <c r="M3315" s="7" t="s">
        <v>1500</v>
      </c>
      <c r="N3315" s="16">
        <f t="shared" si="255"/>
        <v>44102</v>
      </c>
      <c r="O3315" s="7" t="s">
        <v>1501</v>
      </c>
      <c r="P3315" s="12" t="str">
        <f t="shared" si="256"/>
        <v>2020-10-06</v>
      </c>
      <c r="Q3315" s="1" t="str">
        <f>IFERROR(VLOOKUP(K3315,de_para!$A$2:$B$32,2,0),"ERR")</f>
        <v>Top funnel</v>
      </c>
      <c r="R3315" s="1">
        <v>0</v>
      </c>
      <c r="S3315" s="1">
        <f t="shared" si="257"/>
        <v>10</v>
      </c>
      <c r="T3315" s="1">
        <f t="shared" si="258"/>
        <v>2020</v>
      </c>
      <c r="U3315" s="1">
        <f t="shared" si="259"/>
        <v>2</v>
      </c>
    </row>
    <row r="3316" spans="1:21" x14ac:dyDescent="0.25">
      <c r="A3316" s="3" t="s">
        <v>1377</v>
      </c>
      <c r="B3316" s="3" t="s">
        <v>1499</v>
      </c>
      <c r="C3316" s="4" t="s">
        <v>1378</v>
      </c>
      <c r="D3316" s="5" t="s">
        <v>1258</v>
      </c>
      <c r="E3316" s="4" t="s">
        <v>1259</v>
      </c>
      <c r="F3316" s="6">
        <v>8307.35</v>
      </c>
      <c r="G3316" s="4">
        <v>462723</v>
      </c>
      <c r="H3316" s="4">
        <v>631995</v>
      </c>
      <c r="I3316" s="5">
        <v>13.144645130000001</v>
      </c>
      <c r="J3316" s="5">
        <v>1.365817130335</v>
      </c>
      <c r="K3316" s="5" t="s">
        <v>1369</v>
      </c>
      <c r="L3316" s="5">
        <v>3013</v>
      </c>
      <c r="M3316" s="7" t="s">
        <v>1500</v>
      </c>
      <c r="N3316" s="16">
        <f t="shared" si="255"/>
        <v>44102</v>
      </c>
      <c r="O3316" s="7" t="s">
        <v>1501</v>
      </c>
      <c r="P3316" s="12" t="str">
        <f t="shared" si="256"/>
        <v>2020-10-06</v>
      </c>
      <c r="Q3316" s="1" t="str">
        <f>IFERROR(VLOOKUP(K3316,de_para!$A$2:$B$32,2,0),"ERR")</f>
        <v>web event</v>
      </c>
      <c r="R3316" s="1">
        <v>0</v>
      </c>
      <c r="S3316" s="1">
        <f t="shared" si="257"/>
        <v>10</v>
      </c>
      <c r="T3316" s="1">
        <f t="shared" si="258"/>
        <v>2020</v>
      </c>
      <c r="U3316" s="1">
        <f t="shared" si="259"/>
        <v>2</v>
      </c>
    </row>
    <row r="3317" spans="1:21" x14ac:dyDescent="0.25">
      <c r="A3317" s="3" t="s">
        <v>1413</v>
      </c>
      <c r="B3317" s="3" t="s">
        <v>1499</v>
      </c>
      <c r="C3317" s="4" t="s">
        <v>1414</v>
      </c>
      <c r="D3317" s="5" t="s">
        <v>1048</v>
      </c>
      <c r="E3317" s="4" t="s">
        <v>1049</v>
      </c>
      <c r="F3317" s="6">
        <v>118904.17</v>
      </c>
      <c r="G3317" s="4">
        <v>6431756</v>
      </c>
      <c r="H3317" s="4">
        <v>10611785</v>
      </c>
      <c r="I3317" s="5">
        <v>11.204916989999999</v>
      </c>
      <c r="J3317" s="5">
        <v>1.6499047849452</v>
      </c>
      <c r="K3317" s="5" t="s">
        <v>36</v>
      </c>
      <c r="L3317" s="5">
        <v>1366</v>
      </c>
      <c r="M3317" s="7" t="s">
        <v>1500</v>
      </c>
      <c r="N3317" s="16">
        <f t="shared" si="255"/>
        <v>44102</v>
      </c>
      <c r="O3317" s="7" t="s">
        <v>1501</v>
      </c>
      <c r="P3317" s="12" t="str">
        <f t="shared" si="256"/>
        <v>2020-10-06</v>
      </c>
      <c r="Q3317" s="1" t="str">
        <f>IFERROR(VLOOKUP(K3317,de_para!$A$2:$B$32,2,0),"ERR")</f>
        <v>web event</v>
      </c>
      <c r="R3317" s="1">
        <v>0</v>
      </c>
      <c r="S3317" s="1">
        <f t="shared" si="257"/>
        <v>10</v>
      </c>
      <c r="T3317" s="1">
        <f t="shared" si="258"/>
        <v>2020</v>
      </c>
      <c r="U3317" s="1">
        <f t="shared" si="259"/>
        <v>2</v>
      </c>
    </row>
    <row r="3318" spans="1:21" x14ac:dyDescent="0.25">
      <c r="A3318" s="3" t="s">
        <v>1383</v>
      </c>
      <c r="B3318" s="3" t="s">
        <v>1499</v>
      </c>
      <c r="C3318" s="4" t="s">
        <v>1384</v>
      </c>
      <c r="D3318" s="5" t="s">
        <v>1361</v>
      </c>
      <c r="E3318" s="4" t="s">
        <v>1362</v>
      </c>
      <c r="F3318" s="6">
        <v>1186.6199999999999</v>
      </c>
      <c r="G3318" s="4">
        <v>26209</v>
      </c>
      <c r="H3318" s="4">
        <v>63923</v>
      </c>
      <c r="I3318" s="5">
        <v>18.563271440000001</v>
      </c>
      <c r="J3318" s="5">
        <v>2.4389713457208999</v>
      </c>
      <c r="K3318" s="5" t="s">
        <v>36</v>
      </c>
      <c r="L3318" s="5">
        <v>15</v>
      </c>
      <c r="M3318" s="7" t="s">
        <v>1500</v>
      </c>
      <c r="N3318" s="16">
        <f t="shared" si="255"/>
        <v>44102</v>
      </c>
      <c r="O3318" s="7" t="s">
        <v>1501</v>
      </c>
      <c r="P3318" s="12" t="str">
        <f t="shared" si="256"/>
        <v>2020-10-06</v>
      </c>
      <c r="Q3318" s="1" t="str">
        <f>IFERROR(VLOOKUP(K3318,de_para!$A$2:$B$32,2,0),"ERR")</f>
        <v>web event</v>
      </c>
      <c r="R3318" s="1">
        <v>0</v>
      </c>
      <c r="S3318" s="1">
        <f t="shared" si="257"/>
        <v>10</v>
      </c>
      <c r="T3318" s="1">
        <f t="shared" si="258"/>
        <v>2020</v>
      </c>
      <c r="U3318" s="1">
        <f t="shared" si="259"/>
        <v>2</v>
      </c>
    </row>
    <row r="3319" spans="1:21" x14ac:dyDescent="0.25">
      <c r="A3319" s="3" t="s">
        <v>1515</v>
      </c>
      <c r="B3319" s="3" t="s">
        <v>1499</v>
      </c>
      <c r="C3319" s="4" t="s">
        <v>1516</v>
      </c>
      <c r="D3319" s="5" t="s">
        <v>1495</v>
      </c>
      <c r="E3319" s="4" t="s">
        <v>1496</v>
      </c>
      <c r="F3319" s="6">
        <v>0</v>
      </c>
      <c r="G3319" s="4">
        <v>0</v>
      </c>
      <c r="H3319" s="4">
        <v>0</v>
      </c>
      <c r="I3319" s="5" t="s">
        <v>45</v>
      </c>
      <c r="J3319" s="5">
        <v>0</v>
      </c>
      <c r="K3319" s="5" t="s">
        <v>36</v>
      </c>
      <c r="L3319" s="5">
        <v>11</v>
      </c>
      <c r="M3319" s="7" t="s">
        <v>1500</v>
      </c>
      <c r="N3319" s="16">
        <f t="shared" si="255"/>
        <v>44102</v>
      </c>
      <c r="O3319" s="7" t="s">
        <v>1501</v>
      </c>
      <c r="P3319" s="12" t="str">
        <f t="shared" si="256"/>
        <v>2020-10-06</v>
      </c>
      <c r="Q3319" s="1" t="str">
        <f>IFERROR(VLOOKUP(K3319,de_para!$A$2:$B$32,2,0),"ERR")</f>
        <v>web event</v>
      </c>
      <c r="R3319" s="1">
        <v>0</v>
      </c>
      <c r="S3319" s="1">
        <f t="shared" si="257"/>
        <v>10</v>
      </c>
      <c r="T3319" s="1">
        <f t="shared" si="258"/>
        <v>2020</v>
      </c>
      <c r="U3319" s="1">
        <f t="shared" si="259"/>
        <v>2</v>
      </c>
    </row>
    <row r="3320" spans="1:21" x14ac:dyDescent="0.25">
      <c r="A3320" s="3" t="s">
        <v>1476</v>
      </c>
      <c r="B3320" s="3" t="s">
        <v>1499</v>
      </c>
      <c r="C3320" s="4" t="s">
        <v>1517</v>
      </c>
      <c r="D3320" s="5" t="s">
        <v>1518</v>
      </c>
      <c r="E3320" s="4" t="s">
        <v>1519</v>
      </c>
      <c r="F3320" s="6">
        <v>0</v>
      </c>
      <c r="G3320" s="4">
        <v>0</v>
      </c>
      <c r="H3320" s="4">
        <v>0</v>
      </c>
      <c r="I3320" s="5" t="s">
        <v>45</v>
      </c>
      <c r="J3320" s="5">
        <v>0</v>
      </c>
      <c r="K3320" s="5" t="s">
        <v>36</v>
      </c>
      <c r="L3320" s="5">
        <v>9</v>
      </c>
      <c r="M3320" s="7" t="s">
        <v>1500</v>
      </c>
      <c r="N3320" s="16">
        <f t="shared" si="255"/>
        <v>44102</v>
      </c>
      <c r="O3320" s="7" t="s">
        <v>1501</v>
      </c>
      <c r="P3320" s="12" t="str">
        <f t="shared" si="256"/>
        <v>2020-10-06</v>
      </c>
      <c r="Q3320" s="1" t="str">
        <f>IFERROR(VLOOKUP(K3320,de_para!$A$2:$B$32,2,0),"ERR")</f>
        <v>web event</v>
      </c>
      <c r="R3320" s="1">
        <v>0</v>
      </c>
      <c r="S3320" s="1">
        <f t="shared" si="257"/>
        <v>10</v>
      </c>
      <c r="T3320" s="1">
        <f t="shared" si="258"/>
        <v>2020</v>
      </c>
      <c r="U3320" s="1">
        <f t="shared" si="259"/>
        <v>2</v>
      </c>
    </row>
    <row r="3321" spans="1:21" x14ac:dyDescent="0.25">
      <c r="A3321" s="3" t="s">
        <v>1497</v>
      </c>
      <c r="B3321" s="3" t="s">
        <v>1499</v>
      </c>
      <c r="C3321" s="4" t="s">
        <v>1498</v>
      </c>
      <c r="D3321" s="5" t="s">
        <v>1484</v>
      </c>
      <c r="E3321" s="4" t="s">
        <v>1485</v>
      </c>
      <c r="F3321" s="6">
        <v>0</v>
      </c>
      <c r="G3321" s="4">
        <v>0</v>
      </c>
      <c r="H3321" s="4">
        <v>0</v>
      </c>
      <c r="I3321" s="5" t="s">
        <v>45</v>
      </c>
      <c r="J3321" s="5">
        <v>0</v>
      </c>
      <c r="K3321" s="5" t="s">
        <v>36</v>
      </c>
      <c r="L3321" s="5">
        <v>20</v>
      </c>
      <c r="M3321" s="7" t="s">
        <v>1500</v>
      </c>
      <c r="N3321" s="16">
        <f t="shared" si="255"/>
        <v>44102</v>
      </c>
      <c r="O3321" s="7" t="s">
        <v>1501</v>
      </c>
      <c r="P3321" s="12" t="str">
        <f t="shared" si="256"/>
        <v>2020-10-06</v>
      </c>
      <c r="Q3321" s="1" t="str">
        <f>IFERROR(VLOOKUP(K3321,de_para!$A$2:$B$32,2,0),"ERR")</f>
        <v>web event</v>
      </c>
      <c r="R3321" s="1">
        <v>0</v>
      </c>
      <c r="S3321" s="1">
        <f t="shared" si="257"/>
        <v>10</v>
      </c>
      <c r="T3321" s="1">
        <f t="shared" si="258"/>
        <v>2020</v>
      </c>
      <c r="U3321" s="1">
        <f t="shared" si="259"/>
        <v>2</v>
      </c>
    </row>
    <row r="3322" spans="1:21" x14ac:dyDescent="0.25">
      <c r="A3322" s="3" t="s">
        <v>1406</v>
      </c>
      <c r="B3322" s="3" t="s">
        <v>1499</v>
      </c>
      <c r="C3322" s="4" t="s">
        <v>1448</v>
      </c>
      <c r="D3322" s="5" t="s">
        <v>1449</v>
      </c>
      <c r="E3322" s="4" t="s">
        <v>1450</v>
      </c>
      <c r="F3322" s="6">
        <v>8716.9</v>
      </c>
      <c r="G3322" s="4">
        <v>638591</v>
      </c>
      <c r="H3322" s="4">
        <v>809479</v>
      </c>
      <c r="I3322" s="5">
        <v>10.768531360000001</v>
      </c>
      <c r="J3322" s="5">
        <v>1.2676016417394</v>
      </c>
      <c r="K3322" s="5" t="s">
        <v>36</v>
      </c>
      <c r="L3322" s="5">
        <v>74</v>
      </c>
      <c r="M3322" s="7" t="s">
        <v>1500</v>
      </c>
      <c r="N3322" s="16">
        <f t="shared" si="255"/>
        <v>44102</v>
      </c>
      <c r="O3322" s="7" t="s">
        <v>1501</v>
      </c>
      <c r="P3322" s="12" t="str">
        <f t="shared" si="256"/>
        <v>2020-10-06</v>
      </c>
      <c r="Q3322" s="1" t="str">
        <f>IFERROR(VLOOKUP(K3322,de_para!$A$2:$B$32,2,0),"ERR")</f>
        <v>web event</v>
      </c>
      <c r="R3322" s="1">
        <v>0</v>
      </c>
      <c r="S3322" s="1">
        <f t="shared" si="257"/>
        <v>10</v>
      </c>
      <c r="T3322" s="1">
        <f t="shared" si="258"/>
        <v>2020</v>
      </c>
      <c r="U3322" s="1">
        <f t="shared" si="259"/>
        <v>2</v>
      </c>
    </row>
    <row r="3323" spans="1:21" x14ac:dyDescent="0.25">
      <c r="A3323" s="3" t="s">
        <v>1343</v>
      </c>
      <c r="B3323" s="3" t="s">
        <v>1499</v>
      </c>
      <c r="C3323" s="4" t="s">
        <v>1344</v>
      </c>
      <c r="D3323" s="5" t="s">
        <v>74</v>
      </c>
      <c r="E3323" s="4" t="s">
        <v>75</v>
      </c>
      <c r="F3323" s="6">
        <v>41955.94</v>
      </c>
      <c r="G3323" s="4">
        <v>209728</v>
      </c>
      <c r="H3323" s="4">
        <v>1459625</v>
      </c>
      <c r="I3323" s="5">
        <v>28.744328169999999</v>
      </c>
      <c r="J3323" s="5">
        <v>6.9596095895636001</v>
      </c>
      <c r="K3323" s="5" t="s">
        <v>36</v>
      </c>
      <c r="L3323" s="5">
        <v>635</v>
      </c>
      <c r="M3323" s="7" t="s">
        <v>1500</v>
      </c>
      <c r="N3323" s="16">
        <f t="shared" si="255"/>
        <v>44102</v>
      </c>
      <c r="O3323" s="7" t="s">
        <v>1501</v>
      </c>
      <c r="P3323" s="12" t="str">
        <f t="shared" si="256"/>
        <v>2020-10-06</v>
      </c>
      <c r="Q3323" s="1" t="str">
        <f>IFERROR(VLOOKUP(K3323,de_para!$A$2:$B$32,2,0),"ERR")</f>
        <v>web event</v>
      </c>
      <c r="R3323" s="1">
        <v>0</v>
      </c>
      <c r="S3323" s="1">
        <f t="shared" si="257"/>
        <v>10</v>
      </c>
      <c r="T3323" s="1">
        <f t="shared" si="258"/>
        <v>2020</v>
      </c>
      <c r="U3323" s="1">
        <f t="shared" si="259"/>
        <v>2</v>
      </c>
    </row>
    <row r="3324" spans="1:21" x14ac:dyDescent="0.25">
      <c r="A3324" s="3" t="s">
        <v>1474</v>
      </c>
      <c r="B3324" s="3" t="s">
        <v>1499</v>
      </c>
      <c r="C3324" s="4" t="s">
        <v>1475</v>
      </c>
      <c r="D3324" s="5" t="s">
        <v>1263</v>
      </c>
      <c r="E3324" s="4" t="s">
        <v>1264</v>
      </c>
      <c r="F3324" s="6">
        <v>0</v>
      </c>
      <c r="G3324" s="4">
        <v>0</v>
      </c>
      <c r="H3324" s="4">
        <v>0</v>
      </c>
      <c r="I3324" s="5" t="s">
        <v>45</v>
      </c>
      <c r="J3324" s="5">
        <v>0</v>
      </c>
      <c r="K3324" s="5" t="s">
        <v>1265</v>
      </c>
      <c r="L3324" s="5">
        <v>1</v>
      </c>
      <c r="M3324" s="7" t="s">
        <v>1500</v>
      </c>
      <c r="N3324" s="16">
        <f t="shared" si="255"/>
        <v>44102</v>
      </c>
      <c r="O3324" s="7" t="s">
        <v>1501</v>
      </c>
      <c r="P3324" s="12" t="str">
        <f t="shared" si="256"/>
        <v>2020-10-06</v>
      </c>
      <c r="Q3324" s="1" t="str">
        <f>IFERROR(VLOOKUP(K3324,de_para!$A$2:$B$32,2,0),"ERR")</f>
        <v>Mensagem</v>
      </c>
      <c r="R3324" s="1">
        <v>1</v>
      </c>
      <c r="S3324" s="1">
        <f t="shared" si="257"/>
        <v>10</v>
      </c>
      <c r="T3324" s="1">
        <f t="shared" si="258"/>
        <v>2020</v>
      </c>
      <c r="U3324" s="1">
        <f t="shared" si="259"/>
        <v>2</v>
      </c>
    </row>
    <row r="3325" spans="1:21" x14ac:dyDescent="0.25">
      <c r="A3325" s="3" t="s">
        <v>1482</v>
      </c>
      <c r="B3325" s="3" t="s">
        <v>1499</v>
      </c>
      <c r="C3325" s="4" t="s">
        <v>1483</v>
      </c>
      <c r="D3325" s="5" t="s">
        <v>1484</v>
      </c>
      <c r="E3325" s="4" t="s">
        <v>1485</v>
      </c>
      <c r="F3325" s="6">
        <v>0</v>
      </c>
      <c r="G3325" s="4">
        <v>0</v>
      </c>
      <c r="H3325" s="4">
        <v>0</v>
      </c>
      <c r="I3325" s="5" t="s">
        <v>45</v>
      </c>
      <c r="J3325" s="5">
        <v>0</v>
      </c>
      <c r="K3325" s="5" t="s">
        <v>36</v>
      </c>
      <c r="L3325" s="5">
        <v>4</v>
      </c>
      <c r="M3325" s="7" t="s">
        <v>1500</v>
      </c>
      <c r="N3325" s="16">
        <f t="shared" si="255"/>
        <v>44102</v>
      </c>
      <c r="O3325" s="7" t="s">
        <v>1501</v>
      </c>
      <c r="P3325" s="12" t="str">
        <f t="shared" si="256"/>
        <v>2020-10-06</v>
      </c>
      <c r="Q3325" s="1" t="str">
        <f>IFERROR(VLOOKUP(K3325,de_para!$A$2:$B$32,2,0),"ERR")</f>
        <v>web event</v>
      </c>
      <c r="R3325" s="1">
        <v>0</v>
      </c>
      <c r="S3325" s="1">
        <f t="shared" si="257"/>
        <v>10</v>
      </c>
      <c r="T3325" s="1">
        <f t="shared" si="258"/>
        <v>2020</v>
      </c>
      <c r="U3325" s="1">
        <f t="shared" si="259"/>
        <v>2</v>
      </c>
    </row>
    <row r="3326" spans="1:21" x14ac:dyDescent="0.25">
      <c r="A3326" s="3" t="s">
        <v>1491</v>
      </c>
      <c r="B3326" s="3" t="s">
        <v>1499</v>
      </c>
      <c r="C3326" s="4" t="s">
        <v>1492</v>
      </c>
      <c r="D3326" s="5" t="s">
        <v>1381</v>
      </c>
      <c r="E3326" s="4" t="s">
        <v>1382</v>
      </c>
      <c r="F3326" s="6">
        <v>0</v>
      </c>
      <c r="G3326" s="4">
        <v>0</v>
      </c>
      <c r="H3326" s="4">
        <v>0</v>
      </c>
      <c r="I3326" s="5" t="s">
        <v>45</v>
      </c>
      <c r="J3326" s="5">
        <v>0</v>
      </c>
      <c r="K3326" s="5" t="s">
        <v>36</v>
      </c>
      <c r="L3326" s="5">
        <v>1</v>
      </c>
      <c r="M3326" s="7" t="s">
        <v>1500</v>
      </c>
      <c r="N3326" s="16">
        <f t="shared" si="255"/>
        <v>44102</v>
      </c>
      <c r="O3326" s="7" t="s">
        <v>1501</v>
      </c>
      <c r="P3326" s="12" t="str">
        <f t="shared" si="256"/>
        <v>2020-10-06</v>
      </c>
      <c r="Q3326" s="1" t="str">
        <f>IFERROR(VLOOKUP(K3326,de_para!$A$2:$B$32,2,0),"ERR")</f>
        <v>web event</v>
      </c>
      <c r="R3326" s="1">
        <v>0</v>
      </c>
      <c r="S3326" s="1">
        <f t="shared" si="257"/>
        <v>10</v>
      </c>
      <c r="T3326" s="1">
        <f t="shared" si="258"/>
        <v>2020</v>
      </c>
      <c r="U3326" s="1">
        <f t="shared" si="259"/>
        <v>2</v>
      </c>
    </row>
    <row r="3327" spans="1:21" x14ac:dyDescent="0.25">
      <c r="A3327" s="3" t="s">
        <v>1406</v>
      </c>
      <c r="B3327" s="3" t="s">
        <v>1499</v>
      </c>
      <c r="C3327" s="4" t="s">
        <v>1407</v>
      </c>
      <c r="D3327" s="5" t="s">
        <v>1408</v>
      </c>
      <c r="E3327" s="4" t="s">
        <v>1409</v>
      </c>
      <c r="F3327" s="6">
        <v>21597.77</v>
      </c>
      <c r="G3327" s="4">
        <v>1372669</v>
      </c>
      <c r="H3327" s="4">
        <v>1912525</v>
      </c>
      <c r="I3327" s="5">
        <v>11.29280402</v>
      </c>
      <c r="J3327" s="5">
        <v>1.3932892780415</v>
      </c>
      <c r="K3327" s="5" t="s">
        <v>36</v>
      </c>
      <c r="L3327" s="5">
        <v>106</v>
      </c>
      <c r="M3327" s="7" t="s">
        <v>1500</v>
      </c>
      <c r="N3327" s="16">
        <f t="shared" si="255"/>
        <v>44102</v>
      </c>
      <c r="O3327" s="7" t="s">
        <v>1501</v>
      </c>
      <c r="P3327" s="12" t="str">
        <f t="shared" si="256"/>
        <v>2020-10-06</v>
      </c>
      <c r="Q3327" s="1" t="str">
        <f>IFERROR(VLOOKUP(K3327,de_para!$A$2:$B$32,2,0),"ERR")</f>
        <v>web event</v>
      </c>
      <c r="R3327" s="1">
        <v>0</v>
      </c>
      <c r="S3327" s="1">
        <f t="shared" si="257"/>
        <v>10</v>
      </c>
      <c r="T3327" s="1">
        <f t="shared" si="258"/>
        <v>2020</v>
      </c>
      <c r="U3327" s="1">
        <f t="shared" si="259"/>
        <v>2</v>
      </c>
    </row>
    <row r="3328" spans="1:21" x14ac:dyDescent="0.25">
      <c r="A3328" s="3" t="s">
        <v>1421</v>
      </c>
      <c r="B3328" s="3" t="s">
        <v>1499</v>
      </c>
      <c r="C3328" s="4" t="s">
        <v>1422</v>
      </c>
      <c r="D3328" s="5" t="s">
        <v>1408</v>
      </c>
      <c r="E3328" s="4" t="s">
        <v>1409</v>
      </c>
      <c r="F3328" s="6">
        <v>6116.73</v>
      </c>
      <c r="G3328" s="4">
        <v>250685</v>
      </c>
      <c r="H3328" s="4">
        <v>347450</v>
      </c>
      <c r="I3328" s="5">
        <v>17.604633759999999</v>
      </c>
      <c r="J3328" s="5">
        <v>1.3860023535513</v>
      </c>
      <c r="K3328" s="5" t="s">
        <v>36</v>
      </c>
      <c r="L3328" s="5">
        <v>35</v>
      </c>
      <c r="M3328" s="7" t="s">
        <v>1500</v>
      </c>
      <c r="N3328" s="16">
        <f t="shared" si="255"/>
        <v>44102</v>
      </c>
      <c r="O3328" s="7" t="s">
        <v>1501</v>
      </c>
      <c r="P3328" s="12" t="str">
        <f t="shared" si="256"/>
        <v>2020-10-06</v>
      </c>
      <c r="Q3328" s="1" t="str">
        <f>IFERROR(VLOOKUP(K3328,de_para!$A$2:$B$32,2,0),"ERR")</f>
        <v>web event</v>
      </c>
      <c r="R3328" s="1">
        <v>0</v>
      </c>
      <c r="S3328" s="1">
        <f t="shared" si="257"/>
        <v>10</v>
      </c>
      <c r="T3328" s="1">
        <f t="shared" si="258"/>
        <v>2020</v>
      </c>
      <c r="U3328" s="1">
        <f t="shared" si="259"/>
        <v>2</v>
      </c>
    </row>
    <row r="3329" spans="1:21" x14ac:dyDescent="0.25">
      <c r="A3329" s="3" t="s">
        <v>1461</v>
      </c>
      <c r="B3329" s="3" t="s">
        <v>1499</v>
      </c>
      <c r="C3329" s="4" t="s">
        <v>1462</v>
      </c>
      <c r="D3329" s="5" t="s">
        <v>1361</v>
      </c>
      <c r="E3329" s="4" t="s">
        <v>1362</v>
      </c>
      <c r="F3329" s="6">
        <v>1762.68</v>
      </c>
      <c r="G3329" s="4">
        <v>60736</v>
      </c>
      <c r="H3329" s="4">
        <v>282276</v>
      </c>
      <c r="I3329" s="5">
        <v>6.2445266300000002</v>
      </c>
      <c r="J3329" s="5">
        <v>4.6475895679662997</v>
      </c>
      <c r="K3329" s="5" t="s">
        <v>36</v>
      </c>
      <c r="L3329" s="5">
        <v>8</v>
      </c>
      <c r="M3329" s="7" t="s">
        <v>1500</v>
      </c>
      <c r="N3329" s="16">
        <f t="shared" si="255"/>
        <v>44102</v>
      </c>
      <c r="O3329" s="7" t="s">
        <v>1501</v>
      </c>
      <c r="P3329" s="12" t="str">
        <f t="shared" si="256"/>
        <v>2020-10-06</v>
      </c>
      <c r="Q3329" s="1" t="str">
        <f>IFERROR(VLOOKUP(K3329,de_para!$A$2:$B$32,2,0),"ERR")</f>
        <v>web event</v>
      </c>
      <c r="R3329" s="1">
        <v>0</v>
      </c>
      <c r="S3329" s="1">
        <f t="shared" si="257"/>
        <v>10</v>
      </c>
      <c r="T3329" s="1">
        <f t="shared" si="258"/>
        <v>2020</v>
      </c>
      <c r="U3329" s="1">
        <f t="shared" si="259"/>
        <v>2</v>
      </c>
    </row>
    <row r="3330" spans="1:21" x14ac:dyDescent="0.25">
      <c r="A3330" s="3" t="s">
        <v>1520</v>
      </c>
      <c r="B3330" s="3" t="s">
        <v>1499</v>
      </c>
      <c r="C3330" s="4" t="s">
        <v>1521</v>
      </c>
      <c r="D3330" s="5" t="s">
        <v>1513</v>
      </c>
      <c r="E3330" s="4" t="s">
        <v>1514</v>
      </c>
      <c r="F3330" s="6">
        <v>712.61</v>
      </c>
      <c r="G3330" s="4">
        <v>552160</v>
      </c>
      <c r="H3330" s="4">
        <v>552160</v>
      </c>
      <c r="I3330" s="5">
        <v>1.2905860600000001</v>
      </c>
      <c r="J3330" s="5">
        <v>1</v>
      </c>
      <c r="K3330" s="5" t="s">
        <v>6</v>
      </c>
      <c r="L3330" s="5">
        <v>552160</v>
      </c>
      <c r="M3330" s="7" t="s">
        <v>1500</v>
      </c>
      <c r="N3330" s="16">
        <f t="shared" si="255"/>
        <v>44102</v>
      </c>
      <c r="O3330" s="7" t="s">
        <v>1501</v>
      </c>
      <c r="P3330" s="12" t="str">
        <f t="shared" si="256"/>
        <v>2020-10-06</v>
      </c>
      <c r="Q3330" s="1" t="str">
        <f>IFERROR(VLOOKUP(K3330,de_para!$A$2:$B$32,2,0),"ERR")</f>
        <v>Top funnel</v>
      </c>
      <c r="R3330" s="1">
        <v>0</v>
      </c>
      <c r="S3330" s="1">
        <f t="shared" si="257"/>
        <v>10</v>
      </c>
      <c r="T3330" s="1">
        <f t="shared" si="258"/>
        <v>2020</v>
      </c>
      <c r="U3330" s="1">
        <f t="shared" si="259"/>
        <v>2</v>
      </c>
    </row>
    <row r="3331" spans="1:21" x14ac:dyDescent="0.25">
      <c r="A3331" s="3" t="s">
        <v>1480</v>
      </c>
      <c r="B3331" s="3" t="s">
        <v>1499</v>
      </c>
      <c r="C3331" s="4" t="s">
        <v>1522</v>
      </c>
      <c r="D3331" s="5" t="s">
        <v>1518</v>
      </c>
      <c r="E3331" s="4" t="s">
        <v>1519</v>
      </c>
      <c r="F3331" s="6">
        <v>0</v>
      </c>
      <c r="G3331" s="4">
        <v>0</v>
      </c>
      <c r="H3331" s="4">
        <v>0</v>
      </c>
      <c r="I3331" s="5" t="s">
        <v>45</v>
      </c>
      <c r="J3331" s="5">
        <v>0</v>
      </c>
      <c r="K3331" s="5" t="s">
        <v>36</v>
      </c>
      <c r="L3331" s="5">
        <v>3</v>
      </c>
      <c r="M3331" s="7" t="s">
        <v>1500</v>
      </c>
      <c r="N3331" s="16">
        <f t="shared" ref="N3331:N3394" si="260">M3331-WEEKDAY(M3331,3)</f>
        <v>44102</v>
      </c>
      <c r="O3331" s="7" t="s">
        <v>1501</v>
      </c>
      <c r="P3331" s="12" t="str">
        <f t="shared" ref="P3331:P3394" si="261">RIGHT(B3331,10)</f>
        <v>2020-10-06</v>
      </c>
      <c r="Q3331" s="1" t="str">
        <f>IFERROR(VLOOKUP(K3331,de_para!$A$2:$B$32,2,0),"ERR")</f>
        <v>web event</v>
      </c>
      <c r="R3331" s="1">
        <v>0</v>
      </c>
      <c r="S3331" s="1">
        <f t="shared" ref="S3331:S3394" si="262">MONTH(P3331)</f>
        <v>10</v>
      </c>
      <c r="T3331" s="1">
        <f t="shared" ref="T3331:T3394" si="263">YEAR(P3331)</f>
        <v>2020</v>
      </c>
      <c r="U3331" s="1">
        <f t="shared" ref="U3331:U3394" si="264">IF(S3331&lt;7,1,2)</f>
        <v>2</v>
      </c>
    </row>
    <row r="3332" spans="1:21" x14ac:dyDescent="0.25">
      <c r="A3332" s="3" t="s">
        <v>1230</v>
      </c>
      <c r="B3332" s="3" t="s">
        <v>1499</v>
      </c>
      <c r="C3332" s="4" t="s">
        <v>1231</v>
      </c>
      <c r="D3332" s="5" t="s">
        <v>1232</v>
      </c>
      <c r="E3332" s="4" t="s">
        <v>1233</v>
      </c>
      <c r="F3332" s="6">
        <v>41099.39</v>
      </c>
      <c r="G3332" s="4">
        <v>49520</v>
      </c>
      <c r="H3332" s="4">
        <v>600011</v>
      </c>
      <c r="I3332" s="5">
        <v>68.49772754</v>
      </c>
      <c r="J3332" s="5">
        <v>12.116538772213</v>
      </c>
      <c r="K3332" s="5" t="s">
        <v>36</v>
      </c>
      <c r="L3332" s="5">
        <v>314</v>
      </c>
      <c r="M3332" s="7" t="s">
        <v>1500</v>
      </c>
      <c r="N3332" s="16">
        <f t="shared" si="260"/>
        <v>44102</v>
      </c>
      <c r="O3332" s="7" t="s">
        <v>1501</v>
      </c>
      <c r="P3332" s="12" t="str">
        <f t="shared" si="261"/>
        <v>2020-10-06</v>
      </c>
      <c r="Q3332" s="1" t="str">
        <f>IFERROR(VLOOKUP(K3332,de_para!$A$2:$B$32,2,0),"ERR")</f>
        <v>web event</v>
      </c>
      <c r="R3332" s="1">
        <v>0</v>
      </c>
      <c r="S3332" s="1">
        <f t="shared" si="262"/>
        <v>10</v>
      </c>
      <c r="T3332" s="1">
        <f t="shared" si="263"/>
        <v>2020</v>
      </c>
      <c r="U3332" s="1">
        <f t="shared" si="264"/>
        <v>2</v>
      </c>
    </row>
    <row r="3333" spans="1:21" x14ac:dyDescent="0.25">
      <c r="A3333" s="3" t="s">
        <v>1523</v>
      </c>
      <c r="B3333" s="3" t="s">
        <v>1499</v>
      </c>
      <c r="C3333" s="4" t="s">
        <v>1524</v>
      </c>
      <c r="D3333" s="5" t="s">
        <v>1513</v>
      </c>
      <c r="E3333" s="4" t="s">
        <v>1514</v>
      </c>
      <c r="F3333" s="6">
        <v>824.74</v>
      </c>
      <c r="G3333" s="4">
        <v>1172209</v>
      </c>
      <c r="H3333" s="4">
        <v>1210036</v>
      </c>
      <c r="I3333" s="5">
        <v>0.68158302999999998</v>
      </c>
      <c r="J3333" s="5">
        <v>1.0322698426646</v>
      </c>
      <c r="K3333" s="5" t="s">
        <v>6</v>
      </c>
      <c r="L3333" s="5">
        <v>1172209</v>
      </c>
      <c r="M3333" s="7" t="s">
        <v>1500</v>
      </c>
      <c r="N3333" s="16">
        <f t="shared" si="260"/>
        <v>44102</v>
      </c>
      <c r="O3333" s="7" t="s">
        <v>1501</v>
      </c>
      <c r="P3333" s="12" t="str">
        <f t="shared" si="261"/>
        <v>2020-10-06</v>
      </c>
      <c r="Q3333" s="1" t="str">
        <f>IFERROR(VLOOKUP(K3333,de_para!$A$2:$B$32,2,0),"ERR")</f>
        <v>Top funnel</v>
      </c>
      <c r="R3333" s="1">
        <v>0</v>
      </c>
      <c r="S3333" s="1">
        <f t="shared" si="262"/>
        <v>10</v>
      </c>
      <c r="T3333" s="1">
        <f t="shared" si="263"/>
        <v>2020</v>
      </c>
      <c r="U3333" s="1">
        <f t="shared" si="264"/>
        <v>2</v>
      </c>
    </row>
    <row r="3334" spans="1:21" x14ac:dyDescent="0.25">
      <c r="A3334" s="3" t="s">
        <v>1401</v>
      </c>
      <c r="B3334" s="3" t="s">
        <v>1499</v>
      </c>
      <c r="C3334" s="4" t="s">
        <v>1402</v>
      </c>
      <c r="D3334" s="5" t="s">
        <v>1381</v>
      </c>
      <c r="E3334" s="4" t="s">
        <v>1382</v>
      </c>
      <c r="F3334" s="6">
        <v>19285.189999999999</v>
      </c>
      <c r="G3334" s="4">
        <v>698233</v>
      </c>
      <c r="H3334" s="4">
        <v>1447532</v>
      </c>
      <c r="I3334" s="5">
        <v>13.32280737</v>
      </c>
      <c r="J3334" s="5">
        <v>2.0731360448445999</v>
      </c>
      <c r="K3334" s="5" t="s">
        <v>36</v>
      </c>
      <c r="L3334" s="5">
        <v>132</v>
      </c>
      <c r="M3334" s="7" t="s">
        <v>1500</v>
      </c>
      <c r="N3334" s="16">
        <f t="shared" si="260"/>
        <v>44102</v>
      </c>
      <c r="O3334" s="7" t="s">
        <v>1501</v>
      </c>
      <c r="P3334" s="12" t="str">
        <f t="shared" si="261"/>
        <v>2020-10-06</v>
      </c>
      <c r="Q3334" s="1" t="str">
        <f>IFERROR(VLOOKUP(K3334,de_para!$A$2:$B$32,2,0),"ERR")</f>
        <v>web event</v>
      </c>
      <c r="R3334" s="1">
        <v>0</v>
      </c>
      <c r="S3334" s="1">
        <f t="shared" si="262"/>
        <v>10</v>
      </c>
      <c r="T3334" s="1">
        <f t="shared" si="263"/>
        <v>2020</v>
      </c>
      <c r="U3334" s="1">
        <f t="shared" si="264"/>
        <v>2</v>
      </c>
    </row>
    <row r="3335" spans="1:21" x14ac:dyDescent="0.25">
      <c r="A3335" s="3" t="s">
        <v>1451</v>
      </c>
      <c r="B3335" s="3" t="s">
        <v>1499</v>
      </c>
      <c r="C3335" s="4" t="s">
        <v>1452</v>
      </c>
      <c r="D3335" s="5" t="s">
        <v>1048</v>
      </c>
      <c r="E3335" s="4" t="s">
        <v>1049</v>
      </c>
      <c r="F3335" s="6">
        <v>25109.75</v>
      </c>
      <c r="G3335" s="4">
        <v>1886185</v>
      </c>
      <c r="H3335" s="4">
        <v>2100960</v>
      </c>
      <c r="I3335" s="5">
        <v>11.951560239999999</v>
      </c>
      <c r="J3335" s="5">
        <v>1.1138674096125001</v>
      </c>
      <c r="K3335" s="5" t="s">
        <v>36</v>
      </c>
      <c r="L3335" s="5">
        <v>612</v>
      </c>
      <c r="M3335" s="7" t="s">
        <v>1500</v>
      </c>
      <c r="N3335" s="16">
        <f t="shared" si="260"/>
        <v>44102</v>
      </c>
      <c r="O3335" s="7" t="s">
        <v>1501</v>
      </c>
      <c r="P3335" s="12" t="str">
        <f t="shared" si="261"/>
        <v>2020-10-06</v>
      </c>
      <c r="Q3335" s="1" t="str">
        <f>IFERROR(VLOOKUP(K3335,de_para!$A$2:$B$32,2,0),"ERR")</f>
        <v>web event</v>
      </c>
      <c r="R3335" s="1">
        <v>0</v>
      </c>
      <c r="S3335" s="1">
        <f t="shared" si="262"/>
        <v>10</v>
      </c>
      <c r="T3335" s="1">
        <f t="shared" si="263"/>
        <v>2020</v>
      </c>
      <c r="U3335" s="1">
        <f t="shared" si="264"/>
        <v>2</v>
      </c>
    </row>
    <row r="3336" spans="1:21" x14ac:dyDescent="0.25">
      <c r="A3336" s="3" t="s">
        <v>1085</v>
      </c>
      <c r="B3336" s="3" t="s">
        <v>1499</v>
      </c>
      <c r="C3336" s="4" t="s">
        <v>1086</v>
      </c>
      <c r="D3336" s="5" t="s">
        <v>1070</v>
      </c>
      <c r="E3336" s="4" t="s">
        <v>1071</v>
      </c>
      <c r="F3336" s="6">
        <v>1392.3</v>
      </c>
      <c r="G3336" s="4">
        <v>215683</v>
      </c>
      <c r="H3336" s="4">
        <v>319771</v>
      </c>
      <c r="I3336" s="5">
        <v>4.3540533699999999</v>
      </c>
      <c r="J3336" s="5">
        <v>1.4825971448838999</v>
      </c>
      <c r="K3336" s="5" t="s">
        <v>1072</v>
      </c>
      <c r="L3336" s="5">
        <v>200334</v>
      </c>
      <c r="M3336" s="7" t="s">
        <v>1500</v>
      </c>
      <c r="N3336" s="16">
        <f t="shared" si="260"/>
        <v>44102</v>
      </c>
      <c r="O3336" s="7" t="s">
        <v>1501</v>
      </c>
      <c r="P3336" s="12" t="str">
        <f t="shared" si="261"/>
        <v>2020-10-06</v>
      </c>
      <c r="Q3336" s="1" t="str">
        <f>IFERROR(VLOOKUP(K3336,de_para!$A$2:$B$32,2,0),"ERR")</f>
        <v>Top funnel</v>
      </c>
      <c r="R3336" s="1">
        <v>0</v>
      </c>
      <c r="S3336" s="1">
        <f t="shared" si="262"/>
        <v>10</v>
      </c>
      <c r="T3336" s="1">
        <f t="shared" si="263"/>
        <v>2020</v>
      </c>
      <c r="U3336" s="1">
        <f t="shared" si="264"/>
        <v>2</v>
      </c>
    </row>
    <row r="3337" spans="1:21" x14ac:dyDescent="0.25">
      <c r="A3337" s="3" t="s">
        <v>1379</v>
      </c>
      <c r="B3337" s="3" t="s">
        <v>1499</v>
      </c>
      <c r="C3337" s="4" t="s">
        <v>1380</v>
      </c>
      <c r="D3337" s="5" t="s">
        <v>1381</v>
      </c>
      <c r="E3337" s="4" t="s">
        <v>1382</v>
      </c>
      <c r="F3337" s="6">
        <v>39799.08</v>
      </c>
      <c r="G3337" s="4">
        <v>4006887</v>
      </c>
      <c r="H3337" s="4">
        <v>7155579</v>
      </c>
      <c r="I3337" s="5">
        <v>5.5619650099999998</v>
      </c>
      <c r="J3337" s="5">
        <v>1.7858200143902001</v>
      </c>
      <c r="K3337" s="5" t="s">
        <v>36</v>
      </c>
      <c r="L3337" s="5">
        <v>194</v>
      </c>
      <c r="M3337" s="7" t="s">
        <v>1500</v>
      </c>
      <c r="N3337" s="16">
        <f t="shared" si="260"/>
        <v>44102</v>
      </c>
      <c r="O3337" s="7" t="s">
        <v>1501</v>
      </c>
      <c r="P3337" s="12" t="str">
        <f t="shared" si="261"/>
        <v>2020-10-06</v>
      </c>
      <c r="Q3337" s="1" t="str">
        <f>IFERROR(VLOOKUP(K3337,de_para!$A$2:$B$32,2,0),"ERR")</f>
        <v>web event</v>
      </c>
      <c r="R3337" s="1">
        <v>0</v>
      </c>
      <c r="S3337" s="1">
        <f t="shared" si="262"/>
        <v>10</v>
      </c>
      <c r="T3337" s="1">
        <f t="shared" si="263"/>
        <v>2020</v>
      </c>
      <c r="U3337" s="1">
        <f t="shared" si="264"/>
        <v>2</v>
      </c>
    </row>
    <row r="3338" spans="1:21" x14ac:dyDescent="0.25">
      <c r="A3338" s="3" t="s">
        <v>1476</v>
      </c>
      <c r="B3338" s="3" t="s">
        <v>1499</v>
      </c>
      <c r="C3338" s="4" t="s">
        <v>1477</v>
      </c>
      <c r="D3338" s="5" t="s">
        <v>1478</v>
      </c>
      <c r="E3338" s="4" t="s">
        <v>1479</v>
      </c>
      <c r="F3338" s="6">
        <v>0</v>
      </c>
      <c r="G3338" s="4">
        <v>0</v>
      </c>
      <c r="H3338" s="4">
        <v>0</v>
      </c>
      <c r="I3338" s="5" t="s">
        <v>45</v>
      </c>
      <c r="J3338" s="5">
        <v>0</v>
      </c>
      <c r="K3338" s="5" t="s">
        <v>36</v>
      </c>
      <c r="L3338" s="5">
        <v>4</v>
      </c>
      <c r="M3338" s="7" t="s">
        <v>1500</v>
      </c>
      <c r="N3338" s="16">
        <f t="shared" si="260"/>
        <v>44102</v>
      </c>
      <c r="O3338" s="7" t="s">
        <v>1501</v>
      </c>
      <c r="P3338" s="12" t="str">
        <f t="shared" si="261"/>
        <v>2020-10-06</v>
      </c>
      <c r="Q3338" s="1" t="str">
        <f>IFERROR(VLOOKUP(K3338,de_para!$A$2:$B$32,2,0),"ERR")</f>
        <v>web event</v>
      </c>
      <c r="R3338" s="1">
        <v>0</v>
      </c>
      <c r="S3338" s="1">
        <f t="shared" si="262"/>
        <v>10</v>
      </c>
      <c r="T3338" s="1">
        <f t="shared" si="263"/>
        <v>2020</v>
      </c>
      <c r="U3338" s="1">
        <f t="shared" si="264"/>
        <v>2</v>
      </c>
    </row>
    <row r="3339" spans="1:21" x14ac:dyDescent="0.25">
      <c r="A3339" s="3" t="s">
        <v>1480</v>
      </c>
      <c r="B3339" s="3" t="s">
        <v>1499</v>
      </c>
      <c r="C3339" s="4" t="s">
        <v>1481</v>
      </c>
      <c r="D3339" s="5" t="s">
        <v>1478</v>
      </c>
      <c r="E3339" s="4" t="s">
        <v>1479</v>
      </c>
      <c r="F3339" s="6">
        <v>0</v>
      </c>
      <c r="G3339" s="4">
        <v>0</v>
      </c>
      <c r="H3339" s="4">
        <v>0</v>
      </c>
      <c r="I3339" s="5" t="s">
        <v>45</v>
      </c>
      <c r="J3339" s="5">
        <v>0</v>
      </c>
      <c r="K3339" s="5" t="s">
        <v>36</v>
      </c>
      <c r="L3339" s="5">
        <v>1</v>
      </c>
      <c r="M3339" s="7" t="s">
        <v>1500</v>
      </c>
      <c r="N3339" s="16">
        <f t="shared" si="260"/>
        <v>44102</v>
      </c>
      <c r="O3339" s="7" t="s">
        <v>1501</v>
      </c>
      <c r="P3339" s="12" t="str">
        <f t="shared" si="261"/>
        <v>2020-10-06</v>
      </c>
      <c r="Q3339" s="1" t="str">
        <f>IFERROR(VLOOKUP(K3339,de_para!$A$2:$B$32,2,0),"ERR")</f>
        <v>web event</v>
      </c>
      <c r="R3339" s="1">
        <v>0</v>
      </c>
      <c r="S3339" s="1">
        <f t="shared" si="262"/>
        <v>10</v>
      </c>
      <c r="T3339" s="1">
        <f t="shared" si="263"/>
        <v>2020</v>
      </c>
      <c r="U3339" s="1">
        <f t="shared" si="264"/>
        <v>2</v>
      </c>
    </row>
    <row r="3340" spans="1:21" x14ac:dyDescent="0.25">
      <c r="A3340" s="3" t="s">
        <v>1525</v>
      </c>
      <c r="B3340" s="3" t="s">
        <v>1499</v>
      </c>
      <c r="C3340" s="4" t="s">
        <v>1526</v>
      </c>
      <c r="D3340" s="5" t="s">
        <v>87</v>
      </c>
      <c r="E3340" s="4" t="s">
        <v>88</v>
      </c>
      <c r="F3340" s="6">
        <v>0</v>
      </c>
      <c r="G3340" s="4">
        <v>0</v>
      </c>
      <c r="H3340" s="4">
        <v>0</v>
      </c>
      <c r="I3340" s="5" t="s">
        <v>45</v>
      </c>
      <c r="J3340" s="5">
        <v>0</v>
      </c>
      <c r="K3340" s="5" t="s">
        <v>36</v>
      </c>
      <c r="L3340" s="5">
        <v>3</v>
      </c>
      <c r="M3340" s="7" t="s">
        <v>1500</v>
      </c>
      <c r="N3340" s="16">
        <f t="shared" si="260"/>
        <v>44102</v>
      </c>
      <c r="O3340" s="7" t="s">
        <v>1501</v>
      </c>
      <c r="P3340" s="12" t="str">
        <f t="shared" si="261"/>
        <v>2020-10-06</v>
      </c>
      <c r="Q3340" s="1" t="str">
        <f>IFERROR(VLOOKUP(K3340,de_para!$A$2:$B$32,2,0),"ERR")</f>
        <v>web event</v>
      </c>
      <c r="R3340" s="1">
        <v>0</v>
      </c>
      <c r="S3340" s="1">
        <f t="shared" si="262"/>
        <v>10</v>
      </c>
      <c r="T3340" s="1">
        <f t="shared" si="263"/>
        <v>2020</v>
      </c>
      <c r="U3340" s="1">
        <f t="shared" si="264"/>
        <v>2</v>
      </c>
    </row>
    <row r="3341" spans="1:21" x14ac:dyDescent="0.25">
      <c r="A3341" s="3" t="s">
        <v>120</v>
      </c>
      <c r="B3341" s="3" t="s">
        <v>1527</v>
      </c>
      <c r="C3341" s="4" t="s">
        <v>1056</v>
      </c>
      <c r="D3341" s="5" t="s">
        <v>1048</v>
      </c>
      <c r="E3341" s="4" t="s">
        <v>1049</v>
      </c>
      <c r="F3341" s="6">
        <v>72791.28</v>
      </c>
      <c r="G3341" s="4">
        <v>3394956</v>
      </c>
      <c r="H3341" s="4">
        <v>5295955</v>
      </c>
      <c r="I3341" s="5">
        <v>13.744693829999999</v>
      </c>
      <c r="J3341" s="5">
        <v>1.5599480523458999</v>
      </c>
      <c r="K3341" s="5" t="s">
        <v>36</v>
      </c>
      <c r="L3341" s="5">
        <v>1455</v>
      </c>
      <c r="M3341" s="7" t="s">
        <v>1528</v>
      </c>
      <c r="N3341" s="16">
        <f t="shared" si="260"/>
        <v>44095</v>
      </c>
      <c r="O3341" s="7" t="s">
        <v>1529</v>
      </c>
      <c r="P3341" s="12" t="str">
        <f t="shared" si="261"/>
        <v>2020-09-29</v>
      </c>
      <c r="Q3341" s="1" t="str">
        <f>IFERROR(VLOOKUP(K3341,de_para!$A$2:$B$32,2,0),"ERR")</f>
        <v>web event</v>
      </c>
      <c r="R3341" s="1">
        <v>0</v>
      </c>
      <c r="S3341" s="1">
        <f t="shared" si="262"/>
        <v>9</v>
      </c>
      <c r="T3341" s="1">
        <f t="shared" si="263"/>
        <v>2020</v>
      </c>
      <c r="U3341" s="1">
        <f t="shared" si="264"/>
        <v>2</v>
      </c>
    </row>
    <row r="3342" spans="1:21" x14ac:dyDescent="0.25">
      <c r="A3342" s="3" t="s">
        <v>1489</v>
      </c>
      <c r="B3342" s="3" t="s">
        <v>1527</v>
      </c>
      <c r="C3342" s="4" t="s">
        <v>1490</v>
      </c>
      <c r="D3342" s="5" t="s">
        <v>1048</v>
      </c>
      <c r="E3342" s="4" t="s">
        <v>1049</v>
      </c>
      <c r="F3342" s="6">
        <v>6152.99</v>
      </c>
      <c r="G3342" s="4">
        <v>180741</v>
      </c>
      <c r="H3342" s="4">
        <v>201516</v>
      </c>
      <c r="I3342" s="5">
        <v>30.533506020000001</v>
      </c>
      <c r="J3342" s="5">
        <v>1.114943482663</v>
      </c>
      <c r="K3342" s="5" t="s">
        <v>36</v>
      </c>
      <c r="L3342" s="5">
        <v>77</v>
      </c>
      <c r="M3342" s="7" t="s">
        <v>1528</v>
      </c>
      <c r="N3342" s="16">
        <f t="shared" si="260"/>
        <v>44095</v>
      </c>
      <c r="O3342" s="7" t="s">
        <v>1529</v>
      </c>
      <c r="P3342" s="12" t="str">
        <f t="shared" si="261"/>
        <v>2020-09-29</v>
      </c>
      <c r="Q3342" s="1" t="str">
        <f>IFERROR(VLOOKUP(K3342,de_para!$A$2:$B$32,2,0),"ERR")</f>
        <v>web event</v>
      </c>
      <c r="R3342" s="1">
        <v>0</v>
      </c>
      <c r="S3342" s="1">
        <f t="shared" si="262"/>
        <v>9</v>
      </c>
      <c r="T3342" s="1">
        <f t="shared" si="263"/>
        <v>2020</v>
      </c>
      <c r="U3342" s="1">
        <f t="shared" si="264"/>
        <v>2</v>
      </c>
    </row>
    <row r="3343" spans="1:21" x14ac:dyDescent="0.25">
      <c r="A3343" s="3" t="s">
        <v>1401</v>
      </c>
      <c r="B3343" s="3" t="s">
        <v>1527</v>
      </c>
      <c r="C3343" s="4" t="s">
        <v>1402</v>
      </c>
      <c r="D3343" s="5" t="s">
        <v>1381</v>
      </c>
      <c r="E3343" s="4" t="s">
        <v>1382</v>
      </c>
      <c r="F3343" s="6">
        <v>16552.21</v>
      </c>
      <c r="G3343" s="4">
        <v>542715</v>
      </c>
      <c r="H3343" s="4">
        <v>1034135</v>
      </c>
      <c r="I3343" s="5">
        <v>16.005850299999999</v>
      </c>
      <c r="J3343" s="5">
        <v>1.9054844623789999</v>
      </c>
      <c r="K3343" s="5" t="s">
        <v>36</v>
      </c>
      <c r="L3343" s="5">
        <v>80</v>
      </c>
      <c r="M3343" s="7" t="s">
        <v>1528</v>
      </c>
      <c r="N3343" s="16">
        <f t="shared" si="260"/>
        <v>44095</v>
      </c>
      <c r="O3343" s="7" t="s">
        <v>1529</v>
      </c>
      <c r="P3343" s="12" t="str">
        <f t="shared" si="261"/>
        <v>2020-09-29</v>
      </c>
      <c r="Q3343" s="1" t="str">
        <f>IFERROR(VLOOKUP(K3343,de_para!$A$2:$B$32,2,0),"ERR")</f>
        <v>web event</v>
      </c>
      <c r="R3343" s="1">
        <v>0</v>
      </c>
      <c r="S3343" s="1">
        <f t="shared" si="262"/>
        <v>9</v>
      </c>
      <c r="T3343" s="1">
        <f t="shared" si="263"/>
        <v>2020</v>
      </c>
      <c r="U3343" s="1">
        <f t="shared" si="264"/>
        <v>2</v>
      </c>
    </row>
    <row r="3344" spans="1:21" x14ac:dyDescent="0.25">
      <c r="A3344" s="3" t="s">
        <v>1406</v>
      </c>
      <c r="B3344" s="3" t="s">
        <v>1527</v>
      </c>
      <c r="C3344" s="4" t="s">
        <v>1448</v>
      </c>
      <c r="D3344" s="5" t="s">
        <v>1449</v>
      </c>
      <c r="E3344" s="4" t="s">
        <v>1450</v>
      </c>
      <c r="F3344" s="6">
        <v>33356.239999999998</v>
      </c>
      <c r="G3344" s="4">
        <v>1533772</v>
      </c>
      <c r="H3344" s="4">
        <v>2311915</v>
      </c>
      <c r="I3344" s="5">
        <v>14.42796989</v>
      </c>
      <c r="J3344" s="5">
        <v>1.5073394220262</v>
      </c>
      <c r="K3344" s="5" t="s">
        <v>36</v>
      </c>
      <c r="L3344" s="5">
        <v>171</v>
      </c>
      <c r="M3344" s="7" t="s">
        <v>1528</v>
      </c>
      <c r="N3344" s="16">
        <f t="shared" si="260"/>
        <v>44095</v>
      </c>
      <c r="O3344" s="7" t="s">
        <v>1529</v>
      </c>
      <c r="P3344" s="12" t="str">
        <f t="shared" si="261"/>
        <v>2020-09-29</v>
      </c>
      <c r="Q3344" s="1" t="str">
        <f>IFERROR(VLOOKUP(K3344,de_para!$A$2:$B$32,2,0),"ERR")</f>
        <v>web event</v>
      </c>
      <c r="R3344" s="1">
        <v>0</v>
      </c>
      <c r="S3344" s="1">
        <f t="shared" si="262"/>
        <v>9</v>
      </c>
      <c r="T3344" s="1">
        <f t="shared" si="263"/>
        <v>2020</v>
      </c>
      <c r="U3344" s="1">
        <f t="shared" si="264"/>
        <v>2</v>
      </c>
    </row>
    <row r="3345" spans="1:21" x14ac:dyDescent="0.25">
      <c r="A3345" s="3" t="s">
        <v>1530</v>
      </c>
      <c r="B3345" s="3" t="s">
        <v>1527</v>
      </c>
      <c r="C3345" s="4" t="s">
        <v>1531</v>
      </c>
      <c r="D3345" s="5" t="s">
        <v>1532</v>
      </c>
      <c r="E3345" s="4" t="s">
        <v>1533</v>
      </c>
      <c r="F3345" s="6">
        <v>0</v>
      </c>
      <c r="G3345" s="4">
        <v>0</v>
      </c>
      <c r="H3345" s="4">
        <v>0</v>
      </c>
      <c r="I3345" s="5" t="s">
        <v>45</v>
      </c>
      <c r="J3345" s="5">
        <v>0</v>
      </c>
      <c r="K3345" s="5" t="s">
        <v>36</v>
      </c>
      <c r="L3345" s="5">
        <v>2</v>
      </c>
      <c r="M3345" s="7" t="s">
        <v>1528</v>
      </c>
      <c r="N3345" s="16">
        <f t="shared" si="260"/>
        <v>44095</v>
      </c>
      <c r="O3345" s="7" t="s">
        <v>1529</v>
      </c>
      <c r="P3345" s="12" t="str">
        <f t="shared" si="261"/>
        <v>2020-09-29</v>
      </c>
      <c r="Q3345" s="1" t="str">
        <f>IFERROR(VLOOKUP(K3345,de_para!$A$2:$B$32,2,0),"ERR")</f>
        <v>web event</v>
      </c>
      <c r="R3345" s="1">
        <v>0</v>
      </c>
      <c r="S3345" s="1">
        <f t="shared" si="262"/>
        <v>9</v>
      </c>
      <c r="T3345" s="1">
        <f t="shared" si="263"/>
        <v>2020</v>
      </c>
      <c r="U3345" s="1">
        <f t="shared" si="264"/>
        <v>2</v>
      </c>
    </row>
    <row r="3346" spans="1:21" x14ac:dyDescent="0.25">
      <c r="A3346" s="3" t="s">
        <v>1480</v>
      </c>
      <c r="B3346" s="3" t="s">
        <v>1527</v>
      </c>
      <c r="C3346" s="4" t="s">
        <v>1534</v>
      </c>
      <c r="D3346" s="5" t="s">
        <v>1509</v>
      </c>
      <c r="E3346" s="4" t="s">
        <v>1510</v>
      </c>
      <c r="F3346" s="6">
        <v>0</v>
      </c>
      <c r="G3346" s="4">
        <v>0</v>
      </c>
      <c r="H3346" s="4">
        <v>0</v>
      </c>
      <c r="I3346" s="5" t="s">
        <v>45</v>
      </c>
      <c r="J3346" s="5">
        <v>0</v>
      </c>
      <c r="K3346" s="5" t="s">
        <v>36</v>
      </c>
      <c r="L3346" s="5">
        <v>2</v>
      </c>
      <c r="M3346" s="7" t="s">
        <v>1528</v>
      </c>
      <c r="N3346" s="16">
        <f t="shared" si="260"/>
        <v>44095</v>
      </c>
      <c r="O3346" s="7" t="s">
        <v>1529</v>
      </c>
      <c r="P3346" s="12" t="str">
        <f t="shared" si="261"/>
        <v>2020-09-29</v>
      </c>
      <c r="Q3346" s="1" t="str">
        <f>IFERROR(VLOOKUP(K3346,de_para!$A$2:$B$32,2,0),"ERR")</f>
        <v>web event</v>
      </c>
      <c r="R3346" s="1">
        <v>0</v>
      </c>
      <c r="S3346" s="1">
        <f t="shared" si="262"/>
        <v>9</v>
      </c>
      <c r="T3346" s="1">
        <f t="shared" si="263"/>
        <v>2020</v>
      </c>
      <c r="U3346" s="1">
        <f t="shared" si="264"/>
        <v>2</v>
      </c>
    </row>
    <row r="3347" spans="1:21" x14ac:dyDescent="0.25">
      <c r="A3347" s="3" t="s">
        <v>1306</v>
      </c>
      <c r="B3347" s="3" t="s">
        <v>1527</v>
      </c>
      <c r="C3347" s="4" t="s">
        <v>1307</v>
      </c>
      <c r="D3347" s="5" t="s">
        <v>1302</v>
      </c>
      <c r="E3347" s="4" t="s">
        <v>1303</v>
      </c>
      <c r="F3347" s="6">
        <v>247.45</v>
      </c>
      <c r="G3347" s="4">
        <v>3006</v>
      </c>
      <c r="H3347" s="4">
        <v>24894</v>
      </c>
      <c r="I3347" s="5">
        <v>9.9401462200000008</v>
      </c>
      <c r="J3347" s="5">
        <v>8.2814371257485</v>
      </c>
      <c r="K3347" s="5" t="s">
        <v>6</v>
      </c>
      <c r="L3347" s="5">
        <v>3006</v>
      </c>
      <c r="M3347" s="7" t="s">
        <v>1528</v>
      </c>
      <c r="N3347" s="16">
        <f t="shared" si="260"/>
        <v>44095</v>
      </c>
      <c r="O3347" s="7" t="s">
        <v>1529</v>
      </c>
      <c r="P3347" s="12" t="str">
        <f t="shared" si="261"/>
        <v>2020-09-29</v>
      </c>
      <c r="Q3347" s="1" t="str">
        <f>IFERROR(VLOOKUP(K3347,de_para!$A$2:$B$32,2,0),"ERR")</f>
        <v>Top funnel</v>
      </c>
      <c r="R3347" s="1">
        <v>0</v>
      </c>
      <c r="S3347" s="1">
        <f t="shared" si="262"/>
        <v>9</v>
      </c>
      <c r="T3347" s="1">
        <f t="shared" si="263"/>
        <v>2020</v>
      </c>
      <c r="U3347" s="1">
        <f t="shared" si="264"/>
        <v>2</v>
      </c>
    </row>
    <row r="3348" spans="1:21" x14ac:dyDescent="0.25">
      <c r="A3348" s="3" t="s">
        <v>1210</v>
      </c>
      <c r="B3348" s="3" t="s">
        <v>1527</v>
      </c>
      <c r="C3348" s="4" t="s">
        <v>1212</v>
      </c>
      <c r="D3348" s="5" t="s">
        <v>1213</v>
      </c>
      <c r="E3348" s="4" t="s">
        <v>1214</v>
      </c>
      <c r="F3348" s="6">
        <v>13374.32</v>
      </c>
      <c r="G3348" s="4">
        <v>301089</v>
      </c>
      <c r="H3348" s="4">
        <v>808824</v>
      </c>
      <c r="I3348" s="5">
        <v>16.535513290000001</v>
      </c>
      <c r="J3348" s="5">
        <v>2.6863286270837001</v>
      </c>
      <c r="K3348" s="5" t="s">
        <v>36</v>
      </c>
      <c r="L3348" s="5">
        <v>102</v>
      </c>
      <c r="M3348" s="7" t="s">
        <v>1528</v>
      </c>
      <c r="N3348" s="16">
        <f t="shared" si="260"/>
        <v>44095</v>
      </c>
      <c r="O3348" s="7" t="s">
        <v>1529</v>
      </c>
      <c r="P3348" s="12" t="str">
        <f t="shared" si="261"/>
        <v>2020-09-29</v>
      </c>
      <c r="Q3348" s="1" t="str">
        <f>IFERROR(VLOOKUP(K3348,de_para!$A$2:$B$32,2,0),"ERR")</f>
        <v>web event</v>
      </c>
      <c r="R3348" s="1">
        <v>0</v>
      </c>
      <c r="S3348" s="1">
        <f t="shared" si="262"/>
        <v>9</v>
      </c>
      <c r="T3348" s="1">
        <f t="shared" si="263"/>
        <v>2020</v>
      </c>
      <c r="U3348" s="1">
        <f t="shared" si="264"/>
        <v>2</v>
      </c>
    </row>
    <row r="3349" spans="1:21" x14ac:dyDescent="0.25">
      <c r="A3349" s="3" t="s">
        <v>405</v>
      </c>
      <c r="B3349" s="3" t="s">
        <v>1527</v>
      </c>
      <c r="C3349" s="4" t="s">
        <v>406</v>
      </c>
      <c r="D3349" s="5" t="s">
        <v>177</v>
      </c>
      <c r="E3349" s="4" t="s">
        <v>178</v>
      </c>
      <c r="F3349" s="6">
        <v>4909.95</v>
      </c>
      <c r="G3349" s="4">
        <v>206716</v>
      </c>
      <c r="H3349" s="4">
        <v>398099</v>
      </c>
      <c r="I3349" s="5">
        <v>12.333489910000001</v>
      </c>
      <c r="J3349" s="5">
        <v>1.9258257706224999</v>
      </c>
      <c r="K3349" s="5" t="s">
        <v>179</v>
      </c>
      <c r="L3349" s="5">
        <v>5052</v>
      </c>
      <c r="M3349" s="7" t="s">
        <v>1528</v>
      </c>
      <c r="N3349" s="16">
        <f t="shared" si="260"/>
        <v>44095</v>
      </c>
      <c r="O3349" s="7" t="s">
        <v>1529</v>
      </c>
      <c r="P3349" s="12" t="str">
        <f t="shared" si="261"/>
        <v>2020-09-29</v>
      </c>
      <c r="Q3349" s="1" t="str">
        <f>IFERROR(VLOOKUP(K3349,de_para!$A$2:$B$32,2,0),"ERR")</f>
        <v>Mid funnel</v>
      </c>
      <c r="R3349" s="1">
        <v>0</v>
      </c>
      <c r="S3349" s="1">
        <f t="shared" si="262"/>
        <v>9</v>
      </c>
      <c r="T3349" s="1">
        <f t="shared" si="263"/>
        <v>2020</v>
      </c>
      <c r="U3349" s="1">
        <f t="shared" si="264"/>
        <v>2</v>
      </c>
    </row>
    <row r="3350" spans="1:21" x14ac:dyDescent="0.25">
      <c r="A3350" s="3" t="s">
        <v>1497</v>
      </c>
      <c r="B3350" s="3" t="s">
        <v>1527</v>
      </c>
      <c r="C3350" s="4" t="s">
        <v>1498</v>
      </c>
      <c r="D3350" s="5" t="s">
        <v>1484</v>
      </c>
      <c r="E3350" s="4" t="s">
        <v>1485</v>
      </c>
      <c r="F3350" s="6">
        <v>1967.52</v>
      </c>
      <c r="G3350" s="4">
        <v>213191</v>
      </c>
      <c r="H3350" s="4">
        <v>244941</v>
      </c>
      <c r="I3350" s="5">
        <v>8.03262827</v>
      </c>
      <c r="J3350" s="5">
        <v>1.1489274875580999</v>
      </c>
      <c r="K3350" s="5" t="s">
        <v>36</v>
      </c>
      <c r="L3350" s="5">
        <v>25</v>
      </c>
      <c r="M3350" s="7" t="s">
        <v>1528</v>
      </c>
      <c r="N3350" s="16">
        <f t="shared" si="260"/>
        <v>44095</v>
      </c>
      <c r="O3350" s="7" t="s">
        <v>1529</v>
      </c>
      <c r="P3350" s="12" t="str">
        <f t="shared" si="261"/>
        <v>2020-09-29</v>
      </c>
      <c r="Q3350" s="1" t="str">
        <f>IFERROR(VLOOKUP(K3350,de_para!$A$2:$B$32,2,0),"ERR")</f>
        <v>web event</v>
      </c>
      <c r="R3350" s="1">
        <v>0</v>
      </c>
      <c r="S3350" s="1">
        <f t="shared" si="262"/>
        <v>9</v>
      </c>
      <c r="T3350" s="1">
        <f t="shared" si="263"/>
        <v>2020</v>
      </c>
      <c r="U3350" s="1">
        <f t="shared" si="264"/>
        <v>2</v>
      </c>
    </row>
    <row r="3351" spans="1:21" x14ac:dyDescent="0.25">
      <c r="A3351" s="3" t="s">
        <v>1261</v>
      </c>
      <c r="B3351" s="3" t="s">
        <v>1527</v>
      </c>
      <c r="C3351" s="4" t="s">
        <v>1262</v>
      </c>
      <c r="D3351" s="5" t="s">
        <v>1263</v>
      </c>
      <c r="E3351" s="4" t="s">
        <v>1264</v>
      </c>
      <c r="F3351" s="6">
        <v>1579.61</v>
      </c>
      <c r="G3351" s="4">
        <v>464245</v>
      </c>
      <c r="H3351" s="4">
        <v>632005</v>
      </c>
      <c r="I3351" s="5">
        <v>2.4993631399999998</v>
      </c>
      <c r="J3351" s="5">
        <v>1.3613609193422</v>
      </c>
      <c r="K3351" s="5" t="s">
        <v>1265</v>
      </c>
      <c r="L3351" s="5">
        <v>154</v>
      </c>
      <c r="M3351" s="7" t="s">
        <v>1528</v>
      </c>
      <c r="N3351" s="16">
        <f t="shared" si="260"/>
        <v>44095</v>
      </c>
      <c r="O3351" s="7" t="s">
        <v>1529</v>
      </c>
      <c r="P3351" s="12" t="str">
        <f t="shared" si="261"/>
        <v>2020-09-29</v>
      </c>
      <c r="Q3351" s="1" t="str">
        <f>IFERROR(VLOOKUP(K3351,de_para!$A$2:$B$32,2,0),"ERR")</f>
        <v>Mensagem</v>
      </c>
      <c r="R3351" s="1">
        <v>1</v>
      </c>
      <c r="S3351" s="1">
        <f t="shared" si="262"/>
        <v>9</v>
      </c>
      <c r="T3351" s="1">
        <f t="shared" si="263"/>
        <v>2020</v>
      </c>
      <c r="U3351" s="1">
        <f t="shared" si="264"/>
        <v>2</v>
      </c>
    </row>
    <row r="3352" spans="1:21" x14ac:dyDescent="0.25">
      <c r="A3352" s="3" t="s">
        <v>1300</v>
      </c>
      <c r="B3352" s="3" t="s">
        <v>1527</v>
      </c>
      <c r="C3352" s="4" t="s">
        <v>1301</v>
      </c>
      <c r="D3352" s="5" t="s">
        <v>1302</v>
      </c>
      <c r="E3352" s="4" t="s">
        <v>1303</v>
      </c>
      <c r="F3352" s="6">
        <v>282.77</v>
      </c>
      <c r="G3352" s="4">
        <v>4120</v>
      </c>
      <c r="H3352" s="4">
        <v>29843</v>
      </c>
      <c r="I3352" s="5">
        <v>9.4752538299999998</v>
      </c>
      <c r="J3352" s="5">
        <v>7.2434466019416996</v>
      </c>
      <c r="K3352" s="5" t="s">
        <v>6</v>
      </c>
      <c r="L3352" s="5">
        <v>4120</v>
      </c>
      <c r="M3352" s="7" t="s">
        <v>1528</v>
      </c>
      <c r="N3352" s="16">
        <f t="shared" si="260"/>
        <v>44095</v>
      </c>
      <c r="O3352" s="7" t="s">
        <v>1529</v>
      </c>
      <c r="P3352" s="12" t="str">
        <f t="shared" si="261"/>
        <v>2020-09-29</v>
      </c>
      <c r="Q3352" s="1" t="str">
        <f>IFERROR(VLOOKUP(K3352,de_para!$A$2:$B$32,2,0),"ERR")</f>
        <v>Top funnel</v>
      </c>
      <c r="R3352" s="1">
        <v>0</v>
      </c>
      <c r="S3352" s="1">
        <f t="shared" si="262"/>
        <v>9</v>
      </c>
      <c r="T3352" s="1">
        <f t="shared" si="263"/>
        <v>2020</v>
      </c>
      <c r="U3352" s="1">
        <f t="shared" si="264"/>
        <v>2</v>
      </c>
    </row>
    <row r="3353" spans="1:21" x14ac:dyDescent="0.25">
      <c r="A3353" s="3" t="s">
        <v>1535</v>
      </c>
      <c r="B3353" s="3" t="s">
        <v>1527</v>
      </c>
      <c r="C3353" s="4" t="s">
        <v>1536</v>
      </c>
      <c r="D3353" s="5" t="s">
        <v>1532</v>
      </c>
      <c r="E3353" s="4" t="s">
        <v>1533</v>
      </c>
      <c r="F3353" s="6">
        <v>0</v>
      </c>
      <c r="G3353" s="4">
        <v>0</v>
      </c>
      <c r="H3353" s="4">
        <v>0</v>
      </c>
      <c r="I3353" s="5" t="s">
        <v>45</v>
      </c>
      <c r="J3353" s="5">
        <v>0</v>
      </c>
      <c r="K3353" s="5" t="s">
        <v>36</v>
      </c>
      <c r="L3353" s="5">
        <v>2</v>
      </c>
      <c r="M3353" s="7" t="s">
        <v>1528</v>
      </c>
      <c r="N3353" s="16">
        <f t="shared" si="260"/>
        <v>44095</v>
      </c>
      <c r="O3353" s="7" t="s">
        <v>1529</v>
      </c>
      <c r="P3353" s="12" t="str">
        <f t="shared" si="261"/>
        <v>2020-09-29</v>
      </c>
      <c r="Q3353" s="1" t="str">
        <f>IFERROR(VLOOKUP(K3353,de_para!$A$2:$B$32,2,0),"ERR")</f>
        <v>web event</v>
      </c>
      <c r="R3353" s="1">
        <v>0</v>
      </c>
      <c r="S3353" s="1">
        <f t="shared" si="262"/>
        <v>9</v>
      </c>
      <c r="T3353" s="1">
        <f t="shared" si="263"/>
        <v>2020</v>
      </c>
      <c r="U3353" s="1">
        <f t="shared" si="264"/>
        <v>2</v>
      </c>
    </row>
    <row r="3354" spans="1:21" x14ac:dyDescent="0.25">
      <c r="A3354" s="3" t="s">
        <v>1537</v>
      </c>
      <c r="B3354" s="3" t="s">
        <v>1527</v>
      </c>
      <c r="C3354" s="4" t="s">
        <v>1538</v>
      </c>
      <c r="D3354" s="5" t="s">
        <v>1048</v>
      </c>
      <c r="E3354" s="4" t="s">
        <v>1049</v>
      </c>
      <c r="F3354" s="6">
        <v>0</v>
      </c>
      <c r="G3354" s="4">
        <v>0</v>
      </c>
      <c r="H3354" s="4">
        <v>0</v>
      </c>
      <c r="I3354" s="5" t="s">
        <v>45</v>
      </c>
      <c r="J3354" s="5">
        <v>0</v>
      </c>
      <c r="K3354" s="5" t="s">
        <v>36</v>
      </c>
      <c r="L3354" s="5">
        <v>11</v>
      </c>
      <c r="M3354" s="7" t="s">
        <v>1528</v>
      </c>
      <c r="N3354" s="16">
        <f t="shared" si="260"/>
        <v>44095</v>
      </c>
      <c r="O3354" s="7" t="s">
        <v>1529</v>
      </c>
      <c r="P3354" s="12" t="str">
        <f t="shared" si="261"/>
        <v>2020-09-29</v>
      </c>
      <c r="Q3354" s="1" t="str">
        <f>IFERROR(VLOOKUP(K3354,de_para!$A$2:$B$32,2,0),"ERR")</f>
        <v>web event</v>
      </c>
      <c r="R3354" s="1">
        <v>0</v>
      </c>
      <c r="S3354" s="1">
        <f t="shared" si="262"/>
        <v>9</v>
      </c>
      <c r="T3354" s="1">
        <f t="shared" si="263"/>
        <v>2020</v>
      </c>
      <c r="U3354" s="1">
        <f t="shared" si="264"/>
        <v>2</v>
      </c>
    </row>
    <row r="3355" spans="1:21" x14ac:dyDescent="0.25">
      <c r="A3355" s="3" t="s">
        <v>1379</v>
      </c>
      <c r="B3355" s="3" t="s">
        <v>1527</v>
      </c>
      <c r="C3355" s="4" t="s">
        <v>1380</v>
      </c>
      <c r="D3355" s="5" t="s">
        <v>1381</v>
      </c>
      <c r="E3355" s="4" t="s">
        <v>1382</v>
      </c>
      <c r="F3355" s="6">
        <v>27214.07</v>
      </c>
      <c r="G3355" s="4">
        <v>2381531</v>
      </c>
      <c r="H3355" s="4">
        <v>3676433</v>
      </c>
      <c r="I3355" s="5">
        <v>7.4023027199999998</v>
      </c>
      <c r="J3355" s="5">
        <v>1.5437267035365001</v>
      </c>
      <c r="K3355" s="5" t="s">
        <v>36</v>
      </c>
      <c r="L3355" s="5">
        <v>154</v>
      </c>
      <c r="M3355" s="7" t="s">
        <v>1528</v>
      </c>
      <c r="N3355" s="16">
        <f t="shared" si="260"/>
        <v>44095</v>
      </c>
      <c r="O3355" s="7" t="s">
        <v>1529</v>
      </c>
      <c r="P3355" s="12" t="str">
        <f t="shared" si="261"/>
        <v>2020-09-29</v>
      </c>
      <c r="Q3355" s="1" t="str">
        <f>IFERROR(VLOOKUP(K3355,de_para!$A$2:$B$32,2,0),"ERR")</f>
        <v>web event</v>
      </c>
      <c r="R3355" s="1">
        <v>0</v>
      </c>
      <c r="S3355" s="1">
        <f t="shared" si="262"/>
        <v>9</v>
      </c>
      <c r="T3355" s="1">
        <f t="shared" si="263"/>
        <v>2020</v>
      </c>
      <c r="U3355" s="1">
        <f t="shared" si="264"/>
        <v>2</v>
      </c>
    </row>
    <row r="3356" spans="1:21" x14ac:dyDescent="0.25">
      <c r="A3356" s="3" t="s">
        <v>1476</v>
      </c>
      <c r="B3356" s="3" t="s">
        <v>1527</v>
      </c>
      <c r="C3356" s="4" t="s">
        <v>1539</v>
      </c>
      <c r="D3356" s="5" t="s">
        <v>1540</v>
      </c>
      <c r="E3356" s="4" t="s">
        <v>1541</v>
      </c>
      <c r="F3356" s="6">
        <v>0</v>
      </c>
      <c r="G3356" s="4">
        <v>0</v>
      </c>
      <c r="H3356" s="4">
        <v>0</v>
      </c>
      <c r="I3356" s="5" t="s">
        <v>45</v>
      </c>
      <c r="J3356" s="5">
        <v>0</v>
      </c>
      <c r="K3356" s="5" t="s">
        <v>36</v>
      </c>
      <c r="L3356" s="5">
        <v>3</v>
      </c>
      <c r="M3356" s="7" t="s">
        <v>1528</v>
      </c>
      <c r="N3356" s="16">
        <f t="shared" si="260"/>
        <v>44095</v>
      </c>
      <c r="O3356" s="7" t="s">
        <v>1529</v>
      </c>
      <c r="P3356" s="12" t="str">
        <f t="shared" si="261"/>
        <v>2020-09-29</v>
      </c>
      <c r="Q3356" s="1" t="str">
        <f>IFERROR(VLOOKUP(K3356,de_para!$A$2:$B$32,2,0),"ERR")</f>
        <v>web event</v>
      </c>
      <c r="R3356" s="1">
        <v>0</v>
      </c>
      <c r="S3356" s="1">
        <f t="shared" si="262"/>
        <v>9</v>
      </c>
      <c r="T3356" s="1">
        <f t="shared" si="263"/>
        <v>2020</v>
      </c>
      <c r="U3356" s="1">
        <f t="shared" si="264"/>
        <v>2</v>
      </c>
    </row>
    <row r="3357" spans="1:21" x14ac:dyDescent="0.25">
      <c r="A3357" s="3" t="s">
        <v>1480</v>
      </c>
      <c r="B3357" s="3" t="s">
        <v>1527</v>
      </c>
      <c r="C3357" s="4" t="s">
        <v>1542</v>
      </c>
      <c r="D3357" s="5" t="s">
        <v>1540</v>
      </c>
      <c r="E3357" s="4" t="s">
        <v>1541</v>
      </c>
      <c r="F3357" s="6">
        <v>0</v>
      </c>
      <c r="G3357" s="4">
        <v>0</v>
      </c>
      <c r="H3357" s="4">
        <v>0</v>
      </c>
      <c r="I3357" s="5" t="s">
        <v>45</v>
      </c>
      <c r="J3357" s="5">
        <v>0</v>
      </c>
      <c r="K3357" s="5" t="s">
        <v>36</v>
      </c>
      <c r="L3357" s="5">
        <v>3</v>
      </c>
      <c r="M3357" s="7" t="s">
        <v>1528</v>
      </c>
      <c r="N3357" s="16">
        <f t="shared" si="260"/>
        <v>44095</v>
      </c>
      <c r="O3357" s="7" t="s">
        <v>1529</v>
      </c>
      <c r="P3357" s="12" t="str">
        <f t="shared" si="261"/>
        <v>2020-09-29</v>
      </c>
      <c r="Q3357" s="1" t="str">
        <f>IFERROR(VLOOKUP(K3357,de_para!$A$2:$B$32,2,0),"ERR")</f>
        <v>web event</v>
      </c>
      <c r="R3357" s="1">
        <v>0</v>
      </c>
      <c r="S3357" s="1">
        <f t="shared" si="262"/>
        <v>9</v>
      </c>
      <c r="T3357" s="1">
        <f t="shared" si="263"/>
        <v>2020</v>
      </c>
      <c r="U3357" s="1">
        <f t="shared" si="264"/>
        <v>2</v>
      </c>
    </row>
    <row r="3358" spans="1:21" x14ac:dyDescent="0.25">
      <c r="A3358" s="3" t="s">
        <v>1383</v>
      </c>
      <c r="B3358" s="3" t="s">
        <v>1527</v>
      </c>
      <c r="C3358" s="4" t="s">
        <v>1384</v>
      </c>
      <c r="D3358" s="5" t="s">
        <v>1361</v>
      </c>
      <c r="E3358" s="4" t="s">
        <v>1362</v>
      </c>
      <c r="F3358" s="6">
        <v>8195.73</v>
      </c>
      <c r="G3358" s="4">
        <v>28174</v>
      </c>
      <c r="H3358" s="4">
        <v>161656</v>
      </c>
      <c r="I3358" s="5">
        <v>50.698582170000002</v>
      </c>
      <c r="J3358" s="5">
        <v>5.7377724142827002</v>
      </c>
      <c r="K3358" s="5" t="s">
        <v>36</v>
      </c>
      <c r="L3358" s="5">
        <v>50</v>
      </c>
      <c r="M3358" s="7" t="s">
        <v>1528</v>
      </c>
      <c r="N3358" s="16">
        <f t="shared" si="260"/>
        <v>44095</v>
      </c>
      <c r="O3358" s="7" t="s">
        <v>1529</v>
      </c>
      <c r="P3358" s="12" t="str">
        <f t="shared" si="261"/>
        <v>2020-09-29</v>
      </c>
      <c r="Q3358" s="1" t="str">
        <f>IFERROR(VLOOKUP(K3358,de_para!$A$2:$B$32,2,0),"ERR")</f>
        <v>web event</v>
      </c>
      <c r="R3358" s="1">
        <v>0</v>
      </c>
      <c r="S3358" s="1">
        <f t="shared" si="262"/>
        <v>9</v>
      </c>
      <c r="T3358" s="1">
        <f t="shared" si="263"/>
        <v>2020</v>
      </c>
      <c r="U3358" s="1">
        <f t="shared" si="264"/>
        <v>2</v>
      </c>
    </row>
    <row r="3359" spans="1:21" x14ac:dyDescent="0.25">
      <c r="A3359" s="3" t="s">
        <v>1377</v>
      </c>
      <c r="B3359" s="3" t="s">
        <v>1527</v>
      </c>
      <c r="C3359" s="4" t="s">
        <v>1378</v>
      </c>
      <c r="D3359" s="5" t="s">
        <v>1258</v>
      </c>
      <c r="E3359" s="4" t="s">
        <v>1259</v>
      </c>
      <c r="F3359" s="6">
        <v>6167.54</v>
      </c>
      <c r="G3359" s="4">
        <v>343140</v>
      </c>
      <c r="H3359" s="4">
        <v>472816</v>
      </c>
      <c r="I3359" s="5">
        <v>13.044270920000001</v>
      </c>
      <c r="J3359" s="5">
        <v>1.3779098910066001</v>
      </c>
      <c r="K3359" s="5" t="s">
        <v>1369</v>
      </c>
      <c r="L3359" s="5">
        <v>2998</v>
      </c>
      <c r="M3359" s="7" t="s">
        <v>1528</v>
      </c>
      <c r="N3359" s="16">
        <f t="shared" si="260"/>
        <v>44095</v>
      </c>
      <c r="O3359" s="7" t="s">
        <v>1529</v>
      </c>
      <c r="P3359" s="12" t="str">
        <f t="shared" si="261"/>
        <v>2020-09-29</v>
      </c>
      <c r="Q3359" s="1" t="str">
        <f>IFERROR(VLOOKUP(K3359,de_para!$A$2:$B$32,2,0),"ERR")</f>
        <v>web event</v>
      </c>
      <c r="R3359" s="1">
        <v>0</v>
      </c>
      <c r="S3359" s="1">
        <f t="shared" si="262"/>
        <v>9</v>
      </c>
      <c r="T3359" s="1">
        <f t="shared" si="263"/>
        <v>2020</v>
      </c>
      <c r="U3359" s="1">
        <f t="shared" si="264"/>
        <v>2</v>
      </c>
    </row>
    <row r="3360" spans="1:21" x14ac:dyDescent="0.25">
      <c r="A3360" s="3" t="s">
        <v>1476</v>
      </c>
      <c r="B3360" s="3" t="s">
        <v>1527</v>
      </c>
      <c r="C3360" s="4" t="s">
        <v>1477</v>
      </c>
      <c r="D3360" s="5" t="s">
        <v>1478</v>
      </c>
      <c r="E3360" s="4" t="s">
        <v>1479</v>
      </c>
      <c r="F3360" s="6">
        <v>848.73</v>
      </c>
      <c r="G3360" s="4">
        <v>72272</v>
      </c>
      <c r="H3360" s="4">
        <v>77165</v>
      </c>
      <c r="I3360" s="5">
        <v>10.998898459999999</v>
      </c>
      <c r="J3360" s="5">
        <v>1.0677025680762</v>
      </c>
      <c r="K3360" s="5" t="s">
        <v>36</v>
      </c>
      <c r="L3360" s="5">
        <v>25</v>
      </c>
      <c r="M3360" s="7" t="s">
        <v>1528</v>
      </c>
      <c r="N3360" s="16">
        <f t="shared" si="260"/>
        <v>44095</v>
      </c>
      <c r="O3360" s="7" t="s">
        <v>1529</v>
      </c>
      <c r="P3360" s="12" t="str">
        <f t="shared" si="261"/>
        <v>2020-09-29</v>
      </c>
      <c r="Q3360" s="1" t="str">
        <f>IFERROR(VLOOKUP(K3360,de_para!$A$2:$B$32,2,0),"ERR")</f>
        <v>web event</v>
      </c>
      <c r="R3360" s="1">
        <v>0</v>
      </c>
      <c r="S3360" s="1">
        <f t="shared" si="262"/>
        <v>9</v>
      </c>
      <c r="T3360" s="1">
        <f t="shared" si="263"/>
        <v>2020</v>
      </c>
      <c r="U3360" s="1">
        <f t="shared" si="264"/>
        <v>2</v>
      </c>
    </row>
    <row r="3361" spans="1:21" x14ac:dyDescent="0.25">
      <c r="A3361" s="3" t="s">
        <v>1511</v>
      </c>
      <c r="B3361" s="3" t="s">
        <v>1527</v>
      </c>
      <c r="C3361" s="4" t="s">
        <v>1512</v>
      </c>
      <c r="D3361" s="5" t="s">
        <v>1513</v>
      </c>
      <c r="E3361" s="4" t="s">
        <v>1514</v>
      </c>
      <c r="F3361" s="6">
        <v>926.35</v>
      </c>
      <c r="G3361" s="4">
        <v>1119638</v>
      </c>
      <c r="H3361" s="4">
        <v>1119638</v>
      </c>
      <c r="I3361" s="5">
        <v>0.82736562999999996</v>
      </c>
      <c r="J3361" s="5">
        <v>1</v>
      </c>
      <c r="K3361" s="5" t="s">
        <v>6</v>
      </c>
      <c r="L3361" s="5">
        <v>1119638</v>
      </c>
      <c r="M3361" s="7" t="s">
        <v>1528</v>
      </c>
      <c r="N3361" s="16">
        <f t="shared" si="260"/>
        <v>44095</v>
      </c>
      <c r="O3361" s="7" t="s">
        <v>1529</v>
      </c>
      <c r="P3361" s="12" t="str">
        <f t="shared" si="261"/>
        <v>2020-09-29</v>
      </c>
      <c r="Q3361" s="1" t="str">
        <f>IFERROR(VLOOKUP(K3361,de_para!$A$2:$B$32,2,0),"ERR")</f>
        <v>Top funnel</v>
      </c>
      <c r="R3361" s="1">
        <v>0</v>
      </c>
      <c r="S3361" s="1">
        <f t="shared" si="262"/>
        <v>9</v>
      </c>
      <c r="T3361" s="1">
        <f t="shared" si="263"/>
        <v>2020</v>
      </c>
      <c r="U3361" s="1">
        <f t="shared" si="264"/>
        <v>2</v>
      </c>
    </row>
    <row r="3362" spans="1:21" x14ac:dyDescent="0.25">
      <c r="A3362" s="3" t="s">
        <v>1461</v>
      </c>
      <c r="B3362" s="3" t="s">
        <v>1527</v>
      </c>
      <c r="C3362" s="4" t="s">
        <v>1462</v>
      </c>
      <c r="D3362" s="5" t="s">
        <v>1361</v>
      </c>
      <c r="E3362" s="4" t="s">
        <v>1362</v>
      </c>
      <c r="F3362" s="6">
        <v>1790.75</v>
      </c>
      <c r="G3362" s="4">
        <v>44790</v>
      </c>
      <c r="H3362" s="4">
        <v>224046</v>
      </c>
      <c r="I3362" s="5">
        <v>7.9927782699999996</v>
      </c>
      <c r="J3362" s="5">
        <v>5.0021433355660001</v>
      </c>
      <c r="K3362" s="5" t="s">
        <v>36</v>
      </c>
      <c r="L3362" s="5">
        <v>5</v>
      </c>
      <c r="M3362" s="7" t="s">
        <v>1528</v>
      </c>
      <c r="N3362" s="16">
        <f t="shared" si="260"/>
        <v>44095</v>
      </c>
      <c r="O3362" s="7" t="s">
        <v>1529</v>
      </c>
      <c r="P3362" s="12" t="str">
        <f t="shared" si="261"/>
        <v>2020-09-29</v>
      </c>
      <c r="Q3362" s="1" t="str">
        <f>IFERROR(VLOOKUP(K3362,de_para!$A$2:$B$32,2,0),"ERR")</f>
        <v>web event</v>
      </c>
      <c r="R3362" s="1">
        <v>0</v>
      </c>
      <c r="S3362" s="1">
        <f t="shared" si="262"/>
        <v>9</v>
      </c>
      <c r="T3362" s="1">
        <f t="shared" si="263"/>
        <v>2020</v>
      </c>
      <c r="U3362" s="1">
        <f t="shared" si="264"/>
        <v>2</v>
      </c>
    </row>
    <row r="3363" spans="1:21" x14ac:dyDescent="0.25">
      <c r="A3363" s="3" t="s">
        <v>1476</v>
      </c>
      <c r="B3363" s="3" t="s">
        <v>1527</v>
      </c>
      <c r="C3363" s="4" t="s">
        <v>1543</v>
      </c>
      <c r="D3363" s="5" t="s">
        <v>1532</v>
      </c>
      <c r="E3363" s="4" t="s">
        <v>1533</v>
      </c>
      <c r="F3363" s="6">
        <v>0</v>
      </c>
      <c r="G3363" s="4">
        <v>0</v>
      </c>
      <c r="H3363" s="4">
        <v>0</v>
      </c>
      <c r="I3363" s="5" t="s">
        <v>45</v>
      </c>
      <c r="J3363" s="5">
        <v>0</v>
      </c>
      <c r="K3363" s="5" t="s">
        <v>36</v>
      </c>
      <c r="L3363" s="5">
        <v>1</v>
      </c>
      <c r="M3363" s="7" t="s">
        <v>1528</v>
      </c>
      <c r="N3363" s="16">
        <f t="shared" si="260"/>
        <v>44095</v>
      </c>
      <c r="O3363" s="7" t="s">
        <v>1529</v>
      </c>
      <c r="P3363" s="12" t="str">
        <f t="shared" si="261"/>
        <v>2020-09-29</v>
      </c>
      <c r="Q3363" s="1" t="str">
        <f>IFERROR(VLOOKUP(K3363,de_para!$A$2:$B$32,2,0),"ERR")</f>
        <v>web event</v>
      </c>
      <c r="R3363" s="1">
        <v>0</v>
      </c>
      <c r="S3363" s="1">
        <f t="shared" si="262"/>
        <v>9</v>
      </c>
      <c r="T3363" s="1">
        <f t="shared" si="263"/>
        <v>2020</v>
      </c>
      <c r="U3363" s="1">
        <f t="shared" si="264"/>
        <v>2</v>
      </c>
    </row>
    <row r="3364" spans="1:21" x14ac:dyDescent="0.25">
      <c r="A3364" s="3" t="s">
        <v>1406</v>
      </c>
      <c r="B3364" s="3" t="s">
        <v>1527</v>
      </c>
      <c r="C3364" s="4" t="s">
        <v>1407</v>
      </c>
      <c r="D3364" s="5" t="s">
        <v>1408</v>
      </c>
      <c r="E3364" s="4" t="s">
        <v>1409</v>
      </c>
      <c r="F3364" s="6">
        <v>16010.96</v>
      </c>
      <c r="G3364" s="4">
        <v>809471</v>
      </c>
      <c r="H3364" s="4">
        <v>1022238</v>
      </c>
      <c r="I3364" s="5">
        <v>15.6626539</v>
      </c>
      <c r="J3364" s="5">
        <v>1.2628469704287999</v>
      </c>
      <c r="K3364" s="5" t="s">
        <v>36</v>
      </c>
      <c r="L3364" s="5">
        <v>84</v>
      </c>
      <c r="M3364" s="7" t="s">
        <v>1528</v>
      </c>
      <c r="N3364" s="16">
        <f t="shared" si="260"/>
        <v>44095</v>
      </c>
      <c r="O3364" s="7" t="s">
        <v>1529</v>
      </c>
      <c r="P3364" s="12" t="str">
        <f t="shared" si="261"/>
        <v>2020-09-29</v>
      </c>
      <c r="Q3364" s="1" t="str">
        <f>IFERROR(VLOOKUP(K3364,de_para!$A$2:$B$32,2,0),"ERR")</f>
        <v>web event</v>
      </c>
      <c r="R3364" s="1">
        <v>0</v>
      </c>
      <c r="S3364" s="1">
        <f t="shared" si="262"/>
        <v>9</v>
      </c>
      <c r="T3364" s="1">
        <f t="shared" si="263"/>
        <v>2020</v>
      </c>
      <c r="U3364" s="1">
        <f t="shared" si="264"/>
        <v>2</v>
      </c>
    </row>
    <row r="3365" spans="1:21" x14ac:dyDescent="0.25">
      <c r="A3365" s="3" t="s">
        <v>1085</v>
      </c>
      <c r="B3365" s="3" t="s">
        <v>1527</v>
      </c>
      <c r="C3365" s="4" t="s">
        <v>1086</v>
      </c>
      <c r="D3365" s="5" t="s">
        <v>1070</v>
      </c>
      <c r="E3365" s="4" t="s">
        <v>1071</v>
      </c>
      <c r="F3365" s="6">
        <v>1406.72</v>
      </c>
      <c r="G3365" s="4">
        <v>219590</v>
      </c>
      <c r="H3365" s="4">
        <v>314427</v>
      </c>
      <c r="I3365" s="5">
        <v>4.4739160399999998</v>
      </c>
      <c r="J3365" s="5">
        <v>1.4318821439956</v>
      </c>
      <c r="K3365" s="5" t="s">
        <v>1072</v>
      </c>
      <c r="L3365" s="5">
        <v>209682</v>
      </c>
      <c r="M3365" s="7" t="s">
        <v>1528</v>
      </c>
      <c r="N3365" s="16">
        <f t="shared" si="260"/>
        <v>44095</v>
      </c>
      <c r="O3365" s="7" t="s">
        <v>1529</v>
      </c>
      <c r="P3365" s="12" t="str">
        <f t="shared" si="261"/>
        <v>2020-09-29</v>
      </c>
      <c r="Q3365" s="1" t="str">
        <f>IFERROR(VLOOKUP(K3365,de_para!$A$2:$B$32,2,0),"ERR")</f>
        <v>Top funnel</v>
      </c>
      <c r="R3365" s="1">
        <v>0</v>
      </c>
      <c r="S3365" s="1">
        <f t="shared" si="262"/>
        <v>9</v>
      </c>
      <c r="T3365" s="1">
        <f t="shared" si="263"/>
        <v>2020</v>
      </c>
      <c r="U3365" s="1">
        <f t="shared" si="264"/>
        <v>2</v>
      </c>
    </row>
    <row r="3366" spans="1:21" x14ac:dyDescent="0.25">
      <c r="A3366" s="3" t="s">
        <v>1271</v>
      </c>
      <c r="B3366" s="3" t="s">
        <v>1527</v>
      </c>
      <c r="C3366" s="4" t="s">
        <v>1272</v>
      </c>
      <c r="D3366" s="5" t="s">
        <v>1273</v>
      </c>
      <c r="E3366" s="4" t="s">
        <v>1274</v>
      </c>
      <c r="F3366" s="6">
        <v>22406.38</v>
      </c>
      <c r="G3366" s="4">
        <v>53014</v>
      </c>
      <c r="H3366" s="4">
        <v>470461</v>
      </c>
      <c r="I3366" s="5">
        <v>47.626434500000002</v>
      </c>
      <c r="J3366" s="5">
        <v>8.8742784924736995</v>
      </c>
      <c r="K3366" s="5" t="s">
        <v>36</v>
      </c>
      <c r="L3366" s="5">
        <v>370</v>
      </c>
      <c r="M3366" s="7" t="s">
        <v>1528</v>
      </c>
      <c r="N3366" s="16">
        <f t="shared" si="260"/>
        <v>44095</v>
      </c>
      <c r="O3366" s="7" t="s">
        <v>1529</v>
      </c>
      <c r="P3366" s="12" t="str">
        <f t="shared" si="261"/>
        <v>2020-09-29</v>
      </c>
      <c r="Q3366" s="1" t="str">
        <f>IFERROR(VLOOKUP(K3366,de_para!$A$2:$B$32,2,0),"ERR")</f>
        <v>web event</v>
      </c>
      <c r="R3366" s="1">
        <v>0</v>
      </c>
      <c r="S3366" s="1">
        <f t="shared" si="262"/>
        <v>9</v>
      </c>
      <c r="T3366" s="1">
        <f t="shared" si="263"/>
        <v>2020</v>
      </c>
      <c r="U3366" s="1">
        <f t="shared" si="264"/>
        <v>2</v>
      </c>
    </row>
    <row r="3367" spans="1:21" x14ac:dyDescent="0.25">
      <c r="A3367" s="3" t="s">
        <v>1480</v>
      </c>
      <c r="B3367" s="3" t="s">
        <v>1527</v>
      </c>
      <c r="C3367" s="4" t="s">
        <v>1481</v>
      </c>
      <c r="D3367" s="5" t="s">
        <v>1478</v>
      </c>
      <c r="E3367" s="4" t="s">
        <v>1479</v>
      </c>
      <c r="F3367" s="6">
        <v>913.65</v>
      </c>
      <c r="G3367" s="4">
        <v>55296</v>
      </c>
      <c r="H3367" s="4">
        <v>59882</v>
      </c>
      <c r="I3367" s="5">
        <v>15.257506429999999</v>
      </c>
      <c r="J3367" s="5">
        <v>1.0829354745369999</v>
      </c>
      <c r="K3367" s="5" t="s">
        <v>36</v>
      </c>
      <c r="L3367" s="5">
        <v>8</v>
      </c>
      <c r="M3367" s="7" t="s">
        <v>1528</v>
      </c>
      <c r="N3367" s="16">
        <f t="shared" si="260"/>
        <v>44095</v>
      </c>
      <c r="O3367" s="7" t="s">
        <v>1529</v>
      </c>
      <c r="P3367" s="12" t="str">
        <f t="shared" si="261"/>
        <v>2020-09-29</v>
      </c>
      <c r="Q3367" s="1" t="str">
        <f>IFERROR(VLOOKUP(K3367,de_para!$A$2:$B$32,2,0),"ERR")</f>
        <v>web event</v>
      </c>
      <c r="R3367" s="1">
        <v>0</v>
      </c>
      <c r="S3367" s="1">
        <f t="shared" si="262"/>
        <v>9</v>
      </c>
      <c r="T3367" s="1">
        <f t="shared" si="263"/>
        <v>2020</v>
      </c>
      <c r="U3367" s="1">
        <f t="shared" si="264"/>
        <v>2</v>
      </c>
    </row>
    <row r="3368" spans="1:21" x14ac:dyDescent="0.25">
      <c r="A3368" s="3" t="s">
        <v>1352</v>
      </c>
      <c r="B3368" s="3" t="s">
        <v>1527</v>
      </c>
      <c r="C3368" s="4" t="s">
        <v>1353</v>
      </c>
      <c r="D3368" s="5" t="s">
        <v>1091</v>
      </c>
      <c r="E3368" s="4" t="s">
        <v>1092</v>
      </c>
      <c r="F3368" s="6">
        <v>47468.15</v>
      </c>
      <c r="G3368" s="4">
        <v>143872</v>
      </c>
      <c r="H3368" s="4">
        <v>1598220</v>
      </c>
      <c r="I3368" s="5">
        <v>29.70063571</v>
      </c>
      <c r="J3368" s="5">
        <v>11.10862433274</v>
      </c>
      <c r="K3368" s="5" t="s">
        <v>36</v>
      </c>
      <c r="L3368" s="5">
        <v>223</v>
      </c>
      <c r="M3368" s="7" t="s">
        <v>1528</v>
      </c>
      <c r="N3368" s="16">
        <f t="shared" si="260"/>
        <v>44095</v>
      </c>
      <c r="O3368" s="7" t="s">
        <v>1529</v>
      </c>
      <c r="P3368" s="12" t="str">
        <f t="shared" si="261"/>
        <v>2020-09-29</v>
      </c>
      <c r="Q3368" s="1" t="str">
        <f>IFERROR(VLOOKUP(K3368,de_para!$A$2:$B$32,2,0),"ERR")</f>
        <v>web event</v>
      </c>
      <c r="R3368" s="1">
        <v>0</v>
      </c>
      <c r="S3368" s="1">
        <f t="shared" si="262"/>
        <v>9</v>
      </c>
      <c r="T3368" s="1">
        <f t="shared" si="263"/>
        <v>2020</v>
      </c>
      <c r="U3368" s="1">
        <f t="shared" si="264"/>
        <v>2</v>
      </c>
    </row>
    <row r="3369" spans="1:21" x14ac:dyDescent="0.25">
      <c r="A3369" s="3" t="s">
        <v>1421</v>
      </c>
      <c r="B3369" s="3" t="s">
        <v>1527</v>
      </c>
      <c r="C3369" s="4" t="s">
        <v>1422</v>
      </c>
      <c r="D3369" s="5" t="s">
        <v>1408</v>
      </c>
      <c r="E3369" s="4" t="s">
        <v>1409</v>
      </c>
      <c r="F3369" s="6">
        <v>12961.67</v>
      </c>
      <c r="G3369" s="4">
        <v>387430</v>
      </c>
      <c r="H3369" s="4">
        <v>590378</v>
      </c>
      <c r="I3369" s="5">
        <v>21.954866200000001</v>
      </c>
      <c r="J3369" s="5">
        <v>1.5238314018015999</v>
      </c>
      <c r="K3369" s="5" t="s">
        <v>36</v>
      </c>
      <c r="L3369" s="5">
        <v>54</v>
      </c>
      <c r="M3369" s="7" t="s">
        <v>1528</v>
      </c>
      <c r="N3369" s="16">
        <f t="shared" si="260"/>
        <v>44095</v>
      </c>
      <c r="O3369" s="7" t="s">
        <v>1529</v>
      </c>
      <c r="P3369" s="12" t="str">
        <f t="shared" si="261"/>
        <v>2020-09-29</v>
      </c>
      <c r="Q3369" s="1" t="str">
        <f>IFERROR(VLOOKUP(K3369,de_para!$A$2:$B$32,2,0),"ERR")</f>
        <v>web event</v>
      </c>
      <c r="R3369" s="1">
        <v>0</v>
      </c>
      <c r="S3369" s="1">
        <f t="shared" si="262"/>
        <v>9</v>
      </c>
      <c r="T3369" s="1">
        <f t="shared" si="263"/>
        <v>2020</v>
      </c>
      <c r="U3369" s="1">
        <f t="shared" si="264"/>
        <v>2</v>
      </c>
    </row>
    <row r="3370" spans="1:21" x14ac:dyDescent="0.25">
      <c r="A3370" s="3" t="s">
        <v>1451</v>
      </c>
      <c r="B3370" s="3" t="s">
        <v>1527</v>
      </c>
      <c r="C3370" s="4" t="s">
        <v>1452</v>
      </c>
      <c r="D3370" s="5" t="s">
        <v>1048</v>
      </c>
      <c r="E3370" s="4" t="s">
        <v>1049</v>
      </c>
      <c r="F3370" s="6">
        <v>119785.05</v>
      </c>
      <c r="G3370" s="4">
        <v>5031189</v>
      </c>
      <c r="H3370" s="4">
        <v>9033238</v>
      </c>
      <c r="I3370" s="5">
        <v>13.26047758</v>
      </c>
      <c r="J3370" s="5">
        <v>1.7954479547479001</v>
      </c>
      <c r="K3370" s="5" t="s">
        <v>36</v>
      </c>
      <c r="L3370" s="5">
        <v>2372</v>
      </c>
      <c r="M3370" s="7" t="s">
        <v>1528</v>
      </c>
      <c r="N3370" s="16">
        <f t="shared" si="260"/>
        <v>44095</v>
      </c>
      <c r="O3370" s="7" t="s">
        <v>1529</v>
      </c>
      <c r="P3370" s="12" t="str">
        <f t="shared" si="261"/>
        <v>2020-09-29</v>
      </c>
      <c r="Q3370" s="1" t="str">
        <f>IFERROR(VLOOKUP(K3370,de_para!$A$2:$B$32,2,0),"ERR")</f>
        <v>web event</v>
      </c>
      <c r="R3370" s="1">
        <v>0</v>
      </c>
      <c r="S3370" s="1">
        <f t="shared" si="262"/>
        <v>9</v>
      </c>
      <c r="T3370" s="1">
        <f t="shared" si="263"/>
        <v>2020</v>
      </c>
      <c r="U3370" s="1">
        <f t="shared" si="264"/>
        <v>2</v>
      </c>
    </row>
    <row r="3371" spans="1:21" x14ac:dyDescent="0.25">
      <c r="A3371" s="3" t="s">
        <v>1502</v>
      </c>
      <c r="B3371" s="3" t="s">
        <v>1527</v>
      </c>
      <c r="C3371" s="4" t="s">
        <v>1503</v>
      </c>
      <c r="D3371" s="5" t="s">
        <v>1504</v>
      </c>
      <c r="E3371" s="4" t="s">
        <v>1505</v>
      </c>
      <c r="F3371" s="6">
        <v>0</v>
      </c>
      <c r="G3371" s="4">
        <v>0</v>
      </c>
      <c r="H3371" s="4">
        <v>0</v>
      </c>
      <c r="I3371" s="5" t="s">
        <v>45</v>
      </c>
      <c r="J3371" s="5">
        <v>0</v>
      </c>
      <c r="K3371" s="5" t="s">
        <v>36</v>
      </c>
      <c r="L3371" s="5">
        <v>1</v>
      </c>
      <c r="M3371" s="7" t="s">
        <v>1528</v>
      </c>
      <c r="N3371" s="16">
        <f t="shared" si="260"/>
        <v>44095</v>
      </c>
      <c r="O3371" s="7" t="s">
        <v>1529</v>
      </c>
      <c r="P3371" s="12" t="str">
        <f t="shared" si="261"/>
        <v>2020-09-29</v>
      </c>
      <c r="Q3371" s="1" t="str">
        <f>IFERROR(VLOOKUP(K3371,de_para!$A$2:$B$32,2,0),"ERR")</f>
        <v>web event</v>
      </c>
      <c r="R3371" s="1">
        <v>0</v>
      </c>
      <c r="S3371" s="1">
        <f t="shared" si="262"/>
        <v>9</v>
      </c>
      <c r="T3371" s="1">
        <f t="shared" si="263"/>
        <v>2020</v>
      </c>
      <c r="U3371" s="1">
        <f t="shared" si="264"/>
        <v>2</v>
      </c>
    </row>
    <row r="3372" spans="1:21" x14ac:dyDescent="0.25">
      <c r="A3372" s="3" t="s">
        <v>1506</v>
      </c>
      <c r="B3372" s="3" t="s">
        <v>1527</v>
      </c>
      <c r="C3372" s="4" t="s">
        <v>1507</v>
      </c>
      <c r="D3372" s="5" t="s">
        <v>1495</v>
      </c>
      <c r="E3372" s="4" t="s">
        <v>1496</v>
      </c>
      <c r="F3372" s="6">
        <v>0</v>
      </c>
      <c r="G3372" s="4">
        <v>0</v>
      </c>
      <c r="H3372" s="4">
        <v>0</v>
      </c>
      <c r="I3372" s="5" t="s">
        <v>45</v>
      </c>
      <c r="J3372" s="5">
        <v>0</v>
      </c>
      <c r="K3372" s="5" t="s">
        <v>36</v>
      </c>
      <c r="L3372" s="5">
        <v>2</v>
      </c>
      <c r="M3372" s="7" t="s">
        <v>1528</v>
      </c>
      <c r="N3372" s="16">
        <f t="shared" si="260"/>
        <v>44095</v>
      </c>
      <c r="O3372" s="7" t="s">
        <v>1529</v>
      </c>
      <c r="P3372" s="12" t="str">
        <f t="shared" si="261"/>
        <v>2020-09-29</v>
      </c>
      <c r="Q3372" s="1" t="str">
        <f>IFERROR(VLOOKUP(K3372,de_para!$A$2:$B$32,2,0),"ERR")</f>
        <v>web event</v>
      </c>
      <c r="R3372" s="1">
        <v>0</v>
      </c>
      <c r="S3372" s="1">
        <f t="shared" si="262"/>
        <v>9</v>
      </c>
      <c r="T3372" s="1">
        <f t="shared" si="263"/>
        <v>2020</v>
      </c>
      <c r="U3372" s="1">
        <f t="shared" si="264"/>
        <v>2</v>
      </c>
    </row>
    <row r="3373" spans="1:21" x14ac:dyDescent="0.25">
      <c r="A3373" s="3" t="s">
        <v>1476</v>
      </c>
      <c r="B3373" s="3" t="s">
        <v>1527</v>
      </c>
      <c r="C3373" s="4" t="s">
        <v>1517</v>
      </c>
      <c r="D3373" s="5" t="s">
        <v>1518</v>
      </c>
      <c r="E3373" s="4" t="s">
        <v>1519</v>
      </c>
      <c r="F3373" s="6">
        <v>0</v>
      </c>
      <c r="G3373" s="4">
        <v>0</v>
      </c>
      <c r="H3373" s="4">
        <v>0</v>
      </c>
      <c r="I3373" s="5" t="s">
        <v>45</v>
      </c>
      <c r="J3373" s="5">
        <v>0</v>
      </c>
      <c r="K3373" s="5" t="s">
        <v>36</v>
      </c>
      <c r="L3373" s="5">
        <v>30</v>
      </c>
      <c r="M3373" s="7" t="s">
        <v>1528</v>
      </c>
      <c r="N3373" s="16">
        <f t="shared" si="260"/>
        <v>44095</v>
      </c>
      <c r="O3373" s="7" t="s">
        <v>1529</v>
      </c>
      <c r="P3373" s="12" t="str">
        <f t="shared" si="261"/>
        <v>2020-09-29</v>
      </c>
      <c r="Q3373" s="1" t="str">
        <f>IFERROR(VLOOKUP(K3373,de_para!$A$2:$B$32,2,0),"ERR")</f>
        <v>web event</v>
      </c>
      <c r="R3373" s="1">
        <v>0</v>
      </c>
      <c r="S3373" s="1">
        <f t="shared" si="262"/>
        <v>9</v>
      </c>
      <c r="T3373" s="1">
        <f t="shared" si="263"/>
        <v>2020</v>
      </c>
      <c r="U3373" s="1">
        <f t="shared" si="264"/>
        <v>2</v>
      </c>
    </row>
    <row r="3374" spans="1:21" x14ac:dyDescent="0.25">
      <c r="A3374" s="3" t="s">
        <v>1088</v>
      </c>
      <c r="B3374" s="3" t="s">
        <v>1527</v>
      </c>
      <c r="C3374" s="4" t="s">
        <v>1090</v>
      </c>
      <c r="D3374" s="5" t="s">
        <v>1091</v>
      </c>
      <c r="E3374" s="4" t="s">
        <v>1092</v>
      </c>
      <c r="F3374" s="6">
        <v>13547.67</v>
      </c>
      <c r="G3374" s="4">
        <v>30570</v>
      </c>
      <c r="H3374" s="4">
        <v>278491</v>
      </c>
      <c r="I3374" s="5">
        <v>48.646706719999997</v>
      </c>
      <c r="J3374" s="5">
        <v>9.1099443899248005</v>
      </c>
      <c r="K3374" s="5" t="s">
        <v>36</v>
      </c>
      <c r="L3374" s="5">
        <v>91</v>
      </c>
      <c r="M3374" s="7" t="s">
        <v>1528</v>
      </c>
      <c r="N3374" s="16">
        <f t="shared" si="260"/>
        <v>44095</v>
      </c>
      <c r="O3374" s="7" t="s">
        <v>1529</v>
      </c>
      <c r="P3374" s="12" t="str">
        <f t="shared" si="261"/>
        <v>2020-09-29</v>
      </c>
      <c r="Q3374" s="1" t="str">
        <f>IFERROR(VLOOKUP(K3374,de_para!$A$2:$B$32,2,0),"ERR")</f>
        <v>web event</v>
      </c>
      <c r="R3374" s="1">
        <v>0</v>
      </c>
      <c r="S3374" s="1">
        <f t="shared" si="262"/>
        <v>9</v>
      </c>
      <c r="T3374" s="1">
        <f t="shared" si="263"/>
        <v>2020</v>
      </c>
      <c r="U3374" s="1">
        <f t="shared" si="264"/>
        <v>2</v>
      </c>
    </row>
    <row r="3375" spans="1:21" x14ac:dyDescent="0.25">
      <c r="A3375" s="3" t="s">
        <v>1474</v>
      </c>
      <c r="B3375" s="3" t="s">
        <v>1527</v>
      </c>
      <c r="C3375" s="4" t="s">
        <v>1475</v>
      </c>
      <c r="D3375" s="5" t="s">
        <v>1263</v>
      </c>
      <c r="E3375" s="4" t="s">
        <v>1264</v>
      </c>
      <c r="F3375" s="6">
        <v>9071.42</v>
      </c>
      <c r="G3375" s="4">
        <v>120877</v>
      </c>
      <c r="H3375" s="4">
        <v>395244</v>
      </c>
      <c r="I3375" s="5">
        <v>22.951442650000001</v>
      </c>
      <c r="J3375" s="5">
        <v>3.2698031883650001</v>
      </c>
      <c r="K3375" s="5" t="s">
        <v>1265</v>
      </c>
      <c r="L3375" s="5">
        <v>322</v>
      </c>
      <c r="M3375" s="7" t="s">
        <v>1528</v>
      </c>
      <c r="N3375" s="16">
        <f t="shared" si="260"/>
        <v>44095</v>
      </c>
      <c r="O3375" s="7" t="s">
        <v>1529</v>
      </c>
      <c r="P3375" s="12" t="str">
        <f t="shared" si="261"/>
        <v>2020-09-29</v>
      </c>
      <c r="Q3375" s="1" t="str">
        <f>IFERROR(VLOOKUP(K3375,de_para!$A$2:$B$32,2,0),"ERR")</f>
        <v>Mensagem</v>
      </c>
      <c r="R3375" s="1">
        <v>1</v>
      </c>
      <c r="S3375" s="1">
        <f t="shared" si="262"/>
        <v>9</v>
      </c>
      <c r="T3375" s="1">
        <f t="shared" si="263"/>
        <v>2020</v>
      </c>
      <c r="U3375" s="1">
        <f t="shared" si="264"/>
        <v>2</v>
      </c>
    </row>
    <row r="3376" spans="1:21" x14ac:dyDescent="0.25">
      <c r="A3376" s="3" t="s">
        <v>1525</v>
      </c>
      <c r="B3376" s="3" t="s">
        <v>1527</v>
      </c>
      <c r="C3376" s="4" t="s">
        <v>1526</v>
      </c>
      <c r="D3376" s="5" t="s">
        <v>87</v>
      </c>
      <c r="E3376" s="4" t="s">
        <v>88</v>
      </c>
      <c r="F3376" s="6">
        <v>0</v>
      </c>
      <c r="G3376" s="4">
        <v>0</v>
      </c>
      <c r="H3376" s="4">
        <v>0</v>
      </c>
      <c r="I3376" s="5" t="s">
        <v>45</v>
      </c>
      <c r="J3376" s="5">
        <v>0</v>
      </c>
      <c r="K3376" s="5" t="s">
        <v>36</v>
      </c>
      <c r="L3376" s="5">
        <v>3</v>
      </c>
      <c r="M3376" s="7" t="s">
        <v>1528</v>
      </c>
      <c r="N3376" s="16">
        <f t="shared" si="260"/>
        <v>44095</v>
      </c>
      <c r="O3376" s="7" t="s">
        <v>1529</v>
      </c>
      <c r="P3376" s="12" t="str">
        <f t="shared" si="261"/>
        <v>2020-09-29</v>
      </c>
      <c r="Q3376" s="1" t="str">
        <f>IFERROR(VLOOKUP(K3376,de_para!$A$2:$B$32,2,0),"ERR")</f>
        <v>web event</v>
      </c>
      <c r="R3376" s="1">
        <v>0</v>
      </c>
      <c r="S3376" s="1">
        <f t="shared" si="262"/>
        <v>9</v>
      </c>
      <c r="T3376" s="1">
        <f t="shared" si="263"/>
        <v>2020</v>
      </c>
      <c r="U3376" s="1">
        <f t="shared" si="264"/>
        <v>2</v>
      </c>
    </row>
    <row r="3377" spans="1:21" x14ac:dyDescent="0.25">
      <c r="A3377" s="3" t="s">
        <v>1480</v>
      </c>
      <c r="B3377" s="3" t="s">
        <v>1527</v>
      </c>
      <c r="C3377" s="4" t="s">
        <v>1522</v>
      </c>
      <c r="D3377" s="5" t="s">
        <v>1518</v>
      </c>
      <c r="E3377" s="4" t="s">
        <v>1519</v>
      </c>
      <c r="F3377" s="6">
        <v>0</v>
      </c>
      <c r="G3377" s="4">
        <v>0</v>
      </c>
      <c r="H3377" s="4">
        <v>0</v>
      </c>
      <c r="I3377" s="5" t="s">
        <v>45</v>
      </c>
      <c r="J3377" s="5">
        <v>0</v>
      </c>
      <c r="K3377" s="5" t="s">
        <v>36</v>
      </c>
      <c r="L3377" s="5">
        <v>13</v>
      </c>
      <c r="M3377" s="7" t="s">
        <v>1528</v>
      </c>
      <c r="N3377" s="16">
        <f t="shared" si="260"/>
        <v>44095</v>
      </c>
      <c r="O3377" s="7" t="s">
        <v>1529</v>
      </c>
      <c r="P3377" s="12" t="str">
        <f t="shared" si="261"/>
        <v>2020-09-29</v>
      </c>
      <c r="Q3377" s="1" t="str">
        <f>IFERROR(VLOOKUP(K3377,de_para!$A$2:$B$32,2,0),"ERR")</f>
        <v>web event</v>
      </c>
      <c r="R3377" s="1">
        <v>0</v>
      </c>
      <c r="S3377" s="1">
        <f t="shared" si="262"/>
        <v>9</v>
      </c>
      <c r="T3377" s="1">
        <f t="shared" si="263"/>
        <v>2020</v>
      </c>
      <c r="U3377" s="1">
        <f t="shared" si="264"/>
        <v>2</v>
      </c>
    </row>
    <row r="3378" spans="1:21" x14ac:dyDescent="0.25">
      <c r="A3378" s="3" t="s">
        <v>1482</v>
      </c>
      <c r="B3378" s="3" t="s">
        <v>1527</v>
      </c>
      <c r="C3378" s="4" t="s">
        <v>1483</v>
      </c>
      <c r="D3378" s="5" t="s">
        <v>1484</v>
      </c>
      <c r="E3378" s="4" t="s">
        <v>1485</v>
      </c>
      <c r="F3378" s="6">
        <v>1888.23</v>
      </c>
      <c r="G3378" s="4">
        <v>108129</v>
      </c>
      <c r="H3378" s="4">
        <v>133350</v>
      </c>
      <c r="I3378" s="5">
        <v>14.159955009999999</v>
      </c>
      <c r="J3378" s="5">
        <v>1.233249174597</v>
      </c>
      <c r="K3378" s="5" t="s">
        <v>36</v>
      </c>
      <c r="L3378" s="5">
        <v>15</v>
      </c>
      <c r="M3378" s="7" t="s">
        <v>1528</v>
      </c>
      <c r="N3378" s="16">
        <f t="shared" si="260"/>
        <v>44095</v>
      </c>
      <c r="O3378" s="7" t="s">
        <v>1529</v>
      </c>
      <c r="P3378" s="12" t="str">
        <f t="shared" si="261"/>
        <v>2020-09-29</v>
      </c>
      <c r="Q3378" s="1" t="str">
        <f>IFERROR(VLOOKUP(K3378,de_para!$A$2:$B$32,2,0),"ERR")</f>
        <v>web event</v>
      </c>
      <c r="R3378" s="1">
        <v>0</v>
      </c>
      <c r="S3378" s="1">
        <f t="shared" si="262"/>
        <v>9</v>
      </c>
      <c r="T3378" s="1">
        <f t="shared" si="263"/>
        <v>2020</v>
      </c>
      <c r="U3378" s="1">
        <f t="shared" si="264"/>
        <v>2</v>
      </c>
    </row>
    <row r="3379" spans="1:21" x14ac:dyDescent="0.25">
      <c r="A3379" s="3" t="s">
        <v>1230</v>
      </c>
      <c r="B3379" s="3" t="s">
        <v>1527</v>
      </c>
      <c r="C3379" s="4" t="s">
        <v>1231</v>
      </c>
      <c r="D3379" s="5" t="s">
        <v>1232</v>
      </c>
      <c r="E3379" s="4" t="s">
        <v>1233</v>
      </c>
      <c r="F3379" s="6">
        <v>31485.34</v>
      </c>
      <c r="G3379" s="4">
        <v>46035</v>
      </c>
      <c r="H3379" s="4">
        <v>494374</v>
      </c>
      <c r="I3379" s="5">
        <v>63.687289380000003</v>
      </c>
      <c r="J3379" s="5">
        <v>10.739089822961001</v>
      </c>
      <c r="K3379" s="5" t="s">
        <v>36</v>
      </c>
      <c r="L3379" s="5">
        <v>209</v>
      </c>
      <c r="M3379" s="7" t="s">
        <v>1528</v>
      </c>
      <c r="N3379" s="16">
        <f t="shared" si="260"/>
        <v>44095</v>
      </c>
      <c r="O3379" s="7" t="s">
        <v>1529</v>
      </c>
      <c r="P3379" s="12" t="str">
        <f t="shared" si="261"/>
        <v>2020-09-29</v>
      </c>
      <c r="Q3379" s="1" t="str">
        <f>IFERROR(VLOOKUP(K3379,de_para!$A$2:$B$32,2,0),"ERR")</f>
        <v>web event</v>
      </c>
      <c r="R3379" s="1">
        <v>0</v>
      </c>
      <c r="S3379" s="1">
        <f t="shared" si="262"/>
        <v>9</v>
      </c>
      <c r="T3379" s="1">
        <f t="shared" si="263"/>
        <v>2020</v>
      </c>
      <c r="U3379" s="1">
        <f t="shared" si="264"/>
        <v>2</v>
      </c>
    </row>
    <row r="3380" spans="1:21" x14ac:dyDescent="0.25">
      <c r="A3380" s="3" t="s">
        <v>1304</v>
      </c>
      <c r="B3380" s="3" t="s">
        <v>1527</v>
      </c>
      <c r="C3380" s="4" t="s">
        <v>1305</v>
      </c>
      <c r="D3380" s="5" t="s">
        <v>1302</v>
      </c>
      <c r="E3380" s="4" t="s">
        <v>1303</v>
      </c>
      <c r="F3380" s="6">
        <v>1892.58</v>
      </c>
      <c r="G3380" s="4">
        <v>16001</v>
      </c>
      <c r="H3380" s="4">
        <v>196037</v>
      </c>
      <c r="I3380" s="5">
        <v>9.6541979300000005</v>
      </c>
      <c r="J3380" s="5">
        <v>12.251546778326</v>
      </c>
      <c r="K3380" s="5" t="s">
        <v>6</v>
      </c>
      <c r="L3380" s="5">
        <v>16001</v>
      </c>
      <c r="M3380" s="7" t="s">
        <v>1528</v>
      </c>
      <c r="N3380" s="16">
        <f t="shared" si="260"/>
        <v>44095</v>
      </c>
      <c r="O3380" s="7" t="s">
        <v>1529</v>
      </c>
      <c r="P3380" s="12" t="str">
        <f t="shared" si="261"/>
        <v>2020-09-29</v>
      </c>
      <c r="Q3380" s="1" t="str">
        <f>IFERROR(VLOOKUP(K3380,de_para!$A$2:$B$32,2,0),"ERR")</f>
        <v>Top funnel</v>
      </c>
      <c r="R3380" s="1">
        <v>0</v>
      </c>
      <c r="S3380" s="1">
        <f t="shared" si="262"/>
        <v>9</v>
      </c>
      <c r="T3380" s="1">
        <f t="shared" si="263"/>
        <v>2020</v>
      </c>
      <c r="U3380" s="1">
        <f t="shared" si="264"/>
        <v>2</v>
      </c>
    </row>
    <row r="3381" spans="1:21" x14ac:dyDescent="0.25">
      <c r="A3381" s="3" t="s">
        <v>1359</v>
      </c>
      <c r="B3381" s="3" t="s">
        <v>1527</v>
      </c>
      <c r="C3381" s="4" t="s">
        <v>1360</v>
      </c>
      <c r="D3381" s="5" t="s">
        <v>1361</v>
      </c>
      <c r="E3381" s="4" t="s">
        <v>1362</v>
      </c>
      <c r="F3381" s="6">
        <v>6271.39</v>
      </c>
      <c r="G3381" s="4">
        <v>182918</v>
      </c>
      <c r="H3381" s="4">
        <v>368468</v>
      </c>
      <c r="I3381" s="5">
        <v>17.020175429999998</v>
      </c>
      <c r="J3381" s="5">
        <v>2.0143889611738999</v>
      </c>
      <c r="K3381" s="5" t="s">
        <v>36</v>
      </c>
      <c r="L3381" s="5">
        <v>34</v>
      </c>
      <c r="M3381" s="7" t="s">
        <v>1528</v>
      </c>
      <c r="N3381" s="16">
        <f t="shared" si="260"/>
        <v>44095</v>
      </c>
      <c r="O3381" s="7" t="s">
        <v>1529</v>
      </c>
      <c r="P3381" s="12" t="str">
        <f t="shared" si="261"/>
        <v>2020-09-29</v>
      </c>
      <c r="Q3381" s="1" t="str">
        <f>IFERROR(VLOOKUP(K3381,de_para!$A$2:$B$32,2,0),"ERR")</f>
        <v>web event</v>
      </c>
      <c r="R3381" s="1">
        <v>0</v>
      </c>
      <c r="S3381" s="1">
        <f t="shared" si="262"/>
        <v>9</v>
      </c>
      <c r="T3381" s="1">
        <f t="shared" si="263"/>
        <v>2020</v>
      </c>
      <c r="U3381" s="1">
        <f t="shared" si="264"/>
        <v>2</v>
      </c>
    </row>
    <row r="3382" spans="1:21" x14ac:dyDescent="0.25">
      <c r="A3382" s="3" t="s">
        <v>1523</v>
      </c>
      <c r="B3382" s="3" t="s">
        <v>1527</v>
      </c>
      <c r="C3382" s="4" t="s">
        <v>1524</v>
      </c>
      <c r="D3382" s="5" t="s">
        <v>1513</v>
      </c>
      <c r="E3382" s="4" t="s">
        <v>1514</v>
      </c>
      <c r="F3382" s="6">
        <v>925.26</v>
      </c>
      <c r="G3382" s="4">
        <v>1202441</v>
      </c>
      <c r="H3382" s="4">
        <v>1218549</v>
      </c>
      <c r="I3382" s="5">
        <v>0.75931291999999995</v>
      </c>
      <c r="J3382" s="5">
        <v>1.0133960834669</v>
      </c>
      <c r="K3382" s="5" t="s">
        <v>6</v>
      </c>
      <c r="L3382" s="5">
        <v>1202441</v>
      </c>
      <c r="M3382" s="7" t="s">
        <v>1528</v>
      </c>
      <c r="N3382" s="16">
        <f t="shared" si="260"/>
        <v>44095</v>
      </c>
      <c r="O3382" s="7" t="s">
        <v>1529</v>
      </c>
      <c r="P3382" s="12" t="str">
        <f t="shared" si="261"/>
        <v>2020-09-29</v>
      </c>
      <c r="Q3382" s="1" t="str">
        <f>IFERROR(VLOOKUP(K3382,de_para!$A$2:$B$32,2,0),"ERR")</f>
        <v>Top funnel</v>
      </c>
      <c r="R3382" s="1">
        <v>0</v>
      </c>
      <c r="S3382" s="1">
        <f t="shared" si="262"/>
        <v>9</v>
      </c>
      <c r="T3382" s="1">
        <f t="shared" si="263"/>
        <v>2020</v>
      </c>
      <c r="U3382" s="1">
        <f t="shared" si="264"/>
        <v>2</v>
      </c>
    </row>
    <row r="3383" spans="1:21" x14ac:dyDescent="0.25">
      <c r="A3383" s="3" t="s">
        <v>1515</v>
      </c>
      <c r="B3383" s="3" t="s">
        <v>1527</v>
      </c>
      <c r="C3383" s="4" t="s">
        <v>1516</v>
      </c>
      <c r="D3383" s="5" t="s">
        <v>1495</v>
      </c>
      <c r="E3383" s="4" t="s">
        <v>1496</v>
      </c>
      <c r="F3383" s="6">
        <v>0</v>
      </c>
      <c r="G3383" s="4">
        <v>0</v>
      </c>
      <c r="H3383" s="4">
        <v>0</v>
      </c>
      <c r="I3383" s="5" t="s">
        <v>45</v>
      </c>
      <c r="J3383" s="5">
        <v>0</v>
      </c>
      <c r="K3383" s="5" t="s">
        <v>36</v>
      </c>
      <c r="L3383" s="5">
        <v>8</v>
      </c>
      <c r="M3383" s="7" t="s">
        <v>1528</v>
      </c>
      <c r="N3383" s="16">
        <f t="shared" si="260"/>
        <v>44095</v>
      </c>
      <c r="O3383" s="7" t="s">
        <v>1529</v>
      </c>
      <c r="P3383" s="12" t="str">
        <f t="shared" si="261"/>
        <v>2020-09-29</v>
      </c>
      <c r="Q3383" s="1" t="str">
        <f>IFERROR(VLOOKUP(K3383,de_para!$A$2:$B$32,2,0),"ERR")</f>
        <v>web event</v>
      </c>
      <c r="R3383" s="1">
        <v>0</v>
      </c>
      <c r="S3383" s="1">
        <f t="shared" si="262"/>
        <v>9</v>
      </c>
      <c r="T3383" s="1">
        <f t="shared" si="263"/>
        <v>2020</v>
      </c>
      <c r="U3383" s="1">
        <f t="shared" si="264"/>
        <v>2</v>
      </c>
    </row>
    <row r="3384" spans="1:21" x14ac:dyDescent="0.25">
      <c r="A3384" s="3" t="s">
        <v>1520</v>
      </c>
      <c r="B3384" s="3" t="s">
        <v>1527</v>
      </c>
      <c r="C3384" s="4" t="s">
        <v>1521</v>
      </c>
      <c r="D3384" s="5" t="s">
        <v>1513</v>
      </c>
      <c r="E3384" s="4" t="s">
        <v>1514</v>
      </c>
      <c r="F3384" s="6">
        <v>787.39</v>
      </c>
      <c r="G3384" s="4">
        <v>561115</v>
      </c>
      <c r="H3384" s="4">
        <v>561115</v>
      </c>
      <c r="I3384" s="5">
        <v>1.4032595800000001</v>
      </c>
      <c r="J3384" s="5">
        <v>1</v>
      </c>
      <c r="K3384" s="5" t="s">
        <v>6</v>
      </c>
      <c r="L3384" s="5">
        <v>561115</v>
      </c>
      <c r="M3384" s="7" t="s">
        <v>1528</v>
      </c>
      <c r="N3384" s="16">
        <f t="shared" si="260"/>
        <v>44095</v>
      </c>
      <c r="O3384" s="7" t="s">
        <v>1529</v>
      </c>
      <c r="P3384" s="12" t="str">
        <f t="shared" si="261"/>
        <v>2020-09-29</v>
      </c>
      <c r="Q3384" s="1" t="str">
        <f>IFERROR(VLOOKUP(K3384,de_para!$A$2:$B$32,2,0),"ERR")</f>
        <v>Top funnel</v>
      </c>
      <c r="R3384" s="1">
        <v>0</v>
      </c>
      <c r="S3384" s="1">
        <f t="shared" si="262"/>
        <v>9</v>
      </c>
      <c r="T3384" s="1">
        <f t="shared" si="263"/>
        <v>2020</v>
      </c>
      <c r="U3384" s="1">
        <f t="shared" si="264"/>
        <v>2</v>
      </c>
    </row>
    <row r="3385" spans="1:21" x14ac:dyDescent="0.25">
      <c r="A3385" s="3" t="s">
        <v>1308</v>
      </c>
      <c r="B3385" s="3" t="s">
        <v>1527</v>
      </c>
      <c r="C3385" s="4" t="s">
        <v>1309</v>
      </c>
      <c r="D3385" s="5" t="s">
        <v>1302</v>
      </c>
      <c r="E3385" s="4" t="s">
        <v>1303</v>
      </c>
      <c r="F3385" s="6">
        <v>7063.15</v>
      </c>
      <c r="G3385" s="4">
        <v>50383</v>
      </c>
      <c r="H3385" s="4">
        <v>747435</v>
      </c>
      <c r="I3385" s="5">
        <v>9.4498518300000001</v>
      </c>
      <c r="J3385" s="5">
        <v>14.835063414246999</v>
      </c>
      <c r="K3385" s="5" t="s">
        <v>6</v>
      </c>
      <c r="L3385" s="5">
        <v>50383</v>
      </c>
      <c r="M3385" s="7" t="s">
        <v>1528</v>
      </c>
      <c r="N3385" s="16">
        <f t="shared" si="260"/>
        <v>44095</v>
      </c>
      <c r="O3385" s="7" t="s">
        <v>1529</v>
      </c>
      <c r="P3385" s="12" t="str">
        <f t="shared" si="261"/>
        <v>2020-09-29</v>
      </c>
      <c r="Q3385" s="1" t="str">
        <f>IFERROR(VLOOKUP(K3385,de_para!$A$2:$B$32,2,0),"ERR")</f>
        <v>Top funnel</v>
      </c>
      <c r="R3385" s="1">
        <v>0</v>
      </c>
      <c r="S3385" s="1">
        <f t="shared" si="262"/>
        <v>9</v>
      </c>
      <c r="T3385" s="1">
        <f t="shared" si="263"/>
        <v>2020</v>
      </c>
      <c r="U3385" s="1">
        <f t="shared" si="264"/>
        <v>2</v>
      </c>
    </row>
    <row r="3386" spans="1:21" x14ac:dyDescent="0.25">
      <c r="A3386" s="3" t="s">
        <v>1544</v>
      </c>
      <c r="B3386" s="3" t="s">
        <v>1527</v>
      </c>
      <c r="C3386" s="4" t="s">
        <v>1545</v>
      </c>
      <c r="D3386" s="5" t="s">
        <v>1504</v>
      </c>
      <c r="E3386" s="4" t="s">
        <v>1505</v>
      </c>
      <c r="F3386" s="6">
        <v>0</v>
      </c>
      <c r="G3386" s="4">
        <v>0</v>
      </c>
      <c r="H3386" s="4">
        <v>0</v>
      </c>
      <c r="I3386" s="5" t="s">
        <v>45</v>
      </c>
      <c r="J3386" s="5">
        <v>0</v>
      </c>
      <c r="K3386" s="5" t="s">
        <v>36</v>
      </c>
      <c r="L3386" s="5">
        <v>2</v>
      </c>
      <c r="M3386" s="7" t="s">
        <v>1528</v>
      </c>
      <c r="N3386" s="16">
        <f t="shared" si="260"/>
        <v>44095</v>
      </c>
      <c r="O3386" s="7" t="s">
        <v>1529</v>
      </c>
      <c r="P3386" s="12" t="str">
        <f t="shared" si="261"/>
        <v>2020-09-29</v>
      </c>
      <c r="Q3386" s="1" t="str">
        <f>IFERROR(VLOOKUP(K3386,de_para!$A$2:$B$32,2,0),"ERR")</f>
        <v>web event</v>
      </c>
      <c r="R3386" s="1">
        <v>0</v>
      </c>
      <c r="S3386" s="1">
        <f t="shared" si="262"/>
        <v>9</v>
      </c>
      <c r="T3386" s="1">
        <f t="shared" si="263"/>
        <v>2020</v>
      </c>
      <c r="U3386" s="1">
        <f t="shared" si="264"/>
        <v>2</v>
      </c>
    </row>
    <row r="3387" spans="1:21" x14ac:dyDescent="0.25">
      <c r="A3387" s="3" t="s">
        <v>1480</v>
      </c>
      <c r="B3387" s="3" t="s">
        <v>1527</v>
      </c>
      <c r="C3387" s="4" t="s">
        <v>1546</v>
      </c>
      <c r="D3387" s="5" t="s">
        <v>1532</v>
      </c>
      <c r="E3387" s="4" t="s">
        <v>1533</v>
      </c>
      <c r="F3387" s="6">
        <v>0</v>
      </c>
      <c r="G3387" s="4">
        <v>0</v>
      </c>
      <c r="H3387" s="4">
        <v>0</v>
      </c>
      <c r="I3387" s="5" t="s">
        <v>45</v>
      </c>
      <c r="J3387" s="5">
        <v>0</v>
      </c>
      <c r="K3387" s="5" t="s">
        <v>36</v>
      </c>
      <c r="L3387" s="5">
        <v>2</v>
      </c>
      <c r="M3387" s="7" t="s">
        <v>1528</v>
      </c>
      <c r="N3387" s="16">
        <f t="shared" si="260"/>
        <v>44095</v>
      </c>
      <c r="O3387" s="7" t="s">
        <v>1529</v>
      </c>
      <c r="P3387" s="12" t="str">
        <f t="shared" si="261"/>
        <v>2020-09-29</v>
      </c>
      <c r="Q3387" s="1" t="str">
        <f>IFERROR(VLOOKUP(K3387,de_para!$A$2:$B$32,2,0),"ERR")</f>
        <v>web event</v>
      </c>
      <c r="R3387" s="1">
        <v>0</v>
      </c>
      <c r="S3387" s="1">
        <f t="shared" si="262"/>
        <v>9</v>
      </c>
      <c r="T3387" s="1">
        <f t="shared" si="263"/>
        <v>2020</v>
      </c>
      <c r="U3387" s="1">
        <f t="shared" si="264"/>
        <v>2</v>
      </c>
    </row>
    <row r="3388" spans="1:21" x14ac:dyDescent="0.25">
      <c r="A3388" s="3" t="s">
        <v>1367</v>
      </c>
      <c r="B3388" s="3" t="s">
        <v>1527</v>
      </c>
      <c r="C3388" s="4" t="s">
        <v>1368</v>
      </c>
      <c r="D3388" s="5" t="s">
        <v>1258</v>
      </c>
      <c r="E3388" s="4" t="s">
        <v>1259</v>
      </c>
      <c r="F3388" s="6">
        <v>6207.72</v>
      </c>
      <c r="G3388" s="4">
        <v>357387</v>
      </c>
      <c r="H3388" s="4">
        <v>507865</v>
      </c>
      <c r="I3388" s="5">
        <v>12.223169540000001</v>
      </c>
      <c r="J3388" s="5">
        <v>1.4210505698305</v>
      </c>
      <c r="K3388" s="5" t="s">
        <v>1369</v>
      </c>
      <c r="L3388" s="5">
        <v>3172</v>
      </c>
      <c r="M3388" s="7" t="s">
        <v>1528</v>
      </c>
      <c r="N3388" s="16">
        <f t="shared" si="260"/>
        <v>44095</v>
      </c>
      <c r="O3388" s="7" t="s">
        <v>1529</v>
      </c>
      <c r="P3388" s="12" t="str">
        <f t="shared" si="261"/>
        <v>2020-09-29</v>
      </c>
      <c r="Q3388" s="1" t="str">
        <f>IFERROR(VLOOKUP(K3388,de_para!$A$2:$B$32,2,0),"ERR")</f>
        <v>web event</v>
      </c>
      <c r="R3388" s="1">
        <v>0</v>
      </c>
      <c r="S3388" s="1">
        <f t="shared" si="262"/>
        <v>9</v>
      </c>
      <c r="T3388" s="1">
        <f t="shared" si="263"/>
        <v>2020</v>
      </c>
      <c r="U3388" s="1">
        <f t="shared" si="264"/>
        <v>2</v>
      </c>
    </row>
    <row r="3389" spans="1:21" x14ac:dyDescent="0.25">
      <c r="A3389" s="3" t="s">
        <v>1493</v>
      </c>
      <c r="B3389" s="3" t="s">
        <v>1527</v>
      </c>
      <c r="C3389" s="4" t="s">
        <v>1494</v>
      </c>
      <c r="D3389" s="5" t="s">
        <v>1495</v>
      </c>
      <c r="E3389" s="4" t="s">
        <v>1496</v>
      </c>
      <c r="F3389" s="6">
        <v>0</v>
      </c>
      <c r="G3389" s="4">
        <v>0</v>
      </c>
      <c r="H3389" s="4">
        <v>0</v>
      </c>
      <c r="I3389" s="5" t="s">
        <v>45</v>
      </c>
      <c r="J3389" s="5">
        <v>0</v>
      </c>
      <c r="K3389" s="5" t="s">
        <v>36</v>
      </c>
      <c r="L3389" s="5">
        <v>3</v>
      </c>
      <c r="M3389" s="7" t="s">
        <v>1528</v>
      </c>
      <c r="N3389" s="16">
        <f t="shared" si="260"/>
        <v>44095</v>
      </c>
      <c r="O3389" s="7" t="s">
        <v>1529</v>
      </c>
      <c r="P3389" s="12" t="str">
        <f t="shared" si="261"/>
        <v>2020-09-29</v>
      </c>
      <c r="Q3389" s="1" t="str">
        <f>IFERROR(VLOOKUP(K3389,de_para!$A$2:$B$32,2,0),"ERR")</f>
        <v>web event</v>
      </c>
      <c r="R3389" s="1">
        <v>0</v>
      </c>
      <c r="S3389" s="1">
        <f t="shared" si="262"/>
        <v>9</v>
      </c>
      <c r="T3389" s="1">
        <f t="shared" si="263"/>
        <v>2020</v>
      </c>
      <c r="U3389" s="1">
        <f t="shared" si="264"/>
        <v>2</v>
      </c>
    </row>
    <row r="3390" spans="1:21" x14ac:dyDescent="0.25">
      <c r="A3390" s="3" t="s">
        <v>1547</v>
      </c>
      <c r="B3390" s="3" t="s">
        <v>1527</v>
      </c>
      <c r="C3390" s="4" t="s">
        <v>1548</v>
      </c>
      <c r="D3390" s="5" t="s">
        <v>1048</v>
      </c>
      <c r="E3390" s="4" t="s">
        <v>1049</v>
      </c>
      <c r="F3390" s="6">
        <v>0</v>
      </c>
      <c r="G3390" s="4">
        <v>0</v>
      </c>
      <c r="H3390" s="4">
        <v>0</v>
      </c>
      <c r="I3390" s="5" t="s">
        <v>45</v>
      </c>
      <c r="J3390" s="5">
        <v>0</v>
      </c>
      <c r="K3390" s="5" t="s">
        <v>36</v>
      </c>
      <c r="L3390" s="5">
        <v>3</v>
      </c>
      <c r="M3390" s="7" t="s">
        <v>1528</v>
      </c>
      <c r="N3390" s="16">
        <f t="shared" si="260"/>
        <v>44095</v>
      </c>
      <c r="O3390" s="7" t="s">
        <v>1529</v>
      </c>
      <c r="P3390" s="12" t="str">
        <f t="shared" si="261"/>
        <v>2020-09-29</v>
      </c>
      <c r="Q3390" s="1" t="str">
        <f>IFERROR(VLOOKUP(K3390,de_para!$A$2:$B$32,2,0),"ERR")</f>
        <v>web event</v>
      </c>
      <c r="R3390" s="1">
        <v>0</v>
      </c>
      <c r="S3390" s="1">
        <f t="shared" si="262"/>
        <v>9</v>
      </c>
      <c r="T3390" s="1">
        <f t="shared" si="263"/>
        <v>2020</v>
      </c>
      <c r="U3390" s="1">
        <f t="shared" si="264"/>
        <v>2</v>
      </c>
    </row>
    <row r="3391" spans="1:21" x14ac:dyDescent="0.25">
      <c r="A3391" s="3" t="s">
        <v>1343</v>
      </c>
      <c r="B3391" s="3" t="s">
        <v>1527</v>
      </c>
      <c r="C3391" s="4" t="s">
        <v>1344</v>
      </c>
      <c r="D3391" s="5" t="s">
        <v>74</v>
      </c>
      <c r="E3391" s="4" t="s">
        <v>75</v>
      </c>
      <c r="F3391" s="6">
        <v>21125.86</v>
      </c>
      <c r="G3391" s="4">
        <v>166593</v>
      </c>
      <c r="H3391" s="4">
        <v>699556</v>
      </c>
      <c r="I3391" s="5">
        <v>30.19895477</v>
      </c>
      <c r="J3391" s="5">
        <v>4.1991920428830003</v>
      </c>
      <c r="K3391" s="5" t="s">
        <v>36</v>
      </c>
      <c r="L3391" s="5">
        <v>493</v>
      </c>
      <c r="M3391" s="7" t="s">
        <v>1528</v>
      </c>
      <c r="N3391" s="16">
        <f t="shared" si="260"/>
        <v>44095</v>
      </c>
      <c r="O3391" s="7" t="s">
        <v>1529</v>
      </c>
      <c r="P3391" s="12" t="str">
        <f t="shared" si="261"/>
        <v>2020-09-29</v>
      </c>
      <c r="Q3391" s="1" t="str">
        <f>IFERROR(VLOOKUP(K3391,de_para!$A$2:$B$32,2,0),"ERR")</f>
        <v>web event</v>
      </c>
      <c r="R3391" s="1">
        <v>0</v>
      </c>
      <c r="S3391" s="1">
        <f t="shared" si="262"/>
        <v>9</v>
      </c>
      <c r="T3391" s="1">
        <f t="shared" si="263"/>
        <v>2020</v>
      </c>
      <c r="U3391" s="1">
        <f t="shared" si="264"/>
        <v>2</v>
      </c>
    </row>
    <row r="3392" spans="1:21" x14ac:dyDescent="0.25">
      <c r="A3392" s="3" t="s">
        <v>1549</v>
      </c>
      <c r="B3392" s="3" t="s">
        <v>1527</v>
      </c>
      <c r="C3392" s="4" t="s">
        <v>1550</v>
      </c>
      <c r="D3392" s="5" t="s">
        <v>1484</v>
      </c>
      <c r="E3392" s="4" t="s">
        <v>1485</v>
      </c>
      <c r="F3392" s="6">
        <v>0</v>
      </c>
      <c r="G3392" s="4">
        <v>0</v>
      </c>
      <c r="H3392" s="4">
        <v>0</v>
      </c>
      <c r="I3392" s="5" t="s">
        <v>45</v>
      </c>
      <c r="J3392" s="5">
        <v>0</v>
      </c>
      <c r="K3392" s="5" t="s">
        <v>36</v>
      </c>
      <c r="L3392" s="5">
        <v>1</v>
      </c>
      <c r="M3392" s="7" t="s">
        <v>1528</v>
      </c>
      <c r="N3392" s="16">
        <f t="shared" si="260"/>
        <v>44095</v>
      </c>
      <c r="O3392" s="7" t="s">
        <v>1529</v>
      </c>
      <c r="P3392" s="12" t="str">
        <f t="shared" si="261"/>
        <v>2020-09-29</v>
      </c>
      <c r="Q3392" s="1" t="str">
        <f>IFERROR(VLOOKUP(K3392,de_para!$A$2:$B$32,2,0),"ERR")</f>
        <v>web event</v>
      </c>
      <c r="R3392" s="1">
        <v>0</v>
      </c>
      <c r="S3392" s="1">
        <f t="shared" si="262"/>
        <v>9</v>
      </c>
      <c r="T3392" s="1">
        <f t="shared" si="263"/>
        <v>2020</v>
      </c>
      <c r="U3392" s="1">
        <f t="shared" si="264"/>
        <v>2</v>
      </c>
    </row>
    <row r="3393" spans="1:21" x14ac:dyDescent="0.25">
      <c r="A3393" s="3" t="s">
        <v>1551</v>
      </c>
      <c r="B3393" s="3" t="s">
        <v>1527</v>
      </c>
      <c r="C3393" s="4" t="s">
        <v>1552</v>
      </c>
      <c r="D3393" s="5" t="s">
        <v>1504</v>
      </c>
      <c r="E3393" s="4" t="s">
        <v>1505</v>
      </c>
      <c r="F3393" s="6">
        <v>0</v>
      </c>
      <c r="G3393" s="4">
        <v>0</v>
      </c>
      <c r="H3393" s="4">
        <v>0</v>
      </c>
      <c r="I3393" s="5" t="s">
        <v>45</v>
      </c>
      <c r="J3393" s="5">
        <v>0</v>
      </c>
      <c r="K3393" s="5" t="s">
        <v>36</v>
      </c>
      <c r="L3393" s="5">
        <v>1</v>
      </c>
      <c r="M3393" s="7" t="s">
        <v>1528</v>
      </c>
      <c r="N3393" s="16">
        <f t="shared" si="260"/>
        <v>44095</v>
      </c>
      <c r="O3393" s="7" t="s">
        <v>1529</v>
      </c>
      <c r="P3393" s="12" t="str">
        <f t="shared" si="261"/>
        <v>2020-09-29</v>
      </c>
      <c r="Q3393" s="1" t="str">
        <f>IFERROR(VLOOKUP(K3393,de_para!$A$2:$B$32,2,0),"ERR")</f>
        <v>web event</v>
      </c>
      <c r="R3393" s="1">
        <v>0</v>
      </c>
      <c r="S3393" s="1">
        <f t="shared" si="262"/>
        <v>9</v>
      </c>
      <c r="T3393" s="1">
        <f t="shared" si="263"/>
        <v>2020</v>
      </c>
      <c r="U3393" s="1">
        <f t="shared" si="264"/>
        <v>2</v>
      </c>
    </row>
    <row r="3394" spans="1:21" x14ac:dyDescent="0.25">
      <c r="A3394" s="3" t="s">
        <v>1530</v>
      </c>
      <c r="B3394" s="3" t="s">
        <v>1527</v>
      </c>
      <c r="C3394" s="4" t="s">
        <v>1553</v>
      </c>
      <c r="D3394" s="5" t="s">
        <v>1509</v>
      </c>
      <c r="E3394" s="4" t="s">
        <v>1510</v>
      </c>
      <c r="F3394" s="6">
        <v>0</v>
      </c>
      <c r="G3394" s="4">
        <v>0</v>
      </c>
      <c r="H3394" s="4">
        <v>0</v>
      </c>
      <c r="I3394" s="5" t="s">
        <v>45</v>
      </c>
      <c r="J3394" s="5">
        <v>0</v>
      </c>
      <c r="K3394" s="5" t="s">
        <v>36</v>
      </c>
      <c r="L3394" s="5">
        <v>1</v>
      </c>
      <c r="M3394" s="7" t="s">
        <v>1528</v>
      </c>
      <c r="N3394" s="16">
        <f t="shared" si="260"/>
        <v>44095</v>
      </c>
      <c r="O3394" s="7" t="s">
        <v>1529</v>
      </c>
      <c r="P3394" s="12" t="str">
        <f t="shared" si="261"/>
        <v>2020-09-29</v>
      </c>
      <c r="Q3394" s="1" t="str">
        <f>IFERROR(VLOOKUP(K3394,de_para!$A$2:$B$32,2,0),"ERR")</f>
        <v>web event</v>
      </c>
      <c r="R3394" s="1">
        <v>0</v>
      </c>
      <c r="S3394" s="1">
        <f t="shared" si="262"/>
        <v>9</v>
      </c>
      <c r="T3394" s="1">
        <f t="shared" si="263"/>
        <v>2020</v>
      </c>
      <c r="U3394" s="1">
        <f t="shared" si="264"/>
        <v>2</v>
      </c>
    </row>
    <row r="3395" spans="1:21" x14ac:dyDescent="0.25">
      <c r="A3395" s="3" t="s">
        <v>1491</v>
      </c>
      <c r="B3395" s="3" t="s">
        <v>1527</v>
      </c>
      <c r="C3395" s="4" t="s">
        <v>1492</v>
      </c>
      <c r="D3395" s="5" t="s">
        <v>1381</v>
      </c>
      <c r="E3395" s="4" t="s">
        <v>1382</v>
      </c>
      <c r="F3395" s="6">
        <v>0</v>
      </c>
      <c r="G3395" s="4">
        <v>0</v>
      </c>
      <c r="H3395" s="4">
        <v>0</v>
      </c>
      <c r="I3395" s="5" t="s">
        <v>45</v>
      </c>
      <c r="J3395" s="5">
        <v>0</v>
      </c>
      <c r="K3395" s="5" t="s">
        <v>36</v>
      </c>
      <c r="L3395" s="5">
        <v>7</v>
      </c>
      <c r="M3395" s="7" t="s">
        <v>1528</v>
      </c>
      <c r="N3395" s="16">
        <f t="shared" ref="N3395:N3458" si="265">M3395-WEEKDAY(M3395,3)</f>
        <v>44095</v>
      </c>
      <c r="O3395" s="7" t="s">
        <v>1529</v>
      </c>
      <c r="P3395" s="12" t="str">
        <f t="shared" ref="P3395:P3458" si="266">RIGHT(B3395,10)</f>
        <v>2020-09-29</v>
      </c>
      <c r="Q3395" s="1" t="str">
        <f>IFERROR(VLOOKUP(K3395,de_para!$A$2:$B$32,2,0),"ERR")</f>
        <v>web event</v>
      </c>
      <c r="R3395" s="1">
        <v>0</v>
      </c>
      <c r="S3395" s="1">
        <f t="shared" ref="S3395:S3458" si="267">MONTH(P3395)</f>
        <v>9</v>
      </c>
      <c r="T3395" s="1">
        <f t="shared" ref="T3395:T3458" si="268">YEAR(P3395)</f>
        <v>2020</v>
      </c>
      <c r="U3395" s="1">
        <f t="shared" ref="U3395:U3458" si="269">IF(S3395&lt;7,1,2)</f>
        <v>2</v>
      </c>
    </row>
    <row r="3396" spans="1:21" x14ac:dyDescent="0.25">
      <c r="A3396" s="3" t="s">
        <v>120</v>
      </c>
      <c r="B3396" s="3" t="s">
        <v>1527</v>
      </c>
      <c r="C3396" s="4" t="s">
        <v>121</v>
      </c>
      <c r="D3396" s="5" t="s">
        <v>87</v>
      </c>
      <c r="E3396" s="4" t="s">
        <v>88</v>
      </c>
      <c r="F3396" s="6">
        <v>35240.870000000003</v>
      </c>
      <c r="G3396" s="4">
        <v>2565565</v>
      </c>
      <c r="H3396" s="4">
        <v>3809803</v>
      </c>
      <c r="I3396" s="5">
        <v>9.2500504600000006</v>
      </c>
      <c r="J3396" s="5">
        <v>1.4849762138164</v>
      </c>
      <c r="K3396" s="5" t="s">
        <v>36</v>
      </c>
      <c r="L3396" s="5">
        <v>215</v>
      </c>
      <c r="M3396" s="7" t="s">
        <v>1528</v>
      </c>
      <c r="N3396" s="16">
        <f t="shared" si="265"/>
        <v>44095</v>
      </c>
      <c r="O3396" s="7" t="s">
        <v>1529</v>
      </c>
      <c r="P3396" s="12" t="str">
        <f t="shared" si="266"/>
        <v>2020-09-29</v>
      </c>
      <c r="Q3396" s="1" t="str">
        <f>IFERROR(VLOOKUP(K3396,de_para!$A$2:$B$32,2,0),"ERR")</f>
        <v>web event</v>
      </c>
      <c r="R3396" s="1">
        <v>0</v>
      </c>
      <c r="S3396" s="1">
        <f t="shared" si="267"/>
        <v>9</v>
      </c>
      <c r="T3396" s="1">
        <f t="shared" si="268"/>
        <v>2020</v>
      </c>
      <c r="U3396" s="1">
        <f t="shared" si="269"/>
        <v>2</v>
      </c>
    </row>
    <row r="3397" spans="1:21" x14ac:dyDescent="0.25">
      <c r="A3397" s="3" t="s">
        <v>1476</v>
      </c>
      <c r="B3397" s="3" t="s">
        <v>1554</v>
      </c>
      <c r="C3397" s="4" t="s">
        <v>1508</v>
      </c>
      <c r="D3397" s="5" t="s">
        <v>1509</v>
      </c>
      <c r="E3397" s="4" t="s">
        <v>1510</v>
      </c>
      <c r="F3397" s="6">
        <v>0</v>
      </c>
      <c r="G3397" s="4">
        <v>0</v>
      </c>
      <c r="H3397" s="4">
        <v>0</v>
      </c>
      <c r="I3397" s="5" t="s">
        <v>45</v>
      </c>
      <c r="J3397" s="5">
        <v>0</v>
      </c>
      <c r="K3397" s="5" t="s">
        <v>36</v>
      </c>
      <c r="L3397" s="5">
        <v>2</v>
      </c>
      <c r="M3397" s="7" t="s">
        <v>1555</v>
      </c>
      <c r="N3397" s="16">
        <f t="shared" si="265"/>
        <v>44088</v>
      </c>
      <c r="O3397" s="7" t="s">
        <v>1556</v>
      </c>
      <c r="P3397" s="12" t="str">
        <f t="shared" si="266"/>
        <v>2020-09-22</v>
      </c>
      <c r="Q3397" s="1" t="str">
        <f>IFERROR(VLOOKUP(K3397,de_para!$A$2:$B$32,2,0),"ERR")</f>
        <v>web event</v>
      </c>
      <c r="R3397" s="1">
        <v>0</v>
      </c>
      <c r="S3397" s="1">
        <f t="shared" si="267"/>
        <v>9</v>
      </c>
      <c r="T3397" s="1">
        <f t="shared" si="268"/>
        <v>2020</v>
      </c>
      <c r="U3397" s="1">
        <f t="shared" si="269"/>
        <v>2</v>
      </c>
    </row>
    <row r="3398" spans="1:21" x14ac:dyDescent="0.25">
      <c r="A3398" s="3" t="s">
        <v>1210</v>
      </c>
      <c r="B3398" s="3" t="s">
        <v>1554</v>
      </c>
      <c r="C3398" s="4" t="s">
        <v>1212</v>
      </c>
      <c r="D3398" s="5" t="s">
        <v>1213</v>
      </c>
      <c r="E3398" s="4" t="s">
        <v>1214</v>
      </c>
      <c r="F3398" s="6">
        <v>13689.52</v>
      </c>
      <c r="G3398" s="4">
        <v>305665</v>
      </c>
      <c r="H3398" s="4">
        <v>834947</v>
      </c>
      <c r="I3398" s="5">
        <v>16.395675409999999</v>
      </c>
      <c r="J3398" s="5">
        <v>2.7315754175323002</v>
      </c>
      <c r="K3398" s="5" t="s">
        <v>36</v>
      </c>
      <c r="L3398" s="5">
        <v>88</v>
      </c>
      <c r="M3398" s="7" t="s">
        <v>1555</v>
      </c>
      <c r="N3398" s="16">
        <f t="shared" si="265"/>
        <v>44088</v>
      </c>
      <c r="O3398" s="7" t="s">
        <v>1556</v>
      </c>
      <c r="P3398" s="12" t="str">
        <f t="shared" si="266"/>
        <v>2020-09-22</v>
      </c>
      <c r="Q3398" s="1" t="str">
        <f>IFERROR(VLOOKUP(K3398,de_para!$A$2:$B$32,2,0),"ERR")</f>
        <v>web event</v>
      </c>
      <c r="R3398" s="1">
        <v>0</v>
      </c>
      <c r="S3398" s="1">
        <f t="shared" si="267"/>
        <v>9</v>
      </c>
      <c r="T3398" s="1">
        <f t="shared" si="268"/>
        <v>2020</v>
      </c>
      <c r="U3398" s="1">
        <f t="shared" si="269"/>
        <v>2</v>
      </c>
    </row>
    <row r="3399" spans="1:21" x14ac:dyDescent="0.25">
      <c r="A3399" s="3" t="s">
        <v>1480</v>
      </c>
      <c r="B3399" s="3" t="s">
        <v>1554</v>
      </c>
      <c r="C3399" s="4" t="s">
        <v>1546</v>
      </c>
      <c r="D3399" s="5" t="s">
        <v>1532</v>
      </c>
      <c r="E3399" s="4" t="s">
        <v>1533</v>
      </c>
      <c r="F3399" s="6">
        <v>0</v>
      </c>
      <c r="G3399" s="4">
        <v>0</v>
      </c>
      <c r="H3399" s="4">
        <v>0</v>
      </c>
      <c r="I3399" s="5" t="s">
        <v>45</v>
      </c>
      <c r="J3399" s="5">
        <v>0</v>
      </c>
      <c r="K3399" s="5" t="s">
        <v>36</v>
      </c>
      <c r="L3399" s="5">
        <v>3</v>
      </c>
      <c r="M3399" s="7" t="s">
        <v>1555</v>
      </c>
      <c r="N3399" s="16">
        <f t="shared" si="265"/>
        <v>44088</v>
      </c>
      <c r="O3399" s="7" t="s">
        <v>1556</v>
      </c>
      <c r="P3399" s="12" t="str">
        <f t="shared" si="266"/>
        <v>2020-09-22</v>
      </c>
      <c r="Q3399" s="1" t="str">
        <f>IFERROR(VLOOKUP(K3399,de_para!$A$2:$B$32,2,0),"ERR")</f>
        <v>web event</v>
      </c>
      <c r="R3399" s="1">
        <v>0</v>
      </c>
      <c r="S3399" s="1">
        <f t="shared" si="267"/>
        <v>9</v>
      </c>
      <c r="T3399" s="1">
        <f t="shared" si="268"/>
        <v>2020</v>
      </c>
      <c r="U3399" s="1">
        <f t="shared" si="269"/>
        <v>2</v>
      </c>
    </row>
    <row r="3400" spans="1:21" x14ac:dyDescent="0.25">
      <c r="A3400" s="3" t="s">
        <v>1557</v>
      </c>
      <c r="B3400" s="3" t="s">
        <v>1554</v>
      </c>
      <c r="C3400" s="4" t="s">
        <v>1558</v>
      </c>
      <c r="D3400" s="5" t="s">
        <v>1532</v>
      </c>
      <c r="E3400" s="4" t="s">
        <v>1533</v>
      </c>
      <c r="F3400" s="6">
        <v>0</v>
      </c>
      <c r="G3400" s="4">
        <v>0</v>
      </c>
      <c r="H3400" s="4">
        <v>0</v>
      </c>
      <c r="I3400" s="5" t="s">
        <v>45</v>
      </c>
      <c r="J3400" s="5">
        <v>0</v>
      </c>
      <c r="K3400" s="5" t="s">
        <v>36</v>
      </c>
      <c r="L3400" s="5">
        <v>1</v>
      </c>
      <c r="M3400" s="7" t="s">
        <v>1555</v>
      </c>
      <c r="N3400" s="16">
        <f t="shared" si="265"/>
        <v>44088</v>
      </c>
      <c r="O3400" s="7" t="s">
        <v>1556</v>
      </c>
      <c r="P3400" s="12" t="str">
        <f t="shared" si="266"/>
        <v>2020-09-22</v>
      </c>
      <c r="Q3400" s="1" t="str">
        <f>IFERROR(VLOOKUP(K3400,de_para!$A$2:$B$32,2,0),"ERR")</f>
        <v>web event</v>
      </c>
      <c r="R3400" s="1">
        <v>0</v>
      </c>
      <c r="S3400" s="1">
        <f t="shared" si="267"/>
        <v>9</v>
      </c>
      <c r="T3400" s="1">
        <f t="shared" si="268"/>
        <v>2020</v>
      </c>
      <c r="U3400" s="1">
        <f t="shared" si="269"/>
        <v>2</v>
      </c>
    </row>
    <row r="3401" spans="1:21" x14ac:dyDescent="0.25">
      <c r="A3401" s="3" t="s">
        <v>1530</v>
      </c>
      <c r="B3401" s="3" t="s">
        <v>1554</v>
      </c>
      <c r="C3401" s="4" t="s">
        <v>1553</v>
      </c>
      <c r="D3401" s="5" t="s">
        <v>1509</v>
      </c>
      <c r="E3401" s="4" t="s">
        <v>1510</v>
      </c>
      <c r="F3401" s="6">
        <v>0</v>
      </c>
      <c r="G3401" s="4">
        <v>0</v>
      </c>
      <c r="H3401" s="4">
        <v>0</v>
      </c>
      <c r="I3401" s="5" t="s">
        <v>45</v>
      </c>
      <c r="J3401" s="5">
        <v>0</v>
      </c>
      <c r="K3401" s="5" t="s">
        <v>36</v>
      </c>
      <c r="L3401" s="5">
        <v>1</v>
      </c>
      <c r="M3401" s="7" t="s">
        <v>1555</v>
      </c>
      <c r="N3401" s="16">
        <f t="shared" si="265"/>
        <v>44088</v>
      </c>
      <c r="O3401" s="7" t="s">
        <v>1556</v>
      </c>
      <c r="P3401" s="12" t="str">
        <f t="shared" si="266"/>
        <v>2020-09-22</v>
      </c>
      <c r="Q3401" s="1" t="str">
        <f>IFERROR(VLOOKUP(K3401,de_para!$A$2:$B$32,2,0),"ERR")</f>
        <v>web event</v>
      </c>
      <c r="R3401" s="1">
        <v>0</v>
      </c>
      <c r="S3401" s="1">
        <f t="shared" si="267"/>
        <v>9</v>
      </c>
      <c r="T3401" s="1">
        <f t="shared" si="268"/>
        <v>2020</v>
      </c>
      <c r="U3401" s="1">
        <f t="shared" si="269"/>
        <v>2</v>
      </c>
    </row>
    <row r="3402" spans="1:21" x14ac:dyDescent="0.25">
      <c r="A3402" s="3" t="s">
        <v>1557</v>
      </c>
      <c r="B3402" s="3" t="s">
        <v>1554</v>
      </c>
      <c r="C3402" s="4" t="s">
        <v>1559</v>
      </c>
      <c r="D3402" s="5" t="s">
        <v>1509</v>
      </c>
      <c r="E3402" s="4" t="s">
        <v>1510</v>
      </c>
      <c r="F3402" s="6">
        <v>0</v>
      </c>
      <c r="G3402" s="4">
        <v>0</v>
      </c>
      <c r="H3402" s="4">
        <v>0</v>
      </c>
      <c r="I3402" s="5" t="s">
        <v>45</v>
      </c>
      <c r="J3402" s="5">
        <v>0</v>
      </c>
      <c r="K3402" s="5" t="s">
        <v>36</v>
      </c>
      <c r="L3402" s="5">
        <v>1</v>
      </c>
      <c r="M3402" s="7" t="s">
        <v>1555</v>
      </c>
      <c r="N3402" s="16">
        <f t="shared" si="265"/>
        <v>44088</v>
      </c>
      <c r="O3402" s="7" t="s">
        <v>1556</v>
      </c>
      <c r="P3402" s="12" t="str">
        <f t="shared" si="266"/>
        <v>2020-09-22</v>
      </c>
      <c r="Q3402" s="1" t="str">
        <f>IFERROR(VLOOKUP(K3402,de_para!$A$2:$B$32,2,0),"ERR")</f>
        <v>web event</v>
      </c>
      <c r="R3402" s="1">
        <v>0</v>
      </c>
      <c r="S3402" s="1">
        <f t="shared" si="267"/>
        <v>9</v>
      </c>
      <c r="T3402" s="1">
        <f t="shared" si="268"/>
        <v>2020</v>
      </c>
      <c r="U3402" s="1">
        <f t="shared" si="269"/>
        <v>2</v>
      </c>
    </row>
    <row r="3403" spans="1:21" x14ac:dyDescent="0.25">
      <c r="A3403" s="3" t="s">
        <v>1476</v>
      </c>
      <c r="B3403" s="3" t="s">
        <v>1554</v>
      </c>
      <c r="C3403" s="4" t="s">
        <v>1543</v>
      </c>
      <c r="D3403" s="5" t="s">
        <v>1532</v>
      </c>
      <c r="E3403" s="4" t="s">
        <v>1533</v>
      </c>
      <c r="F3403" s="6">
        <v>0</v>
      </c>
      <c r="G3403" s="4">
        <v>0</v>
      </c>
      <c r="H3403" s="4">
        <v>0</v>
      </c>
      <c r="I3403" s="5" t="s">
        <v>45</v>
      </c>
      <c r="J3403" s="5">
        <v>0</v>
      </c>
      <c r="K3403" s="5" t="s">
        <v>36</v>
      </c>
      <c r="L3403" s="5">
        <v>1</v>
      </c>
      <c r="M3403" s="7" t="s">
        <v>1555</v>
      </c>
      <c r="N3403" s="16">
        <f t="shared" si="265"/>
        <v>44088</v>
      </c>
      <c r="O3403" s="7" t="s">
        <v>1556</v>
      </c>
      <c r="P3403" s="12" t="str">
        <f t="shared" si="266"/>
        <v>2020-09-22</v>
      </c>
      <c r="Q3403" s="1" t="str">
        <f>IFERROR(VLOOKUP(K3403,de_para!$A$2:$B$32,2,0),"ERR")</f>
        <v>web event</v>
      </c>
      <c r="R3403" s="1">
        <v>0</v>
      </c>
      <c r="S3403" s="1">
        <f t="shared" si="267"/>
        <v>9</v>
      </c>
      <c r="T3403" s="1">
        <f t="shared" si="268"/>
        <v>2020</v>
      </c>
      <c r="U3403" s="1">
        <f t="shared" si="269"/>
        <v>2</v>
      </c>
    </row>
    <row r="3404" spans="1:21" x14ac:dyDescent="0.25">
      <c r="A3404" s="3" t="s">
        <v>1379</v>
      </c>
      <c r="B3404" s="3" t="s">
        <v>1554</v>
      </c>
      <c r="C3404" s="4" t="s">
        <v>1380</v>
      </c>
      <c r="D3404" s="5" t="s">
        <v>1381</v>
      </c>
      <c r="E3404" s="4" t="s">
        <v>1382</v>
      </c>
      <c r="F3404" s="6">
        <v>23091.16</v>
      </c>
      <c r="G3404" s="4">
        <v>2485255</v>
      </c>
      <c r="H3404" s="4">
        <v>3716137</v>
      </c>
      <c r="I3404" s="5">
        <v>6.2137536899999999</v>
      </c>
      <c r="J3404" s="5">
        <v>1.4952739256133001</v>
      </c>
      <c r="K3404" s="5" t="s">
        <v>36</v>
      </c>
      <c r="L3404" s="5">
        <v>114</v>
      </c>
      <c r="M3404" s="7" t="s">
        <v>1555</v>
      </c>
      <c r="N3404" s="16">
        <f t="shared" si="265"/>
        <v>44088</v>
      </c>
      <c r="O3404" s="7" t="s">
        <v>1556</v>
      </c>
      <c r="P3404" s="12" t="str">
        <f t="shared" si="266"/>
        <v>2020-09-22</v>
      </c>
      <c r="Q3404" s="1" t="str">
        <f>IFERROR(VLOOKUP(K3404,de_para!$A$2:$B$32,2,0),"ERR")</f>
        <v>web event</v>
      </c>
      <c r="R3404" s="1">
        <v>0</v>
      </c>
      <c r="S3404" s="1">
        <f t="shared" si="267"/>
        <v>9</v>
      </c>
      <c r="T3404" s="1">
        <f t="shared" si="268"/>
        <v>2020</v>
      </c>
      <c r="U3404" s="1">
        <f t="shared" si="269"/>
        <v>2</v>
      </c>
    </row>
    <row r="3405" spans="1:21" x14ac:dyDescent="0.25">
      <c r="A3405" s="3" t="s">
        <v>1480</v>
      </c>
      <c r="B3405" s="3" t="s">
        <v>1554</v>
      </c>
      <c r="C3405" s="4" t="s">
        <v>1534</v>
      </c>
      <c r="D3405" s="5" t="s">
        <v>1509</v>
      </c>
      <c r="E3405" s="4" t="s">
        <v>1510</v>
      </c>
      <c r="F3405" s="6">
        <v>0</v>
      </c>
      <c r="G3405" s="4">
        <v>0</v>
      </c>
      <c r="H3405" s="4">
        <v>0</v>
      </c>
      <c r="I3405" s="5" t="s">
        <v>45</v>
      </c>
      <c r="J3405" s="5">
        <v>0</v>
      </c>
      <c r="K3405" s="5" t="s">
        <v>36</v>
      </c>
      <c r="L3405" s="5">
        <v>18</v>
      </c>
      <c r="M3405" s="7" t="s">
        <v>1555</v>
      </c>
      <c r="N3405" s="16">
        <f t="shared" si="265"/>
        <v>44088</v>
      </c>
      <c r="O3405" s="7" t="s">
        <v>1556</v>
      </c>
      <c r="P3405" s="12" t="str">
        <f t="shared" si="266"/>
        <v>2020-09-22</v>
      </c>
      <c r="Q3405" s="1" t="str">
        <f>IFERROR(VLOOKUP(K3405,de_para!$A$2:$B$32,2,0),"ERR")</f>
        <v>web event</v>
      </c>
      <c r="R3405" s="1">
        <v>0</v>
      </c>
      <c r="S3405" s="1">
        <f t="shared" si="267"/>
        <v>9</v>
      </c>
      <c r="T3405" s="1">
        <f t="shared" si="268"/>
        <v>2020</v>
      </c>
      <c r="U3405" s="1">
        <f t="shared" si="269"/>
        <v>2</v>
      </c>
    </row>
    <row r="3406" spans="1:21" x14ac:dyDescent="0.25">
      <c r="A3406" s="3" t="s">
        <v>1401</v>
      </c>
      <c r="B3406" s="3" t="s">
        <v>1554</v>
      </c>
      <c r="C3406" s="4" t="s">
        <v>1402</v>
      </c>
      <c r="D3406" s="5" t="s">
        <v>1381</v>
      </c>
      <c r="E3406" s="4" t="s">
        <v>1382</v>
      </c>
      <c r="F3406" s="6">
        <v>15941.42</v>
      </c>
      <c r="G3406" s="4">
        <v>528641</v>
      </c>
      <c r="H3406" s="4">
        <v>1002424</v>
      </c>
      <c r="I3406" s="5">
        <v>15.90287144</v>
      </c>
      <c r="J3406" s="5">
        <v>1.8962282532001999</v>
      </c>
      <c r="K3406" s="5" t="s">
        <v>36</v>
      </c>
      <c r="L3406" s="5">
        <v>84</v>
      </c>
      <c r="M3406" s="7" t="s">
        <v>1555</v>
      </c>
      <c r="N3406" s="16">
        <f t="shared" si="265"/>
        <v>44088</v>
      </c>
      <c r="O3406" s="7" t="s">
        <v>1556</v>
      </c>
      <c r="P3406" s="12" t="str">
        <f t="shared" si="266"/>
        <v>2020-09-22</v>
      </c>
      <c r="Q3406" s="1" t="str">
        <f>IFERROR(VLOOKUP(K3406,de_para!$A$2:$B$32,2,0),"ERR")</f>
        <v>web event</v>
      </c>
      <c r="R3406" s="1">
        <v>0</v>
      </c>
      <c r="S3406" s="1">
        <f t="shared" si="267"/>
        <v>9</v>
      </c>
      <c r="T3406" s="1">
        <f t="shared" si="268"/>
        <v>2020</v>
      </c>
      <c r="U3406" s="1">
        <f t="shared" si="269"/>
        <v>2</v>
      </c>
    </row>
    <row r="3407" spans="1:21" x14ac:dyDescent="0.25">
      <c r="A3407" s="3" t="s">
        <v>1482</v>
      </c>
      <c r="B3407" s="3" t="s">
        <v>1554</v>
      </c>
      <c r="C3407" s="4" t="s">
        <v>1483</v>
      </c>
      <c r="D3407" s="5" t="s">
        <v>1484</v>
      </c>
      <c r="E3407" s="4" t="s">
        <v>1485</v>
      </c>
      <c r="F3407" s="6">
        <v>14577.23</v>
      </c>
      <c r="G3407" s="4">
        <v>467586</v>
      </c>
      <c r="H3407" s="4">
        <v>919233</v>
      </c>
      <c r="I3407" s="5">
        <v>15.858035989999999</v>
      </c>
      <c r="J3407" s="5">
        <v>1.9659121530585</v>
      </c>
      <c r="K3407" s="5" t="s">
        <v>36</v>
      </c>
      <c r="L3407" s="5">
        <v>71</v>
      </c>
      <c r="M3407" s="7" t="s">
        <v>1555</v>
      </c>
      <c r="N3407" s="16">
        <f t="shared" si="265"/>
        <v>44088</v>
      </c>
      <c r="O3407" s="7" t="s">
        <v>1556</v>
      </c>
      <c r="P3407" s="12" t="str">
        <f t="shared" si="266"/>
        <v>2020-09-22</v>
      </c>
      <c r="Q3407" s="1" t="str">
        <f>IFERROR(VLOOKUP(K3407,de_para!$A$2:$B$32,2,0),"ERR")</f>
        <v>web event</v>
      </c>
      <c r="R3407" s="1">
        <v>0</v>
      </c>
      <c r="S3407" s="1">
        <f t="shared" si="267"/>
        <v>9</v>
      </c>
      <c r="T3407" s="1">
        <f t="shared" si="268"/>
        <v>2020</v>
      </c>
      <c r="U3407" s="1">
        <f t="shared" si="269"/>
        <v>2</v>
      </c>
    </row>
    <row r="3408" spans="1:21" x14ac:dyDescent="0.25">
      <c r="A3408" s="3" t="s">
        <v>1306</v>
      </c>
      <c r="B3408" s="3" t="s">
        <v>1554</v>
      </c>
      <c r="C3408" s="4" t="s">
        <v>1307</v>
      </c>
      <c r="D3408" s="5" t="s">
        <v>1302</v>
      </c>
      <c r="E3408" s="4" t="s">
        <v>1303</v>
      </c>
      <c r="F3408" s="6">
        <v>279.58999999999997</v>
      </c>
      <c r="G3408" s="4">
        <v>2986</v>
      </c>
      <c r="H3408" s="4">
        <v>26321</v>
      </c>
      <c r="I3408" s="5">
        <v>10.62231678</v>
      </c>
      <c r="J3408" s="5">
        <v>8.8148024112525007</v>
      </c>
      <c r="K3408" s="5" t="s">
        <v>6</v>
      </c>
      <c r="L3408" s="5">
        <v>2986</v>
      </c>
      <c r="M3408" s="7" t="s">
        <v>1555</v>
      </c>
      <c r="N3408" s="16">
        <f t="shared" si="265"/>
        <v>44088</v>
      </c>
      <c r="O3408" s="7" t="s">
        <v>1556</v>
      </c>
      <c r="P3408" s="12" t="str">
        <f t="shared" si="266"/>
        <v>2020-09-22</v>
      </c>
      <c r="Q3408" s="1" t="str">
        <f>IFERROR(VLOOKUP(K3408,de_para!$A$2:$B$32,2,0),"ERR")</f>
        <v>Top funnel</v>
      </c>
      <c r="R3408" s="1">
        <v>0</v>
      </c>
      <c r="S3408" s="1">
        <f t="shared" si="267"/>
        <v>9</v>
      </c>
      <c r="T3408" s="1">
        <f t="shared" si="268"/>
        <v>2020</v>
      </c>
      <c r="U3408" s="1">
        <f t="shared" si="269"/>
        <v>2</v>
      </c>
    </row>
    <row r="3409" spans="1:21" x14ac:dyDescent="0.25">
      <c r="A3409" s="3" t="s">
        <v>1530</v>
      </c>
      <c r="B3409" s="3" t="s">
        <v>1554</v>
      </c>
      <c r="C3409" s="4" t="s">
        <v>1531</v>
      </c>
      <c r="D3409" s="5" t="s">
        <v>1532</v>
      </c>
      <c r="E3409" s="4" t="s">
        <v>1533</v>
      </c>
      <c r="F3409" s="6">
        <v>0</v>
      </c>
      <c r="G3409" s="4">
        <v>0</v>
      </c>
      <c r="H3409" s="4">
        <v>0</v>
      </c>
      <c r="I3409" s="5" t="s">
        <v>45</v>
      </c>
      <c r="J3409" s="5">
        <v>0</v>
      </c>
      <c r="K3409" s="5" t="s">
        <v>36</v>
      </c>
      <c r="L3409" s="5">
        <v>1</v>
      </c>
      <c r="M3409" s="7" t="s">
        <v>1555</v>
      </c>
      <c r="N3409" s="16">
        <f t="shared" si="265"/>
        <v>44088</v>
      </c>
      <c r="O3409" s="7" t="s">
        <v>1556</v>
      </c>
      <c r="P3409" s="12" t="str">
        <f t="shared" si="266"/>
        <v>2020-09-22</v>
      </c>
      <c r="Q3409" s="1" t="str">
        <f>IFERROR(VLOOKUP(K3409,de_para!$A$2:$B$32,2,0),"ERR")</f>
        <v>web event</v>
      </c>
      <c r="R3409" s="1">
        <v>0</v>
      </c>
      <c r="S3409" s="1">
        <f t="shared" si="267"/>
        <v>9</v>
      </c>
      <c r="T3409" s="1">
        <f t="shared" si="268"/>
        <v>2020</v>
      </c>
      <c r="U3409" s="1">
        <f t="shared" si="269"/>
        <v>2</v>
      </c>
    </row>
    <row r="3410" spans="1:21" x14ac:dyDescent="0.25">
      <c r="A3410" s="3" t="s">
        <v>1491</v>
      </c>
      <c r="B3410" s="3" t="s">
        <v>1554</v>
      </c>
      <c r="C3410" s="4" t="s">
        <v>1492</v>
      </c>
      <c r="D3410" s="5" t="s">
        <v>1381</v>
      </c>
      <c r="E3410" s="4" t="s">
        <v>1382</v>
      </c>
      <c r="F3410" s="6">
        <v>11882.04</v>
      </c>
      <c r="G3410" s="4">
        <v>1307905</v>
      </c>
      <c r="H3410" s="4">
        <v>1870643</v>
      </c>
      <c r="I3410" s="5">
        <v>6.3518480000000004</v>
      </c>
      <c r="J3410" s="5">
        <v>1.4302590784499001</v>
      </c>
      <c r="K3410" s="5" t="s">
        <v>36</v>
      </c>
      <c r="L3410" s="5">
        <v>43</v>
      </c>
      <c r="M3410" s="7" t="s">
        <v>1555</v>
      </c>
      <c r="N3410" s="16">
        <f t="shared" si="265"/>
        <v>44088</v>
      </c>
      <c r="O3410" s="7" t="s">
        <v>1556</v>
      </c>
      <c r="P3410" s="12" t="str">
        <f t="shared" si="266"/>
        <v>2020-09-22</v>
      </c>
      <c r="Q3410" s="1" t="str">
        <f>IFERROR(VLOOKUP(K3410,de_para!$A$2:$B$32,2,0),"ERR")</f>
        <v>web event</v>
      </c>
      <c r="R3410" s="1">
        <v>0</v>
      </c>
      <c r="S3410" s="1">
        <f t="shared" si="267"/>
        <v>9</v>
      </c>
      <c r="T3410" s="1">
        <f t="shared" si="268"/>
        <v>2020</v>
      </c>
      <c r="U3410" s="1">
        <f t="shared" si="269"/>
        <v>2</v>
      </c>
    </row>
    <row r="3411" spans="1:21" x14ac:dyDescent="0.25">
      <c r="A3411" s="3" t="s">
        <v>1502</v>
      </c>
      <c r="B3411" s="3" t="s">
        <v>1554</v>
      </c>
      <c r="C3411" s="4" t="s">
        <v>1503</v>
      </c>
      <c r="D3411" s="5" t="s">
        <v>1504</v>
      </c>
      <c r="E3411" s="4" t="s">
        <v>1505</v>
      </c>
      <c r="F3411" s="6">
        <v>0</v>
      </c>
      <c r="G3411" s="4">
        <v>0</v>
      </c>
      <c r="H3411" s="4">
        <v>0</v>
      </c>
      <c r="I3411" s="5" t="s">
        <v>45</v>
      </c>
      <c r="J3411" s="5">
        <v>0</v>
      </c>
      <c r="K3411" s="5" t="s">
        <v>36</v>
      </c>
      <c r="L3411" s="5">
        <v>5</v>
      </c>
      <c r="M3411" s="7" t="s">
        <v>1555</v>
      </c>
      <c r="N3411" s="16">
        <f t="shared" si="265"/>
        <v>44088</v>
      </c>
      <c r="O3411" s="7" t="s">
        <v>1556</v>
      </c>
      <c r="P3411" s="12" t="str">
        <f t="shared" si="266"/>
        <v>2020-09-22</v>
      </c>
      <c r="Q3411" s="1" t="str">
        <f>IFERROR(VLOOKUP(K3411,de_para!$A$2:$B$32,2,0),"ERR")</f>
        <v>web event</v>
      </c>
      <c r="R3411" s="1">
        <v>0</v>
      </c>
      <c r="S3411" s="1">
        <f t="shared" si="267"/>
        <v>9</v>
      </c>
      <c r="T3411" s="1">
        <f t="shared" si="268"/>
        <v>2020</v>
      </c>
      <c r="U3411" s="1">
        <f t="shared" si="269"/>
        <v>2</v>
      </c>
    </row>
    <row r="3412" spans="1:21" x14ac:dyDescent="0.25">
      <c r="A3412" s="3" t="s">
        <v>1088</v>
      </c>
      <c r="B3412" s="3" t="s">
        <v>1554</v>
      </c>
      <c r="C3412" s="4" t="s">
        <v>1090</v>
      </c>
      <c r="D3412" s="5" t="s">
        <v>1091</v>
      </c>
      <c r="E3412" s="4" t="s">
        <v>1092</v>
      </c>
      <c r="F3412" s="6">
        <v>14943.9</v>
      </c>
      <c r="G3412" s="4">
        <v>31184</v>
      </c>
      <c r="H3412" s="4">
        <v>309023</v>
      </c>
      <c r="I3412" s="5">
        <v>48.35853642</v>
      </c>
      <c r="J3412" s="5">
        <v>9.9096652129296992</v>
      </c>
      <c r="K3412" s="5" t="s">
        <v>36</v>
      </c>
      <c r="L3412" s="5">
        <v>110</v>
      </c>
      <c r="M3412" s="7" t="s">
        <v>1555</v>
      </c>
      <c r="N3412" s="16">
        <f t="shared" si="265"/>
        <v>44088</v>
      </c>
      <c r="O3412" s="7" t="s">
        <v>1556</v>
      </c>
      <c r="P3412" s="12" t="str">
        <f t="shared" si="266"/>
        <v>2020-09-22</v>
      </c>
      <c r="Q3412" s="1" t="str">
        <f>IFERROR(VLOOKUP(K3412,de_para!$A$2:$B$32,2,0),"ERR")</f>
        <v>web event</v>
      </c>
      <c r="R3412" s="1">
        <v>0</v>
      </c>
      <c r="S3412" s="1">
        <f t="shared" si="267"/>
        <v>9</v>
      </c>
      <c r="T3412" s="1">
        <f t="shared" si="268"/>
        <v>2020</v>
      </c>
      <c r="U3412" s="1">
        <f t="shared" si="269"/>
        <v>2</v>
      </c>
    </row>
    <row r="3413" spans="1:21" x14ac:dyDescent="0.25">
      <c r="A3413" s="3" t="s">
        <v>1525</v>
      </c>
      <c r="B3413" s="3" t="s">
        <v>1554</v>
      </c>
      <c r="C3413" s="4" t="s">
        <v>1526</v>
      </c>
      <c r="D3413" s="5" t="s">
        <v>87</v>
      </c>
      <c r="E3413" s="4" t="s">
        <v>88</v>
      </c>
      <c r="F3413" s="6">
        <v>0</v>
      </c>
      <c r="G3413" s="4">
        <v>0</v>
      </c>
      <c r="H3413" s="4">
        <v>0</v>
      </c>
      <c r="I3413" s="5" t="s">
        <v>45</v>
      </c>
      <c r="J3413" s="5">
        <v>0</v>
      </c>
      <c r="K3413" s="5" t="s">
        <v>36</v>
      </c>
      <c r="L3413" s="5">
        <v>4</v>
      </c>
      <c r="M3413" s="7" t="s">
        <v>1555</v>
      </c>
      <c r="N3413" s="16">
        <f t="shared" si="265"/>
        <v>44088</v>
      </c>
      <c r="O3413" s="7" t="s">
        <v>1556</v>
      </c>
      <c r="P3413" s="12" t="str">
        <f t="shared" si="266"/>
        <v>2020-09-22</v>
      </c>
      <c r="Q3413" s="1" t="str">
        <f>IFERROR(VLOOKUP(K3413,de_para!$A$2:$B$32,2,0),"ERR")</f>
        <v>web event</v>
      </c>
      <c r="R3413" s="1">
        <v>0</v>
      </c>
      <c r="S3413" s="1">
        <f t="shared" si="267"/>
        <v>9</v>
      </c>
      <c r="T3413" s="1">
        <f t="shared" si="268"/>
        <v>2020</v>
      </c>
      <c r="U3413" s="1">
        <f t="shared" si="269"/>
        <v>2</v>
      </c>
    </row>
    <row r="3414" spans="1:21" x14ac:dyDescent="0.25">
      <c r="A3414" s="3" t="s">
        <v>1304</v>
      </c>
      <c r="B3414" s="3" t="s">
        <v>1554</v>
      </c>
      <c r="C3414" s="4" t="s">
        <v>1305</v>
      </c>
      <c r="D3414" s="5" t="s">
        <v>1302</v>
      </c>
      <c r="E3414" s="4" t="s">
        <v>1303</v>
      </c>
      <c r="F3414" s="6">
        <v>2100.9</v>
      </c>
      <c r="G3414" s="4">
        <v>16056</v>
      </c>
      <c r="H3414" s="4">
        <v>212062</v>
      </c>
      <c r="I3414" s="5">
        <v>9.90700833</v>
      </c>
      <c r="J3414" s="5">
        <v>13.207648231191</v>
      </c>
      <c r="K3414" s="5" t="s">
        <v>6</v>
      </c>
      <c r="L3414" s="5">
        <v>16056</v>
      </c>
      <c r="M3414" s="7" t="s">
        <v>1555</v>
      </c>
      <c r="N3414" s="16">
        <f t="shared" si="265"/>
        <v>44088</v>
      </c>
      <c r="O3414" s="7" t="s">
        <v>1556</v>
      </c>
      <c r="P3414" s="12" t="str">
        <f t="shared" si="266"/>
        <v>2020-09-22</v>
      </c>
      <c r="Q3414" s="1" t="str">
        <f>IFERROR(VLOOKUP(K3414,de_para!$A$2:$B$32,2,0),"ERR")</f>
        <v>Top funnel</v>
      </c>
      <c r="R3414" s="1">
        <v>0</v>
      </c>
      <c r="S3414" s="1">
        <f t="shared" si="267"/>
        <v>9</v>
      </c>
      <c r="T3414" s="1">
        <f t="shared" si="268"/>
        <v>2020</v>
      </c>
      <c r="U3414" s="1">
        <f t="shared" si="269"/>
        <v>2</v>
      </c>
    </row>
    <row r="3415" spans="1:21" x14ac:dyDescent="0.25">
      <c r="A3415" s="3" t="s">
        <v>1230</v>
      </c>
      <c r="B3415" s="3" t="s">
        <v>1554</v>
      </c>
      <c r="C3415" s="4" t="s">
        <v>1231</v>
      </c>
      <c r="D3415" s="5" t="s">
        <v>1232</v>
      </c>
      <c r="E3415" s="4" t="s">
        <v>1233</v>
      </c>
      <c r="F3415" s="6">
        <v>28463.3</v>
      </c>
      <c r="G3415" s="4">
        <v>41672</v>
      </c>
      <c r="H3415" s="4">
        <v>503335</v>
      </c>
      <c r="I3415" s="5">
        <v>56.549415400000001</v>
      </c>
      <c r="J3415" s="5">
        <v>12.078493952774</v>
      </c>
      <c r="K3415" s="5" t="s">
        <v>36</v>
      </c>
      <c r="L3415" s="5">
        <v>178</v>
      </c>
      <c r="M3415" s="7" t="s">
        <v>1555</v>
      </c>
      <c r="N3415" s="16">
        <f t="shared" si="265"/>
        <v>44088</v>
      </c>
      <c r="O3415" s="7" t="s">
        <v>1556</v>
      </c>
      <c r="P3415" s="12" t="str">
        <f t="shared" si="266"/>
        <v>2020-09-22</v>
      </c>
      <c r="Q3415" s="1" t="str">
        <f>IFERROR(VLOOKUP(K3415,de_para!$A$2:$B$32,2,0),"ERR")</f>
        <v>web event</v>
      </c>
      <c r="R3415" s="1">
        <v>0</v>
      </c>
      <c r="S3415" s="1">
        <f t="shared" si="267"/>
        <v>9</v>
      </c>
      <c r="T3415" s="1">
        <f t="shared" si="268"/>
        <v>2020</v>
      </c>
      <c r="U3415" s="1">
        <f t="shared" si="269"/>
        <v>2</v>
      </c>
    </row>
    <row r="3416" spans="1:21" x14ac:dyDescent="0.25">
      <c r="A3416" s="3" t="s">
        <v>1421</v>
      </c>
      <c r="B3416" s="3" t="s">
        <v>1554</v>
      </c>
      <c r="C3416" s="4" t="s">
        <v>1422</v>
      </c>
      <c r="D3416" s="5" t="s">
        <v>1408</v>
      </c>
      <c r="E3416" s="4" t="s">
        <v>1409</v>
      </c>
      <c r="F3416" s="6">
        <v>8701.7000000000007</v>
      </c>
      <c r="G3416" s="4">
        <v>323904</v>
      </c>
      <c r="H3416" s="4">
        <v>457521</v>
      </c>
      <c r="I3416" s="5">
        <v>19.019236280000001</v>
      </c>
      <c r="J3416" s="5">
        <v>1.4125203764078</v>
      </c>
      <c r="K3416" s="5" t="s">
        <v>36</v>
      </c>
      <c r="L3416" s="5">
        <v>48</v>
      </c>
      <c r="M3416" s="7" t="s">
        <v>1555</v>
      </c>
      <c r="N3416" s="16">
        <f t="shared" si="265"/>
        <v>44088</v>
      </c>
      <c r="O3416" s="7" t="s">
        <v>1556</v>
      </c>
      <c r="P3416" s="12" t="str">
        <f t="shared" si="266"/>
        <v>2020-09-22</v>
      </c>
      <c r="Q3416" s="1" t="str">
        <f>IFERROR(VLOOKUP(K3416,de_para!$A$2:$B$32,2,0),"ERR")</f>
        <v>web event</v>
      </c>
      <c r="R3416" s="1">
        <v>0</v>
      </c>
      <c r="S3416" s="1">
        <f t="shared" si="267"/>
        <v>9</v>
      </c>
      <c r="T3416" s="1">
        <f t="shared" si="268"/>
        <v>2020</v>
      </c>
      <c r="U3416" s="1">
        <f t="shared" si="269"/>
        <v>2</v>
      </c>
    </row>
    <row r="3417" spans="1:21" x14ac:dyDescent="0.25">
      <c r="A3417" s="3" t="s">
        <v>1549</v>
      </c>
      <c r="B3417" s="3" t="s">
        <v>1554</v>
      </c>
      <c r="C3417" s="4" t="s">
        <v>1550</v>
      </c>
      <c r="D3417" s="5" t="s">
        <v>1484</v>
      </c>
      <c r="E3417" s="4" t="s">
        <v>1485</v>
      </c>
      <c r="F3417" s="6">
        <v>11649.75</v>
      </c>
      <c r="G3417" s="4">
        <v>1077506</v>
      </c>
      <c r="H3417" s="4">
        <v>1472748</v>
      </c>
      <c r="I3417" s="5">
        <v>7.9102127500000003</v>
      </c>
      <c r="J3417" s="5">
        <v>1.3668118785417001</v>
      </c>
      <c r="K3417" s="5" t="s">
        <v>36</v>
      </c>
      <c r="L3417" s="5">
        <v>52</v>
      </c>
      <c r="M3417" s="7" t="s">
        <v>1555</v>
      </c>
      <c r="N3417" s="16">
        <f t="shared" si="265"/>
        <v>44088</v>
      </c>
      <c r="O3417" s="7" t="s">
        <v>1556</v>
      </c>
      <c r="P3417" s="12" t="str">
        <f t="shared" si="266"/>
        <v>2020-09-22</v>
      </c>
      <c r="Q3417" s="1" t="str">
        <f>IFERROR(VLOOKUP(K3417,de_para!$A$2:$B$32,2,0),"ERR")</f>
        <v>web event</v>
      </c>
      <c r="R3417" s="1">
        <v>0</v>
      </c>
      <c r="S3417" s="1">
        <f t="shared" si="267"/>
        <v>9</v>
      </c>
      <c r="T3417" s="1">
        <f t="shared" si="268"/>
        <v>2020</v>
      </c>
      <c r="U3417" s="1">
        <f t="shared" si="269"/>
        <v>2</v>
      </c>
    </row>
    <row r="3418" spans="1:21" x14ac:dyDescent="0.25">
      <c r="A3418" s="3" t="s">
        <v>1551</v>
      </c>
      <c r="B3418" s="3" t="s">
        <v>1554</v>
      </c>
      <c r="C3418" s="4" t="s">
        <v>1552</v>
      </c>
      <c r="D3418" s="5" t="s">
        <v>1504</v>
      </c>
      <c r="E3418" s="4" t="s">
        <v>1505</v>
      </c>
      <c r="F3418" s="6">
        <v>0</v>
      </c>
      <c r="G3418" s="4">
        <v>0</v>
      </c>
      <c r="H3418" s="4">
        <v>0</v>
      </c>
      <c r="I3418" s="5" t="s">
        <v>45</v>
      </c>
      <c r="J3418" s="5">
        <v>0</v>
      </c>
      <c r="K3418" s="5" t="s">
        <v>36</v>
      </c>
      <c r="L3418" s="5">
        <v>2</v>
      </c>
      <c r="M3418" s="7" t="s">
        <v>1555</v>
      </c>
      <c r="N3418" s="16">
        <f t="shared" si="265"/>
        <v>44088</v>
      </c>
      <c r="O3418" s="7" t="s">
        <v>1556</v>
      </c>
      <c r="P3418" s="12" t="str">
        <f t="shared" si="266"/>
        <v>2020-09-22</v>
      </c>
      <c r="Q3418" s="1" t="str">
        <f>IFERROR(VLOOKUP(K3418,de_para!$A$2:$B$32,2,0),"ERR")</f>
        <v>web event</v>
      </c>
      <c r="R3418" s="1">
        <v>0</v>
      </c>
      <c r="S3418" s="1">
        <f t="shared" si="267"/>
        <v>9</v>
      </c>
      <c r="T3418" s="1">
        <f t="shared" si="268"/>
        <v>2020</v>
      </c>
      <c r="U3418" s="1">
        <f t="shared" si="269"/>
        <v>2</v>
      </c>
    </row>
    <row r="3419" spans="1:21" x14ac:dyDescent="0.25">
      <c r="A3419" s="3" t="s">
        <v>1343</v>
      </c>
      <c r="B3419" s="3" t="s">
        <v>1554</v>
      </c>
      <c r="C3419" s="4" t="s">
        <v>1344</v>
      </c>
      <c r="D3419" s="5" t="s">
        <v>74</v>
      </c>
      <c r="E3419" s="4" t="s">
        <v>75</v>
      </c>
      <c r="F3419" s="6">
        <v>0</v>
      </c>
      <c r="G3419" s="4">
        <v>0</v>
      </c>
      <c r="H3419" s="4">
        <v>0</v>
      </c>
      <c r="I3419" s="5" t="s">
        <v>45</v>
      </c>
      <c r="J3419" s="5">
        <v>0</v>
      </c>
      <c r="K3419" s="5" t="s">
        <v>36</v>
      </c>
      <c r="L3419" s="5">
        <v>4</v>
      </c>
      <c r="M3419" s="7" t="s">
        <v>1555</v>
      </c>
      <c r="N3419" s="16">
        <f t="shared" si="265"/>
        <v>44088</v>
      </c>
      <c r="O3419" s="7" t="s">
        <v>1556</v>
      </c>
      <c r="P3419" s="12" t="str">
        <f t="shared" si="266"/>
        <v>2020-09-22</v>
      </c>
      <c r="Q3419" s="1" t="str">
        <f>IFERROR(VLOOKUP(K3419,de_para!$A$2:$B$32,2,0),"ERR")</f>
        <v>web event</v>
      </c>
      <c r="R3419" s="1">
        <v>0</v>
      </c>
      <c r="S3419" s="1">
        <f t="shared" si="267"/>
        <v>9</v>
      </c>
      <c r="T3419" s="1">
        <f t="shared" si="268"/>
        <v>2020</v>
      </c>
      <c r="U3419" s="1">
        <f t="shared" si="269"/>
        <v>2</v>
      </c>
    </row>
    <row r="3420" spans="1:21" x14ac:dyDescent="0.25">
      <c r="A3420" s="3" t="s">
        <v>1493</v>
      </c>
      <c r="B3420" s="3" t="s">
        <v>1554</v>
      </c>
      <c r="C3420" s="4" t="s">
        <v>1494</v>
      </c>
      <c r="D3420" s="5" t="s">
        <v>1495</v>
      </c>
      <c r="E3420" s="4" t="s">
        <v>1496</v>
      </c>
      <c r="F3420" s="6">
        <v>689.05</v>
      </c>
      <c r="G3420" s="4">
        <v>50864</v>
      </c>
      <c r="H3420" s="4">
        <v>59615</v>
      </c>
      <c r="I3420" s="5">
        <v>11.558332630000001</v>
      </c>
      <c r="J3420" s="5">
        <v>1.1720470273671</v>
      </c>
      <c r="K3420" s="5" t="s">
        <v>36</v>
      </c>
      <c r="L3420" s="5">
        <v>7</v>
      </c>
      <c r="M3420" s="7" t="s">
        <v>1555</v>
      </c>
      <c r="N3420" s="16">
        <f t="shared" si="265"/>
        <v>44088</v>
      </c>
      <c r="O3420" s="7" t="s">
        <v>1556</v>
      </c>
      <c r="P3420" s="12" t="str">
        <f t="shared" si="266"/>
        <v>2020-09-22</v>
      </c>
      <c r="Q3420" s="1" t="str">
        <f>IFERROR(VLOOKUP(K3420,de_para!$A$2:$B$32,2,0),"ERR")</f>
        <v>web event</v>
      </c>
      <c r="R3420" s="1">
        <v>0</v>
      </c>
      <c r="S3420" s="1">
        <f t="shared" si="267"/>
        <v>9</v>
      </c>
      <c r="T3420" s="1">
        <f t="shared" si="268"/>
        <v>2020</v>
      </c>
      <c r="U3420" s="1">
        <f t="shared" si="269"/>
        <v>2</v>
      </c>
    </row>
    <row r="3421" spans="1:21" x14ac:dyDescent="0.25">
      <c r="A3421" s="3" t="s">
        <v>1476</v>
      </c>
      <c r="B3421" s="3" t="s">
        <v>1554</v>
      </c>
      <c r="C3421" s="4" t="s">
        <v>1477</v>
      </c>
      <c r="D3421" s="5" t="s">
        <v>1478</v>
      </c>
      <c r="E3421" s="4" t="s">
        <v>1479</v>
      </c>
      <c r="F3421" s="6">
        <v>14721.29</v>
      </c>
      <c r="G3421" s="4">
        <v>940034</v>
      </c>
      <c r="H3421" s="4">
        <v>1429117</v>
      </c>
      <c r="I3421" s="5">
        <v>10.30096906</v>
      </c>
      <c r="J3421" s="5">
        <v>1.5202822451103</v>
      </c>
      <c r="K3421" s="5" t="s">
        <v>36</v>
      </c>
      <c r="L3421" s="5">
        <v>63</v>
      </c>
      <c r="M3421" s="7" t="s">
        <v>1555</v>
      </c>
      <c r="N3421" s="16">
        <f t="shared" si="265"/>
        <v>44088</v>
      </c>
      <c r="O3421" s="7" t="s">
        <v>1556</v>
      </c>
      <c r="P3421" s="12" t="str">
        <f t="shared" si="266"/>
        <v>2020-09-22</v>
      </c>
      <c r="Q3421" s="1" t="str">
        <f>IFERROR(VLOOKUP(K3421,de_para!$A$2:$B$32,2,0),"ERR")</f>
        <v>web event</v>
      </c>
      <c r="R3421" s="1">
        <v>0</v>
      </c>
      <c r="S3421" s="1">
        <f t="shared" si="267"/>
        <v>9</v>
      </c>
      <c r="T3421" s="1">
        <f t="shared" si="268"/>
        <v>2020</v>
      </c>
      <c r="U3421" s="1">
        <f t="shared" si="269"/>
        <v>2</v>
      </c>
    </row>
    <row r="3422" spans="1:21" x14ac:dyDescent="0.25">
      <c r="A3422" s="3" t="s">
        <v>1476</v>
      </c>
      <c r="B3422" s="3" t="s">
        <v>1554</v>
      </c>
      <c r="C3422" s="4" t="s">
        <v>1517</v>
      </c>
      <c r="D3422" s="5" t="s">
        <v>1518</v>
      </c>
      <c r="E3422" s="4" t="s">
        <v>1519</v>
      </c>
      <c r="F3422" s="6">
        <v>0</v>
      </c>
      <c r="G3422" s="4">
        <v>0</v>
      </c>
      <c r="H3422" s="4">
        <v>0</v>
      </c>
      <c r="I3422" s="5" t="s">
        <v>45</v>
      </c>
      <c r="J3422" s="5">
        <v>0</v>
      </c>
      <c r="K3422" s="5" t="s">
        <v>36</v>
      </c>
      <c r="L3422" s="5">
        <v>76</v>
      </c>
      <c r="M3422" s="7" t="s">
        <v>1555</v>
      </c>
      <c r="N3422" s="16">
        <f t="shared" si="265"/>
        <v>44088</v>
      </c>
      <c r="O3422" s="7" t="s">
        <v>1556</v>
      </c>
      <c r="P3422" s="12" t="str">
        <f t="shared" si="266"/>
        <v>2020-09-22</v>
      </c>
      <c r="Q3422" s="1" t="str">
        <f>IFERROR(VLOOKUP(K3422,de_para!$A$2:$B$32,2,0),"ERR")</f>
        <v>web event</v>
      </c>
      <c r="R3422" s="1">
        <v>0</v>
      </c>
      <c r="S3422" s="1">
        <f t="shared" si="267"/>
        <v>9</v>
      </c>
      <c r="T3422" s="1">
        <f t="shared" si="268"/>
        <v>2020</v>
      </c>
      <c r="U3422" s="1">
        <f t="shared" si="269"/>
        <v>2</v>
      </c>
    </row>
    <row r="3423" spans="1:21" x14ac:dyDescent="0.25">
      <c r="A3423" s="3" t="s">
        <v>1480</v>
      </c>
      <c r="B3423" s="3" t="s">
        <v>1554</v>
      </c>
      <c r="C3423" s="4" t="s">
        <v>1481</v>
      </c>
      <c r="D3423" s="5" t="s">
        <v>1478</v>
      </c>
      <c r="E3423" s="4" t="s">
        <v>1479</v>
      </c>
      <c r="F3423" s="6">
        <v>14720.54</v>
      </c>
      <c r="G3423" s="4">
        <v>1051395</v>
      </c>
      <c r="H3423" s="4">
        <v>1469520</v>
      </c>
      <c r="I3423" s="5">
        <v>10.017243730000001</v>
      </c>
      <c r="J3423" s="5">
        <v>1.3976859315481001</v>
      </c>
      <c r="K3423" s="5" t="s">
        <v>36</v>
      </c>
      <c r="L3423" s="5">
        <v>60</v>
      </c>
      <c r="M3423" s="7" t="s">
        <v>1555</v>
      </c>
      <c r="N3423" s="16">
        <f t="shared" si="265"/>
        <v>44088</v>
      </c>
      <c r="O3423" s="7" t="s">
        <v>1556</v>
      </c>
      <c r="P3423" s="12" t="str">
        <f t="shared" si="266"/>
        <v>2020-09-22</v>
      </c>
      <c r="Q3423" s="1" t="str">
        <f>IFERROR(VLOOKUP(K3423,de_para!$A$2:$B$32,2,0),"ERR")</f>
        <v>web event</v>
      </c>
      <c r="R3423" s="1">
        <v>0</v>
      </c>
      <c r="S3423" s="1">
        <f t="shared" si="267"/>
        <v>9</v>
      </c>
      <c r="T3423" s="1">
        <f t="shared" si="268"/>
        <v>2020</v>
      </c>
      <c r="U3423" s="1">
        <f t="shared" si="269"/>
        <v>2</v>
      </c>
    </row>
    <row r="3424" spans="1:21" x14ac:dyDescent="0.25">
      <c r="A3424" s="3" t="s">
        <v>1352</v>
      </c>
      <c r="B3424" s="3" t="s">
        <v>1554</v>
      </c>
      <c r="C3424" s="4" t="s">
        <v>1353</v>
      </c>
      <c r="D3424" s="5" t="s">
        <v>1091</v>
      </c>
      <c r="E3424" s="4" t="s">
        <v>1092</v>
      </c>
      <c r="F3424" s="6">
        <v>49561.72</v>
      </c>
      <c r="G3424" s="4">
        <v>155617</v>
      </c>
      <c r="H3424" s="4">
        <v>1828641</v>
      </c>
      <c r="I3424" s="5">
        <v>27.103034439999998</v>
      </c>
      <c r="J3424" s="5">
        <v>11.750907677181999</v>
      </c>
      <c r="K3424" s="5" t="s">
        <v>36</v>
      </c>
      <c r="L3424" s="5">
        <v>232</v>
      </c>
      <c r="M3424" s="7" t="s">
        <v>1555</v>
      </c>
      <c r="N3424" s="16">
        <f t="shared" si="265"/>
        <v>44088</v>
      </c>
      <c r="O3424" s="7" t="s">
        <v>1556</v>
      </c>
      <c r="P3424" s="12" t="str">
        <f t="shared" si="266"/>
        <v>2020-09-22</v>
      </c>
      <c r="Q3424" s="1" t="str">
        <f>IFERROR(VLOOKUP(K3424,de_para!$A$2:$B$32,2,0),"ERR")</f>
        <v>web event</v>
      </c>
      <c r="R3424" s="1">
        <v>0</v>
      </c>
      <c r="S3424" s="1">
        <f t="shared" si="267"/>
        <v>9</v>
      </c>
      <c r="T3424" s="1">
        <f t="shared" si="268"/>
        <v>2020</v>
      </c>
      <c r="U3424" s="1">
        <f t="shared" si="269"/>
        <v>2</v>
      </c>
    </row>
    <row r="3425" spans="1:21" x14ac:dyDescent="0.25">
      <c r="A3425" s="3" t="s">
        <v>1406</v>
      </c>
      <c r="B3425" s="3" t="s">
        <v>1554</v>
      </c>
      <c r="C3425" s="4" t="s">
        <v>1448</v>
      </c>
      <c r="D3425" s="5" t="s">
        <v>1449</v>
      </c>
      <c r="E3425" s="4" t="s">
        <v>1450</v>
      </c>
      <c r="F3425" s="6">
        <v>34404.080000000002</v>
      </c>
      <c r="G3425" s="4">
        <v>1955338</v>
      </c>
      <c r="H3425" s="4">
        <v>2776160</v>
      </c>
      <c r="I3425" s="5">
        <v>12.392686299999999</v>
      </c>
      <c r="J3425" s="5">
        <v>1.4197852238333999</v>
      </c>
      <c r="K3425" s="5" t="s">
        <v>36</v>
      </c>
      <c r="L3425" s="5">
        <v>177</v>
      </c>
      <c r="M3425" s="7" t="s">
        <v>1555</v>
      </c>
      <c r="N3425" s="16">
        <f t="shared" si="265"/>
        <v>44088</v>
      </c>
      <c r="O3425" s="7" t="s">
        <v>1556</v>
      </c>
      <c r="P3425" s="12" t="str">
        <f t="shared" si="266"/>
        <v>2020-09-22</v>
      </c>
      <c r="Q3425" s="1" t="str">
        <f>IFERROR(VLOOKUP(K3425,de_para!$A$2:$B$32,2,0),"ERR")</f>
        <v>web event</v>
      </c>
      <c r="R3425" s="1">
        <v>0</v>
      </c>
      <c r="S3425" s="1">
        <f t="shared" si="267"/>
        <v>9</v>
      </c>
      <c r="T3425" s="1">
        <f t="shared" si="268"/>
        <v>2020</v>
      </c>
      <c r="U3425" s="1">
        <f t="shared" si="269"/>
        <v>2</v>
      </c>
    </row>
    <row r="3426" spans="1:21" x14ac:dyDescent="0.25">
      <c r="A3426" s="3" t="s">
        <v>1497</v>
      </c>
      <c r="B3426" s="3" t="s">
        <v>1554</v>
      </c>
      <c r="C3426" s="4" t="s">
        <v>1498</v>
      </c>
      <c r="D3426" s="5" t="s">
        <v>1484</v>
      </c>
      <c r="E3426" s="4" t="s">
        <v>1485</v>
      </c>
      <c r="F3426" s="6">
        <v>25882.6</v>
      </c>
      <c r="G3426" s="4">
        <v>1963525</v>
      </c>
      <c r="H3426" s="4">
        <v>2954210</v>
      </c>
      <c r="I3426" s="5">
        <v>8.7612593600000004</v>
      </c>
      <c r="J3426" s="5">
        <v>1.5045441234514001</v>
      </c>
      <c r="K3426" s="5" t="s">
        <v>36</v>
      </c>
      <c r="L3426" s="5">
        <v>95</v>
      </c>
      <c r="M3426" s="7" t="s">
        <v>1555</v>
      </c>
      <c r="N3426" s="16">
        <f t="shared" si="265"/>
        <v>44088</v>
      </c>
      <c r="O3426" s="7" t="s">
        <v>1556</v>
      </c>
      <c r="P3426" s="12" t="str">
        <f t="shared" si="266"/>
        <v>2020-09-22</v>
      </c>
      <c r="Q3426" s="1" t="str">
        <f>IFERROR(VLOOKUP(K3426,de_para!$A$2:$B$32,2,0),"ERR")</f>
        <v>web event</v>
      </c>
      <c r="R3426" s="1">
        <v>0</v>
      </c>
      <c r="S3426" s="1">
        <f t="shared" si="267"/>
        <v>9</v>
      </c>
      <c r="T3426" s="1">
        <f t="shared" si="268"/>
        <v>2020</v>
      </c>
      <c r="U3426" s="1">
        <f t="shared" si="269"/>
        <v>2</v>
      </c>
    </row>
    <row r="3427" spans="1:21" x14ac:dyDescent="0.25">
      <c r="A3427" s="3" t="s">
        <v>1451</v>
      </c>
      <c r="B3427" s="3" t="s">
        <v>1554</v>
      </c>
      <c r="C3427" s="4" t="s">
        <v>1452</v>
      </c>
      <c r="D3427" s="5" t="s">
        <v>1048</v>
      </c>
      <c r="E3427" s="4" t="s">
        <v>1049</v>
      </c>
      <c r="F3427" s="6">
        <v>87165.17</v>
      </c>
      <c r="G3427" s="4">
        <v>3233798</v>
      </c>
      <c r="H3427" s="4">
        <v>6408836</v>
      </c>
      <c r="I3427" s="5">
        <v>13.600780240000001</v>
      </c>
      <c r="J3427" s="5">
        <v>1.9818294154428</v>
      </c>
      <c r="K3427" s="5" t="s">
        <v>36</v>
      </c>
      <c r="L3427" s="5">
        <v>2622</v>
      </c>
      <c r="M3427" s="7" t="s">
        <v>1555</v>
      </c>
      <c r="N3427" s="16">
        <f t="shared" si="265"/>
        <v>44088</v>
      </c>
      <c r="O3427" s="7" t="s">
        <v>1556</v>
      </c>
      <c r="P3427" s="12" t="str">
        <f t="shared" si="266"/>
        <v>2020-09-22</v>
      </c>
      <c r="Q3427" s="1" t="str">
        <f>IFERROR(VLOOKUP(K3427,de_para!$A$2:$B$32,2,0),"ERR")</f>
        <v>web event</v>
      </c>
      <c r="R3427" s="1">
        <v>0</v>
      </c>
      <c r="S3427" s="1">
        <f t="shared" si="267"/>
        <v>9</v>
      </c>
      <c r="T3427" s="1">
        <f t="shared" si="268"/>
        <v>2020</v>
      </c>
      <c r="U3427" s="1">
        <f t="shared" si="269"/>
        <v>2</v>
      </c>
    </row>
    <row r="3428" spans="1:21" x14ac:dyDescent="0.25">
      <c r="A3428" s="3" t="s">
        <v>1300</v>
      </c>
      <c r="B3428" s="3" t="s">
        <v>1554</v>
      </c>
      <c r="C3428" s="4" t="s">
        <v>1301</v>
      </c>
      <c r="D3428" s="5" t="s">
        <v>1302</v>
      </c>
      <c r="E3428" s="4" t="s">
        <v>1303</v>
      </c>
      <c r="F3428" s="6">
        <v>368.03</v>
      </c>
      <c r="G3428" s="4">
        <v>4293</v>
      </c>
      <c r="H3428" s="4">
        <v>37559</v>
      </c>
      <c r="I3428" s="5">
        <v>9.7987166899999991</v>
      </c>
      <c r="J3428" s="5">
        <v>8.7488935476356993</v>
      </c>
      <c r="K3428" s="5" t="s">
        <v>6</v>
      </c>
      <c r="L3428" s="5">
        <v>4293</v>
      </c>
      <c r="M3428" s="7" t="s">
        <v>1555</v>
      </c>
      <c r="N3428" s="16">
        <f t="shared" si="265"/>
        <v>44088</v>
      </c>
      <c r="O3428" s="7" t="s">
        <v>1556</v>
      </c>
      <c r="P3428" s="12" t="str">
        <f t="shared" si="266"/>
        <v>2020-09-22</v>
      </c>
      <c r="Q3428" s="1" t="str">
        <f>IFERROR(VLOOKUP(K3428,de_para!$A$2:$B$32,2,0),"ERR")</f>
        <v>Top funnel</v>
      </c>
      <c r="R3428" s="1">
        <v>0</v>
      </c>
      <c r="S3428" s="1">
        <f t="shared" si="267"/>
        <v>9</v>
      </c>
      <c r="T3428" s="1">
        <f t="shared" si="268"/>
        <v>2020</v>
      </c>
      <c r="U3428" s="1">
        <f t="shared" si="269"/>
        <v>2</v>
      </c>
    </row>
    <row r="3429" spans="1:21" x14ac:dyDescent="0.25">
      <c r="A3429" s="3" t="s">
        <v>1406</v>
      </c>
      <c r="B3429" s="3" t="s">
        <v>1554</v>
      </c>
      <c r="C3429" s="4" t="s">
        <v>1407</v>
      </c>
      <c r="D3429" s="5" t="s">
        <v>1408</v>
      </c>
      <c r="E3429" s="4" t="s">
        <v>1409</v>
      </c>
      <c r="F3429" s="6">
        <v>27473.33</v>
      </c>
      <c r="G3429" s="4">
        <v>1534210</v>
      </c>
      <c r="H3429" s="4">
        <v>2140075</v>
      </c>
      <c r="I3429" s="5">
        <v>12.83755476</v>
      </c>
      <c r="J3429" s="5">
        <v>1.3949035660047</v>
      </c>
      <c r="K3429" s="5" t="s">
        <v>36</v>
      </c>
      <c r="L3429" s="5">
        <v>106</v>
      </c>
      <c r="M3429" s="7" t="s">
        <v>1555</v>
      </c>
      <c r="N3429" s="16">
        <f t="shared" si="265"/>
        <v>44088</v>
      </c>
      <c r="O3429" s="7" t="s">
        <v>1556</v>
      </c>
      <c r="P3429" s="12" t="str">
        <f t="shared" si="266"/>
        <v>2020-09-22</v>
      </c>
      <c r="Q3429" s="1" t="str">
        <f>IFERROR(VLOOKUP(K3429,de_para!$A$2:$B$32,2,0),"ERR")</f>
        <v>web event</v>
      </c>
      <c r="R3429" s="1">
        <v>0</v>
      </c>
      <c r="S3429" s="1">
        <f t="shared" si="267"/>
        <v>9</v>
      </c>
      <c r="T3429" s="1">
        <f t="shared" si="268"/>
        <v>2020</v>
      </c>
      <c r="U3429" s="1">
        <f t="shared" si="269"/>
        <v>2</v>
      </c>
    </row>
    <row r="3430" spans="1:21" x14ac:dyDescent="0.25">
      <c r="A3430" s="3" t="s">
        <v>1560</v>
      </c>
      <c r="B3430" s="3" t="s">
        <v>1554</v>
      </c>
      <c r="C3430" s="4" t="s">
        <v>1561</v>
      </c>
      <c r="D3430" s="5" t="s">
        <v>1562</v>
      </c>
      <c r="E3430" s="4" t="s">
        <v>1563</v>
      </c>
      <c r="F3430" s="6">
        <v>0</v>
      </c>
      <c r="G3430" s="4">
        <v>0</v>
      </c>
      <c r="H3430" s="4">
        <v>0</v>
      </c>
      <c r="I3430" s="5" t="s">
        <v>45</v>
      </c>
      <c r="J3430" s="5">
        <v>0</v>
      </c>
      <c r="K3430" s="5" t="s">
        <v>36</v>
      </c>
      <c r="L3430" s="5">
        <v>3</v>
      </c>
      <c r="M3430" s="7" t="s">
        <v>1555</v>
      </c>
      <c r="N3430" s="16">
        <f t="shared" si="265"/>
        <v>44088</v>
      </c>
      <c r="O3430" s="7" t="s">
        <v>1556</v>
      </c>
      <c r="P3430" s="12" t="str">
        <f t="shared" si="266"/>
        <v>2020-09-22</v>
      </c>
      <c r="Q3430" s="1" t="str">
        <f>IFERROR(VLOOKUP(K3430,de_para!$A$2:$B$32,2,0),"ERR")</f>
        <v>web event</v>
      </c>
      <c r="R3430" s="1">
        <v>0</v>
      </c>
      <c r="S3430" s="1">
        <f t="shared" si="267"/>
        <v>9</v>
      </c>
      <c r="T3430" s="1">
        <f t="shared" si="268"/>
        <v>2020</v>
      </c>
      <c r="U3430" s="1">
        <f t="shared" si="269"/>
        <v>2</v>
      </c>
    </row>
    <row r="3431" spans="1:21" x14ac:dyDescent="0.25">
      <c r="A3431" s="3" t="s">
        <v>1564</v>
      </c>
      <c r="B3431" s="3" t="s">
        <v>1554</v>
      </c>
      <c r="C3431" s="4" t="s">
        <v>1565</v>
      </c>
      <c r="D3431" s="5" t="s">
        <v>1566</v>
      </c>
      <c r="E3431" s="4" t="s">
        <v>1567</v>
      </c>
      <c r="F3431" s="6">
        <v>0</v>
      </c>
      <c r="G3431" s="4">
        <v>0</v>
      </c>
      <c r="H3431" s="4">
        <v>0</v>
      </c>
      <c r="I3431" s="5" t="s">
        <v>45</v>
      </c>
      <c r="J3431" s="5">
        <v>0</v>
      </c>
      <c r="K3431" s="5" t="s">
        <v>36</v>
      </c>
      <c r="L3431" s="5">
        <v>1</v>
      </c>
      <c r="M3431" s="7" t="s">
        <v>1555</v>
      </c>
      <c r="N3431" s="16">
        <f t="shared" si="265"/>
        <v>44088</v>
      </c>
      <c r="O3431" s="7" t="s">
        <v>1556</v>
      </c>
      <c r="P3431" s="12" t="str">
        <f t="shared" si="266"/>
        <v>2020-09-22</v>
      </c>
      <c r="Q3431" s="1" t="str">
        <f>IFERROR(VLOOKUP(K3431,de_para!$A$2:$B$32,2,0),"ERR")</f>
        <v>web event</v>
      </c>
      <c r="R3431" s="1">
        <v>0</v>
      </c>
      <c r="S3431" s="1">
        <f t="shared" si="267"/>
        <v>9</v>
      </c>
      <c r="T3431" s="1">
        <f t="shared" si="268"/>
        <v>2020</v>
      </c>
      <c r="U3431" s="1">
        <f t="shared" si="269"/>
        <v>2</v>
      </c>
    </row>
    <row r="3432" spans="1:21" x14ac:dyDescent="0.25">
      <c r="A3432" s="3" t="s">
        <v>1506</v>
      </c>
      <c r="B3432" s="3" t="s">
        <v>1554</v>
      </c>
      <c r="C3432" s="4" t="s">
        <v>1507</v>
      </c>
      <c r="D3432" s="5" t="s">
        <v>1495</v>
      </c>
      <c r="E3432" s="4" t="s">
        <v>1496</v>
      </c>
      <c r="F3432" s="6">
        <v>1428.4</v>
      </c>
      <c r="G3432" s="4">
        <v>92850</v>
      </c>
      <c r="H3432" s="4">
        <v>108314</v>
      </c>
      <c r="I3432" s="5">
        <v>13.18758425</v>
      </c>
      <c r="J3432" s="5">
        <v>1.1665481960151001</v>
      </c>
      <c r="K3432" s="5" t="s">
        <v>36</v>
      </c>
      <c r="L3432" s="5">
        <v>12</v>
      </c>
      <c r="M3432" s="7" t="s">
        <v>1555</v>
      </c>
      <c r="N3432" s="16">
        <f t="shared" si="265"/>
        <v>44088</v>
      </c>
      <c r="O3432" s="7" t="s">
        <v>1556</v>
      </c>
      <c r="P3432" s="12" t="str">
        <f t="shared" si="266"/>
        <v>2020-09-22</v>
      </c>
      <c r="Q3432" s="1" t="str">
        <f>IFERROR(VLOOKUP(K3432,de_para!$A$2:$B$32,2,0),"ERR")</f>
        <v>web event</v>
      </c>
      <c r="R3432" s="1">
        <v>0</v>
      </c>
      <c r="S3432" s="1">
        <f t="shared" si="267"/>
        <v>9</v>
      </c>
      <c r="T3432" s="1">
        <f t="shared" si="268"/>
        <v>2020</v>
      </c>
      <c r="U3432" s="1">
        <f t="shared" si="269"/>
        <v>2</v>
      </c>
    </row>
    <row r="3433" spans="1:21" x14ac:dyDescent="0.25">
      <c r="A3433" s="3" t="s">
        <v>1085</v>
      </c>
      <c r="B3433" s="3" t="s">
        <v>1554</v>
      </c>
      <c r="C3433" s="4" t="s">
        <v>1086</v>
      </c>
      <c r="D3433" s="5" t="s">
        <v>1070</v>
      </c>
      <c r="E3433" s="4" t="s">
        <v>1071</v>
      </c>
      <c r="F3433" s="6">
        <v>1393.4</v>
      </c>
      <c r="G3433" s="4">
        <v>231617</v>
      </c>
      <c r="H3433" s="4">
        <v>367617</v>
      </c>
      <c r="I3433" s="5">
        <v>3.7903579000000001</v>
      </c>
      <c r="J3433" s="5">
        <v>1.5871762435400001</v>
      </c>
      <c r="K3433" s="5" t="s">
        <v>1072</v>
      </c>
      <c r="L3433" s="5">
        <v>261345</v>
      </c>
      <c r="M3433" s="7" t="s">
        <v>1555</v>
      </c>
      <c r="N3433" s="16">
        <f t="shared" si="265"/>
        <v>44088</v>
      </c>
      <c r="O3433" s="7" t="s">
        <v>1556</v>
      </c>
      <c r="P3433" s="12" t="str">
        <f t="shared" si="266"/>
        <v>2020-09-22</v>
      </c>
      <c r="Q3433" s="1" t="str">
        <f>IFERROR(VLOOKUP(K3433,de_para!$A$2:$B$32,2,0),"ERR")</f>
        <v>Top funnel</v>
      </c>
      <c r="R3433" s="1">
        <v>0</v>
      </c>
      <c r="S3433" s="1">
        <f t="shared" si="267"/>
        <v>9</v>
      </c>
      <c r="T3433" s="1">
        <f t="shared" si="268"/>
        <v>2020</v>
      </c>
      <c r="U3433" s="1">
        <f t="shared" si="269"/>
        <v>2</v>
      </c>
    </row>
    <row r="3434" spans="1:21" x14ac:dyDescent="0.25">
      <c r="A3434" s="3" t="s">
        <v>1271</v>
      </c>
      <c r="B3434" s="3" t="s">
        <v>1554</v>
      </c>
      <c r="C3434" s="4" t="s">
        <v>1272</v>
      </c>
      <c r="D3434" s="5" t="s">
        <v>1273</v>
      </c>
      <c r="E3434" s="4" t="s">
        <v>1274</v>
      </c>
      <c r="F3434" s="6">
        <v>28585.06</v>
      </c>
      <c r="G3434" s="4">
        <v>51440</v>
      </c>
      <c r="H3434" s="4">
        <v>559555</v>
      </c>
      <c r="I3434" s="5">
        <v>51.085344599999999</v>
      </c>
      <c r="J3434" s="5">
        <v>10.87781881804</v>
      </c>
      <c r="K3434" s="5" t="s">
        <v>36</v>
      </c>
      <c r="L3434" s="5">
        <v>290</v>
      </c>
      <c r="M3434" s="7" t="s">
        <v>1555</v>
      </c>
      <c r="N3434" s="16">
        <f t="shared" si="265"/>
        <v>44088</v>
      </c>
      <c r="O3434" s="7" t="s">
        <v>1556</v>
      </c>
      <c r="P3434" s="12" t="str">
        <f t="shared" si="266"/>
        <v>2020-09-22</v>
      </c>
      <c r="Q3434" s="1" t="str">
        <f>IFERROR(VLOOKUP(K3434,de_para!$A$2:$B$32,2,0),"ERR")</f>
        <v>web event</v>
      </c>
      <c r="R3434" s="1">
        <v>0</v>
      </c>
      <c r="S3434" s="1">
        <f t="shared" si="267"/>
        <v>9</v>
      </c>
      <c r="T3434" s="1">
        <f t="shared" si="268"/>
        <v>2020</v>
      </c>
      <c r="U3434" s="1">
        <f t="shared" si="269"/>
        <v>2</v>
      </c>
    </row>
    <row r="3435" spans="1:21" x14ac:dyDescent="0.25">
      <c r="A3435" s="3" t="s">
        <v>1480</v>
      </c>
      <c r="B3435" s="3" t="s">
        <v>1554</v>
      </c>
      <c r="C3435" s="4" t="s">
        <v>1522</v>
      </c>
      <c r="D3435" s="5" t="s">
        <v>1518</v>
      </c>
      <c r="E3435" s="4" t="s">
        <v>1519</v>
      </c>
      <c r="F3435" s="6">
        <v>0</v>
      </c>
      <c r="G3435" s="4">
        <v>0</v>
      </c>
      <c r="H3435" s="4">
        <v>0</v>
      </c>
      <c r="I3435" s="5" t="s">
        <v>45</v>
      </c>
      <c r="J3435" s="5">
        <v>0</v>
      </c>
      <c r="K3435" s="5" t="s">
        <v>36</v>
      </c>
      <c r="L3435" s="5">
        <v>31</v>
      </c>
      <c r="M3435" s="7" t="s">
        <v>1555</v>
      </c>
      <c r="N3435" s="16">
        <f t="shared" si="265"/>
        <v>44088</v>
      </c>
      <c r="O3435" s="7" t="s">
        <v>1556</v>
      </c>
      <c r="P3435" s="12" t="str">
        <f t="shared" si="266"/>
        <v>2020-09-22</v>
      </c>
      <c r="Q3435" s="1" t="str">
        <f>IFERROR(VLOOKUP(K3435,de_para!$A$2:$B$32,2,0),"ERR")</f>
        <v>web event</v>
      </c>
      <c r="R3435" s="1">
        <v>0</v>
      </c>
      <c r="S3435" s="1">
        <f t="shared" si="267"/>
        <v>9</v>
      </c>
      <c r="T3435" s="1">
        <f t="shared" si="268"/>
        <v>2020</v>
      </c>
      <c r="U3435" s="1">
        <f t="shared" si="269"/>
        <v>2</v>
      </c>
    </row>
    <row r="3436" spans="1:21" x14ac:dyDescent="0.25">
      <c r="A3436" s="3" t="s">
        <v>1308</v>
      </c>
      <c r="B3436" s="3" t="s">
        <v>1554</v>
      </c>
      <c r="C3436" s="4" t="s">
        <v>1309</v>
      </c>
      <c r="D3436" s="5" t="s">
        <v>1302</v>
      </c>
      <c r="E3436" s="4" t="s">
        <v>1303</v>
      </c>
      <c r="F3436" s="6">
        <v>7796.34</v>
      </c>
      <c r="G3436" s="4">
        <v>50384</v>
      </c>
      <c r="H3436" s="4">
        <v>814202</v>
      </c>
      <c r="I3436" s="5">
        <v>9.5754370499999997</v>
      </c>
      <c r="J3436" s="5">
        <v>16.159931724357001</v>
      </c>
      <c r="K3436" s="5" t="s">
        <v>6</v>
      </c>
      <c r="L3436" s="5">
        <v>50384</v>
      </c>
      <c r="M3436" s="7" t="s">
        <v>1555</v>
      </c>
      <c r="N3436" s="16">
        <f t="shared" si="265"/>
        <v>44088</v>
      </c>
      <c r="O3436" s="7" t="s">
        <v>1556</v>
      </c>
      <c r="P3436" s="12" t="str">
        <f t="shared" si="266"/>
        <v>2020-09-22</v>
      </c>
      <c r="Q3436" s="1" t="str">
        <f>IFERROR(VLOOKUP(K3436,de_para!$A$2:$B$32,2,0),"ERR")</f>
        <v>Top funnel</v>
      </c>
      <c r="R3436" s="1">
        <v>0</v>
      </c>
      <c r="S3436" s="1">
        <f t="shared" si="267"/>
        <v>9</v>
      </c>
      <c r="T3436" s="1">
        <f t="shared" si="268"/>
        <v>2020</v>
      </c>
      <c r="U3436" s="1">
        <f t="shared" si="269"/>
        <v>2</v>
      </c>
    </row>
    <row r="3437" spans="1:21" x14ac:dyDescent="0.25">
      <c r="A3437" s="3" t="s">
        <v>1476</v>
      </c>
      <c r="B3437" s="3" t="s">
        <v>1554</v>
      </c>
      <c r="C3437" s="4" t="s">
        <v>1539</v>
      </c>
      <c r="D3437" s="5" t="s">
        <v>1540</v>
      </c>
      <c r="E3437" s="4" t="s">
        <v>1541</v>
      </c>
      <c r="F3437" s="6">
        <v>0</v>
      </c>
      <c r="G3437" s="4">
        <v>0</v>
      </c>
      <c r="H3437" s="4">
        <v>0</v>
      </c>
      <c r="I3437" s="5" t="s">
        <v>45</v>
      </c>
      <c r="J3437" s="5">
        <v>0</v>
      </c>
      <c r="K3437" s="5" t="s">
        <v>36</v>
      </c>
      <c r="L3437" s="5">
        <v>4</v>
      </c>
      <c r="M3437" s="7" t="s">
        <v>1555</v>
      </c>
      <c r="N3437" s="16">
        <f t="shared" si="265"/>
        <v>44088</v>
      </c>
      <c r="O3437" s="7" t="s">
        <v>1556</v>
      </c>
      <c r="P3437" s="12" t="str">
        <f t="shared" si="266"/>
        <v>2020-09-22</v>
      </c>
      <c r="Q3437" s="1" t="str">
        <f>IFERROR(VLOOKUP(K3437,de_para!$A$2:$B$32,2,0),"ERR")</f>
        <v>web event</v>
      </c>
      <c r="R3437" s="1">
        <v>0</v>
      </c>
      <c r="S3437" s="1">
        <f t="shared" si="267"/>
        <v>9</v>
      </c>
      <c r="T3437" s="1">
        <f t="shared" si="268"/>
        <v>2020</v>
      </c>
      <c r="U3437" s="1">
        <f t="shared" si="269"/>
        <v>2</v>
      </c>
    </row>
    <row r="3438" spans="1:21" x14ac:dyDescent="0.25">
      <c r="A3438" s="3" t="s">
        <v>1261</v>
      </c>
      <c r="B3438" s="3" t="s">
        <v>1554</v>
      </c>
      <c r="C3438" s="4" t="s">
        <v>1262</v>
      </c>
      <c r="D3438" s="5" t="s">
        <v>1263</v>
      </c>
      <c r="E3438" s="4" t="s">
        <v>1264</v>
      </c>
      <c r="F3438" s="6">
        <v>8663.77</v>
      </c>
      <c r="G3438" s="4">
        <v>845059</v>
      </c>
      <c r="H3438" s="4">
        <v>1196930</v>
      </c>
      <c r="I3438" s="5">
        <v>7.2383263900000001</v>
      </c>
      <c r="J3438" s="5">
        <v>1.4163863114883</v>
      </c>
      <c r="K3438" s="5" t="s">
        <v>1265</v>
      </c>
      <c r="L3438" s="5">
        <v>636</v>
      </c>
      <c r="M3438" s="7" t="s">
        <v>1555</v>
      </c>
      <c r="N3438" s="16">
        <f t="shared" si="265"/>
        <v>44088</v>
      </c>
      <c r="O3438" s="7" t="s">
        <v>1556</v>
      </c>
      <c r="P3438" s="12" t="str">
        <f t="shared" si="266"/>
        <v>2020-09-22</v>
      </c>
      <c r="Q3438" s="1" t="str">
        <f>IFERROR(VLOOKUP(K3438,de_para!$A$2:$B$32,2,0),"ERR")</f>
        <v>Mensagem</v>
      </c>
      <c r="R3438" s="1">
        <v>1</v>
      </c>
      <c r="S3438" s="1">
        <f t="shared" si="267"/>
        <v>9</v>
      </c>
      <c r="T3438" s="1">
        <f t="shared" si="268"/>
        <v>2020</v>
      </c>
      <c r="U3438" s="1">
        <f t="shared" si="269"/>
        <v>2</v>
      </c>
    </row>
    <row r="3439" spans="1:21" x14ac:dyDescent="0.25">
      <c r="A3439" s="3" t="s">
        <v>1547</v>
      </c>
      <c r="B3439" s="3" t="s">
        <v>1554</v>
      </c>
      <c r="C3439" s="4" t="s">
        <v>1548</v>
      </c>
      <c r="D3439" s="5" t="s">
        <v>1048</v>
      </c>
      <c r="E3439" s="4" t="s">
        <v>1049</v>
      </c>
      <c r="F3439" s="6">
        <v>0</v>
      </c>
      <c r="G3439" s="4">
        <v>0</v>
      </c>
      <c r="H3439" s="4">
        <v>0</v>
      </c>
      <c r="I3439" s="5" t="s">
        <v>45</v>
      </c>
      <c r="J3439" s="5">
        <v>0</v>
      </c>
      <c r="K3439" s="5" t="s">
        <v>36</v>
      </c>
      <c r="L3439" s="5">
        <v>4</v>
      </c>
      <c r="M3439" s="7" t="s">
        <v>1555</v>
      </c>
      <c r="N3439" s="16">
        <f t="shared" si="265"/>
        <v>44088</v>
      </c>
      <c r="O3439" s="7" t="s">
        <v>1556</v>
      </c>
      <c r="P3439" s="12" t="str">
        <f t="shared" si="266"/>
        <v>2020-09-22</v>
      </c>
      <c r="Q3439" s="1" t="str">
        <f>IFERROR(VLOOKUP(K3439,de_para!$A$2:$B$32,2,0),"ERR")</f>
        <v>web event</v>
      </c>
      <c r="R3439" s="1">
        <v>0</v>
      </c>
      <c r="S3439" s="1">
        <f t="shared" si="267"/>
        <v>9</v>
      </c>
      <c r="T3439" s="1">
        <f t="shared" si="268"/>
        <v>2020</v>
      </c>
      <c r="U3439" s="1">
        <f t="shared" si="269"/>
        <v>2</v>
      </c>
    </row>
    <row r="3440" spans="1:21" x14ac:dyDescent="0.25">
      <c r="A3440" s="3" t="s">
        <v>1406</v>
      </c>
      <c r="B3440" s="3" t="s">
        <v>1554</v>
      </c>
      <c r="C3440" s="4" t="s">
        <v>1568</v>
      </c>
      <c r="D3440" s="5" t="s">
        <v>1449</v>
      </c>
      <c r="E3440" s="4" t="s">
        <v>1569</v>
      </c>
      <c r="F3440" s="6">
        <v>0</v>
      </c>
      <c r="G3440" s="4">
        <v>0</v>
      </c>
      <c r="H3440" s="4">
        <v>0</v>
      </c>
      <c r="I3440" s="5" t="s">
        <v>45</v>
      </c>
      <c r="J3440" s="5">
        <v>0</v>
      </c>
      <c r="K3440" s="5" t="s">
        <v>36</v>
      </c>
      <c r="L3440" s="5">
        <v>1</v>
      </c>
      <c r="M3440" s="7" t="s">
        <v>1555</v>
      </c>
      <c r="N3440" s="16">
        <f t="shared" si="265"/>
        <v>44088</v>
      </c>
      <c r="O3440" s="7" t="s">
        <v>1556</v>
      </c>
      <c r="P3440" s="12" t="str">
        <f t="shared" si="266"/>
        <v>2020-09-22</v>
      </c>
      <c r="Q3440" s="1" t="str">
        <f>IFERROR(VLOOKUP(K3440,de_para!$A$2:$B$32,2,0),"ERR")</f>
        <v>web event</v>
      </c>
      <c r="R3440" s="1">
        <v>0</v>
      </c>
      <c r="S3440" s="1">
        <f t="shared" si="267"/>
        <v>9</v>
      </c>
      <c r="T3440" s="1">
        <f t="shared" si="268"/>
        <v>2020</v>
      </c>
      <c r="U3440" s="1">
        <f t="shared" si="269"/>
        <v>2</v>
      </c>
    </row>
    <row r="3441" spans="1:21" x14ac:dyDescent="0.25">
      <c r="A3441" s="3" t="s">
        <v>120</v>
      </c>
      <c r="B3441" s="3" t="s">
        <v>1554</v>
      </c>
      <c r="C3441" s="4" t="s">
        <v>121</v>
      </c>
      <c r="D3441" s="5" t="s">
        <v>87</v>
      </c>
      <c r="E3441" s="4" t="s">
        <v>88</v>
      </c>
      <c r="F3441" s="6">
        <v>45385.11</v>
      </c>
      <c r="G3441" s="4">
        <v>3714078</v>
      </c>
      <c r="H3441" s="4">
        <v>5761394</v>
      </c>
      <c r="I3441" s="5">
        <v>7.8774529199999996</v>
      </c>
      <c r="J3441" s="5">
        <v>1.5512312880882</v>
      </c>
      <c r="K3441" s="5" t="s">
        <v>36</v>
      </c>
      <c r="L3441" s="5">
        <v>254</v>
      </c>
      <c r="M3441" s="7" t="s">
        <v>1555</v>
      </c>
      <c r="N3441" s="16">
        <f t="shared" si="265"/>
        <v>44088</v>
      </c>
      <c r="O3441" s="7" t="s">
        <v>1556</v>
      </c>
      <c r="P3441" s="12" t="str">
        <f t="shared" si="266"/>
        <v>2020-09-22</v>
      </c>
      <c r="Q3441" s="1" t="str">
        <f>IFERROR(VLOOKUP(K3441,de_para!$A$2:$B$32,2,0),"ERR")</f>
        <v>web event</v>
      </c>
      <c r="R3441" s="1">
        <v>0</v>
      </c>
      <c r="S3441" s="1">
        <f t="shared" si="267"/>
        <v>9</v>
      </c>
      <c r="T3441" s="1">
        <f t="shared" si="268"/>
        <v>2020</v>
      </c>
      <c r="U3441" s="1">
        <f t="shared" si="269"/>
        <v>2</v>
      </c>
    </row>
    <row r="3442" spans="1:21" x14ac:dyDescent="0.25">
      <c r="A3442" s="3" t="s">
        <v>1537</v>
      </c>
      <c r="B3442" s="3" t="s">
        <v>1554</v>
      </c>
      <c r="C3442" s="4" t="s">
        <v>1538</v>
      </c>
      <c r="D3442" s="5" t="s">
        <v>1048</v>
      </c>
      <c r="E3442" s="4" t="s">
        <v>1049</v>
      </c>
      <c r="F3442" s="6">
        <v>0</v>
      </c>
      <c r="G3442" s="4">
        <v>0</v>
      </c>
      <c r="H3442" s="4">
        <v>0</v>
      </c>
      <c r="I3442" s="5" t="s">
        <v>45</v>
      </c>
      <c r="J3442" s="5">
        <v>0</v>
      </c>
      <c r="K3442" s="5" t="s">
        <v>36</v>
      </c>
      <c r="L3442" s="5">
        <v>16</v>
      </c>
      <c r="M3442" s="7" t="s">
        <v>1555</v>
      </c>
      <c r="N3442" s="16">
        <f t="shared" si="265"/>
        <v>44088</v>
      </c>
      <c r="O3442" s="7" t="s">
        <v>1556</v>
      </c>
      <c r="P3442" s="12" t="str">
        <f t="shared" si="266"/>
        <v>2020-09-22</v>
      </c>
      <c r="Q3442" s="1" t="str">
        <f>IFERROR(VLOOKUP(K3442,de_para!$A$2:$B$32,2,0),"ERR")</f>
        <v>web event</v>
      </c>
      <c r="R3442" s="1">
        <v>0</v>
      </c>
      <c r="S3442" s="1">
        <f t="shared" si="267"/>
        <v>9</v>
      </c>
      <c r="T3442" s="1">
        <f t="shared" si="268"/>
        <v>2020</v>
      </c>
      <c r="U3442" s="1">
        <f t="shared" si="269"/>
        <v>2</v>
      </c>
    </row>
    <row r="3443" spans="1:21" x14ac:dyDescent="0.25">
      <c r="A3443" s="3" t="s">
        <v>1480</v>
      </c>
      <c r="B3443" s="3" t="s">
        <v>1554</v>
      </c>
      <c r="C3443" s="4" t="s">
        <v>1542</v>
      </c>
      <c r="D3443" s="5" t="s">
        <v>1540</v>
      </c>
      <c r="E3443" s="4" t="s">
        <v>1541</v>
      </c>
      <c r="F3443" s="6">
        <v>0</v>
      </c>
      <c r="G3443" s="4">
        <v>0</v>
      </c>
      <c r="H3443" s="4">
        <v>0</v>
      </c>
      <c r="I3443" s="5" t="s">
        <v>45</v>
      </c>
      <c r="J3443" s="5">
        <v>0</v>
      </c>
      <c r="K3443" s="5" t="s">
        <v>36</v>
      </c>
      <c r="L3443" s="5">
        <v>1</v>
      </c>
      <c r="M3443" s="7" t="s">
        <v>1555</v>
      </c>
      <c r="N3443" s="16">
        <f t="shared" si="265"/>
        <v>44088</v>
      </c>
      <c r="O3443" s="7" t="s">
        <v>1556</v>
      </c>
      <c r="P3443" s="12" t="str">
        <f t="shared" si="266"/>
        <v>2020-09-22</v>
      </c>
      <c r="Q3443" s="1" t="str">
        <f>IFERROR(VLOOKUP(K3443,de_para!$A$2:$B$32,2,0),"ERR")</f>
        <v>web event</v>
      </c>
      <c r="R3443" s="1">
        <v>0</v>
      </c>
      <c r="S3443" s="1">
        <f t="shared" si="267"/>
        <v>9</v>
      </c>
      <c r="T3443" s="1">
        <f t="shared" si="268"/>
        <v>2020</v>
      </c>
      <c r="U3443" s="1">
        <f t="shared" si="269"/>
        <v>2</v>
      </c>
    </row>
    <row r="3444" spans="1:21" x14ac:dyDescent="0.25">
      <c r="A3444" s="3" t="s">
        <v>1515</v>
      </c>
      <c r="B3444" s="3" t="s">
        <v>1554</v>
      </c>
      <c r="C3444" s="4" t="s">
        <v>1516</v>
      </c>
      <c r="D3444" s="5" t="s">
        <v>1495</v>
      </c>
      <c r="E3444" s="4" t="s">
        <v>1496</v>
      </c>
      <c r="F3444" s="6">
        <v>6017.51</v>
      </c>
      <c r="G3444" s="4">
        <v>661763</v>
      </c>
      <c r="H3444" s="4">
        <v>847951</v>
      </c>
      <c r="I3444" s="5">
        <v>7.0965303400000002</v>
      </c>
      <c r="J3444" s="5">
        <v>1.2813514808172</v>
      </c>
      <c r="K3444" s="5" t="s">
        <v>36</v>
      </c>
      <c r="L3444" s="5">
        <v>25</v>
      </c>
      <c r="M3444" s="7" t="s">
        <v>1555</v>
      </c>
      <c r="N3444" s="16">
        <f t="shared" si="265"/>
        <v>44088</v>
      </c>
      <c r="O3444" s="7" t="s">
        <v>1556</v>
      </c>
      <c r="P3444" s="12" t="str">
        <f t="shared" si="266"/>
        <v>2020-09-22</v>
      </c>
      <c r="Q3444" s="1" t="str">
        <f>IFERROR(VLOOKUP(K3444,de_para!$A$2:$B$32,2,0),"ERR")</f>
        <v>web event</v>
      </c>
      <c r="R3444" s="1">
        <v>0</v>
      </c>
      <c r="S3444" s="1">
        <f t="shared" si="267"/>
        <v>9</v>
      </c>
      <c r="T3444" s="1">
        <f t="shared" si="268"/>
        <v>2020</v>
      </c>
      <c r="U3444" s="1">
        <f t="shared" si="269"/>
        <v>2</v>
      </c>
    </row>
    <row r="3445" spans="1:21" x14ac:dyDescent="0.25">
      <c r="A3445" s="3" t="s">
        <v>1544</v>
      </c>
      <c r="B3445" s="3" t="s">
        <v>1554</v>
      </c>
      <c r="C3445" s="4" t="s">
        <v>1545</v>
      </c>
      <c r="D3445" s="5" t="s">
        <v>1504</v>
      </c>
      <c r="E3445" s="4" t="s">
        <v>1505</v>
      </c>
      <c r="F3445" s="6">
        <v>0</v>
      </c>
      <c r="G3445" s="4">
        <v>0</v>
      </c>
      <c r="H3445" s="4">
        <v>0</v>
      </c>
      <c r="I3445" s="5" t="s">
        <v>45</v>
      </c>
      <c r="J3445" s="5">
        <v>0</v>
      </c>
      <c r="K3445" s="5" t="s">
        <v>36</v>
      </c>
      <c r="L3445" s="5">
        <v>3</v>
      </c>
      <c r="M3445" s="7" t="s">
        <v>1555</v>
      </c>
      <c r="N3445" s="16">
        <f t="shared" si="265"/>
        <v>44088</v>
      </c>
      <c r="O3445" s="7" t="s">
        <v>1556</v>
      </c>
      <c r="P3445" s="12" t="str">
        <f t="shared" si="266"/>
        <v>2020-09-22</v>
      </c>
      <c r="Q3445" s="1" t="str">
        <f>IFERROR(VLOOKUP(K3445,de_para!$A$2:$B$32,2,0),"ERR")</f>
        <v>web event</v>
      </c>
      <c r="R3445" s="1">
        <v>0</v>
      </c>
      <c r="S3445" s="1">
        <f t="shared" si="267"/>
        <v>9</v>
      </c>
      <c r="T3445" s="1">
        <f t="shared" si="268"/>
        <v>2020</v>
      </c>
      <c r="U3445" s="1">
        <f t="shared" si="269"/>
        <v>2</v>
      </c>
    </row>
    <row r="3446" spans="1:21" x14ac:dyDescent="0.25">
      <c r="A3446" s="3" t="s">
        <v>405</v>
      </c>
      <c r="B3446" s="3" t="s">
        <v>1554</v>
      </c>
      <c r="C3446" s="4" t="s">
        <v>406</v>
      </c>
      <c r="D3446" s="5" t="s">
        <v>177</v>
      </c>
      <c r="E3446" s="4" t="s">
        <v>178</v>
      </c>
      <c r="F3446" s="6">
        <v>4883.53</v>
      </c>
      <c r="G3446" s="4">
        <v>213761</v>
      </c>
      <c r="H3446" s="4">
        <v>416400</v>
      </c>
      <c r="I3446" s="5">
        <v>11.72797791</v>
      </c>
      <c r="J3446" s="5">
        <v>1.9479699290329</v>
      </c>
      <c r="K3446" s="5" t="s">
        <v>179</v>
      </c>
      <c r="L3446" s="5">
        <v>6026</v>
      </c>
      <c r="M3446" s="7" t="s">
        <v>1555</v>
      </c>
      <c r="N3446" s="16">
        <f t="shared" si="265"/>
        <v>44088</v>
      </c>
      <c r="O3446" s="7" t="s">
        <v>1556</v>
      </c>
      <c r="P3446" s="12" t="str">
        <f t="shared" si="266"/>
        <v>2020-09-22</v>
      </c>
      <c r="Q3446" s="1" t="str">
        <f>IFERROR(VLOOKUP(K3446,de_para!$A$2:$B$32,2,0),"ERR")</f>
        <v>Mid funnel</v>
      </c>
      <c r="R3446" s="1">
        <v>0</v>
      </c>
      <c r="S3446" s="1">
        <f t="shared" si="267"/>
        <v>9</v>
      </c>
      <c r="T3446" s="1">
        <f t="shared" si="268"/>
        <v>2020</v>
      </c>
      <c r="U3446" s="1">
        <f t="shared" si="269"/>
        <v>2</v>
      </c>
    </row>
    <row r="3447" spans="1:21" x14ac:dyDescent="0.25">
      <c r="A3447" s="3" t="s">
        <v>1537</v>
      </c>
      <c r="B3447" s="3" t="s">
        <v>1570</v>
      </c>
      <c r="C3447" s="4" t="s">
        <v>1538</v>
      </c>
      <c r="D3447" s="5" t="s">
        <v>1048</v>
      </c>
      <c r="E3447" s="4" t="s">
        <v>1049</v>
      </c>
      <c r="F3447" s="6">
        <v>0</v>
      </c>
      <c r="G3447" s="4">
        <v>0</v>
      </c>
      <c r="H3447" s="4">
        <v>0</v>
      </c>
      <c r="I3447" s="5" t="s">
        <v>45</v>
      </c>
      <c r="J3447" s="5">
        <v>0</v>
      </c>
      <c r="K3447" s="5" t="s">
        <v>36</v>
      </c>
      <c r="L3447" s="5">
        <v>29</v>
      </c>
      <c r="M3447" s="7" t="s">
        <v>1571</v>
      </c>
      <c r="N3447" s="16">
        <f t="shared" si="265"/>
        <v>44081</v>
      </c>
      <c r="O3447" s="7" t="s">
        <v>1572</v>
      </c>
      <c r="P3447" s="12" t="str">
        <f t="shared" si="266"/>
        <v>2020-09-15</v>
      </c>
      <c r="Q3447" s="1" t="str">
        <f>IFERROR(VLOOKUP(K3447,de_para!$A$2:$B$32,2,0),"ERR")</f>
        <v>web event</v>
      </c>
      <c r="R3447" s="1">
        <v>0</v>
      </c>
      <c r="S3447" s="1">
        <f t="shared" si="267"/>
        <v>9</v>
      </c>
      <c r="T3447" s="1">
        <f t="shared" si="268"/>
        <v>2020</v>
      </c>
      <c r="U3447" s="1">
        <f t="shared" si="269"/>
        <v>2</v>
      </c>
    </row>
    <row r="3448" spans="1:21" x14ac:dyDescent="0.25">
      <c r="A3448" s="3" t="s">
        <v>1564</v>
      </c>
      <c r="B3448" s="3" t="s">
        <v>1570</v>
      </c>
      <c r="C3448" s="4" t="s">
        <v>1565</v>
      </c>
      <c r="D3448" s="5" t="s">
        <v>1566</v>
      </c>
      <c r="E3448" s="4" t="s">
        <v>1567</v>
      </c>
      <c r="F3448" s="6">
        <v>0</v>
      </c>
      <c r="G3448" s="4">
        <v>0</v>
      </c>
      <c r="H3448" s="4">
        <v>0</v>
      </c>
      <c r="I3448" s="5" t="s">
        <v>45</v>
      </c>
      <c r="J3448" s="5">
        <v>0</v>
      </c>
      <c r="K3448" s="5" t="s">
        <v>36</v>
      </c>
      <c r="L3448" s="5">
        <v>5</v>
      </c>
      <c r="M3448" s="7" t="s">
        <v>1571</v>
      </c>
      <c r="N3448" s="16">
        <f t="shared" si="265"/>
        <v>44081</v>
      </c>
      <c r="O3448" s="7" t="s">
        <v>1572</v>
      </c>
      <c r="P3448" s="12" t="str">
        <f t="shared" si="266"/>
        <v>2020-09-15</v>
      </c>
      <c r="Q3448" s="1" t="str">
        <f>IFERROR(VLOOKUP(K3448,de_para!$A$2:$B$32,2,0),"ERR")</f>
        <v>web event</v>
      </c>
      <c r="R3448" s="1">
        <v>0</v>
      </c>
      <c r="S3448" s="1">
        <f t="shared" si="267"/>
        <v>9</v>
      </c>
      <c r="T3448" s="1">
        <f t="shared" si="268"/>
        <v>2020</v>
      </c>
      <c r="U3448" s="1">
        <f t="shared" si="269"/>
        <v>2</v>
      </c>
    </row>
    <row r="3449" spans="1:21" x14ac:dyDescent="0.25">
      <c r="A3449" s="3" t="s">
        <v>1406</v>
      </c>
      <c r="B3449" s="3" t="s">
        <v>1570</v>
      </c>
      <c r="C3449" s="4" t="s">
        <v>1407</v>
      </c>
      <c r="D3449" s="5" t="s">
        <v>1408</v>
      </c>
      <c r="E3449" s="4" t="s">
        <v>1409</v>
      </c>
      <c r="F3449" s="6">
        <v>35412.370000000003</v>
      </c>
      <c r="G3449" s="4">
        <v>2673671</v>
      </c>
      <c r="H3449" s="4">
        <v>4928310</v>
      </c>
      <c r="I3449" s="5">
        <v>7.1854996900000003</v>
      </c>
      <c r="J3449" s="5">
        <v>1.8432746586996001</v>
      </c>
      <c r="K3449" s="5" t="s">
        <v>36</v>
      </c>
      <c r="L3449" s="5">
        <v>199</v>
      </c>
      <c r="M3449" s="7" t="s">
        <v>1571</v>
      </c>
      <c r="N3449" s="16">
        <f t="shared" si="265"/>
        <v>44081</v>
      </c>
      <c r="O3449" s="7" t="s">
        <v>1572</v>
      </c>
      <c r="P3449" s="12" t="str">
        <f t="shared" si="266"/>
        <v>2020-09-15</v>
      </c>
      <c r="Q3449" s="1" t="str">
        <f>IFERROR(VLOOKUP(K3449,de_para!$A$2:$B$32,2,0),"ERR")</f>
        <v>web event</v>
      </c>
      <c r="R3449" s="1">
        <v>0</v>
      </c>
      <c r="S3449" s="1">
        <f t="shared" si="267"/>
        <v>9</v>
      </c>
      <c r="T3449" s="1">
        <f t="shared" si="268"/>
        <v>2020</v>
      </c>
      <c r="U3449" s="1">
        <f t="shared" si="269"/>
        <v>2</v>
      </c>
    </row>
    <row r="3450" spans="1:21" x14ac:dyDescent="0.25">
      <c r="A3450" s="3" t="s">
        <v>1210</v>
      </c>
      <c r="B3450" s="3" t="s">
        <v>1570</v>
      </c>
      <c r="C3450" s="4" t="s">
        <v>1212</v>
      </c>
      <c r="D3450" s="5" t="s">
        <v>1213</v>
      </c>
      <c r="E3450" s="4" t="s">
        <v>1214</v>
      </c>
      <c r="F3450" s="6">
        <v>16074.05</v>
      </c>
      <c r="G3450" s="4">
        <v>368897</v>
      </c>
      <c r="H3450" s="4">
        <v>1101418</v>
      </c>
      <c r="I3450" s="5">
        <v>14.59395979</v>
      </c>
      <c r="J3450" s="5">
        <v>2.9857060371865001</v>
      </c>
      <c r="K3450" s="5" t="s">
        <v>36</v>
      </c>
      <c r="L3450" s="5">
        <v>107</v>
      </c>
      <c r="M3450" s="7" t="s">
        <v>1571</v>
      </c>
      <c r="N3450" s="16">
        <f t="shared" si="265"/>
        <v>44081</v>
      </c>
      <c r="O3450" s="7" t="s">
        <v>1572</v>
      </c>
      <c r="P3450" s="12" t="str">
        <f t="shared" si="266"/>
        <v>2020-09-15</v>
      </c>
      <c r="Q3450" s="1" t="str">
        <f>IFERROR(VLOOKUP(K3450,de_para!$A$2:$B$32,2,0),"ERR")</f>
        <v>web event</v>
      </c>
      <c r="R3450" s="1">
        <v>0</v>
      </c>
      <c r="S3450" s="1">
        <f t="shared" si="267"/>
        <v>9</v>
      </c>
      <c r="T3450" s="1">
        <f t="shared" si="268"/>
        <v>2020</v>
      </c>
      <c r="U3450" s="1">
        <f t="shared" si="269"/>
        <v>2</v>
      </c>
    </row>
    <row r="3451" spans="1:21" x14ac:dyDescent="0.25">
      <c r="A3451" s="3" t="s">
        <v>1573</v>
      </c>
      <c r="B3451" s="3" t="s">
        <v>1570</v>
      </c>
      <c r="C3451" s="4" t="s">
        <v>1574</v>
      </c>
      <c r="D3451" s="5" t="s">
        <v>87</v>
      </c>
      <c r="E3451" s="4" t="s">
        <v>88</v>
      </c>
      <c r="F3451" s="6">
        <v>0</v>
      </c>
      <c r="G3451" s="4">
        <v>0</v>
      </c>
      <c r="H3451" s="4">
        <v>0</v>
      </c>
      <c r="I3451" s="5" t="s">
        <v>45</v>
      </c>
      <c r="J3451" s="5">
        <v>0</v>
      </c>
      <c r="K3451" s="5" t="s">
        <v>1046</v>
      </c>
      <c r="L3451" s="5">
        <v>4</v>
      </c>
      <c r="M3451" s="7" t="s">
        <v>1571</v>
      </c>
      <c r="N3451" s="16">
        <f t="shared" si="265"/>
        <v>44081</v>
      </c>
      <c r="O3451" s="7" t="s">
        <v>1572</v>
      </c>
      <c r="P3451" s="12" t="str">
        <f t="shared" si="266"/>
        <v>2020-09-15</v>
      </c>
      <c r="Q3451" s="1" t="str">
        <f>IFERROR(VLOOKUP(K3451,de_para!$A$2:$B$32,2,0),"ERR")</f>
        <v>Credenciamento</v>
      </c>
      <c r="R3451" s="1">
        <v>0</v>
      </c>
      <c r="S3451" s="1">
        <f t="shared" si="267"/>
        <v>9</v>
      </c>
      <c r="T3451" s="1">
        <f t="shared" si="268"/>
        <v>2020</v>
      </c>
      <c r="U3451" s="1">
        <f t="shared" si="269"/>
        <v>2</v>
      </c>
    </row>
    <row r="3452" spans="1:21" x14ac:dyDescent="0.25">
      <c r="A3452" s="3" t="s">
        <v>1560</v>
      </c>
      <c r="B3452" s="3" t="s">
        <v>1570</v>
      </c>
      <c r="C3452" s="4" t="s">
        <v>1561</v>
      </c>
      <c r="D3452" s="5" t="s">
        <v>1562</v>
      </c>
      <c r="E3452" s="4" t="s">
        <v>1563</v>
      </c>
      <c r="F3452" s="6">
        <v>0</v>
      </c>
      <c r="G3452" s="4">
        <v>0</v>
      </c>
      <c r="H3452" s="4">
        <v>0</v>
      </c>
      <c r="I3452" s="5" t="s">
        <v>45</v>
      </c>
      <c r="J3452" s="5">
        <v>0</v>
      </c>
      <c r="K3452" s="5" t="s">
        <v>36</v>
      </c>
      <c r="L3452" s="5">
        <v>8</v>
      </c>
      <c r="M3452" s="7" t="s">
        <v>1571</v>
      </c>
      <c r="N3452" s="16">
        <f t="shared" si="265"/>
        <v>44081</v>
      </c>
      <c r="O3452" s="7" t="s">
        <v>1572</v>
      </c>
      <c r="P3452" s="12" t="str">
        <f t="shared" si="266"/>
        <v>2020-09-15</v>
      </c>
      <c r="Q3452" s="1" t="str">
        <f>IFERROR(VLOOKUP(K3452,de_para!$A$2:$B$32,2,0),"ERR")</f>
        <v>web event</v>
      </c>
      <c r="R3452" s="1">
        <v>0</v>
      </c>
      <c r="S3452" s="1">
        <f t="shared" si="267"/>
        <v>9</v>
      </c>
      <c r="T3452" s="1">
        <f t="shared" si="268"/>
        <v>2020</v>
      </c>
      <c r="U3452" s="1">
        <f t="shared" si="269"/>
        <v>2</v>
      </c>
    </row>
    <row r="3453" spans="1:21" x14ac:dyDescent="0.25">
      <c r="A3453" s="3" t="s">
        <v>1306</v>
      </c>
      <c r="B3453" s="3" t="s">
        <v>1570</v>
      </c>
      <c r="C3453" s="4" t="s">
        <v>1307</v>
      </c>
      <c r="D3453" s="5" t="s">
        <v>1302</v>
      </c>
      <c r="E3453" s="4" t="s">
        <v>1303</v>
      </c>
      <c r="F3453" s="6">
        <v>236.2</v>
      </c>
      <c r="G3453" s="4">
        <v>2841</v>
      </c>
      <c r="H3453" s="4">
        <v>21530</v>
      </c>
      <c r="I3453" s="5">
        <v>10.9707385</v>
      </c>
      <c r="J3453" s="5">
        <v>7.5783174938402</v>
      </c>
      <c r="K3453" s="5" t="s">
        <v>6</v>
      </c>
      <c r="L3453" s="5">
        <v>2841</v>
      </c>
      <c r="M3453" s="7" t="s">
        <v>1571</v>
      </c>
      <c r="N3453" s="16">
        <f t="shared" si="265"/>
        <v>44081</v>
      </c>
      <c r="O3453" s="7" t="s">
        <v>1572</v>
      </c>
      <c r="P3453" s="12" t="str">
        <f t="shared" si="266"/>
        <v>2020-09-15</v>
      </c>
      <c r="Q3453" s="1" t="str">
        <f>IFERROR(VLOOKUP(K3453,de_para!$A$2:$B$32,2,0),"ERR")</f>
        <v>Top funnel</v>
      </c>
      <c r="R3453" s="1">
        <v>0</v>
      </c>
      <c r="S3453" s="1">
        <f t="shared" si="267"/>
        <v>9</v>
      </c>
      <c r="T3453" s="1">
        <f t="shared" si="268"/>
        <v>2020</v>
      </c>
      <c r="U3453" s="1">
        <f t="shared" si="269"/>
        <v>2</v>
      </c>
    </row>
    <row r="3454" spans="1:21" x14ac:dyDescent="0.25">
      <c r="A3454" s="3" t="s">
        <v>1476</v>
      </c>
      <c r="B3454" s="3" t="s">
        <v>1570</v>
      </c>
      <c r="C3454" s="4" t="s">
        <v>1539</v>
      </c>
      <c r="D3454" s="5" t="s">
        <v>1540</v>
      </c>
      <c r="E3454" s="4" t="s">
        <v>1541</v>
      </c>
      <c r="F3454" s="6">
        <v>0</v>
      </c>
      <c r="G3454" s="4">
        <v>0</v>
      </c>
      <c r="H3454" s="4">
        <v>0</v>
      </c>
      <c r="I3454" s="5" t="s">
        <v>45</v>
      </c>
      <c r="J3454" s="5">
        <v>0</v>
      </c>
      <c r="K3454" s="5" t="s">
        <v>36</v>
      </c>
      <c r="L3454" s="5">
        <v>9</v>
      </c>
      <c r="M3454" s="7" t="s">
        <v>1571</v>
      </c>
      <c r="N3454" s="16">
        <f t="shared" si="265"/>
        <v>44081</v>
      </c>
      <c r="O3454" s="7" t="s">
        <v>1572</v>
      </c>
      <c r="P3454" s="12" t="str">
        <f t="shared" si="266"/>
        <v>2020-09-15</v>
      </c>
      <c r="Q3454" s="1" t="str">
        <f>IFERROR(VLOOKUP(K3454,de_para!$A$2:$B$32,2,0),"ERR")</f>
        <v>web event</v>
      </c>
      <c r="R3454" s="1">
        <v>0</v>
      </c>
      <c r="S3454" s="1">
        <f t="shared" si="267"/>
        <v>9</v>
      </c>
      <c r="T3454" s="1">
        <f t="shared" si="268"/>
        <v>2020</v>
      </c>
      <c r="U3454" s="1">
        <f t="shared" si="269"/>
        <v>2</v>
      </c>
    </row>
    <row r="3455" spans="1:21" x14ac:dyDescent="0.25">
      <c r="A3455" s="3" t="s">
        <v>120</v>
      </c>
      <c r="B3455" s="3" t="s">
        <v>1570</v>
      </c>
      <c r="C3455" s="4" t="s">
        <v>121</v>
      </c>
      <c r="D3455" s="5" t="s">
        <v>87</v>
      </c>
      <c r="E3455" s="4" t="s">
        <v>88</v>
      </c>
      <c r="F3455" s="6">
        <v>56424.83</v>
      </c>
      <c r="G3455" s="4">
        <v>2985481</v>
      </c>
      <c r="H3455" s="4">
        <v>4778501</v>
      </c>
      <c r="I3455" s="5">
        <v>11.808060729999999</v>
      </c>
      <c r="J3455" s="5">
        <v>1.6005799400498999</v>
      </c>
      <c r="K3455" s="5" t="s">
        <v>36</v>
      </c>
      <c r="L3455" s="5">
        <v>406</v>
      </c>
      <c r="M3455" s="7" t="s">
        <v>1571</v>
      </c>
      <c r="N3455" s="16">
        <f t="shared" si="265"/>
        <v>44081</v>
      </c>
      <c r="O3455" s="7" t="s">
        <v>1572</v>
      </c>
      <c r="P3455" s="12" t="str">
        <f t="shared" si="266"/>
        <v>2020-09-15</v>
      </c>
      <c r="Q3455" s="1" t="str">
        <f>IFERROR(VLOOKUP(K3455,de_para!$A$2:$B$32,2,0),"ERR")</f>
        <v>web event</v>
      </c>
      <c r="R3455" s="1">
        <v>0</v>
      </c>
      <c r="S3455" s="1">
        <f t="shared" si="267"/>
        <v>9</v>
      </c>
      <c r="T3455" s="1">
        <f t="shared" si="268"/>
        <v>2020</v>
      </c>
      <c r="U3455" s="1">
        <f t="shared" si="269"/>
        <v>2</v>
      </c>
    </row>
    <row r="3456" spans="1:21" x14ac:dyDescent="0.25">
      <c r="A3456" s="3" t="s">
        <v>1502</v>
      </c>
      <c r="B3456" s="3" t="s">
        <v>1570</v>
      </c>
      <c r="C3456" s="4" t="s">
        <v>1503</v>
      </c>
      <c r="D3456" s="5" t="s">
        <v>1504</v>
      </c>
      <c r="E3456" s="4" t="s">
        <v>1505</v>
      </c>
      <c r="F3456" s="6">
        <v>914.67</v>
      </c>
      <c r="G3456" s="4">
        <v>67984</v>
      </c>
      <c r="H3456" s="4">
        <v>71938</v>
      </c>
      <c r="I3456" s="5">
        <v>12.71469877</v>
      </c>
      <c r="J3456" s="5">
        <v>1.0581607437044001</v>
      </c>
      <c r="K3456" s="5" t="s">
        <v>36</v>
      </c>
      <c r="L3456" s="5">
        <v>13</v>
      </c>
      <c r="M3456" s="7" t="s">
        <v>1571</v>
      </c>
      <c r="N3456" s="16">
        <f t="shared" si="265"/>
        <v>44081</v>
      </c>
      <c r="O3456" s="7" t="s">
        <v>1572</v>
      </c>
      <c r="P3456" s="12" t="str">
        <f t="shared" si="266"/>
        <v>2020-09-15</v>
      </c>
      <c r="Q3456" s="1" t="str">
        <f>IFERROR(VLOOKUP(K3456,de_para!$A$2:$B$32,2,0),"ERR")</f>
        <v>web event</v>
      </c>
      <c r="R3456" s="1">
        <v>0</v>
      </c>
      <c r="S3456" s="1">
        <f t="shared" si="267"/>
        <v>9</v>
      </c>
      <c r="T3456" s="1">
        <f t="shared" si="268"/>
        <v>2020</v>
      </c>
      <c r="U3456" s="1">
        <f t="shared" si="269"/>
        <v>2</v>
      </c>
    </row>
    <row r="3457" spans="1:21" x14ac:dyDescent="0.25">
      <c r="A3457" s="3" t="s">
        <v>1480</v>
      </c>
      <c r="B3457" s="3" t="s">
        <v>1570</v>
      </c>
      <c r="C3457" s="4" t="s">
        <v>1546</v>
      </c>
      <c r="D3457" s="5" t="s">
        <v>1532</v>
      </c>
      <c r="E3457" s="4" t="s">
        <v>1533</v>
      </c>
      <c r="F3457" s="6">
        <v>0</v>
      </c>
      <c r="G3457" s="4">
        <v>0</v>
      </c>
      <c r="H3457" s="4">
        <v>0</v>
      </c>
      <c r="I3457" s="5" t="s">
        <v>45</v>
      </c>
      <c r="J3457" s="5">
        <v>0</v>
      </c>
      <c r="K3457" s="5" t="s">
        <v>36</v>
      </c>
      <c r="L3457" s="5">
        <v>6</v>
      </c>
      <c r="M3457" s="7" t="s">
        <v>1571</v>
      </c>
      <c r="N3457" s="16">
        <f t="shared" si="265"/>
        <v>44081</v>
      </c>
      <c r="O3457" s="7" t="s">
        <v>1572</v>
      </c>
      <c r="P3457" s="12" t="str">
        <f t="shared" si="266"/>
        <v>2020-09-15</v>
      </c>
      <c r="Q3457" s="1" t="str">
        <f>IFERROR(VLOOKUP(K3457,de_para!$A$2:$B$32,2,0),"ERR")</f>
        <v>web event</v>
      </c>
      <c r="R3457" s="1">
        <v>0</v>
      </c>
      <c r="S3457" s="1">
        <f t="shared" si="267"/>
        <v>9</v>
      </c>
      <c r="T3457" s="1">
        <f t="shared" si="268"/>
        <v>2020</v>
      </c>
      <c r="U3457" s="1">
        <f t="shared" si="269"/>
        <v>2</v>
      </c>
    </row>
    <row r="3458" spans="1:21" x14ac:dyDescent="0.25">
      <c r="A3458" s="3" t="s">
        <v>1476</v>
      </c>
      <c r="B3458" s="3" t="s">
        <v>1570</v>
      </c>
      <c r="C3458" s="4" t="s">
        <v>1477</v>
      </c>
      <c r="D3458" s="5" t="s">
        <v>1478</v>
      </c>
      <c r="E3458" s="4" t="s">
        <v>1479</v>
      </c>
      <c r="F3458" s="6">
        <v>336.39</v>
      </c>
      <c r="G3458" s="4">
        <v>29472</v>
      </c>
      <c r="H3458" s="4">
        <v>31625</v>
      </c>
      <c r="I3458" s="5">
        <v>10.636837939999999</v>
      </c>
      <c r="J3458" s="5">
        <v>1.0730523887079</v>
      </c>
      <c r="K3458" s="5" t="s">
        <v>36</v>
      </c>
      <c r="L3458" s="5" t="s">
        <v>45</v>
      </c>
      <c r="M3458" s="7" t="s">
        <v>1571</v>
      </c>
      <c r="N3458" s="16">
        <f t="shared" si="265"/>
        <v>44081</v>
      </c>
      <c r="O3458" s="7" t="s">
        <v>1572</v>
      </c>
      <c r="P3458" s="12" t="str">
        <f t="shared" si="266"/>
        <v>2020-09-15</v>
      </c>
      <c r="Q3458" s="1" t="str">
        <f>IFERROR(VLOOKUP(K3458,de_para!$A$2:$B$32,2,0),"ERR")</f>
        <v>web event</v>
      </c>
      <c r="R3458" s="1">
        <v>0</v>
      </c>
      <c r="S3458" s="1">
        <f t="shared" si="267"/>
        <v>9</v>
      </c>
      <c r="T3458" s="1">
        <f t="shared" si="268"/>
        <v>2020</v>
      </c>
      <c r="U3458" s="1">
        <f t="shared" si="269"/>
        <v>2</v>
      </c>
    </row>
    <row r="3459" spans="1:21" x14ac:dyDescent="0.25">
      <c r="A3459" s="3" t="s">
        <v>1088</v>
      </c>
      <c r="B3459" s="3" t="s">
        <v>1570</v>
      </c>
      <c r="C3459" s="4" t="s">
        <v>1090</v>
      </c>
      <c r="D3459" s="5" t="s">
        <v>1091</v>
      </c>
      <c r="E3459" s="4" t="s">
        <v>1092</v>
      </c>
      <c r="F3459" s="6">
        <v>23023.11</v>
      </c>
      <c r="G3459" s="4">
        <v>33400</v>
      </c>
      <c r="H3459" s="4">
        <v>451020</v>
      </c>
      <c r="I3459" s="5">
        <v>51.046760679999998</v>
      </c>
      <c r="J3459" s="5">
        <v>13.503592814371</v>
      </c>
      <c r="K3459" s="5" t="s">
        <v>36</v>
      </c>
      <c r="L3459" s="5">
        <v>177</v>
      </c>
      <c r="M3459" s="7" t="s">
        <v>1571</v>
      </c>
      <c r="N3459" s="16">
        <f t="shared" ref="N3459:N3522" si="270">M3459-WEEKDAY(M3459,3)</f>
        <v>44081</v>
      </c>
      <c r="O3459" s="7" t="s">
        <v>1572</v>
      </c>
      <c r="P3459" s="12" t="str">
        <f t="shared" ref="P3459:P3522" si="271">RIGHT(B3459,10)</f>
        <v>2020-09-15</v>
      </c>
      <c r="Q3459" s="1" t="str">
        <f>IFERROR(VLOOKUP(K3459,de_para!$A$2:$B$32,2,0),"ERR")</f>
        <v>web event</v>
      </c>
      <c r="R3459" s="1">
        <v>0</v>
      </c>
      <c r="S3459" s="1">
        <f t="shared" ref="S3459:S3522" si="272">MONTH(P3459)</f>
        <v>9</v>
      </c>
      <c r="T3459" s="1">
        <f t="shared" ref="T3459:T3522" si="273">YEAR(P3459)</f>
        <v>2020</v>
      </c>
      <c r="U3459" s="1">
        <f t="shared" ref="U3459:U3522" si="274">IF(S3459&lt;7,1,2)</f>
        <v>2</v>
      </c>
    </row>
    <row r="3460" spans="1:21" x14ac:dyDescent="0.25">
      <c r="A3460" s="3" t="s">
        <v>1379</v>
      </c>
      <c r="B3460" s="3" t="s">
        <v>1570</v>
      </c>
      <c r="C3460" s="4" t="s">
        <v>1380</v>
      </c>
      <c r="D3460" s="5" t="s">
        <v>1381</v>
      </c>
      <c r="E3460" s="4" t="s">
        <v>1382</v>
      </c>
      <c r="F3460" s="6">
        <v>19294.18</v>
      </c>
      <c r="G3460" s="4">
        <v>2254339</v>
      </c>
      <c r="H3460" s="4">
        <v>3245093</v>
      </c>
      <c r="I3460" s="5">
        <v>5.9456477799999998</v>
      </c>
      <c r="J3460" s="5">
        <v>1.4394875837219001</v>
      </c>
      <c r="K3460" s="5" t="s">
        <v>36</v>
      </c>
      <c r="L3460" s="5">
        <v>47</v>
      </c>
      <c r="M3460" s="7" t="s">
        <v>1571</v>
      </c>
      <c r="N3460" s="16">
        <f t="shared" si="270"/>
        <v>44081</v>
      </c>
      <c r="O3460" s="7" t="s">
        <v>1572</v>
      </c>
      <c r="P3460" s="12" t="str">
        <f t="shared" si="271"/>
        <v>2020-09-15</v>
      </c>
      <c r="Q3460" s="1" t="str">
        <f>IFERROR(VLOOKUP(K3460,de_para!$A$2:$B$32,2,0),"ERR")</f>
        <v>web event</v>
      </c>
      <c r="R3460" s="1">
        <v>0</v>
      </c>
      <c r="S3460" s="1">
        <f t="shared" si="272"/>
        <v>9</v>
      </c>
      <c r="T3460" s="1">
        <f t="shared" si="273"/>
        <v>2020</v>
      </c>
      <c r="U3460" s="1">
        <f t="shared" si="274"/>
        <v>2</v>
      </c>
    </row>
    <row r="3461" spans="1:21" x14ac:dyDescent="0.25">
      <c r="A3461" s="3" t="s">
        <v>1575</v>
      </c>
      <c r="B3461" s="3" t="s">
        <v>1570</v>
      </c>
      <c r="C3461" s="4" t="s">
        <v>1576</v>
      </c>
      <c r="D3461" s="5" t="s">
        <v>1562</v>
      </c>
      <c r="E3461" s="4" t="s">
        <v>1563</v>
      </c>
      <c r="F3461" s="6">
        <v>0</v>
      </c>
      <c r="G3461" s="4">
        <v>0</v>
      </c>
      <c r="H3461" s="4">
        <v>0</v>
      </c>
      <c r="I3461" s="5" t="s">
        <v>45</v>
      </c>
      <c r="J3461" s="5">
        <v>0</v>
      </c>
      <c r="K3461" s="5" t="s">
        <v>36</v>
      </c>
      <c r="L3461" s="5">
        <v>2</v>
      </c>
      <c r="M3461" s="7" t="s">
        <v>1571</v>
      </c>
      <c r="N3461" s="16">
        <f t="shared" si="270"/>
        <v>44081</v>
      </c>
      <c r="O3461" s="7" t="s">
        <v>1572</v>
      </c>
      <c r="P3461" s="12" t="str">
        <f t="shared" si="271"/>
        <v>2020-09-15</v>
      </c>
      <c r="Q3461" s="1" t="str">
        <f>IFERROR(VLOOKUP(K3461,de_para!$A$2:$B$32,2,0),"ERR")</f>
        <v>web event</v>
      </c>
      <c r="R3461" s="1">
        <v>0</v>
      </c>
      <c r="S3461" s="1">
        <f t="shared" si="272"/>
        <v>9</v>
      </c>
      <c r="T3461" s="1">
        <f t="shared" si="273"/>
        <v>2020</v>
      </c>
      <c r="U3461" s="1">
        <f t="shared" si="274"/>
        <v>2</v>
      </c>
    </row>
    <row r="3462" spans="1:21" x14ac:dyDescent="0.25">
      <c r="A3462" s="3" t="s">
        <v>1530</v>
      </c>
      <c r="B3462" s="3" t="s">
        <v>1570</v>
      </c>
      <c r="C3462" s="4" t="s">
        <v>1531</v>
      </c>
      <c r="D3462" s="5" t="s">
        <v>1532</v>
      </c>
      <c r="E3462" s="4" t="s">
        <v>1533</v>
      </c>
      <c r="F3462" s="6">
        <v>0</v>
      </c>
      <c r="G3462" s="4">
        <v>0</v>
      </c>
      <c r="H3462" s="4">
        <v>0</v>
      </c>
      <c r="I3462" s="5" t="s">
        <v>45</v>
      </c>
      <c r="J3462" s="5">
        <v>0</v>
      </c>
      <c r="K3462" s="5" t="s">
        <v>36</v>
      </c>
      <c r="L3462" s="5">
        <v>1</v>
      </c>
      <c r="M3462" s="7" t="s">
        <v>1571</v>
      </c>
      <c r="N3462" s="16">
        <f t="shared" si="270"/>
        <v>44081</v>
      </c>
      <c r="O3462" s="7" t="s">
        <v>1572</v>
      </c>
      <c r="P3462" s="12" t="str">
        <f t="shared" si="271"/>
        <v>2020-09-15</v>
      </c>
      <c r="Q3462" s="1" t="str">
        <f>IFERROR(VLOOKUP(K3462,de_para!$A$2:$B$32,2,0),"ERR")</f>
        <v>web event</v>
      </c>
      <c r="R3462" s="1">
        <v>0</v>
      </c>
      <c r="S3462" s="1">
        <f t="shared" si="272"/>
        <v>9</v>
      </c>
      <c r="T3462" s="1">
        <f t="shared" si="273"/>
        <v>2020</v>
      </c>
      <c r="U3462" s="1">
        <f t="shared" si="274"/>
        <v>2</v>
      </c>
    </row>
    <row r="3463" spans="1:21" x14ac:dyDescent="0.25">
      <c r="A3463" s="3" t="s">
        <v>1480</v>
      </c>
      <c r="B3463" s="3" t="s">
        <v>1570</v>
      </c>
      <c r="C3463" s="4" t="s">
        <v>1577</v>
      </c>
      <c r="D3463" s="5" t="s">
        <v>1578</v>
      </c>
      <c r="E3463" s="4" t="s">
        <v>1579</v>
      </c>
      <c r="F3463" s="6">
        <v>0</v>
      </c>
      <c r="G3463" s="4">
        <v>0</v>
      </c>
      <c r="H3463" s="4">
        <v>0</v>
      </c>
      <c r="I3463" s="5" t="s">
        <v>45</v>
      </c>
      <c r="J3463" s="5">
        <v>0</v>
      </c>
      <c r="K3463" s="5" t="s">
        <v>36</v>
      </c>
      <c r="L3463" s="5">
        <v>1</v>
      </c>
      <c r="M3463" s="7" t="s">
        <v>1571</v>
      </c>
      <c r="N3463" s="16">
        <f t="shared" si="270"/>
        <v>44081</v>
      </c>
      <c r="O3463" s="7" t="s">
        <v>1572</v>
      </c>
      <c r="P3463" s="12" t="str">
        <f t="shared" si="271"/>
        <v>2020-09-15</v>
      </c>
      <c r="Q3463" s="1" t="str">
        <f>IFERROR(VLOOKUP(K3463,de_para!$A$2:$B$32,2,0),"ERR")</f>
        <v>web event</v>
      </c>
      <c r="R3463" s="1">
        <v>0</v>
      </c>
      <c r="S3463" s="1">
        <f t="shared" si="272"/>
        <v>9</v>
      </c>
      <c r="T3463" s="1">
        <f t="shared" si="273"/>
        <v>2020</v>
      </c>
      <c r="U3463" s="1">
        <f t="shared" si="274"/>
        <v>2</v>
      </c>
    </row>
    <row r="3464" spans="1:21" x14ac:dyDescent="0.25">
      <c r="A3464" s="3" t="s">
        <v>1480</v>
      </c>
      <c r="B3464" s="3" t="s">
        <v>1570</v>
      </c>
      <c r="C3464" s="4" t="s">
        <v>1542</v>
      </c>
      <c r="D3464" s="5" t="s">
        <v>1540</v>
      </c>
      <c r="E3464" s="4" t="s">
        <v>1541</v>
      </c>
      <c r="F3464" s="6">
        <v>0</v>
      </c>
      <c r="G3464" s="4">
        <v>0</v>
      </c>
      <c r="H3464" s="4">
        <v>0</v>
      </c>
      <c r="I3464" s="5" t="s">
        <v>45</v>
      </c>
      <c r="J3464" s="5">
        <v>0</v>
      </c>
      <c r="K3464" s="5" t="s">
        <v>36</v>
      </c>
      <c r="L3464" s="5">
        <v>3</v>
      </c>
      <c r="M3464" s="7" t="s">
        <v>1571</v>
      </c>
      <c r="N3464" s="16">
        <f t="shared" si="270"/>
        <v>44081</v>
      </c>
      <c r="O3464" s="7" t="s">
        <v>1572</v>
      </c>
      <c r="P3464" s="12" t="str">
        <f t="shared" si="271"/>
        <v>2020-09-15</v>
      </c>
      <c r="Q3464" s="1" t="str">
        <f>IFERROR(VLOOKUP(K3464,de_para!$A$2:$B$32,2,0),"ERR")</f>
        <v>web event</v>
      </c>
      <c r="R3464" s="1">
        <v>0</v>
      </c>
      <c r="S3464" s="1">
        <f t="shared" si="272"/>
        <v>9</v>
      </c>
      <c r="T3464" s="1">
        <f t="shared" si="273"/>
        <v>2020</v>
      </c>
      <c r="U3464" s="1">
        <f t="shared" si="274"/>
        <v>2</v>
      </c>
    </row>
    <row r="3465" spans="1:21" x14ac:dyDescent="0.25">
      <c r="A3465" s="3" t="s">
        <v>1580</v>
      </c>
      <c r="B3465" s="3" t="s">
        <v>1570</v>
      </c>
      <c r="C3465" s="4" t="s">
        <v>1581</v>
      </c>
      <c r="D3465" s="5" t="s">
        <v>1582</v>
      </c>
      <c r="E3465" s="4" t="s">
        <v>1583</v>
      </c>
      <c r="F3465" s="6">
        <v>0</v>
      </c>
      <c r="G3465" s="4">
        <v>0</v>
      </c>
      <c r="H3465" s="4">
        <v>0</v>
      </c>
      <c r="I3465" s="5" t="s">
        <v>45</v>
      </c>
      <c r="J3465" s="5">
        <v>0</v>
      </c>
      <c r="K3465" s="5" t="s">
        <v>36</v>
      </c>
      <c r="L3465" s="5">
        <v>1</v>
      </c>
      <c r="M3465" s="7" t="s">
        <v>1571</v>
      </c>
      <c r="N3465" s="16">
        <f t="shared" si="270"/>
        <v>44081</v>
      </c>
      <c r="O3465" s="7" t="s">
        <v>1572</v>
      </c>
      <c r="P3465" s="12" t="str">
        <f t="shared" si="271"/>
        <v>2020-09-15</v>
      </c>
      <c r="Q3465" s="1" t="str">
        <f>IFERROR(VLOOKUP(K3465,de_para!$A$2:$B$32,2,0),"ERR")</f>
        <v>web event</v>
      </c>
      <c r="R3465" s="1">
        <v>0</v>
      </c>
      <c r="S3465" s="1">
        <f t="shared" si="272"/>
        <v>9</v>
      </c>
      <c r="T3465" s="1">
        <f t="shared" si="273"/>
        <v>2020</v>
      </c>
      <c r="U3465" s="1">
        <f t="shared" si="274"/>
        <v>2</v>
      </c>
    </row>
    <row r="3466" spans="1:21" x14ac:dyDescent="0.25">
      <c r="A3466" s="3" t="s">
        <v>1300</v>
      </c>
      <c r="B3466" s="3" t="s">
        <v>1570</v>
      </c>
      <c r="C3466" s="4" t="s">
        <v>1301</v>
      </c>
      <c r="D3466" s="5" t="s">
        <v>1302</v>
      </c>
      <c r="E3466" s="4" t="s">
        <v>1303</v>
      </c>
      <c r="F3466" s="6">
        <v>501.71</v>
      </c>
      <c r="G3466" s="4">
        <v>5110</v>
      </c>
      <c r="H3466" s="4">
        <v>49077</v>
      </c>
      <c r="I3466" s="5">
        <v>10.222915009999999</v>
      </c>
      <c r="J3466" s="5">
        <v>9.6041095890410997</v>
      </c>
      <c r="K3466" s="5" t="s">
        <v>6</v>
      </c>
      <c r="L3466" s="5">
        <v>5110</v>
      </c>
      <c r="M3466" s="7" t="s">
        <v>1571</v>
      </c>
      <c r="N3466" s="16">
        <f t="shared" si="270"/>
        <v>44081</v>
      </c>
      <c r="O3466" s="7" t="s">
        <v>1572</v>
      </c>
      <c r="P3466" s="12" t="str">
        <f t="shared" si="271"/>
        <v>2020-09-15</v>
      </c>
      <c r="Q3466" s="1" t="str">
        <f>IFERROR(VLOOKUP(K3466,de_para!$A$2:$B$32,2,0),"ERR")</f>
        <v>Top funnel</v>
      </c>
      <c r="R3466" s="1">
        <v>0</v>
      </c>
      <c r="S3466" s="1">
        <f t="shared" si="272"/>
        <v>9</v>
      </c>
      <c r="T3466" s="1">
        <f t="shared" si="273"/>
        <v>2020</v>
      </c>
      <c r="U3466" s="1">
        <f t="shared" si="274"/>
        <v>2</v>
      </c>
    </row>
    <row r="3467" spans="1:21" x14ac:dyDescent="0.25">
      <c r="A3467" s="3" t="s">
        <v>1352</v>
      </c>
      <c r="B3467" s="3" t="s">
        <v>1570</v>
      </c>
      <c r="C3467" s="4" t="s">
        <v>1353</v>
      </c>
      <c r="D3467" s="5" t="s">
        <v>1091</v>
      </c>
      <c r="E3467" s="4" t="s">
        <v>1092</v>
      </c>
      <c r="F3467" s="6">
        <v>42111.47</v>
      </c>
      <c r="G3467" s="4">
        <v>167776</v>
      </c>
      <c r="H3467" s="4">
        <v>1737764</v>
      </c>
      <c r="I3467" s="5">
        <v>24.233135220000001</v>
      </c>
      <c r="J3467" s="5">
        <v>10.3576435247</v>
      </c>
      <c r="K3467" s="5" t="s">
        <v>36</v>
      </c>
      <c r="L3467" s="5">
        <v>230</v>
      </c>
      <c r="M3467" s="7" t="s">
        <v>1571</v>
      </c>
      <c r="N3467" s="16">
        <f t="shared" si="270"/>
        <v>44081</v>
      </c>
      <c r="O3467" s="7" t="s">
        <v>1572</v>
      </c>
      <c r="P3467" s="12" t="str">
        <f t="shared" si="271"/>
        <v>2020-09-15</v>
      </c>
      <c r="Q3467" s="1" t="str">
        <f>IFERROR(VLOOKUP(K3467,de_para!$A$2:$B$32,2,0),"ERR")</f>
        <v>web event</v>
      </c>
      <c r="R3467" s="1">
        <v>0</v>
      </c>
      <c r="S3467" s="1">
        <f t="shared" si="272"/>
        <v>9</v>
      </c>
      <c r="T3467" s="1">
        <f t="shared" si="273"/>
        <v>2020</v>
      </c>
      <c r="U3467" s="1">
        <f t="shared" si="274"/>
        <v>2</v>
      </c>
    </row>
    <row r="3468" spans="1:21" x14ac:dyDescent="0.25">
      <c r="A3468" s="3" t="s">
        <v>1491</v>
      </c>
      <c r="B3468" s="3" t="s">
        <v>1570</v>
      </c>
      <c r="C3468" s="4" t="s">
        <v>1492</v>
      </c>
      <c r="D3468" s="5" t="s">
        <v>1381</v>
      </c>
      <c r="E3468" s="4" t="s">
        <v>1382</v>
      </c>
      <c r="F3468" s="6">
        <v>2791.81</v>
      </c>
      <c r="G3468" s="4">
        <v>505986</v>
      </c>
      <c r="H3468" s="4">
        <v>542201</v>
      </c>
      <c r="I3468" s="5">
        <v>5.1490314499999998</v>
      </c>
      <c r="J3468" s="5">
        <v>1.0715731265291999</v>
      </c>
      <c r="K3468" s="5" t="s">
        <v>36</v>
      </c>
      <c r="L3468" s="5">
        <v>4</v>
      </c>
      <c r="M3468" s="7" t="s">
        <v>1571</v>
      </c>
      <c r="N3468" s="16">
        <f t="shared" si="270"/>
        <v>44081</v>
      </c>
      <c r="O3468" s="7" t="s">
        <v>1572</v>
      </c>
      <c r="P3468" s="12" t="str">
        <f t="shared" si="271"/>
        <v>2020-09-15</v>
      </c>
      <c r="Q3468" s="1" t="str">
        <f>IFERROR(VLOOKUP(K3468,de_para!$A$2:$B$32,2,0),"ERR")</f>
        <v>web event</v>
      </c>
      <c r="R3468" s="1">
        <v>0</v>
      </c>
      <c r="S3468" s="1">
        <f t="shared" si="272"/>
        <v>9</v>
      </c>
      <c r="T3468" s="1">
        <f t="shared" si="273"/>
        <v>2020</v>
      </c>
      <c r="U3468" s="1">
        <f t="shared" si="274"/>
        <v>2</v>
      </c>
    </row>
    <row r="3469" spans="1:21" x14ac:dyDescent="0.25">
      <c r="A3469" s="3" t="s">
        <v>1308</v>
      </c>
      <c r="B3469" s="3" t="s">
        <v>1570</v>
      </c>
      <c r="C3469" s="4" t="s">
        <v>1309</v>
      </c>
      <c r="D3469" s="5" t="s">
        <v>1302</v>
      </c>
      <c r="E3469" s="4" t="s">
        <v>1303</v>
      </c>
      <c r="F3469" s="6">
        <v>8991.2199999999993</v>
      </c>
      <c r="G3469" s="4">
        <v>55968</v>
      </c>
      <c r="H3469" s="4">
        <v>920524</v>
      </c>
      <c r="I3469" s="5">
        <v>9.7675019899999995</v>
      </c>
      <c r="J3469" s="5">
        <v>16.447327044024998</v>
      </c>
      <c r="K3469" s="5" t="s">
        <v>6</v>
      </c>
      <c r="L3469" s="5">
        <v>55968</v>
      </c>
      <c r="M3469" s="7" t="s">
        <v>1571</v>
      </c>
      <c r="N3469" s="16">
        <f t="shared" si="270"/>
        <v>44081</v>
      </c>
      <c r="O3469" s="7" t="s">
        <v>1572</v>
      </c>
      <c r="P3469" s="12" t="str">
        <f t="shared" si="271"/>
        <v>2020-09-15</v>
      </c>
      <c r="Q3469" s="1" t="str">
        <f>IFERROR(VLOOKUP(K3469,de_para!$A$2:$B$32,2,0),"ERR")</f>
        <v>Top funnel</v>
      </c>
      <c r="R3469" s="1">
        <v>0</v>
      </c>
      <c r="S3469" s="1">
        <f t="shared" si="272"/>
        <v>9</v>
      </c>
      <c r="T3469" s="1">
        <f t="shared" si="273"/>
        <v>2020</v>
      </c>
      <c r="U3469" s="1">
        <f t="shared" si="274"/>
        <v>2</v>
      </c>
    </row>
    <row r="3470" spans="1:21" x14ac:dyDescent="0.25">
      <c r="A3470" s="3" t="s">
        <v>1549</v>
      </c>
      <c r="B3470" s="3" t="s">
        <v>1570</v>
      </c>
      <c r="C3470" s="4" t="s">
        <v>1550</v>
      </c>
      <c r="D3470" s="5" t="s">
        <v>1484</v>
      </c>
      <c r="E3470" s="4" t="s">
        <v>1485</v>
      </c>
      <c r="F3470" s="6">
        <v>3143.69</v>
      </c>
      <c r="G3470" s="4">
        <v>300610</v>
      </c>
      <c r="H3470" s="4">
        <v>332154</v>
      </c>
      <c r="I3470" s="5">
        <v>9.4645556000000006</v>
      </c>
      <c r="J3470" s="5">
        <v>1.1049333022854</v>
      </c>
      <c r="K3470" s="5" t="s">
        <v>36</v>
      </c>
      <c r="L3470" s="5">
        <v>19</v>
      </c>
      <c r="M3470" s="7" t="s">
        <v>1571</v>
      </c>
      <c r="N3470" s="16">
        <f t="shared" si="270"/>
        <v>44081</v>
      </c>
      <c r="O3470" s="7" t="s">
        <v>1572</v>
      </c>
      <c r="P3470" s="12" t="str">
        <f t="shared" si="271"/>
        <v>2020-09-15</v>
      </c>
      <c r="Q3470" s="1" t="str">
        <f>IFERROR(VLOOKUP(K3470,de_para!$A$2:$B$32,2,0),"ERR")</f>
        <v>web event</v>
      </c>
      <c r="R3470" s="1">
        <v>0</v>
      </c>
      <c r="S3470" s="1">
        <f t="shared" si="272"/>
        <v>9</v>
      </c>
      <c r="T3470" s="1">
        <f t="shared" si="273"/>
        <v>2020</v>
      </c>
      <c r="U3470" s="1">
        <f t="shared" si="274"/>
        <v>2</v>
      </c>
    </row>
    <row r="3471" spans="1:21" x14ac:dyDescent="0.25">
      <c r="A3471" s="3" t="s">
        <v>1515</v>
      </c>
      <c r="B3471" s="3" t="s">
        <v>1570</v>
      </c>
      <c r="C3471" s="4" t="s">
        <v>1516</v>
      </c>
      <c r="D3471" s="5" t="s">
        <v>1495</v>
      </c>
      <c r="E3471" s="4" t="s">
        <v>1496</v>
      </c>
      <c r="F3471" s="6">
        <v>30648.1</v>
      </c>
      <c r="G3471" s="4">
        <v>2799622</v>
      </c>
      <c r="H3471" s="4">
        <v>5389654</v>
      </c>
      <c r="I3471" s="5">
        <v>5.6864689300000002</v>
      </c>
      <c r="J3471" s="5">
        <v>1.9251363219749</v>
      </c>
      <c r="K3471" s="5" t="s">
        <v>36</v>
      </c>
      <c r="L3471" s="5">
        <v>183</v>
      </c>
      <c r="M3471" s="7" t="s">
        <v>1571</v>
      </c>
      <c r="N3471" s="16">
        <f t="shared" si="270"/>
        <v>44081</v>
      </c>
      <c r="O3471" s="7" t="s">
        <v>1572</v>
      </c>
      <c r="P3471" s="12" t="str">
        <f t="shared" si="271"/>
        <v>2020-09-15</v>
      </c>
      <c r="Q3471" s="1" t="str">
        <f>IFERROR(VLOOKUP(K3471,de_para!$A$2:$B$32,2,0),"ERR")</f>
        <v>web event</v>
      </c>
      <c r="R3471" s="1">
        <v>0</v>
      </c>
      <c r="S3471" s="1">
        <f t="shared" si="272"/>
        <v>9</v>
      </c>
      <c r="T3471" s="1">
        <f t="shared" si="273"/>
        <v>2020</v>
      </c>
      <c r="U3471" s="1">
        <f t="shared" si="274"/>
        <v>2</v>
      </c>
    </row>
    <row r="3472" spans="1:21" x14ac:dyDescent="0.25">
      <c r="A3472" s="3" t="s">
        <v>1304</v>
      </c>
      <c r="B3472" s="3" t="s">
        <v>1570</v>
      </c>
      <c r="C3472" s="4" t="s">
        <v>1305</v>
      </c>
      <c r="D3472" s="5" t="s">
        <v>1302</v>
      </c>
      <c r="E3472" s="4" t="s">
        <v>1303</v>
      </c>
      <c r="F3472" s="6">
        <v>2186.5</v>
      </c>
      <c r="G3472" s="4">
        <v>16364</v>
      </c>
      <c r="H3472" s="4">
        <v>213311</v>
      </c>
      <c r="I3472" s="5">
        <v>10.25029183</v>
      </c>
      <c r="J3472" s="5">
        <v>13.035382547055001</v>
      </c>
      <c r="K3472" s="5" t="s">
        <v>6</v>
      </c>
      <c r="L3472" s="5">
        <v>16364</v>
      </c>
      <c r="M3472" s="7" t="s">
        <v>1571</v>
      </c>
      <c r="N3472" s="16">
        <f t="shared" si="270"/>
        <v>44081</v>
      </c>
      <c r="O3472" s="7" t="s">
        <v>1572</v>
      </c>
      <c r="P3472" s="12" t="str">
        <f t="shared" si="271"/>
        <v>2020-09-15</v>
      </c>
      <c r="Q3472" s="1" t="str">
        <f>IFERROR(VLOOKUP(K3472,de_para!$A$2:$B$32,2,0),"ERR")</f>
        <v>Top funnel</v>
      </c>
      <c r="R3472" s="1">
        <v>0</v>
      </c>
      <c r="S3472" s="1">
        <f t="shared" si="272"/>
        <v>9</v>
      </c>
      <c r="T3472" s="1">
        <f t="shared" si="273"/>
        <v>2020</v>
      </c>
      <c r="U3472" s="1">
        <f t="shared" si="274"/>
        <v>2</v>
      </c>
    </row>
    <row r="3473" spans="1:21" x14ac:dyDescent="0.25">
      <c r="A3473" s="3" t="s">
        <v>1544</v>
      </c>
      <c r="B3473" s="3" t="s">
        <v>1570</v>
      </c>
      <c r="C3473" s="4" t="s">
        <v>1545</v>
      </c>
      <c r="D3473" s="5" t="s">
        <v>1504</v>
      </c>
      <c r="E3473" s="4" t="s">
        <v>1505</v>
      </c>
      <c r="F3473" s="6">
        <v>201.94</v>
      </c>
      <c r="G3473" s="4">
        <v>9088</v>
      </c>
      <c r="H3473" s="4">
        <v>9633</v>
      </c>
      <c r="I3473" s="5">
        <v>20.96335513</v>
      </c>
      <c r="J3473" s="5">
        <v>1.0599691901407999</v>
      </c>
      <c r="K3473" s="5" t="s">
        <v>36</v>
      </c>
      <c r="L3473" s="5">
        <v>5</v>
      </c>
      <c r="M3473" s="7" t="s">
        <v>1571</v>
      </c>
      <c r="N3473" s="16">
        <f t="shared" si="270"/>
        <v>44081</v>
      </c>
      <c r="O3473" s="7" t="s">
        <v>1572</v>
      </c>
      <c r="P3473" s="12" t="str">
        <f t="shared" si="271"/>
        <v>2020-09-15</v>
      </c>
      <c r="Q3473" s="1" t="str">
        <f>IFERROR(VLOOKUP(K3473,de_para!$A$2:$B$32,2,0),"ERR")</f>
        <v>web event</v>
      </c>
      <c r="R3473" s="1">
        <v>0</v>
      </c>
      <c r="S3473" s="1">
        <f t="shared" si="272"/>
        <v>9</v>
      </c>
      <c r="T3473" s="1">
        <f t="shared" si="273"/>
        <v>2020</v>
      </c>
      <c r="U3473" s="1">
        <f t="shared" si="274"/>
        <v>2</v>
      </c>
    </row>
    <row r="3474" spans="1:21" x14ac:dyDescent="0.25">
      <c r="A3474" s="3" t="s">
        <v>1551</v>
      </c>
      <c r="B3474" s="3" t="s">
        <v>1570</v>
      </c>
      <c r="C3474" s="4" t="s">
        <v>1552</v>
      </c>
      <c r="D3474" s="5" t="s">
        <v>1504</v>
      </c>
      <c r="E3474" s="4" t="s">
        <v>1505</v>
      </c>
      <c r="F3474" s="6">
        <v>285.27</v>
      </c>
      <c r="G3474" s="4">
        <v>15284</v>
      </c>
      <c r="H3474" s="4">
        <v>16303</v>
      </c>
      <c r="I3474" s="5">
        <v>17.498006499999999</v>
      </c>
      <c r="J3474" s="5">
        <v>1.0666710285265999</v>
      </c>
      <c r="K3474" s="5" t="s">
        <v>36</v>
      </c>
      <c r="L3474" s="5">
        <v>13</v>
      </c>
      <c r="M3474" s="7" t="s">
        <v>1571</v>
      </c>
      <c r="N3474" s="16">
        <f t="shared" si="270"/>
        <v>44081</v>
      </c>
      <c r="O3474" s="7" t="s">
        <v>1572</v>
      </c>
      <c r="P3474" s="12" t="str">
        <f t="shared" si="271"/>
        <v>2020-09-15</v>
      </c>
      <c r="Q3474" s="1" t="str">
        <f>IFERROR(VLOOKUP(K3474,de_para!$A$2:$B$32,2,0),"ERR")</f>
        <v>web event</v>
      </c>
      <c r="R3474" s="1">
        <v>0</v>
      </c>
      <c r="S3474" s="1">
        <f t="shared" si="272"/>
        <v>9</v>
      </c>
      <c r="T3474" s="1">
        <f t="shared" si="273"/>
        <v>2020</v>
      </c>
      <c r="U3474" s="1">
        <f t="shared" si="274"/>
        <v>2</v>
      </c>
    </row>
    <row r="3475" spans="1:21" x14ac:dyDescent="0.25">
      <c r="A3475" s="3" t="s">
        <v>1401</v>
      </c>
      <c r="B3475" s="3" t="s">
        <v>1570</v>
      </c>
      <c r="C3475" s="4" t="s">
        <v>1402</v>
      </c>
      <c r="D3475" s="5" t="s">
        <v>1381</v>
      </c>
      <c r="E3475" s="4" t="s">
        <v>1382</v>
      </c>
      <c r="F3475" s="6">
        <v>12909</v>
      </c>
      <c r="G3475" s="4">
        <v>484097</v>
      </c>
      <c r="H3475" s="4">
        <v>874152</v>
      </c>
      <c r="I3475" s="5">
        <v>14.76745463</v>
      </c>
      <c r="J3475" s="5">
        <v>1.8057372799253</v>
      </c>
      <c r="K3475" s="5" t="s">
        <v>36</v>
      </c>
      <c r="L3475" s="5">
        <v>45</v>
      </c>
      <c r="M3475" s="7" t="s">
        <v>1571</v>
      </c>
      <c r="N3475" s="16">
        <f t="shared" si="270"/>
        <v>44081</v>
      </c>
      <c r="O3475" s="7" t="s">
        <v>1572</v>
      </c>
      <c r="P3475" s="12" t="str">
        <f t="shared" si="271"/>
        <v>2020-09-15</v>
      </c>
      <c r="Q3475" s="1" t="str">
        <f>IFERROR(VLOOKUP(K3475,de_para!$A$2:$B$32,2,0),"ERR")</f>
        <v>web event</v>
      </c>
      <c r="R3475" s="1">
        <v>0</v>
      </c>
      <c r="S3475" s="1">
        <f t="shared" si="272"/>
        <v>9</v>
      </c>
      <c r="T3475" s="1">
        <f t="shared" si="273"/>
        <v>2020</v>
      </c>
      <c r="U3475" s="1">
        <f t="shared" si="274"/>
        <v>2</v>
      </c>
    </row>
    <row r="3476" spans="1:21" x14ac:dyDescent="0.25">
      <c r="A3476" s="3" t="s">
        <v>1343</v>
      </c>
      <c r="B3476" s="3" t="s">
        <v>1570</v>
      </c>
      <c r="C3476" s="4" t="s">
        <v>1344</v>
      </c>
      <c r="D3476" s="5" t="s">
        <v>74</v>
      </c>
      <c r="E3476" s="4" t="s">
        <v>75</v>
      </c>
      <c r="F3476" s="6">
        <v>1099.8399999999999</v>
      </c>
      <c r="G3476" s="4">
        <v>25376</v>
      </c>
      <c r="H3476" s="4">
        <v>39009</v>
      </c>
      <c r="I3476" s="5">
        <v>28.194519209999999</v>
      </c>
      <c r="J3476" s="5">
        <v>1.5372399117276001</v>
      </c>
      <c r="K3476" s="5" t="s">
        <v>36</v>
      </c>
      <c r="L3476" s="5">
        <v>13</v>
      </c>
      <c r="M3476" s="7" t="s">
        <v>1571</v>
      </c>
      <c r="N3476" s="16">
        <f t="shared" si="270"/>
        <v>44081</v>
      </c>
      <c r="O3476" s="7" t="s">
        <v>1572</v>
      </c>
      <c r="P3476" s="12" t="str">
        <f t="shared" si="271"/>
        <v>2020-09-15</v>
      </c>
      <c r="Q3476" s="1" t="str">
        <f>IFERROR(VLOOKUP(K3476,de_para!$A$2:$B$32,2,0),"ERR")</f>
        <v>web event</v>
      </c>
      <c r="R3476" s="1">
        <v>0</v>
      </c>
      <c r="S3476" s="1">
        <f t="shared" si="272"/>
        <v>9</v>
      </c>
      <c r="T3476" s="1">
        <f t="shared" si="273"/>
        <v>2020</v>
      </c>
      <c r="U3476" s="1">
        <f t="shared" si="274"/>
        <v>2</v>
      </c>
    </row>
    <row r="3477" spans="1:21" x14ac:dyDescent="0.25">
      <c r="A3477" s="3" t="s">
        <v>1480</v>
      </c>
      <c r="B3477" s="3" t="s">
        <v>1570</v>
      </c>
      <c r="C3477" s="4" t="s">
        <v>1522</v>
      </c>
      <c r="D3477" s="5" t="s">
        <v>1518</v>
      </c>
      <c r="E3477" s="4" t="s">
        <v>1519</v>
      </c>
      <c r="F3477" s="6">
        <v>0</v>
      </c>
      <c r="G3477" s="4">
        <v>0</v>
      </c>
      <c r="H3477" s="4">
        <v>0</v>
      </c>
      <c r="I3477" s="5" t="s">
        <v>45</v>
      </c>
      <c r="J3477" s="5">
        <v>0</v>
      </c>
      <c r="K3477" s="5" t="s">
        <v>36</v>
      </c>
      <c r="L3477" s="5">
        <v>85</v>
      </c>
      <c r="M3477" s="7" t="s">
        <v>1571</v>
      </c>
      <c r="N3477" s="16">
        <f t="shared" si="270"/>
        <v>44081</v>
      </c>
      <c r="O3477" s="7" t="s">
        <v>1572</v>
      </c>
      <c r="P3477" s="12" t="str">
        <f t="shared" si="271"/>
        <v>2020-09-15</v>
      </c>
      <c r="Q3477" s="1" t="str">
        <f>IFERROR(VLOOKUP(K3477,de_para!$A$2:$B$32,2,0),"ERR")</f>
        <v>web event</v>
      </c>
      <c r="R3477" s="1">
        <v>0</v>
      </c>
      <c r="S3477" s="1">
        <f t="shared" si="272"/>
        <v>9</v>
      </c>
      <c r="T3477" s="1">
        <f t="shared" si="273"/>
        <v>2020</v>
      </c>
      <c r="U3477" s="1">
        <f t="shared" si="274"/>
        <v>2</v>
      </c>
    </row>
    <row r="3478" spans="1:21" x14ac:dyDescent="0.25">
      <c r="A3478" s="3" t="s">
        <v>1451</v>
      </c>
      <c r="B3478" s="3" t="s">
        <v>1570</v>
      </c>
      <c r="C3478" s="4" t="s">
        <v>1452</v>
      </c>
      <c r="D3478" s="5" t="s">
        <v>1048</v>
      </c>
      <c r="E3478" s="4" t="s">
        <v>1049</v>
      </c>
      <c r="F3478" s="6">
        <v>86096.1</v>
      </c>
      <c r="G3478" s="4">
        <v>3379208</v>
      </c>
      <c r="H3478" s="4">
        <v>7145847</v>
      </c>
      <c r="I3478" s="5">
        <v>12.048410779999999</v>
      </c>
      <c r="J3478" s="5">
        <v>2.1146514212798002</v>
      </c>
      <c r="K3478" s="5" t="s">
        <v>36</v>
      </c>
      <c r="L3478" s="5">
        <v>2859</v>
      </c>
      <c r="M3478" s="7" t="s">
        <v>1571</v>
      </c>
      <c r="N3478" s="16">
        <f t="shared" si="270"/>
        <v>44081</v>
      </c>
      <c r="O3478" s="7" t="s">
        <v>1572</v>
      </c>
      <c r="P3478" s="12" t="str">
        <f t="shared" si="271"/>
        <v>2020-09-15</v>
      </c>
      <c r="Q3478" s="1" t="str">
        <f>IFERROR(VLOOKUP(K3478,de_para!$A$2:$B$32,2,0),"ERR")</f>
        <v>web event</v>
      </c>
      <c r="R3478" s="1">
        <v>0</v>
      </c>
      <c r="S3478" s="1">
        <f t="shared" si="272"/>
        <v>9</v>
      </c>
      <c r="T3478" s="1">
        <f t="shared" si="273"/>
        <v>2020</v>
      </c>
      <c r="U3478" s="1">
        <f t="shared" si="274"/>
        <v>2</v>
      </c>
    </row>
    <row r="3479" spans="1:21" x14ac:dyDescent="0.25">
      <c r="A3479" s="3" t="s">
        <v>1480</v>
      </c>
      <c r="B3479" s="3" t="s">
        <v>1570</v>
      </c>
      <c r="C3479" s="4" t="s">
        <v>1481</v>
      </c>
      <c r="D3479" s="5" t="s">
        <v>1478</v>
      </c>
      <c r="E3479" s="4" t="s">
        <v>1479</v>
      </c>
      <c r="F3479" s="6">
        <v>334.01</v>
      </c>
      <c r="G3479" s="4">
        <v>30048</v>
      </c>
      <c r="H3479" s="4">
        <v>31949</v>
      </c>
      <c r="I3479" s="5">
        <v>10.454474319999999</v>
      </c>
      <c r="J3479" s="5">
        <v>1.0632654419595</v>
      </c>
      <c r="K3479" s="5" t="s">
        <v>36</v>
      </c>
      <c r="L3479" s="5" t="s">
        <v>45</v>
      </c>
      <c r="M3479" s="7" t="s">
        <v>1571</v>
      </c>
      <c r="N3479" s="16">
        <f t="shared" si="270"/>
        <v>44081</v>
      </c>
      <c r="O3479" s="7" t="s">
        <v>1572</v>
      </c>
      <c r="P3479" s="12" t="str">
        <f t="shared" si="271"/>
        <v>2020-09-15</v>
      </c>
      <c r="Q3479" s="1" t="str">
        <f>IFERROR(VLOOKUP(K3479,de_para!$A$2:$B$32,2,0),"ERR")</f>
        <v>web event</v>
      </c>
      <c r="R3479" s="1">
        <v>0</v>
      </c>
      <c r="S3479" s="1">
        <f t="shared" si="272"/>
        <v>9</v>
      </c>
      <c r="T3479" s="1">
        <f t="shared" si="273"/>
        <v>2020</v>
      </c>
      <c r="U3479" s="1">
        <f t="shared" si="274"/>
        <v>2</v>
      </c>
    </row>
    <row r="3480" spans="1:21" x14ac:dyDescent="0.25">
      <c r="A3480" s="3" t="s">
        <v>1493</v>
      </c>
      <c r="B3480" s="3" t="s">
        <v>1570</v>
      </c>
      <c r="C3480" s="4" t="s">
        <v>1494</v>
      </c>
      <c r="D3480" s="5" t="s">
        <v>1495</v>
      </c>
      <c r="E3480" s="4" t="s">
        <v>1496</v>
      </c>
      <c r="F3480" s="6">
        <v>7659.94</v>
      </c>
      <c r="G3480" s="4">
        <v>586244</v>
      </c>
      <c r="H3480" s="4">
        <v>943736</v>
      </c>
      <c r="I3480" s="5">
        <v>8.1166131200000002</v>
      </c>
      <c r="J3480" s="5">
        <v>1.6098006973206</v>
      </c>
      <c r="K3480" s="5" t="s">
        <v>36</v>
      </c>
      <c r="L3480" s="5">
        <v>37</v>
      </c>
      <c r="M3480" s="7" t="s">
        <v>1571</v>
      </c>
      <c r="N3480" s="16">
        <f t="shared" si="270"/>
        <v>44081</v>
      </c>
      <c r="O3480" s="7" t="s">
        <v>1572</v>
      </c>
      <c r="P3480" s="12" t="str">
        <f t="shared" si="271"/>
        <v>2020-09-15</v>
      </c>
      <c r="Q3480" s="1" t="str">
        <f>IFERROR(VLOOKUP(K3480,de_para!$A$2:$B$32,2,0),"ERR")</f>
        <v>web event</v>
      </c>
      <c r="R3480" s="1">
        <v>0</v>
      </c>
      <c r="S3480" s="1">
        <f t="shared" si="272"/>
        <v>9</v>
      </c>
      <c r="T3480" s="1">
        <f t="shared" si="273"/>
        <v>2020</v>
      </c>
      <c r="U3480" s="1">
        <f t="shared" si="274"/>
        <v>2</v>
      </c>
    </row>
    <row r="3481" spans="1:21" x14ac:dyDescent="0.25">
      <c r="A3481" s="3" t="s">
        <v>1230</v>
      </c>
      <c r="B3481" s="3" t="s">
        <v>1570</v>
      </c>
      <c r="C3481" s="4" t="s">
        <v>1231</v>
      </c>
      <c r="D3481" s="5" t="s">
        <v>1232</v>
      </c>
      <c r="E3481" s="4" t="s">
        <v>1233</v>
      </c>
      <c r="F3481" s="6">
        <v>18737.11</v>
      </c>
      <c r="G3481" s="4">
        <v>36768</v>
      </c>
      <c r="H3481" s="4">
        <v>370197</v>
      </c>
      <c r="I3481" s="5">
        <v>50.613889360000002</v>
      </c>
      <c r="J3481" s="5">
        <v>10.068456266319</v>
      </c>
      <c r="K3481" s="5" t="s">
        <v>36</v>
      </c>
      <c r="L3481" s="5">
        <v>155</v>
      </c>
      <c r="M3481" s="7" t="s">
        <v>1571</v>
      </c>
      <c r="N3481" s="16">
        <f t="shared" si="270"/>
        <v>44081</v>
      </c>
      <c r="O3481" s="7" t="s">
        <v>1572</v>
      </c>
      <c r="P3481" s="12" t="str">
        <f t="shared" si="271"/>
        <v>2020-09-15</v>
      </c>
      <c r="Q3481" s="1" t="str">
        <f>IFERROR(VLOOKUP(K3481,de_para!$A$2:$B$32,2,0),"ERR")</f>
        <v>web event</v>
      </c>
      <c r="R3481" s="1">
        <v>0</v>
      </c>
      <c r="S3481" s="1">
        <f t="shared" si="272"/>
        <v>9</v>
      </c>
      <c r="T3481" s="1">
        <f t="shared" si="273"/>
        <v>2020</v>
      </c>
      <c r="U3481" s="1">
        <f t="shared" si="274"/>
        <v>2</v>
      </c>
    </row>
    <row r="3482" spans="1:21" x14ac:dyDescent="0.25">
      <c r="A3482" s="3" t="s">
        <v>1406</v>
      </c>
      <c r="B3482" s="3" t="s">
        <v>1570</v>
      </c>
      <c r="C3482" s="4" t="s">
        <v>1448</v>
      </c>
      <c r="D3482" s="5" t="s">
        <v>1449</v>
      </c>
      <c r="E3482" s="4" t="s">
        <v>1450</v>
      </c>
      <c r="F3482" s="6">
        <v>32247.13</v>
      </c>
      <c r="G3482" s="4">
        <v>1777156</v>
      </c>
      <c r="H3482" s="4">
        <v>2721641</v>
      </c>
      <c r="I3482" s="5">
        <v>11.848414249999999</v>
      </c>
      <c r="J3482" s="5">
        <v>1.5314586901769001</v>
      </c>
      <c r="K3482" s="5" t="s">
        <v>36</v>
      </c>
      <c r="L3482" s="5">
        <v>118</v>
      </c>
      <c r="M3482" s="7" t="s">
        <v>1571</v>
      </c>
      <c r="N3482" s="16">
        <f t="shared" si="270"/>
        <v>44081</v>
      </c>
      <c r="O3482" s="7" t="s">
        <v>1572</v>
      </c>
      <c r="P3482" s="12" t="str">
        <f t="shared" si="271"/>
        <v>2020-09-15</v>
      </c>
      <c r="Q3482" s="1" t="str">
        <f>IFERROR(VLOOKUP(K3482,de_para!$A$2:$B$32,2,0),"ERR")</f>
        <v>web event</v>
      </c>
      <c r="R3482" s="1">
        <v>0</v>
      </c>
      <c r="S3482" s="1">
        <f t="shared" si="272"/>
        <v>9</v>
      </c>
      <c r="T3482" s="1">
        <f t="shared" si="273"/>
        <v>2020</v>
      </c>
      <c r="U3482" s="1">
        <f t="shared" si="274"/>
        <v>2</v>
      </c>
    </row>
    <row r="3483" spans="1:21" x14ac:dyDescent="0.25">
      <c r="A3483" s="3" t="s">
        <v>1497</v>
      </c>
      <c r="B3483" s="3" t="s">
        <v>1570</v>
      </c>
      <c r="C3483" s="4" t="s">
        <v>1498</v>
      </c>
      <c r="D3483" s="5" t="s">
        <v>1484</v>
      </c>
      <c r="E3483" s="4" t="s">
        <v>1485</v>
      </c>
      <c r="F3483" s="6">
        <v>37225.919999999998</v>
      </c>
      <c r="G3483" s="4">
        <v>2887683</v>
      </c>
      <c r="H3483" s="4">
        <v>4411293</v>
      </c>
      <c r="I3483" s="5">
        <v>8.4387774699999998</v>
      </c>
      <c r="J3483" s="5">
        <v>1.5276237038484</v>
      </c>
      <c r="K3483" s="5" t="s">
        <v>36</v>
      </c>
      <c r="L3483" s="5">
        <v>116</v>
      </c>
      <c r="M3483" s="7" t="s">
        <v>1571</v>
      </c>
      <c r="N3483" s="16">
        <f t="shared" si="270"/>
        <v>44081</v>
      </c>
      <c r="O3483" s="7" t="s">
        <v>1572</v>
      </c>
      <c r="P3483" s="12" t="str">
        <f t="shared" si="271"/>
        <v>2020-09-15</v>
      </c>
      <c r="Q3483" s="1" t="str">
        <f>IFERROR(VLOOKUP(K3483,de_para!$A$2:$B$32,2,0),"ERR")</f>
        <v>web event</v>
      </c>
      <c r="R3483" s="1">
        <v>0</v>
      </c>
      <c r="S3483" s="1">
        <f t="shared" si="272"/>
        <v>9</v>
      </c>
      <c r="T3483" s="1">
        <f t="shared" si="273"/>
        <v>2020</v>
      </c>
      <c r="U3483" s="1">
        <f t="shared" si="274"/>
        <v>2</v>
      </c>
    </row>
    <row r="3484" spans="1:21" x14ac:dyDescent="0.25">
      <c r="A3484" s="3" t="s">
        <v>1261</v>
      </c>
      <c r="B3484" s="3" t="s">
        <v>1570</v>
      </c>
      <c r="C3484" s="4" t="s">
        <v>1262</v>
      </c>
      <c r="D3484" s="5" t="s">
        <v>1263</v>
      </c>
      <c r="E3484" s="4" t="s">
        <v>1264</v>
      </c>
      <c r="F3484" s="6">
        <v>6443.74</v>
      </c>
      <c r="G3484" s="4">
        <v>406463</v>
      </c>
      <c r="H3484" s="4">
        <v>511415</v>
      </c>
      <c r="I3484" s="5">
        <v>12.599825969999999</v>
      </c>
      <c r="J3484" s="5">
        <v>1.2582080041726</v>
      </c>
      <c r="K3484" s="5" t="s">
        <v>1265</v>
      </c>
      <c r="L3484" s="5">
        <v>488</v>
      </c>
      <c r="M3484" s="7" t="s">
        <v>1571</v>
      </c>
      <c r="N3484" s="16">
        <f t="shared" si="270"/>
        <v>44081</v>
      </c>
      <c r="O3484" s="7" t="s">
        <v>1572</v>
      </c>
      <c r="P3484" s="12" t="str">
        <f t="shared" si="271"/>
        <v>2020-09-15</v>
      </c>
      <c r="Q3484" s="1" t="str">
        <f>IFERROR(VLOOKUP(K3484,de_para!$A$2:$B$32,2,0),"ERR")</f>
        <v>Mensagem</v>
      </c>
      <c r="R3484" s="1">
        <v>1</v>
      </c>
      <c r="S3484" s="1">
        <f t="shared" si="272"/>
        <v>9</v>
      </c>
      <c r="T3484" s="1">
        <f t="shared" si="273"/>
        <v>2020</v>
      </c>
      <c r="U3484" s="1">
        <f t="shared" si="274"/>
        <v>2</v>
      </c>
    </row>
    <row r="3485" spans="1:21" x14ac:dyDescent="0.25">
      <c r="A3485" s="3" t="s">
        <v>1584</v>
      </c>
      <c r="B3485" s="3" t="s">
        <v>1570</v>
      </c>
      <c r="C3485" s="4" t="s">
        <v>1585</v>
      </c>
      <c r="D3485" s="5" t="s">
        <v>1582</v>
      </c>
      <c r="E3485" s="4" t="s">
        <v>1583</v>
      </c>
      <c r="F3485" s="6">
        <v>0</v>
      </c>
      <c r="G3485" s="4">
        <v>0</v>
      </c>
      <c r="H3485" s="4">
        <v>0</v>
      </c>
      <c r="I3485" s="5" t="s">
        <v>45</v>
      </c>
      <c r="J3485" s="5">
        <v>0</v>
      </c>
      <c r="K3485" s="5" t="s">
        <v>36</v>
      </c>
      <c r="L3485" s="5">
        <v>2</v>
      </c>
      <c r="M3485" s="7" t="s">
        <v>1571</v>
      </c>
      <c r="N3485" s="16">
        <f t="shared" si="270"/>
        <v>44081</v>
      </c>
      <c r="O3485" s="7" t="s">
        <v>1572</v>
      </c>
      <c r="P3485" s="12" t="str">
        <f t="shared" si="271"/>
        <v>2020-09-15</v>
      </c>
      <c r="Q3485" s="1" t="str">
        <f>IFERROR(VLOOKUP(K3485,de_para!$A$2:$B$32,2,0),"ERR")</f>
        <v>web event</v>
      </c>
      <c r="R3485" s="1">
        <v>0</v>
      </c>
      <c r="S3485" s="1">
        <f t="shared" si="272"/>
        <v>9</v>
      </c>
      <c r="T3485" s="1">
        <f t="shared" si="273"/>
        <v>2020</v>
      </c>
      <c r="U3485" s="1">
        <f t="shared" si="274"/>
        <v>2</v>
      </c>
    </row>
    <row r="3486" spans="1:21" x14ac:dyDescent="0.25">
      <c r="A3486" s="3" t="s">
        <v>1525</v>
      </c>
      <c r="B3486" s="3" t="s">
        <v>1570</v>
      </c>
      <c r="C3486" s="4" t="s">
        <v>1526</v>
      </c>
      <c r="D3486" s="5" t="s">
        <v>87</v>
      </c>
      <c r="E3486" s="4" t="s">
        <v>88</v>
      </c>
      <c r="F3486" s="6">
        <v>2256.6</v>
      </c>
      <c r="G3486" s="4">
        <v>172639</v>
      </c>
      <c r="H3486" s="4">
        <v>209429</v>
      </c>
      <c r="I3486" s="5">
        <v>10.77501206</v>
      </c>
      <c r="J3486" s="5">
        <v>1.2131036440202001</v>
      </c>
      <c r="K3486" s="5" t="s">
        <v>36</v>
      </c>
      <c r="L3486" s="5">
        <v>19</v>
      </c>
      <c r="M3486" s="7" t="s">
        <v>1571</v>
      </c>
      <c r="N3486" s="16">
        <f t="shared" si="270"/>
        <v>44081</v>
      </c>
      <c r="O3486" s="7" t="s">
        <v>1572</v>
      </c>
      <c r="P3486" s="12" t="str">
        <f t="shared" si="271"/>
        <v>2020-09-15</v>
      </c>
      <c r="Q3486" s="1" t="str">
        <f>IFERROR(VLOOKUP(K3486,de_para!$A$2:$B$32,2,0),"ERR")</f>
        <v>web event</v>
      </c>
      <c r="R3486" s="1">
        <v>0</v>
      </c>
      <c r="S3486" s="1">
        <f t="shared" si="272"/>
        <v>9</v>
      </c>
      <c r="T3486" s="1">
        <f t="shared" si="273"/>
        <v>2020</v>
      </c>
      <c r="U3486" s="1">
        <f t="shared" si="274"/>
        <v>2</v>
      </c>
    </row>
    <row r="3487" spans="1:21" x14ac:dyDescent="0.25">
      <c r="A3487" s="3" t="s">
        <v>1085</v>
      </c>
      <c r="B3487" s="3" t="s">
        <v>1570</v>
      </c>
      <c r="C3487" s="4" t="s">
        <v>1086</v>
      </c>
      <c r="D3487" s="5" t="s">
        <v>1070</v>
      </c>
      <c r="E3487" s="4" t="s">
        <v>1071</v>
      </c>
      <c r="F3487" s="6">
        <v>1386.94</v>
      </c>
      <c r="G3487" s="4">
        <v>250881</v>
      </c>
      <c r="H3487" s="4">
        <v>391151</v>
      </c>
      <c r="I3487" s="5">
        <v>3.5457917800000001</v>
      </c>
      <c r="J3487" s="5">
        <v>1.5591096974262999</v>
      </c>
      <c r="K3487" s="5" t="s">
        <v>1072</v>
      </c>
      <c r="L3487" s="5">
        <v>261015</v>
      </c>
      <c r="M3487" s="7" t="s">
        <v>1571</v>
      </c>
      <c r="N3487" s="16">
        <f t="shared" si="270"/>
        <v>44081</v>
      </c>
      <c r="O3487" s="7" t="s">
        <v>1572</v>
      </c>
      <c r="P3487" s="12" t="str">
        <f t="shared" si="271"/>
        <v>2020-09-15</v>
      </c>
      <c r="Q3487" s="1" t="str">
        <f>IFERROR(VLOOKUP(K3487,de_para!$A$2:$B$32,2,0),"ERR")</f>
        <v>Top funnel</v>
      </c>
      <c r="R3487" s="1">
        <v>0</v>
      </c>
      <c r="S3487" s="1">
        <f t="shared" si="272"/>
        <v>9</v>
      </c>
      <c r="T3487" s="1">
        <f t="shared" si="273"/>
        <v>2020</v>
      </c>
      <c r="U3487" s="1">
        <f t="shared" si="274"/>
        <v>2</v>
      </c>
    </row>
    <row r="3488" spans="1:21" x14ac:dyDescent="0.25">
      <c r="A3488" s="3" t="s">
        <v>1271</v>
      </c>
      <c r="B3488" s="3" t="s">
        <v>1570</v>
      </c>
      <c r="C3488" s="4" t="s">
        <v>1272</v>
      </c>
      <c r="D3488" s="5" t="s">
        <v>1273</v>
      </c>
      <c r="E3488" s="4" t="s">
        <v>1274</v>
      </c>
      <c r="F3488" s="6">
        <v>7941.22</v>
      </c>
      <c r="G3488" s="4">
        <v>27600</v>
      </c>
      <c r="H3488" s="4">
        <v>138412</v>
      </c>
      <c r="I3488" s="5">
        <v>57.37378262</v>
      </c>
      <c r="J3488" s="5">
        <v>5.0149275362318999</v>
      </c>
      <c r="K3488" s="5" t="s">
        <v>36</v>
      </c>
      <c r="L3488" s="5">
        <v>195</v>
      </c>
      <c r="M3488" s="7" t="s">
        <v>1571</v>
      </c>
      <c r="N3488" s="16">
        <f t="shared" si="270"/>
        <v>44081</v>
      </c>
      <c r="O3488" s="7" t="s">
        <v>1572</v>
      </c>
      <c r="P3488" s="12" t="str">
        <f t="shared" si="271"/>
        <v>2020-09-15</v>
      </c>
      <c r="Q3488" s="1" t="str">
        <f>IFERROR(VLOOKUP(K3488,de_para!$A$2:$B$32,2,0),"ERR")</f>
        <v>web event</v>
      </c>
      <c r="R3488" s="1">
        <v>0</v>
      </c>
      <c r="S3488" s="1">
        <f t="shared" si="272"/>
        <v>9</v>
      </c>
      <c r="T3488" s="1">
        <f t="shared" si="273"/>
        <v>2020</v>
      </c>
      <c r="U3488" s="1">
        <f t="shared" si="274"/>
        <v>2</v>
      </c>
    </row>
    <row r="3489" spans="1:21" x14ac:dyDescent="0.25">
      <c r="A3489" s="3" t="s">
        <v>1535</v>
      </c>
      <c r="B3489" s="3" t="s">
        <v>1570</v>
      </c>
      <c r="C3489" s="4" t="s">
        <v>1536</v>
      </c>
      <c r="D3489" s="5" t="s">
        <v>1532</v>
      </c>
      <c r="E3489" s="4" t="s">
        <v>1533</v>
      </c>
      <c r="F3489" s="6">
        <v>0</v>
      </c>
      <c r="G3489" s="4">
        <v>0</v>
      </c>
      <c r="H3489" s="4">
        <v>0</v>
      </c>
      <c r="I3489" s="5" t="s">
        <v>45</v>
      </c>
      <c r="J3489" s="5">
        <v>0</v>
      </c>
      <c r="K3489" s="5" t="s">
        <v>36</v>
      </c>
      <c r="L3489" s="5">
        <v>8</v>
      </c>
      <c r="M3489" s="7" t="s">
        <v>1571</v>
      </c>
      <c r="N3489" s="16">
        <f t="shared" si="270"/>
        <v>44081</v>
      </c>
      <c r="O3489" s="7" t="s">
        <v>1572</v>
      </c>
      <c r="P3489" s="12" t="str">
        <f t="shared" si="271"/>
        <v>2020-09-15</v>
      </c>
      <c r="Q3489" s="1" t="str">
        <f>IFERROR(VLOOKUP(K3489,de_para!$A$2:$B$32,2,0),"ERR")</f>
        <v>web event</v>
      </c>
      <c r="R3489" s="1">
        <v>0</v>
      </c>
      <c r="S3489" s="1">
        <f t="shared" si="272"/>
        <v>9</v>
      </c>
      <c r="T3489" s="1">
        <f t="shared" si="273"/>
        <v>2020</v>
      </c>
      <c r="U3489" s="1">
        <f t="shared" si="274"/>
        <v>2</v>
      </c>
    </row>
    <row r="3490" spans="1:21" x14ac:dyDescent="0.25">
      <c r="A3490" s="3" t="s">
        <v>1421</v>
      </c>
      <c r="B3490" s="3" t="s">
        <v>1570</v>
      </c>
      <c r="C3490" s="4" t="s">
        <v>1422</v>
      </c>
      <c r="D3490" s="5" t="s">
        <v>1408</v>
      </c>
      <c r="E3490" s="4" t="s">
        <v>1409</v>
      </c>
      <c r="F3490" s="6">
        <v>355.72</v>
      </c>
      <c r="G3490" s="4">
        <v>15504</v>
      </c>
      <c r="H3490" s="4">
        <v>16771</v>
      </c>
      <c r="I3490" s="5">
        <v>21.210422749999999</v>
      </c>
      <c r="J3490" s="5">
        <v>1.0817208462332</v>
      </c>
      <c r="K3490" s="5" t="s">
        <v>36</v>
      </c>
      <c r="L3490" s="5" t="s">
        <v>45</v>
      </c>
      <c r="M3490" s="7" t="s">
        <v>1571</v>
      </c>
      <c r="N3490" s="16">
        <f t="shared" si="270"/>
        <v>44081</v>
      </c>
      <c r="O3490" s="7" t="s">
        <v>1572</v>
      </c>
      <c r="P3490" s="12" t="str">
        <f t="shared" si="271"/>
        <v>2020-09-15</v>
      </c>
      <c r="Q3490" s="1" t="str">
        <f>IFERROR(VLOOKUP(K3490,de_para!$A$2:$B$32,2,0),"ERR")</f>
        <v>web event</v>
      </c>
      <c r="R3490" s="1">
        <v>0</v>
      </c>
      <c r="S3490" s="1">
        <f t="shared" si="272"/>
        <v>9</v>
      </c>
      <c r="T3490" s="1">
        <f t="shared" si="273"/>
        <v>2020</v>
      </c>
      <c r="U3490" s="1">
        <f t="shared" si="274"/>
        <v>2</v>
      </c>
    </row>
    <row r="3491" spans="1:21" x14ac:dyDescent="0.25">
      <c r="A3491" s="3" t="s">
        <v>1547</v>
      </c>
      <c r="B3491" s="3" t="s">
        <v>1570</v>
      </c>
      <c r="C3491" s="4" t="s">
        <v>1548</v>
      </c>
      <c r="D3491" s="5" t="s">
        <v>1048</v>
      </c>
      <c r="E3491" s="4" t="s">
        <v>1049</v>
      </c>
      <c r="F3491" s="6">
        <v>0</v>
      </c>
      <c r="G3491" s="4">
        <v>0</v>
      </c>
      <c r="H3491" s="4">
        <v>0</v>
      </c>
      <c r="I3491" s="5" t="s">
        <v>45</v>
      </c>
      <c r="J3491" s="5">
        <v>0</v>
      </c>
      <c r="K3491" s="5" t="s">
        <v>36</v>
      </c>
      <c r="L3491" s="5">
        <v>2</v>
      </c>
      <c r="M3491" s="7" t="s">
        <v>1571</v>
      </c>
      <c r="N3491" s="16">
        <f t="shared" si="270"/>
        <v>44081</v>
      </c>
      <c r="O3491" s="7" t="s">
        <v>1572</v>
      </c>
      <c r="P3491" s="12" t="str">
        <f t="shared" si="271"/>
        <v>2020-09-15</v>
      </c>
      <c r="Q3491" s="1" t="str">
        <f>IFERROR(VLOOKUP(K3491,de_para!$A$2:$B$32,2,0),"ERR")</f>
        <v>web event</v>
      </c>
      <c r="R3491" s="1">
        <v>0</v>
      </c>
      <c r="S3491" s="1">
        <f t="shared" si="272"/>
        <v>9</v>
      </c>
      <c r="T3491" s="1">
        <f t="shared" si="273"/>
        <v>2020</v>
      </c>
      <c r="U3491" s="1">
        <f t="shared" si="274"/>
        <v>2</v>
      </c>
    </row>
    <row r="3492" spans="1:21" x14ac:dyDescent="0.25">
      <c r="A3492" s="3" t="s">
        <v>1557</v>
      </c>
      <c r="B3492" s="3" t="s">
        <v>1570</v>
      </c>
      <c r="C3492" s="4" t="s">
        <v>1558</v>
      </c>
      <c r="D3492" s="5" t="s">
        <v>1532</v>
      </c>
      <c r="E3492" s="4" t="s">
        <v>1533</v>
      </c>
      <c r="F3492" s="6">
        <v>0</v>
      </c>
      <c r="G3492" s="4">
        <v>0</v>
      </c>
      <c r="H3492" s="4">
        <v>0</v>
      </c>
      <c r="I3492" s="5" t="s">
        <v>45</v>
      </c>
      <c r="J3492" s="5">
        <v>0</v>
      </c>
      <c r="K3492" s="5" t="s">
        <v>36</v>
      </c>
      <c r="L3492" s="5">
        <v>1</v>
      </c>
      <c r="M3492" s="7" t="s">
        <v>1571</v>
      </c>
      <c r="N3492" s="16">
        <f t="shared" si="270"/>
        <v>44081</v>
      </c>
      <c r="O3492" s="7" t="s">
        <v>1572</v>
      </c>
      <c r="P3492" s="12" t="str">
        <f t="shared" si="271"/>
        <v>2020-09-15</v>
      </c>
      <c r="Q3492" s="1" t="str">
        <f>IFERROR(VLOOKUP(K3492,de_para!$A$2:$B$32,2,0),"ERR")</f>
        <v>web event</v>
      </c>
      <c r="R3492" s="1">
        <v>0</v>
      </c>
      <c r="S3492" s="1">
        <f t="shared" si="272"/>
        <v>9</v>
      </c>
      <c r="T3492" s="1">
        <f t="shared" si="273"/>
        <v>2020</v>
      </c>
      <c r="U3492" s="1">
        <f t="shared" si="274"/>
        <v>2</v>
      </c>
    </row>
    <row r="3493" spans="1:21" x14ac:dyDescent="0.25">
      <c r="A3493" s="3" t="s">
        <v>1530</v>
      </c>
      <c r="B3493" s="3" t="s">
        <v>1570</v>
      </c>
      <c r="C3493" s="4" t="s">
        <v>1553</v>
      </c>
      <c r="D3493" s="5" t="s">
        <v>1509</v>
      </c>
      <c r="E3493" s="4" t="s">
        <v>1510</v>
      </c>
      <c r="F3493" s="6">
        <v>0</v>
      </c>
      <c r="G3493" s="4">
        <v>0</v>
      </c>
      <c r="H3493" s="4">
        <v>0</v>
      </c>
      <c r="I3493" s="5" t="s">
        <v>45</v>
      </c>
      <c r="J3493" s="5">
        <v>0</v>
      </c>
      <c r="K3493" s="5" t="s">
        <v>36</v>
      </c>
      <c r="L3493" s="5">
        <v>4</v>
      </c>
      <c r="M3493" s="7" t="s">
        <v>1571</v>
      </c>
      <c r="N3493" s="16">
        <f t="shared" si="270"/>
        <v>44081</v>
      </c>
      <c r="O3493" s="7" t="s">
        <v>1572</v>
      </c>
      <c r="P3493" s="12" t="str">
        <f t="shared" si="271"/>
        <v>2020-09-15</v>
      </c>
      <c r="Q3493" s="1" t="str">
        <f>IFERROR(VLOOKUP(K3493,de_para!$A$2:$B$32,2,0),"ERR")</f>
        <v>web event</v>
      </c>
      <c r="R3493" s="1">
        <v>0</v>
      </c>
      <c r="S3493" s="1">
        <f t="shared" si="272"/>
        <v>9</v>
      </c>
      <c r="T3493" s="1">
        <f t="shared" si="273"/>
        <v>2020</v>
      </c>
      <c r="U3493" s="1">
        <f t="shared" si="274"/>
        <v>2</v>
      </c>
    </row>
    <row r="3494" spans="1:21" x14ac:dyDescent="0.25">
      <c r="A3494" s="3" t="s">
        <v>1476</v>
      </c>
      <c r="B3494" s="3" t="s">
        <v>1570</v>
      </c>
      <c r="C3494" s="4" t="s">
        <v>1517</v>
      </c>
      <c r="D3494" s="5" t="s">
        <v>1518</v>
      </c>
      <c r="E3494" s="4" t="s">
        <v>1519</v>
      </c>
      <c r="F3494" s="6">
        <v>0</v>
      </c>
      <c r="G3494" s="4">
        <v>0</v>
      </c>
      <c r="H3494" s="4">
        <v>0</v>
      </c>
      <c r="I3494" s="5" t="s">
        <v>45</v>
      </c>
      <c r="J3494" s="5">
        <v>0</v>
      </c>
      <c r="K3494" s="5" t="s">
        <v>36</v>
      </c>
      <c r="L3494" s="5">
        <v>142</v>
      </c>
      <c r="M3494" s="7" t="s">
        <v>1571</v>
      </c>
      <c r="N3494" s="16">
        <f t="shared" si="270"/>
        <v>44081</v>
      </c>
      <c r="O3494" s="7" t="s">
        <v>1572</v>
      </c>
      <c r="P3494" s="12" t="str">
        <f t="shared" si="271"/>
        <v>2020-09-15</v>
      </c>
      <c r="Q3494" s="1" t="str">
        <f>IFERROR(VLOOKUP(K3494,de_para!$A$2:$B$32,2,0),"ERR")</f>
        <v>web event</v>
      </c>
      <c r="R3494" s="1">
        <v>0</v>
      </c>
      <c r="S3494" s="1">
        <f t="shared" si="272"/>
        <v>9</v>
      </c>
      <c r="T3494" s="1">
        <f t="shared" si="273"/>
        <v>2020</v>
      </c>
      <c r="U3494" s="1">
        <f t="shared" si="274"/>
        <v>2</v>
      </c>
    </row>
    <row r="3495" spans="1:21" x14ac:dyDescent="0.25">
      <c r="A3495" s="3" t="s">
        <v>405</v>
      </c>
      <c r="B3495" s="3" t="s">
        <v>1570</v>
      </c>
      <c r="C3495" s="4" t="s">
        <v>406</v>
      </c>
      <c r="D3495" s="5" t="s">
        <v>177</v>
      </c>
      <c r="E3495" s="4" t="s">
        <v>178</v>
      </c>
      <c r="F3495" s="6">
        <v>5798.29</v>
      </c>
      <c r="G3495" s="4">
        <v>229312</v>
      </c>
      <c r="H3495" s="4">
        <v>537590</v>
      </c>
      <c r="I3495" s="5">
        <v>10.7857103</v>
      </c>
      <c r="J3495" s="5">
        <v>2.344360521909</v>
      </c>
      <c r="K3495" s="5" t="s">
        <v>179</v>
      </c>
      <c r="L3495" s="5">
        <v>6737</v>
      </c>
      <c r="M3495" s="7" t="s">
        <v>1571</v>
      </c>
      <c r="N3495" s="16">
        <f t="shared" si="270"/>
        <v>44081</v>
      </c>
      <c r="O3495" s="7" t="s">
        <v>1572</v>
      </c>
      <c r="P3495" s="12" t="str">
        <f t="shared" si="271"/>
        <v>2020-09-15</v>
      </c>
      <c r="Q3495" s="1" t="str">
        <f>IFERROR(VLOOKUP(K3495,de_para!$A$2:$B$32,2,0),"ERR")</f>
        <v>Mid funnel</v>
      </c>
      <c r="R3495" s="1">
        <v>0</v>
      </c>
      <c r="S3495" s="1">
        <f t="shared" si="272"/>
        <v>9</v>
      </c>
      <c r="T3495" s="1">
        <f t="shared" si="273"/>
        <v>2020</v>
      </c>
      <c r="U3495" s="1">
        <f t="shared" si="274"/>
        <v>2</v>
      </c>
    </row>
    <row r="3496" spans="1:21" x14ac:dyDescent="0.25">
      <c r="A3496" s="3" t="s">
        <v>1476</v>
      </c>
      <c r="B3496" s="3" t="s">
        <v>1570</v>
      </c>
      <c r="C3496" s="4" t="s">
        <v>1508</v>
      </c>
      <c r="D3496" s="5" t="s">
        <v>1509</v>
      </c>
      <c r="E3496" s="4" t="s">
        <v>1510</v>
      </c>
      <c r="F3496" s="6">
        <v>0</v>
      </c>
      <c r="G3496" s="4">
        <v>0</v>
      </c>
      <c r="H3496" s="4">
        <v>0</v>
      </c>
      <c r="I3496" s="5" t="s">
        <v>45</v>
      </c>
      <c r="J3496" s="5">
        <v>0</v>
      </c>
      <c r="K3496" s="5" t="s">
        <v>36</v>
      </c>
      <c r="L3496" s="5">
        <v>3</v>
      </c>
      <c r="M3496" s="7" t="s">
        <v>1571</v>
      </c>
      <c r="N3496" s="16">
        <f t="shared" si="270"/>
        <v>44081</v>
      </c>
      <c r="O3496" s="7" t="s">
        <v>1572</v>
      </c>
      <c r="P3496" s="12" t="str">
        <f t="shared" si="271"/>
        <v>2020-09-15</v>
      </c>
      <c r="Q3496" s="1" t="str">
        <f>IFERROR(VLOOKUP(K3496,de_para!$A$2:$B$32,2,0),"ERR")</f>
        <v>web event</v>
      </c>
      <c r="R3496" s="1">
        <v>0</v>
      </c>
      <c r="S3496" s="1">
        <f t="shared" si="272"/>
        <v>9</v>
      </c>
      <c r="T3496" s="1">
        <f t="shared" si="273"/>
        <v>2020</v>
      </c>
      <c r="U3496" s="1">
        <f t="shared" si="274"/>
        <v>2</v>
      </c>
    </row>
    <row r="3497" spans="1:21" x14ac:dyDescent="0.25">
      <c r="A3497" s="3" t="s">
        <v>1557</v>
      </c>
      <c r="B3497" s="3" t="s">
        <v>1570</v>
      </c>
      <c r="C3497" s="4" t="s">
        <v>1559</v>
      </c>
      <c r="D3497" s="5" t="s">
        <v>1509</v>
      </c>
      <c r="E3497" s="4" t="s">
        <v>1510</v>
      </c>
      <c r="F3497" s="6">
        <v>0</v>
      </c>
      <c r="G3497" s="4">
        <v>0</v>
      </c>
      <c r="H3497" s="4">
        <v>0</v>
      </c>
      <c r="I3497" s="5" t="s">
        <v>45</v>
      </c>
      <c r="J3497" s="5">
        <v>0</v>
      </c>
      <c r="K3497" s="5" t="s">
        <v>36</v>
      </c>
      <c r="L3497" s="5">
        <v>1</v>
      </c>
      <c r="M3497" s="7" t="s">
        <v>1571</v>
      </c>
      <c r="N3497" s="16">
        <f t="shared" si="270"/>
        <v>44081</v>
      </c>
      <c r="O3497" s="7" t="s">
        <v>1572</v>
      </c>
      <c r="P3497" s="12" t="str">
        <f t="shared" si="271"/>
        <v>2020-09-15</v>
      </c>
      <c r="Q3497" s="1" t="str">
        <f>IFERROR(VLOOKUP(K3497,de_para!$A$2:$B$32,2,0),"ERR")</f>
        <v>web event</v>
      </c>
      <c r="R3497" s="1">
        <v>0</v>
      </c>
      <c r="S3497" s="1">
        <f t="shared" si="272"/>
        <v>9</v>
      </c>
      <c r="T3497" s="1">
        <f t="shared" si="273"/>
        <v>2020</v>
      </c>
      <c r="U3497" s="1">
        <f t="shared" si="274"/>
        <v>2</v>
      </c>
    </row>
    <row r="3498" spans="1:21" x14ac:dyDescent="0.25">
      <c r="A3498" s="3" t="s">
        <v>1506</v>
      </c>
      <c r="B3498" s="3" t="s">
        <v>1570</v>
      </c>
      <c r="C3498" s="4" t="s">
        <v>1507</v>
      </c>
      <c r="D3498" s="5" t="s">
        <v>1495</v>
      </c>
      <c r="E3498" s="4" t="s">
        <v>1496</v>
      </c>
      <c r="F3498" s="6">
        <v>8736.7199999999993</v>
      </c>
      <c r="G3498" s="4">
        <v>541825</v>
      </c>
      <c r="H3498" s="4">
        <v>842441</v>
      </c>
      <c r="I3498" s="5">
        <v>10.37072032</v>
      </c>
      <c r="J3498" s="5">
        <v>1.5548212061090001</v>
      </c>
      <c r="K3498" s="5" t="s">
        <v>36</v>
      </c>
      <c r="L3498" s="5">
        <v>55</v>
      </c>
      <c r="M3498" s="7" t="s">
        <v>1571</v>
      </c>
      <c r="N3498" s="16">
        <f t="shared" si="270"/>
        <v>44081</v>
      </c>
      <c r="O3498" s="7" t="s">
        <v>1572</v>
      </c>
      <c r="P3498" s="12" t="str">
        <f t="shared" si="271"/>
        <v>2020-09-15</v>
      </c>
      <c r="Q3498" s="1" t="str">
        <f>IFERROR(VLOOKUP(K3498,de_para!$A$2:$B$32,2,0),"ERR")</f>
        <v>web event</v>
      </c>
      <c r="R3498" s="1">
        <v>0</v>
      </c>
      <c r="S3498" s="1">
        <f t="shared" si="272"/>
        <v>9</v>
      </c>
      <c r="T3498" s="1">
        <f t="shared" si="273"/>
        <v>2020</v>
      </c>
      <c r="U3498" s="1">
        <f t="shared" si="274"/>
        <v>2</v>
      </c>
    </row>
    <row r="3499" spans="1:21" x14ac:dyDescent="0.25">
      <c r="A3499" s="3" t="s">
        <v>1480</v>
      </c>
      <c r="B3499" s="3" t="s">
        <v>1570</v>
      </c>
      <c r="C3499" s="4" t="s">
        <v>1534</v>
      </c>
      <c r="D3499" s="5" t="s">
        <v>1509</v>
      </c>
      <c r="E3499" s="4" t="s">
        <v>1510</v>
      </c>
      <c r="F3499" s="6">
        <v>0</v>
      </c>
      <c r="G3499" s="4">
        <v>0</v>
      </c>
      <c r="H3499" s="4">
        <v>0</v>
      </c>
      <c r="I3499" s="5" t="s">
        <v>45</v>
      </c>
      <c r="J3499" s="5">
        <v>0</v>
      </c>
      <c r="K3499" s="5" t="s">
        <v>36</v>
      </c>
      <c r="L3499" s="5">
        <v>16</v>
      </c>
      <c r="M3499" s="7" t="s">
        <v>1571</v>
      </c>
      <c r="N3499" s="16">
        <f t="shared" si="270"/>
        <v>44081</v>
      </c>
      <c r="O3499" s="7" t="s">
        <v>1572</v>
      </c>
      <c r="P3499" s="12" t="str">
        <f t="shared" si="271"/>
        <v>2020-09-15</v>
      </c>
      <c r="Q3499" s="1" t="str">
        <f>IFERROR(VLOOKUP(K3499,de_para!$A$2:$B$32,2,0),"ERR")</f>
        <v>web event</v>
      </c>
      <c r="R3499" s="1">
        <v>0</v>
      </c>
      <c r="S3499" s="1">
        <f t="shared" si="272"/>
        <v>9</v>
      </c>
      <c r="T3499" s="1">
        <f t="shared" si="273"/>
        <v>2020</v>
      </c>
      <c r="U3499" s="1">
        <f t="shared" si="274"/>
        <v>2</v>
      </c>
    </row>
    <row r="3500" spans="1:21" x14ac:dyDescent="0.25">
      <c r="A3500" s="3" t="s">
        <v>1482</v>
      </c>
      <c r="B3500" s="3" t="s">
        <v>1570</v>
      </c>
      <c r="C3500" s="4" t="s">
        <v>1483</v>
      </c>
      <c r="D3500" s="5" t="s">
        <v>1484</v>
      </c>
      <c r="E3500" s="4" t="s">
        <v>1485</v>
      </c>
      <c r="F3500" s="6">
        <v>18635.43</v>
      </c>
      <c r="G3500" s="4">
        <v>566401</v>
      </c>
      <c r="H3500" s="4">
        <v>1001900</v>
      </c>
      <c r="I3500" s="5">
        <v>18.600089830000002</v>
      </c>
      <c r="J3500" s="5">
        <v>1.7688881199008999</v>
      </c>
      <c r="K3500" s="5" t="s">
        <v>36</v>
      </c>
      <c r="L3500" s="5">
        <v>84</v>
      </c>
      <c r="M3500" s="7" t="s">
        <v>1571</v>
      </c>
      <c r="N3500" s="16">
        <f t="shared" si="270"/>
        <v>44081</v>
      </c>
      <c r="O3500" s="7" t="s">
        <v>1572</v>
      </c>
      <c r="P3500" s="12" t="str">
        <f t="shared" si="271"/>
        <v>2020-09-15</v>
      </c>
      <c r="Q3500" s="1" t="str">
        <f>IFERROR(VLOOKUP(K3500,de_para!$A$2:$B$32,2,0),"ERR")</f>
        <v>web event</v>
      </c>
      <c r="R3500" s="1">
        <v>0</v>
      </c>
      <c r="S3500" s="1">
        <f t="shared" si="272"/>
        <v>9</v>
      </c>
      <c r="T3500" s="1">
        <f t="shared" si="273"/>
        <v>2020</v>
      </c>
      <c r="U3500" s="1">
        <f t="shared" si="274"/>
        <v>2</v>
      </c>
    </row>
    <row r="3501" spans="1:21" x14ac:dyDescent="0.25">
      <c r="A3501" s="3" t="s">
        <v>1085</v>
      </c>
      <c r="B3501" s="3" t="s">
        <v>1586</v>
      </c>
      <c r="C3501" s="4" t="s">
        <v>1086</v>
      </c>
      <c r="D3501" s="5" t="s">
        <v>1070</v>
      </c>
      <c r="E3501" s="4" t="s">
        <v>1071</v>
      </c>
      <c r="F3501" s="6">
        <v>99.14</v>
      </c>
      <c r="G3501" s="4">
        <v>34664</v>
      </c>
      <c r="H3501" s="4">
        <v>35072</v>
      </c>
      <c r="I3501" s="5">
        <v>2.8267563899999999</v>
      </c>
      <c r="J3501" s="5">
        <v>1.0117701361642999</v>
      </c>
      <c r="K3501" s="5" t="s">
        <v>1072</v>
      </c>
      <c r="L3501" s="5">
        <v>23802</v>
      </c>
      <c r="M3501" s="7" t="s">
        <v>1587</v>
      </c>
      <c r="N3501" s="16">
        <f t="shared" si="270"/>
        <v>44074</v>
      </c>
      <c r="O3501" s="7" t="s">
        <v>1588</v>
      </c>
      <c r="P3501" s="12" t="str">
        <f t="shared" si="271"/>
        <v>2020-09-08</v>
      </c>
      <c r="Q3501" s="1" t="str">
        <f>IFERROR(VLOOKUP(K3501,de_para!$A$2:$B$32,2,0),"ERR")</f>
        <v>Top funnel</v>
      </c>
      <c r="R3501" s="1">
        <v>0</v>
      </c>
      <c r="S3501" s="1">
        <f t="shared" si="272"/>
        <v>9</v>
      </c>
      <c r="T3501" s="1">
        <f t="shared" si="273"/>
        <v>2020</v>
      </c>
      <c r="U3501" s="1">
        <f t="shared" si="274"/>
        <v>2</v>
      </c>
    </row>
    <row r="3502" spans="1:21" x14ac:dyDescent="0.25">
      <c r="A3502" s="3" t="s">
        <v>1589</v>
      </c>
      <c r="B3502" s="3" t="s">
        <v>1586</v>
      </c>
      <c r="C3502" s="4" t="s">
        <v>1590</v>
      </c>
      <c r="D3502" s="5" t="s">
        <v>1591</v>
      </c>
      <c r="E3502" s="4" t="s">
        <v>1592</v>
      </c>
      <c r="F3502" s="6">
        <v>100</v>
      </c>
      <c r="G3502" s="4">
        <v>265499</v>
      </c>
      <c r="H3502" s="4">
        <v>265499</v>
      </c>
      <c r="I3502" s="5">
        <v>0.37664924999999999</v>
      </c>
      <c r="J3502" s="5">
        <v>1</v>
      </c>
      <c r="K3502" s="5" t="s">
        <v>6</v>
      </c>
      <c r="L3502" s="5">
        <v>265499</v>
      </c>
      <c r="M3502" s="7" t="s">
        <v>1587</v>
      </c>
      <c r="N3502" s="16">
        <f t="shared" si="270"/>
        <v>44074</v>
      </c>
      <c r="O3502" s="7" t="s">
        <v>1588</v>
      </c>
      <c r="P3502" s="12" t="str">
        <f t="shared" si="271"/>
        <v>2020-09-08</v>
      </c>
      <c r="Q3502" s="1" t="str">
        <f>IFERROR(VLOOKUP(K3502,de_para!$A$2:$B$32,2,0),"ERR")</f>
        <v>Top funnel</v>
      </c>
      <c r="R3502" s="1">
        <v>0</v>
      </c>
      <c r="S3502" s="1">
        <f t="shared" si="272"/>
        <v>9</v>
      </c>
      <c r="T3502" s="1">
        <f t="shared" si="273"/>
        <v>2020</v>
      </c>
      <c r="U3502" s="1">
        <f t="shared" si="274"/>
        <v>2</v>
      </c>
    </row>
    <row r="3503" spans="1:21" x14ac:dyDescent="0.25">
      <c r="A3503" s="3" t="s">
        <v>1476</v>
      </c>
      <c r="B3503" s="3" t="s">
        <v>1586</v>
      </c>
      <c r="C3503" s="4" t="s">
        <v>1508</v>
      </c>
      <c r="D3503" s="5" t="s">
        <v>1509</v>
      </c>
      <c r="E3503" s="4" t="s">
        <v>1510</v>
      </c>
      <c r="F3503" s="6">
        <v>2242.98</v>
      </c>
      <c r="G3503" s="4">
        <v>161472</v>
      </c>
      <c r="H3503" s="4">
        <v>202262</v>
      </c>
      <c r="I3503" s="5">
        <v>11.089478</v>
      </c>
      <c r="J3503" s="5">
        <v>1.2526134562029001</v>
      </c>
      <c r="K3503" s="5" t="s">
        <v>36</v>
      </c>
      <c r="L3503" s="5">
        <v>17</v>
      </c>
      <c r="M3503" s="7" t="s">
        <v>1587</v>
      </c>
      <c r="N3503" s="16">
        <f t="shared" si="270"/>
        <v>44074</v>
      </c>
      <c r="O3503" s="7" t="s">
        <v>1588</v>
      </c>
      <c r="P3503" s="12" t="str">
        <f t="shared" si="271"/>
        <v>2020-09-08</v>
      </c>
      <c r="Q3503" s="1" t="str">
        <f>IFERROR(VLOOKUP(K3503,de_para!$A$2:$B$32,2,0),"ERR")</f>
        <v>web event</v>
      </c>
      <c r="R3503" s="1">
        <v>0</v>
      </c>
      <c r="S3503" s="1">
        <f t="shared" si="272"/>
        <v>9</v>
      </c>
      <c r="T3503" s="1">
        <f t="shared" si="273"/>
        <v>2020</v>
      </c>
      <c r="U3503" s="1">
        <f t="shared" si="274"/>
        <v>2</v>
      </c>
    </row>
    <row r="3504" spans="1:21" x14ac:dyDescent="0.25">
      <c r="A3504" s="3" t="s">
        <v>1493</v>
      </c>
      <c r="B3504" s="3" t="s">
        <v>1586</v>
      </c>
      <c r="C3504" s="4" t="s">
        <v>1494</v>
      </c>
      <c r="D3504" s="5" t="s">
        <v>1495</v>
      </c>
      <c r="E3504" s="4" t="s">
        <v>1496</v>
      </c>
      <c r="F3504" s="6">
        <v>10378.27</v>
      </c>
      <c r="G3504" s="4">
        <v>773376</v>
      </c>
      <c r="H3504" s="4">
        <v>1325040</v>
      </c>
      <c r="I3504" s="5">
        <v>7.8324201499999999</v>
      </c>
      <c r="J3504" s="5">
        <v>1.7133192651439999</v>
      </c>
      <c r="K3504" s="5" t="s">
        <v>36</v>
      </c>
      <c r="L3504" s="5">
        <v>63</v>
      </c>
      <c r="M3504" s="7" t="s">
        <v>1587</v>
      </c>
      <c r="N3504" s="16">
        <f t="shared" si="270"/>
        <v>44074</v>
      </c>
      <c r="O3504" s="7" t="s">
        <v>1588</v>
      </c>
      <c r="P3504" s="12" t="str">
        <f t="shared" si="271"/>
        <v>2020-09-08</v>
      </c>
      <c r="Q3504" s="1" t="str">
        <f>IFERROR(VLOOKUP(K3504,de_para!$A$2:$B$32,2,0),"ERR")</f>
        <v>web event</v>
      </c>
      <c r="R3504" s="1">
        <v>0</v>
      </c>
      <c r="S3504" s="1">
        <f t="shared" si="272"/>
        <v>9</v>
      </c>
      <c r="T3504" s="1">
        <f t="shared" si="273"/>
        <v>2020</v>
      </c>
      <c r="U3504" s="1">
        <f t="shared" si="274"/>
        <v>2</v>
      </c>
    </row>
    <row r="3505" spans="1:21" x14ac:dyDescent="0.25">
      <c r="A3505" s="3" t="s">
        <v>1575</v>
      </c>
      <c r="B3505" s="3" t="s">
        <v>1586</v>
      </c>
      <c r="C3505" s="4" t="s">
        <v>1576</v>
      </c>
      <c r="D3505" s="5" t="s">
        <v>1562</v>
      </c>
      <c r="E3505" s="4" t="s">
        <v>1563</v>
      </c>
      <c r="F3505" s="6">
        <v>0</v>
      </c>
      <c r="G3505" s="4">
        <v>0</v>
      </c>
      <c r="H3505" s="4">
        <v>0</v>
      </c>
      <c r="I3505" s="5" t="s">
        <v>45</v>
      </c>
      <c r="J3505" s="5">
        <v>0</v>
      </c>
      <c r="K3505" s="5" t="s">
        <v>36</v>
      </c>
      <c r="L3505" s="5">
        <v>8</v>
      </c>
      <c r="M3505" s="7" t="s">
        <v>1587</v>
      </c>
      <c r="N3505" s="16">
        <f t="shared" si="270"/>
        <v>44074</v>
      </c>
      <c r="O3505" s="7" t="s">
        <v>1588</v>
      </c>
      <c r="P3505" s="12" t="str">
        <f t="shared" si="271"/>
        <v>2020-09-08</v>
      </c>
      <c r="Q3505" s="1" t="str">
        <f>IFERROR(VLOOKUP(K3505,de_para!$A$2:$B$32,2,0),"ERR")</f>
        <v>web event</v>
      </c>
      <c r="R3505" s="1">
        <v>0</v>
      </c>
      <c r="S3505" s="1">
        <f t="shared" si="272"/>
        <v>9</v>
      </c>
      <c r="T3505" s="1">
        <f t="shared" si="273"/>
        <v>2020</v>
      </c>
      <c r="U3505" s="1">
        <f t="shared" si="274"/>
        <v>2</v>
      </c>
    </row>
    <row r="3506" spans="1:21" x14ac:dyDescent="0.25">
      <c r="A3506" s="3" t="s">
        <v>1593</v>
      </c>
      <c r="B3506" s="3" t="s">
        <v>1586</v>
      </c>
      <c r="C3506" s="4" t="s">
        <v>1594</v>
      </c>
      <c r="D3506" s="5" t="s">
        <v>1504</v>
      </c>
      <c r="E3506" s="4" t="s">
        <v>1505</v>
      </c>
      <c r="F3506" s="6">
        <v>0</v>
      </c>
      <c r="G3506" s="4">
        <v>0</v>
      </c>
      <c r="H3506" s="4">
        <v>0</v>
      </c>
      <c r="I3506" s="5" t="s">
        <v>45</v>
      </c>
      <c r="J3506" s="5">
        <v>0</v>
      </c>
      <c r="K3506" s="5" t="s">
        <v>36</v>
      </c>
      <c r="L3506" s="5">
        <v>2</v>
      </c>
      <c r="M3506" s="7" t="s">
        <v>1587</v>
      </c>
      <c r="N3506" s="16">
        <f t="shared" si="270"/>
        <v>44074</v>
      </c>
      <c r="O3506" s="7" t="s">
        <v>1588</v>
      </c>
      <c r="P3506" s="12" t="str">
        <f t="shared" si="271"/>
        <v>2020-09-08</v>
      </c>
      <c r="Q3506" s="1" t="str">
        <f>IFERROR(VLOOKUP(K3506,de_para!$A$2:$B$32,2,0),"ERR")</f>
        <v>web event</v>
      </c>
      <c r="R3506" s="1">
        <v>0</v>
      </c>
      <c r="S3506" s="1">
        <f t="shared" si="272"/>
        <v>9</v>
      </c>
      <c r="T3506" s="1">
        <f t="shared" si="273"/>
        <v>2020</v>
      </c>
      <c r="U3506" s="1">
        <f t="shared" si="274"/>
        <v>2</v>
      </c>
    </row>
    <row r="3507" spans="1:21" x14ac:dyDescent="0.25">
      <c r="A3507" s="3" t="s">
        <v>1530</v>
      </c>
      <c r="B3507" s="3" t="s">
        <v>1586</v>
      </c>
      <c r="C3507" s="4" t="s">
        <v>1553</v>
      </c>
      <c r="D3507" s="5" t="s">
        <v>1509</v>
      </c>
      <c r="E3507" s="4" t="s">
        <v>1510</v>
      </c>
      <c r="F3507" s="6">
        <v>2238.11</v>
      </c>
      <c r="G3507" s="4">
        <v>161120</v>
      </c>
      <c r="H3507" s="4">
        <v>204209</v>
      </c>
      <c r="I3507" s="5">
        <v>10.95989893</v>
      </c>
      <c r="J3507" s="5">
        <v>1.2674342105262999</v>
      </c>
      <c r="K3507" s="5" t="s">
        <v>36</v>
      </c>
      <c r="L3507" s="5">
        <v>20</v>
      </c>
      <c r="M3507" s="7" t="s">
        <v>1587</v>
      </c>
      <c r="N3507" s="16">
        <f t="shared" si="270"/>
        <v>44074</v>
      </c>
      <c r="O3507" s="7" t="s">
        <v>1588</v>
      </c>
      <c r="P3507" s="12" t="str">
        <f t="shared" si="271"/>
        <v>2020-09-08</v>
      </c>
      <c r="Q3507" s="1" t="str">
        <f>IFERROR(VLOOKUP(K3507,de_para!$A$2:$B$32,2,0),"ERR")</f>
        <v>web event</v>
      </c>
      <c r="R3507" s="1">
        <v>0</v>
      </c>
      <c r="S3507" s="1">
        <f t="shared" si="272"/>
        <v>9</v>
      </c>
      <c r="T3507" s="1">
        <f t="shared" si="273"/>
        <v>2020</v>
      </c>
      <c r="U3507" s="1">
        <f t="shared" si="274"/>
        <v>2</v>
      </c>
    </row>
    <row r="3508" spans="1:21" x14ac:dyDescent="0.25">
      <c r="A3508" s="3" t="s">
        <v>1584</v>
      </c>
      <c r="B3508" s="3" t="s">
        <v>1586</v>
      </c>
      <c r="C3508" s="4" t="s">
        <v>1585</v>
      </c>
      <c r="D3508" s="5" t="s">
        <v>1582</v>
      </c>
      <c r="E3508" s="4" t="s">
        <v>1583</v>
      </c>
      <c r="F3508" s="6">
        <v>0</v>
      </c>
      <c r="G3508" s="4">
        <v>0</v>
      </c>
      <c r="H3508" s="4">
        <v>0</v>
      </c>
      <c r="I3508" s="5" t="s">
        <v>45</v>
      </c>
      <c r="J3508" s="5">
        <v>0</v>
      </c>
      <c r="K3508" s="5" t="s">
        <v>36</v>
      </c>
      <c r="L3508" s="5">
        <v>1</v>
      </c>
      <c r="M3508" s="7" t="s">
        <v>1587</v>
      </c>
      <c r="N3508" s="16">
        <f t="shared" si="270"/>
        <v>44074</v>
      </c>
      <c r="O3508" s="7" t="s">
        <v>1588</v>
      </c>
      <c r="P3508" s="12" t="str">
        <f t="shared" si="271"/>
        <v>2020-09-08</v>
      </c>
      <c r="Q3508" s="1" t="str">
        <f>IFERROR(VLOOKUP(K3508,de_para!$A$2:$B$32,2,0),"ERR")</f>
        <v>web event</v>
      </c>
      <c r="R3508" s="1">
        <v>0</v>
      </c>
      <c r="S3508" s="1">
        <f t="shared" si="272"/>
        <v>9</v>
      </c>
      <c r="T3508" s="1">
        <f t="shared" si="273"/>
        <v>2020</v>
      </c>
      <c r="U3508" s="1">
        <f t="shared" si="274"/>
        <v>2</v>
      </c>
    </row>
    <row r="3509" spans="1:21" x14ac:dyDescent="0.25">
      <c r="A3509" s="3" t="s">
        <v>1230</v>
      </c>
      <c r="B3509" s="3" t="s">
        <v>1586</v>
      </c>
      <c r="C3509" s="4" t="s">
        <v>1231</v>
      </c>
      <c r="D3509" s="5" t="s">
        <v>1232</v>
      </c>
      <c r="E3509" s="4" t="s">
        <v>1233</v>
      </c>
      <c r="F3509" s="6">
        <v>1596.18</v>
      </c>
      <c r="G3509" s="4">
        <v>15372</v>
      </c>
      <c r="H3509" s="4">
        <v>35689</v>
      </c>
      <c r="I3509" s="5">
        <v>44.72470509</v>
      </c>
      <c r="J3509" s="5">
        <v>2.3216887848034999</v>
      </c>
      <c r="K3509" s="5" t="s">
        <v>36</v>
      </c>
      <c r="L3509" s="5">
        <v>11</v>
      </c>
      <c r="M3509" s="7" t="s">
        <v>1587</v>
      </c>
      <c r="N3509" s="16">
        <f t="shared" si="270"/>
        <v>44074</v>
      </c>
      <c r="O3509" s="7" t="s">
        <v>1588</v>
      </c>
      <c r="P3509" s="12" t="str">
        <f t="shared" si="271"/>
        <v>2020-09-08</v>
      </c>
      <c r="Q3509" s="1" t="str">
        <f>IFERROR(VLOOKUP(K3509,de_para!$A$2:$B$32,2,0),"ERR")</f>
        <v>web event</v>
      </c>
      <c r="R3509" s="1">
        <v>0</v>
      </c>
      <c r="S3509" s="1">
        <f t="shared" si="272"/>
        <v>9</v>
      </c>
      <c r="T3509" s="1">
        <f t="shared" si="273"/>
        <v>2020</v>
      </c>
      <c r="U3509" s="1">
        <f t="shared" si="274"/>
        <v>2</v>
      </c>
    </row>
    <row r="3510" spans="1:21" x14ac:dyDescent="0.25">
      <c r="A3510" s="3" t="s">
        <v>1304</v>
      </c>
      <c r="B3510" s="3" t="s">
        <v>1586</v>
      </c>
      <c r="C3510" s="4" t="s">
        <v>1305</v>
      </c>
      <c r="D3510" s="5" t="s">
        <v>1302</v>
      </c>
      <c r="E3510" s="4" t="s">
        <v>1303</v>
      </c>
      <c r="F3510" s="6">
        <v>2941.31</v>
      </c>
      <c r="G3510" s="4">
        <v>16728</v>
      </c>
      <c r="H3510" s="4">
        <v>230886</v>
      </c>
      <c r="I3510" s="5">
        <v>12.739230620000001</v>
      </c>
      <c r="J3510" s="5">
        <v>13.802367288378999</v>
      </c>
      <c r="K3510" s="5" t="s">
        <v>6</v>
      </c>
      <c r="L3510" s="5">
        <v>16728</v>
      </c>
      <c r="M3510" s="7" t="s">
        <v>1587</v>
      </c>
      <c r="N3510" s="16">
        <f t="shared" si="270"/>
        <v>44074</v>
      </c>
      <c r="O3510" s="7" t="s">
        <v>1588</v>
      </c>
      <c r="P3510" s="12" t="str">
        <f t="shared" si="271"/>
        <v>2020-09-08</v>
      </c>
      <c r="Q3510" s="1" t="str">
        <f>IFERROR(VLOOKUP(K3510,de_para!$A$2:$B$32,2,0),"ERR")</f>
        <v>Top funnel</v>
      </c>
      <c r="R3510" s="1">
        <v>0</v>
      </c>
      <c r="S3510" s="1">
        <f t="shared" si="272"/>
        <v>9</v>
      </c>
      <c r="T3510" s="1">
        <f t="shared" si="273"/>
        <v>2020</v>
      </c>
      <c r="U3510" s="1">
        <f t="shared" si="274"/>
        <v>2</v>
      </c>
    </row>
    <row r="3511" spans="1:21" x14ac:dyDescent="0.25">
      <c r="A3511" s="3" t="s">
        <v>1480</v>
      </c>
      <c r="B3511" s="3" t="s">
        <v>1586</v>
      </c>
      <c r="C3511" s="4" t="s">
        <v>1522</v>
      </c>
      <c r="D3511" s="5" t="s">
        <v>1518</v>
      </c>
      <c r="E3511" s="4" t="s">
        <v>1519</v>
      </c>
      <c r="F3511" s="6">
        <v>23815.99</v>
      </c>
      <c r="G3511" s="4">
        <v>131264</v>
      </c>
      <c r="H3511" s="4">
        <v>856066</v>
      </c>
      <c r="I3511" s="5">
        <v>27.820273199999999</v>
      </c>
      <c r="J3511" s="5">
        <v>6.5217119697708004</v>
      </c>
      <c r="K3511" s="5" t="s">
        <v>36</v>
      </c>
      <c r="L3511" s="5">
        <v>203</v>
      </c>
      <c r="M3511" s="7" t="s">
        <v>1587</v>
      </c>
      <c r="N3511" s="16">
        <f t="shared" si="270"/>
        <v>44074</v>
      </c>
      <c r="O3511" s="7" t="s">
        <v>1588</v>
      </c>
      <c r="P3511" s="12" t="str">
        <f t="shared" si="271"/>
        <v>2020-09-08</v>
      </c>
      <c r="Q3511" s="1" t="str">
        <f>IFERROR(VLOOKUP(K3511,de_para!$A$2:$B$32,2,0),"ERR")</f>
        <v>web event</v>
      </c>
      <c r="R3511" s="1">
        <v>0</v>
      </c>
      <c r="S3511" s="1">
        <f t="shared" si="272"/>
        <v>9</v>
      </c>
      <c r="T3511" s="1">
        <f t="shared" si="273"/>
        <v>2020</v>
      </c>
      <c r="U3511" s="1">
        <f t="shared" si="274"/>
        <v>2</v>
      </c>
    </row>
    <row r="3512" spans="1:21" x14ac:dyDescent="0.25">
      <c r="A3512" s="3" t="s">
        <v>1406</v>
      </c>
      <c r="B3512" s="3" t="s">
        <v>1586</v>
      </c>
      <c r="C3512" s="4" t="s">
        <v>1407</v>
      </c>
      <c r="D3512" s="5" t="s">
        <v>1408</v>
      </c>
      <c r="E3512" s="4" t="s">
        <v>1409</v>
      </c>
      <c r="F3512" s="6">
        <v>35652.639999999999</v>
      </c>
      <c r="G3512" s="4">
        <v>3340806</v>
      </c>
      <c r="H3512" s="4">
        <v>5652451</v>
      </c>
      <c r="I3512" s="5">
        <v>6.3074655599999998</v>
      </c>
      <c r="J3512" s="5">
        <v>1.6919423037435</v>
      </c>
      <c r="K3512" s="5" t="s">
        <v>36</v>
      </c>
      <c r="L3512" s="5">
        <v>123</v>
      </c>
      <c r="M3512" s="7" t="s">
        <v>1587</v>
      </c>
      <c r="N3512" s="16">
        <f t="shared" si="270"/>
        <v>44074</v>
      </c>
      <c r="O3512" s="7" t="s">
        <v>1588</v>
      </c>
      <c r="P3512" s="12" t="str">
        <f t="shared" si="271"/>
        <v>2020-09-08</v>
      </c>
      <c r="Q3512" s="1" t="str">
        <f>IFERROR(VLOOKUP(K3512,de_para!$A$2:$B$32,2,0),"ERR")</f>
        <v>web event</v>
      </c>
      <c r="R3512" s="1">
        <v>0</v>
      </c>
      <c r="S3512" s="1">
        <f t="shared" si="272"/>
        <v>9</v>
      </c>
      <c r="T3512" s="1">
        <f t="shared" si="273"/>
        <v>2020</v>
      </c>
      <c r="U3512" s="1">
        <f t="shared" si="274"/>
        <v>2</v>
      </c>
    </row>
    <row r="3513" spans="1:21" x14ac:dyDescent="0.25">
      <c r="A3513" s="3" t="s">
        <v>405</v>
      </c>
      <c r="B3513" s="3" t="s">
        <v>1586</v>
      </c>
      <c r="C3513" s="4" t="s">
        <v>406</v>
      </c>
      <c r="D3513" s="5" t="s">
        <v>177</v>
      </c>
      <c r="E3513" s="4" t="s">
        <v>178</v>
      </c>
      <c r="F3513" s="6">
        <v>7599.85</v>
      </c>
      <c r="G3513" s="4">
        <v>404737</v>
      </c>
      <c r="H3513" s="4">
        <v>922511</v>
      </c>
      <c r="I3513" s="5">
        <v>8.2382215500000004</v>
      </c>
      <c r="J3513" s="5">
        <v>2.2792850665988</v>
      </c>
      <c r="K3513" s="5" t="s">
        <v>179</v>
      </c>
      <c r="L3513" s="5">
        <v>8086</v>
      </c>
      <c r="M3513" s="7" t="s">
        <v>1587</v>
      </c>
      <c r="N3513" s="16">
        <f t="shared" si="270"/>
        <v>44074</v>
      </c>
      <c r="O3513" s="7" t="s">
        <v>1588</v>
      </c>
      <c r="P3513" s="12" t="str">
        <f t="shared" si="271"/>
        <v>2020-09-08</v>
      </c>
      <c r="Q3513" s="1" t="str">
        <f>IFERROR(VLOOKUP(K3513,de_para!$A$2:$B$32,2,0),"ERR")</f>
        <v>Mid funnel</v>
      </c>
      <c r="R3513" s="1">
        <v>0</v>
      </c>
      <c r="S3513" s="1">
        <f t="shared" si="272"/>
        <v>9</v>
      </c>
      <c r="T3513" s="1">
        <f t="shared" si="273"/>
        <v>2020</v>
      </c>
      <c r="U3513" s="1">
        <f t="shared" si="274"/>
        <v>2</v>
      </c>
    </row>
    <row r="3514" spans="1:21" x14ac:dyDescent="0.25">
      <c r="A3514" s="3" t="s">
        <v>1306</v>
      </c>
      <c r="B3514" s="3" t="s">
        <v>1586</v>
      </c>
      <c r="C3514" s="4" t="s">
        <v>1307</v>
      </c>
      <c r="D3514" s="5" t="s">
        <v>1302</v>
      </c>
      <c r="E3514" s="4" t="s">
        <v>1303</v>
      </c>
      <c r="F3514" s="6">
        <v>443.15</v>
      </c>
      <c r="G3514" s="4">
        <v>4302</v>
      </c>
      <c r="H3514" s="4">
        <v>31530</v>
      </c>
      <c r="I3514" s="5">
        <v>14.05486838</v>
      </c>
      <c r="J3514" s="5">
        <v>7.3291492329148999</v>
      </c>
      <c r="K3514" s="5" t="s">
        <v>6</v>
      </c>
      <c r="L3514" s="5">
        <v>4302</v>
      </c>
      <c r="M3514" s="7" t="s">
        <v>1587</v>
      </c>
      <c r="N3514" s="16">
        <f t="shared" si="270"/>
        <v>44074</v>
      </c>
      <c r="O3514" s="7" t="s">
        <v>1588</v>
      </c>
      <c r="P3514" s="12" t="str">
        <f t="shared" si="271"/>
        <v>2020-09-08</v>
      </c>
      <c r="Q3514" s="1" t="str">
        <f>IFERROR(VLOOKUP(K3514,de_para!$A$2:$B$32,2,0),"ERR")</f>
        <v>Top funnel</v>
      </c>
      <c r="R3514" s="1">
        <v>0</v>
      </c>
      <c r="S3514" s="1">
        <f t="shared" si="272"/>
        <v>9</v>
      </c>
      <c r="T3514" s="1">
        <f t="shared" si="273"/>
        <v>2020</v>
      </c>
      <c r="U3514" s="1">
        <f t="shared" si="274"/>
        <v>2</v>
      </c>
    </row>
    <row r="3515" spans="1:21" x14ac:dyDescent="0.25">
      <c r="A3515" s="3" t="s">
        <v>1088</v>
      </c>
      <c r="B3515" s="3" t="s">
        <v>1586</v>
      </c>
      <c r="C3515" s="4" t="s">
        <v>1090</v>
      </c>
      <c r="D3515" s="5" t="s">
        <v>1091</v>
      </c>
      <c r="E3515" s="4" t="s">
        <v>1092</v>
      </c>
      <c r="F3515" s="6">
        <v>27840.53</v>
      </c>
      <c r="G3515" s="4">
        <v>32864</v>
      </c>
      <c r="H3515" s="4">
        <v>552409</v>
      </c>
      <c r="I3515" s="5">
        <v>50.398400459999998</v>
      </c>
      <c r="J3515" s="5">
        <v>16.808939873418002</v>
      </c>
      <c r="K3515" s="5" t="s">
        <v>36</v>
      </c>
      <c r="L3515" s="5">
        <v>200</v>
      </c>
      <c r="M3515" s="7" t="s">
        <v>1587</v>
      </c>
      <c r="N3515" s="16">
        <f t="shared" si="270"/>
        <v>44074</v>
      </c>
      <c r="O3515" s="7" t="s">
        <v>1588</v>
      </c>
      <c r="P3515" s="12" t="str">
        <f t="shared" si="271"/>
        <v>2020-09-08</v>
      </c>
      <c r="Q3515" s="1" t="str">
        <f>IFERROR(VLOOKUP(K3515,de_para!$A$2:$B$32,2,0),"ERR")</f>
        <v>web event</v>
      </c>
      <c r="R3515" s="1">
        <v>0</v>
      </c>
      <c r="S3515" s="1">
        <f t="shared" si="272"/>
        <v>9</v>
      </c>
      <c r="T3515" s="1">
        <f t="shared" si="273"/>
        <v>2020</v>
      </c>
      <c r="U3515" s="1">
        <f t="shared" si="274"/>
        <v>2</v>
      </c>
    </row>
    <row r="3516" spans="1:21" x14ac:dyDescent="0.25">
      <c r="A3516" s="3" t="s">
        <v>1557</v>
      </c>
      <c r="B3516" s="3" t="s">
        <v>1586</v>
      </c>
      <c r="C3516" s="4" t="s">
        <v>1559</v>
      </c>
      <c r="D3516" s="5" t="s">
        <v>1509</v>
      </c>
      <c r="E3516" s="4" t="s">
        <v>1510</v>
      </c>
      <c r="F3516" s="6">
        <v>2242.5100000000002</v>
      </c>
      <c r="G3516" s="4">
        <v>167840</v>
      </c>
      <c r="H3516" s="4">
        <v>217028</v>
      </c>
      <c r="I3516" s="5">
        <v>10.3328142</v>
      </c>
      <c r="J3516" s="5">
        <v>1.2930648236416</v>
      </c>
      <c r="K3516" s="5" t="s">
        <v>36</v>
      </c>
      <c r="L3516" s="5">
        <v>18</v>
      </c>
      <c r="M3516" s="7" t="s">
        <v>1587</v>
      </c>
      <c r="N3516" s="16">
        <f t="shared" si="270"/>
        <v>44074</v>
      </c>
      <c r="O3516" s="7" t="s">
        <v>1588</v>
      </c>
      <c r="P3516" s="12" t="str">
        <f t="shared" si="271"/>
        <v>2020-09-08</v>
      </c>
      <c r="Q3516" s="1" t="str">
        <f>IFERROR(VLOOKUP(K3516,de_para!$A$2:$B$32,2,0),"ERR")</f>
        <v>web event</v>
      </c>
      <c r="R3516" s="1">
        <v>0</v>
      </c>
      <c r="S3516" s="1">
        <f t="shared" si="272"/>
        <v>9</v>
      </c>
      <c r="T3516" s="1">
        <f t="shared" si="273"/>
        <v>2020</v>
      </c>
      <c r="U3516" s="1">
        <f t="shared" si="274"/>
        <v>2</v>
      </c>
    </row>
    <row r="3517" spans="1:21" x14ac:dyDescent="0.25">
      <c r="A3517" s="3" t="s">
        <v>1502</v>
      </c>
      <c r="B3517" s="3" t="s">
        <v>1586</v>
      </c>
      <c r="C3517" s="4" t="s">
        <v>1503</v>
      </c>
      <c r="D3517" s="5" t="s">
        <v>1504</v>
      </c>
      <c r="E3517" s="4" t="s">
        <v>1505</v>
      </c>
      <c r="F3517" s="6">
        <v>14449.96</v>
      </c>
      <c r="G3517" s="4">
        <v>927491</v>
      </c>
      <c r="H3517" s="4">
        <v>1224923</v>
      </c>
      <c r="I3517" s="5">
        <v>11.79662722</v>
      </c>
      <c r="J3517" s="5">
        <v>1.3206845133806999</v>
      </c>
      <c r="K3517" s="5" t="s">
        <v>36</v>
      </c>
      <c r="L3517" s="5">
        <v>101</v>
      </c>
      <c r="M3517" s="7" t="s">
        <v>1587</v>
      </c>
      <c r="N3517" s="16">
        <f t="shared" si="270"/>
        <v>44074</v>
      </c>
      <c r="O3517" s="7" t="s">
        <v>1588</v>
      </c>
      <c r="P3517" s="12" t="str">
        <f t="shared" si="271"/>
        <v>2020-09-08</v>
      </c>
      <c r="Q3517" s="1" t="str">
        <f>IFERROR(VLOOKUP(K3517,de_para!$A$2:$B$32,2,0),"ERR")</f>
        <v>web event</v>
      </c>
      <c r="R3517" s="1">
        <v>0</v>
      </c>
      <c r="S3517" s="1">
        <f t="shared" si="272"/>
        <v>9</v>
      </c>
      <c r="T3517" s="1">
        <f t="shared" si="273"/>
        <v>2020</v>
      </c>
      <c r="U3517" s="1">
        <f t="shared" si="274"/>
        <v>2</v>
      </c>
    </row>
    <row r="3518" spans="1:21" x14ac:dyDescent="0.25">
      <c r="A3518" s="3" t="s">
        <v>1530</v>
      </c>
      <c r="B3518" s="3" t="s">
        <v>1586</v>
      </c>
      <c r="C3518" s="4" t="s">
        <v>1595</v>
      </c>
      <c r="D3518" s="5" t="s">
        <v>1578</v>
      </c>
      <c r="E3518" s="4" t="s">
        <v>1579</v>
      </c>
      <c r="F3518" s="6">
        <v>0</v>
      </c>
      <c r="G3518" s="4">
        <v>0</v>
      </c>
      <c r="H3518" s="4">
        <v>0</v>
      </c>
      <c r="I3518" s="5" t="s">
        <v>45</v>
      </c>
      <c r="J3518" s="5">
        <v>0</v>
      </c>
      <c r="K3518" s="5" t="s">
        <v>36</v>
      </c>
      <c r="L3518" s="5">
        <v>3</v>
      </c>
      <c r="M3518" s="7" t="s">
        <v>1587</v>
      </c>
      <c r="N3518" s="16">
        <f t="shared" si="270"/>
        <v>44074</v>
      </c>
      <c r="O3518" s="7" t="s">
        <v>1588</v>
      </c>
      <c r="P3518" s="12" t="str">
        <f t="shared" si="271"/>
        <v>2020-09-08</v>
      </c>
      <c r="Q3518" s="1" t="str">
        <f>IFERROR(VLOOKUP(K3518,de_para!$A$2:$B$32,2,0),"ERR")</f>
        <v>web event</v>
      </c>
      <c r="R3518" s="1">
        <v>0</v>
      </c>
      <c r="S3518" s="1">
        <f t="shared" si="272"/>
        <v>9</v>
      </c>
      <c r="T3518" s="1">
        <f t="shared" si="273"/>
        <v>2020</v>
      </c>
      <c r="U3518" s="1">
        <f t="shared" si="274"/>
        <v>2</v>
      </c>
    </row>
    <row r="3519" spans="1:21" x14ac:dyDescent="0.25">
      <c r="A3519" s="3" t="s">
        <v>1480</v>
      </c>
      <c r="B3519" s="3" t="s">
        <v>1586</v>
      </c>
      <c r="C3519" s="4" t="s">
        <v>1542</v>
      </c>
      <c r="D3519" s="5" t="s">
        <v>1540</v>
      </c>
      <c r="E3519" s="4" t="s">
        <v>1541</v>
      </c>
      <c r="F3519" s="6">
        <v>0</v>
      </c>
      <c r="G3519" s="4">
        <v>0</v>
      </c>
      <c r="H3519" s="4">
        <v>0</v>
      </c>
      <c r="I3519" s="5" t="s">
        <v>45</v>
      </c>
      <c r="J3519" s="5">
        <v>0</v>
      </c>
      <c r="K3519" s="5" t="s">
        <v>36</v>
      </c>
      <c r="L3519" s="5">
        <v>6</v>
      </c>
      <c r="M3519" s="7" t="s">
        <v>1587</v>
      </c>
      <c r="N3519" s="16">
        <f t="shared" si="270"/>
        <v>44074</v>
      </c>
      <c r="O3519" s="7" t="s">
        <v>1588</v>
      </c>
      <c r="P3519" s="12" t="str">
        <f t="shared" si="271"/>
        <v>2020-09-08</v>
      </c>
      <c r="Q3519" s="1" t="str">
        <f>IFERROR(VLOOKUP(K3519,de_para!$A$2:$B$32,2,0),"ERR")</f>
        <v>web event</v>
      </c>
      <c r="R3519" s="1">
        <v>0</v>
      </c>
      <c r="S3519" s="1">
        <f t="shared" si="272"/>
        <v>9</v>
      </c>
      <c r="T3519" s="1">
        <f t="shared" si="273"/>
        <v>2020</v>
      </c>
      <c r="U3519" s="1">
        <f t="shared" si="274"/>
        <v>2</v>
      </c>
    </row>
    <row r="3520" spans="1:21" x14ac:dyDescent="0.25">
      <c r="A3520" s="3" t="s">
        <v>1596</v>
      </c>
      <c r="B3520" s="3" t="s">
        <v>1586</v>
      </c>
      <c r="C3520" s="4" t="s">
        <v>1597</v>
      </c>
      <c r="D3520" s="5" t="s">
        <v>87</v>
      </c>
      <c r="E3520" s="4" t="s">
        <v>88</v>
      </c>
      <c r="F3520" s="6">
        <v>0</v>
      </c>
      <c r="G3520" s="4">
        <v>0</v>
      </c>
      <c r="H3520" s="4">
        <v>0</v>
      </c>
      <c r="I3520" s="5" t="s">
        <v>45</v>
      </c>
      <c r="J3520" s="5">
        <v>0</v>
      </c>
      <c r="K3520" s="5" t="s">
        <v>36</v>
      </c>
      <c r="L3520" s="5">
        <v>2</v>
      </c>
      <c r="M3520" s="7" t="s">
        <v>1587</v>
      </c>
      <c r="N3520" s="16">
        <f t="shared" si="270"/>
        <v>44074</v>
      </c>
      <c r="O3520" s="7" t="s">
        <v>1588</v>
      </c>
      <c r="P3520" s="12" t="str">
        <f t="shared" si="271"/>
        <v>2020-09-08</v>
      </c>
      <c r="Q3520" s="1" t="str">
        <f>IFERROR(VLOOKUP(K3520,de_para!$A$2:$B$32,2,0),"ERR")</f>
        <v>web event</v>
      </c>
      <c r="R3520" s="1">
        <v>0</v>
      </c>
      <c r="S3520" s="1">
        <f t="shared" si="272"/>
        <v>9</v>
      </c>
      <c r="T3520" s="1">
        <f t="shared" si="273"/>
        <v>2020</v>
      </c>
      <c r="U3520" s="1">
        <f t="shared" si="274"/>
        <v>2</v>
      </c>
    </row>
    <row r="3521" spans="1:21" x14ac:dyDescent="0.25">
      <c r="A3521" s="3" t="s">
        <v>1406</v>
      </c>
      <c r="B3521" s="3" t="s">
        <v>1586</v>
      </c>
      <c r="C3521" s="4" t="s">
        <v>1448</v>
      </c>
      <c r="D3521" s="5" t="s">
        <v>1449</v>
      </c>
      <c r="E3521" s="4" t="s">
        <v>1450</v>
      </c>
      <c r="F3521" s="6">
        <v>19106.009999999998</v>
      </c>
      <c r="G3521" s="4">
        <v>1290245</v>
      </c>
      <c r="H3521" s="4">
        <v>1777354</v>
      </c>
      <c r="I3521" s="5">
        <v>10.74969308</v>
      </c>
      <c r="J3521" s="5">
        <v>1.3775321741219999</v>
      </c>
      <c r="K3521" s="5" t="s">
        <v>36</v>
      </c>
      <c r="L3521" s="5">
        <v>62</v>
      </c>
      <c r="M3521" s="7" t="s">
        <v>1587</v>
      </c>
      <c r="N3521" s="16">
        <f t="shared" si="270"/>
        <v>44074</v>
      </c>
      <c r="O3521" s="7" t="s">
        <v>1588</v>
      </c>
      <c r="P3521" s="12" t="str">
        <f t="shared" si="271"/>
        <v>2020-09-08</v>
      </c>
      <c r="Q3521" s="1" t="str">
        <f>IFERROR(VLOOKUP(K3521,de_para!$A$2:$B$32,2,0),"ERR")</f>
        <v>web event</v>
      </c>
      <c r="R3521" s="1">
        <v>0</v>
      </c>
      <c r="S3521" s="1">
        <f t="shared" si="272"/>
        <v>9</v>
      </c>
      <c r="T3521" s="1">
        <f t="shared" si="273"/>
        <v>2020</v>
      </c>
      <c r="U3521" s="1">
        <f t="shared" si="274"/>
        <v>2</v>
      </c>
    </row>
    <row r="3522" spans="1:21" x14ac:dyDescent="0.25">
      <c r="A3522" s="3" t="s">
        <v>1476</v>
      </c>
      <c r="B3522" s="3" t="s">
        <v>1586</v>
      </c>
      <c r="C3522" s="4" t="s">
        <v>1543</v>
      </c>
      <c r="D3522" s="5" t="s">
        <v>1532</v>
      </c>
      <c r="E3522" s="4" t="s">
        <v>1533</v>
      </c>
      <c r="F3522" s="6">
        <v>3223.16</v>
      </c>
      <c r="G3522" s="4">
        <v>289473</v>
      </c>
      <c r="H3522" s="4">
        <v>407297</v>
      </c>
      <c r="I3522" s="5">
        <v>7.9135372999999998</v>
      </c>
      <c r="J3522" s="5">
        <v>1.4070293257057001</v>
      </c>
      <c r="K3522" s="5" t="s">
        <v>36</v>
      </c>
      <c r="L3522" s="5">
        <v>17</v>
      </c>
      <c r="M3522" s="7" t="s">
        <v>1587</v>
      </c>
      <c r="N3522" s="16">
        <f t="shared" si="270"/>
        <v>44074</v>
      </c>
      <c r="O3522" s="7" t="s">
        <v>1588</v>
      </c>
      <c r="P3522" s="12" t="str">
        <f t="shared" si="271"/>
        <v>2020-09-08</v>
      </c>
      <c r="Q3522" s="1" t="str">
        <f>IFERROR(VLOOKUP(K3522,de_para!$A$2:$B$32,2,0),"ERR")</f>
        <v>web event</v>
      </c>
      <c r="R3522" s="1">
        <v>0</v>
      </c>
      <c r="S3522" s="1">
        <f t="shared" si="272"/>
        <v>9</v>
      </c>
      <c r="T3522" s="1">
        <f t="shared" si="273"/>
        <v>2020</v>
      </c>
      <c r="U3522" s="1">
        <f t="shared" si="274"/>
        <v>2</v>
      </c>
    </row>
    <row r="3523" spans="1:21" x14ac:dyDescent="0.25">
      <c r="A3523" s="3" t="s">
        <v>1560</v>
      </c>
      <c r="B3523" s="3" t="s">
        <v>1586</v>
      </c>
      <c r="C3523" s="4" t="s">
        <v>1561</v>
      </c>
      <c r="D3523" s="5" t="s">
        <v>1562</v>
      </c>
      <c r="E3523" s="4" t="s">
        <v>1563</v>
      </c>
      <c r="F3523" s="6">
        <v>0</v>
      </c>
      <c r="G3523" s="4">
        <v>0</v>
      </c>
      <c r="H3523" s="4">
        <v>0</v>
      </c>
      <c r="I3523" s="5" t="s">
        <v>45</v>
      </c>
      <c r="J3523" s="5">
        <v>0</v>
      </c>
      <c r="K3523" s="5" t="s">
        <v>36</v>
      </c>
      <c r="L3523" s="5">
        <v>5</v>
      </c>
      <c r="M3523" s="7" t="s">
        <v>1587</v>
      </c>
      <c r="N3523" s="16">
        <f t="shared" ref="N3523:N3586" si="275">M3523-WEEKDAY(M3523,3)</f>
        <v>44074</v>
      </c>
      <c r="O3523" s="7" t="s">
        <v>1588</v>
      </c>
      <c r="P3523" s="12" t="str">
        <f t="shared" ref="P3523:P3586" si="276">RIGHT(B3523,10)</f>
        <v>2020-09-08</v>
      </c>
      <c r="Q3523" s="1" t="str">
        <f>IFERROR(VLOOKUP(K3523,de_para!$A$2:$B$32,2,0),"ERR")</f>
        <v>web event</v>
      </c>
      <c r="R3523" s="1">
        <v>0</v>
      </c>
      <c r="S3523" s="1">
        <f t="shared" ref="S3523:S3586" si="277">MONTH(P3523)</f>
        <v>9</v>
      </c>
      <c r="T3523" s="1">
        <f t="shared" ref="T3523:T3586" si="278">YEAR(P3523)</f>
        <v>2020</v>
      </c>
      <c r="U3523" s="1">
        <f t="shared" ref="U3523:U3586" si="279">IF(S3523&lt;7,1,2)</f>
        <v>2</v>
      </c>
    </row>
    <row r="3524" spans="1:21" x14ac:dyDescent="0.25">
      <c r="A3524" s="3" t="s">
        <v>1564</v>
      </c>
      <c r="B3524" s="3" t="s">
        <v>1586</v>
      </c>
      <c r="C3524" s="4" t="s">
        <v>1565</v>
      </c>
      <c r="D3524" s="5" t="s">
        <v>1566</v>
      </c>
      <c r="E3524" s="4" t="s">
        <v>1567</v>
      </c>
      <c r="F3524" s="6">
        <v>0</v>
      </c>
      <c r="G3524" s="4">
        <v>0</v>
      </c>
      <c r="H3524" s="4">
        <v>0</v>
      </c>
      <c r="I3524" s="5" t="s">
        <v>45</v>
      </c>
      <c r="J3524" s="5">
        <v>0</v>
      </c>
      <c r="K3524" s="5" t="s">
        <v>36</v>
      </c>
      <c r="L3524" s="5">
        <v>5</v>
      </c>
      <c r="M3524" s="7" t="s">
        <v>1587</v>
      </c>
      <c r="N3524" s="16">
        <f t="shared" si="275"/>
        <v>44074</v>
      </c>
      <c r="O3524" s="7" t="s">
        <v>1588</v>
      </c>
      <c r="P3524" s="12" t="str">
        <f t="shared" si="276"/>
        <v>2020-09-08</v>
      </c>
      <c r="Q3524" s="1" t="str">
        <f>IFERROR(VLOOKUP(K3524,de_para!$A$2:$B$32,2,0),"ERR")</f>
        <v>web event</v>
      </c>
      <c r="R3524" s="1">
        <v>0</v>
      </c>
      <c r="S3524" s="1">
        <f t="shared" si="277"/>
        <v>9</v>
      </c>
      <c r="T3524" s="1">
        <f t="shared" si="278"/>
        <v>2020</v>
      </c>
      <c r="U3524" s="1">
        <f t="shared" si="279"/>
        <v>2</v>
      </c>
    </row>
    <row r="3525" spans="1:21" x14ac:dyDescent="0.25">
      <c r="A3525" s="3" t="s">
        <v>1210</v>
      </c>
      <c r="B3525" s="3" t="s">
        <v>1586</v>
      </c>
      <c r="C3525" s="4" t="s">
        <v>1212</v>
      </c>
      <c r="D3525" s="5" t="s">
        <v>1213</v>
      </c>
      <c r="E3525" s="4" t="s">
        <v>1214</v>
      </c>
      <c r="F3525" s="6">
        <v>17434.93</v>
      </c>
      <c r="G3525" s="4">
        <v>419266</v>
      </c>
      <c r="H3525" s="4">
        <v>1448831</v>
      </c>
      <c r="I3525" s="5">
        <v>12.03379138</v>
      </c>
      <c r="J3525" s="5">
        <v>3.4556367556634999</v>
      </c>
      <c r="K3525" s="5" t="s">
        <v>36</v>
      </c>
      <c r="L3525" s="5">
        <v>105</v>
      </c>
      <c r="M3525" s="7" t="s">
        <v>1587</v>
      </c>
      <c r="N3525" s="16">
        <f t="shared" si="275"/>
        <v>44074</v>
      </c>
      <c r="O3525" s="7" t="s">
        <v>1588</v>
      </c>
      <c r="P3525" s="12" t="str">
        <f t="shared" si="276"/>
        <v>2020-09-08</v>
      </c>
      <c r="Q3525" s="1" t="str">
        <f>IFERROR(VLOOKUP(K3525,de_para!$A$2:$B$32,2,0),"ERR")</f>
        <v>web event</v>
      </c>
      <c r="R3525" s="1">
        <v>0</v>
      </c>
      <c r="S3525" s="1">
        <f t="shared" si="277"/>
        <v>9</v>
      </c>
      <c r="T3525" s="1">
        <f t="shared" si="278"/>
        <v>2020</v>
      </c>
      <c r="U3525" s="1">
        <f t="shared" si="279"/>
        <v>2</v>
      </c>
    </row>
    <row r="3526" spans="1:21" x14ac:dyDescent="0.25">
      <c r="A3526" s="3" t="s">
        <v>1476</v>
      </c>
      <c r="B3526" s="3" t="s">
        <v>1586</v>
      </c>
      <c r="C3526" s="4" t="s">
        <v>1539</v>
      </c>
      <c r="D3526" s="5" t="s">
        <v>1540</v>
      </c>
      <c r="E3526" s="4" t="s">
        <v>1541</v>
      </c>
      <c r="F3526" s="6">
        <v>0</v>
      </c>
      <c r="G3526" s="4">
        <v>0</v>
      </c>
      <c r="H3526" s="4">
        <v>0</v>
      </c>
      <c r="I3526" s="5" t="s">
        <v>45</v>
      </c>
      <c r="J3526" s="5">
        <v>0</v>
      </c>
      <c r="K3526" s="5" t="s">
        <v>36</v>
      </c>
      <c r="L3526" s="5">
        <v>6</v>
      </c>
      <c r="M3526" s="7" t="s">
        <v>1587</v>
      </c>
      <c r="N3526" s="16">
        <f t="shared" si="275"/>
        <v>44074</v>
      </c>
      <c r="O3526" s="7" t="s">
        <v>1588</v>
      </c>
      <c r="P3526" s="12" t="str">
        <f t="shared" si="276"/>
        <v>2020-09-08</v>
      </c>
      <c r="Q3526" s="1" t="str">
        <f>IFERROR(VLOOKUP(K3526,de_para!$A$2:$B$32,2,0),"ERR")</f>
        <v>web event</v>
      </c>
      <c r="R3526" s="1">
        <v>0</v>
      </c>
      <c r="S3526" s="1">
        <f t="shared" si="277"/>
        <v>9</v>
      </c>
      <c r="T3526" s="1">
        <f t="shared" si="278"/>
        <v>2020</v>
      </c>
      <c r="U3526" s="1">
        <f t="shared" si="279"/>
        <v>2</v>
      </c>
    </row>
    <row r="3527" spans="1:21" x14ac:dyDescent="0.25">
      <c r="A3527" s="3" t="s">
        <v>1406</v>
      </c>
      <c r="B3527" s="3" t="s">
        <v>1586</v>
      </c>
      <c r="C3527" s="4" t="s">
        <v>1568</v>
      </c>
      <c r="D3527" s="5" t="s">
        <v>1449</v>
      </c>
      <c r="E3527" s="4" t="s">
        <v>1569</v>
      </c>
      <c r="F3527" s="6">
        <v>1978.94</v>
      </c>
      <c r="G3527" s="4">
        <v>112448</v>
      </c>
      <c r="H3527" s="4">
        <v>126352</v>
      </c>
      <c r="I3527" s="5">
        <v>15.662118530000001</v>
      </c>
      <c r="J3527" s="5">
        <v>1.1236482640865</v>
      </c>
      <c r="K3527" s="5" t="s">
        <v>36</v>
      </c>
      <c r="L3527" s="5">
        <v>7</v>
      </c>
      <c r="M3527" s="7" t="s">
        <v>1587</v>
      </c>
      <c r="N3527" s="16">
        <f t="shared" si="275"/>
        <v>44074</v>
      </c>
      <c r="O3527" s="7" t="s">
        <v>1588</v>
      </c>
      <c r="P3527" s="12" t="str">
        <f t="shared" si="276"/>
        <v>2020-09-08</v>
      </c>
      <c r="Q3527" s="1" t="str">
        <f>IFERROR(VLOOKUP(K3527,de_para!$A$2:$B$32,2,0),"ERR")</f>
        <v>web event</v>
      </c>
      <c r="R3527" s="1">
        <v>0</v>
      </c>
      <c r="S3527" s="1">
        <f t="shared" si="277"/>
        <v>9</v>
      </c>
      <c r="T3527" s="1">
        <f t="shared" si="278"/>
        <v>2020</v>
      </c>
      <c r="U3527" s="1">
        <f t="shared" si="279"/>
        <v>2</v>
      </c>
    </row>
    <row r="3528" spans="1:21" x14ac:dyDescent="0.25">
      <c r="A3528" s="3" t="s">
        <v>1352</v>
      </c>
      <c r="B3528" s="3" t="s">
        <v>1586</v>
      </c>
      <c r="C3528" s="4" t="s">
        <v>1353</v>
      </c>
      <c r="D3528" s="5" t="s">
        <v>1091</v>
      </c>
      <c r="E3528" s="4" t="s">
        <v>1092</v>
      </c>
      <c r="F3528" s="6">
        <v>34197.120000000003</v>
      </c>
      <c r="G3528" s="4">
        <v>179201</v>
      </c>
      <c r="H3528" s="4">
        <v>1572413</v>
      </c>
      <c r="I3528" s="5">
        <v>21.748179390000001</v>
      </c>
      <c r="J3528" s="5">
        <v>8.7745771507971</v>
      </c>
      <c r="K3528" s="5" t="s">
        <v>36</v>
      </c>
      <c r="L3528" s="5">
        <v>162</v>
      </c>
      <c r="M3528" s="7" t="s">
        <v>1587</v>
      </c>
      <c r="N3528" s="16">
        <f t="shared" si="275"/>
        <v>44074</v>
      </c>
      <c r="O3528" s="7" t="s">
        <v>1588</v>
      </c>
      <c r="P3528" s="12" t="str">
        <f t="shared" si="276"/>
        <v>2020-09-08</v>
      </c>
      <c r="Q3528" s="1" t="str">
        <f>IFERROR(VLOOKUP(K3528,de_para!$A$2:$B$32,2,0),"ERR")</f>
        <v>web event</v>
      </c>
      <c r="R3528" s="1">
        <v>0</v>
      </c>
      <c r="S3528" s="1">
        <f t="shared" si="277"/>
        <v>9</v>
      </c>
      <c r="T3528" s="1">
        <f t="shared" si="278"/>
        <v>2020</v>
      </c>
      <c r="U3528" s="1">
        <f t="shared" si="279"/>
        <v>2</v>
      </c>
    </row>
    <row r="3529" spans="1:21" x14ac:dyDescent="0.25">
      <c r="A3529" s="3" t="s">
        <v>120</v>
      </c>
      <c r="B3529" s="3" t="s">
        <v>1586</v>
      </c>
      <c r="C3529" s="4" t="s">
        <v>121</v>
      </c>
      <c r="D3529" s="5" t="s">
        <v>87</v>
      </c>
      <c r="E3529" s="4" t="s">
        <v>88</v>
      </c>
      <c r="F3529" s="6">
        <v>37972.519999999997</v>
      </c>
      <c r="G3529" s="4">
        <v>2119171</v>
      </c>
      <c r="H3529" s="4">
        <v>3300465</v>
      </c>
      <c r="I3529" s="5">
        <v>11.50520305</v>
      </c>
      <c r="J3529" s="5">
        <v>1.5574321279406</v>
      </c>
      <c r="K3529" s="5" t="s">
        <v>36</v>
      </c>
      <c r="L3529" s="5">
        <v>349</v>
      </c>
      <c r="M3529" s="7" t="s">
        <v>1587</v>
      </c>
      <c r="N3529" s="16">
        <f t="shared" si="275"/>
        <v>44074</v>
      </c>
      <c r="O3529" s="7" t="s">
        <v>1588</v>
      </c>
      <c r="P3529" s="12" t="str">
        <f t="shared" si="276"/>
        <v>2020-09-08</v>
      </c>
      <c r="Q3529" s="1" t="str">
        <f>IFERROR(VLOOKUP(K3529,de_para!$A$2:$B$32,2,0),"ERR")</f>
        <v>web event</v>
      </c>
      <c r="R3529" s="1">
        <v>0</v>
      </c>
      <c r="S3529" s="1">
        <f t="shared" si="277"/>
        <v>9</v>
      </c>
      <c r="T3529" s="1">
        <f t="shared" si="278"/>
        <v>2020</v>
      </c>
      <c r="U3529" s="1">
        <f t="shared" si="279"/>
        <v>2</v>
      </c>
    </row>
    <row r="3530" spans="1:21" x14ac:dyDescent="0.25">
      <c r="A3530" s="3" t="s">
        <v>1557</v>
      </c>
      <c r="B3530" s="3" t="s">
        <v>1586</v>
      </c>
      <c r="C3530" s="4" t="s">
        <v>1558</v>
      </c>
      <c r="D3530" s="5" t="s">
        <v>1532</v>
      </c>
      <c r="E3530" s="4" t="s">
        <v>1533</v>
      </c>
      <c r="F3530" s="6">
        <v>3233.41</v>
      </c>
      <c r="G3530" s="4">
        <v>283457</v>
      </c>
      <c r="H3530" s="4">
        <v>391958</v>
      </c>
      <c r="I3530" s="5">
        <v>8.2493787600000008</v>
      </c>
      <c r="J3530" s="5">
        <v>1.3827776347030001</v>
      </c>
      <c r="K3530" s="5" t="s">
        <v>36</v>
      </c>
      <c r="L3530" s="5">
        <v>29</v>
      </c>
      <c r="M3530" s="7" t="s">
        <v>1587</v>
      </c>
      <c r="N3530" s="16">
        <f t="shared" si="275"/>
        <v>44074</v>
      </c>
      <c r="O3530" s="7" t="s">
        <v>1588</v>
      </c>
      <c r="P3530" s="12" t="str">
        <f t="shared" si="276"/>
        <v>2020-09-08</v>
      </c>
      <c r="Q3530" s="1" t="str">
        <f>IFERROR(VLOOKUP(K3530,de_para!$A$2:$B$32,2,0),"ERR")</f>
        <v>web event</v>
      </c>
      <c r="R3530" s="1">
        <v>0</v>
      </c>
      <c r="S3530" s="1">
        <f t="shared" si="277"/>
        <v>9</v>
      </c>
      <c r="T3530" s="1">
        <f t="shared" si="278"/>
        <v>2020</v>
      </c>
      <c r="U3530" s="1">
        <f t="shared" si="279"/>
        <v>2</v>
      </c>
    </row>
    <row r="3531" spans="1:21" x14ac:dyDescent="0.25">
      <c r="A3531" s="3" t="s">
        <v>1535</v>
      </c>
      <c r="B3531" s="3" t="s">
        <v>1586</v>
      </c>
      <c r="C3531" s="4" t="s">
        <v>1536</v>
      </c>
      <c r="D3531" s="5" t="s">
        <v>1532</v>
      </c>
      <c r="E3531" s="4" t="s">
        <v>1533</v>
      </c>
      <c r="F3531" s="6">
        <v>3214.77</v>
      </c>
      <c r="G3531" s="4">
        <v>290241</v>
      </c>
      <c r="H3531" s="4">
        <v>392845</v>
      </c>
      <c r="I3531" s="5">
        <v>8.1833038499999997</v>
      </c>
      <c r="J3531" s="5">
        <v>1.3535131149630999</v>
      </c>
      <c r="K3531" s="5" t="s">
        <v>36</v>
      </c>
      <c r="L3531" s="5">
        <v>24</v>
      </c>
      <c r="M3531" s="7" t="s">
        <v>1587</v>
      </c>
      <c r="N3531" s="16">
        <f t="shared" si="275"/>
        <v>44074</v>
      </c>
      <c r="O3531" s="7" t="s">
        <v>1588</v>
      </c>
      <c r="P3531" s="12" t="str">
        <f t="shared" si="276"/>
        <v>2020-09-08</v>
      </c>
      <c r="Q3531" s="1" t="str">
        <f>IFERROR(VLOOKUP(K3531,de_para!$A$2:$B$32,2,0),"ERR")</f>
        <v>web event</v>
      </c>
      <c r="R3531" s="1">
        <v>0</v>
      </c>
      <c r="S3531" s="1">
        <f t="shared" si="277"/>
        <v>9</v>
      </c>
      <c r="T3531" s="1">
        <f t="shared" si="278"/>
        <v>2020</v>
      </c>
      <c r="U3531" s="1">
        <f t="shared" si="279"/>
        <v>2</v>
      </c>
    </row>
    <row r="3532" spans="1:21" x14ac:dyDescent="0.25">
      <c r="A3532" s="3" t="s">
        <v>1308</v>
      </c>
      <c r="B3532" s="3" t="s">
        <v>1586</v>
      </c>
      <c r="C3532" s="4" t="s">
        <v>1309</v>
      </c>
      <c r="D3532" s="5" t="s">
        <v>1302</v>
      </c>
      <c r="E3532" s="4" t="s">
        <v>1303</v>
      </c>
      <c r="F3532" s="6">
        <v>9918.0400000000009</v>
      </c>
      <c r="G3532" s="4">
        <v>41864</v>
      </c>
      <c r="H3532" s="4">
        <v>798001</v>
      </c>
      <c r="I3532" s="5">
        <v>12.42860598</v>
      </c>
      <c r="J3532" s="5">
        <v>19.061747563539001</v>
      </c>
      <c r="K3532" s="5" t="s">
        <v>6</v>
      </c>
      <c r="L3532" s="5">
        <v>41864</v>
      </c>
      <c r="M3532" s="7" t="s">
        <v>1587</v>
      </c>
      <c r="N3532" s="16">
        <f t="shared" si="275"/>
        <v>44074</v>
      </c>
      <c r="O3532" s="7" t="s">
        <v>1588</v>
      </c>
      <c r="P3532" s="12" t="str">
        <f t="shared" si="276"/>
        <v>2020-09-08</v>
      </c>
      <c r="Q3532" s="1" t="str">
        <f>IFERROR(VLOOKUP(K3532,de_para!$A$2:$B$32,2,0),"ERR")</f>
        <v>Top funnel</v>
      </c>
      <c r="R3532" s="1">
        <v>0</v>
      </c>
      <c r="S3532" s="1">
        <f t="shared" si="277"/>
        <v>9</v>
      </c>
      <c r="T3532" s="1">
        <f t="shared" si="278"/>
        <v>2020</v>
      </c>
      <c r="U3532" s="1">
        <f t="shared" si="279"/>
        <v>2</v>
      </c>
    </row>
    <row r="3533" spans="1:21" x14ac:dyDescent="0.25">
      <c r="A3533" s="3" t="s">
        <v>1580</v>
      </c>
      <c r="B3533" s="3" t="s">
        <v>1586</v>
      </c>
      <c r="C3533" s="4" t="s">
        <v>1581</v>
      </c>
      <c r="D3533" s="5" t="s">
        <v>1582</v>
      </c>
      <c r="E3533" s="4" t="s">
        <v>1583</v>
      </c>
      <c r="F3533" s="6">
        <v>0</v>
      </c>
      <c r="G3533" s="4">
        <v>0</v>
      </c>
      <c r="H3533" s="4">
        <v>0</v>
      </c>
      <c r="I3533" s="5" t="s">
        <v>45</v>
      </c>
      <c r="J3533" s="5">
        <v>0</v>
      </c>
      <c r="K3533" s="5" t="s">
        <v>36</v>
      </c>
      <c r="L3533" s="5">
        <v>5</v>
      </c>
      <c r="M3533" s="7" t="s">
        <v>1587</v>
      </c>
      <c r="N3533" s="16">
        <f t="shared" si="275"/>
        <v>44074</v>
      </c>
      <c r="O3533" s="7" t="s">
        <v>1588</v>
      </c>
      <c r="P3533" s="12" t="str">
        <f t="shared" si="276"/>
        <v>2020-09-08</v>
      </c>
      <c r="Q3533" s="1" t="str">
        <f>IFERROR(VLOOKUP(K3533,de_para!$A$2:$B$32,2,0),"ERR")</f>
        <v>web event</v>
      </c>
      <c r="R3533" s="1">
        <v>0</v>
      </c>
      <c r="S3533" s="1">
        <f t="shared" si="277"/>
        <v>9</v>
      </c>
      <c r="T3533" s="1">
        <f t="shared" si="278"/>
        <v>2020</v>
      </c>
      <c r="U3533" s="1">
        <f t="shared" si="279"/>
        <v>2</v>
      </c>
    </row>
    <row r="3534" spans="1:21" x14ac:dyDescent="0.25">
      <c r="A3534" s="3" t="s">
        <v>1537</v>
      </c>
      <c r="B3534" s="3" t="s">
        <v>1586</v>
      </c>
      <c r="C3534" s="4" t="s">
        <v>1538</v>
      </c>
      <c r="D3534" s="5" t="s">
        <v>1048</v>
      </c>
      <c r="E3534" s="4" t="s">
        <v>1049</v>
      </c>
      <c r="F3534" s="6">
        <v>0</v>
      </c>
      <c r="G3534" s="4">
        <v>0</v>
      </c>
      <c r="H3534" s="4">
        <v>0</v>
      </c>
      <c r="I3534" s="5" t="s">
        <v>45</v>
      </c>
      <c r="J3534" s="5">
        <v>0</v>
      </c>
      <c r="K3534" s="5" t="s">
        <v>36</v>
      </c>
      <c r="L3534" s="5">
        <v>24</v>
      </c>
      <c r="M3534" s="7" t="s">
        <v>1587</v>
      </c>
      <c r="N3534" s="16">
        <f t="shared" si="275"/>
        <v>44074</v>
      </c>
      <c r="O3534" s="7" t="s">
        <v>1588</v>
      </c>
      <c r="P3534" s="12" t="str">
        <f t="shared" si="276"/>
        <v>2020-09-08</v>
      </c>
      <c r="Q3534" s="1" t="str">
        <f>IFERROR(VLOOKUP(K3534,de_para!$A$2:$B$32,2,0),"ERR")</f>
        <v>web event</v>
      </c>
      <c r="R3534" s="1">
        <v>0</v>
      </c>
      <c r="S3534" s="1">
        <f t="shared" si="277"/>
        <v>9</v>
      </c>
      <c r="T3534" s="1">
        <f t="shared" si="278"/>
        <v>2020</v>
      </c>
      <c r="U3534" s="1">
        <f t="shared" si="279"/>
        <v>2</v>
      </c>
    </row>
    <row r="3535" spans="1:21" x14ac:dyDescent="0.25">
      <c r="A3535" s="3" t="s">
        <v>1300</v>
      </c>
      <c r="B3535" s="3" t="s">
        <v>1586</v>
      </c>
      <c r="C3535" s="4" t="s">
        <v>1301</v>
      </c>
      <c r="D3535" s="5" t="s">
        <v>1302</v>
      </c>
      <c r="E3535" s="4" t="s">
        <v>1303</v>
      </c>
      <c r="F3535" s="6">
        <v>646.05999999999995</v>
      </c>
      <c r="G3535" s="4">
        <v>4555</v>
      </c>
      <c r="H3535" s="4">
        <v>51190</v>
      </c>
      <c r="I3535" s="5">
        <v>12.62082438</v>
      </c>
      <c r="J3535" s="5">
        <v>11.238199780461001</v>
      </c>
      <c r="K3535" s="5" t="s">
        <v>6</v>
      </c>
      <c r="L3535" s="5">
        <v>4555</v>
      </c>
      <c r="M3535" s="7" t="s">
        <v>1587</v>
      </c>
      <c r="N3535" s="16">
        <f t="shared" si="275"/>
        <v>44074</v>
      </c>
      <c r="O3535" s="7" t="s">
        <v>1588</v>
      </c>
      <c r="P3535" s="12" t="str">
        <f t="shared" si="276"/>
        <v>2020-09-08</v>
      </c>
      <c r="Q3535" s="1" t="str">
        <f>IFERROR(VLOOKUP(K3535,de_para!$A$2:$B$32,2,0),"ERR")</f>
        <v>Top funnel</v>
      </c>
      <c r="R3535" s="1">
        <v>0</v>
      </c>
      <c r="S3535" s="1">
        <f t="shared" si="277"/>
        <v>9</v>
      </c>
      <c r="T3535" s="1">
        <f t="shared" si="278"/>
        <v>2020</v>
      </c>
      <c r="U3535" s="1">
        <f t="shared" si="279"/>
        <v>2</v>
      </c>
    </row>
    <row r="3536" spans="1:21" x14ac:dyDescent="0.25">
      <c r="A3536" s="3" t="s">
        <v>1598</v>
      </c>
      <c r="B3536" s="3" t="s">
        <v>1586</v>
      </c>
      <c r="C3536" s="4" t="s">
        <v>1599</v>
      </c>
      <c r="D3536" s="5" t="s">
        <v>1600</v>
      </c>
      <c r="E3536" s="4" t="s">
        <v>1601</v>
      </c>
      <c r="F3536" s="6">
        <v>100</v>
      </c>
      <c r="G3536" s="4">
        <v>259899</v>
      </c>
      <c r="H3536" s="4">
        <v>259899</v>
      </c>
      <c r="I3536" s="5">
        <v>0.38476484999999999</v>
      </c>
      <c r="J3536" s="5">
        <v>1</v>
      </c>
      <c r="K3536" s="5" t="s">
        <v>6</v>
      </c>
      <c r="L3536" s="5">
        <v>259899</v>
      </c>
      <c r="M3536" s="7" t="s">
        <v>1587</v>
      </c>
      <c r="N3536" s="16">
        <f t="shared" si="275"/>
        <v>44074</v>
      </c>
      <c r="O3536" s="7" t="s">
        <v>1588</v>
      </c>
      <c r="P3536" s="12" t="str">
        <f t="shared" si="276"/>
        <v>2020-09-08</v>
      </c>
      <c r="Q3536" s="1" t="str">
        <f>IFERROR(VLOOKUP(K3536,de_para!$A$2:$B$32,2,0),"ERR")</f>
        <v>Top funnel</v>
      </c>
      <c r="R3536" s="1">
        <v>0</v>
      </c>
      <c r="S3536" s="1">
        <f t="shared" si="277"/>
        <v>9</v>
      </c>
      <c r="T3536" s="1">
        <f t="shared" si="278"/>
        <v>2020</v>
      </c>
      <c r="U3536" s="1">
        <f t="shared" si="279"/>
        <v>2</v>
      </c>
    </row>
    <row r="3537" spans="1:21" x14ac:dyDescent="0.25">
      <c r="A3537" s="3" t="s">
        <v>1480</v>
      </c>
      <c r="B3537" s="3" t="s">
        <v>1586</v>
      </c>
      <c r="C3537" s="4" t="s">
        <v>1546</v>
      </c>
      <c r="D3537" s="5" t="s">
        <v>1532</v>
      </c>
      <c r="E3537" s="4" t="s">
        <v>1533</v>
      </c>
      <c r="F3537" s="6">
        <v>3223.99</v>
      </c>
      <c r="G3537" s="4">
        <v>314049</v>
      </c>
      <c r="H3537" s="4">
        <v>461193</v>
      </c>
      <c r="I3537" s="5">
        <v>6.9905440900000002</v>
      </c>
      <c r="J3537" s="5">
        <v>1.4685383491110999</v>
      </c>
      <c r="K3537" s="5" t="s">
        <v>36</v>
      </c>
      <c r="L3537" s="5">
        <v>40</v>
      </c>
      <c r="M3537" s="7" t="s">
        <v>1587</v>
      </c>
      <c r="N3537" s="16">
        <f t="shared" si="275"/>
        <v>44074</v>
      </c>
      <c r="O3537" s="7" t="s">
        <v>1588</v>
      </c>
      <c r="P3537" s="12" t="str">
        <f t="shared" si="276"/>
        <v>2020-09-08</v>
      </c>
      <c r="Q3537" s="1" t="str">
        <f>IFERROR(VLOOKUP(K3537,de_para!$A$2:$B$32,2,0),"ERR")</f>
        <v>web event</v>
      </c>
      <c r="R3537" s="1">
        <v>0</v>
      </c>
      <c r="S3537" s="1">
        <f t="shared" si="277"/>
        <v>9</v>
      </c>
      <c r="T3537" s="1">
        <f t="shared" si="278"/>
        <v>2020</v>
      </c>
      <c r="U3537" s="1">
        <f t="shared" si="279"/>
        <v>2</v>
      </c>
    </row>
    <row r="3538" spans="1:21" x14ac:dyDescent="0.25">
      <c r="A3538" s="3" t="s">
        <v>1589</v>
      </c>
      <c r="B3538" s="3" t="s">
        <v>1586</v>
      </c>
      <c r="C3538" s="4" t="s">
        <v>1602</v>
      </c>
      <c r="D3538" s="5" t="s">
        <v>1600</v>
      </c>
      <c r="E3538" s="4" t="s">
        <v>1601</v>
      </c>
      <c r="F3538" s="6">
        <v>100</v>
      </c>
      <c r="G3538" s="4">
        <v>261558</v>
      </c>
      <c r="H3538" s="4">
        <v>261558</v>
      </c>
      <c r="I3538" s="5">
        <v>0.38232438000000002</v>
      </c>
      <c r="J3538" s="5">
        <v>1</v>
      </c>
      <c r="K3538" s="5" t="s">
        <v>6</v>
      </c>
      <c r="L3538" s="5">
        <v>261558</v>
      </c>
      <c r="M3538" s="7" t="s">
        <v>1587</v>
      </c>
      <c r="N3538" s="16">
        <f t="shared" si="275"/>
        <v>44074</v>
      </c>
      <c r="O3538" s="7" t="s">
        <v>1588</v>
      </c>
      <c r="P3538" s="12" t="str">
        <f t="shared" si="276"/>
        <v>2020-09-08</v>
      </c>
      <c r="Q3538" s="1" t="str">
        <f>IFERROR(VLOOKUP(K3538,de_para!$A$2:$B$32,2,0),"ERR")</f>
        <v>Top funnel</v>
      </c>
      <c r="R3538" s="1">
        <v>0</v>
      </c>
      <c r="S3538" s="1">
        <f t="shared" si="277"/>
        <v>9</v>
      </c>
      <c r="T3538" s="1">
        <f t="shared" si="278"/>
        <v>2020</v>
      </c>
      <c r="U3538" s="1">
        <f t="shared" si="279"/>
        <v>2</v>
      </c>
    </row>
    <row r="3539" spans="1:21" x14ac:dyDescent="0.25">
      <c r="A3539" s="3" t="s">
        <v>1476</v>
      </c>
      <c r="B3539" s="3" t="s">
        <v>1586</v>
      </c>
      <c r="C3539" s="4" t="s">
        <v>1517</v>
      </c>
      <c r="D3539" s="5" t="s">
        <v>1518</v>
      </c>
      <c r="E3539" s="4" t="s">
        <v>1519</v>
      </c>
      <c r="F3539" s="6">
        <v>23820.94</v>
      </c>
      <c r="G3539" s="4">
        <v>130113</v>
      </c>
      <c r="H3539" s="4">
        <v>926618</v>
      </c>
      <c r="I3539" s="5">
        <v>25.707400459999999</v>
      </c>
      <c r="J3539" s="5">
        <v>7.1216404202500998</v>
      </c>
      <c r="K3539" s="5" t="s">
        <v>36</v>
      </c>
      <c r="L3539" s="5">
        <v>218</v>
      </c>
      <c r="M3539" s="7" t="s">
        <v>1587</v>
      </c>
      <c r="N3539" s="16">
        <f t="shared" si="275"/>
        <v>44074</v>
      </c>
      <c r="O3539" s="7" t="s">
        <v>1588</v>
      </c>
      <c r="P3539" s="12" t="str">
        <f t="shared" si="276"/>
        <v>2020-09-08</v>
      </c>
      <c r="Q3539" s="1" t="str">
        <f>IFERROR(VLOOKUP(K3539,de_para!$A$2:$B$32,2,0),"ERR")</f>
        <v>web event</v>
      </c>
      <c r="R3539" s="1">
        <v>0</v>
      </c>
      <c r="S3539" s="1">
        <f t="shared" si="277"/>
        <v>9</v>
      </c>
      <c r="T3539" s="1">
        <f t="shared" si="278"/>
        <v>2020</v>
      </c>
      <c r="U3539" s="1">
        <f t="shared" si="279"/>
        <v>2</v>
      </c>
    </row>
    <row r="3540" spans="1:21" x14ac:dyDescent="0.25">
      <c r="A3540" s="3" t="s">
        <v>1525</v>
      </c>
      <c r="B3540" s="3" t="s">
        <v>1586</v>
      </c>
      <c r="C3540" s="4" t="s">
        <v>1526</v>
      </c>
      <c r="D3540" s="5" t="s">
        <v>87</v>
      </c>
      <c r="E3540" s="4" t="s">
        <v>88</v>
      </c>
      <c r="F3540" s="6">
        <v>7048.99</v>
      </c>
      <c r="G3540" s="4">
        <v>427713</v>
      </c>
      <c r="H3540" s="4">
        <v>645499</v>
      </c>
      <c r="I3540" s="5">
        <v>10.920218309999999</v>
      </c>
      <c r="J3540" s="5">
        <v>1.5091872353658</v>
      </c>
      <c r="K3540" s="5" t="s">
        <v>36</v>
      </c>
      <c r="L3540" s="5">
        <v>36</v>
      </c>
      <c r="M3540" s="7" t="s">
        <v>1587</v>
      </c>
      <c r="N3540" s="16">
        <f t="shared" si="275"/>
        <v>44074</v>
      </c>
      <c r="O3540" s="7" t="s">
        <v>1588</v>
      </c>
      <c r="P3540" s="12" t="str">
        <f t="shared" si="276"/>
        <v>2020-09-08</v>
      </c>
      <c r="Q3540" s="1" t="str">
        <f>IFERROR(VLOOKUP(K3540,de_para!$A$2:$B$32,2,0),"ERR")</f>
        <v>web event</v>
      </c>
      <c r="R3540" s="1">
        <v>0</v>
      </c>
      <c r="S3540" s="1">
        <f t="shared" si="277"/>
        <v>9</v>
      </c>
      <c r="T3540" s="1">
        <f t="shared" si="278"/>
        <v>2020</v>
      </c>
      <c r="U3540" s="1">
        <f t="shared" si="279"/>
        <v>2</v>
      </c>
    </row>
    <row r="3541" spans="1:21" x14ac:dyDescent="0.25">
      <c r="A3541" s="3" t="s">
        <v>1271</v>
      </c>
      <c r="B3541" s="3" t="s">
        <v>1586</v>
      </c>
      <c r="C3541" s="4" t="s">
        <v>1272</v>
      </c>
      <c r="D3541" s="5" t="s">
        <v>1273</v>
      </c>
      <c r="E3541" s="4" t="s">
        <v>1274</v>
      </c>
      <c r="F3541" s="6">
        <v>13137.83</v>
      </c>
      <c r="G3541" s="4">
        <v>30328</v>
      </c>
      <c r="H3541" s="4">
        <v>211786</v>
      </c>
      <c r="I3541" s="5">
        <v>62.033514959999998</v>
      </c>
      <c r="J3541" s="5">
        <v>6.9831838565022002</v>
      </c>
      <c r="K3541" s="5" t="s">
        <v>36</v>
      </c>
      <c r="L3541" s="5">
        <v>107</v>
      </c>
      <c r="M3541" s="7" t="s">
        <v>1587</v>
      </c>
      <c r="N3541" s="16">
        <f t="shared" si="275"/>
        <v>44074</v>
      </c>
      <c r="O3541" s="7" t="s">
        <v>1588</v>
      </c>
      <c r="P3541" s="12" t="str">
        <f t="shared" si="276"/>
        <v>2020-09-08</v>
      </c>
      <c r="Q3541" s="1" t="str">
        <f>IFERROR(VLOOKUP(K3541,de_para!$A$2:$B$32,2,0),"ERR")</f>
        <v>web event</v>
      </c>
      <c r="R3541" s="1">
        <v>0</v>
      </c>
      <c r="S3541" s="1">
        <f t="shared" si="277"/>
        <v>9</v>
      </c>
      <c r="T3541" s="1">
        <f t="shared" si="278"/>
        <v>2020</v>
      </c>
      <c r="U3541" s="1">
        <f t="shared" si="279"/>
        <v>2</v>
      </c>
    </row>
    <row r="3542" spans="1:21" x14ac:dyDescent="0.25">
      <c r="A3542" s="3" t="s">
        <v>1506</v>
      </c>
      <c r="B3542" s="3" t="s">
        <v>1586</v>
      </c>
      <c r="C3542" s="4" t="s">
        <v>1507</v>
      </c>
      <c r="D3542" s="5" t="s">
        <v>1495</v>
      </c>
      <c r="E3542" s="4" t="s">
        <v>1496</v>
      </c>
      <c r="F3542" s="6">
        <v>10914.85</v>
      </c>
      <c r="G3542" s="4">
        <v>630403</v>
      </c>
      <c r="H3542" s="4">
        <v>1064873</v>
      </c>
      <c r="I3542" s="5">
        <v>10.249907739999999</v>
      </c>
      <c r="J3542" s="5">
        <v>1.6891940552313001</v>
      </c>
      <c r="K3542" s="5" t="s">
        <v>36</v>
      </c>
      <c r="L3542" s="5">
        <v>63</v>
      </c>
      <c r="M3542" s="7" t="s">
        <v>1587</v>
      </c>
      <c r="N3542" s="16">
        <f t="shared" si="275"/>
        <v>44074</v>
      </c>
      <c r="O3542" s="7" t="s">
        <v>1588</v>
      </c>
      <c r="P3542" s="12" t="str">
        <f t="shared" si="276"/>
        <v>2020-09-08</v>
      </c>
      <c r="Q3542" s="1" t="str">
        <f>IFERROR(VLOOKUP(K3542,de_para!$A$2:$B$32,2,0),"ERR")</f>
        <v>web event</v>
      </c>
      <c r="R3542" s="1">
        <v>0</v>
      </c>
      <c r="S3542" s="1">
        <f t="shared" si="277"/>
        <v>9</v>
      </c>
      <c r="T3542" s="1">
        <f t="shared" si="278"/>
        <v>2020</v>
      </c>
      <c r="U3542" s="1">
        <f t="shared" si="279"/>
        <v>2</v>
      </c>
    </row>
    <row r="3543" spans="1:21" x14ac:dyDescent="0.25">
      <c r="A3543" s="3" t="s">
        <v>1544</v>
      </c>
      <c r="B3543" s="3" t="s">
        <v>1586</v>
      </c>
      <c r="C3543" s="4" t="s">
        <v>1545</v>
      </c>
      <c r="D3543" s="5" t="s">
        <v>1504</v>
      </c>
      <c r="E3543" s="4" t="s">
        <v>1505</v>
      </c>
      <c r="F3543" s="6">
        <v>4816.75</v>
      </c>
      <c r="G3543" s="4">
        <v>200000</v>
      </c>
      <c r="H3543" s="4">
        <v>267815</v>
      </c>
      <c r="I3543" s="5">
        <v>17.985363029999998</v>
      </c>
      <c r="J3543" s="5">
        <v>1.339075</v>
      </c>
      <c r="K3543" s="5" t="s">
        <v>36</v>
      </c>
      <c r="L3543" s="5">
        <v>19</v>
      </c>
      <c r="M3543" s="7" t="s">
        <v>1587</v>
      </c>
      <c r="N3543" s="16">
        <f t="shared" si="275"/>
        <v>44074</v>
      </c>
      <c r="O3543" s="7" t="s">
        <v>1588</v>
      </c>
      <c r="P3543" s="12" t="str">
        <f t="shared" si="276"/>
        <v>2020-09-08</v>
      </c>
      <c r="Q3543" s="1" t="str">
        <f>IFERROR(VLOOKUP(K3543,de_para!$A$2:$B$32,2,0),"ERR")</f>
        <v>web event</v>
      </c>
      <c r="R3543" s="1">
        <v>0</v>
      </c>
      <c r="S3543" s="1">
        <f t="shared" si="277"/>
        <v>9</v>
      </c>
      <c r="T3543" s="1">
        <f t="shared" si="278"/>
        <v>2020</v>
      </c>
      <c r="U3543" s="1">
        <f t="shared" si="279"/>
        <v>2</v>
      </c>
    </row>
    <row r="3544" spans="1:21" x14ac:dyDescent="0.25">
      <c r="A3544" s="3" t="s">
        <v>1598</v>
      </c>
      <c r="B3544" s="3" t="s">
        <v>1586</v>
      </c>
      <c r="C3544" s="4" t="s">
        <v>1603</v>
      </c>
      <c r="D3544" s="5" t="s">
        <v>1591</v>
      </c>
      <c r="E3544" s="4" t="s">
        <v>1592</v>
      </c>
      <c r="F3544" s="6">
        <v>100</v>
      </c>
      <c r="G3544" s="4">
        <v>263866</v>
      </c>
      <c r="H3544" s="4">
        <v>263866</v>
      </c>
      <c r="I3544" s="5">
        <v>0.37898024000000002</v>
      </c>
      <c r="J3544" s="5">
        <v>1</v>
      </c>
      <c r="K3544" s="5" t="s">
        <v>6</v>
      </c>
      <c r="L3544" s="5">
        <v>263866</v>
      </c>
      <c r="M3544" s="7" t="s">
        <v>1587</v>
      </c>
      <c r="N3544" s="16">
        <f t="shared" si="275"/>
        <v>44074</v>
      </c>
      <c r="O3544" s="7" t="s">
        <v>1588</v>
      </c>
      <c r="P3544" s="12" t="str">
        <f t="shared" si="276"/>
        <v>2020-09-08</v>
      </c>
      <c r="Q3544" s="1" t="str">
        <f>IFERROR(VLOOKUP(K3544,de_para!$A$2:$B$32,2,0),"ERR")</f>
        <v>Top funnel</v>
      </c>
      <c r="R3544" s="1">
        <v>0</v>
      </c>
      <c r="S3544" s="1">
        <f t="shared" si="277"/>
        <v>9</v>
      </c>
      <c r="T3544" s="1">
        <f t="shared" si="278"/>
        <v>2020</v>
      </c>
      <c r="U3544" s="1">
        <f t="shared" si="279"/>
        <v>2</v>
      </c>
    </row>
    <row r="3545" spans="1:21" x14ac:dyDescent="0.25">
      <c r="A3545" s="3" t="s">
        <v>1515</v>
      </c>
      <c r="B3545" s="3" t="s">
        <v>1586</v>
      </c>
      <c r="C3545" s="4" t="s">
        <v>1516</v>
      </c>
      <c r="D3545" s="5" t="s">
        <v>1495</v>
      </c>
      <c r="E3545" s="4" t="s">
        <v>1496</v>
      </c>
      <c r="F3545" s="6">
        <v>29401.72</v>
      </c>
      <c r="G3545" s="4">
        <v>2638859</v>
      </c>
      <c r="H3545" s="4">
        <v>5006389</v>
      </c>
      <c r="I3545" s="5">
        <v>5.8728396900000002</v>
      </c>
      <c r="J3545" s="5">
        <v>1.8971794248953999</v>
      </c>
      <c r="K3545" s="5" t="s">
        <v>36</v>
      </c>
      <c r="L3545" s="5">
        <v>178</v>
      </c>
      <c r="M3545" s="7" t="s">
        <v>1587</v>
      </c>
      <c r="N3545" s="16">
        <f t="shared" si="275"/>
        <v>44074</v>
      </c>
      <c r="O3545" s="7" t="s">
        <v>1588</v>
      </c>
      <c r="P3545" s="12" t="str">
        <f t="shared" si="276"/>
        <v>2020-09-08</v>
      </c>
      <c r="Q3545" s="1" t="str">
        <f>IFERROR(VLOOKUP(K3545,de_para!$A$2:$B$32,2,0),"ERR")</f>
        <v>web event</v>
      </c>
      <c r="R3545" s="1">
        <v>0</v>
      </c>
      <c r="S3545" s="1">
        <f t="shared" si="277"/>
        <v>9</v>
      </c>
      <c r="T3545" s="1">
        <f t="shared" si="278"/>
        <v>2020</v>
      </c>
      <c r="U3545" s="1">
        <f t="shared" si="279"/>
        <v>2</v>
      </c>
    </row>
    <row r="3546" spans="1:21" x14ac:dyDescent="0.25">
      <c r="A3546" s="3" t="s">
        <v>1480</v>
      </c>
      <c r="B3546" s="3" t="s">
        <v>1586</v>
      </c>
      <c r="C3546" s="4" t="s">
        <v>1577</v>
      </c>
      <c r="D3546" s="5" t="s">
        <v>1578</v>
      </c>
      <c r="E3546" s="4" t="s">
        <v>1579</v>
      </c>
      <c r="F3546" s="6">
        <v>0</v>
      </c>
      <c r="G3546" s="4">
        <v>0</v>
      </c>
      <c r="H3546" s="4">
        <v>0</v>
      </c>
      <c r="I3546" s="5" t="s">
        <v>45</v>
      </c>
      <c r="J3546" s="5">
        <v>0</v>
      </c>
      <c r="K3546" s="5" t="s">
        <v>36</v>
      </c>
      <c r="L3546" s="5">
        <v>1</v>
      </c>
      <c r="M3546" s="7" t="s">
        <v>1587</v>
      </c>
      <c r="N3546" s="16">
        <f t="shared" si="275"/>
        <v>44074</v>
      </c>
      <c r="O3546" s="7" t="s">
        <v>1588</v>
      </c>
      <c r="P3546" s="12" t="str">
        <f t="shared" si="276"/>
        <v>2020-09-08</v>
      </c>
      <c r="Q3546" s="1" t="str">
        <f>IFERROR(VLOOKUP(K3546,de_para!$A$2:$B$32,2,0),"ERR")</f>
        <v>web event</v>
      </c>
      <c r="R3546" s="1">
        <v>0</v>
      </c>
      <c r="S3546" s="1">
        <f t="shared" si="277"/>
        <v>9</v>
      </c>
      <c r="T3546" s="1">
        <f t="shared" si="278"/>
        <v>2020</v>
      </c>
      <c r="U3546" s="1">
        <f t="shared" si="279"/>
        <v>2</v>
      </c>
    </row>
    <row r="3547" spans="1:21" x14ac:dyDescent="0.25">
      <c r="A3547" s="3" t="s">
        <v>1480</v>
      </c>
      <c r="B3547" s="3" t="s">
        <v>1586</v>
      </c>
      <c r="C3547" s="4" t="s">
        <v>1534</v>
      </c>
      <c r="D3547" s="5" t="s">
        <v>1509</v>
      </c>
      <c r="E3547" s="4" t="s">
        <v>1510</v>
      </c>
      <c r="F3547" s="6">
        <v>2244.23</v>
      </c>
      <c r="G3547" s="4">
        <v>146849</v>
      </c>
      <c r="H3547" s="4">
        <v>181081</v>
      </c>
      <c r="I3547" s="5">
        <v>12.3935145</v>
      </c>
      <c r="J3547" s="5">
        <v>1.2331102016357001</v>
      </c>
      <c r="K3547" s="5" t="s">
        <v>36</v>
      </c>
      <c r="L3547" s="5">
        <v>25</v>
      </c>
      <c r="M3547" s="7" t="s">
        <v>1587</v>
      </c>
      <c r="N3547" s="16">
        <f t="shared" si="275"/>
        <v>44074</v>
      </c>
      <c r="O3547" s="7" t="s">
        <v>1588</v>
      </c>
      <c r="P3547" s="12" t="str">
        <f t="shared" si="276"/>
        <v>2020-09-08</v>
      </c>
      <c r="Q3547" s="1" t="str">
        <f>IFERROR(VLOOKUP(K3547,de_para!$A$2:$B$32,2,0),"ERR")</f>
        <v>web event</v>
      </c>
      <c r="R3547" s="1">
        <v>0</v>
      </c>
      <c r="S3547" s="1">
        <f t="shared" si="277"/>
        <v>9</v>
      </c>
      <c r="T3547" s="1">
        <f t="shared" si="278"/>
        <v>2020</v>
      </c>
      <c r="U3547" s="1">
        <f t="shared" si="279"/>
        <v>2</v>
      </c>
    </row>
    <row r="3548" spans="1:21" x14ac:dyDescent="0.25">
      <c r="A3548" s="3" t="s">
        <v>1604</v>
      </c>
      <c r="B3548" s="3" t="s">
        <v>1586</v>
      </c>
      <c r="C3548" s="4" t="s">
        <v>1605</v>
      </c>
      <c r="D3548" s="5" t="s">
        <v>74</v>
      </c>
      <c r="E3548" s="4" t="s">
        <v>75</v>
      </c>
      <c r="F3548" s="6">
        <v>2841.95</v>
      </c>
      <c r="G3548" s="4">
        <v>49056</v>
      </c>
      <c r="H3548" s="4">
        <v>61791</v>
      </c>
      <c r="I3548" s="5">
        <v>45.992943959999998</v>
      </c>
      <c r="J3548" s="5">
        <v>1.2596012720156999</v>
      </c>
      <c r="K3548" s="5" t="s">
        <v>36</v>
      </c>
      <c r="L3548" s="5">
        <v>5</v>
      </c>
      <c r="M3548" s="7" t="s">
        <v>1587</v>
      </c>
      <c r="N3548" s="16">
        <f t="shared" si="275"/>
        <v>44074</v>
      </c>
      <c r="O3548" s="7" t="s">
        <v>1588</v>
      </c>
      <c r="P3548" s="12" t="str">
        <f t="shared" si="276"/>
        <v>2020-09-08</v>
      </c>
      <c r="Q3548" s="1" t="str">
        <f>IFERROR(VLOOKUP(K3548,de_para!$A$2:$B$32,2,0),"ERR")</f>
        <v>web event</v>
      </c>
      <c r="R3548" s="1">
        <v>0</v>
      </c>
      <c r="S3548" s="1">
        <f t="shared" si="277"/>
        <v>9</v>
      </c>
      <c r="T3548" s="1">
        <f t="shared" si="278"/>
        <v>2020</v>
      </c>
      <c r="U3548" s="1">
        <f t="shared" si="279"/>
        <v>2</v>
      </c>
    </row>
    <row r="3549" spans="1:21" x14ac:dyDescent="0.25">
      <c r="A3549" s="3" t="s">
        <v>1343</v>
      </c>
      <c r="B3549" s="3" t="s">
        <v>1586</v>
      </c>
      <c r="C3549" s="4" t="s">
        <v>1344</v>
      </c>
      <c r="D3549" s="5" t="s">
        <v>74</v>
      </c>
      <c r="E3549" s="4" t="s">
        <v>75</v>
      </c>
      <c r="F3549" s="6">
        <v>3877.86</v>
      </c>
      <c r="G3549" s="4">
        <v>51280</v>
      </c>
      <c r="H3549" s="4">
        <v>113443</v>
      </c>
      <c r="I3549" s="5">
        <v>34.183334360000003</v>
      </c>
      <c r="J3549" s="5">
        <v>2.2122269890795998</v>
      </c>
      <c r="K3549" s="5" t="s">
        <v>36</v>
      </c>
      <c r="L3549" s="5">
        <v>34</v>
      </c>
      <c r="M3549" s="7" t="s">
        <v>1587</v>
      </c>
      <c r="N3549" s="16">
        <f t="shared" si="275"/>
        <v>44074</v>
      </c>
      <c r="O3549" s="7" t="s">
        <v>1588</v>
      </c>
      <c r="P3549" s="12" t="str">
        <f t="shared" si="276"/>
        <v>2020-09-08</v>
      </c>
      <c r="Q3549" s="1" t="str">
        <f>IFERROR(VLOOKUP(K3549,de_para!$A$2:$B$32,2,0),"ERR")</f>
        <v>web event</v>
      </c>
      <c r="R3549" s="1">
        <v>0</v>
      </c>
      <c r="S3549" s="1">
        <f t="shared" si="277"/>
        <v>9</v>
      </c>
      <c r="T3549" s="1">
        <f t="shared" si="278"/>
        <v>2020</v>
      </c>
      <c r="U3549" s="1">
        <f t="shared" si="279"/>
        <v>2</v>
      </c>
    </row>
    <row r="3550" spans="1:21" x14ac:dyDescent="0.25">
      <c r="A3550" s="3" t="s">
        <v>1406</v>
      </c>
      <c r="B3550" s="3" t="s">
        <v>1586</v>
      </c>
      <c r="C3550" s="4" t="s">
        <v>1606</v>
      </c>
      <c r="D3550" s="5" t="s">
        <v>1408</v>
      </c>
      <c r="E3550" s="4" t="s">
        <v>1607</v>
      </c>
      <c r="F3550" s="6">
        <v>1431.13</v>
      </c>
      <c r="G3550" s="4">
        <v>84484</v>
      </c>
      <c r="H3550" s="4">
        <v>101228</v>
      </c>
      <c r="I3550" s="5">
        <v>14.137689180000001</v>
      </c>
      <c r="J3550" s="5">
        <v>1.1981913735145</v>
      </c>
      <c r="K3550" s="5" t="s">
        <v>36</v>
      </c>
      <c r="L3550" s="5">
        <v>2</v>
      </c>
      <c r="M3550" s="7" t="s">
        <v>1587</v>
      </c>
      <c r="N3550" s="16">
        <f t="shared" si="275"/>
        <v>44074</v>
      </c>
      <c r="O3550" s="7" t="s">
        <v>1588</v>
      </c>
      <c r="P3550" s="12" t="str">
        <f t="shared" si="276"/>
        <v>2020-09-08</v>
      </c>
      <c r="Q3550" s="1" t="str">
        <f>IFERROR(VLOOKUP(K3550,de_para!$A$2:$B$32,2,0),"ERR")</f>
        <v>web event</v>
      </c>
      <c r="R3550" s="1">
        <v>0</v>
      </c>
      <c r="S3550" s="1">
        <f t="shared" si="277"/>
        <v>9</v>
      </c>
      <c r="T3550" s="1">
        <f t="shared" si="278"/>
        <v>2020</v>
      </c>
      <c r="U3550" s="1">
        <f t="shared" si="279"/>
        <v>2</v>
      </c>
    </row>
    <row r="3551" spans="1:21" x14ac:dyDescent="0.25">
      <c r="A3551" s="3" t="s">
        <v>1451</v>
      </c>
      <c r="B3551" s="3" t="s">
        <v>1586</v>
      </c>
      <c r="C3551" s="4" t="s">
        <v>1452</v>
      </c>
      <c r="D3551" s="5" t="s">
        <v>1048</v>
      </c>
      <c r="E3551" s="4" t="s">
        <v>1049</v>
      </c>
      <c r="F3551" s="6">
        <v>51843.93</v>
      </c>
      <c r="G3551" s="4">
        <v>1853960</v>
      </c>
      <c r="H3551" s="4">
        <v>3536709</v>
      </c>
      <c r="I3551" s="5">
        <v>14.658805689999999</v>
      </c>
      <c r="J3551" s="5">
        <v>1.9076511898854001</v>
      </c>
      <c r="K3551" s="5" t="s">
        <v>36</v>
      </c>
      <c r="L3551" s="5">
        <v>1820</v>
      </c>
      <c r="M3551" s="7" t="s">
        <v>1587</v>
      </c>
      <c r="N3551" s="16">
        <f t="shared" si="275"/>
        <v>44074</v>
      </c>
      <c r="O3551" s="7" t="s">
        <v>1588</v>
      </c>
      <c r="P3551" s="12" t="str">
        <f t="shared" si="276"/>
        <v>2020-09-08</v>
      </c>
      <c r="Q3551" s="1" t="str">
        <f>IFERROR(VLOOKUP(K3551,de_para!$A$2:$B$32,2,0),"ERR")</f>
        <v>web event</v>
      </c>
      <c r="R3551" s="1">
        <v>0</v>
      </c>
      <c r="S3551" s="1">
        <f t="shared" si="277"/>
        <v>9</v>
      </c>
      <c r="T3551" s="1">
        <f t="shared" si="278"/>
        <v>2020</v>
      </c>
      <c r="U3551" s="1">
        <f t="shared" si="279"/>
        <v>2</v>
      </c>
    </row>
    <row r="3552" spans="1:21" x14ac:dyDescent="0.25">
      <c r="A3552" s="3" t="s">
        <v>1551</v>
      </c>
      <c r="B3552" s="3" t="s">
        <v>1586</v>
      </c>
      <c r="C3552" s="4" t="s">
        <v>1552</v>
      </c>
      <c r="D3552" s="5" t="s">
        <v>1504</v>
      </c>
      <c r="E3552" s="4" t="s">
        <v>1505</v>
      </c>
      <c r="F3552" s="6">
        <v>5620.68</v>
      </c>
      <c r="G3552" s="4">
        <v>277377</v>
      </c>
      <c r="H3552" s="4">
        <v>366244</v>
      </c>
      <c r="I3552" s="5">
        <v>15.34681797</v>
      </c>
      <c r="J3552" s="5">
        <v>1.3203834492405999</v>
      </c>
      <c r="K3552" s="5" t="s">
        <v>36</v>
      </c>
      <c r="L3552" s="5">
        <v>35</v>
      </c>
      <c r="M3552" s="7" t="s">
        <v>1587</v>
      </c>
      <c r="N3552" s="16">
        <f t="shared" si="275"/>
        <v>44074</v>
      </c>
      <c r="O3552" s="7" t="s">
        <v>1588</v>
      </c>
      <c r="P3552" s="12" t="str">
        <f t="shared" si="276"/>
        <v>2020-09-08</v>
      </c>
      <c r="Q3552" s="1" t="str">
        <f>IFERROR(VLOOKUP(K3552,de_para!$A$2:$B$32,2,0),"ERR")</f>
        <v>web event</v>
      </c>
      <c r="R3552" s="1">
        <v>0</v>
      </c>
      <c r="S3552" s="1">
        <f t="shared" si="277"/>
        <v>9</v>
      </c>
      <c r="T3552" s="1">
        <f t="shared" si="278"/>
        <v>2020</v>
      </c>
      <c r="U3552" s="1">
        <f t="shared" si="279"/>
        <v>2</v>
      </c>
    </row>
    <row r="3553" spans="1:21" x14ac:dyDescent="0.25">
      <c r="A3553" s="3" t="s">
        <v>1530</v>
      </c>
      <c r="B3553" s="3" t="s">
        <v>1586</v>
      </c>
      <c r="C3553" s="4" t="s">
        <v>1531</v>
      </c>
      <c r="D3553" s="5" t="s">
        <v>1532</v>
      </c>
      <c r="E3553" s="4" t="s">
        <v>1533</v>
      </c>
      <c r="F3553" s="6">
        <v>3229.4</v>
      </c>
      <c r="G3553" s="4">
        <v>326656</v>
      </c>
      <c r="H3553" s="4">
        <v>481579</v>
      </c>
      <c r="I3553" s="5">
        <v>6.7058571899999997</v>
      </c>
      <c r="J3553" s="5">
        <v>1.4742695679858999</v>
      </c>
      <c r="K3553" s="5" t="s">
        <v>36</v>
      </c>
      <c r="L3553" s="5">
        <v>15</v>
      </c>
      <c r="M3553" s="7" t="s">
        <v>1587</v>
      </c>
      <c r="N3553" s="16">
        <f t="shared" si="275"/>
        <v>44074</v>
      </c>
      <c r="O3553" s="7" t="s">
        <v>1588</v>
      </c>
      <c r="P3553" s="12" t="str">
        <f t="shared" si="276"/>
        <v>2020-09-08</v>
      </c>
      <c r="Q3553" s="1" t="str">
        <f>IFERROR(VLOOKUP(K3553,de_para!$A$2:$B$32,2,0),"ERR")</f>
        <v>web event</v>
      </c>
      <c r="R3553" s="1">
        <v>0</v>
      </c>
      <c r="S3553" s="1">
        <f t="shared" si="277"/>
        <v>9</v>
      </c>
      <c r="T3553" s="1">
        <f t="shared" si="278"/>
        <v>2020</v>
      </c>
      <c r="U3553" s="1">
        <f t="shared" si="279"/>
        <v>2</v>
      </c>
    </row>
    <row r="3554" spans="1:21" x14ac:dyDescent="0.25">
      <c r="A3554" s="3" t="s">
        <v>1547</v>
      </c>
      <c r="B3554" s="3" t="s">
        <v>1586</v>
      </c>
      <c r="C3554" s="4" t="s">
        <v>1548</v>
      </c>
      <c r="D3554" s="5" t="s">
        <v>1048</v>
      </c>
      <c r="E3554" s="4" t="s">
        <v>1049</v>
      </c>
      <c r="F3554" s="6">
        <v>0</v>
      </c>
      <c r="G3554" s="4">
        <v>0</v>
      </c>
      <c r="H3554" s="4">
        <v>0</v>
      </c>
      <c r="I3554" s="5" t="s">
        <v>45</v>
      </c>
      <c r="J3554" s="5">
        <v>0</v>
      </c>
      <c r="K3554" s="5" t="s">
        <v>36</v>
      </c>
      <c r="L3554" s="5">
        <v>17</v>
      </c>
      <c r="M3554" s="7" t="s">
        <v>1587</v>
      </c>
      <c r="N3554" s="16">
        <f t="shared" si="275"/>
        <v>44074</v>
      </c>
      <c r="O3554" s="7" t="s">
        <v>1588</v>
      </c>
      <c r="P3554" s="12" t="str">
        <f t="shared" si="276"/>
        <v>2020-09-08</v>
      </c>
      <c r="Q3554" s="1" t="str">
        <f>IFERROR(VLOOKUP(K3554,de_para!$A$2:$B$32,2,0),"ERR")</f>
        <v>web event</v>
      </c>
      <c r="R3554" s="1">
        <v>0</v>
      </c>
      <c r="S3554" s="1">
        <f t="shared" si="277"/>
        <v>9</v>
      </c>
      <c r="T3554" s="1">
        <f t="shared" si="278"/>
        <v>2020</v>
      </c>
      <c r="U3554" s="1">
        <f t="shared" si="279"/>
        <v>2</v>
      </c>
    </row>
    <row r="3555" spans="1:21" x14ac:dyDescent="0.25">
      <c r="A3555" s="3" t="s">
        <v>1261</v>
      </c>
      <c r="B3555" s="3" t="s">
        <v>1608</v>
      </c>
      <c r="C3555" s="4" t="s">
        <v>1262</v>
      </c>
      <c r="D3555" s="5" t="s">
        <v>1263</v>
      </c>
      <c r="E3555" s="4" t="s">
        <v>1264</v>
      </c>
      <c r="F3555" s="6">
        <v>1956.3</v>
      </c>
      <c r="G3555" s="4">
        <v>160608</v>
      </c>
      <c r="H3555" s="4">
        <v>178809</v>
      </c>
      <c r="I3555" s="5">
        <v>10.94072446</v>
      </c>
      <c r="J3555" s="5">
        <v>1.1133256126718001</v>
      </c>
      <c r="K3555" s="5" t="s">
        <v>1265</v>
      </c>
      <c r="L3555" s="5">
        <v>212</v>
      </c>
      <c r="M3555" s="7" t="s">
        <v>1609</v>
      </c>
      <c r="N3555" s="16">
        <f t="shared" si="275"/>
        <v>44067</v>
      </c>
      <c r="O3555" s="7" t="s">
        <v>1610</v>
      </c>
      <c r="P3555" s="12" t="str">
        <f t="shared" si="276"/>
        <v>2020-09-01</v>
      </c>
      <c r="Q3555" s="1" t="str">
        <f>IFERROR(VLOOKUP(K3555,de_para!$A$2:$B$32,2,0),"ERR")</f>
        <v>Mensagem</v>
      </c>
      <c r="R3555" s="1">
        <v>1</v>
      </c>
      <c r="S3555" s="1">
        <f t="shared" si="277"/>
        <v>9</v>
      </c>
      <c r="T3555" s="1">
        <f t="shared" si="278"/>
        <v>2020</v>
      </c>
      <c r="U3555" s="1">
        <f t="shared" si="279"/>
        <v>2</v>
      </c>
    </row>
    <row r="3556" spans="1:21" x14ac:dyDescent="0.25">
      <c r="A3556" s="3" t="s">
        <v>1596</v>
      </c>
      <c r="B3556" s="3" t="s">
        <v>1608</v>
      </c>
      <c r="C3556" s="4" t="s">
        <v>1597</v>
      </c>
      <c r="D3556" s="5" t="s">
        <v>87</v>
      </c>
      <c r="E3556" s="4" t="s">
        <v>88</v>
      </c>
      <c r="F3556" s="6">
        <v>0</v>
      </c>
      <c r="G3556" s="4">
        <v>0</v>
      </c>
      <c r="H3556" s="4">
        <v>0</v>
      </c>
      <c r="I3556" s="5" t="s">
        <v>45</v>
      </c>
      <c r="J3556" s="5">
        <v>0</v>
      </c>
      <c r="K3556" s="5" t="s">
        <v>36</v>
      </c>
      <c r="L3556" s="5">
        <v>9</v>
      </c>
      <c r="M3556" s="7" t="s">
        <v>1609</v>
      </c>
      <c r="N3556" s="16">
        <f t="shared" si="275"/>
        <v>44067</v>
      </c>
      <c r="O3556" s="7" t="s">
        <v>1610</v>
      </c>
      <c r="P3556" s="12" t="str">
        <f t="shared" si="276"/>
        <v>2020-09-01</v>
      </c>
      <c r="Q3556" s="1" t="str">
        <f>IFERROR(VLOOKUP(K3556,de_para!$A$2:$B$32,2,0),"ERR")</f>
        <v>web event</v>
      </c>
      <c r="R3556" s="1">
        <v>0</v>
      </c>
      <c r="S3556" s="1">
        <f t="shared" si="277"/>
        <v>9</v>
      </c>
      <c r="T3556" s="1">
        <f t="shared" si="278"/>
        <v>2020</v>
      </c>
      <c r="U3556" s="1">
        <f t="shared" si="279"/>
        <v>2</v>
      </c>
    </row>
    <row r="3557" spans="1:21" x14ac:dyDescent="0.25">
      <c r="A3557" s="3" t="s">
        <v>1557</v>
      </c>
      <c r="B3557" s="3" t="s">
        <v>1608</v>
      </c>
      <c r="C3557" s="4" t="s">
        <v>1611</v>
      </c>
      <c r="D3557" s="5" t="s">
        <v>1612</v>
      </c>
      <c r="E3557" s="4" t="s">
        <v>1613</v>
      </c>
      <c r="F3557" s="6">
        <v>0</v>
      </c>
      <c r="G3557" s="4">
        <v>0</v>
      </c>
      <c r="H3557" s="4">
        <v>0</v>
      </c>
      <c r="I3557" s="5" t="s">
        <v>45</v>
      </c>
      <c r="J3557" s="5">
        <v>0</v>
      </c>
      <c r="K3557" s="5" t="s">
        <v>36</v>
      </c>
      <c r="L3557" s="5">
        <v>2</v>
      </c>
      <c r="M3557" s="7" t="s">
        <v>1609</v>
      </c>
      <c r="N3557" s="16">
        <f t="shared" si="275"/>
        <v>44067</v>
      </c>
      <c r="O3557" s="7" t="s">
        <v>1610</v>
      </c>
      <c r="P3557" s="12" t="str">
        <f t="shared" si="276"/>
        <v>2020-09-01</v>
      </c>
      <c r="Q3557" s="1" t="str">
        <f>IFERROR(VLOOKUP(K3557,de_para!$A$2:$B$32,2,0),"ERR")</f>
        <v>web event</v>
      </c>
      <c r="R3557" s="1">
        <v>0</v>
      </c>
      <c r="S3557" s="1">
        <f t="shared" si="277"/>
        <v>9</v>
      </c>
      <c r="T3557" s="1">
        <f t="shared" si="278"/>
        <v>2020</v>
      </c>
      <c r="U3557" s="1">
        <f t="shared" si="279"/>
        <v>2</v>
      </c>
    </row>
    <row r="3558" spans="1:21" x14ac:dyDescent="0.25">
      <c r="A3558" s="3" t="s">
        <v>1580</v>
      </c>
      <c r="B3558" s="3" t="s">
        <v>1608</v>
      </c>
      <c r="C3558" s="4" t="s">
        <v>1581</v>
      </c>
      <c r="D3558" s="5" t="s">
        <v>1582</v>
      </c>
      <c r="E3558" s="4" t="s">
        <v>1583</v>
      </c>
      <c r="F3558" s="6">
        <v>1227.08</v>
      </c>
      <c r="G3558" s="4">
        <v>86992</v>
      </c>
      <c r="H3558" s="4">
        <v>97190</v>
      </c>
      <c r="I3558" s="5">
        <v>12.62557876</v>
      </c>
      <c r="J3558" s="5">
        <v>1.1172291704984001</v>
      </c>
      <c r="K3558" s="5" t="s">
        <v>36</v>
      </c>
      <c r="L3558" s="5">
        <v>22</v>
      </c>
      <c r="M3558" s="7" t="s">
        <v>1609</v>
      </c>
      <c r="N3558" s="16">
        <f t="shared" si="275"/>
        <v>44067</v>
      </c>
      <c r="O3558" s="7" t="s">
        <v>1610</v>
      </c>
      <c r="P3558" s="12" t="str">
        <f t="shared" si="276"/>
        <v>2020-09-01</v>
      </c>
      <c r="Q3558" s="1" t="str">
        <f>IFERROR(VLOOKUP(K3558,de_para!$A$2:$B$32,2,0),"ERR")</f>
        <v>web event</v>
      </c>
      <c r="R3558" s="1">
        <v>0</v>
      </c>
      <c r="S3558" s="1">
        <f t="shared" si="277"/>
        <v>9</v>
      </c>
      <c r="T3558" s="1">
        <f t="shared" si="278"/>
        <v>2020</v>
      </c>
      <c r="U3558" s="1">
        <f t="shared" si="279"/>
        <v>2</v>
      </c>
    </row>
    <row r="3559" spans="1:21" x14ac:dyDescent="0.25">
      <c r="A3559" s="3" t="s">
        <v>1584</v>
      </c>
      <c r="B3559" s="3" t="s">
        <v>1608</v>
      </c>
      <c r="C3559" s="4" t="s">
        <v>1585</v>
      </c>
      <c r="D3559" s="5" t="s">
        <v>1582</v>
      </c>
      <c r="E3559" s="4" t="s">
        <v>1583</v>
      </c>
      <c r="F3559" s="6">
        <v>1215.31</v>
      </c>
      <c r="G3559" s="4">
        <v>82736</v>
      </c>
      <c r="H3559" s="4">
        <v>92806</v>
      </c>
      <c r="I3559" s="5">
        <v>13.095166259999999</v>
      </c>
      <c r="J3559" s="5">
        <v>1.1217124347322001</v>
      </c>
      <c r="K3559" s="5" t="s">
        <v>36</v>
      </c>
      <c r="L3559" s="5">
        <v>12</v>
      </c>
      <c r="M3559" s="7" t="s">
        <v>1609</v>
      </c>
      <c r="N3559" s="16">
        <f t="shared" si="275"/>
        <v>44067</v>
      </c>
      <c r="O3559" s="7" t="s">
        <v>1610</v>
      </c>
      <c r="P3559" s="12" t="str">
        <f t="shared" si="276"/>
        <v>2020-09-01</v>
      </c>
      <c r="Q3559" s="1" t="str">
        <f>IFERROR(VLOOKUP(K3559,de_para!$A$2:$B$32,2,0),"ERR")</f>
        <v>web event</v>
      </c>
      <c r="R3559" s="1">
        <v>0</v>
      </c>
      <c r="S3559" s="1">
        <f t="shared" si="277"/>
        <v>9</v>
      </c>
      <c r="T3559" s="1">
        <f t="shared" si="278"/>
        <v>2020</v>
      </c>
      <c r="U3559" s="1">
        <f t="shared" si="279"/>
        <v>2</v>
      </c>
    </row>
    <row r="3560" spans="1:21" x14ac:dyDescent="0.25">
      <c r="A3560" s="3" t="s">
        <v>1557</v>
      </c>
      <c r="B3560" s="3" t="s">
        <v>1608</v>
      </c>
      <c r="C3560" s="4" t="s">
        <v>1558</v>
      </c>
      <c r="D3560" s="5" t="s">
        <v>1532</v>
      </c>
      <c r="E3560" s="4" t="s">
        <v>1533</v>
      </c>
      <c r="F3560" s="6">
        <v>13502.77</v>
      </c>
      <c r="G3560" s="4">
        <v>996864</v>
      </c>
      <c r="H3560" s="4">
        <v>1693561</v>
      </c>
      <c r="I3560" s="5">
        <v>7.9730048099999999</v>
      </c>
      <c r="J3560" s="5">
        <v>1.6988887150103</v>
      </c>
      <c r="K3560" s="5" t="s">
        <v>36</v>
      </c>
      <c r="L3560" s="5">
        <v>79</v>
      </c>
      <c r="M3560" s="7" t="s">
        <v>1609</v>
      </c>
      <c r="N3560" s="16">
        <f t="shared" si="275"/>
        <v>44067</v>
      </c>
      <c r="O3560" s="7" t="s">
        <v>1610</v>
      </c>
      <c r="P3560" s="12" t="str">
        <f t="shared" si="276"/>
        <v>2020-09-01</v>
      </c>
      <c r="Q3560" s="1" t="str">
        <f>IFERROR(VLOOKUP(K3560,de_para!$A$2:$B$32,2,0),"ERR")</f>
        <v>web event</v>
      </c>
      <c r="R3560" s="1">
        <v>0</v>
      </c>
      <c r="S3560" s="1">
        <f t="shared" si="277"/>
        <v>9</v>
      </c>
      <c r="T3560" s="1">
        <f t="shared" si="278"/>
        <v>2020</v>
      </c>
      <c r="U3560" s="1">
        <f t="shared" si="279"/>
        <v>2</v>
      </c>
    </row>
    <row r="3561" spans="1:21" x14ac:dyDescent="0.25">
      <c r="A3561" s="3" t="s">
        <v>1598</v>
      </c>
      <c r="B3561" s="3" t="s">
        <v>1608</v>
      </c>
      <c r="C3561" s="4" t="s">
        <v>1614</v>
      </c>
      <c r="D3561" s="5" t="s">
        <v>1615</v>
      </c>
      <c r="E3561" s="4" t="s">
        <v>1616</v>
      </c>
      <c r="F3561" s="6">
        <v>125</v>
      </c>
      <c r="G3561" s="4">
        <v>48096</v>
      </c>
      <c r="H3561" s="4">
        <v>49943</v>
      </c>
      <c r="I3561" s="5">
        <v>2.5028532499999998</v>
      </c>
      <c r="J3561" s="5">
        <v>1.0384023619428</v>
      </c>
      <c r="K3561" s="5" t="s">
        <v>130</v>
      </c>
      <c r="L3561" s="5">
        <v>8445</v>
      </c>
      <c r="M3561" s="7" t="s">
        <v>1609</v>
      </c>
      <c r="N3561" s="16">
        <f t="shared" si="275"/>
        <v>44067</v>
      </c>
      <c r="O3561" s="7" t="s">
        <v>1610</v>
      </c>
      <c r="P3561" s="12" t="str">
        <f t="shared" si="276"/>
        <v>2020-09-01</v>
      </c>
      <c r="Q3561" s="1" t="str">
        <f>IFERROR(VLOOKUP(K3561,de_para!$A$2:$B$32,2,0),"ERR")</f>
        <v>Mid funnel</v>
      </c>
      <c r="R3561" s="1">
        <v>0</v>
      </c>
      <c r="S3561" s="1">
        <f t="shared" si="277"/>
        <v>9</v>
      </c>
      <c r="T3561" s="1">
        <f t="shared" si="278"/>
        <v>2020</v>
      </c>
      <c r="U3561" s="1">
        <f t="shared" si="279"/>
        <v>2</v>
      </c>
    </row>
    <row r="3562" spans="1:21" x14ac:dyDescent="0.25">
      <c r="A3562" s="3" t="s">
        <v>1480</v>
      </c>
      <c r="B3562" s="3" t="s">
        <v>1608</v>
      </c>
      <c r="C3562" s="4" t="s">
        <v>1617</v>
      </c>
      <c r="D3562" s="5" t="s">
        <v>1618</v>
      </c>
      <c r="E3562" s="4" t="s">
        <v>1619</v>
      </c>
      <c r="F3562" s="6">
        <v>0</v>
      </c>
      <c r="G3562" s="4">
        <v>0</v>
      </c>
      <c r="H3562" s="4">
        <v>0</v>
      </c>
      <c r="I3562" s="5" t="s">
        <v>45</v>
      </c>
      <c r="J3562" s="5">
        <v>0</v>
      </c>
      <c r="K3562" s="5" t="s">
        <v>36</v>
      </c>
      <c r="L3562" s="5">
        <v>2</v>
      </c>
      <c r="M3562" s="7" t="s">
        <v>1609</v>
      </c>
      <c r="N3562" s="16">
        <f t="shared" si="275"/>
        <v>44067</v>
      </c>
      <c r="O3562" s="7" t="s">
        <v>1610</v>
      </c>
      <c r="P3562" s="12" t="str">
        <f t="shared" si="276"/>
        <v>2020-09-01</v>
      </c>
      <c r="Q3562" s="1" t="str">
        <f>IFERROR(VLOOKUP(K3562,de_para!$A$2:$B$32,2,0),"ERR")</f>
        <v>web event</v>
      </c>
      <c r="R3562" s="1">
        <v>0</v>
      </c>
      <c r="S3562" s="1">
        <f t="shared" si="277"/>
        <v>9</v>
      </c>
      <c r="T3562" s="1">
        <f t="shared" si="278"/>
        <v>2020</v>
      </c>
      <c r="U3562" s="1">
        <f t="shared" si="279"/>
        <v>2</v>
      </c>
    </row>
    <row r="3563" spans="1:21" x14ac:dyDescent="0.25">
      <c r="A3563" s="3" t="s">
        <v>1620</v>
      </c>
      <c r="B3563" s="3" t="s">
        <v>1608</v>
      </c>
      <c r="C3563" s="4" t="s">
        <v>1621</v>
      </c>
      <c r="D3563" s="5" t="s">
        <v>1566</v>
      </c>
      <c r="E3563" s="4" t="s">
        <v>1567</v>
      </c>
      <c r="F3563" s="6">
        <v>0</v>
      </c>
      <c r="G3563" s="4">
        <v>0</v>
      </c>
      <c r="H3563" s="4">
        <v>0</v>
      </c>
      <c r="I3563" s="5" t="s">
        <v>45</v>
      </c>
      <c r="J3563" s="5">
        <v>0</v>
      </c>
      <c r="K3563" s="5" t="s">
        <v>36</v>
      </c>
      <c r="L3563" s="5">
        <v>13</v>
      </c>
      <c r="M3563" s="7" t="s">
        <v>1609</v>
      </c>
      <c r="N3563" s="16">
        <f t="shared" si="275"/>
        <v>44067</v>
      </c>
      <c r="O3563" s="7" t="s">
        <v>1610</v>
      </c>
      <c r="P3563" s="12" t="str">
        <f t="shared" si="276"/>
        <v>2020-09-01</v>
      </c>
      <c r="Q3563" s="1" t="str">
        <f>IFERROR(VLOOKUP(K3563,de_para!$A$2:$B$32,2,0),"ERR")</f>
        <v>web event</v>
      </c>
      <c r="R3563" s="1">
        <v>0</v>
      </c>
      <c r="S3563" s="1">
        <f t="shared" si="277"/>
        <v>9</v>
      </c>
      <c r="T3563" s="1">
        <f t="shared" si="278"/>
        <v>2020</v>
      </c>
      <c r="U3563" s="1">
        <f t="shared" si="279"/>
        <v>2</v>
      </c>
    </row>
    <row r="3564" spans="1:21" x14ac:dyDescent="0.25">
      <c r="A3564" s="3" t="s">
        <v>1210</v>
      </c>
      <c r="B3564" s="3" t="s">
        <v>1608</v>
      </c>
      <c r="C3564" s="4" t="s">
        <v>1212</v>
      </c>
      <c r="D3564" s="5" t="s">
        <v>1213</v>
      </c>
      <c r="E3564" s="4" t="s">
        <v>1214</v>
      </c>
      <c r="F3564" s="6">
        <v>18572.439999999999</v>
      </c>
      <c r="G3564" s="4">
        <v>458882</v>
      </c>
      <c r="H3564" s="4">
        <v>1509880</v>
      </c>
      <c r="I3564" s="5">
        <v>12.300606670000001</v>
      </c>
      <c r="J3564" s="5">
        <v>3.2903447945223001</v>
      </c>
      <c r="K3564" s="5" t="s">
        <v>36</v>
      </c>
      <c r="L3564" s="5">
        <v>94</v>
      </c>
      <c r="M3564" s="7" t="s">
        <v>1609</v>
      </c>
      <c r="N3564" s="16">
        <f t="shared" si="275"/>
        <v>44067</v>
      </c>
      <c r="O3564" s="7" t="s">
        <v>1610</v>
      </c>
      <c r="P3564" s="12" t="str">
        <f t="shared" si="276"/>
        <v>2020-09-01</v>
      </c>
      <c r="Q3564" s="1" t="str">
        <f>IFERROR(VLOOKUP(K3564,de_para!$A$2:$B$32,2,0),"ERR")</f>
        <v>web event</v>
      </c>
      <c r="R3564" s="1">
        <v>0</v>
      </c>
      <c r="S3564" s="1">
        <f t="shared" si="277"/>
        <v>9</v>
      </c>
      <c r="T3564" s="1">
        <f t="shared" si="278"/>
        <v>2020</v>
      </c>
      <c r="U3564" s="1">
        <f t="shared" si="279"/>
        <v>2</v>
      </c>
    </row>
    <row r="3565" spans="1:21" x14ac:dyDescent="0.25">
      <c r="A3565" s="3" t="s">
        <v>1622</v>
      </c>
      <c r="B3565" s="3" t="s">
        <v>1608</v>
      </c>
      <c r="C3565" s="4" t="s">
        <v>1623</v>
      </c>
      <c r="D3565" s="5" t="s">
        <v>1624</v>
      </c>
      <c r="E3565" s="4" t="s">
        <v>1625</v>
      </c>
      <c r="F3565" s="6">
        <v>0</v>
      </c>
      <c r="G3565" s="4">
        <v>0</v>
      </c>
      <c r="H3565" s="4">
        <v>0</v>
      </c>
      <c r="I3565" s="5" t="s">
        <v>45</v>
      </c>
      <c r="J3565" s="5">
        <v>0</v>
      </c>
      <c r="K3565" s="5" t="s">
        <v>36</v>
      </c>
      <c r="L3565" s="5">
        <v>1</v>
      </c>
      <c r="M3565" s="7" t="s">
        <v>1609</v>
      </c>
      <c r="N3565" s="16">
        <f t="shared" si="275"/>
        <v>44067</v>
      </c>
      <c r="O3565" s="7" t="s">
        <v>1610</v>
      </c>
      <c r="P3565" s="12" t="str">
        <f t="shared" si="276"/>
        <v>2020-09-01</v>
      </c>
      <c r="Q3565" s="1" t="str">
        <f>IFERROR(VLOOKUP(K3565,de_para!$A$2:$B$32,2,0),"ERR")</f>
        <v>web event</v>
      </c>
      <c r="R3565" s="1">
        <v>0</v>
      </c>
      <c r="S3565" s="1">
        <f t="shared" si="277"/>
        <v>9</v>
      </c>
      <c r="T3565" s="1">
        <f t="shared" si="278"/>
        <v>2020</v>
      </c>
      <c r="U3565" s="1">
        <f t="shared" si="279"/>
        <v>2</v>
      </c>
    </row>
    <row r="3566" spans="1:21" x14ac:dyDescent="0.25">
      <c r="A3566" s="3" t="s">
        <v>1308</v>
      </c>
      <c r="B3566" s="3" t="s">
        <v>1608</v>
      </c>
      <c r="C3566" s="4" t="s">
        <v>1309</v>
      </c>
      <c r="D3566" s="5" t="s">
        <v>1302</v>
      </c>
      <c r="E3566" s="4" t="s">
        <v>1303</v>
      </c>
      <c r="F3566" s="6">
        <v>9615.36</v>
      </c>
      <c r="G3566" s="4">
        <v>42000</v>
      </c>
      <c r="H3566" s="4">
        <v>810107</v>
      </c>
      <c r="I3566" s="5">
        <v>11.8692469</v>
      </c>
      <c r="J3566" s="5">
        <v>19.288261904761999</v>
      </c>
      <c r="K3566" s="5" t="s">
        <v>6</v>
      </c>
      <c r="L3566" s="5">
        <v>42000</v>
      </c>
      <c r="M3566" s="7" t="s">
        <v>1609</v>
      </c>
      <c r="N3566" s="16">
        <f t="shared" si="275"/>
        <v>44067</v>
      </c>
      <c r="O3566" s="7" t="s">
        <v>1610</v>
      </c>
      <c r="P3566" s="12" t="str">
        <f t="shared" si="276"/>
        <v>2020-09-01</v>
      </c>
      <c r="Q3566" s="1" t="str">
        <f>IFERROR(VLOOKUP(K3566,de_para!$A$2:$B$32,2,0),"ERR")</f>
        <v>Top funnel</v>
      </c>
      <c r="R3566" s="1">
        <v>0</v>
      </c>
      <c r="S3566" s="1">
        <f t="shared" si="277"/>
        <v>9</v>
      </c>
      <c r="T3566" s="1">
        <f t="shared" si="278"/>
        <v>2020</v>
      </c>
      <c r="U3566" s="1">
        <f t="shared" si="279"/>
        <v>2</v>
      </c>
    </row>
    <row r="3567" spans="1:21" x14ac:dyDescent="0.25">
      <c r="A3567" s="3" t="s">
        <v>1557</v>
      </c>
      <c r="B3567" s="3" t="s">
        <v>1608</v>
      </c>
      <c r="C3567" s="4" t="s">
        <v>1559</v>
      </c>
      <c r="D3567" s="5" t="s">
        <v>1509</v>
      </c>
      <c r="E3567" s="4" t="s">
        <v>1510</v>
      </c>
      <c r="F3567" s="6">
        <v>11874.61</v>
      </c>
      <c r="G3567" s="4">
        <v>662283</v>
      </c>
      <c r="H3567" s="4">
        <v>1067827</v>
      </c>
      <c r="I3567" s="5">
        <v>11.12035002</v>
      </c>
      <c r="J3567" s="5">
        <v>1.6123424578315</v>
      </c>
      <c r="K3567" s="5" t="s">
        <v>36</v>
      </c>
      <c r="L3567" s="5">
        <v>55</v>
      </c>
      <c r="M3567" s="7" t="s">
        <v>1609</v>
      </c>
      <c r="N3567" s="16">
        <f t="shared" si="275"/>
        <v>44067</v>
      </c>
      <c r="O3567" s="7" t="s">
        <v>1610</v>
      </c>
      <c r="P3567" s="12" t="str">
        <f t="shared" si="276"/>
        <v>2020-09-01</v>
      </c>
      <c r="Q3567" s="1" t="str">
        <f>IFERROR(VLOOKUP(K3567,de_para!$A$2:$B$32,2,0),"ERR")</f>
        <v>web event</v>
      </c>
      <c r="R3567" s="1">
        <v>0</v>
      </c>
      <c r="S3567" s="1">
        <f t="shared" si="277"/>
        <v>9</v>
      </c>
      <c r="T3567" s="1">
        <f t="shared" si="278"/>
        <v>2020</v>
      </c>
      <c r="U3567" s="1">
        <f t="shared" si="279"/>
        <v>2</v>
      </c>
    </row>
    <row r="3568" spans="1:21" x14ac:dyDescent="0.25">
      <c r="A3568" s="3" t="s">
        <v>1551</v>
      </c>
      <c r="B3568" s="3" t="s">
        <v>1608</v>
      </c>
      <c r="C3568" s="4" t="s">
        <v>1552</v>
      </c>
      <c r="D3568" s="5" t="s">
        <v>1504</v>
      </c>
      <c r="E3568" s="4" t="s">
        <v>1505</v>
      </c>
      <c r="F3568" s="6">
        <v>12236.95</v>
      </c>
      <c r="G3568" s="4">
        <v>497667</v>
      </c>
      <c r="H3568" s="4">
        <v>772756</v>
      </c>
      <c r="I3568" s="5">
        <v>15.835464229999999</v>
      </c>
      <c r="J3568" s="5">
        <v>1.5527571649316001</v>
      </c>
      <c r="K3568" s="5" t="s">
        <v>36</v>
      </c>
      <c r="L3568" s="5">
        <v>134</v>
      </c>
      <c r="M3568" s="7" t="s">
        <v>1609</v>
      </c>
      <c r="N3568" s="16">
        <f t="shared" si="275"/>
        <v>44067</v>
      </c>
      <c r="O3568" s="7" t="s">
        <v>1610</v>
      </c>
      <c r="P3568" s="12" t="str">
        <f t="shared" si="276"/>
        <v>2020-09-01</v>
      </c>
      <c r="Q3568" s="1" t="str">
        <f>IFERROR(VLOOKUP(K3568,de_para!$A$2:$B$32,2,0),"ERR")</f>
        <v>web event</v>
      </c>
      <c r="R3568" s="1">
        <v>0</v>
      </c>
      <c r="S3568" s="1">
        <f t="shared" si="277"/>
        <v>9</v>
      </c>
      <c r="T3568" s="1">
        <f t="shared" si="278"/>
        <v>2020</v>
      </c>
      <c r="U3568" s="1">
        <f t="shared" si="279"/>
        <v>2</v>
      </c>
    </row>
    <row r="3569" spans="1:21" x14ac:dyDescent="0.25">
      <c r="A3569" s="3" t="s">
        <v>1506</v>
      </c>
      <c r="B3569" s="3" t="s">
        <v>1608</v>
      </c>
      <c r="C3569" s="4" t="s">
        <v>1507</v>
      </c>
      <c r="D3569" s="5" t="s">
        <v>1495</v>
      </c>
      <c r="E3569" s="4" t="s">
        <v>1496</v>
      </c>
      <c r="F3569" s="6">
        <v>5816.55</v>
      </c>
      <c r="G3569" s="4">
        <v>409664</v>
      </c>
      <c r="H3569" s="4">
        <v>629683</v>
      </c>
      <c r="I3569" s="5">
        <v>9.2372670100000001</v>
      </c>
      <c r="J3569" s="5">
        <v>1.5370718442430999</v>
      </c>
      <c r="K3569" s="5" t="s">
        <v>36</v>
      </c>
      <c r="L3569" s="5">
        <v>47</v>
      </c>
      <c r="M3569" s="7" t="s">
        <v>1609</v>
      </c>
      <c r="N3569" s="16">
        <f t="shared" si="275"/>
        <v>44067</v>
      </c>
      <c r="O3569" s="7" t="s">
        <v>1610</v>
      </c>
      <c r="P3569" s="12" t="str">
        <f t="shared" si="276"/>
        <v>2020-09-01</v>
      </c>
      <c r="Q3569" s="1" t="str">
        <f>IFERROR(VLOOKUP(K3569,de_para!$A$2:$B$32,2,0),"ERR")</f>
        <v>web event</v>
      </c>
      <c r="R3569" s="1">
        <v>0</v>
      </c>
      <c r="S3569" s="1">
        <f t="shared" si="277"/>
        <v>9</v>
      </c>
      <c r="T3569" s="1">
        <f t="shared" si="278"/>
        <v>2020</v>
      </c>
      <c r="U3569" s="1">
        <f t="shared" si="279"/>
        <v>2</v>
      </c>
    </row>
    <row r="3570" spans="1:21" x14ac:dyDescent="0.25">
      <c r="A3570" s="3" t="s">
        <v>1544</v>
      </c>
      <c r="B3570" s="3" t="s">
        <v>1608</v>
      </c>
      <c r="C3570" s="4" t="s">
        <v>1545</v>
      </c>
      <c r="D3570" s="5" t="s">
        <v>1504</v>
      </c>
      <c r="E3570" s="4" t="s">
        <v>1505</v>
      </c>
      <c r="F3570" s="6">
        <v>4945.32</v>
      </c>
      <c r="G3570" s="4">
        <v>181440</v>
      </c>
      <c r="H3570" s="4">
        <v>235883</v>
      </c>
      <c r="I3570" s="5">
        <v>20.965139499999999</v>
      </c>
      <c r="J3570" s="5">
        <v>1.3000606261023</v>
      </c>
      <c r="K3570" s="5" t="s">
        <v>36</v>
      </c>
      <c r="L3570" s="5">
        <v>51</v>
      </c>
      <c r="M3570" s="7" t="s">
        <v>1609</v>
      </c>
      <c r="N3570" s="16">
        <f t="shared" si="275"/>
        <v>44067</v>
      </c>
      <c r="O3570" s="7" t="s">
        <v>1610</v>
      </c>
      <c r="P3570" s="12" t="str">
        <f t="shared" si="276"/>
        <v>2020-09-01</v>
      </c>
      <c r="Q3570" s="1" t="str">
        <f>IFERROR(VLOOKUP(K3570,de_para!$A$2:$B$32,2,0),"ERR")</f>
        <v>web event</v>
      </c>
      <c r="R3570" s="1">
        <v>0</v>
      </c>
      <c r="S3570" s="1">
        <f t="shared" si="277"/>
        <v>9</v>
      </c>
      <c r="T3570" s="1">
        <f t="shared" si="278"/>
        <v>2020</v>
      </c>
      <c r="U3570" s="1">
        <f t="shared" si="279"/>
        <v>2</v>
      </c>
    </row>
    <row r="3571" spans="1:21" x14ac:dyDescent="0.25">
      <c r="A3571" s="3" t="s">
        <v>405</v>
      </c>
      <c r="B3571" s="3" t="s">
        <v>1608</v>
      </c>
      <c r="C3571" s="4" t="s">
        <v>406</v>
      </c>
      <c r="D3571" s="5" t="s">
        <v>177</v>
      </c>
      <c r="E3571" s="4" t="s">
        <v>178</v>
      </c>
      <c r="F3571" s="6">
        <v>8401.25</v>
      </c>
      <c r="G3571" s="4">
        <v>623367</v>
      </c>
      <c r="H3571" s="4">
        <v>1340375</v>
      </c>
      <c r="I3571" s="5">
        <v>6.2678354900000004</v>
      </c>
      <c r="J3571" s="5">
        <v>2.1502180898251</v>
      </c>
      <c r="K3571" s="5" t="s">
        <v>179</v>
      </c>
      <c r="L3571" s="5">
        <v>7545</v>
      </c>
      <c r="M3571" s="7" t="s">
        <v>1609</v>
      </c>
      <c r="N3571" s="16">
        <f t="shared" si="275"/>
        <v>44067</v>
      </c>
      <c r="O3571" s="7" t="s">
        <v>1610</v>
      </c>
      <c r="P3571" s="12" t="str">
        <f t="shared" si="276"/>
        <v>2020-09-01</v>
      </c>
      <c r="Q3571" s="1" t="str">
        <f>IFERROR(VLOOKUP(K3571,de_para!$A$2:$B$32,2,0),"ERR")</f>
        <v>Mid funnel</v>
      </c>
      <c r="R3571" s="1">
        <v>0</v>
      </c>
      <c r="S3571" s="1">
        <f t="shared" si="277"/>
        <v>9</v>
      </c>
      <c r="T3571" s="1">
        <f t="shared" si="278"/>
        <v>2020</v>
      </c>
      <c r="U3571" s="1">
        <f t="shared" si="279"/>
        <v>2</v>
      </c>
    </row>
    <row r="3572" spans="1:21" x14ac:dyDescent="0.25">
      <c r="A3572" s="3" t="s">
        <v>1476</v>
      </c>
      <c r="B3572" s="3" t="s">
        <v>1608</v>
      </c>
      <c r="C3572" s="4" t="s">
        <v>1626</v>
      </c>
      <c r="D3572" s="5" t="s">
        <v>1612</v>
      </c>
      <c r="E3572" s="4" t="s">
        <v>1613</v>
      </c>
      <c r="F3572" s="6">
        <v>0</v>
      </c>
      <c r="G3572" s="4">
        <v>0</v>
      </c>
      <c r="H3572" s="4">
        <v>0</v>
      </c>
      <c r="I3572" s="5" t="s">
        <v>45</v>
      </c>
      <c r="J3572" s="5">
        <v>0</v>
      </c>
      <c r="K3572" s="5" t="s">
        <v>36</v>
      </c>
      <c r="L3572" s="5">
        <v>1</v>
      </c>
      <c r="M3572" s="7" t="s">
        <v>1609</v>
      </c>
      <c r="N3572" s="16">
        <f t="shared" si="275"/>
        <v>44067</v>
      </c>
      <c r="O3572" s="7" t="s">
        <v>1610</v>
      </c>
      <c r="P3572" s="12" t="str">
        <f t="shared" si="276"/>
        <v>2020-09-01</v>
      </c>
      <c r="Q3572" s="1" t="str">
        <f>IFERROR(VLOOKUP(K3572,de_para!$A$2:$B$32,2,0),"ERR")</f>
        <v>web event</v>
      </c>
      <c r="R3572" s="1">
        <v>0</v>
      </c>
      <c r="S3572" s="1">
        <f t="shared" si="277"/>
        <v>9</v>
      </c>
      <c r="T3572" s="1">
        <f t="shared" si="278"/>
        <v>2020</v>
      </c>
      <c r="U3572" s="1">
        <f t="shared" si="279"/>
        <v>2</v>
      </c>
    </row>
    <row r="3573" spans="1:21" x14ac:dyDescent="0.25">
      <c r="A3573" s="3" t="s">
        <v>1627</v>
      </c>
      <c r="B3573" s="3" t="s">
        <v>1608</v>
      </c>
      <c r="C3573" s="4" t="s">
        <v>1628</v>
      </c>
      <c r="D3573" s="5" t="s">
        <v>1273</v>
      </c>
      <c r="E3573" s="4" t="s">
        <v>1274</v>
      </c>
      <c r="F3573" s="6">
        <v>0</v>
      </c>
      <c r="G3573" s="4">
        <v>0</v>
      </c>
      <c r="H3573" s="4">
        <v>0</v>
      </c>
      <c r="I3573" s="5" t="s">
        <v>45</v>
      </c>
      <c r="J3573" s="5">
        <v>0</v>
      </c>
      <c r="K3573" s="5" t="s">
        <v>36</v>
      </c>
      <c r="L3573" s="5">
        <v>5</v>
      </c>
      <c r="M3573" s="7" t="s">
        <v>1609</v>
      </c>
      <c r="N3573" s="16">
        <f t="shared" si="275"/>
        <v>44067</v>
      </c>
      <c r="O3573" s="7" t="s">
        <v>1610</v>
      </c>
      <c r="P3573" s="12" t="str">
        <f t="shared" si="276"/>
        <v>2020-09-01</v>
      </c>
      <c r="Q3573" s="1" t="str">
        <f>IFERROR(VLOOKUP(K3573,de_para!$A$2:$B$32,2,0),"ERR")</f>
        <v>web event</v>
      </c>
      <c r="R3573" s="1">
        <v>0</v>
      </c>
      <c r="S3573" s="1">
        <f t="shared" si="277"/>
        <v>9</v>
      </c>
      <c r="T3573" s="1">
        <f t="shared" si="278"/>
        <v>2020</v>
      </c>
      <c r="U3573" s="1">
        <f t="shared" si="279"/>
        <v>2</v>
      </c>
    </row>
    <row r="3574" spans="1:21" x14ac:dyDescent="0.25">
      <c r="A3574" s="3" t="s">
        <v>1352</v>
      </c>
      <c r="B3574" s="3" t="s">
        <v>1608</v>
      </c>
      <c r="C3574" s="4" t="s">
        <v>1353</v>
      </c>
      <c r="D3574" s="5" t="s">
        <v>1091</v>
      </c>
      <c r="E3574" s="4" t="s">
        <v>1092</v>
      </c>
      <c r="F3574" s="6">
        <v>58378.75</v>
      </c>
      <c r="G3574" s="4">
        <v>202497</v>
      </c>
      <c r="H3574" s="4">
        <v>2358329</v>
      </c>
      <c r="I3574" s="5">
        <v>24.754285769999999</v>
      </c>
      <c r="J3574" s="5">
        <v>11.646241672716</v>
      </c>
      <c r="K3574" s="5" t="s">
        <v>36</v>
      </c>
      <c r="L3574" s="5">
        <v>365</v>
      </c>
      <c r="M3574" s="7" t="s">
        <v>1609</v>
      </c>
      <c r="N3574" s="16">
        <f t="shared" si="275"/>
        <v>44067</v>
      </c>
      <c r="O3574" s="7" t="s">
        <v>1610</v>
      </c>
      <c r="P3574" s="12" t="str">
        <f t="shared" si="276"/>
        <v>2020-09-01</v>
      </c>
      <c r="Q3574" s="1" t="str">
        <f>IFERROR(VLOOKUP(K3574,de_para!$A$2:$B$32,2,0),"ERR")</f>
        <v>web event</v>
      </c>
      <c r="R3574" s="1">
        <v>0</v>
      </c>
      <c r="S3574" s="1">
        <f t="shared" si="277"/>
        <v>9</v>
      </c>
      <c r="T3574" s="1">
        <f t="shared" si="278"/>
        <v>2020</v>
      </c>
      <c r="U3574" s="1">
        <f t="shared" si="279"/>
        <v>2</v>
      </c>
    </row>
    <row r="3575" spans="1:21" x14ac:dyDescent="0.25">
      <c r="A3575" s="3" t="s">
        <v>1493</v>
      </c>
      <c r="B3575" s="3" t="s">
        <v>1608</v>
      </c>
      <c r="C3575" s="4" t="s">
        <v>1494</v>
      </c>
      <c r="D3575" s="5" t="s">
        <v>1495</v>
      </c>
      <c r="E3575" s="4" t="s">
        <v>1496</v>
      </c>
      <c r="F3575" s="6">
        <v>3968.72</v>
      </c>
      <c r="G3575" s="4">
        <v>379072</v>
      </c>
      <c r="H3575" s="4">
        <v>569308</v>
      </c>
      <c r="I3575" s="5">
        <v>6.9711298599999996</v>
      </c>
      <c r="J3575" s="5">
        <v>1.5018466148911001</v>
      </c>
      <c r="K3575" s="5" t="s">
        <v>36</v>
      </c>
      <c r="L3575" s="5">
        <v>41</v>
      </c>
      <c r="M3575" s="7" t="s">
        <v>1609</v>
      </c>
      <c r="N3575" s="16">
        <f t="shared" si="275"/>
        <v>44067</v>
      </c>
      <c r="O3575" s="7" t="s">
        <v>1610</v>
      </c>
      <c r="P3575" s="12" t="str">
        <f t="shared" si="276"/>
        <v>2020-09-01</v>
      </c>
      <c r="Q3575" s="1" t="str">
        <f>IFERROR(VLOOKUP(K3575,de_para!$A$2:$B$32,2,0),"ERR")</f>
        <v>web event</v>
      </c>
      <c r="R3575" s="1">
        <v>0</v>
      </c>
      <c r="S3575" s="1">
        <f t="shared" si="277"/>
        <v>9</v>
      </c>
      <c r="T3575" s="1">
        <f t="shared" si="278"/>
        <v>2020</v>
      </c>
      <c r="U3575" s="1">
        <f t="shared" si="279"/>
        <v>2</v>
      </c>
    </row>
    <row r="3576" spans="1:21" x14ac:dyDescent="0.25">
      <c r="A3576" s="3" t="s">
        <v>1476</v>
      </c>
      <c r="B3576" s="3" t="s">
        <v>1608</v>
      </c>
      <c r="C3576" s="4" t="s">
        <v>1629</v>
      </c>
      <c r="D3576" s="5" t="s">
        <v>1618</v>
      </c>
      <c r="E3576" s="4" t="s">
        <v>1619</v>
      </c>
      <c r="F3576" s="6">
        <v>0</v>
      </c>
      <c r="G3576" s="4">
        <v>0</v>
      </c>
      <c r="H3576" s="4">
        <v>0</v>
      </c>
      <c r="I3576" s="5" t="s">
        <v>45</v>
      </c>
      <c r="J3576" s="5">
        <v>0</v>
      </c>
      <c r="K3576" s="5" t="s">
        <v>36</v>
      </c>
      <c r="L3576" s="5">
        <v>1</v>
      </c>
      <c r="M3576" s="7" t="s">
        <v>1609</v>
      </c>
      <c r="N3576" s="16">
        <f t="shared" si="275"/>
        <v>44067</v>
      </c>
      <c r="O3576" s="7" t="s">
        <v>1610</v>
      </c>
      <c r="P3576" s="12" t="str">
        <f t="shared" si="276"/>
        <v>2020-09-01</v>
      </c>
      <c r="Q3576" s="1" t="str">
        <f>IFERROR(VLOOKUP(K3576,de_para!$A$2:$B$32,2,0),"ERR")</f>
        <v>web event</v>
      </c>
      <c r="R3576" s="1">
        <v>0</v>
      </c>
      <c r="S3576" s="1">
        <f t="shared" si="277"/>
        <v>9</v>
      </c>
      <c r="T3576" s="1">
        <f t="shared" si="278"/>
        <v>2020</v>
      </c>
      <c r="U3576" s="1">
        <f t="shared" si="279"/>
        <v>2</v>
      </c>
    </row>
    <row r="3577" spans="1:21" x14ac:dyDescent="0.25">
      <c r="A3577" s="3" t="s">
        <v>1530</v>
      </c>
      <c r="B3577" s="3" t="s">
        <v>1608</v>
      </c>
      <c r="C3577" s="4" t="s">
        <v>1630</v>
      </c>
      <c r="D3577" s="5" t="s">
        <v>1612</v>
      </c>
      <c r="E3577" s="4" t="s">
        <v>1613</v>
      </c>
      <c r="F3577" s="6">
        <v>0</v>
      </c>
      <c r="G3577" s="4">
        <v>0</v>
      </c>
      <c r="H3577" s="4">
        <v>0</v>
      </c>
      <c r="I3577" s="5" t="s">
        <v>45</v>
      </c>
      <c r="J3577" s="5">
        <v>0</v>
      </c>
      <c r="K3577" s="5" t="s">
        <v>36</v>
      </c>
      <c r="L3577" s="5">
        <v>1</v>
      </c>
      <c r="M3577" s="7" t="s">
        <v>1609</v>
      </c>
      <c r="N3577" s="16">
        <f t="shared" si="275"/>
        <v>44067</v>
      </c>
      <c r="O3577" s="7" t="s">
        <v>1610</v>
      </c>
      <c r="P3577" s="12" t="str">
        <f t="shared" si="276"/>
        <v>2020-09-01</v>
      </c>
      <c r="Q3577" s="1" t="str">
        <f>IFERROR(VLOOKUP(K3577,de_para!$A$2:$B$32,2,0),"ERR")</f>
        <v>web event</v>
      </c>
      <c r="R3577" s="1">
        <v>0</v>
      </c>
      <c r="S3577" s="1">
        <f t="shared" si="277"/>
        <v>9</v>
      </c>
      <c r="T3577" s="1">
        <f t="shared" si="278"/>
        <v>2020</v>
      </c>
      <c r="U3577" s="1">
        <f t="shared" si="279"/>
        <v>2</v>
      </c>
    </row>
    <row r="3578" spans="1:21" x14ac:dyDescent="0.25">
      <c r="A3578" s="3" t="s">
        <v>1088</v>
      </c>
      <c r="B3578" s="3" t="s">
        <v>1608</v>
      </c>
      <c r="C3578" s="4" t="s">
        <v>1090</v>
      </c>
      <c r="D3578" s="5" t="s">
        <v>1091</v>
      </c>
      <c r="E3578" s="4" t="s">
        <v>1092</v>
      </c>
      <c r="F3578" s="6">
        <v>26933.16</v>
      </c>
      <c r="G3578" s="4">
        <v>70896</v>
      </c>
      <c r="H3578" s="4">
        <v>498448</v>
      </c>
      <c r="I3578" s="5">
        <v>54.034041670000001</v>
      </c>
      <c r="J3578" s="5">
        <v>7.0306928458586997</v>
      </c>
      <c r="K3578" s="5" t="s">
        <v>36</v>
      </c>
      <c r="L3578" s="5">
        <v>224</v>
      </c>
      <c r="M3578" s="7" t="s">
        <v>1609</v>
      </c>
      <c r="N3578" s="16">
        <f t="shared" si="275"/>
        <v>44067</v>
      </c>
      <c r="O3578" s="7" t="s">
        <v>1610</v>
      </c>
      <c r="P3578" s="12" t="str">
        <f t="shared" si="276"/>
        <v>2020-09-01</v>
      </c>
      <c r="Q3578" s="1" t="str">
        <f>IFERROR(VLOOKUP(K3578,de_para!$A$2:$B$32,2,0),"ERR")</f>
        <v>web event</v>
      </c>
      <c r="R3578" s="1">
        <v>0</v>
      </c>
      <c r="S3578" s="1">
        <f t="shared" si="277"/>
        <v>9</v>
      </c>
      <c r="T3578" s="1">
        <f t="shared" si="278"/>
        <v>2020</v>
      </c>
      <c r="U3578" s="1">
        <f t="shared" si="279"/>
        <v>2</v>
      </c>
    </row>
    <row r="3579" spans="1:21" x14ac:dyDescent="0.25">
      <c r="A3579" s="3" t="s">
        <v>1515</v>
      </c>
      <c r="B3579" s="3" t="s">
        <v>1608</v>
      </c>
      <c r="C3579" s="4" t="s">
        <v>1516</v>
      </c>
      <c r="D3579" s="5" t="s">
        <v>1495</v>
      </c>
      <c r="E3579" s="4" t="s">
        <v>1496</v>
      </c>
      <c r="F3579" s="6">
        <v>20536.52</v>
      </c>
      <c r="G3579" s="4">
        <v>2126855</v>
      </c>
      <c r="H3579" s="4">
        <v>3736869</v>
      </c>
      <c r="I3579" s="5">
        <v>5.4956488999999999</v>
      </c>
      <c r="J3579" s="5">
        <v>1.7569928368412999</v>
      </c>
      <c r="K3579" s="5" t="s">
        <v>36</v>
      </c>
      <c r="L3579" s="5">
        <v>199</v>
      </c>
      <c r="M3579" s="7" t="s">
        <v>1609</v>
      </c>
      <c r="N3579" s="16">
        <f t="shared" si="275"/>
        <v>44067</v>
      </c>
      <c r="O3579" s="7" t="s">
        <v>1610</v>
      </c>
      <c r="P3579" s="12" t="str">
        <f t="shared" si="276"/>
        <v>2020-09-01</v>
      </c>
      <c r="Q3579" s="1" t="str">
        <f>IFERROR(VLOOKUP(K3579,de_para!$A$2:$B$32,2,0),"ERR")</f>
        <v>web event</v>
      </c>
      <c r="R3579" s="1">
        <v>0</v>
      </c>
      <c r="S3579" s="1">
        <f t="shared" si="277"/>
        <v>9</v>
      </c>
      <c r="T3579" s="1">
        <f t="shared" si="278"/>
        <v>2020</v>
      </c>
      <c r="U3579" s="1">
        <f t="shared" si="279"/>
        <v>2</v>
      </c>
    </row>
    <row r="3580" spans="1:21" x14ac:dyDescent="0.25">
      <c r="A3580" s="3" t="s">
        <v>1593</v>
      </c>
      <c r="B3580" s="3" t="s">
        <v>1608</v>
      </c>
      <c r="C3580" s="4" t="s">
        <v>1594</v>
      </c>
      <c r="D3580" s="5" t="s">
        <v>1504</v>
      </c>
      <c r="E3580" s="4" t="s">
        <v>1505</v>
      </c>
      <c r="F3580" s="6">
        <v>0</v>
      </c>
      <c r="G3580" s="4">
        <v>0</v>
      </c>
      <c r="H3580" s="4">
        <v>0</v>
      </c>
      <c r="I3580" s="5" t="s">
        <v>45</v>
      </c>
      <c r="J3580" s="5">
        <v>0</v>
      </c>
      <c r="K3580" s="5" t="s">
        <v>36</v>
      </c>
      <c r="L3580" s="5">
        <v>1</v>
      </c>
      <c r="M3580" s="7" t="s">
        <v>1609</v>
      </c>
      <c r="N3580" s="16">
        <f t="shared" si="275"/>
        <v>44067</v>
      </c>
      <c r="O3580" s="7" t="s">
        <v>1610</v>
      </c>
      <c r="P3580" s="12" t="str">
        <f t="shared" si="276"/>
        <v>2020-09-01</v>
      </c>
      <c r="Q3580" s="1" t="str">
        <f>IFERROR(VLOOKUP(K3580,de_para!$A$2:$B$32,2,0),"ERR")</f>
        <v>web event</v>
      </c>
      <c r="R3580" s="1">
        <v>0</v>
      </c>
      <c r="S3580" s="1">
        <f t="shared" si="277"/>
        <v>9</v>
      </c>
      <c r="T3580" s="1">
        <f t="shared" si="278"/>
        <v>2020</v>
      </c>
      <c r="U3580" s="1">
        <f t="shared" si="279"/>
        <v>2</v>
      </c>
    </row>
    <row r="3581" spans="1:21" x14ac:dyDescent="0.25">
      <c r="A3581" s="3" t="s">
        <v>1304</v>
      </c>
      <c r="B3581" s="3" t="s">
        <v>1608</v>
      </c>
      <c r="C3581" s="4" t="s">
        <v>1305</v>
      </c>
      <c r="D3581" s="5" t="s">
        <v>1302</v>
      </c>
      <c r="E3581" s="4" t="s">
        <v>1303</v>
      </c>
      <c r="F3581" s="6">
        <v>1953.15</v>
      </c>
      <c r="G3581" s="4">
        <v>13616</v>
      </c>
      <c r="H3581" s="4">
        <v>163693</v>
      </c>
      <c r="I3581" s="5">
        <v>11.93178694</v>
      </c>
      <c r="J3581" s="5">
        <v>12.022106345476001</v>
      </c>
      <c r="K3581" s="5" t="s">
        <v>6</v>
      </c>
      <c r="L3581" s="5">
        <v>13616</v>
      </c>
      <c r="M3581" s="7" t="s">
        <v>1609</v>
      </c>
      <c r="N3581" s="16">
        <f t="shared" si="275"/>
        <v>44067</v>
      </c>
      <c r="O3581" s="7" t="s">
        <v>1610</v>
      </c>
      <c r="P3581" s="12" t="str">
        <f t="shared" si="276"/>
        <v>2020-09-01</v>
      </c>
      <c r="Q3581" s="1" t="str">
        <f>IFERROR(VLOOKUP(K3581,de_para!$A$2:$B$32,2,0),"ERR")</f>
        <v>Top funnel</v>
      </c>
      <c r="R3581" s="1">
        <v>0</v>
      </c>
      <c r="S3581" s="1">
        <f t="shared" si="277"/>
        <v>9</v>
      </c>
      <c r="T3581" s="1">
        <f t="shared" si="278"/>
        <v>2020</v>
      </c>
      <c r="U3581" s="1">
        <f t="shared" si="279"/>
        <v>2</v>
      </c>
    </row>
    <row r="3582" spans="1:21" x14ac:dyDescent="0.25">
      <c r="A3582" s="3" t="s">
        <v>1480</v>
      </c>
      <c r="B3582" s="3" t="s">
        <v>1608</v>
      </c>
      <c r="C3582" s="4" t="s">
        <v>1522</v>
      </c>
      <c r="D3582" s="5" t="s">
        <v>1518</v>
      </c>
      <c r="E3582" s="4" t="s">
        <v>1519</v>
      </c>
      <c r="F3582" s="6">
        <v>22061.47</v>
      </c>
      <c r="G3582" s="4">
        <v>118144</v>
      </c>
      <c r="H3582" s="4">
        <v>743897</v>
      </c>
      <c r="I3582" s="5">
        <v>29.656619129999999</v>
      </c>
      <c r="J3582" s="5">
        <v>6.2965279658722002</v>
      </c>
      <c r="K3582" s="5" t="s">
        <v>36</v>
      </c>
      <c r="L3582" s="5">
        <v>379</v>
      </c>
      <c r="M3582" s="7" t="s">
        <v>1609</v>
      </c>
      <c r="N3582" s="16">
        <f t="shared" si="275"/>
        <v>44067</v>
      </c>
      <c r="O3582" s="7" t="s">
        <v>1610</v>
      </c>
      <c r="P3582" s="12" t="str">
        <f t="shared" si="276"/>
        <v>2020-09-01</v>
      </c>
      <c r="Q3582" s="1" t="str">
        <f>IFERROR(VLOOKUP(K3582,de_para!$A$2:$B$32,2,0),"ERR")</f>
        <v>web event</v>
      </c>
      <c r="R3582" s="1">
        <v>0</v>
      </c>
      <c r="S3582" s="1">
        <f t="shared" si="277"/>
        <v>9</v>
      </c>
      <c r="T3582" s="1">
        <f t="shared" si="278"/>
        <v>2020</v>
      </c>
      <c r="U3582" s="1">
        <f t="shared" si="279"/>
        <v>2</v>
      </c>
    </row>
    <row r="3583" spans="1:21" x14ac:dyDescent="0.25">
      <c r="A3583" s="3" t="s">
        <v>1530</v>
      </c>
      <c r="B3583" s="3" t="s">
        <v>1608</v>
      </c>
      <c r="C3583" s="4" t="s">
        <v>1631</v>
      </c>
      <c r="D3583" s="5" t="s">
        <v>1618</v>
      </c>
      <c r="E3583" s="4" t="s">
        <v>1619</v>
      </c>
      <c r="F3583" s="6">
        <v>0</v>
      </c>
      <c r="G3583" s="4">
        <v>0</v>
      </c>
      <c r="H3583" s="4">
        <v>0</v>
      </c>
      <c r="I3583" s="5" t="s">
        <v>45</v>
      </c>
      <c r="J3583" s="5">
        <v>0</v>
      </c>
      <c r="K3583" s="5" t="s">
        <v>36</v>
      </c>
      <c r="L3583" s="5">
        <v>1</v>
      </c>
      <c r="M3583" s="7" t="s">
        <v>1609</v>
      </c>
      <c r="N3583" s="16">
        <f t="shared" si="275"/>
        <v>44067</v>
      </c>
      <c r="O3583" s="7" t="s">
        <v>1610</v>
      </c>
      <c r="P3583" s="12" t="str">
        <f t="shared" si="276"/>
        <v>2020-09-01</v>
      </c>
      <c r="Q3583" s="1" t="str">
        <f>IFERROR(VLOOKUP(K3583,de_para!$A$2:$B$32,2,0),"ERR")</f>
        <v>web event</v>
      </c>
      <c r="R3583" s="1">
        <v>0</v>
      </c>
      <c r="S3583" s="1">
        <f t="shared" si="277"/>
        <v>9</v>
      </c>
      <c r="T3583" s="1">
        <f t="shared" si="278"/>
        <v>2020</v>
      </c>
      <c r="U3583" s="1">
        <f t="shared" si="279"/>
        <v>2</v>
      </c>
    </row>
    <row r="3584" spans="1:21" x14ac:dyDescent="0.25">
      <c r="A3584" s="3" t="s">
        <v>1632</v>
      </c>
      <c r="B3584" s="3" t="s">
        <v>1608</v>
      </c>
      <c r="C3584" s="4" t="s">
        <v>1633</v>
      </c>
      <c r="D3584" s="5" t="s">
        <v>1504</v>
      </c>
      <c r="E3584" s="4" t="s">
        <v>1505</v>
      </c>
      <c r="F3584" s="6">
        <v>0</v>
      </c>
      <c r="G3584" s="4">
        <v>0</v>
      </c>
      <c r="H3584" s="4">
        <v>0</v>
      </c>
      <c r="I3584" s="5" t="s">
        <v>45</v>
      </c>
      <c r="J3584" s="5">
        <v>0</v>
      </c>
      <c r="K3584" s="5" t="s">
        <v>36</v>
      </c>
      <c r="L3584" s="5">
        <v>3</v>
      </c>
      <c r="M3584" s="7" t="s">
        <v>1609</v>
      </c>
      <c r="N3584" s="16">
        <f t="shared" si="275"/>
        <v>44067</v>
      </c>
      <c r="O3584" s="7" t="s">
        <v>1610</v>
      </c>
      <c r="P3584" s="12" t="str">
        <f t="shared" si="276"/>
        <v>2020-09-01</v>
      </c>
      <c r="Q3584" s="1" t="str">
        <f>IFERROR(VLOOKUP(K3584,de_para!$A$2:$B$32,2,0),"ERR")</f>
        <v>web event</v>
      </c>
      <c r="R3584" s="1">
        <v>0</v>
      </c>
      <c r="S3584" s="1">
        <f t="shared" si="277"/>
        <v>9</v>
      </c>
      <c r="T3584" s="1">
        <f t="shared" si="278"/>
        <v>2020</v>
      </c>
      <c r="U3584" s="1">
        <f t="shared" si="279"/>
        <v>2</v>
      </c>
    </row>
    <row r="3585" spans="1:21" x14ac:dyDescent="0.25">
      <c r="A3585" s="3" t="s">
        <v>1589</v>
      </c>
      <c r="B3585" s="3" t="s">
        <v>1608</v>
      </c>
      <c r="C3585" s="4" t="s">
        <v>1634</v>
      </c>
      <c r="D3585" s="5" t="s">
        <v>1635</v>
      </c>
      <c r="E3585" s="4" t="s">
        <v>1636</v>
      </c>
      <c r="F3585" s="6">
        <v>125</v>
      </c>
      <c r="G3585" s="4">
        <v>49410</v>
      </c>
      <c r="H3585" s="4">
        <v>51657</v>
      </c>
      <c r="I3585" s="5">
        <v>2.4198075800000001</v>
      </c>
      <c r="J3585" s="5">
        <v>1.0454766241650999</v>
      </c>
      <c r="K3585" s="5" t="s">
        <v>130</v>
      </c>
      <c r="L3585" s="5">
        <v>8598</v>
      </c>
      <c r="M3585" s="7" t="s">
        <v>1609</v>
      </c>
      <c r="N3585" s="16">
        <f t="shared" si="275"/>
        <v>44067</v>
      </c>
      <c r="O3585" s="7" t="s">
        <v>1610</v>
      </c>
      <c r="P3585" s="12" t="str">
        <f t="shared" si="276"/>
        <v>2020-09-01</v>
      </c>
      <c r="Q3585" s="1" t="str">
        <f>IFERROR(VLOOKUP(K3585,de_para!$A$2:$B$32,2,0),"ERR")</f>
        <v>Mid funnel</v>
      </c>
      <c r="R3585" s="1">
        <v>0</v>
      </c>
      <c r="S3585" s="1">
        <f t="shared" si="277"/>
        <v>9</v>
      </c>
      <c r="T3585" s="1">
        <f t="shared" si="278"/>
        <v>2020</v>
      </c>
      <c r="U3585" s="1">
        <f t="shared" si="279"/>
        <v>2</v>
      </c>
    </row>
    <row r="3586" spans="1:21" x14ac:dyDescent="0.25">
      <c r="A3586" s="3" t="s">
        <v>1598</v>
      </c>
      <c r="B3586" s="3" t="s">
        <v>1608</v>
      </c>
      <c r="C3586" s="4" t="s">
        <v>1637</v>
      </c>
      <c r="D3586" s="5" t="s">
        <v>1635</v>
      </c>
      <c r="E3586" s="4" t="s">
        <v>1636</v>
      </c>
      <c r="F3586" s="6">
        <v>125</v>
      </c>
      <c r="G3586" s="4">
        <v>49760</v>
      </c>
      <c r="H3586" s="4">
        <v>50637</v>
      </c>
      <c r="I3586" s="5">
        <v>2.46855066</v>
      </c>
      <c r="J3586" s="5">
        <v>1.0176245980706999</v>
      </c>
      <c r="K3586" s="5" t="s">
        <v>130</v>
      </c>
      <c r="L3586" s="5">
        <v>8743</v>
      </c>
      <c r="M3586" s="7" t="s">
        <v>1609</v>
      </c>
      <c r="N3586" s="16">
        <f t="shared" si="275"/>
        <v>44067</v>
      </c>
      <c r="O3586" s="7" t="s">
        <v>1610</v>
      </c>
      <c r="P3586" s="12" t="str">
        <f t="shared" si="276"/>
        <v>2020-09-01</v>
      </c>
      <c r="Q3586" s="1" t="str">
        <f>IFERROR(VLOOKUP(K3586,de_para!$A$2:$B$32,2,0),"ERR")</f>
        <v>Mid funnel</v>
      </c>
      <c r="R3586" s="1">
        <v>0</v>
      </c>
      <c r="S3586" s="1">
        <f t="shared" si="277"/>
        <v>9</v>
      </c>
      <c r="T3586" s="1">
        <f t="shared" si="278"/>
        <v>2020</v>
      </c>
      <c r="U3586" s="1">
        <f t="shared" si="279"/>
        <v>2</v>
      </c>
    </row>
    <row r="3587" spans="1:21" x14ac:dyDescent="0.25">
      <c r="A3587" s="3" t="s">
        <v>1530</v>
      </c>
      <c r="B3587" s="3" t="s">
        <v>1608</v>
      </c>
      <c r="C3587" s="4" t="s">
        <v>1553</v>
      </c>
      <c r="D3587" s="5" t="s">
        <v>1509</v>
      </c>
      <c r="E3587" s="4" t="s">
        <v>1510</v>
      </c>
      <c r="F3587" s="6">
        <v>11885.83</v>
      </c>
      <c r="G3587" s="4">
        <v>730116</v>
      </c>
      <c r="H3587" s="4">
        <v>1119684</v>
      </c>
      <c r="I3587" s="5">
        <v>10.61534326</v>
      </c>
      <c r="J3587" s="5">
        <v>1.5335700080535</v>
      </c>
      <c r="K3587" s="5" t="s">
        <v>36</v>
      </c>
      <c r="L3587" s="5">
        <v>68</v>
      </c>
      <c r="M3587" s="7" t="s">
        <v>1609</v>
      </c>
      <c r="N3587" s="16">
        <f t="shared" ref="N3587:N3650" si="280">M3587-WEEKDAY(M3587,3)</f>
        <v>44067</v>
      </c>
      <c r="O3587" s="7" t="s">
        <v>1610</v>
      </c>
      <c r="P3587" s="12" t="str">
        <f t="shared" ref="P3587:P3650" si="281">RIGHT(B3587,10)</f>
        <v>2020-09-01</v>
      </c>
      <c r="Q3587" s="1" t="str">
        <f>IFERROR(VLOOKUP(K3587,de_para!$A$2:$B$32,2,0),"ERR")</f>
        <v>web event</v>
      </c>
      <c r="R3587" s="1">
        <v>0</v>
      </c>
      <c r="S3587" s="1">
        <f t="shared" ref="S3587:S3650" si="282">MONTH(P3587)</f>
        <v>9</v>
      </c>
      <c r="T3587" s="1">
        <f t="shared" ref="T3587:T3650" si="283">YEAR(P3587)</f>
        <v>2020</v>
      </c>
      <c r="U3587" s="1">
        <f t="shared" ref="U3587:U3650" si="284">IF(S3587&lt;7,1,2)</f>
        <v>2</v>
      </c>
    </row>
    <row r="3588" spans="1:21" x14ac:dyDescent="0.25">
      <c r="A3588" s="3" t="s">
        <v>1476</v>
      </c>
      <c r="B3588" s="3" t="s">
        <v>1608</v>
      </c>
      <c r="C3588" s="4" t="s">
        <v>1539</v>
      </c>
      <c r="D3588" s="5" t="s">
        <v>1540</v>
      </c>
      <c r="E3588" s="4" t="s">
        <v>1541</v>
      </c>
      <c r="F3588" s="6">
        <v>22792.85</v>
      </c>
      <c r="G3588" s="4">
        <v>1135875</v>
      </c>
      <c r="H3588" s="4">
        <v>1914846</v>
      </c>
      <c r="I3588" s="5">
        <v>11.90322877</v>
      </c>
      <c r="J3588" s="5">
        <v>1.6857893694288999</v>
      </c>
      <c r="K3588" s="5" t="s">
        <v>36</v>
      </c>
      <c r="L3588" s="5">
        <v>813</v>
      </c>
      <c r="M3588" s="7" t="s">
        <v>1609</v>
      </c>
      <c r="N3588" s="16">
        <f t="shared" si="280"/>
        <v>44067</v>
      </c>
      <c r="O3588" s="7" t="s">
        <v>1610</v>
      </c>
      <c r="P3588" s="12" t="str">
        <f t="shared" si="281"/>
        <v>2020-09-01</v>
      </c>
      <c r="Q3588" s="1" t="str">
        <f>IFERROR(VLOOKUP(K3588,de_para!$A$2:$B$32,2,0),"ERR")</f>
        <v>web event</v>
      </c>
      <c r="R3588" s="1">
        <v>0</v>
      </c>
      <c r="S3588" s="1">
        <f t="shared" si="282"/>
        <v>9</v>
      </c>
      <c r="T3588" s="1">
        <f t="shared" si="283"/>
        <v>2020</v>
      </c>
      <c r="U3588" s="1">
        <f t="shared" si="284"/>
        <v>2</v>
      </c>
    </row>
    <row r="3589" spans="1:21" x14ac:dyDescent="0.25">
      <c r="A3589" s="3" t="s">
        <v>1564</v>
      </c>
      <c r="B3589" s="3" t="s">
        <v>1608</v>
      </c>
      <c r="C3589" s="4" t="s">
        <v>1565</v>
      </c>
      <c r="D3589" s="5" t="s">
        <v>1566</v>
      </c>
      <c r="E3589" s="4" t="s">
        <v>1567</v>
      </c>
      <c r="F3589" s="6">
        <v>7192.72</v>
      </c>
      <c r="G3589" s="4">
        <v>23048</v>
      </c>
      <c r="H3589" s="4">
        <v>85390</v>
      </c>
      <c r="I3589" s="5">
        <v>84.23375102</v>
      </c>
      <c r="J3589" s="5">
        <v>3.7048767788962</v>
      </c>
      <c r="K3589" s="5" t="s">
        <v>36</v>
      </c>
      <c r="L3589" s="5">
        <v>39</v>
      </c>
      <c r="M3589" s="7" t="s">
        <v>1609</v>
      </c>
      <c r="N3589" s="16">
        <f t="shared" si="280"/>
        <v>44067</v>
      </c>
      <c r="O3589" s="7" t="s">
        <v>1610</v>
      </c>
      <c r="P3589" s="12" t="str">
        <f t="shared" si="281"/>
        <v>2020-09-01</v>
      </c>
      <c r="Q3589" s="1" t="str">
        <f>IFERROR(VLOOKUP(K3589,de_para!$A$2:$B$32,2,0),"ERR")</f>
        <v>web event</v>
      </c>
      <c r="R3589" s="1">
        <v>0</v>
      </c>
      <c r="S3589" s="1">
        <f t="shared" si="282"/>
        <v>9</v>
      </c>
      <c r="T3589" s="1">
        <f t="shared" si="283"/>
        <v>2020</v>
      </c>
      <c r="U3589" s="1">
        <f t="shared" si="284"/>
        <v>2</v>
      </c>
    </row>
    <row r="3590" spans="1:21" x14ac:dyDescent="0.25">
      <c r="A3590" s="3" t="s">
        <v>1480</v>
      </c>
      <c r="B3590" s="3" t="s">
        <v>1608</v>
      </c>
      <c r="C3590" s="4" t="s">
        <v>1534</v>
      </c>
      <c r="D3590" s="5" t="s">
        <v>1509</v>
      </c>
      <c r="E3590" s="4" t="s">
        <v>1510</v>
      </c>
      <c r="F3590" s="6">
        <v>11929.18</v>
      </c>
      <c r="G3590" s="4">
        <v>716549</v>
      </c>
      <c r="H3590" s="4">
        <v>1140163</v>
      </c>
      <c r="I3590" s="5">
        <v>10.462697</v>
      </c>
      <c r="J3590" s="5">
        <v>1.5911863668779</v>
      </c>
      <c r="K3590" s="5" t="s">
        <v>36</v>
      </c>
      <c r="L3590" s="5">
        <v>93</v>
      </c>
      <c r="M3590" s="7" t="s">
        <v>1609</v>
      </c>
      <c r="N3590" s="16">
        <f t="shared" si="280"/>
        <v>44067</v>
      </c>
      <c r="O3590" s="7" t="s">
        <v>1610</v>
      </c>
      <c r="P3590" s="12" t="str">
        <f t="shared" si="281"/>
        <v>2020-09-01</v>
      </c>
      <c r="Q3590" s="1" t="str">
        <f>IFERROR(VLOOKUP(K3590,de_para!$A$2:$B$32,2,0),"ERR")</f>
        <v>web event</v>
      </c>
      <c r="R3590" s="1">
        <v>0</v>
      </c>
      <c r="S3590" s="1">
        <f t="shared" si="282"/>
        <v>9</v>
      </c>
      <c r="T3590" s="1">
        <f t="shared" si="283"/>
        <v>2020</v>
      </c>
      <c r="U3590" s="1">
        <f t="shared" si="284"/>
        <v>2</v>
      </c>
    </row>
    <row r="3591" spans="1:21" x14ac:dyDescent="0.25">
      <c r="A3591" s="3" t="s">
        <v>1530</v>
      </c>
      <c r="B3591" s="3" t="s">
        <v>1608</v>
      </c>
      <c r="C3591" s="4" t="s">
        <v>1595</v>
      </c>
      <c r="D3591" s="5" t="s">
        <v>1578</v>
      </c>
      <c r="E3591" s="4" t="s">
        <v>1579</v>
      </c>
      <c r="F3591" s="6">
        <v>0</v>
      </c>
      <c r="G3591" s="4">
        <v>0</v>
      </c>
      <c r="H3591" s="4">
        <v>0</v>
      </c>
      <c r="I3591" s="5" t="s">
        <v>45</v>
      </c>
      <c r="J3591" s="5">
        <v>0</v>
      </c>
      <c r="K3591" s="5" t="s">
        <v>36</v>
      </c>
      <c r="L3591" s="5">
        <v>1</v>
      </c>
      <c r="M3591" s="7" t="s">
        <v>1609</v>
      </c>
      <c r="N3591" s="16">
        <f t="shared" si="280"/>
        <v>44067</v>
      </c>
      <c r="O3591" s="7" t="s">
        <v>1610</v>
      </c>
      <c r="P3591" s="12" t="str">
        <f t="shared" si="281"/>
        <v>2020-09-01</v>
      </c>
      <c r="Q3591" s="1" t="str">
        <f>IFERROR(VLOOKUP(K3591,de_para!$A$2:$B$32,2,0),"ERR")</f>
        <v>web event</v>
      </c>
      <c r="R3591" s="1">
        <v>0</v>
      </c>
      <c r="S3591" s="1">
        <f t="shared" si="282"/>
        <v>9</v>
      </c>
      <c r="T3591" s="1">
        <f t="shared" si="283"/>
        <v>2020</v>
      </c>
      <c r="U3591" s="1">
        <f t="shared" si="284"/>
        <v>2</v>
      </c>
    </row>
    <row r="3592" spans="1:21" x14ac:dyDescent="0.25">
      <c r="A3592" s="3" t="s">
        <v>1575</v>
      </c>
      <c r="B3592" s="3" t="s">
        <v>1608</v>
      </c>
      <c r="C3592" s="4" t="s">
        <v>1576</v>
      </c>
      <c r="D3592" s="5" t="s">
        <v>1562</v>
      </c>
      <c r="E3592" s="4" t="s">
        <v>1563</v>
      </c>
      <c r="F3592" s="6">
        <v>3439.56</v>
      </c>
      <c r="G3592" s="4">
        <v>356543</v>
      </c>
      <c r="H3592" s="4">
        <v>393649</v>
      </c>
      <c r="I3592" s="5">
        <v>8.7376317500000003</v>
      </c>
      <c r="J3592" s="5">
        <v>1.1040715986570999</v>
      </c>
      <c r="K3592" s="5" t="s">
        <v>36</v>
      </c>
      <c r="L3592" s="5">
        <v>26</v>
      </c>
      <c r="M3592" s="7" t="s">
        <v>1609</v>
      </c>
      <c r="N3592" s="16">
        <f t="shared" si="280"/>
        <v>44067</v>
      </c>
      <c r="O3592" s="7" t="s">
        <v>1610</v>
      </c>
      <c r="P3592" s="12" t="str">
        <f t="shared" si="281"/>
        <v>2020-09-01</v>
      </c>
      <c r="Q3592" s="1" t="str">
        <f>IFERROR(VLOOKUP(K3592,de_para!$A$2:$B$32,2,0),"ERR")</f>
        <v>web event</v>
      </c>
      <c r="R3592" s="1">
        <v>0</v>
      </c>
      <c r="S3592" s="1">
        <f t="shared" si="282"/>
        <v>9</v>
      </c>
      <c r="T3592" s="1">
        <f t="shared" si="283"/>
        <v>2020</v>
      </c>
      <c r="U3592" s="1">
        <f t="shared" si="284"/>
        <v>2</v>
      </c>
    </row>
    <row r="3593" spans="1:21" x14ac:dyDescent="0.25">
      <c r="A3593" s="3" t="s">
        <v>1530</v>
      </c>
      <c r="B3593" s="3" t="s">
        <v>1608</v>
      </c>
      <c r="C3593" s="4" t="s">
        <v>1531</v>
      </c>
      <c r="D3593" s="5" t="s">
        <v>1532</v>
      </c>
      <c r="E3593" s="4" t="s">
        <v>1533</v>
      </c>
      <c r="F3593" s="6">
        <v>13535.19</v>
      </c>
      <c r="G3593" s="4">
        <v>1074191</v>
      </c>
      <c r="H3593" s="4">
        <v>1999959</v>
      </c>
      <c r="I3593" s="5">
        <v>6.7677337399999997</v>
      </c>
      <c r="J3593" s="5">
        <v>1.8618281106432999</v>
      </c>
      <c r="K3593" s="5" t="s">
        <v>36</v>
      </c>
      <c r="L3593" s="5">
        <v>72</v>
      </c>
      <c r="M3593" s="7" t="s">
        <v>1609</v>
      </c>
      <c r="N3593" s="16">
        <f t="shared" si="280"/>
        <v>44067</v>
      </c>
      <c r="O3593" s="7" t="s">
        <v>1610</v>
      </c>
      <c r="P3593" s="12" t="str">
        <f t="shared" si="281"/>
        <v>2020-09-01</v>
      </c>
      <c r="Q3593" s="1" t="str">
        <f>IFERROR(VLOOKUP(K3593,de_para!$A$2:$B$32,2,0),"ERR")</f>
        <v>web event</v>
      </c>
      <c r="R3593" s="1">
        <v>0</v>
      </c>
      <c r="S3593" s="1">
        <f t="shared" si="282"/>
        <v>9</v>
      </c>
      <c r="T3593" s="1">
        <f t="shared" si="283"/>
        <v>2020</v>
      </c>
      <c r="U3593" s="1">
        <f t="shared" si="284"/>
        <v>2</v>
      </c>
    </row>
    <row r="3594" spans="1:21" x14ac:dyDescent="0.25">
      <c r="A3594" s="3" t="s">
        <v>1535</v>
      </c>
      <c r="B3594" s="3" t="s">
        <v>1608</v>
      </c>
      <c r="C3594" s="4" t="s">
        <v>1638</v>
      </c>
      <c r="D3594" s="5" t="s">
        <v>1578</v>
      </c>
      <c r="E3594" s="4" t="s">
        <v>1579</v>
      </c>
      <c r="F3594" s="6">
        <v>0</v>
      </c>
      <c r="G3594" s="4">
        <v>0</v>
      </c>
      <c r="H3594" s="4">
        <v>0</v>
      </c>
      <c r="I3594" s="5" t="s">
        <v>45</v>
      </c>
      <c r="J3594" s="5">
        <v>0</v>
      </c>
      <c r="K3594" s="5" t="s">
        <v>36</v>
      </c>
      <c r="L3594" s="5">
        <v>2</v>
      </c>
      <c r="M3594" s="7" t="s">
        <v>1609</v>
      </c>
      <c r="N3594" s="16">
        <f t="shared" si="280"/>
        <v>44067</v>
      </c>
      <c r="O3594" s="7" t="s">
        <v>1610</v>
      </c>
      <c r="P3594" s="12" t="str">
        <f t="shared" si="281"/>
        <v>2020-09-01</v>
      </c>
      <c r="Q3594" s="1" t="str">
        <f>IFERROR(VLOOKUP(K3594,de_para!$A$2:$B$32,2,0),"ERR")</f>
        <v>web event</v>
      </c>
      <c r="R3594" s="1">
        <v>0</v>
      </c>
      <c r="S3594" s="1">
        <f t="shared" si="282"/>
        <v>9</v>
      </c>
      <c r="T3594" s="1">
        <f t="shared" si="283"/>
        <v>2020</v>
      </c>
      <c r="U3594" s="1">
        <f t="shared" si="284"/>
        <v>2</v>
      </c>
    </row>
    <row r="3595" spans="1:21" x14ac:dyDescent="0.25">
      <c r="A3595" s="3" t="s">
        <v>1476</v>
      </c>
      <c r="B3595" s="3" t="s">
        <v>1608</v>
      </c>
      <c r="C3595" s="4" t="s">
        <v>1517</v>
      </c>
      <c r="D3595" s="5" t="s">
        <v>1518</v>
      </c>
      <c r="E3595" s="4" t="s">
        <v>1519</v>
      </c>
      <c r="F3595" s="6">
        <v>22123.88</v>
      </c>
      <c r="G3595" s="4">
        <v>118277</v>
      </c>
      <c r="H3595" s="4">
        <v>792643</v>
      </c>
      <c r="I3595" s="5">
        <v>27.911531419999999</v>
      </c>
      <c r="J3595" s="5">
        <v>6.7015818798245004</v>
      </c>
      <c r="K3595" s="5" t="s">
        <v>36</v>
      </c>
      <c r="L3595" s="5">
        <v>404</v>
      </c>
      <c r="M3595" s="7" t="s">
        <v>1609</v>
      </c>
      <c r="N3595" s="16">
        <f t="shared" si="280"/>
        <v>44067</v>
      </c>
      <c r="O3595" s="7" t="s">
        <v>1610</v>
      </c>
      <c r="P3595" s="12" t="str">
        <f t="shared" si="281"/>
        <v>2020-09-01</v>
      </c>
      <c r="Q3595" s="1" t="str">
        <f>IFERROR(VLOOKUP(K3595,de_para!$A$2:$B$32,2,0),"ERR")</f>
        <v>web event</v>
      </c>
      <c r="R3595" s="1">
        <v>0</v>
      </c>
      <c r="S3595" s="1">
        <f t="shared" si="282"/>
        <v>9</v>
      </c>
      <c r="T3595" s="1">
        <f t="shared" si="283"/>
        <v>2020</v>
      </c>
      <c r="U3595" s="1">
        <f t="shared" si="284"/>
        <v>2</v>
      </c>
    </row>
    <row r="3596" spans="1:21" x14ac:dyDescent="0.25">
      <c r="A3596" s="3" t="s">
        <v>120</v>
      </c>
      <c r="B3596" s="3" t="s">
        <v>1608</v>
      </c>
      <c r="C3596" s="4" t="s">
        <v>121</v>
      </c>
      <c r="D3596" s="5" t="s">
        <v>87</v>
      </c>
      <c r="E3596" s="4" t="s">
        <v>88</v>
      </c>
      <c r="F3596" s="6">
        <v>14712.55</v>
      </c>
      <c r="G3596" s="4">
        <v>1019136</v>
      </c>
      <c r="H3596" s="4">
        <v>1338658</v>
      </c>
      <c r="I3596" s="5">
        <v>10.99052185</v>
      </c>
      <c r="J3596" s="5">
        <v>1.3135224346898</v>
      </c>
      <c r="K3596" s="5" t="s">
        <v>36</v>
      </c>
      <c r="L3596" s="5">
        <v>154</v>
      </c>
      <c r="M3596" s="7" t="s">
        <v>1609</v>
      </c>
      <c r="N3596" s="16">
        <f t="shared" si="280"/>
        <v>44067</v>
      </c>
      <c r="O3596" s="7" t="s">
        <v>1610</v>
      </c>
      <c r="P3596" s="12" t="str">
        <f t="shared" si="281"/>
        <v>2020-09-01</v>
      </c>
      <c r="Q3596" s="1" t="str">
        <f>IFERROR(VLOOKUP(K3596,de_para!$A$2:$B$32,2,0),"ERR")</f>
        <v>web event</v>
      </c>
      <c r="R3596" s="1">
        <v>0</v>
      </c>
      <c r="S3596" s="1">
        <f t="shared" si="282"/>
        <v>9</v>
      </c>
      <c r="T3596" s="1">
        <f t="shared" si="283"/>
        <v>2020</v>
      </c>
      <c r="U3596" s="1">
        <f t="shared" si="284"/>
        <v>2</v>
      </c>
    </row>
    <row r="3597" spans="1:21" x14ac:dyDescent="0.25">
      <c r="A3597" s="3" t="s">
        <v>1502</v>
      </c>
      <c r="B3597" s="3" t="s">
        <v>1608</v>
      </c>
      <c r="C3597" s="4" t="s">
        <v>1503</v>
      </c>
      <c r="D3597" s="5" t="s">
        <v>1504</v>
      </c>
      <c r="E3597" s="4" t="s">
        <v>1505</v>
      </c>
      <c r="F3597" s="6">
        <v>17809.759999999998</v>
      </c>
      <c r="G3597" s="4">
        <v>1068296</v>
      </c>
      <c r="H3597" s="4">
        <v>1566850</v>
      </c>
      <c r="I3597" s="5">
        <v>11.36660178</v>
      </c>
      <c r="J3597" s="5">
        <v>1.4666815189797999</v>
      </c>
      <c r="K3597" s="5" t="s">
        <v>36</v>
      </c>
      <c r="L3597" s="5">
        <v>175</v>
      </c>
      <c r="M3597" s="7" t="s">
        <v>1609</v>
      </c>
      <c r="N3597" s="16">
        <f t="shared" si="280"/>
        <v>44067</v>
      </c>
      <c r="O3597" s="7" t="s">
        <v>1610</v>
      </c>
      <c r="P3597" s="12" t="str">
        <f t="shared" si="281"/>
        <v>2020-09-01</v>
      </c>
      <c r="Q3597" s="1" t="str">
        <f>IFERROR(VLOOKUP(K3597,de_para!$A$2:$B$32,2,0),"ERR")</f>
        <v>web event</v>
      </c>
      <c r="R3597" s="1">
        <v>0</v>
      </c>
      <c r="S3597" s="1">
        <f t="shared" si="282"/>
        <v>9</v>
      </c>
      <c r="T3597" s="1">
        <f t="shared" si="283"/>
        <v>2020</v>
      </c>
      <c r="U3597" s="1">
        <f t="shared" si="284"/>
        <v>2</v>
      </c>
    </row>
    <row r="3598" spans="1:21" x14ac:dyDescent="0.25">
      <c r="A3598" s="3" t="s">
        <v>1580</v>
      </c>
      <c r="B3598" s="3" t="s">
        <v>1608</v>
      </c>
      <c r="C3598" s="4" t="s">
        <v>1639</v>
      </c>
      <c r="D3598" s="5" t="s">
        <v>1640</v>
      </c>
      <c r="E3598" s="4" t="s">
        <v>1641</v>
      </c>
      <c r="F3598" s="6">
        <v>0</v>
      </c>
      <c r="G3598" s="4">
        <v>0</v>
      </c>
      <c r="H3598" s="4">
        <v>0</v>
      </c>
      <c r="I3598" s="5" t="s">
        <v>45</v>
      </c>
      <c r="J3598" s="5">
        <v>0</v>
      </c>
      <c r="K3598" s="5" t="s">
        <v>36</v>
      </c>
      <c r="L3598" s="5">
        <v>1</v>
      </c>
      <c r="M3598" s="7" t="s">
        <v>1609</v>
      </c>
      <c r="N3598" s="16">
        <f t="shared" si="280"/>
        <v>44067</v>
      </c>
      <c r="O3598" s="7" t="s">
        <v>1610</v>
      </c>
      <c r="P3598" s="12" t="str">
        <f t="shared" si="281"/>
        <v>2020-09-01</v>
      </c>
      <c r="Q3598" s="1" t="str">
        <f>IFERROR(VLOOKUP(K3598,de_para!$A$2:$B$32,2,0),"ERR")</f>
        <v>web event</v>
      </c>
      <c r="R3598" s="1">
        <v>0</v>
      </c>
      <c r="S3598" s="1">
        <f t="shared" si="282"/>
        <v>9</v>
      </c>
      <c r="T3598" s="1">
        <f t="shared" si="283"/>
        <v>2020</v>
      </c>
      <c r="U3598" s="1">
        <f t="shared" si="284"/>
        <v>2</v>
      </c>
    </row>
    <row r="3599" spans="1:21" x14ac:dyDescent="0.25">
      <c r="A3599" s="3" t="s">
        <v>1480</v>
      </c>
      <c r="B3599" s="3" t="s">
        <v>1608</v>
      </c>
      <c r="C3599" s="4" t="s">
        <v>1542</v>
      </c>
      <c r="D3599" s="5" t="s">
        <v>1540</v>
      </c>
      <c r="E3599" s="4" t="s">
        <v>1541</v>
      </c>
      <c r="F3599" s="6">
        <v>22959.27</v>
      </c>
      <c r="G3599" s="4">
        <v>1241343</v>
      </c>
      <c r="H3599" s="4">
        <v>1938207</v>
      </c>
      <c r="I3599" s="5">
        <v>11.8456233</v>
      </c>
      <c r="J3599" s="5">
        <v>1.5613790870049999</v>
      </c>
      <c r="K3599" s="5" t="s">
        <v>36</v>
      </c>
      <c r="L3599" s="5">
        <v>651</v>
      </c>
      <c r="M3599" s="7" t="s">
        <v>1609</v>
      </c>
      <c r="N3599" s="16">
        <f t="shared" si="280"/>
        <v>44067</v>
      </c>
      <c r="O3599" s="7" t="s">
        <v>1610</v>
      </c>
      <c r="P3599" s="12" t="str">
        <f t="shared" si="281"/>
        <v>2020-09-01</v>
      </c>
      <c r="Q3599" s="1" t="str">
        <f>IFERROR(VLOOKUP(K3599,de_para!$A$2:$B$32,2,0),"ERR")</f>
        <v>web event</v>
      </c>
      <c r="R3599" s="1">
        <v>0</v>
      </c>
      <c r="S3599" s="1">
        <f t="shared" si="282"/>
        <v>9</v>
      </c>
      <c r="T3599" s="1">
        <f t="shared" si="283"/>
        <v>2020</v>
      </c>
      <c r="U3599" s="1">
        <f t="shared" si="284"/>
        <v>2</v>
      </c>
    </row>
    <row r="3600" spans="1:21" x14ac:dyDescent="0.25">
      <c r="A3600" s="3" t="s">
        <v>1480</v>
      </c>
      <c r="B3600" s="3" t="s">
        <v>1608</v>
      </c>
      <c r="C3600" s="4" t="s">
        <v>1577</v>
      </c>
      <c r="D3600" s="5" t="s">
        <v>1578</v>
      </c>
      <c r="E3600" s="4" t="s">
        <v>1579</v>
      </c>
      <c r="F3600" s="6">
        <v>0</v>
      </c>
      <c r="G3600" s="4">
        <v>0</v>
      </c>
      <c r="H3600" s="4">
        <v>0</v>
      </c>
      <c r="I3600" s="5" t="s">
        <v>45</v>
      </c>
      <c r="J3600" s="5">
        <v>0</v>
      </c>
      <c r="K3600" s="5" t="s">
        <v>36</v>
      </c>
      <c r="L3600" s="5">
        <v>3</v>
      </c>
      <c r="M3600" s="7" t="s">
        <v>1609</v>
      </c>
      <c r="N3600" s="16">
        <f t="shared" si="280"/>
        <v>44067</v>
      </c>
      <c r="O3600" s="7" t="s">
        <v>1610</v>
      </c>
      <c r="P3600" s="12" t="str">
        <f t="shared" si="281"/>
        <v>2020-09-01</v>
      </c>
      <c r="Q3600" s="1" t="str">
        <f>IFERROR(VLOOKUP(K3600,de_para!$A$2:$B$32,2,0),"ERR")</f>
        <v>web event</v>
      </c>
      <c r="R3600" s="1">
        <v>0</v>
      </c>
      <c r="S3600" s="1">
        <f t="shared" si="282"/>
        <v>9</v>
      </c>
      <c r="T3600" s="1">
        <f t="shared" si="283"/>
        <v>2020</v>
      </c>
      <c r="U3600" s="1">
        <f t="shared" si="284"/>
        <v>2</v>
      </c>
    </row>
    <row r="3601" spans="1:21" x14ac:dyDescent="0.25">
      <c r="A3601" s="3" t="s">
        <v>1476</v>
      </c>
      <c r="B3601" s="3" t="s">
        <v>1608</v>
      </c>
      <c r="C3601" s="4" t="s">
        <v>1642</v>
      </c>
      <c r="D3601" s="5" t="s">
        <v>1578</v>
      </c>
      <c r="E3601" s="4" t="s">
        <v>1579</v>
      </c>
      <c r="F3601" s="6">
        <v>0</v>
      </c>
      <c r="G3601" s="4">
        <v>0</v>
      </c>
      <c r="H3601" s="4">
        <v>0</v>
      </c>
      <c r="I3601" s="5" t="s">
        <v>45</v>
      </c>
      <c r="J3601" s="5">
        <v>0</v>
      </c>
      <c r="K3601" s="5" t="s">
        <v>36</v>
      </c>
      <c r="L3601" s="5">
        <v>3</v>
      </c>
      <c r="M3601" s="7" t="s">
        <v>1609</v>
      </c>
      <c r="N3601" s="16">
        <f t="shared" si="280"/>
        <v>44067</v>
      </c>
      <c r="O3601" s="7" t="s">
        <v>1610</v>
      </c>
      <c r="P3601" s="12" t="str">
        <f t="shared" si="281"/>
        <v>2020-09-01</v>
      </c>
      <c r="Q3601" s="1" t="str">
        <f>IFERROR(VLOOKUP(K3601,de_para!$A$2:$B$32,2,0),"ERR")</f>
        <v>web event</v>
      </c>
      <c r="R3601" s="1">
        <v>0</v>
      </c>
      <c r="S3601" s="1">
        <f t="shared" si="282"/>
        <v>9</v>
      </c>
      <c r="T3601" s="1">
        <f t="shared" si="283"/>
        <v>2020</v>
      </c>
      <c r="U3601" s="1">
        <f t="shared" si="284"/>
        <v>2</v>
      </c>
    </row>
    <row r="3602" spans="1:21" x14ac:dyDescent="0.25">
      <c r="A3602" s="3" t="s">
        <v>1584</v>
      </c>
      <c r="B3602" s="3" t="s">
        <v>1608</v>
      </c>
      <c r="C3602" s="4" t="s">
        <v>1643</v>
      </c>
      <c r="D3602" s="5" t="s">
        <v>1640</v>
      </c>
      <c r="E3602" s="4" t="s">
        <v>1641</v>
      </c>
      <c r="F3602" s="6">
        <v>0</v>
      </c>
      <c r="G3602" s="4">
        <v>0</v>
      </c>
      <c r="H3602" s="4">
        <v>0</v>
      </c>
      <c r="I3602" s="5" t="s">
        <v>45</v>
      </c>
      <c r="J3602" s="5">
        <v>0</v>
      </c>
      <c r="K3602" s="5" t="s">
        <v>36</v>
      </c>
      <c r="L3602" s="5">
        <v>1</v>
      </c>
      <c r="M3602" s="7" t="s">
        <v>1609</v>
      </c>
      <c r="N3602" s="16">
        <f t="shared" si="280"/>
        <v>44067</v>
      </c>
      <c r="O3602" s="7" t="s">
        <v>1610</v>
      </c>
      <c r="P3602" s="12" t="str">
        <f t="shared" si="281"/>
        <v>2020-09-01</v>
      </c>
      <c r="Q3602" s="1" t="str">
        <f>IFERROR(VLOOKUP(K3602,de_para!$A$2:$B$32,2,0),"ERR")</f>
        <v>web event</v>
      </c>
      <c r="R3602" s="1">
        <v>0</v>
      </c>
      <c r="S3602" s="1">
        <f t="shared" si="282"/>
        <v>9</v>
      </c>
      <c r="T3602" s="1">
        <f t="shared" si="283"/>
        <v>2020</v>
      </c>
      <c r="U3602" s="1">
        <f t="shared" si="284"/>
        <v>2</v>
      </c>
    </row>
    <row r="3603" spans="1:21" x14ac:dyDescent="0.25">
      <c r="A3603" s="3" t="s">
        <v>1644</v>
      </c>
      <c r="B3603" s="3" t="s">
        <v>1608</v>
      </c>
      <c r="C3603" s="4" t="s">
        <v>1645</v>
      </c>
      <c r="D3603" s="5" t="s">
        <v>1646</v>
      </c>
      <c r="E3603" s="4" t="s">
        <v>1647</v>
      </c>
      <c r="F3603" s="6">
        <v>0</v>
      </c>
      <c r="G3603" s="4">
        <v>0</v>
      </c>
      <c r="H3603" s="4">
        <v>0</v>
      </c>
      <c r="I3603" s="5" t="s">
        <v>45</v>
      </c>
      <c r="J3603" s="5">
        <v>0</v>
      </c>
      <c r="K3603" s="5" t="s">
        <v>757</v>
      </c>
      <c r="L3603" s="5">
        <v>5</v>
      </c>
      <c r="M3603" s="7" t="s">
        <v>1609</v>
      </c>
      <c r="N3603" s="16">
        <f t="shared" si="280"/>
        <v>44067</v>
      </c>
      <c r="O3603" s="7" t="s">
        <v>1610</v>
      </c>
      <c r="P3603" s="12" t="str">
        <f t="shared" si="281"/>
        <v>2020-09-01</v>
      </c>
      <c r="Q3603" s="1" t="str">
        <f>IFERROR(VLOOKUP(K3603,de_para!$A$2:$B$32,2,0),"ERR")</f>
        <v>web event</v>
      </c>
      <c r="R3603" s="1">
        <v>0</v>
      </c>
      <c r="S3603" s="1">
        <f t="shared" si="282"/>
        <v>9</v>
      </c>
      <c r="T3603" s="1">
        <f t="shared" si="283"/>
        <v>2020</v>
      </c>
      <c r="U3603" s="1">
        <f t="shared" si="284"/>
        <v>2</v>
      </c>
    </row>
    <row r="3604" spans="1:21" x14ac:dyDescent="0.25">
      <c r="A3604" s="3" t="s">
        <v>1476</v>
      </c>
      <c r="B3604" s="3" t="s">
        <v>1608</v>
      </c>
      <c r="C3604" s="4" t="s">
        <v>1543</v>
      </c>
      <c r="D3604" s="5" t="s">
        <v>1532</v>
      </c>
      <c r="E3604" s="4" t="s">
        <v>1533</v>
      </c>
      <c r="F3604" s="6">
        <v>13629.15</v>
      </c>
      <c r="G3604" s="4">
        <v>960273</v>
      </c>
      <c r="H3604" s="4">
        <v>1613207</v>
      </c>
      <c r="I3604" s="5">
        <v>8.4484818100000005</v>
      </c>
      <c r="J3604" s="5">
        <v>1.6799462236260001</v>
      </c>
      <c r="K3604" s="5" t="s">
        <v>36</v>
      </c>
      <c r="L3604" s="5">
        <v>81</v>
      </c>
      <c r="M3604" s="7" t="s">
        <v>1609</v>
      </c>
      <c r="N3604" s="16">
        <f t="shared" si="280"/>
        <v>44067</v>
      </c>
      <c r="O3604" s="7" t="s">
        <v>1610</v>
      </c>
      <c r="P3604" s="12" t="str">
        <f t="shared" si="281"/>
        <v>2020-09-01</v>
      </c>
      <c r="Q3604" s="1" t="str">
        <f>IFERROR(VLOOKUP(K3604,de_para!$A$2:$B$32,2,0),"ERR")</f>
        <v>web event</v>
      </c>
      <c r="R3604" s="1">
        <v>0</v>
      </c>
      <c r="S3604" s="1">
        <f t="shared" si="282"/>
        <v>9</v>
      </c>
      <c r="T3604" s="1">
        <f t="shared" si="283"/>
        <v>2020</v>
      </c>
      <c r="U3604" s="1">
        <f t="shared" si="284"/>
        <v>2</v>
      </c>
    </row>
    <row r="3605" spans="1:21" x14ac:dyDescent="0.25">
      <c r="A3605" s="3" t="s">
        <v>1306</v>
      </c>
      <c r="B3605" s="3" t="s">
        <v>1608</v>
      </c>
      <c r="C3605" s="4" t="s">
        <v>1307</v>
      </c>
      <c r="D3605" s="5" t="s">
        <v>1302</v>
      </c>
      <c r="E3605" s="4" t="s">
        <v>1303</v>
      </c>
      <c r="F3605" s="6">
        <v>362.93</v>
      </c>
      <c r="G3605" s="4">
        <v>4139</v>
      </c>
      <c r="H3605" s="4">
        <v>28445</v>
      </c>
      <c r="I3605" s="5">
        <v>12.75900861</v>
      </c>
      <c r="J3605" s="5">
        <v>6.8724329548199998</v>
      </c>
      <c r="K3605" s="5" t="s">
        <v>6</v>
      </c>
      <c r="L3605" s="5">
        <v>4139</v>
      </c>
      <c r="M3605" s="7" t="s">
        <v>1609</v>
      </c>
      <c r="N3605" s="16">
        <f t="shared" si="280"/>
        <v>44067</v>
      </c>
      <c r="O3605" s="7" t="s">
        <v>1610</v>
      </c>
      <c r="P3605" s="12" t="str">
        <f t="shared" si="281"/>
        <v>2020-09-01</v>
      </c>
      <c r="Q3605" s="1" t="str">
        <f>IFERROR(VLOOKUP(K3605,de_para!$A$2:$B$32,2,0),"ERR")</f>
        <v>Top funnel</v>
      </c>
      <c r="R3605" s="1">
        <v>0</v>
      </c>
      <c r="S3605" s="1">
        <f t="shared" si="282"/>
        <v>9</v>
      </c>
      <c r="T3605" s="1">
        <f t="shared" si="283"/>
        <v>2020</v>
      </c>
      <c r="U3605" s="1">
        <f t="shared" si="284"/>
        <v>2</v>
      </c>
    </row>
    <row r="3606" spans="1:21" x14ac:dyDescent="0.25">
      <c r="A3606" s="3" t="s">
        <v>1557</v>
      </c>
      <c r="B3606" s="3" t="s">
        <v>1608</v>
      </c>
      <c r="C3606" s="4" t="s">
        <v>1648</v>
      </c>
      <c r="D3606" s="5" t="s">
        <v>1578</v>
      </c>
      <c r="E3606" s="4" t="s">
        <v>1579</v>
      </c>
      <c r="F3606" s="6">
        <v>0</v>
      </c>
      <c r="G3606" s="4">
        <v>0</v>
      </c>
      <c r="H3606" s="4">
        <v>0</v>
      </c>
      <c r="I3606" s="5" t="s">
        <v>45</v>
      </c>
      <c r="J3606" s="5">
        <v>0</v>
      </c>
      <c r="K3606" s="5" t="s">
        <v>36</v>
      </c>
      <c r="L3606" s="5">
        <v>3</v>
      </c>
      <c r="M3606" s="7" t="s">
        <v>1609</v>
      </c>
      <c r="N3606" s="16">
        <f t="shared" si="280"/>
        <v>44067</v>
      </c>
      <c r="O3606" s="7" t="s">
        <v>1610</v>
      </c>
      <c r="P3606" s="12" t="str">
        <f t="shared" si="281"/>
        <v>2020-09-01</v>
      </c>
      <c r="Q3606" s="1" t="str">
        <f>IFERROR(VLOOKUP(K3606,de_para!$A$2:$B$32,2,0),"ERR")</f>
        <v>web event</v>
      </c>
      <c r="R3606" s="1">
        <v>0</v>
      </c>
      <c r="S3606" s="1">
        <f t="shared" si="282"/>
        <v>9</v>
      </c>
      <c r="T3606" s="1">
        <f t="shared" si="283"/>
        <v>2020</v>
      </c>
      <c r="U3606" s="1">
        <f t="shared" si="284"/>
        <v>2</v>
      </c>
    </row>
    <row r="3607" spans="1:21" x14ac:dyDescent="0.25">
      <c r="A3607" s="3" t="s">
        <v>1589</v>
      </c>
      <c r="B3607" s="3" t="s">
        <v>1608</v>
      </c>
      <c r="C3607" s="4" t="s">
        <v>1649</v>
      </c>
      <c r="D3607" s="5" t="s">
        <v>1615</v>
      </c>
      <c r="E3607" s="4" t="s">
        <v>1616</v>
      </c>
      <c r="F3607" s="6">
        <v>125</v>
      </c>
      <c r="G3607" s="4">
        <v>53024</v>
      </c>
      <c r="H3607" s="4">
        <v>54665</v>
      </c>
      <c r="I3607" s="5">
        <v>2.2866550800000001</v>
      </c>
      <c r="J3607" s="5">
        <v>1.0309482498491001</v>
      </c>
      <c r="K3607" s="5" t="s">
        <v>130</v>
      </c>
      <c r="L3607" s="5">
        <v>8330</v>
      </c>
      <c r="M3607" s="7" t="s">
        <v>1609</v>
      </c>
      <c r="N3607" s="16">
        <f t="shared" si="280"/>
        <v>44067</v>
      </c>
      <c r="O3607" s="7" t="s">
        <v>1610</v>
      </c>
      <c r="P3607" s="12" t="str">
        <f t="shared" si="281"/>
        <v>2020-09-01</v>
      </c>
      <c r="Q3607" s="1" t="str">
        <f>IFERROR(VLOOKUP(K3607,de_para!$A$2:$B$32,2,0),"ERR")</f>
        <v>Mid funnel</v>
      </c>
      <c r="R3607" s="1">
        <v>0</v>
      </c>
      <c r="S3607" s="1">
        <f t="shared" si="282"/>
        <v>9</v>
      </c>
      <c r="T3607" s="1">
        <f t="shared" si="283"/>
        <v>2020</v>
      </c>
      <c r="U3607" s="1">
        <f t="shared" si="284"/>
        <v>2</v>
      </c>
    </row>
    <row r="3608" spans="1:21" x14ac:dyDescent="0.25">
      <c r="A3608" s="3" t="s">
        <v>1480</v>
      </c>
      <c r="B3608" s="3" t="s">
        <v>1608</v>
      </c>
      <c r="C3608" s="4" t="s">
        <v>1546</v>
      </c>
      <c r="D3608" s="5" t="s">
        <v>1532</v>
      </c>
      <c r="E3608" s="4" t="s">
        <v>1533</v>
      </c>
      <c r="F3608" s="6">
        <v>13518.19</v>
      </c>
      <c r="G3608" s="4">
        <v>938243</v>
      </c>
      <c r="H3608" s="4">
        <v>1738808</v>
      </c>
      <c r="I3608" s="5">
        <v>7.7744006199999998</v>
      </c>
      <c r="J3608" s="5">
        <v>1.8532597631957</v>
      </c>
      <c r="K3608" s="5" t="s">
        <v>36</v>
      </c>
      <c r="L3608" s="5">
        <v>93</v>
      </c>
      <c r="M3608" s="7" t="s">
        <v>1609</v>
      </c>
      <c r="N3608" s="16">
        <f t="shared" si="280"/>
        <v>44067</v>
      </c>
      <c r="O3608" s="7" t="s">
        <v>1610</v>
      </c>
      <c r="P3608" s="12" t="str">
        <f t="shared" si="281"/>
        <v>2020-09-01</v>
      </c>
      <c r="Q3608" s="1" t="str">
        <f>IFERROR(VLOOKUP(K3608,de_para!$A$2:$B$32,2,0),"ERR")</f>
        <v>web event</v>
      </c>
      <c r="R3608" s="1">
        <v>0</v>
      </c>
      <c r="S3608" s="1">
        <f t="shared" si="282"/>
        <v>9</v>
      </c>
      <c r="T3608" s="1">
        <f t="shared" si="283"/>
        <v>2020</v>
      </c>
      <c r="U3608" s="1">
        <f t="shared" si="284"/>
        <v>2</v>
      </c>
    </row>
    <row r="3609" spans="1:21" x14ac:dyDescent="0.25">
      <c r="A3609" s="3" t="s">
        <v>1573</v>
      </c>
      <c r="B3609" s="3" t="s">
        <v>1608</v>
      </c>
      <c r="C3609" s="4" t="s">
        <v>1574</v>
      </c>
      <c r="D3609" s="5" t="s">
        <v>87</v>
      </c>
      <c r="E3609" s="4" t="s">
        <v>88</v>
      </c>
      <c r="F3609" s="6">
        <v>0</v>
      </c>
      <c r="G3609" s="4">
        <v>0</v>
      </c>
      <c r="H3609" s="4">
        <v>0</v>
      </c>
      <c r="I3609" s="5" t="s">
        <v>45</v>
      </c>
      <c r="J3609" s="5">
        <v>0</v>
      </c>
      <c r="K3609" s="5" t="s">
        <v>1046</v>
      </c>
      <c r="L3609" s="5">
        <v>2</v>
      </c>
      <c r="M3609" s="7" t="s">
        <v>1609</v>
      </c>
      <c r="N3609" s="16">
        <f t="shared" si="280"/>
        <v>44067</v>
      </c>
      <c r="O3609" s="7" t="s">
        <v>1610</v>
      </c>
      <c r="P3609" s="12" t="str">
        <f t="shared" si="281"/>
        <v>2020-09-01</v>
      </c>
      <c r="Q3609" s="1" t="str">
        <f>IFERROR(VLOOKUP(K3609,de_para!$A$2:$B$32,2,0),"ERR")</f>
        <v>Credenciamento</v>
      </c>
      <c r="R3609" s="1">
        <v>0</v>
      </c>
      <c r="S3609" s="1">
        <f t="shared" si="282"/>
        <v>9</v>
      </c>
      <c r="T3609" s="1">
        <f t="shared" si="283"/>
        <v>2020</v>
      </c>
      <c r="U3609" s="1">
        <f t="shared" si="284"/>
        <v>2</v>
      </c>
    </row>
    <row r="3610" spans="1:21" x14ac:dyDescent="0.25">
      <c r="A3610" s="3" t="s">
        <v>1300</v>
      </c>
      <c r="B3610" s="3" t="s">
        <v>1608</v>
      </c>
      <c r="C3610" s="4" t="s">
        <v>1301</v>
      </c>
      <c r="D3610" s="5" t="s">
        <v>1302</v>
      </c>
      <c r="E3610" s="4" t="s">
        <v>1303</v>
      </c>
      <c r="F3610" s="6">
        <v>256.11</v>
      </c>
      <c r="G3610" s="4">
        <v>4137</v>
      </c>
      <c r="H3610" s="4">
        <v>22450</v>
      </c>
      <c r="I3610" s="5">
        <v>11.40801782</v>
      </c>
      <c r="J3610" s="5">
        <v>5.4266376601401998</v>
      </c>
      <c r="K3610" s="5" t="s">
        <v>6</v>
      </c>
      <c r="L3610" s="5">
        <v>4137</v>
      </c>
      <c r="M3610" s="7" t="s">
        <v>1609</v>
      </c>
      <c r="N3610" s="16">
        <f t="shared" si="280"/>
        <v>44067</v>
      </c>
      <c r="O3610" s="7" t="s">
        <v>1610</v>
      </c>
      <c r="P3610" s="12" t="str">
        <f t="shared" si="281"/>
        <v>2020-09-01</v>
      </c>
      <c r="Q3610" s="1" t="str">
        <f>IFERROR(VLOOKUP(K3610,de_para!$A$2:$B$32,2,0),"ERR")</f>
        <v>Top funnel</v>
      </c>
      <c r="R3610" s="1">
        <v>0</v>
      </c>
      <c r="S3610" s="1">
        <f t="shared" si="282"/>
        <v>9</v>
      </c>
      <c r="T3610" s="1">
        <f t="shared" si="283"/>
        <v>2020</v>
      </c>
      <c r="U3610" s="1">
        <f t="shared" si="284"/>
        <v>2</v>
      </c>
    </row>
    <row r="3611" spans="1:21" x14ac:dyDescent="0.25">
      <c r="A3611" s="3" t="s">
        <v>1271</v>
      </c>
      <c r="B3611" s="3" t="s">
        <v>1608</v>
      </c>
      <c r="C3611" s="4" t="s">
        <v>1272</v>
      </c>
      <c r="D3611" s="5" t="s">
        <v>1273</v>
      </c>
      <c r="E3611" s="4" t="s">
        <v>1274</v>
      </c>
      <c r="F3611" s="6">
        <v>10792.91</v>
      </c>
      <c r="G3611" s="4">
        <v>28712</v>
      </c>
      <c r="H3611" s="4">
        <v>187541</v>
      </c>
      <c r="I3611" s="5">
        <v>57.549602489999998</v>
      </c>
      <c r="J3611" s="5">
        <v>6.5317985511284</v>
      </c>
      <c r="K3611" s="5" t="s">
        <v>36</v>
      </c>
      <c r="L3611" s="5">
        <v>573</v>
      </c>
      <c r="M3611" s="7" t="s">
        <v>1609</v>
      </c>
      <c r="N3611" s="16">
        <f t="shared" si="280"/>
        <v>44067</v>
      </c>
      <c r="O3611" s="7" t="s">
        <v>1610</v>
      </c>
      <c r="P3611" s="12" t="str">
        <f t="shared" si="281"/>
        <v>2020-09-01</v>
      </c>
      <c r="Q3611" s="1" t="str">
        <f>IFERROR(VLOOKUP(K3611,de_para!$A$2:$B$32,2,0),"ERR")</f>
        <v>web event</v>
      </c>
      <c r="R3611" s="1">
        <v>0</v>
      </c>
      <c r="S3611" s="1">
        <f t="shared" si="282"/>
        <v>9</v>
      </c>
      <c r="T3611" s="1">
        <f t="shared" si="283"/>
        <v>2020</v>
      </c>
      <c r="U3611" s="1">
        <f t="shared" si="284"/>
        <v>2</v>
      </c>
    </row>
    <row r="3612" spans="1:21" x14ac:dyDescent="0.25">
      <c r="A3612" s="3" t="s">
        <v>1650</v>
      </c>
      <c r="B3612" s="3" t="s">
        <v>1608</v>
      </c>
      <c r="C3612" s="4" t="s">
        <v>1651</v>
      </c>
      <c r="D3612" s="5" t="s">
        <v>1048</v>
      </c>
      <c r="E3612" s="4" t="s">
        <v>1049</v>
      </c>
      <c r="F3612" s="6">
        <v>33.92</v>
      </c>
      <c r="G3612" s="4">
        <v>1049</v>
      </c>
      <c r="H3612" s="4">
        <v>1095</v>
      </c>
      <c r="I3612" s="5">
        <v>30.977168949999999</v>
      </c>
      <c r="J3612" s="5">
        <v>1.0438512869398999</v>
      </c>
      <c r="K3612" s="5" t="s">
        <v>36</v>
      </c>
      <c r="L3612" s="5">
        <v>1</v>
      </c>
      <c r="M3612" s="7" t="s">
        <v>1609</v>
      </c>
      <c r="N3612" s="16">
        <f t="shared" si="280"/>
        <v>44067</v>
      </c>
      <c r="O3612" s="7" t="s">
        <v>1610</v>
      </c>
      <c r="P3612" s="12" t="str">
        <f t="shared" si="281"/>
        <v>2020-09-01</v>
      </c>
      <c r="Q3612" s="1" t="str">
        <f>IFERROR(VLOOKUP(K3612,de_para!$A$2:$B$32,2,0),"ERR")</f>
        <v>web event</v>
      </c>
      <c r="R3612" s="1">
        <v>0</v>
      </c>
      <c r="S3612" s="1">
        <f t="shared" si="282"/>
        <v>9</v>
      </c>
      <c r="T3612" s="1">
        <f t="shared" si="283"/>
        <v>2020</v>
      </c>
      <c r="U3612" s="1">
        <f t="shared" si="284"/>
        <v>2</v>
      </c>
    </row>
    <row r="3613" spans="1:21" x14ac:dyDescent="0.25">
      <c r="A3613" s="3" t="s">
        <v>1547</v>
      </c>
      <c r="B3613" s="3" t="s">
        <v>1608</v>
      </c>
      <c r="C3613" s="4" t="s">
        <v>1548</v>
      </c>
      <c r="D3613" s="5" t="s">
        <v>1048</v>
      </c>
      <c r="E3613" s="4" t="s">
        <v>1049</v>
      </c>
      <c r="F3613" s="6">
        <v>16465.45</v>
      </c>
      <c r="G3613" s="4">
        <v>32584</v>
      </c>
      <c r="H3613" s="4">
        <v>243790</v>
      </c>
      <c r="I3613" s="5">
        <v>67.539480699999999</v>
      </c>
      <c r="J3613" s="5">
        <v>7.4818929535969003</v>
      </c>
      <c r="K3613" s="5" t="s">
        <v>36</v>
      </c>
      <c r="L3613" s="5">
        <v>563</v>
      </c>
      <c r="M3613" s="7" t="s">
        <v>1609</v>
      </c>
      <c r="N3613" s="16">
        <f t="shared" si="280"/>
        <v>44067</v>
      </c>
      <c r="O3613" s="7" t="s">
        <v>1610</v>
      </c>
      <c r="P3613" s="12" t="str">
        <f t="shared" si="281"/>
        <v>2020-09-01</v>
      </c>
      <c r="Q3613" s="1" t="str">
        <f>IFERROR(VLOOKUP(K3613,de_para!$A$2:$B$32,2,0),"ERR")</f>
        <v>web event</v>
      </c>
      <c r="R3613" s="1">
        <v>0</v>
      </c>
      <c r="S3613" s="1">
        <f t="shared" si="282"/>
        <v>9</v>
      </c>
      <c r="T3613" s="1">
        <f t="shared" si="283"/>
        <v>2020</v>
      </c>
      <c r="U3613" s="1">
        <f t="shared" si="284"/>
        <v>2</v>
      </c>
    </row>
    <row r="3614" spans="1:21" x14ac:dyDescent="0.25">
      <c r="A3614" s="3" t="s">
        <v>1476</v>
      </c>
      <c r="B3614" s="3" t="s">
        <v>1608</v>
      </c>
      <c r="C3614" s="4" t="s">
        <v>1508</v>
      </c>
      <c r="D3614" s="5" t="s">
        <v>1509</v>
      </c>
      <c r="E3614" s="4" t="s">
        <v>1510</v>
      </c>
      <c r="F3614" s="6">
        <v>11873.42</v>
      </c>
      <c r="G3614" s="4">
        <v>792450</v>
      </c>
      <c r="H3614" s="4">
        <v>1218136</v>
      </c>
      <c r="I3614" s="5">
        <v>9.7472039200000005</v>
      </c>
      <c r="J3614" s="5">
        <v>1.5371771089659001</v>
      </c>
      <c r="K3614" s="5" t="s">
        <v>36</v>
      </c>
      <c r="L3614" s="5">
        <v>51</v>
      </c>
      <c r="M3614" s="7" t="s">
        <v>1609</v>
      </c>
      <c r="N3614" s="16">
        <f t="shared" si="280"/>
        <v>44067</v>
      </c>
      <c r="O3614" s="7" t="s">
        <v>1610</v>
      </c>
      <c r="P3614" s="12" t="str">
        <f t="shared" si="281"/>
        <v>2020-09-01</v>
      </c>
      <c r="Q3614" s="1" t="str">
        <f>IFERROR(VLOOKUP(K3614,de_para!$A$2:$B$32,2,0),"ERR")</f>
        <v>web event</v>
      </c>
      <c r="R3614" s="1">
        <v>0</v>
      </c>
      <c r="S3614" s="1">
        <f t="shared" si="282"/>
        <v>9</v>
      </c>
      <c r="T3614" s="1">
        <f t="shared" si="283"/>
        <v>2020</v>
      </c>
      <c r="U3614" s="1">
        <f t="shared" si="284"/>
        <v>2</v>
      </c>
    </row>
    <row r="3615" spans="1:21" x14ac:dyDescent="0.25">
      <c r="A3615" s="3" t="s">
        <v>1535</v>
      </c>
      <c r="B3615" s="3" t="s">
        <v>1608</v>
      </c>
      <c r="C3615" s="4" t="s">
        <v>1536</v>
      </c>
      <c r="D3615" s="5" t="s">
        <v>1532</v>
      </c>
      <c r="E3615" s="4" t="s">
        <v>1533</v>
      </c>
      <c r="F3615" s="6">
        <v>13530.92</v>
      </c>
      <c r="G3615" s="4">
        <v>1035543</v>
      </c>
      <c r="H3615" s="4">
        <v>1731756</v>
      </c>
      <c r="I3615" s="5">
        <v>7.8134101999999999</v>
      </c>
      <c r="J3615" s="5">
        <v>1.6723168424682</v>
      </c>
      <c r="K3615" s="5" t="s">
        <v>36</v>
      </c>
      <c r="L3615" s="5">
        <v>73</v>
      </c>
      <c r="M3615" s="7" t="s">
        <v>1609</v>
      </c>
      <c r="N3615" s="16">
        <f t="shared" si="280"/>
        <v>44067</v>
      </c>
      <c r="O3615" s="7" t="s">
        <v>1610</v>
      </c>
      <c r="P3615" s="12" t="str">
        <f t="shared" si="281"/>
        <v>2020-09-01</v>
      </c>
      <c r="Q3615" s="1" t="str">
        <f>IFERROR(VLOOKUP(K3615,de_para!$A$2:$B$32,2,0),"ERR")</f>
        <v>web event</v>
      </c>
      <c r="R3615" s="1">
        <v>0</v>
      </c>
      <c r="S3615" s="1">
        <f t="shared" si="282"/>
        <v>9</v>
      </c>
      <c r="T3615" s="1">
        <f t="shared" si="283"/>
        <v>2020</v>
      </c>
      <c r="U3615" s="1">
        <f t="shared" si="284"/>
        <v>2</v>
      </c>
    </row>
    <row r="3616" spans="1:21" x14ac:dyDescent="0.25">
      <c r="A3616" s="3" t="s">
        <v>1537</v>
      </c>
      <c r="B3616" s="3" t="s">
        <v>1608</v>
      </c>
      <c r="C3616" s="4" t="s">
        <v>1538</v>
      </c>
      <c r="D3616" s="5" t="s">
        <v>1048</v>
      </c>
      <c r="E3616" s="4" t="s">
        <v>1049</v>
      </c>
      <c r="F3616" s="6">
        <v>94000</v>
      </c>
      <c r="G3616" s="4">
        <v>3937279</v>
      </c>
      <c r="H3616" s="4">
        <v>8050755</v>
      </c>
      <c r="I3616" s="5">
        <v>11.675923559999999</v>
      </c>
      <c r="J3616" s="5">
        <v>2.0447509561807</v>
      </c>
      <c r="K3616" s="5" t="s">
        <v>36</v>
      </c>
      <c r="L3616" s="5">
        <v>3709</v>
      </c>
      <c r="M3616" s="7" t="s">
        <v>1609</v>
      </c>
      <c r="N3616" s="16">
        <f t="shared" si="280"/>
        <v>44067</v>
      </c>
      <c r="O3616" s="7" t="s">
        <v>1610</v>
      </c>
      <c r="P3616" s="12" t="str">
        <f t="shared" si="281"/>
        <v>2020-09-01</v>
      </c>
      <c r="Q3616" s="1" t="str">
        <f>IFERROR(VLOOKUP(K3616,de_para!$A$2:$B$32,2,0),"ERR")</f>
        <v>web event</v>
      </c>
      <c r="R3616" s="1">
        <v>0</v>
      </c>
      <c r="S3616" s="1">
        <f t="shared" si="282"/>
        <v>9</v>
      </c>
      <c r="T3616" s="1">
        <f t="shared" si="283"/>
        <v>2020</v>
      </c>
      <c r="U3616" s="1">
        <f t="shared" si="284"/>
        <v>2</v>
      </c>
    </row>
    <row r="3617" spans="1:21" x14ac:dyDescent="0.25">
      <c r="A3617" s="3" t="s">
        <v>1560</v>
      </c>
      <c r="B3617" s="3" t="s">
        <v>1608</v>
      </c>
      <c r="C3617" s="4" t="s">
        <v>1561</v>
      </c>
      <c r="D3617" s="5" t="s">
        <v>1562</v>
      </c>
      <c r="E3617" s="4" t="s">
        <v>1563</v>
      </c>
      <c r="F3617" s="6">
        <v>5034.92</v>
      </c>
      <c r="G3617" s="4">
        <v>612352</v>
      </c>
      <c r="H3617" s="4">
        <v>679791</v>
      </c>
      <c r="I3617" s="5">
        <v>7.4065705499999996</v>
      </c>
      <c r="J3617" s="5">
        <v>1.1101311010660999</v>
      </c>
      <c r="K3617" s="5" t="s">
        <v>36</v>
      </c>
      <c r="L3617" s="5">
        <v>46</v>
      </c>
      <c r="M3617" s="7" t="s">
        <v>1609</v>
      </c>
      <c r="N3617" s="16">
        <f t="shared" si="280"/>
        <v>44067</v>
      </c>
      <c r="O3617" s="7" t="s">
        <v>1610</v>
      </c>
      <c r="P3617" s="12" t="str">
        <f t="shared" si="281"/>
        <v>2020-09-01</v>
      </c>
      <c r="Q3617" s="1" t="str">
        <f>IFERROR(VLOOKUP(K3617,de_para!$A$2:$B$32,2,0),"ERR")</f>
        <v>web event</v>
      </c>
      <c r="R3617" s="1">
        <v>0</v>
      </c>
      <c r="S3617" s="1">
        <f t="shared" si="282"/>
        <v>9</v>
      </c>
      <c r="T3617" s="1">
        <f t="shared" si="283"/>
        <v>2020</v>
      </c>
      <c r="U3617" s="1">
        <f t="shared" si="284"/>
        <v>2</v>
      </c>
    </row>
    <row r="3618" spans="1:21" x14ac:dyDescent="0.25">
      <c r="A3618" s="3" t="s">
        <v>1476</v>
      </c>
      <c r="B3618" s="3" t="s">
        <v>1652</v>
      </c>
      <c r="C3618" s="4" t="s">
        <v>1642</v>
      </c>
      <c r="D3618" s="5" t="s">
        <v>1578</v>
      </c>
      <c r="E3618" s="4" t="s">
        <v>1579</v>
      </c>
      <c r="F3618" s="6">
        <v>975.59</v>
      </c>
      <c r="G3618" s="4">
        <v>95072</v>
      </c>
      <c r="H3618" s="4">
        <v>109961</v>
      </c>
      <c r="I3618" s="5">
        <v>8.8721455799999998</v>
      </c>
      <c r="J3618" s="5">
        <v>1.1566076236956999</v>
      </c>
      <c r="K3618" s="5" t="s">
        <v>36</v>
      </c>
      <c r="L3618" s="5">
        <v>13</v>
      </c>
      <c r="M3618" s="7" t="s">
        <v>1653</v>
      </c>
      <c r="N3618" s="16">
        <f t="shared" si="280"/>
        <v>44060</v>
      </c>
      <c r="O3618" s="7" t="s">
        <v>1654</v>
      </c>
      <c r="P3618" s="12" t="str">
        <f t="shared" si="281"/>
        <v>2020-08-25</v>
      </c>
      <c r="Q3618" s="1" t="str">
        <f>IFERROR(VLOOKUP(K3618,de_para!$A$2:$B$32,2,0),"ERR")</f>
        <v>web event</v>
      </c>
      <c r="R3618" s="1">
        <v>0</v>
      </c>
      <c r="S3618" s="1">
        <f t="shared" si="282"/>
        <v>8</v>
      </c>
      <c r="T3618" s="1">
        <f t="shared" si="283"/>
        <v>2020</v>
      </c>
      <c r="U3618" s="1">
        <f t="shared" si="284"/>
        <v>2</v>
      </c>
    </row>
    <row r="3619" spans="1:21" x14ac:dyDescent="0.25">
      <c r="A3619" s="3" t="s">
        <v>1593</v>
      </c>
      <c r="B3619" s="3" t="s">
        <v>1652</v>
      </c>
      <c r="C3619" s="4" t="s">
        <v>1594</v>
      </c>
      <c r="D3619" s="5" t="s">
        <v>1504</v>
      </c>
      <c r="E3619" s="4" t="s">
        <v>1505</v>
      </c>
      <c r="F3619" s="6">
        <v>0</v>
      </c>
      <c r="G3619" s="4">
        <v>0</v>
      </c>
      <c r="H3619" s="4">
        <v>0</v>
      </c>
      <c r="I3619" s="5" t="s">
        <v>45</v>
      </c>
      <c r="J3619" s="5">
        <v>0</v>
      </c>
      <c r="K3619" s="5" t="s">
        <v>36</v>
      </c>
      <c r="L3619" s="5">
        <v>5</v>
      </c>
      <c r="M3619" s="7" t="s">
        <v>1653</v>
      </c>
      <c r="N3619" s="16">
        <f t="shared" si="280"/>
        <v>44060</v>
      </c>
      <c r="O3619" s="7" t="s">
        <v>1654</v>
      </c>
      <c r="P3619" s="12" t="str">
        <f t="shared" si="281"/>
        <v>2020-08-25</v>
      </c>
      <c r="Q3619" s="1" t="str">
        <f>IFERROR(VLOOKUP(K3619,de_para!$A$2:$B$32,2,0),"ERR")</f>
        <v>web event</v>
      </c>
      <c r="R3619" s="1">
        <v>0</v>
      </c>
      <c r="S3619" s="1">
        <f t="shared" si="282"/>
        <v>8</v>
      </c>
      <c r="T3619" s="1">
        <f t="shared" si="283"/>
        <v>2020</v>
      </c>
      <c r="U3619" s="1">
        <f t="shared" si="284"/>
        <v>2</v>
      </c>
    </row>
    <row r="3620" spans="1:21" x14ac:dyDescent="0.25">
      <c r="A3620" s="3" t="s">
        <v>1620</v>
      </c>
      <c r="B3620" s="3" t="s">
        <v>1652</v>
      </c>
      <c r="C3620" s="4" t="s">
        <v>1621</v>
      </c>
      <c r="D3620" s="5" t="s">
        <v>1566</v>
      </c>
      <c r="E3620" s="4" t="s">
        <v>1567</v>
      </c>
      <c r="F3620" s="6">
        <v>0</v>
      </c>
      <c r="G3620" s="4">
        <v>0</v>
      </c>
      <c r="H3620" s="4">
        <v>0</v>
      </c>
      <c r="I3620" s="5" t="s">
        <v>45</v>
      </c>
      <c r="J3620" s="5">
        <v>0</v>
      </c>
      <c r="K3620" s="5" t="s">
        <v>36</v>
      </c>
      <c r="L3620" s="5">
        <v>31</v>
      </c>
      <c r="M3620" s="7" t="s">
        <v>1653</v>
      </c>
      <c r="N3620" s="16">
        <f t="shared" si="280"/>
        <v>44060</v>
      </c>
      <c r="O3620" s="7" t="s">
        <v>1654</v>
      </c>
      <c r="P3620" s="12" t="str">
        <f t="shared" si="281"/>
        <v>2020-08-25</v>
      </c>
      <c r="Q3620" s="1" t="str">
        <f>IFERROR(VLOOKUP(K3620,de_para!$A$2:$B$32,2,0),"ERR")</f>
        <v>web event</v>
      </c>
      <c r="R3620" s="1">
        <v>0</v>
      </c>
      <c r="S3620" s="1">
        <f t="shared" si="282"/>
        <v>8</v>
      </c>
      <c r="T3620" s="1">
        <f t="shared" si="283"/>
        <v>2020</v>
      </c>
      <c r="U3620" s="1">
        <f t="shared" si="284"/>
        <v>2</v>
      </c>
    </row>
    <row r="3621" spans="1:21" x14ac:dyDescent="0.25">
      <c r="A3621" s="3" t="s">
        <v>1655</v>
      </c>
      <c r="B3621" s="3" t="s">
        <v>1652</v>
      </c>
      <c r="C3621" s="4" t="s">
        <v>1656</v>
      </c>
      <c r="D3621" s="5" t="s">
        <v>1657</v>
      </c>
      <c r="E3621" s="4" t="s">
        <v>1658</v>
      </c>
      <c r="F3621" s="6">
        <v>352.71</v>
      </c>
      <c r="G3621" s="4">
        <v>141312</v>
      </c>
      <c r="H3621" s="4">
        <v>154337</v>
      </c>
      <c r="I3621" s="5">
        <v>2.2853236699999999</v>
      </c>
      <c r="J3621" s="5">
        <v>1.0921719316123</v>
      </c>
      <c r="K3621" s="5" t="s">
        <v>130</v>
      </c>
      <c r="L3621" s="5">
        <v>26699</v>
      </c>
      <c r="M3621" s="7" t="s">
        <v>1653</v>
      </c>
      <c r="N3621" s="16">
        <f t="shared" si="280"/>
        <v>44060</v>
      </c>
      <c r="O3621" s="7" t="s">
        <v>1654</v>
      </c>
      <c r="P3621" s="12" t="str">
        <f t="shared" si="281"/>
        <v>2020-08-25</v>
      </c>
      <c r="Q3621" s="1" t="str">
        <f>IFERROR(VLOOKUP(K3621,de_para!$A$2:$B$32,2,0),"ERR")</f>
        <v>Mid funnel</v>
      </c>
      <c r="R3621" s="1">
        <v>0</v>
      </c>
      <c r="S3621" s="1">
        <f t="shared" si="282"/>
        <v>8</v>
      </c>
      <c r="T3621" s="1">
        <f t="shared" si="283"/>
        <v>2020</v>
      </c>
      <c r="U3621" s="1">
        <f t="shared" si="284"/>
        <v>2</v>
      </c>
    </row>
    <row r="3622" spans="1:21" x14ac:dyDescent="0.25">
      <c r="A3622" s="3" t="s">
        <v>1535</v>
      </c>
      <c r="B3622" s="3" t="s">
        <v>1652</v>
      </c>
      <c r="C3622" s="4" t="s">
        <v>1536</v>
      </c>
      <c r="D3622" s="5" t="s">
        <v>1532</v>
      </c>
      <c r="E3622" s="4" t="s">
        <v>1533</v>
      </c>
      <c r="F3622" s="6">
        <v>12818.88</v>
      </c>
      <c r="G3622" s="4">
        <v>863746</v>
      </c>
      <c r="H3622" s="4">
        <v>1446872</v>
      </c>
      <c r="I3622" s="5">
        <v>8.8597194500000001</v>
      </c>
      <c r="J3622" s="5">
        <v>1.6751128225195999</v>
      </c>
      <c r="K3622" s="5" t="s">
        <v>36</v>
      </c>
      <c r="L3622" s="5">
        <v>66</v>
      </c>
      <c r="M3622" s="7" t="s">
        <v>1653</v>
      </c>
      <c r="N3622" s="16">
        <f t="shared" si="280"/>
        <v>44060</v>
      </c>
      <c r="O3622" s="7" t="s">
        <v>1654</v>
      </c>
      <c r="P3622" s="12" t="str">
        <f t="shared" si="281"/>
        <v>2020-08-25</v>
      </c>
      <c r="Q3622" s="1" t="str">
        <f>IFERROR(VLOOKUP(K3622,de_para!$A$2:$B$32,2,0),"ERR")</f>
        <v>web event</v>
      </c>
      <c r="R3622" s="1">
        <v>0</v>
      </c>
      <c r="S3622" s="1">
        <f t="shared" si="282"/>
        <v>8</v>
      </c>
      <c r="T3622" s="1">
        <f t="shared" si="283"/>
        <v>2020</v>
      </c>
      <c r="U3622" s="1">
        <f t="shared" si="284"/>
        <v>2</v>
      </c>
    </row>
    <row r="3623" spans="1:21" x14ac:dyDescent="0.25">
      <c r="A3623" s="3" t="s">
        <v>1655</v>
      </c>
      <c r="B3623" s="3" t="s">
        <v>1652</v>
      </c>
      <c r="C3623" s="4" t="s">
        <v>1659</v>
      </c>
      <c r="D3623" s="5" t="s">
        <v>1660</v>
      </c>
      <c r="E3623" s="4" t="s">
        <v>1661</v>
      </c>
      <c r="F3623" s="6">
        <v>353.31</v>
      </c>
      <c r="G3623" s="4">
        <v>140128</v>
      </c>
      <c r="H3623" s="4">
        <v>143050</v>
      </c>
      <c r="I3623" s="5">
        <v>2.4698357199999998</v>
      </c>
      <c r="J3623" s="5">
        <v>1.0208523635533</v>
      </c>
      <c r="K3623" s="5" t="s">
        <v>130</v>
      </c>
      <c r="L3623" s="5">
        <v>31840</v>
      </c>
      <c r="M3623" s="7" t="s">
        <v>1653</v>
      </c>
      <c r="N3623" s="16">
        <f t="shared" si="280"/>
        <v>44060</v>
      </c>
      <c r="O3623" s="7" t="s">
        <v>1654</v>
      </c>
      <c r="P3623" s="12" t="str">
        <f t="shared" si="281"/>
        <v>2020-08-25</v>
      </c>
      <c r="Q3623" s="1" t="str">
        <f>IFERROR(VLOOKUP(K3623,de_para!$A$2:$B$32,2,0),"ERR")</f>
        <v>Mid funnel</v>
      </c>
      <c r="R3623" s="1">
        <v>0</v>
      </c>
      <c r="S3623" s="1">
        <f t="shared" si="282"/>
        <v>8</v>
      </c>
      <c r="T3623" s="1">
        <f t="shared" si="283"/>
        <v>2020</v>
      </c>
      <c r="U3623" s="1">
        <f t="shared" si="284"/>
        <v>2</v>
      </c>
    </row>
    <row r="3624" spans="1:21" x14ac:dyDescent="0.25">
      <c r="A3624" s="3" t="s">
        <v>1575</v>
      </c>
      <c r="B3624" s="3" t="s">
        <v>1652</v>
      </c>
      <c r="C3624" s="4" t="s">
        <v>1576</v>
      </c>
      <c r="D3624" s="5" t="s">
        <v>1562</v>
      </c>
      <c r="E3624" s="4" t="s">
        <v>1563</v>
      </c>
      <c r="F3624" s="6">
        <v>18861.21</v>
      </c>
      <c r="G3624" s="4">
        <v>1652739</v>
      </c>
      <c r="H3624" s="4">
        <v>2497138</v>
      </c>
      <c r="I3624" s="5">
        <v>7.5531308199999998</v>
      </c>
      <c r="J3624" s="5">
        <v>1.5109088609876999</v>
      </c>
      <c r="K3624" s="5" t="s">
        <v>36</v>
      </c>
      <c r="L3624" s="5">
        <v>133</v>
      </c>
      <c r="M3624" s="7" t="s">
        <v>1653</v>
      </c>
      <c r="N3624" s="16">
        <f t="shared" si="280"/>
        <v>44060</v>
      </c>
      <c r="O3624" s="7" t="s">
        <v>1654</v>
      </c>
      <c r="P3624" s="12" t="str">
        <f t="shared" si="281"/>
        <v>2020-08-25</v>
      </c>
      <c r="Q3624" s="1" t="str">
        <f>IFERROR(VLOOKUP(K3624,de_para!$A$2:$B$32,2,0),"ERR")</f>
        <v>web event</v>
      </c>
      <c r="R3624" s="1">
        <v>0</v>
      </c>
      <c r="S3624" s="1">
        <f t="shared" si="282"/>
        <v>8</v>
      </c>
      <c r="T3624" s="1">
        <f t="shared" si="283"/>
        <v>2020</v>
      </c>
      <c r="U3624" s="1">
        <f t="shared" si="284"/>
        <v>2</v>
      </c>
    </row>
    <row r="3625" spans="1:21" x14ac:dyDescent="0.25">
      <c r="A3625" s="3" t="s">
        <v>1584</v>
      </c>
      <c r="B3625" s="3" t="s">
        <v>1652</v>
      </c>
      <c r="C3625" s="4" t="s">
        <v>1643</v>
      </c>
      <c r="D3625" s="5" t="s">
        <v>1640</v>
      </c>
      <c r="E3625" s="4" t="s">
        <v>1641</v>
      </c>
      <c r="F3625" s="6">
        <v>0</v>
      </c>
      <c r="G3625" s="4">
        <v>0</v>
      </c>
      <c r="H3625" s="4">
        <v>0</v>
      </c>
      <c r="I3625" s="5" t="s">
        <v>45</v>
      </c>
      <c r="J3625" s="5">
        <v>0</v>
      </c>
      <c r="K3625" s="5" t="s">
        <v>36</v>
      </c>
      <c r="L3625" s="5">
        <v>5</v>
      </c>
      <c r="M3625" s="7" t="s">
        <v>1653</v>
      </c>
      <c r="N3625" s="16">
        <f t="shared" si="280"/>
        <v>44060</v>
      </c>
      <c r="O3625" s="7" t="s">
        <v>1654</v>
      </c>
      <c r="P3625" s="12" t="str">
        <f t="shared" si="281"/>
        <v>2020-08-25</v>
      </c>
      <c r="Q3625" s="1" t="str">
        <f>IFERROR(VLOOKUP(K3625,de_para!$A$2:$B$32,2,0),"ERR")</f>
        <v>web event</v>
      </c>
      <c r="R3625" s="1">
        <v>0</v>
      </c>
      <c r="S3625" s="1">
        <f t="shared" si="282"/>
        <v>8</v>
      </c>
      <c r="T3625" s="1">
        <f t="shared" si="283"/>
        <v>2020</v>
      </c>
      <c r="U3625" s="1">
        <f t="shared" si="284"/>
        <v>2</v>
      </c>
    </row>
    <row r="3626" spans="1:21" x14ac:dyDescent="0.25">
      <c r="A3626" s="3" t="s">
        <v>1557</v>
      </c>
      <c r="B3626" s="3" t="s">
        <v>1652</v>
      </c>
      <c r="C3626" s="4" t="s">
        <v>1558</v>
      </c>
      <c r="D3626" s="5" t="s">
        <v>1532</v>
      </c>
      <c r="E3626" s="4" t="s">
        <v>1533</v>
      </c>
      <c r="F3626" s="6">
        <v>12771.75</v>
      </c>
      <c r="G3626" s="4">
        <v>863872</v>
      </c>
      <c r="H3626" s="4">
        <v>1466722</v>
      </c>
      <c r="I3626" s="5">
        <v>8.7076828499999994</v>
      </c>
      <c r="J3626" s="5">
        <v>1.6978464402133999</v>
      </c>
      <c r="K3626" s="5" t="s">
        <v>36</v>
      </c>
      <c r="L3626" s="5">
        <v>77</v>
      </c>
      <c r="M3626" s="7" t="s">
        <v>1653</v>
      </c>
      <c r="N3626" s="16">
        <f t="shared" si="280"/>
        <v>44060</v>
      </c>
      <c r="O3626" s="7" t="s">
        <v>1654</v>
      </c>
      <c r="P3626" s="12" t="str">
        <f t="shared" si="281"/>
        <v>2020-08-25</v>
      </c>
      <c r="Q3626" s="1" t="str">
        <f>IFERROR(VLOOKUP(K3626,de_para!$A$2:$B$32,2,0),"ERR")</f>
        <v>web event</v>
      </c>
      <c r="R3626" s="1">
        <v>0</v>
      </c>
      <c r="S3626" s="1">
        <f t="shared" si="282"/>
        <v>8</v>
      </c>
      <c r="T3626" s="1">
        <f t="shared" si="283"/>
        <v>2020</v>
      </c>
      <c r="U3626" s="1">
        <f t="shared" si="284"/>
        <v>2</v>
      </c>
    </row>
    <row r="3627" spans="1:21" x14ac:dyDescent="0.25">
      <c r="A3627" s="3" t="s">
        <v>1480</v>
      </c>
      <c r="B3627" s="3" t="s">
        <v>1652</v>
      </c>
      <c r="C3627" s="4" t="s">
        <v>1577</v>
      </c>
      <c r="D3627" s="5" t="s">
        <v>1578</v>
      </c>
      <c r="E3627" s="4" t="s">
        <v>1579</v>
      </c>
      <c r="F3627" s="6">
        <v>962.31</v>
      </c>
      <c r="G3627" s="4">
        <v>64849</v>
      </c>
      <c r="H3627" s="4">
        <v>75741</v>
      </c>
      <c r="I3627" s="5">
        <v>12.70527191</v>
      </c>
      <c r="J3627" s="5">
        <v>1.1679594134064999</v>
      </c>
      <c r="K3627" s="5" t="s">
        <v>36</v>
      </c>
      <c r="L3627" s="5">
        <v>5</v>
      </c>
      <c r="M3627" s="7" t="s">
        <v>1653</v>
      </c>
      <c r="N3627" s="16">
        <f t="shared" si="280"/>
        <v>44060</v>
      </c>
      <c r="O3627" s="7" t="s">
        <v>1654</v>
      </c>
      <c r="P3627" s="12" t="str">
        <f t="shared" si="281"/>
        <v>2020-08-25</v>
      </c>
      <c r="Q3627" s="1" t="str">
        <f>IFERROR(VLOOKUP(K3627,de_para!$A$2:$B$32,2,0),"ERR")</f>
        <v>web event</v>
      </c>
      <c r="R3627" s="1">
        <v>0</v>
      </c>
      <c r="S3627" s="1">
        <f t="shared" si="282"/>
        <v>8</v>
      </c>
      <c r="T3627" s="1">
        <f t="shared" si="283"/>
        <v>2020</v>
      </c>
      <c r="U3627" s="1">
        <f t="shared" si="284"/>
        <v>2</v>
      </c>
    </row>
    <row r="3628" spans="1:21" x14ac:dyDescent="0.25">
      <c r="A3628" s="3" t="s">
        <v>1480</v>
      </c>
      <c r="B3628" s="3" t="s">
        <v>1652</v>
      </c>
      <c r="C3628" s="4" t="s">
        <v>1534</v>
      </c>
      <c r="D3628" s="5" t="s">
        <v>1509</v>
      </c>
      <c r="E3628" s="4" t="s">
        <v>1510</v>
      </c>
      <c r="F3628" s="6">
        <v>12515.52</v>
      </c>
      <c r="G3628" s="4">
        <v>605313</v>
      </c>
      <c r="H3628" s="4">
        <v>1007234</v>
      </c>
      <c r="I3628" s="5">
        <v>12.425632970000001</v>
      </c>
      <c r="J3628" s="5">
        <v>1.6639887132772999</v>
      </c>
      <c r="K3628" s="5" t="s">
        <v>36</v>
      </c>
      <c r="L3628" s="5">
        <v>60</v>
      </c>
      <c r="M3628" s="7" t="s">
        <v>1653</v>
      </c>
      <c r="N3628" s="16">
        <f t="shared" si="280"/>
        <v>44060</v>
      </c>
      <c r="O3628" s="7" t="s">
        <v>1654</v>
      </c>
      <c r="P3628" s="12" t="str">
        <f t="shared" si="281"/>
        <v>2020-08-25</v>
      </c>
      <c r="Q3628" s="1" t="str">
        <f>IFERROR(VLOOKUP(K3628,de_para!$A$2:$B$32,2,0),"ERR")</f>
        <v>web event</v>
      </c>
      <c r="R3628" s="1">
        <v>0</v>
      </c>
      <c r="S3628" s="1">
        <f t="shared" si="282"/>
        <v>8</v>
      </c>
      <c r="T3628" s="1">
        <f t="shared" si="283"/>
        <v>2020</v>
      </c>
      <c r="U3628" s="1">
        <f t="shared" si="284"/>
        <v>2</v>
      </c>
    </row>
    <row r="3629" spans="1:21" x14ac:dyDescent="0.25">
      <c r="A3629" s="3" t="s">
        <v>1627</v>
      </c>
      <c r="B3629" s="3" t="s">
        <v>1652</v>
      </c>
      <c r="C3629" s="4" t="s">
        <v>1628</v>
      </c>
      <c r="D3629" s="5" t="s">
        <v>1273</v>
      </c>
      <c r="E3629" s="4" t="s">
        <v>1274</v>
      </c>
      <c r="F3629" s="6">
        <v>1510.57</v>
      </c>
      <c r="G3629" s="4">
        <v>17096</v>
      </c>
      <c r="H3629" s="4">
        <v>69324</v>
      </c>
      <c r="I3629" s="5">
        <v>21.790000580000001</v>
      </c>
      <c r="J3629" s="5">
        <v>4.0549836218998996</v>
      </c>
      <c r="K3629" s="5" t="s">
        <v>36</v>
      </c>
      <c r="L3629" s="5">
        <v>2</v>
      </c>
      <c r="M3629" s="7" t="s">
        <v>1653</v>
      </c>
      <c r="N3629" s="16">
        <f t="shared" si="280"/>
        <v>44060</v>
      </c>
      <c r="O3629" s="7" t="s">
        <v>1654</v>
      </c>
      <c r="P3629" s="12" t="str">
        <f t="shared" si="281"/>
        <v>2020-08-25</v>
      </c>
      <c r="Q3629" s="1" t="str">
        <f>IFERROR(VLOOKUP(K3629,de_para!$A$2:$B$32,2,0),"ERR")</f>
        <v>web event</v>
      </c>
      <c r="R3629" s="1">
        <v>0</v>
      </c>
      <c r="S3629" s="1">
        <f t="shared" si="282"/>
        <v>8</v>
      </c>
      <c r="T3629" s="1">
        <f t="shared" si="283"/>
        <v>2020</v>
      </c>
      <c r="U3629" s="1">
        <f t="shared" si="284"/>
        <v>2</v>
      </c>
    </row>
    <row r="3630" spans="1:21" x14ac:dyDescent="0.25">
      <c r="A3630" s="3" t="s">
        <v>1304</v>
      </c>
      <c r="B3630" s="3" t="s">
        <v>1652</v>
      </c>
      <c r="C3630" s="4" t="s">
        <v>1305</v>
      </c>
      <c r="D3630" s="5" t="s">
        <v>1302</v>
      </c>
      <c r="E3630" s="4" t="s">
        <v>1303</v>
      </c>
      <c r="F3630" s="6">
        <v>2367.62</v>
      </c>
      <c r="G3630" s="4">
        <v>16000</v>
      </c>
      <c r="H3630" s="4">
        <v>186782</v>
      </c>
      <c r="I3630" s="5">
        <v>12.67584671</v>
      </c>
      <c r="J3630" s="5">
        <v>11.673875000000001</v>
      </c>
      <c r="K3630" s="5" t="s">
        <v>6</v>
      </c>
      <c r="L3630" s="5">
        <v>16000</v>
      </c>
      <c r="M3630" s="7" t="s">
        <v>1653</v>
      </c>
      <c r="N3630" s="16">
        <f t="shared" si="280"/>
        <v>44060</v>
      </c>
      <c r="O3630" s="7" t="s">
        <v>1654</v>
      </c>
      <c r="P3630" s="12" t="str">
        <f t="shared" si="281"/>
        <v>2020-08-25</v>
      </c>
      <c r="Q3630" s="1" t="str">
        <f>IFERROR(VLOOKUP(K3630,de_para!$A$2:$B$32,2,0),"ERR")</f>
        <v>Top funnel</v>
      </c>
      <c r="R3630" s="1">
        <v>0</v>
      </c>
      <c r="S3630" s="1">
        <f t="shared" si="282"/>
        <v>8</v>
      </c>
      <c r="T3630" s="1">
        <f t="shared" si="283"/>
        <v>2020</v>
      </c>
      <c r="U3630" s="1">
        <f t="shared" si="284"/>
        <v>2</v>
      </c>
    </row>
    <row r="3631" spans="1:21" x14ac:dyDescent="0.25">
      <c r="A3631" s="3" t="s">
        <v>1662</v>
      </c>
      <c r="B3631" s="3" t="s">
        <v>1652</v>
      </c>
      <c r="C3631" s="4" t="s">
        <v>1663</v>
      </c>
      <c r="D3631" s="5" t="s">
        <v>1566</v>
      </c>
      <c r="E3631" s="4" t="s">
        <v>1567</v>
      </c>
      <c r="F3631" s="6">
        <v>0</v>
      </c>
      <c r="G3631" s="4">
        <v>0</v>
      </c>
      <c r="H3631" s="4">
        <v>0</v>
      </c>
      <c r="I3631" s="5" t="s">
        <v>45</v>
      </c>
      <c r="J3631" s="5">
        <v>0</v>
      </c>
      <c r="K3631" s="5" t="s">
        <v>36</v>
      </c>
      <c r="L3631" s="5">
        <v>1</v>
      </c>
      <c r="M3631" s="7" t="s">
        <v>1653</v>
      </c>
      <c r="N3631" s="16">
        <f t="shared" si="280"/>
        <v>44060</v>
      </c>
      <c r="O3631" s="7" t="s">
        <v>1654</v>
      </c>
      <c r="P3631" s="12" t="str">
        <f t="shared" si="281"/>
        <v>2020-08-25</v>
      </c>
      <c r="Q3631" s="1" t="str">
        <f>IFERROR(VLOOKUP(K3631,de_para!$A$2:$B$32,2,0),"ERR")</f>
        <v>web event</v>
      </c>
      <c r="R3631" s="1">
        <v>0</v>
      </c>
      <c r="S3631" s="1">
        <f t="shared" si="282"/>
        <v>8</v>
      </c>
      <c r="T3631" s="1">
        <f t="shared" si="283"/>
        <v>2020</v>
      </c>
      <c r="U3631" s="1">
        <f t="shared" si="284"/>
        <v>2</v>
      </c>
    </row>
    <row r="3632" spans="1:21" x14ac:dyDescent="0.25">
      <c r="A3632" s="3" t="s">
        <v>1476</v>
      </c>
      <c r="B3632" s="3" t="s">
        <v>1652</v>
      </c>
      <c r="C3632" s="4" t="s">
        <v>1517</v>
      </c>
      <c r="D3632" s="5" t="s">
        <v>1518</v>
      </c>
      <c r="E3632" s="4" t="s">
        <v>1519</v>
      </c>
      <c r="F3632" s="6">
        <v>8160.54</v>
      </c>
      <c r="G3632" s="4">
        <v>72304</v>
      </c>
      <c r="H3632" s="4">
        <v>323025</v>
      </c>
      <c r="I3632" s="5">
        <v>25.26287439</v>
      </c>
      <c r="J3632" s="5">
        <v>4.4675951537951004</v>
      </c>
      <c r="K3632" s="5" t="s">
        <v>36</v>
      </c>
      <c r="L3632" s="5">
        <v>202</v>
      </c>
      <c r="M3632" s="7" t="s">
        <v>1653</v>
      </c>
      <c r="N3632" s="16">
        <f t="shared" si="280"/>
        <v>44060</v>
      </c>
      <c r="O3632" s="7" t="s">
        <v>1654</v>
      </c>
      <c r="P3632" s="12" t="str">
        <f t="shared" si="281"/>
        <v>2020-08-25</v>
      </c>
      <c r="Q3632" s="1" t="str">
        <f>IFERROR(VLOOKUP(K3632,de_para!$A$2:$B$32,2,0),"ERR")</f>
        <v>web event</v>
      </c>
      <c r="R3632" s="1">
        <v>0</v>
      </c>
      <c r="S3632" s="1">
        <f t="shared" si="282"/>
        <v>8</v>
      </c>
      <c r="T3632" s="1">
        <f t="shared" si="283"/>
        <v>2020</v>
      </c>
      <c r="U3632" s="1">
        <f t="shared" si="284"/>
        <v>2</v>
      </c>
    </row>
    <row r="3633" spans="1:21" x14ac:dyDescent="0.25">
      <c r="A3633" s="3" t="s">
        <v>1622</v>
      </c>
      <c r="B3633" s="3" t="s">
        <v>1652</v>
      </c>
      <c r="C3633" s="4" t="s">
        <v>1623</v>
      </c>
      <c r="D3633" s="5" t="s">
        <v>1624</v>
      </c>
      <c r="E3633" s="4" t="s">
        <v>1625</v>
      </c>
      <c r="F3633" s="6">
        <v>0</v>
      </c>
      <c r="G3633" s="4">
        <v>0</v>
      </c>
      <c r="H3633" s="4">
        <v>0</v>
      </c>
      <c r="I3633" s="5" t="s">
        <v>45</v>
      </c>
      <c r="J3633" s="5">
        <v>0</v>
      </c>
      <c r="K3633" s="5" t="s">
        <v>36</v>
      </c>
      <c r="L3633" s="5">
        <v>1</v>
      </c>
      <c r="M3633" s="7" t="s">
        <v>1653</v>
      </c>
      <c r="N3633" s="16">
        <f t="shared" si="280"/>
        <v>44060</v>
      </c>
      <c r="O3633" s="7" t="s">
        <v>1654</v>
      </c>
      <c r="P3633" s="12" t="str">
        <f t="shared" si="281"/>
        <v>2020-08-25</v>
      </c>
      <c r="Q3633" s="1" t="str">
        <f>IFERROR(VLOOKUP(K3633,de_para!$A$2:$B$32,2,0),"ERR")</f>
        <v>web event</v>
      </c>
      <c r="R3633" s="1">
        <v>0</v>
      </c>
      <c r="S3633" s="1">
        <f t="shared" si="282"/>
        <v>8</v>
      </c>
      <c r="T3633" s="1">
        <f t="shared" si="283"/>
        <v>2020</v>
      </c>
      <c r="U3633" s="1">
        <f t="shared" si="284"/>
        <v>2</v>
      </c>
    </row>
    <row r="3634" spans="1:21" x14ac:dyDescent="0.25">
      <c r="A3634" s="3" t="s">
        <v>1557</v>
      </c>
      <c r="B3634" s="3" t="s">
        <v>1652</v>
      </c>
      <c r="C3634" s="4" t="s">
        <v>1664</v>
      </c>
      <c r="D3634" s="5" t="s">
        <v>1618</v>
      </c>
      <c r="E3634" s="4" t="s">
        <v>1619</v>
      </c>
      <c r="F3634" s="6">
        <v>0</v>
      </c>
      <c r="G3634" s="4">
        <v>0</v>
      </c>
      <c r="H3634" s="4">
        <v>0</v>
      </c>
      <c r="I3634" s="5" t="s">
        <v>45</v>
      </c>
      <c r="J3634" s="5">
        <v>0</v>
      </c>
      <c r="K3634" s="5" t="s">
        <v>36</v>
      </c>
      <c r="L3634" s="5">
        <v>2</v>
      </c>
      <c r="M3634" s="7" t="s">
        <v>1653</v>
      </c>
      <c r="N3634" s="16">
        <f t="shared" si="280"/>
        <v>44060</v>
      </c>
      <c r="O3634" s="7" t="s">
        <v>1654</v>
      </c>
      <c r="P3634" s="12" t="str">
        <f t="shared" si="281"/>
        <v>2020-08-25</v>
      </c>
      <c r="Q3634" s="1" t="str">
        <f>IFERROR(VLOOKUP(K3634,de_para!$A$2:$B$32,2,0),"ERR")</f>
        <v>web event</v>
      </c>
      <c r="R3634" s="1">
        <v>0</v>
      </c>
      <c r="S3634" s="1">
        <f t="shared" si="282"/>
        <v>8</v>
      </c>
      <c r="T3634" s="1">
        <f t="shared" si="283"/>
        <v>2020</v>
      </c>
      <c r="U3634" s="1">
        <f t="shared" si="284"/>
        <v>2</v>
      </c>
    </row>
    <row r="3635" spans="1:21" x14ac:dyDescent="0.25">
      <c r="A3635" s="3" t="s">
        <v>1506</v>
      </c>
      <c r="B3635" s="3" t="s">
        <v>1652</v>
      </c>
      <c r="C3635" s="4" t="s">
        <v>1507</v>
      </c>
      <c r="D3635" s="5" t="s">
        <v>1495</v>
      </c>
      <c r="E3635" s="4" t="s">
        <v>1496</v>
      </c>
      <c r="F3635" s="6">
        <v>1022.76</v>
      </c>
      <c r="G3635" s="4">
        <v>91952</v>
      </c>
      <c r="H3635" s="4">
        <v>113722</v>
      </c>
      <c r="I3635" s="5">
        <v>8.9935104900000002</v>
      </c>
      <c r="J3635" s="5">
        <v>1.2367539585870999</v>
      </c>
      <c r="K3635" s="5" t="s">
        <v>36</v>
      </c>
      <c r="L3635" s="5">
        <v>11</v>
      </c>
      <c r="M3635" s="7" t="s">
        <v>1653</v>
      </c>
      <c r="N3635" s="16">
        <f t="shared" si="280"/>
        <v>44060</v>
      </c>
      <c r="O3635" s="7" t="s">
        <v>1654</v>
      </c>
      <c r="P3635" s="12" t="str">
        <f t="shared" si="281"/>
        <v>2020-08-25</v>
      </c>
      <c r="Q3635" s="1" t="str">
        <f>IFERROR(VLOOKUP(K3635,de_para!$A$2:$B$32,2,0),"ERR")</f>
        <v>web event</v>
      </c>
      <c r="R3635" s="1">
        <v>0</v>
      </c>
      <c r="S3635" s="1">
        <f t="shared" si="282"/>
        <v>8</v>
      </c>
      <c r="T3635" s="1">
        <f t="shared" si="283"/>
        <v>2020</v>
      </c>
      <c r="U3635" s="1">
        <f t="shared" si="284"/>
        <v>2</v>
      </c>
    </row>
    <row r="3636" spans="1:21" x14ac:dyDescent="0.25">
      <c r="A3636" s="3" t="s">
        <v>1535</v>
      </c>
      <c r="B3636" s="3" t="s">
        <v>1652</v>
      </c>
      <c r="C3636" s="4" t="s">
        <v>1638</v>
      </c>
      <c r="D3636" s="5" t="s">
        <v>1578</v>
      </c>
      <c r="E3636" s="4" t="s">
        <v>1579</v>
      </c>
      <c r="F3636" s="6">
        <v>978.34</v>
      </c>
      <c r="G3636" s="4">
        <v>96512</v>
      </c>
      <c r="H3636" s="4">
        <v>113238</v>
      </c>
      <c r="I3636" s="5">
        <v>8.6396792599999994</v>
      </c>
      <c r="J3636" s="5">
        <v>1.1733048740053</v>
      </c>
      <c r="K3636" s="5" t="s">
        <v>36</v>
      </c>
      <c r="L3636" s="5">
        <v>13</v>
      </c>
      <c r="M3636" s="7" t="s">
        <v>1653</v>
      </c>
      <c r="N3636" s="16">
        <f t="shared" si="280"/>
        <v>44060</v>
      </c>
      <c r="O3636" s="7" t="s">
        <v>1654</v>
      </c>
      <c r="P3636" s="12" t="str">
        <f t="shared" si="281"/>
        <v>2020-08-25</v>
      </c>
      <c r="Q3636" s="1" t="str">
        <f>IFERROR(VLOOKUP(K3636,de_para!$A$2:$B$32,2,0),"ERR")</f>
        <v>web event</v>
      </c>
      <c r="R3636" s="1">
        <v>0</v>
      </c>
      <c r="S3636" s="1">
        <f t="shared" si="282"/>
        <v>8</v>
      </c>
      <c r="T3636" s="1">
        <f t="shared" si="283"/>
        <v>2020</v>
      </c>
      <c r="U3636" s="1">
        <f t="shared" si="284"/>
        <v>2</v>
      </c>
    </row>
    <row r="3637" spans="1:21" x14ac:dyDescent="0.25">
      <c r="A3637" s="3" t="s">
        <v>1210</v>
      </c>
      <c r="B3637" s="3" t="s">
        <v>1652</v>
      </c>
      <c r="C3637" s="4" t="s">
        <v>1212</v>
      </c>
      <c r="D3637" s="5" t="s">
        <v>1213</v>
      </c>
      <c r="E3637" s="4" t="s">
        <v>1214</v>
      </c>
      <c r="F3637" s="6">
        <v>5334.18</v>
      </c>
      <c r="G3637" s="4">
        <v>227776</v>
      </c>
      <c r="H3637" s="4">
        <v>469191</v>
      </c>
      <c r="I3637" s="5">
        <v>11.36888815</v>
      </c>
      <c r="J3637" s="5">
        <v>2.0598790039337</v>
      </c>
      <c r="K3637" s="5" t="s">
        <v>36</v>
      </c>
      <c r="L3637" s="5">
        <v>31</v>
      </c>
      <c r="M3637" s="7" t="s">
        <v>1653</v>
      </c>
      <c r="N3637" s="16">
        <f t="shared" si="280"/>
        <v>44060</v>
      </c>
      <c r="O3637" s="7" t="s">
        <v>1654</v>
      </c>
      <c r="P3637" s="12" t="str">
        <f t="shared" si="281"/>
        <v>2020-08-25</v>
      </c>
      <c r="Q3637" s="1" t="str">
        <f>IFERROR(VLOOKUP(K3637,de_para!$A$2:$B$32,2,0),"ERR")</f>
        <v>web event</v>
      </c>
      <c r="R3637" s="1">
        <v>0</v>
      </c>
      <c r="S3637" s="1">
        <f t="shared" si="282"/>
        <v>8</v>
      </c>
      <c r="T3637" s="1">
        <f t="shared" si="283"/>
        <v>2020</v>
      </c>
      <c r="U3637" s="1">
        <f t="shared" si="284"/>
        <v>2</v>
      </c>
    </row>
    <row r="3638" spans="1:21" x14ac:dyDescent="0.25">
      <c r="A3638" s="3" t="s">
        <v>1551</v>
      </c>
      <c r="B3638" s="3" t="s">
        <v>1652</v>
      </c>
      <c r="C3638" s="4" t="s">
        <v>1552</v>
      </c>
      <c r="D3638" s="5" t="s">
        <v>1504</v>
      </c>
      <c r="E3638" s="4" t="s">
        <v>1505</v>
      </c>
      <c r="F3638" s="6">
        <v>21614.42</v>
      </c>
      <c r="G3638" s="4">
        <v>707590</v>
      </c>
      <c r="H3638" s="4">
        <v>1221718</v>
      </c>
      <c r="I3638" s="5">
        <v>17.691824140000001</v>
      </c>
      <c r="J3638" s="5">
        <v>1.7265902570698</v>
      </c>
      <c r="K3638" s="5" t="s">
        <v>36</v>
      </c>
      <c r="L3638" s="5">
        <v>203</v>
      </c>
      <c r="M3638" s="7" t="s">
        <v>1653</v>
      </c>
      <c r="N3638" s="16">
        <f t="shared" si="280"/>
        <v>44060</v>
      </c>
      <c r="O3638" s="7" t="s">
        <v>1654</v>
      </c>
      <c r="P3638" s="12" t="str">
        <f t="shared" si="281"/>
        <v>2020-08-25</v>
      </c>
      <c r="Q3638" s="1" t="str">
        <f>IFERROR(VLOOKUP(K3638,de_para!$A$2:$B$32,2,0),"ERR")</f>
        <v>web event</v>
      </c>
      <c r="R3638" s="1">
        <v>0</v>
      </c>
      <c r="S3638" s="1">
        <f t="shared" si="282"/>
        <v>8</v>
      </c>
      <c r="T3638" s="1">
        <f t="shared" si="283"/>
        <v>2020</v>
      </c>
      <c r="U3638" s="1">
        <f t="shared" si="284"/>
        <v>2</v>
      </c>
    </row>
    <row r="3639" spans="1:21" x14ac:dyDescent="0.25">
      <c r="A3639" s="3" t="s">
        <v>1530</v>
      </c>
      <c r="B3639" s="3" t="s">
        <v>1652</v>
      </c>
      <c r="C3639" s="4" t="s">
        <v>1531</v>
      </c>
      <c r="D3639" s="5" t="s">
        <v>1532</v>
      </c>
      <c r="E3639" s="4" t="s">
        <v>1533</v>
      </c>
      <c r="F3639" s="6">
        <v>12740.05</v>
      </c>
      <c r="G3639" s="4">
        <v>879618</v>
      </c>
      <c r="H3639" s="4">
        <v>1628212</v>
      </c>
      <c r="I3639" s="5">
        <v>7.8245646100000004</v>
      </c>
      <c r="J3639" s="5">
        <v>1.8510444306506</v>
      </c>
      <c r="K3639" s="5" t="s">
        <v>36</v>
      </c>
      <c r="L3639" s="5">
        <v>48</v>
      </c>
      <c r="M3639" s="7" t="s">
        <v>1653</v>
      </c>
      <c r="N3639" s="16">
        <f t="shared" si="280"/>
        <v>44060</v>
      </c>
      <c r="O3639" s="7" t="s">
        <v>1654</v>
      </c>
      <c r="P3639" s="12" t="str">
        <f t="shared" si="281"/>
        <v>2020-08-25</v>
      </c>
      <c r="Q3639" s="1" t="str">
        <f>IFERROR(VLOOKUP(K3639,de_para!$A$2:$B$32,2,0),"ERR")</f>
        <v>web event</v>
      </c>
      <c r="R3639" s="1">
        <v>0</v>
      </c>
      <c r="S3639" s="1">
        <f t="shared" si="282"/>
        <v>8</v>
      </c>
      <c r="T3639" s="1">
        <f t="shared" si="283"/>
        <v>2020</v>
      </c>
      <c r="U3639" s="1">
        <f t="shared" si="284"/>
        <v>2</v>
      </c>
    </row>
    <row r="3640" spans="1:21" x14ac:dyDescent="0.25">
      <c r="A3640" s="3" t="s">
        <v>405</v>
      </c>
      <c r="B3640" s="3" t="s">
        <v>1652</v>
      </c>
      <c r="C3640" s="4" t="s">
        <v>406</v>
      </c>
      <c r="D3640" s="5" t="s">
        <v>177</v>
      </c>
      <c r="E3640" s="4" t="s">
        <v>178</v>
      </c>
      <c r="F3640" s="6">
        <v>6989.19</v>
      </c>
      <c r="G3640" s="4">
        <v>648963</v>
      </c>
      <c r="H3640" s="4">
        <v>1326113</v>
      </c>
      <c r="I3640" s="5">
        <v>5.2704332100000002</v>
      </c>
      <c r="J3640" s="5">
        <v>2.0434339091750999</v>
      </c>
      <c r="K3640" s="5" t="s">
        <v>179</v>
      </c>
      <c r="L3640" s="5">
        <v>5564</v>
      </c>
      <c r="M3640" s="7" t="s">
        <v>1653</v>
      </c>
      <c r="N3640" s="16">
        <f t="shared" si="280"/>
        <v>44060</v>
      </c>
      <c r="O3640" s="7" t="s">
        <v>1654</v>
      </c>
      <c r="P3640" s="12" t="str">
        <f t="shared" si="281"/>
        <v>2020-08-25</v>
      </c>
      <c r="Q3640" s="1" t="str">
        <f>IFERROR(VLOOKUP(K3640,de_para!$A$2:$B$32,2,0),"ERR")</f>
        <v>Mid funnel</v>
      </c>
      <c r="R3640" s="1">
        <v>0</v>
      </c>
      <c r="S3640" s="1">
        <f t="shared" si="282"/>
        <v>8</v>
      </c>
      <c r="T3640" s="1">
        <f t="shared" si="283"/>
        <v>2020</v>
      </c>
      <c r="U3640" s="1">
        <f t="shared" si="284"/>
        <v>2</v>
      </c>
    </row>
    <row r="3641" spans="1:21" x14ac:dyDescent="0.25">
      <c r="A3641" s="3" t="s">
        <v>1480</v>
      </c>
      <c r="B3641" s="3" t="s">
        <v>1652</v>
      </c>
      <c r="C3641" s="4" t="s">
        <v>1546</v>
      </c>
      <c r="D3641" s="5" t="s">
        <v>1532</v>
      </c>
      <c r="E3641" s="4" t="s">
        <v>1533</v>
      </c>
      <c r="F3641" s="6">
        <v>12719.41</v>
      </c>
      <c r="G3641" s="4">
        <v>748292</v>
      </c>
      <c r="H3641" s="4">
        <v>1268380</v>
      </c>
      <c r="I3641" s="5">
        <v>10.02807518</v>
      </c>
      <c r="J3641" s="5">
        <v>1.6950334896003001</v>
      </c>
      <c r="K3641" s="5" t="s">
        <v>36</v>
      </c>
      <c r="L3641" s="5">
        <v>79</v>
      </c>
      <c r="M3641" s="7" t="s">
        <v>1653</v>
      </c>
      <c r="N3641" s="16">
        <f t="shared" si="280"/>
        <v>44060</v>
      </c>
      <c r="O3641" s="7" t="s">
        <v>1654</v>
      </c>
      <c r="P3641" s="12" t="str">
        <f t="shared" si="281"/>
        <v>2020-08-25</v>
      </c>
      <c r="Q3641" s="1" t="str">
        <f>IFERROR(VLOOKUP(K3641,de_para!$A$2:$B$32,2,0),"ERR")</f>
        <v>web event</v>
      </c>
      <c r="R3641" s="1">
        <v>0</v>
      </c>
      <c r="S3641" s="1">
        <f t="shared" si="282"/>
        <v>8</v>
      </c>
      <c r="T3641" s="1">
        <f t="shared" si="283"/>
        <v>2020</v>
      </c>
      <c r="U3641" s="1">
        <f t="shared" si="284"/>
        <v>2</v>
      </c>
    </row>
    <row r="3642" spans="1:21" x14ac:dyDescent="0.25">
      <c r="A3642" s="3" t="s">
        <v>1544</v>
      </c>
      <c r="B3642" s="3" t="s">
        <v>1652</v>
      </c>
      <c r="C3642" s="4" t="s">
        <v>1545</v>
      </c>
      <c r="D3642" s="5" t="s">
        <v>1504</v>
      </c>
      <c r="E3642" s="4" t="s">
        <v>1505</v>
      </c>
      <c r="F3642" s="6">
        <v>851.38</v>
      </c>
      <c r="G3642" s="4">
        <v>43976</v>
      </c>
      <c r="H3642" s="4">
        <v>48012</v>
      </c>
      <c r="I3642" s="5">
        <v>17.732650169999999</v>
      </c>
      <c r="J3642" s="5">
        <v>1.0917773330908001</v>
      </c>
      <c r="K3642" s="5" t="s">
        <v>36</v>
      </c>
      <c r="L3642" s="5">
        <v>6</v>
      </c>
      <c r="M3642" s="7" t="s">
        <v>1653</v>
      </c>
      <c r="N3642" s="16">
        <f t="shared" si="280"/>
        <v>44060</v>
      </c>
      <c r="O3642" s="7" t="s">
        <v>1654</v>
      </c>
      <c r="P3642" s="12" t="str">
        <f t="shared" si="281"/>
        <v>2020-08-25</v>
      </c>
      <c r="Q3642" s="1" t="str">
        <f>IFERROR(VLOOKUP(K3642,de_para!$A$2:$B$32,2,0),"ERR")</f>
        <v>web event</v>
      </c>
      <c r="R3642" s="1">
        <v>0</v>
      </c>
      <c r="S3642" s="1">
        <f t="shared" si="282"/>
        <v>8</v>
      </c>
      <c r="T3642" s="1">
        <f t="shared" si="283"/>
        <v>2020</v>
      </c>
      <c r="U3642" s="1">
        <f t="shared" si="284"/>
        <v>2</v>
      </c>
    </row>
    <row r="3643" spans="1:21" x14ac:dyDescent="0.25">
      <c r="A3643" s="3" t="s">
        <v>1271</v>
      </c>
      <c r="B3643" s="3" t="s">
        <v>1652</v>
      </c>
      <c r="C3643" s="4" t="s">
        <v>1272</v>
      </c>
      <c r="D3643" s="5" t="s">
        <v>1273</v>
      </c>
      <c r="E3643" s="4" t="s">
        <v>1274</v>
      </c>
      <c r="F3643" s="6">
        <v>16813</v>
      </c>
      <c r="G3643" s="4">
        <v>37528</v>
      </c>
      <c r="H3643" s="4">
        <v>317692</v>
      </c>
      <c r="I3643" s="5">
        <v>52.922327289999998</v>
      </c>
      <c r="J3643" s="5">
        <v>8.4654657855467992</v>
      </c>
      <c r="K3643" s="5" t="s">
        <v>36</v>
      </c>
      <c r="L3643" s="5">
        <v>120</v>
      </c>
      <c r="M3643" s="7" t="s">
        <v>1653</v>
      </c>
      <c r="N3643" s="16">
        <f t="shared" si="280"/>
        <v>44060</v>
      </c>
      <c r="O3643" s="7" t="s">
        <v>1654</v>
      </c>
      <c r="P3643" s="12" t="str">
        <f t="shared" si="281"/>
        <v>2020-08-25</v>
      </c>
      <c r="Q3643" s="1" t="str">
        <f>IFERROR(VLOOKUP(K3643,de_para!$A$2:$B$32,2,0),"ERR")</f>
        <v>web event</v>
      </c>
      <c r="R3643" s="1">
        <v>0</v>
      </c>
      <c r="S3643" s="1">
        <f t="shared" si="282"/>
        <v>8</v>
      </c>
      <c r="T3643" s="1">
        <f t="shared" si="283"/>
        <v>2020</v>
      </c>
      <c r="U3643" s="1">
        <f t="shared" si="284"/>
        <v>2</v>
      </c>
    </row>
    <row r="3644" spans="1:21" x14ac:dyDescent="0.25">
      <c r="A3644" s="3" t="s">
        <v>1300</v>
      </c>
      <c r="B3644" s="3" t="s">
        <v>1652</v>
      </c>
      <c r="C3644" s="4" t="s">
        <v>1301</v>
      </c>
      <c r="D3644" s="5" t="s">
        <v>1302</v>
      </c>
      <c r="E3644" s="4" t="s">
        <v>1303</v>
      </c>
      <c r="F3644" s="6">
        <v>328.18</v>
      </c>
      <c r="G3644" s="4">
        <v>7782</v>
      </c>
      <c r="H3644" s="4">
        <v>29150</v>
      </c>
      <c r="I3644" s="5">
        <v>11.25831904</v>
      </c>
      <c r="J3644" s="5">
        <v>3.7458236957079998</v>
      </c>
      <c r="K3644" s="5" t="s">
        <v>6</v>
      </c>
      <c r="L3644" s="5">
        <v>7782</v>
      </c>
      <c r="M3644" s="7" t="s">
        <v>1653</v>
      </c>
      <c r="N3644" s="16">
        <f t="shared" si="280"/>
        <v>44060</v>
      </c>
      <c r="O3644" s="7" t="s">
        <v>1654</v>
      </c>
      <c r="P3644" s="12" t="str">
        <f t="shared" si="281"/>
        <v>2020-08-25</v>
      </c>
      <c r="Q3644" s="1" t="str">
        <f>IFERROR(VLOOKUP(K3644,de_para!$A$2:$B$32,2,0),"ERR")</f>
        <v>Top funnel</v>
      </c>
      <c r="R3644" s="1">
        <v>0</v>
      </c>
      <c r="S3644" s="1">
        <f t="shared" si="282"/>
        <v>8</v>
      </c>
      <c r="T3644" s="1">
        <f t="shared" si="283"/>
        <v>2020</v>
      </c>
      <c r="U3644" s="1">
        <f t="shared" si="284"/>
        <v>2</v>
      </c>
    </row>
    <row r="3645" spans="1:21" x14ac:dyDescent="0.25">
      <c r="A3645" s="3" t="s">
        <v>1493</v>
      </c>
      <c r="B3645" s="3" t="s">
        <v>1652</v>
      </c>
      <c r="C3645" s="4" t="s">
        <v>1494</v>
      </c>
      <c r="D3645" s="5" t="s">
        <v>1495</v>
      </c>
      <c r="E3645" s="4" t="s">
        <v>1496</v>
      </c>
      <c r="F3645" s="6">
        <v>2270.1</v>
      </c>
      <c r="G3645" s="4">
        <v>226178</v>
      </c>
      <c r="H3645" s="4">
        <v>299970</v>
      </c>
      <c r="I3645" s="5">
        <v>7.5677567799999998</v>
      </c>
      <c r="J3645" s="5">
        <v>1.3262563114007999</v>
      </c>
      <c r="K3645" s="5" t="s">
        <v>36</v>
      </c>
      <c r="L3645" s="5">
        <v>40</v>
      </c>
      <c r="M3645" s="7" t="s">
        <v>1653</v>
      </c>
      <c r="N3645" s="16">
        <f t="shared" si="280"/>
        <v>44060</v>
      </c>
      <c r="O3645" s="7" t="s">
        <v>1654</v>
      </c>
      <c r="P3645" s="12" t="str">
        <f t="shared" si="281"/>
        <v>2020-08-25</v>
      </c>
      <c r="Q3645" s="1" t="str">
        <f>IFERROR(VLOOKUP(K3645,de_para!$A$2:$B$32,2,0),"ERR")</f>
        <v>web event</v>
      </c>
      <c r="R3645" s="1">
        <v>0</v>
      </c>
      <c r="S3645" s="1">
        <f t="shared" si="282"/>
        <v>8</v>
      </c>
      <c r="T3645" s="1">
        <f t="shared" si="283"/>
        <v>2020</v>
      </c>
      <c r="U3645" s="1">
        <f t="shared" si="284"/>
        <v>2</v>
      </c>
    </row>
    <row r="3646" spans="1:21" x14ac:dyDescent="0.25">
      <c r="A3646" s="3" t="s">
        <v>1088</v>
      </c>
      <c r="B3646" s="3" t="s">
        <v>1652</v>
      </c>
      <c r="C3646" s="4" t="s">
        <v>1090</v>
      </c>
      <c r="D3646" s="5" t="s">
        <v>1091</v>
      </c>
      <c r="E3646" s="4" t="s">
        <v>1092</v>
      </c>
      <c r="F3646" s="6">
        <v>19291.73</v>
      </c>
      <c r="G3646" s="4">
        <v>49152</v>
      </c>
      <c r="H3646" s="4">
        <v>411742</v>
      </c>
      <c r="I3646" s="5">
        <v>46.853927949999999</v>
      </c>
      <c r="J3646" s="5">
        <v>8.3769124348958002</v>
      </c>
      <c r="K3646" s="5" t="s">
        <v>36</v>
      </c>
      <c r="L3646" s="5">
        <v>191</v>
      </c>
      <c r="M3646" s="7" t="s">
        <v>1653</v>
      </c>
      <c r="N3646" s="16">
        <f t="shared" si="280"/>
        <v>44060</v>
      </c>
      <c r="O3646" s="7" t="s">
        <v>1654</v>
      </c>
      <c r="P3646" s="12" t="str">
        <f t="shared" si="281"/>
        <v>2020-08-25</v>
      </c>
      <c r="Q3646" s="1" t="str">
        <f>IFERROR(VLOOKUP(K3646,de_para!$A$2:$B$32,2,0),"ERR")</f>
        <v>web event</v>
      </c>
      <c r="R3646" s="1">
        <v>0</v>
      </c>
      <c r="S3646" s="1">
        <f t="shared" si="282"/>
        <v>8</v>
      </c>
      <c r="T3646" s="1">
        <f t="shared" si="283"/>
        <v>2020</v>
      </c>
      <c r="U3646" s="1">
        <f t="shared" si="284"/>
        <v>2</v>
      </c>
    </row>
    <row r="3647" spans="1:21" x14ac:dyDescent="0.25">
      <c r="A3647" s="3" t="s">
        <v>1632</v>
      </c>
      <c r="B3647" s="3" t="s">
        <v>1652</v>
      </c>
      <c r="C3647" s="4" t="s">
        <v>1633</v>
      </c>
      <c r="D3647" s="5" t="s">
        <v>1504</v>
      </c>
      <c r="E3647" s="4" t="s">
        <v>1505</v>
      </c>
      <c r="F3647" s="6">
        <v>0</v>
      </c>
      <c r="G3647" s="4">
        <v>0</v>
      </c>
      <c r="H3647" s="4">
        <v>0</v>
      </c>
      <c r="I3647" s="5" t="s">
        <v>45</v>
      </c>
      <c r="J3647" s="5">
        <v>0</v>
      </c>
      <c r="K3647" s="5" t="s">
        <v>36</v>
      </c>
      <c r="L3647" s="5">
        <v>4</v>
      </c>
      <c r="M3647" s="7" t="s">
        <v>1653</v>
      </c>
      <c r="N3647" s="16">
        <f t="shared" si="280"/>
        <v>44060</v>
      </c>
      <c r="O3647" s="7" t="s">
        <v>1654</v>
      </c>
      <c r="P3647" s="12" t="str">
        <f t="shared" si="281"/>
        <v>2020-08-25</v>
      </c>
      <c r="Q3647" s="1" t="str">
        <f>IFERROR(VLOOKUP(K3647,de_para!$A$2:$B$32,2,0),"ERR")</f>
        <v>web event</v>
      </c>
      <c r="R3647" s="1">
        <v>0</v>
      </c>
      <c r="S3647" s="1">
        <f t="shared" si="282"/>
        <v>8</v>
      </c>
      <c r="T3647" s="1">
        <f t="shared" si="283"/>
        <v>2020</v>
      </c>
      <c r="U3647" s="1">
        <f t="shared" si="284"/>
        <v>2</v>
      </c>
    </row>
    <row r="3648" spans="1:21" x14ac:dyDescent="0.25">
      <c r="A3648" s="3" t="s">
        <v>1535</v>
      </c>
      <c r="B3648" s="3" t="s">
        <v>1652</v>
      </c>
      <c r="C3648" s="4" t="s">
        <v>1665</v>
      </c>
      <c r="D3648" s="5" t="s">
        <v>1618</v>
      </c>
      <c r="E3648" s="4" t="s">
        <v>1619</v>
      </c>
      <c r="F3648" s="6">
        <v>0</v>
      </c>
      <c r="G3648" s="4">
        <v>0</v>
      </c>
      <c r="H3648" s="4">
        <v>0</v>
      </c>
      <c r="I3648" s="5" t="s">
        <v>45</v>
      </c>
      <c r="J3648" s="5">
        <v>0</v>
      </c>
      <c r="K3648" s="5" t="s">
        <v>36</v>
      </c>
      <c r="L3648" s="5">
        <v>1</v>
      </c>
      <c r="M3648" s="7" t="s">
        <v>1653</v>
      </c>
      <c r="N3648" s="16">
        <f t="shared" si="280"/>
        <v>44060</v>
      </c>
      <c r="O3648" s="7" t="s">
        <v>1654</v>
      </c>
      <c r="P3648" s="12" t="str">
        <f t="shared" si="281"/>
        <v>2020-08-25</v>
      </c>
      <c r="Q3648" s="1" t="str">
        <f>IFERROR(VLOOKUP(K3648,de_para!$A$2:$B$32,2,0),"ERR")</f>
        <v>web event</v>
      </c>
      <c r="R3648" s="1">
        <v>0</v>
      </c>
      <c r="S3648" s="1">
        <f t="shared" si="282"/>
        <v>8</v>
      </c>
      <c r="T3648" s="1">
        <f t="shared" si="283"/>
        <v>2020</v>
      </c>
      <c r="U3648" s="1">
        <f t="shared" si="284"/>
        <v>2</v>
      </c>
    </row>
    <row r="3649" spans="1:21" x14ac:dyDescent="0.25">
      <c r="A3649" s="3" t="s">
        <v>1530</v>
      </c>
      <c r="B3649" s="3" t="s">
        <v>1652</v>
      </c>
      <c r="C3649" s="4" t="s">
        <v>1595</v>
      </c>
      <c r="D3649" s="5" t="s">
        <v>1578</v>
      </c>
      <c r="E3649" s="4" t="s">
        <v>1579</v>
      </c>
      <c r="F3649" s="6">
        <v>966.09</v>
      </c>
      <c r="G3649" s="4">
        <v>91264</v>
      </c>
      <c r="H3649" s="4">
        <v>109638</v>
      </c>
      <c r="I3649" s="5">
        <v>8.8116346500000002</v>
      </c>
      <c r="J3649" s="5">
        <v>1.2013280154278001</v>
      </c>
      <c r="K3649" s="5" t="s">
        <v>36</v>
      </c>
      <c r="L3649" s="5">
        <v>9</v>
      </c>
      <c r="M3649" s="7" t="s">
        <v>1653</v>
      </c>
      <c r="N3649" s="16">
        <f t="shared" si="280"/>
        <v>44060</v>
      </c>
      <c r="O3649" s="7" t="s">
        <v>1654</v>
      </c>
      <c r="P3649" s="12" t="str">
        <f t="shared" si="281"/>
        <v>2020-08-25</v>
      </c>
      <c r="Q3649" s="1" t="str">
        <f>IFERROR(VLOOKUP(K3649,de_para!$A$2:$B$32,2,0),"ERR")</f>
        <v>web event</v>
      </c>
      <c r="R3649" s="1">
        <v>0</v>
      </c>
      <c r="S3649" s="1">
        <f t="shared" si="282"/>
        <v>8</v>
      </c>
      <c r="T3649" s="1">
        <f t="shared" si="283"/>
        <v>2020</v>
      </c>
      <c r="U3649" s="1">
        <f t="shared" si="284"/>
        <v>2</v>
      </c>
    </row>
    <row r="3650" spans="1:21" x14ac:dyDescent="0.25">
      <c r="A3650" s="3" t="s">
        <v>1502</v>
      </c>
      <c r="B3650" s="3" t="s">
        <v>1652</v>
      </c>
      <c r="C3650" s="4" t="s">
        <v>1503</v>
      </c>
      <c r="D3650" s="5" t="s">
        <v>1504</v>
      </c>
      <c r="E3650" s="4" t="s">
        <v>1505</v>
      </c>
      <c r="F3650" s="6">
        <v>23546.82</v>
      </c>
      <c r="G3650" s="4">
        <v>1263368</v>
      </c>
      <c r="H3650" s="4">
        <v>2003041</v>
      </c>
      <c r="I3650" s="5">
        <v>11.75553571</v>
      </c>
      <c r="J3650" s="5">
        <v>1.5854770739799999</v>
      </c>
      <c r="K3650" s="5" t="s">
        <v>36</v>
      </c>
      <c r="L3650" s="5">
        <v>187</v>
      </c>
      <c r="M3650" s="7" t="s">
        <v>1653</v>
      </c>
      <c r="N3650" s="16">
        <f t="shared" si="280"/>
        <v>44060</v>
      </c>
      <c r="O3650" s="7" t="s">
        <v>1654</v>
      </c>
      <c r="P3650" s="12" t="str">
        <f t="shared" si="281"/>
        <v>2020-08-25</v>
      </c>
      <c r="Q3650" s="1" t="str">
        <f>IFERROR(VLOOKUP(K3650,de_para!$A$2:$B$32,2,0),"ERR")</f>
        <v>web event</v>
      </c>
      <c r="R3650" s="1">
        <v>0</v>
      </c>
      <c r="S3650" s="1">
        <f t="shared" si="282"/>
        <v>8</v>
      </c>
      <c r="T3650" s="1">
        <f t="shared" si="283"/>
        <v>2020</v>
      </c>
      <c r="U3650" s="1">
        <f t="shared" si="284"/>
        <v>2</v>
      </c>
    </row>
    <row r="3651" spans="1:21" x14ac:dyDescent="0.25">
      <c r="A3651" s="3" t="s">
        <v>1644</v>
      </c>
      <c r="B3651" s="3" t="s">
        <v>1652</v>
      </c>
      <c r="C3651" s="4" t="s">
        <v>1645</v>
      </c>
      <c r="D3651" s="5" t="s">
        <v>1646</v>
      </c>
      <c r="E3651" s="4" t="s">
        <v>1647</v>
      </c>
      <c r="F3651" s="6">
        <v>0</v>
      </c>
      <c r="G3651" s="4">
        <v>0</v>
      </c>
      <c r="H3651" s="4">
        <v>0</v>
      </c>
      <c r="I3651" s="5" t="s">
        <v>45</v>
      </c>
      <c r="J3651" s="5">
        <v>0</v>
      </c>
      <c r="K3651" s="5" t="s">
        <v>757</v>
      </c>
      <c r="L3651" s="5">
        <v>1</v>
      </c>
      <c r="M3651" s="7" t="s">
        <v>1653</v>
      </c>
      <c r="N3651" s="16">
        <f t="shared" ref="N3651:N3714" si="285">M3651-WEEKDAY(M3651,3)</f>
        <v>44060</v>
      </c>
      <c r="O3651" s="7" t="s">
        <v>1654</v>
      </c>
      <c r="P3651" s="12" t="str">
        <f t="shared" ref="P3651:P3714" si="286">RIGHT(B3651,10)</f>
        <v>2020-08-25</v>
      </c>
      <c r="Q3651" s="1" t="str">
        <f>IFERROR(VLOOKUP(K3651,de_para!$A$2:$B$32,2,0),"ERR")</f>
        <v>web event</v>
      </c>
      <c r="R3651" s="1">
        <v>0</v>
      </c>
      <c r="S3651" s="1">
        <f t="shared" ref="S3651:S3714" si="287">MONTH(P3651)</f>
        <v>8</v>
      </c>
      <c r="T3651" s="1">
        <f t="shared" ref="T3651:T3714" si="288">YEAR(P3651)</f>
        <v>2020</v>
      </c>
      <c r="U3651" s="1">
        <f t="shared" ref="U3651:U3714" si="289">IF(S3651&lt;7,1,2)</f>
        <v>2</v>
      </c>
    </row>
    <row r="3652" spans="1:21" x14ac:dyDescent="0.25">
      <c r="A3652" s="3" t="s">
        <v>1306</v>
      </c>
      <c r="B3652" s="3" t="s">
        <v>1652</v>
      </c>
      <c r="C3652" s="4" t="s">
        <v>1307</v>
      </c>
      <c r="D3652" s="5" t="s">
        <v>1302</v>
      </c>
      <c r="E3652" s="4" t="s">
        <v>1303</v>
      </c>
      <c r="F3652" s="6">
        <v>316.39999999999998</v>
      </c>
      <c r="G3652" s="4">
        <v>6832</v>
      </c>
      <c r="H3652" s="4">
        <v>25582</v>
      </c>
      <c r="I3652" s="5">
        <v>12.3680713</v>
      </c>
      <c r="J3652" s="5">
        <v>3.7444379391100999</v>
      </c>
      <c r="K3652" s="5" t="s">
        <v>6</v>
      </c>
      <c r="L3652" s="5">
        <v>6832</v>
      </c>
      <c r="M3652" s="7" t="s">
        <v>1653</v>
      </c>
      <c r="N3652" s="16">
        <f t="shared" si="285"/>
        <v>44060</v>
      </c>
      <c r="O3652" s="7" t="s">
        <v>1654</v>
      </c>
      <c r="P3652" s="12" t="str">
        <f t="shared" si="286"/>
        <v>2020-08-25</v>
      </c>
      <c r="Q3652" s="1" t="str">
        <f>IFERROR(VLOOKUP(K3652,de_para!$A$2:$B$32,2,0),"ERR")</f>
        <v>Top funnel</v>
      </c>
      <c r="R3652" s="1">
        <v>0</v>
      </c>
      <c r="S3652" s="1">
        <f t="shared" si="287"/>
        <v>8</v>
      </c>
      <c r="T3652" s="1">
        <f t="shared" si="288"/>
        <v>2020</v>
      </c>
      <c r="U3652" s="1">
        <f t="shared" si="289"/>
        <v>2</v>
      </c>
    </row>
    <row r="3653" spans="1:21" x14ac:dyDescent="0.25">
      <c r="A3653" s="3" t="s">
        <v>1530</v>
      </c>
      <c r="B3653" s="3" t="s">
        <v>1652</v>
      </c>
      <c r="C3653" s="4" t="s">
        <v>1666</v>
      </c>
      <c r="D3653" s="5" t="s">
        <v>1667</v>
      </c>
      <c r="E3653" s="4" t="s">
        <v>1668</v>
      </c>
      <c r="F3653" s="6">
        <v>0</v>
      </c>
      <c r="G3653" s="4">
        <v>0</v>
      </c>
      <c r="H3653" s="4">
        <v>0</v>
      </c>
      <c r="I3653" s="5" t="s">
        <v>45</v>
      </c>
      <c r="J3653" s="5">
        <v>0</v>
      </c>
      <c r="K3653" s="5" t="s">
        <v>36</v>
      </c>
      <c r="L3653" s="5">
        <v>1</v>
      </c>
      <c r="M3653" s="7" t="s">
        <v>1653</v>
      </c>
      <c r="N3653" s="16">
        <f t="shared" si="285"/>
        <v>44060</v>
      </c>
      <c r="O3653" s="7" t="s">
        <v>1654</v>
      </c>
      <c r="P3653" s="12" t="str">
        <f t="shared" si="286"/>
        <v>2020-08-25</v>
      </c>
      <c r="Q3653" s="1" t="str">
        <f>IFERROR(VLOOKUP(K3653,de_para!$A$2:$B$32,2,0),"ERR")</f>
        <v>web event</v>
      </c>
      <c r="R3653" s="1">
        <v>0</v>
      </c>
      <c r="S3653" s="1">
        <f t="shared" si="287"/>
        <v>8</v>
      </c>
      <c r="T3653" s="1">
        <f t="shared" si="288"/>
        <v>2020</v>
      </c>
      <c r="U3653" s="1">
        <f t="shared" si="289"/>
        <v>2</v>
      </c>
    </row>
    <row r="3654" spans="1:21" x14ac:dyDescent="0.25">
      <c r="A3654" s="3" t="s">
        <v>1573</v>
      </c>
      <c r="B3654" s="3" t="s">
        <v>1652</v>
      </c>
      <c r="C3654" s="4" t="s">
        <v>1574</v>
      </c>
      <c r="D3654" s="5" t="s">
        <v>87</v>
      </c>
      <c r="E3654" s="4" t="s">
        <v>88</v>
      </c>
      <c r="F3654" s="6">
        <v>8145.39</v>
      </c>
      <c r="G3654" s="4">
        <v>576004</v>
      </c>
      <c r="H3654" s="4">
        <v>858078</v>
      </c>
      <c r="I3654" s="5">
        <v>9.4925985700000002</v>
      </c>
      <c r="J3654" s="5">
        <v>1.4897084048027001</v>
      </c>
      <c r="K3654" s="5" t="s">
        <v>1046</v>
      </c>
      <c r="L3654" s="5">
        <v>14</v>
      </c>
      <c r="M3654" s="7" t="s">
        <v>1653</v>
      </c>
      <c r="N3654" s="16">
        <f t="shared" si="285"/>
        <v>44060</v>
      </c>
      <c r="O3654" s="7" t="s">
        <v>1654</v>
      </c>
      <c r="P3654" s="12" t="str">
        <f t="shared" si="286"/>
        <v>2020-08-25</v>
      </c>
      <c r="Q3654" s="1" t="str">
        <f>IFERROR(VLOOKUP(K3654,de_para!$A$2:$B$32,2,0),"ERR")</f>
        <v>Credenciamento</v>
      </c>
      <c r="R3654" s="1">
        <v>0</v>
      </c>
      <c r="S3654" s="1">
        <f t="shared" si="287"/>
        <v>8</v>
      </c>
      <c r="T3654" s="1">
        <f t="shared" si="288"/>
        <v>2020</v>
      </c>
      <c r="U3654" s="1">
        <f t="shared" si="289"/>
        <v>2</v>
      </c>
    </row>
    <row r="3655" spans="1:21" x14ac:dyDescent="0.25">
      <c r="A3655" s="3" t="s">
        <v>1289</v>
      </c>
      <c r="B3655" s="3" t="s">
        <v>1652</v>
      </c>
      <c r="C3655" s="4" t="s">
        <v>1669</v>
      </c>
      <c r="D3655" s="5" t="s">
        <v>1657</v>
      </c>
      <c r="E3655" s="4" t="s">
        <v>1658</v>
      </c>
      <c r="F3655" s="6">
        <v>354.27</v>
      </c>
      <c r="G3655" s="4">
        <v>3311</v>
      </c>
      <c r="H3655" s="4">
        <v>23458</v>
      </c>
      <c r="I3655" s="5">
        <v>15.102310510000001</v>
      </c>
      <c r="J3655" s="5">
        <v>7.0848686197523003</v>
      </c>
      <c r="K3655" s="5" t="s">
        <v>130</v>
      </c>
      <c r="L3655" s="5">
        <v>1988</v>
      </c>
      <c r="M3655" s="7" t="s">
        <v>1653</v>
      </c>
      <c r="N3655" s="16">
        <f t="shared" si="285"/>
        <v>44060</v>
      </c>
      <c r="O3655" s="7" t="s">
        <v>1654</v>
      </c>
      <c r="P3655" s="12" t="str">
        <f t="shared" si="286"/>
        <v>2020-08-25</v>
      </c>
      <c r="Q3655" s="1" t="str">
        <f>IFERROR(VLOOKUP(K3655,de_para!$A$2:$B$32,2,0),"ERR")</f>
        <v>Mid funnel</v>
      </c>
      <c r="R3655" s="1">
        <v>0</v>
      </c>
      <c r="S3655" s="1">
        <f t="shared" si="287"/>
        <v>8</v>
      </c>
      <c r="T3655" s="1">
        <f t="shared" si="288"/>
        <v>2020</v>
      </c>
      <c r="U3655" s="1">
        <f t="shared" si="289"/>
        <v>2</v>
      </c>
    </row>
    <row r="3656" spans="1:21" x14ac:dyDescent="0.25">
      <c r="A3656" s="3" t="s">
        <v>1289</v>
      </c>
      <c r="B3656" s="3" t="s">
        <v>1652</v>
      </c>
      <c r="C3656" s="4" t="s">
        <v>1670</v>
      </c>
      <c r="D3656" s="5" t="s">
        <v>1660</v>
      </c>
      <c r="E3656" s="4" t="s">
        <v>1661</v>
      </c>
      <c r="F3656" s="6">
        <v>344.94</v>
      </c>
      <c r="G3656" s="4">
        <v>37808</v>
      </c>
      <c r="H3656" s="4">
        <v>51366</v>
      </c>
      <c r="I3656" s="5">
        <v>6.71533699</v>
      </c>
      <c r="J3656" s="5">
        <v>1.3586013542107001</v>
      </c>
      <c r="K3656" s="5" t="s">
        <v>130</v>
      </c>
      <c r="L3656" s="5">
        <v>9337</v>
      </c>
      <c r="M3656" s="7" t="s">
        <v>1653</v>
      </c>
      <c r="N3656" s="16">
        <f t="shared" si="285"/>
        <v>44060</v>
      </c>
      <c r="O3656" s="7" t="s">
        <v>1654</v>
      </c>
      <c r="P3656" s="12" t="str">
        <f t="shared" si="286"/>
        <v>2020-08-25</v>
      </c>
      <c r="Q3656" s="1" t="str">
        <f>IFERROR(VLOOKUP(K3656,de_para!$A$2:$B$32,2,0),"ERR")</f>
        <v>Mid funnel</v>
      </c>
      <c r="R3656" s="1">
        <v>0</v>
      </c>
      <c r="S3656" s="1">
        <f t="shared" si="287"/>
        <v>8</v>
      </c>
      <c r="T3656" s="1">
        <f t="shared" si="288"/>
        <v>2020</v>
      </c>
      <c r="U3656" s="1">
        <f t="shared" si="289"/>
        <v>2</v>
      </c>
    </row>
    <row r="3657" spans="1:21" x14ac:dyDescent="0.25">
      <c r="A3657" s="3" t="s">
        <v>1557</v>
      </c>
      <c r="B3657" s="3" t="s">
        <v>1652</v>
      </c>
      <c r="C3657" s="4" t="s">
        <v>1648</v>
      </c>
      <c r="D3657" s="5" t="s">
        <v>1578</v>
      </c>
      <c r="E3657" s="4" t="s">
        <v>1579</v>
      </c>
      <c r="F3657" s="6">
        <v>962.63</v>
      </c>
      <c r="G3657" s="4">
        <v>62145</v>
      </c>
      <c r="H3657" s="4">
        <v>72232</v>
      </c>
      <c r="I3657" s="5">
        <v>13.326918819999999</v>
      </c>
      <c r="J3657" s="5">
        <v>1.1623139431973999</v>
      </c>
      <c r="K3657" s="5" t="s">
        <v>36</v>
      </c>
      <c r="L3657" s="5">
        <v>8</v>
      </c>
      <c r="M3657" s="7" t="s">
        <v>1653</v>
      </c>
      <c r="N3657" s="16">
        <f t="shared" si="285"/>
        <v>44060</v>
      </c>
      <c r="O3657" s="7" t="s">
        <v>1654</v>
      </c>
      <c r="P3657" s="12" t="str">
        <f t="shared" si="286"/>
        <v>2020-08-25</v>
      </c>
      <c r="Q3657" s="1" t="str">
        <f>IFERROR(VLOOKUP(K3657,de_para!$A$2:$B$32,2,0),"ERR")</f>
        <v>web event</v>
      </c>
      <c r="R3657" s="1">
        <v>0</v>
      </c>
      <c r="S3657" s="1">
        <f t="shared" si="287"/>
        <v>8</v>
      </c>
      <c r="T3657" s="1">
        <f t="shared" si="288"/>
        <v>2020</v>
      </c>
      <c r="U3657" s="1">
        <f t="shared" si="289"/>
        <v>2</v>
      </c>
    </row>
    <row r="3658" spans="1:21" x14ac:dyDescent="0.25">
      <c r="A3658" s="3" t="s">
        <v>1584</v>
      </c>
      <c r="B3658" s="3" t="s">
        <v>1652</v>
      </c>
      <c r="C3658" s="4" t="s">
        <v>1585</v>
      </c>
      <c r="D3658" s="5" t="s">
        <v>1582</v>
      </c>
      <c r="E3658" s="4" t="s">
        <v>1583</v>
      </c>
      <c r="F3658" s="6">
        <v>6743.89</v>
      </c>
      <c r="G3658" s="4">
        <v>446081</v>
      </c>
      <c r="H3658" s="4">
        <v>578329</v>
      </c>
      <c r="I3658" s="5">
        <v>11.660992269999999</v>
      </c>
      <c r="J3658" s="5">
        <v>1.2964663368311999</v>
      </c>
      <c r="K3658" s="5" t="s">
        <v>36</v>
      </c>
      <c r="L3658" s="5">
        <v>70</v>
      </c>
      <c r="M3658" s="7" t="s">
        <v>1653</v>
      </c>
      <c r="N3658" s="16">
        <f t="shared" si="285"/>
        <v>44060</v>
      </c>
      <c r="O3658" s="7" t="s">
        <v>1654</v>
      </c>
      <c r="P3658" s="12" t="str">
        <f t="shared" si="286"/>
        <v>2020-08-25</v>
      </c>
      <c r="Q3658" s="1" t="str">
        <f>IFERROR(VLOOKUP(K3658,de_para!$A$2:$B$32,2,0),"ERR")</f>
        <v>web event</v>
      </c>
      <c r="R3658" s="1">
        <v>0</v>
      </c>
      <c r="S3658" s="1">
        <f t="shared" si="287"/>
        <v>8</v>
      </c>
      <c r="T3658" s="1">
        <f t="shared" si="288"/>
        <v>2020</v>
      </c>
      <c r="U3658" s="1">
        <f t="shared" si="289"/>
        <v>2</v>
      </c>
    </row>
    <row r="3659" spans="1:21" x14ac:dyDescent="0.25">
      <c r="A3659" s="3" t="s">
        <v>1530</v>
      </c>
      <c r="B3659" s="3" t="s">
        <v>1652</v>
      </c>
      <c r="C3659" s="4" t="s">
        <v>1553</v>
      </c>
      <c r="D3659" s="5" t="s">
        <v>1509</v>
      </c>
      <c r="E3659" s="4" t="s">
        <v>1510</v>
      </c>
      <c r="F3659" s="6">
        <v>12543.1</v>
      </c>
      <c r="G3659" s="4">
        <v>668291</v>
      </c>
      <c r="H3659" s="4">
        <v>1059449</v>
      </c>
      <c r="I3659" s="5">
        <v>11.83926739</v>
      </c>
      <c r="J3659" s="5">
        <v>1.5853108900165001</v>
      </c>
      <c r="K3659" s="5" t="s">
        <v>36</v>
      </c>
      <c r="L3659" s="5">
        <v>49</v>
      </c>
      <c r="M3659" s="7" t="s">
        <v>1653</v>
      </c>
      <c r="N3659" s="16">
        <f t="shared" si="285"/>
        <v>44060</v>
      </c>
      <c r="O3659" s="7" t="s">
        <v>1654</v>
      </c>
      <c r="P3659" s="12" t="str">
        <f t="shared" si="286"/>
        <v>2020-08-25</v>
      </c>
      <c r="Q3659" s="1" t="str">
        <f>IFERROR(VLOOKUP(K3659,de_para!$A$2:$B$32,2,0),"ERR")</f>
        <v>web event</v>
      </c>
      <c r="R3659" s="1">
        <v>0</v>
      </c>
      <c r="S3659" s="1">
        <f t="shared" si="287"/>
        <v>8</v>
      </c>
      <c r="T3659" s="1">
        <f t="shared" si="288"/>
        <v>2020</v>
      </c>
      <c r="U3659" s="1">
        <f t="shared" si="289"/>
        <v>2</v>
      </c>
    </row>
    <row r="3660" spans="1:21" x14ac:dyDescent="0.25">
      <c r="A3660" s="3" t="s">
        <v>1560</v>
      </c>
      <c r="B3660" s="3" t="s">
        <v>1652</v>
      </c>
      <c r="C3660" s="4" t="s">
        <v>1561</v>
      </c>
      <c r="D3660" s="5" t="s">
        <v>1562</v>
      </c>
      <c r="E3660" s="4" t="s">
        <v>1563</v>
      </c>
      <c r="F3660" s="6">
        <v>23254.61</v>
      </c>
      <c r="G3660" s="4">
        <v>2344451</v>
      </c>
      <c r="H3660" s="4">
        <v>3685258</v>
      </c>
      <c r="I3660" s="5">
        <v>6.3101715</v>
      </c>
      <c r="J3660" s="5">
        <v>1.5719065998820001</v>
      </c>
      <c r="K3660" s="5" t="s">
        <v>36</v>
      </c>
      <c r="L3660" s="5">
        <v>163</v>
      </c>
      <c r="M3660" s="7" t="s">
        <v>1653</v>
      </c>
      <c r="N3660" s="16">
        <f t="shared" si="285"/>
        <v>44060</v>
      </c>
      <c r="O3660" s="7" t="s">
        <v>1654</v>
      </c>
      <c r="P3660" s="12" t="str">
        <f t="shared" si="286"/>
        <v>2020-08-25</v>
      </c>
      <c r="Q3660" s="1" t="str">
        <f>IFERROR(VLOOKUP(K3660,de_para!$A$2:$B$32,2,0),"ERR")</f>
        <v>web event</v>
      </c>
      <c r="R3660" s="1">
        <v>0</v>
      </c>
      <c r="S3660" s="1">
        <f t="shared" si="287"/>
        <v>8</v>
      </c>
      <c r="T3660" s="1">
        <f t="shared" si="288"/>
        <v>2020</v>
      </c>
      <c r="U3660" s="1">
        <f t="shared" si="289"/>
        <v>2</v>
      </c>
    </row>
    <row r="3661" spans="1:21" x14ac:dyDescent="0.25">
      <c r="A3661" s="3" t="s">
        <v>1596</v>
      </c>
      <c r="B3661" s="3" t="s">
        <v>1652</v>
      </c>
      <c r="C3661" s="4" t="s">
        <v>1597</v>
      </c>
      <c r="D3661" s="5" t="s">
        <v>87</v>
      </c>
      <c r="E3661" s="4" t="s">
        <v>88</v>
      </c>
      <c r="F3661" s="6">
        <v>0</v>
      </c>
      <c r="G3661" s="4">
        <v>0</v>
      </c>
      <c r="H3661" s="4">
        <v>0</v>
      </c>
      <c r="I3661" s="5" t="s">
        <v>45</v>
      </c>
      <c r="J3661" s="5">
        <v>0</v>
      </c>
      <c r="K3661" s="5" t="s">
        <v>36</v>
      </c>
      <c r="L3661" s="5">
        <v>15</v>
      </c>
      <c r="M3661" s="7" t="s">
        <v>1653</v>
      </c>
      <c r="N3661" s="16">
        <f t="shared" si="285"/>
        <v>44060</v>
      </c>
      <c r="O3661" s="7" t="s">
        <v>1654</v>
      </c>
      <c r="P3661" s="12" t="str">
        <f t="shared" si="286"/>
        <v>2020-08-25</v>
      </c>
      <c r="Q3661" s="1" t="str">
        <f>IFERROR(VLOOKUP(K3661,de_para!$A$2:$B$32,2,0),"ERR")</f>
        <v>web event</v>
      </c>
      <c r="R3661" s="1">
        <v>0</v>
      </c>
      <c r="S3661" s="1">
        <f t="shared" si="287"/>
        <v>8</v>
      </c>
      <c r="T3661" s="1">
        <f t="shared" si="288"/>
        <v>2020</v>
      </c>
      <c r="U3661" s="1">
        <f t="shared" si="289"/>
        <v>2</v>
      </c>
    </row>
    <row r="3662" spans="1:21" x14ac:dyDescent="0.25">
      <c r="A3662" s="3" t="s">
        <v>1480</v>
      </c>
      <c r="B3662" s="3" t="s">
        <v>1652</v>
      </c>
      <c r="C3662" s="4" t="s">
        <v>1522</v>
      </c>
      <c r="D3662" s="5" t="s">
        <v>1518</v>
      </c>
      <c r="E3662" s="4" t="s">
        <v>1519</v>
      </c>
      <c r="F3662" s="6">
        <v>8093.6</v>
      </c>
      <c r="G3662" s="4">
        <v>70880</v>
      </c>
      <c r="H3662" s="4">
        <v>312358</v>
      </c>
      <c r="I3662" s="5">
        <v>25.911294089999998</v>
      </c>
      <c r="J3662" s="5">
        <v>4.4068566591421998</v>
      </c>
      <c r="K3662" s="5" t="s">
        <v>36</v>
      </c>
      <c r="L3662" s="5">
        <v>223</v>
      </c>
      <c r="M3662" s="7" t="s">
        <v>1653</v>
      </c>
      <c r="N3662" s="16">
        <f t="shared" si="285"/>
        <v>44060</v>
      </c>
      <c r="O3662" s="7" t="s">
        <v>1654</v>
      </c>
      <c r="P3662" s="12" t="str">
        <f t="shared" si="286"/>
        <v>2020-08-25</v>
      </c>
      <c r="Q3662" s="1" t="str">
        <f>IFERROR(VLOOKUP(K3662,de_para!$A$2:$B$32,2,0),"ERR")</f>
        <v>web event</v>
      </c>
      <c r="R3662" s="1">
        <v>0</v>
      </c>
      <c r="S3662" s="1">
        <f t="shared" si="287"/>
        <v>8</v>
      </c>
      <c r="T3662" s="1">
        <f t="shared" si="288"/>
        <v>2020</v>
      </c>
      <c r="U3662" s="1">
        <f t="shared" si="289"/>
        <v>2</v>
      </c>
    </row>
    <row r="3663" spans="1:21" x14ac:dyDescent="0.25">
      <c r="A3663" s="3" t="s">
        <v>1476</v>
      </c>
      <c r="B3663" s="3" t="s">
        <v>1652</v>
      </c>
      <c r="C3663" s="4" t="s">
        <v>1508</v>
      </c>
      <c r="D3663" s="5" t="s">
        <v>1509</v>
      </c>
      <c r="E3663" s="4" t="s">
        <v>1510</v>
      </c>
      <c r="F3663" s="6">
        <v>12529.8</v>
      </c>
      <c r="G3663" s="4">
        <v>745090</v>
      </c>
      <c r="H3663" s="4">
        <v>1183562</v>
      </c>
      <c r="I3663" s="5">
        <v>10.586517649999999</v>
      </c>
      <c r="J3663" s="5">
        <v>1.5884819283575999</v>
      </c>
      <c r="K3663" s="5" t="s">
        <v>36</v>
      </c>
      <c r="L3663" s="5">
        <v>58</v>
      </c>
      <c r="M3663" s="7" t="s">
        <v>1653</v>
      </c>
      <c r="N3663" s="16">
        <f t="shared" si="285"/>
        <v>44060</v>
      </c>
      <c r="O3663" s="7" t="s">
        <v>1654</v>
      </c>
      <c r="P3663" s="12" t="str">
        <f t="shared" si="286"/>
        <v>2020-08-25</v>
      </c>
      <c r="Q3663" s="1" t="str">
        <f>IFERROR(VLOOKUP(K3663,de_para!$A$2:$B$32,2,0),"ERR")</f>
        <v>web event</v>
      </c>
      <c r="R3663" s="1">
        <v>0</v>
      </c>
      <c r="S3663" s="1">
        <f t="shared" si="287"/>
        <v>8</v>
      </c>
      <c r="T3663" s="1">
        <f t="shared" si="288"/>
        <v>2020</v>
      </c>
      <c r="U3663" s="1">
        <f t="shared" si="289"/>
        <v>2</v>
      </c>
    </row>
    <row r="3664" spans="1:21" x14ac:dyDescent="0.25">
      <c r="A3664" s="3" t="s">
        <v>1261</v>
      </c>
      <c r="B3664" s="3" t="s">
        <v>1652</v>
      </c>
      <c r="C3664" s="4" t="s">
        <v>1262</v>
      </c>
      <c r="D3664" s="5" t="s">
        <v>1263</v>
      </c>
      <c r="E3664" s="4" t="s">
        <v>1264</v>
      </c>
      <c r="F3664" s="6">
        <v>1188.29</v>
      </c>
      <c r="G3664" s="4">
        <v>106273</v>
      </c>
      <c r="H3664" s="4">
        <v>120529</v>
      </c>
      <c r="I3664" s="5">
        <v>9.8589551100000001</v>
      </c>
      <c r="J3664" s="5">
        <v>1.1341450791829</v>
      </c>
      <c r="K3664" s="5" t="s">
        <v>1265</v>
      </c>
      <c r="L3664" s="5">
        <v>180</v>
      </c>
      <c r="M3664" s="7" t="s">
        <v>1653</v>
      </c>
      <c r="N3664" s="16">
        <f t="shared" si="285"/>
        <v>44060</v>
      </c>
      <c r="O3664" s="7" t="s">
        <v>1654</v>
      </c>
      <c r="P3664" s="12" t="str">
        <f t="shared" si="286"/>
        <v>2020-08-25</v>
      </c>
      <c r="Q3664" s="1" t="str">
        <f>IFERROR(VLOOKUP(K3664,de_para!$A$2:$B$32,2,0),"ERR")</f>
        <v>Mensagem</v>
      </c>
      <c r="R3664" s="1">
        <v>1</v>
      </c>
      <c r="S3664" s="1">
        <f t="shared" si="287"/>
        <v>8</v>
      </c>
      <c r="T3664" s="1">
        <f t="shared" si="288"/>
        <v>2020</v>
      </c>
      <c r="U3664" s="1">
        <f t="shared" si="289"/>
        <v>2</v>
      </c>
    </row>
    <row r="3665" spans="1:21" x14ac:dyDescent="0.25">
      <c r="A3665" s="3" t="s">
        <v>1580</v>
      </c>
      <c r="B3665" s="3" t="s">
        <v>1652</v>
      </c>
      <c r="C3665" s="4" t="s">
        <v>1581</v>
      </c>
      <c r="D3665" s="5" t="s">
        <v>1582</v>
      </c>
      <c r="E3665" s="4" t="s">
        <v>1583</v>
      </c>
      <c r="F3665" s="6">
        <v>6733.64</v>
      </c>
      <c r="G3665" s="4">
        <v>457731</v>
      </c>
      <c r="H3665" s="4">
        <v>600042</v>
      </c>
      <c r="I3665" s="5">
        <v>11.221947800000001</v>
      </c>
      <c r="J3665" s="5">
        <v>1.3109053133827999</v>
      </c>
      <c r="K3665" s="5" t="s">
        <v>36</v>
      </c>
      <c r="L3665" s="5">
        <v>66</v>
      </c>
      <c r="M3665" s="7" t="s">
        <v>1653</v>
      </c>
      <c r="N3665" s="16">
        <f t="shared" si="285"/>
        <v>44060</v>
      </c>
      <c r="O3665" s="7" t="s">
        <v>1654</v>
      </c>
      <c r="P3665" s="12" t="str">
        <f t="shared" si="286"/>
        <v>2020-08-25</v>
      </c>
      <c r="Q3665" s="1" t="str">
        <f>IFERROR(VLOOKUP(K3665,de_para!$A$2:$B$32,2,0),"ERR")</f>
        <v>web event</v>
      </c>
      <c r="R3665" s="1">
        <v>0</v>
      </c>
      <c r="S3665" s="1">
        <f t="shared" si="287"/>
        <v>8</v>
      </c>
      <c r="T3665" s="1">
        <f t="shared" si="288"/>
        <v>2020</v>
      </c>
      <c r="U3665" s="1">
        <f t="shared" si="289"/>
        <v>2</v>
      </c>
    </row>
    <row r="3666" spans="1:21" x14ac:dyDescent="0.25">
      <c r="A3666" s="3" t="s">
        <v>1557</v>
      </c>
      <c r="B3666" s="3" t="s">
        <v>1652</v>
      </c>
      <c r="C3666" s="4" t="s">
        <v>1671</v>
      </c>
      <c r="D3666" s="5" t="s">
        <v>1672</v>
      </c>
      <c r="E3666" s="4" t="s">
        <v>1673</v>
      </c>
      <c r="F3666" s="6">
        <v>0</v>
      </c>
      <c r="G3666" s="4">
        <v>0</v>
      </c>
      <c r="H3666" s="4">
        <v>0</v>
      </c>
      <c r="I3666" s="5" t="s">
        <v>45</v>
      </c>
      <c r="J3666" s="5">
        <v>0</v>
      </c>
      <c r="K3666" s="5" t="s">
        <v>36</v>
      </c>
      <c r="L3666" s="5">
        <v>1</v>
      </c>
      <c r="M3666" s="7" t="s">
        <v>1653</v>
      </c>
      <c r="N3666" s="16">
        <f t="shared" si="285"/>
        <v>44060</v>
      </c>
      <c r="O3666" s="7" t="s">
        <v>1654</v>
      </c>
      <c r="P3666" s="12" t="str">
        <f t="shared" si="286"/>
        <v>2020-08-25</v>
      </c>
      <c r="Q3666" s="1" t="str">
        <f>IFERROR(VLOOKUP(K3666,de_para!$A$2:$B$32,2,0),"ERR")</f>
        <v>web event</v>
      </c>
      <c r="R3666" s="1">
        <v>0</v>
      </c>
      <c r="S3666" s="1">
        <f t="shared" si="287"/>
        <v>8</v>
      </c>
      <c r="T3666" s="1">
        <f t="shared" si="288"/>
        <v>2020</v>
      </c>
      <c r="U3666" s="1">
        <f t="shared" si="289"/>
        <v>2</v>
      </c>
    </row>
    <row r="3667" spans="1:21" x14ac:dyDescent="0.25">
      <c r="A3667" s="3" t="s">
        <v>1674</v>
      </c>
      <c r="B3667" s="3" t="s">
        <v>1652</v>
      </c>
      <c r="C3667" s="4" t="s">
        <v>1675</v>
      </c>
      <c r="D3667" s="5" t="s">
        <v>1646</v>
      </c>
      <c r="E3667" s="4" t="s">
        <v>1647</v>
      </c>
      <c r="F3667" s="6">
        <v>0</v>
      </c>
      <c r="G3667" s="4">
        <v>0</v>
      </c>
      <c r="H3667" s="4">
        <v>0</v>
      </c>
      <c r="I3667" s="5" t="s">
        <v>45</v>
      </c>
      <c r="J3667" s="5">
        <v>0</v>
      </c>
      <c r="K3667" s="5" t="s">
        <v>757</v>
      </c>
      <c r="L3667" s="5">
        <v>3</v>
      </c>
      <c r="M3667" s="7" t="s">
        <v>1653</v>
      </c>
      <c r="N3667" s="16">
        <f t="shared" si="285"/>
        <v>44060</v>
      </c>
      <c r="O3667" s="7" t="s">
        <v>1654</v>
      </c>
      <c r="P3667" s="12" t="str">
        <f t="shared" si="286"/>
        <v>2020-08-25</v>
      </c>
      <c r="Q3667" s="1" t="str">
        <f>IFERROR(VLOOKUP(K3667,de_para!$A$2:$B$32,2,0),"ERR")</f>
        <v>web event</v>
      </c>
      <c r="R3667" s="1">
        <v>0</v>
      </c>
      <c r="S3667" s="1">
        <f t="shared" si="287"/>
        <v>8</v>
      </c>
      <c r="T3667" s="1">
        <f t="shared" si="288"/>
        <v>2020</v>
      </c>
      <c r="U3667" s="1">
        <f t="shared" si="289"/>
        <v>2</v>
      </c>
    </row>
    <row r="3668" spans="1:21" x14ac:dyDescent="0.25">
      <c r="A3668" s="3" t="s">
        <v>1580</v>
      </c>
      <c r="B3668" s="3" t="s">
        <v>1652</v>
      </c>
      <c r="C3668" s="4" t="s">
        <v>1639</v>
      </c>
      <c r="D3668" s="5" t="s">
        <v>1640</v>
      </c>
      <c r="E3668" s="4" t="s">
        <v>1641</v>
      </c>
      <c r="F3668" s="6">
        <v>0</v>
      </c>
      <c r="G3668" s="4">
        <v>0</v>
      </c>
      <c r="H3668" s="4">
        <v>0</v>
      </c>
      <c r="I3668" s="5" t="s">
        <v>45</v>
      </c>
      <c r="J3668" s="5">
        <v>0</v>
      </c>
      <c r="K3668" s="5" t="s">
        <v>36</v>
      </c>
      <c r="L3668" s="5">
        <v>4</v>
      </c>
      <c r="M3668" s="7" t="s">
        <v>1653</v>
      </c>
      <c r="N3668" s="16">
        <f t="shared" si="285"/>
        <v>44060</v>
      </c>
      <c r="O3668" s="7" t="s">
        <v>1654</v>
      </c>
      <c r="P3668" s="12" t="str">
        <f t="shared" si="286"/>
        <v>2020-08-25</v>
      </c>
      <c r="Q3668" s="1" t="str">
        <f>IFERROR(VLOOKUP(K3668,de_para!$A$2:$B$32,2,0),"ERR")</f>
        <v>web event</v>
      </c>
      <c r="R3668" s="1">
        <v>0</v>
      </c>
      <c r="S3668" s="1">
        <f t="shared" si="287"/>
        <v>8</v>
      </c>
      <c r="T3668" s="1">
        <f t="shared" si="288"/>
        <v>2020</v>
      </c>
      <c r="U3668" s="1">
        <f t="shared" si="289"/>
        <v>2</v>
      </c>
    </row>
    <row r="3669" spans="1:21" x14ac:dyDescent="0.25">
      <c r="A3669" s="3" t="s">
        <v>1535</v>
      </c>
      <c r="B3669" s="3" t="s">
        <v>1652</v>
      </c>
      <c r="C3669" s="4" t="s">
        <v>1676</v>
      </c>
      <c r="D3669" s="5" t="s">
        <v>1667</v>
      </c>
      <c r="E3669" s="4" t="s">
        <v>1668</v>
      </c>
      <c r="F3669" s="6">
        <v>0</v>
      </c>
      <c r="G3669" s="4">
        <v>0</v>
      </c>
      <c r="H3669" s="4">
        <v>0</v>
      </c>
      <c r="I3669" s="5" t="s">
        <v>45</v>
      </c>
      <c r="J3669" s="5">
        <v>0</v>
      </c>
      <c r="K3669" s="5" t="s">
        <v>36</v>
      </c>
      <c r="L3669" s="5">
        <v>1</v>
      </c>
      <c r="M3669" s="7" t="s">
        <v>1653</v>
      </c>
      <c r="N3669" s="16">
        <f t="shared" si="285"/>
        <v>44060</v>
      </c>
      <c r="O3669" s="7" t="s">
        <v>1654</v>
      </c>
      <c r="P3669" s="12" t="str">
        <f t="shared" si="286"/>
        <v>2020-08-25</v>
      </c>
      <c r="Q3669" s="1" t="str">
        <f>IFERROR(VLOOKUP(K3669,de_para!$A$2:$B$32,2,0),"ERR")</f>
        <v>web event</v>
      </c>
      <c r="R3669" s="1">
        <v>0</v>
      </c>
      <c r="S3669" s="1">
        <f t="shared" si="287"/>
        <v>8</v>
      </c>
      <c r="T3669" s="1">
        <f t="shared" si="288"/>
        <v>2020</v>
      </c>
      <c r="U3669" s="1">
        <f t="shared" si="289"/>
        <v>2</v>
      </c>
    </row>
    <row r="3670" spans="1:21" x14ac:dyDescent="0.25">
      <c r="A3670" s="3" t="s">
        <v>1352</v>
      </c>
      <c r="B3670" s="3" t="s">
        <v>1652</v>
      </c>
      <c r="C3670" s="4" t="s">
        <v>1353</v>
      </c>
      <c r="D3670" s="5" t="s">
        <v>1091</v>
      </c>
      <c r="E3670" s="4" t="s">
        <v>1092</v>
      </c>
      <c r="F3670" s="6">
        <v>44815.51</v>
      </c>
      <c r="G3670" s="4">
        <v>191905</v>
      </c>
      <c r="H3670" s="4">
        <v>1947972</v>
      </c>
      <c r="I3670" s="5">
        <v>23.006239310000002</v>
      </c>
      <c r="J3670" s="5">
        <v>10.150709986712</v>
      </c>
      <c r="K3670" s="5" t="s">
        <v>36</v>
      </c>
      <c r="L3670" s="5">
        <v>275</v>
      </c>
      <c r="M3670" s="7" t="s">
        <v>1653</v>
      </c>
      <c r="N3670" s="16">
        <f t="shared" si="285"/>
        <v>44060</v>
      </c>
      <c r="O3670" s="7" t="s">
        <v>1654</v>
      </c>
      <c r="P3670" s="12" t="str">
        <f t="shared" si="286"/>
        <v>2020-08-25</v>
      </c>
      <c r="Q3670" s="1" t="str">
        <f>IFERROR(VLOOKUP(K3670,de_para!$A$2:$B$32,2,0),"ERR")</f>
        <v>web event</v>
      </c>
      <c r="R3670" s="1">
        <v>0</v>
      </c>
      <c r="S3670" s="1">
        <f t="shared" si="287"/>
        <v>8</v>
      </c>
      <c r="T3670" s="1">
        <f t="shared" si="288"/>
        <v>2020</v>
      </c>
      <c r="U3670" s="1">
        <f t="shared" si="289"/>
        <v>2</v>
      </c>
    </row>
    <row r="3671" spans="1:21" x14ac:dyDescent="0.25">
      <c r="A3671" s="3" t="s">
        <v>1515</v>
      </c>
      <c r="B3671" s="3" t="s">
        <v>1652</v>
      </c>
      <c r="C3671" s="4" t="s">
        <v>1516</v>
      </c>
      <c r="D3671" s="5" t="s">
        <v>1495</v>
      </c>
      <c r="E3671" s="4" t="s">
        <v>1496</v>
      </c>
      <c r="F3671" s="6">
        <v>31933.72</v>
      </c>
      <c r="G3671" s="4">
        <v>2880540</v>
      </c>
      <c r="H3671" s="4">
        <v>5471996</v>
      </c>
      <c r="I3671" s="5">
        <v>5.8358449099999996</v>
      </c>
      <c r="J3671" s="5">
        <v>1.8996424281558</v>
      </c>
      <c r="K3671" s="5" t="s">
        <v>36</v>
      </c>
      <c r="L3671" s="5">
        <v>269</v>
      </c>
      <c r="M3671" s="7" t="s">
        <v>1653</v>
      </c>
      <c r="N3671" s="16">
        <f t="shared" si="285"/>
        <v>44060</v>
      </c>
      <c r="O3671" s="7" t="s">
        <v>1654</v>
      </c>
      <c r="P3671" s="12" t="str">
        <f t="shared" si="286"/>
        <v>2020-08-25</v>
      </c>
      <c r="Q3671" s="1" t="str">
        <f>IFERROR(VLOOKUP(K3671,de_para!$A$2:$B$32,2,0),"ERR")</f>
        <v>web event</v>
      </c>
      <c r="R3671" s="1">
        <v>0</v>
      </c>
      <c r="S3671" s="1">
        <f t="shared" si="287"/>
        <v>8</v>
      </c>
      <c r="T3671" s="1">
        <f t="shared" si="288"/>
        <v>2020</v>
      </c>
      <c r="U3671" s="1">
        <f t="shared" si="289"/>
        <v>2</v>
      </c>
    </row>
    <row r="3672" spans="1:21" x14ac:dyDescent="0.25">
      <c r="A3672" s="3" t="s">
        <v>1557</v>
      </c>
      <c r="B3672" s="3" t="s">
        <v>1652</v>
      </c>
      <c r="C3672" s="4" t="s">
        <v>1559</v>
      </c>
      <c r="D3672" s="5" t="s">
        <v>1509</v>
      </c>
      <c r="E3672" s="4" t="s">
        <v>1510</v>
      </c>
      <c r="F3672" s="6">
        <v>12511.15</v>
      </c>
      <c r="G3672" s="4">
        <v>613124</v>
      </c>
      <c r="H3672" s="4">
        <v>983619</v>
      </c>
      <c r="I3672" s="5">
        <v>12.71950826</v>
      </c>
      <c r="J3672" s="5">
        <v>1.6042741761862001</v>
      </c>
      <c r="K3672" s="5" t="s">
        <v>36</v>
      </c>
      <c r="L3672" s="5">
        <v>62</v>
      </c>
      <c r="M3672" s="7" t="s">
        <v>1653</v>
      </c>
      <c r="N3672" s="16">
        <f t="shared" si="285"/>
        <v>44060</v>
      </c>
      <c r="O3672" s="7" t="s">
        <v>1654</v>
      </c>
      <c r="P3672" s="12" t="str">
        <f t="shared" si="286"/>
        <v>2020-08-25</v>
      </c>
      <c r="Q3672" s="1" t="str">
        <f>IFERROR(VLOOKUP(K3672,de_para!$A$2:$B$32,2,0),"ERR")</f>
        <v>web event</v>
      </c>
      <c r="R3672" s="1">
        <v>0</v>
      </c>
      <c r="S3672" s="1">
        <f t="shared" si="287"/>
        <v>8</v>
      </c>
      <c r="T3672" s="1">
        <f t="shared" si="288"/>
        <v>2020</v>
      </c>
      <c r="U3672" s="1">
        <f t="shared" si="289"/>
        <v>2</v>
      </c>
    </row>
    <row r="3673" spans="1:21" x14ac:dyDescent="0.25">
      <c r="A3673" s="3" t="s">
        <v>1476</v>
      </c>
      <c r="B3673" s="3" t="s">
        <v>1652</v>
      </c>
      <c r="C3673" s="4" t="s">
        <v>1543</v>
      </c>
      <c r="D3673" s="5" t="s">
        <v>1532</v>
      </c>
      <c r="E3673" s="4" t="s">
        <v>1533</v>
      </c>
      <c r="F3673" s="6">
        <v>12792.03</v>
      </c>
      <c r="G3673" s="4">
        <v>810373</v>
      </c>
      <c r="H3673" s="4">
        <v>1394246</v>
      </c>
      <c r="I3673" s="5">
        <v>9.1748730100000007</v>
      </c>
      <c r="J3673" s="5">
        <v>1.7204990788193</v>
      </c>
      <c r="K3673" s="5" t="s">
        <v>36</v>
      </c>
      <c r="L3673" s="5">
        <v>65</v>
      </c>
      <c r="M3673" s="7" t="s">
        <v>1653</v>
      </c>
      <c r="N3673" s="16">
        <f t="shared" si="285"/>
        <v>44060</v>
      </c>
      <c r="O3673" s="7" t="s">
        <v>1654</v>
      </c>
      <c r="P3673" s="12" t="str">
        <f t="shared" si="286"/>
        <v>2020-08-25</v>
      </c>
      <c r="Q3673" s="1" t="str">
        <f>IFERROR(VLOOKUP(K3673,de_para!$A$2:$B$32,2,0),"ERR")</f>
        <v>web event</v>
      </c>
      <c r="R3673" s="1">
        <v>0</v>
      </c>
      <c r="S3673" s="1">
        <f t="shared" si="287"/>
        <v>8</v>
      </c>
      <c r="T3673" s="1">
        <f t="shared" si="288"/>
        <v>2020</v>
      </c>
      <c r="U3673" s="1">
        <f t="shared" si="289"/>
        <v>2</v>
      </c>
    </row>
    <row r="3674" spans="1:21" x14ac:dyDescent="0.25">
      <c r="A3674" s="3" t="s">
        <v>1564</v>
      </c>
      <c r="B3674" s="3" t="s">
        <v>1652</v>
      </c>
      <c r="C3674" s="4" t="s">
        <v>1565</v>
      </c>
      <c r="D3674" s="5" t="s">
        <v>1566</v>
      </c>
      <c r="E3674" s="4" t="s">
        <v>1567</v>
      </c>
      <c r="F3674" s="6">
        <v>13109.55</v>
      </c>
      <c r="G3674" s="4">
        <v>32016</v>
      </c>
      <c r="H3674" s="4">
        <v>182027</v>
      </c>
      <c r="I3674" s="5">
        <v>72.019810250000006</v>
      </c>
      <c r="J3674" s="5">
        <v>5.6855009995002002</v>
      </c>
      <c r="K3674" s="5" t="s">
        <v>36</v>
      </c>
      <c r="L3674" s="5">
        <v>85</v>
      </c>
      <c r="M3674" s="7" t="s">
        <v>1653</v>
      </c>
      <c r="N3674" s="16">
        <f t="shared" si="285"/>
        <v>44060</v>
      </c>
      <c r="O3674" s="7" t="s">
        <v>1654</v>
      </c>
      <c r="P3674" s="12" t="str">
        <f t="shared" si="286"/>
        <v>2020-08-25</v>
      </c>
      <c r="Q3674" s="1" t="str">
        <f>IFERROR(VLOOKUP(K3674,de_para!$A$2:$B$32,2,0),"ERR")</f>
        <v>web event</v>
      </c>
      <c r="R3674" s="1">
        <v>0</v>
      </c>
      <c r="S3674" s="1">
        <f t="shared" si="287"/>
        <v>8</v>
      </c>
      <c r="T3674" s="1">
        <f t="shared" si="288"/>
        <v>2020</v>
      </c>
      <c r="U3674" s="1">
        <f t="shared" si="289"/>
        <v>2</v>
      </c>
    </row>
    <row r="3675" spans="1:21" x14ac:dyDescent="0.25">
      <c r="A3675" s="3" t="s">
        <v>1308</v>
      </c>
      <c r="B3675" s="3" t="s">
        <v>1652</v>
      </c>
      <c r="C3675" s="4" t="s">
        <v>1309</v>
      </c>
      <c r="D3675" s="5" t="s">
        <v>1302</v>
      </c>
      <c r="E3675" s="4" t="s">
        <v>1303</v>
      </c>
      <c r="F3675" s="6">
        <v>9005.0499999999993</v>
      </c>
      <c r="G3675" s="4">
        <v>40720</v>
      </c>
      <c r="H3675" s="4">
        <v>720695</v>
      </c>
      <c r="I3675" s="5">
        <v>12.494952789999999</v>
      </c>
      <c r="J3675" s="5">
        <v>17.698796660117999</v>
      </c>
      <c r="K3675" s="5" t="s">
        <v>6</v>
      </c>
      <c r="L3675" s="5">
        <v>40720</v>
      </c>
      <c r="M3675" s="7" t="s">
        <v>1653</v>
      </c>
      <c r="N3675" s="16">
        <f t="shared" si="285"/>
        <v>44060</v>
      </c>
      <c r="O3675" s="7" t="s">
        <v>1654</v>
      </c>
      <c r="P3675" s="12" t="str">
        <f t="shared" si="286"/>
        <v>2020-08-25</v>
      </c>
      <c r="Q3675" s="1" t="str">
        <f>IFERROR(VLOOKUP(K3675,de_para!$A$2:$B$32,2,0),"ERR")</f>
        <v>Top funnel</v>
      </c>
      <c r="R3675" s="1">
        <v>0</v>
      </c>
      <c r="S3675" s="1">
        <f t="shared" si="287"/>
        <v>8</v>
      </c>
      <c r="T3675" s="1">
        <f t="shared" si="288"/>
        <v>2020</v>
      </c>
      <c r="U3675" s="1">
        <f t="shared" si="289"/>
        <v>2</v>
      </c>
    </row>
    <row r="3676" spans="1:21" x14ac:dyDescent="0.25">
      <c r="A3676" s="3" t="s">
        <v>1476</v>
      </c>
      <c r="B3676" s="3" t="s">
        <v>1652</v>
      </c>
      <c r="C3676" s="4" t="s">
        <v>1677</v>
      </c>
      <c r="D3676" s="5" t="s">
        <v>1667</v>
      </c>
      <c r="E3676" s="4" t="s">
        <v>1668</v>
      </c>
      <c r="F3676" s="6">
        <v>0</v>
      </c>
      <c r="G3676" s="4">
        <v>0</v>
      </c>
      <c r="H3676" s="4">
        <v>0</v>
      </c>
      <c r="I3676" s="5" t="s">
        <v>45</v>
      </c>
      <c r="J3676" s="5">
        <v>0</v>
      </c>
      <c r="K3676" s="5" t="s">
        <v>36</v>
      </c>
      <c r="L3676" s="5">
        <v>8</v>
      </c>
      <c r="M3676" s="7" t="s">
        <v>1653</v>
      </c>
      <c r="N3676" s="16">
        <f t="shared" si="285"/>
        <v>44060</v>
      </c>
      <c r="O3676" s="7" t="s">
        <v>1654</v>
      </c>
      <c r="P3676" s="12" t="str">
        <f t="shared" si="286"/>
        <v>2020-08-25</v>
      </c>
      <c r="Q3676" s="1" t="str">
        <f>IFERROR(VLOOKUP(K3676,de_para!$A$2:$B$32,2,0),"ERR")</f>
        <v>web event</v>
      </c>
      <c r="R3676" s="1">
        <v>0</v>
      </c>
      <c r="S3676" s="1">
        <f t="shared" si="287"/>
        <v>8</v>
      </c>
      <c r="T3676" s="1">
        <f t="shared" si="288"/>
        <v>2020</v>
      </c>
      <c r="U3676" s="1">
        <f t="shared" si="289"/>
        <v>2</v>
      </c>
    </row>
    <row r="3677" spans="1:21" x14ac:dyDescent="0.25">
      <c r="A3677" s="3" t="s">
        <v>120</v>
      </c>
      <c r="B3677" s="3" t="s">
        <v>1652</v>
      </c>
      <c r="C3677" s="4" t="s">
        <v>121</v>
      </c>
      <c r="D3677" s="5" t="s">
        <v>87</v>
      </c>
      <c r="E3677" s="4" t="s">
        <v>88</v>
      </c>
      <c r="F3677" s="6">
        <v>28370.99</v>
      </c>
      <c r="G3677" s="4">
        <v>1630976</v>
      </c>
      <c r="H3677" s="4">
        <v>2476928</v>
      </c>
      <c r="I3677" s="5">
        <v>11.454103630000001</v>
      </c>
      <c r="J3677" s="5">
        <v>1.5186783864385001</v>
      </c>
      <c r="K3677" s="5" t="s">
        <v>36</v>
      </c>
      <c r="L3677" s="5">
        <v>282</v>
      </c>
      <c r="M3677" s="7" t="s">
        <v>1653</v>
      </c>
      <c r="N3677" s="16">
        <f t="shared" si="285"/>
        <v>44060</v>
      </c>
      <c r="O3677" s="7" t="s">
        <v>1654</v>
      </c>
      <c r="P3677" s="12" t="str">
        <f t="shared" si="286"/>
        <v>2020-08-25</v>
      </c>
      <c r="Q3677" s="1" t="str">
        <f>IFERROR(VLOOKUP(K3677,de_para!$A$2:$B$32,2,0),"ERR")</f>
        <v>web event</v>
      </c>
      <c r="R3677" s="1">
        <v>0</v>
      </c>
      <c r="S3677" s="1">
        <f t="shared" si="287"/>
        <v>8</v>
      </c>
      <c r="T3677" s="1">
        <f t="shared" si="288"/>
        <v>2020</v>
      </c>
      <c r="U3677" s="1">
        <f t="shared" si="289"/>
        <v>2</v>
      </c>
    </row>
    <row r="3678" spans="1:21" x14ac:dyDescent="0.25">
      <c r="A3678" s="3" t="s">
        <v>1502</v>
      </c>
      <c r="B3678" s="3" t="s">
        <v>1678</v>
      </c>
      <c r="C3678" s="4" t="s">
        <v>1503</v>
      </c>
      <c r="D3678" s="5" t="s">
        <v>1504</v>
      </c>
      <c r="E3678" s="4" t="s">
        <v>1505</v>
      </c>
      <c r="F3678" s="6">
        <v>28626.23</v>
      </c>
      <c r="G3678" s="4">
        <v>1822193</v>
      </c>
      <c r="H3678" s="4">
        <v>2961406</v>
      </c>
      <c r="I3678" s="5">
        <v>9.6664320900000007</v>
      </c>
      <c r="J3678" s="5">
        <v>1.6251878917327001</v>
      </c>
      <c r="K3678" s="5" t="s">
        <v>36</v>
      </c>
      <c r="L3678" s="5">
        <v>199</v>
      </c>
      <c r="M3678" s="7" t="s">
        <v>1679</v>
      </c>
      <c r="N3678" s="16">
        <f t="shared" si="285"/>
        <v>44053</v>
      </c>
      <c r="O3678" s="7" t="s">
        <v>1680</v>
      </c>
      <c r="P3678" s="12" t="str">
        <f t="shared" si="286"/>
        <v>2020-08-18</v>
      </c>
      <c r="Q3678" s="1" t="str">
        <f>IFERROR(VLOOKUP(K3678,de_para!$A$2:$B$32,2,0),"ERR")</f>
        <v>web event</v>
      </c>
      <c r="R3678" s="1">
        <v>0</v>
      </c>
      <c r="S3678" s="1">
        <f t="shared" si="287"/>
        <v>8</v>
      </c>
      <c r="T3678" s="1">
        <f t="shared" si="288"/>
        <v>2020</v>
      </c>
      <c r="U3678" s="1">
        <f t="shared" si="289"/>
        <v>2</v>
      </c>
    </row>
    <row r="3679" spans="1:21" x14ac:dyDescent="0.25">
      <c r="A3679" s="3" t="s">
        <v>1681</v>
      </c>
      <c r="B3679" s="3" t="s">
        <v>1678</v>
      </c>
      <c r="C3679" s="4" t="s">
        <v>1682</v>
      </c>
      <c r="D3679" s="5" t="s">
        <v>1566</v>
      </c>
      <c r="E3679" s="4" t="s">
        <v>1567</v>
      </c>
      <c r="F3679" s="6">
        <v>0</v>
      </c>
      <c r="G3679" s="4">
        <v>0</v>
      </c>
      <c r="H3679" s="4">
        <v>0</v>
      </c>
      <c r="I3679" s="5" t="s">
        <v>45</v>
      </c>
      <c r="J3679" s="5">
        <v>0</v>
      </c>
      <c r="K3679" s="5" t="s">
        <v>36</v>
      </c>
      <c r="L3679" s="5">
        <v>1</v>
      </c>
      <c r="M3679" s="7" t="s">
        <v>1679</v>
      </c>
      <c r="N3679" s="16">
        <f t="shared" si="285"/>
        <v>44053</v>
      </c>
      <c r="O3679" s="7" t="s">
        <v>1680</v>
      </c>
      <c r="P3679" s="12" t="str">
        <f t="shared" si="286"/>
        <v>2020-08-18</v>
      </c>
      <c r="Q3679" s="1" t="str">
        <f>IFERROR(VLOOKUP(K3679,de_para!$A$2:$B$32,2,0),"ERR")</f>
        <v>web event</v>
      </c>
      <c r="R3679" s="1">
        <v>0</v>
      </c>
      <c r="S3679" s="1">
        <f t="shared" si="287"/>
        <v>8</v>
      </c>
      <c r="T3679" s="1">
        <f t="shared" si="288"/>
        <v>2020</v>
      </c>
      <c r="U3679" s="1">
        <f t="shared" si="289"/>
        <v>2</v>
      </c>
    </row>
    <row r="3680" spans="1:21" x14ac:dyDescent="0.25">
      <c r="A3680" s="3" t="s">
        <v>1593</v>
      </c>
      <c r="B3680" s="3" t="s">
        <v>1678</v>
      </c>
      <c r="C3680" s="4" t="s">
        <v>1594</v>
      </c>
      <c r="D3680" s="5" t="s">
        <v>1504</v>
      </c>
      <c r="E3680" s="4" t="s">
        <v>1505</v>
      </c>
      <c r="F3680" s="6">
        <v>0</v>
      </c>
      <c r="G3680" s="4">
        <v>0</v>
      </c>
      <c r="H3680" s="4">
        <v>0</v>
      </c>
      <c r="I3680" s="5" t="s">
        <v>45</v>
      </c>
      <c r="J3680" s="5">
        <v>0</v>
      </c>
      <c r="K3680" s="5" t="s">
        <v>36</v>
      </c>
      <c r="L3680" s="5">
        <v>10</v>
      </c>
      <c r="M3680" s="7" t="s">
        <v>1679</v>
      </c>
      <c r="N3680" s="16">
        <f t="shared" si="285"/>
        <v>44053</v>
      </c>
      <c r="O3680" s="7" t="s">
        <v>1680</v>
      </c>
      <c r="P3680" s="12" t="str">
        <f t="shared" si="286"/>
        <v>2020-08-18</v>
      </c>
      <c r="Q3680" s="1" t="str">
        <f>IFERROR(VLOOKUP(K3680,de_para!$A$2:$B$32,2,0),"ERR")</f>
        <v>web event</v>
      </c>
      <c r="R3680" s="1">
        <v>0</v>
      </c>
      <c r="S3680" s="1">
        <f t="shared" si="287"/>
        <v>8</v>
      </c>
      <c r="T3680" s="1">
        <f t="shared" si="288"/>
        <v>2020</v>
      </c>
      <c r="U3680" s="1">
        <f t="shared" si="289"/>
        <v>2</v>
      </c>
    </row>
    <row r="3681" spans="1:21" x14ac:dyDescent="0.25">
      <c r="A3681" s="3" t="s">
        <v>1580</v>
      </c>
      <c r="B3681" s="3" t="s">
        <v>1678</v>
      </c>
      <c r="C3681" s="4" t="s">
        <v>1639</v>
      </c>
      <c r="D3681" s="5" t="s">
        <v>1640</v>
      </c>
      <c r="E3681" s="4" t="s">
        <v>1641</v>
      </c>
      <c r="F3681" s="6">
        <v>0</v>
      </c>
      <c r="G3681" s="4">
        <v>0</v>
      </c>
      <c r="H3681" s="4">
        <v>0</v>
      </c>
      <c r="I3681" s="5" t="s">
        <v>45</v>
      </c>
      <c r="J3681" s="5">
        <v>0</v>
      </c>
      <c r="K3681" s="5" t="s">
        <v>36</v>
      </c>
      <c r="L3681" s="5">
        <v>6</v>
      </c>
      <c r="M3681" s="7" t="s">
        <v>1679</v>
      </c>
      <c r="N3681" s="16">
        <f t="shared" si="285"/>
        <v>44053</v>
      </c>
      <c r="O3681" s="7" t="s">
        <v>1680</v>
      </c>
      <c r="P3681" s="12" t="str">
        <f t="shared" si="286"/>
        <v>2020-08-18</v>
      </c>
      <c r="Q3681" s="1" t="str">
        <f>IFERROR(VLOOKUP(K3681,de_para!$A$2:$B$32,2,0),"ERR")</f>
        <v>web event</v>
      </c>
      <c r="R3681" s="1">
        <v>0</v>
      </c>
      <c r="S3681" s="1">
        <f t="shared" si="287"/>
        <v>8</v>
      </c>
      <c r="T3681" s="1">
        <f t="shared" si="288"/>
        <v>2020</v>
      </c>
      <c r="U3681" s="1">
        <f t="shared" si="289"/>
        <v>2</v>
      </c>
    </row>
    <row r="3682" spans="1:21" x14ac:dyDescent="0.25">
      <c r="A3682" s="3" t="s">
        <v>1530</v>
      </c>
      <c r="B3682" s="3" t="s">
        <v>1678</v>
      </c>
      <c r="C3682" s="4" t="s">
        <v>1683</v>
      </c>
      <c r="D3682" s="5" t="s">
        <v>1684</v>
      </c>
      <c r="E3682" s="4" t="s">
        <v>1685</v>
      </c>
      <c r="F3682" s="6">
        <v>0</v>
      </c>
      <c r="G3682" s="4">
        <v>0</v>
      </c>
      <c r="H3682" s="4">
        <v>0</v>
      </c>
      <c r="I3682" s="5" t="s">
        <v>45</v>
      </c>
      <c r="J3682" s="5">
        <v>0</v>
      </c>
      <c r="K3682" s="5" t="s">
        <v>36</v>
      </c>
      <c r="L3682" s="5">
        <v>2</v>
      </c>
      <c r="M3682" s="7" t="s">
        <v>1679</v>
      </c>
      <c r="N3682" s="16">
        <f t="shared" si="285"/>
        <v>44053</v>
      </c>
      <c r="O3682" s="7" t="s">
        <v>1680</v>
      </c>
      <c r="P3682" s="12" t="str">
        <f t="shared" si="286"/>
        <v>2020-08-18</v>
      </c>
      <c r="Q3682" s="1" t="str">
        <f>IFERROR(VLOOKUP(K3682,de_para!$A$2:$B$32,2,0),"ERR")</f>
        <v>web event</v>
      </c>
      <c r="R3682" s="1">
        <v>0</v>
      </c>
      <c r="S3682" s="1">
        <f t="shared" si="287"/>
        <v>8</v>
      </c>
      <c r="T3682" s="1">
        <f t="shared" si="288"/>
        <v>2020</v>
      </c>
      <c r="U3682" s="1">
        <f t="shared" si="289"/>
        <v>2</v>
      </c>
    </row>
    <row r="3683" spans="1:21" x14ac:dyDescent="0.25">
      <c r="A3683" s="3" t="s">
        <v>1573</v>
      </c>
      <c r="B3683" s="3" t="s">
        <v>1678</v>
      </c>
      <c r="C3683" s="4" t="s">
        <v>1574</v>
      </c>
      <c r="D3683" s="5" t="s">
        <v>87</v>
      </c>
      <c r="E3683" s="4" t="s">
        <v>88</v>
      </c>
      <c r="F3683" s="6">
        <v>3078.34</v>
      </c>
      <c r="G3683" s="4">
        <v>381448</v>
      </c>
      <c r="H3683" s="4">
        <v>446528</v>
      </c>
      <c r="I3683" s="5">
        <v>6.8939461800000004</v>
      </c>
      <c r="J3683" s="5">
        <v>1.1706130324448001</v>
      </c>
      <c r="K3683" s="5" t="s">
        <v>1046</v>
      </c>
      <c r="L3683" s="5">
        <v>2</v>
      </c>
      <c r="M3683" s="7" t="s">
        <v>1679</v>
      </c>
      <c r="N3683" s="16">
        <f t="shared" si="285"/>
        <v>44053</v>
      </c>
      <c r="O3683" s="7" t="s">
        <v>1680</v>
      </c>
      <c r="P3683" s="12" t="str">
        <f t="shared" si="286"/>
        <v>2020-08-18</v>
      </c>
      <c r="Q3683" s="1" t="str">
        <f>IFERROR(VLOOKUP(K3683,de_para!$A$2:$B$32,2,0),"ERR")</f>
        <v>Credenciamento</v>
      </c>
      <c r="R3683" s="1">
        <v>0</v>
      </c>
      <c r="S3683" s="1">
        <f t="shared" si="287"/>
        <v>8</v>
      </c>
      <c r="T3683" s="1">
        <f t="shared" si="288"/>
        <v>2020</v>
      </c>
      <c r="U3683" s="1">
        <f t="shared" si="289"/>
        <v>2</v>
      </c>
    </row>
    <row r="3684" spans="1:21" x14ac:dyDescent="0.25">
      <c r="A3684" s="3" t="s">
        <v>1686</v>
      </c>
      <c r="B3684" s="3" t="s">
        <v>1678</v>
      </c>
      <c r="C3684" s="4" t="s">
        <v>1687</v>
      </c>
      <c r="D3684" s="5" t="s">
        <v>1566</v>
      </c>
      <c r="E3684" s="4" t="s">
        <v>1567</v>
      </c>
      <c r="F3684" s="6">
        <v>0</v>
      </c>
      <c r="G3684" s="4">
        <v>0</v>
      </c>
      <c r="H3684" s="4">
        <v>0</v>
      </c>
      <c r="I3684" s="5" t="s">
        <v>45</v>
      </c>
      <c r="J3684" s="5">
        <v>0</v>
      </c>
      <c r="K3684" s="5" t="s">
        <v>36</v>
      </c>
      <c r="L3684" s="5">
        <v>1</v>
      </c>
      <c r="M3684" s="7" t="s">
        <v>1679</v>
      </c>
      <c r="N3684" s="16">
        <f t="shared" si="285"/>
        <v>44053</v>
      </c>
      <c r="O3684" s="7" t="s">
        <v>1680</v>
      </c>
      <c r="P3684" s="12" t="str">
        <f t="shared" si="286"/>
        <v>2020-08-18</v>
      </c>
      <c r="Q3684" s="1" t="str">
        <f>IFERROR(VLOOKUP(K3684,de_para!$A$2:$B$32,2,0),"ERR")</f>
        <v>web event</v>
      </c>
      <c r="R3684" s="1">
        <v>0</v>
      </c>
      <c r="S3684" s="1">
        <f t="shared" si="287"/>
        <v>8</v>
      </c>
      <c r="T3684" s="1">
        <f t="shared" si="288"/>
        <v>2020</v>
      </c>
      <c r="U3684" s="1">
        <f t="shared" si="289"/>
        <v>2</v>
      </c>
    </row>
    <row r="3685" spans="1:21" x14ac:dyDescent="0.25">
      <c r="A3685" s="3" t="s">
        <v>1688</v>
      </c>
      <c r="B3685" s="3" t="s">
        <v>1678</v>
      </c>
      <c r="C3685" s="4" t="s">
        <v>1689</v>
      </c>
      <c r="D3685" s="5" t="s">
        <v>1690</v>
      </c>
      <c r="E3685" s="4" t="s">
        <v>1691</v>
      </c>
      <c r="F3685" s="6">
        <v>384.54</v>
      </c>
      <c r="G3685" s="4">
        <v>29847</v>
      </c>
      <c r="H3685" s="4">
        <v>34981</v>
      </c>
      <c r="I3685" s="5">
        <v>10.99282468</v>
      </c>
      <c r="J3685" s="5">
        <v>1.1720105873286999</v>
      </c>
      <c r="K3685" s="5" t="s">
        <v>1328</v>
      </c>
      <c r="L3685" s="5">
        <v>60</v>
      </c>
      <c r="M3685" s="7" t="s">
        <v>1679</v>
      </c>
      <c r="N3685" s="16">
        <f t="shared" si="285"/>
        <v>44053</v>
      </c>
      <c r="O3685" s="7" t="s">
        <v>1680</v>
      </c>
      <c r="P3685" s="12" t="str">
        <f t="shared" si="286"/>
        <v>2020-08-18</v>
      </c>
      <c r="Q3685" s="1" t="str">
        <f>IFERROR(VLOOKUP(K3685,de_para!$A$2:$B$32,2,0),"ERR")</f>
        <v>Lead Ads</v>
      </c>
      <c r="R3685" s="1">
        <v>0</v>
      </c>
      <c r="S3685" s="1">
        <f t="shared" si="287"/>
        <v>8</v>
      </c>
      <c r="T3685" s="1">
        <f t="shared" si="288"/>
        <v>2020</v>
      </c>
      <c r="U3685" s="1">
        <f t="shared" si="289"/>
        <v>2</v>
      </c>
    </row>
    <row r="3686" spans="1:21" x14ac:dyDescent="0.25">
      <c r="A3686" s="3" t="s">
        <v>1627</v>
      </c>
      <c r="B3686" s="3" t="s">
        <v>1678</v>
      </c>
      <c r="C3686" s="4" t="s">
        <v>1628</v>
      </c>
      <c r="D3686" s="5" t="s">
        <v>1273</v>
      </c>
      <c r="E3686" s="4" t="s">
        <v>1274</v>
      </c>
      <c r="F3686" s="6">
        <v>4226.07</v>
      </c>
      <c r="G3686" s="4">
        <v>23264</v>
      </c>
      <c r="H3686" s="4">
        <v>181151</v>
      </c>
      <c r="I3686" s="5">
        <v>23.328990730000001</v>
      </c>
      <c r="J3686" s="5">
        <v>7.7867520632737</v>
      </c>
      <c r="K3686" s="5" t="s">
        <v>36</v>
      </c>
      <c r="L3686" s="5">
        <v>11</v>
      </c>
      <c r="M3686" s="7" t="s">
        <v>1679</v>
      </c>
      <c r="N3686" s="16">
        <f t="shared" si="285"/>
        <v>44053</v>
      </c>
      <c r="O3686" s="7" t="s">
        <v>1680</v>
      </c>
      <c r="P3686" s="12" t="str">
        <f t="shared" si="286"/>
        <v>2020-08-18</v>
      </c>
      <c r="Q3686" s="1" t="str">
        <f>IFERROR(VLOOKUP(K3686,de_para!$A$2:$B$32,2,0),"ERR")</f>
        <v>web event</v>
      </c>
      <c r="R3686" s="1">
        <v>0</v>
      </c>
      <c r="S3686" s="1">
        <f t="shared" si="287"/>
        <v>8</v>
      </c>
      <c r="T3686" s="1">
        <f t="shared" si="288"/>
        <v>2020</v>
      </c>
      <c r="U3686" s="1">
        <f t="shared" si="289"/>
        <v>2</v>
      </c>
    </row>
    <row r="3687" spans="1:21" x14ac:dyDescent="0.25">
      <c r="A3687" s="3" t="s">
        <v>1088</v>
      </c>
      <c r="B3687" s="3" t="s">
        <v>1678</v>
      </c>
      <c r="C3687" s="4" t="s">
        <v>1090</v>
      </c>
      <c r="D3687" s="5" t="s">
        <v>1091</v>
      </c>
      <c r="E3687" s="4" t="s">
        <v>1092</v>
      </c>
      <c r="F3687" s="6">
        <v>19604.330000000002</v>
      </c>
      <c r="G3687" s="4">
        <v>31904</v>
      </c>
      <c r="H3687" s="4">
        <v>403970</v>
      </c>
      <c r="I3687" s="5">
        <v>48.529172959999997</v>
      </c>
      <c r="J3687" s="5">
        <v>12.662048645938</v>
      </c>
      <c r="K3687" s="5" t="s">
        <v>36</v>
      </c>
      <c r="L3687" s="5">
        <v>221</v>
      </c>
      <c r="M3687" s="7" t="s">
        <v>1679</v>
      </c>
      <c r="N3687" s="16">
        <f t="shared" si="285"/>
        <v>44053</v>
      </c>
      <c r="O3687" s="7" t="s">
        <v>1680</v>
      </c>
      <c r="P3687" s="12" t="str">
        <f t="shared" si="286"/>
        <v>2020-08-18</v>
      </c>
      <c r="Q3687" s="1" t="str">
        <f>IFERROR(VLOOKUP(K3687,de_para!$A$2:$B$32,2,0),"ERR")</f>
        <v>web event</v>
      </c>
      <c r="R3687" s="1">
        <v>0</v>
      </c>
      <c r="S3687" s="1">
        <f t="shared" si="287"/>
        <v>8</v>
      </c>
      <c r="T3687" s="1">
        <f t="shared" si="288"/>
        <v>2020</v>
      </c>
      <c r="U3687" s="1">
        <f t="shared" si="289"/>
        <v>2</v>
      </c>
    </row>
    <row r="3688" spans="1:21" x14ac:dyDescent="0.25">
      <c r="A3688" s="3" t="s">
        <v>1304</v>
      </c>
      <c r="B3688" s="3" t="s">
        <v>1678</v>
      </c>
      <c r="C3688" s="4" t="s">
        <v>1305</v>
      </c>
      <c r="D3688" s="5" t="s">
        <v>1302</v>
      </c>
      <c r="E3688" s="4" t="s">
        <v>1303</v>
      </c>
      <c r="F3688" s="6">
        <v>1597.47</v>
      </c>
      <c r="G3688" s="4">
        <v>13172</v>
      </c>
      <c r="H3688" s="4">
        <v>162306</v>
      </c>
      <c r="I3688" s="5">
        <v>9.8423348500000003</v>
      </c>
      <c r="J3688" s="5">
        <v>12.322046765867</v>
      </c>
      <c r="K3688" s="5" t="s">
        <v>6</v>
      </c>
      <c r="L3688" s="5">
        <v>13172</v>
      </c>
      <c r="M3688" s="7" t="s">
        <v>1679</v>
      </c>
      <c r="N3688" s="16">
        <f t="shared" si="285"/>
        <v>44053</v>
      </c>
      <c r="O3688" s="7" t="s">
        <v>1680</v>
      </c>
      <c r="P3688" s="12" t="str">
        <f t="shared" si="286"/>
        <v>2020-08-18</v>
      </c>
      <c r="Q3688" s="1" t="str">
        <f>IFERROR(VLOOKUP(K3688,de_para!$A$2:$B$32,2,0),"ERR")</f>
        <v>Top funnel</v>
      </c>
      <c r="R3688" s="1">
        <v>0</v>
      </c>
      <c r="S3688" s="1">
        <f t="shared" si="287"/>
        <v>8</v>
      </c>
      <c r="T3688" s="1">
        <f t="shared" si="288"/>
        <v>2020</v>
      </c>
      <c r="U3688" s="1">
        <f t="shared" si="289"/>
        <v>2</v>
      </c>
    </row>
    <row r="3689" spans="1:21" x14ac:dyDescent="0.25">
      <c r="A3689" s="3" t="s">
        <v>1535</v>
      </c>
      <c r="B3689" s="3" t="s">
        <v>1678</v>
      </c>
      <c r="C3689" s="4" t="s">
        <v>1692</v>
      </c>
      <c r="D3689" s="5" t="s">
        <v>1672</v>
      </c>
      <c r="E3689" s="4" t="s">
        <v>1673</v>
      </c>
      <c r="F3689" s="6">
        <v>0</v>
      </c>
      <c r="G3689" s="4">
        <v>0</v>
      </c>
      <c r="H3689" s="4">
        <v>0</v>
      </c>
      <c r="I3689" s="5" t="s">
        <v>45</v>
      </c>
      <c r="J3689" s="5">
        <v>0</v>
      </c>
      <c r="K3689" s="5" t="s">
        <v>36</v>
      </c>
      <c r="L3689" s="5">
        <v>1</v>
      </c>
      <c r="M3689" s="7" t="s">
        <v>1679</v>
      </c>
      <c r="N3689" s="16">
        <f t="shared" si="285"/>
        <v>44053</v>
      </c>
      <c r="O3689" s="7" t="s">
        <v>1680</v>
      </c>
      <c r="P3689" s="12" t="str">
        <f t="shared" si="286"/>
        <v>2020-08-18</v>
      </c>
      <c r="Q3689" s="1" t="str">
        <f>IFERROR(VLOOKUP(K3689,de_para!$A$2:$B$32,2,0),"ERR")</f>
        <v>web event</v>
      </c>
      <c r="R3689" s="1">
        <v>0</v>
      </c>
      <c r="S3689" s="1">
        <f t="shared" si="287"/>
        <v>8</v>
      </c>
      <c r="T3689" s="1">
        <f t="shared" si="288"/>
        <v>2020</v>
      </c>
      <c r="U3689" s="1">
        <f t="shared" si="289"/>
        <v>2</v>
      </c>
    </row>
    <row r="3690" spans="1:21" x14ac:dyDescent="0.25">
      <c r="A3690" s="3" t="s">
        <v>1693</v>
      </c>
      <c r="B3690" s="3" t="s">
        <v>1678</v>
      </c>
      <c r="C3690" s="4" t="s">
        <v>1694</v>
      </c>
      <c r="D3690" s="5" t="s">
        <v>1624</v>
      </c>
      <c r="E3690" s="4" t="s">
        <v>1625</v>
      </c>
      <c r="F3690" s="6">
        <v>0</v>
      </c>
      <c r="G3690" s="4">
        <v>0</v>
      </c>
      <c r="H3690" s="4">
        <v>0</v>
      </c>
      <c r="I3690" s="5" t="s">
        <v>45</v>
      </c>
      <c r="J3690" s="5">
        <v>0</v>
      </c>
      <c r="K3690" s="5" t="s">
        <v>36</v>
      </c>
      <c r="L3690" s="5">
        <v>1</v>
      </c>
      <c r="M3690" s="7" t="s">
        <v>1679</v>
      </c>
      <c r="N3690" s="16">
        <f t="shared" si="285"/>
        <v>44053</v>
      </c>
      <c r="O3690" s="7" t="s">
        <v>1680</v>
      </c>
      <c r="P3690" s="12" t="str">
        <f t="shared" si="286"/>
        <v>2020-08-18</v>
      </c>
      <c r="Q3690" s="1" t="str">
        <f>IFERROR(VLOOKUP(K3690,de_para!$A$2:$B$32,2,0),"ERR")</f>
        <v>web event</v>
      </c>
      <c r="R3690" s="1">
        <v>0</v>
      </c>
      <c r="S3690" s="1">
        <f t="shared" si="287"/>
        <v>8</v>
      </c>
      <c r="T3690" s="1">
        <f t="shared" si="288"/>
        <v>2020</v>
      </c>
      <c r="U3690" s="1">
        <f t="shared" si="289"/>
        <v>2</v>
      </c>
    </row>
    <row r="3691" spans="1:21" x14ac:dyDescent="0.25">
      <c r="A3691" s="3" t="s">
        <v>1584</v>
      </c>
      <c r="B3691" s="3" t="s">
        <v>1678</v>
      </c>
      <c r="C3691" s="4" t="s">
        <v>1643</v>
      </c>
      <c r="D3691" s="5" t="s">
        <v>1640</v>
      </c>
      <c r="E3691" s="4" t="s">
        <v>1641</v>
      </c>
      <c r="F3691" s="6">
        <v>0</v>
      </c>
      <c r="G3691" s="4">
        <v>0</v>
      </c>
      <c r="H3691" s="4">
        <v>0</v>
      </c>
      <c r="I3691" s="5" t="s">
        <v>45</v>
      </c>
      <c r="J3691" s="5">
        <v>0</v>
      </c>
      <c r="K3691" s="5" t="s">
        <v>36</v>
      </c>
      <c r="L3691" s="5">
        <v>5</v>
      </c>
      <c r="M3691" s="7" t="s">
        <v>1679</v>
      </c>
      <c r="N3691" s="16">
        <f t="shared" si="285"/>
        <v>44053</v>
      </c>
      <c r="O3691" s="7" t="s">
        <v>1680</v>
      </c>
      <c r="P3691" s="12" t="str">
        <f t="shared" si="286"/>
        <v>2020-08-18</v>
      </c>
      <c r="Q3691" s="1" t="str">
        <f>IFERROR(VLOOKUP(K3691,de_para!$A$2:$B$32,2,0),"ERR")</f>
        <v>web event</v>
      </c>
      <c r="R3691" s="1">
        <v>0</v>
      </c>
      <c r="S3691" s="1">
        <f t="shared" si="287"/>
        <v>8</v>
      </c>
      <c r="T3691" s="1">
        <f t="shared" si="288"/>
        <v>2020</v>
      </c>
      <c r="U3691" s="1">
        <f t="shared" si="289"/>
        <v>2</v>
      </c>
    </row>
    <row r="3692" spans="1:21" x14ac:dyDescent="0.25">
      <c r="A3692" s="3" t="s">
        <v>1557</v>
      </c>
      <c r="B3692" s="3" t="s">
        <v>1678</v>
      </c>
      <c r="C3692" s="4" t="s">
        <v>1671</v>
      </c>
      <c r="D3692" s="5" t="s">
        <v>1672</v>
      </c>
      <c r="E3692" s="4" t="s">
        <v>1673</v>
      </c>
      <c r="F3692" s="6">
        <v>0</v>
      </c>
      <c r="G3692" s="4">
        <v>0</v>
      </c>
      <c r="H3692" s="4">
        <v>0</v>
      </c>
      <c r="I3692" s="5" t="s">
        <v>45</v>
      </c>
      <c r="J3692" s="5">
        <v>0</v>
      </c>
      <c r="K3692" s="5" t="s">
        <v>36</v>
      </c>
      <c r="L3692" s="5">
        <v>1</v>
      </c>
      <c r="M3692" s="7" t="s">
        <v>1679</v>
      </c>
      <c r="N3692" s="16">
        <f t="shared" si="285"/>
        <v>44053</v>
      </c>
      <c r="O3692" s="7" t="s">
        <v>1680</v>
      </c>
      <c r="P3692" s="12" t="str">
        <f t="shared" si="286"/>
        <v>2020-08-18</v>
      </c>
      <c r="Q3692" s="1" t="str">
        <f>IFERROR(VLOOKUP(K3692,de_para!$A$2:$B$32,2,0),"ERR")</f>
        <v>web event</v>
      </c>
      <c r="R3692" s="1">
        <v>0</v>
      </c>
      <c r="S3692" s="1">
        <f t="shared" si="287"/>
        <v>8</v>
      </c>
      <c r="T3692" s="1">
        <f t="shared" si="288"/>
        <v>2020</v>
      </c>
      <c r="U3692" s="1">
        <f t="shared" si="289"/>
        <v>2</v>
      </c>
    </row>
    <row r="3693" spans="1:21" x14ac:dyDescent="0.25">
      <c r="A3693" s="3" t="s">
        <v>1480</v>
      </c>
      <c r="B3693" s="3" t="s">
        <v>1678</v>
      </c>
      <c r="C3693" s="4" t="s">
        <v>1695</v>
      </c>
      <c r="D3693" s="5" t="s">
        <v>1672</v>
      </c>
      <c r="E3693" s="4" t="s">
        <v>1673</v>
      </c>
      <c r="F3693" s="6">
        <v>0</v>
      </c>
      <c r="G3693" s="4">
        <v>0</v>
      </c>
      <c r="H3693" s="4">
        <v>0</v>
      </c>
      <c r="I3693" s="5" t="s">
        <v>45</v>
      </c>
      <c r="J3693" s="5">
        <v>0</v>
      </c>
      <c r="K3693" s="5" t="s">
        <v>36</v>
      </c>
      <c r="L3693" s="5">
        <v>3</v>
      </c>
      <c r="M3693" s="7" t="s">
        <v>1679</v>
      </c>
      <c r="N3693" s="16">
        <f t="shared" si="285"/>
        <v>44053</v>
      </c>
      <c r="O3693" s="7" t="s">
        <v>1680</v>
      </c>
      <c r="P3693" s="12" t="str">
        <f t="shared" si="286"/>
        <v>2020-08-18</v>
      </c>
      <c r="Q3693" s="1" t="str">
        <f>IFERROR(VLOOKUP(K3693,de_para!$A$2:$B$32,2,0),"ERR")</f>
        <v>web event</v>
      </c>
      <c r="R3693" s="1">
        <v>0</v>
      </c>
      <c r="S3693" s="1">
        <f t="shared" si="287"/>
        <v>8</v>
      </c>
      <c r="T3693" s="1">
        <f t="shared" si="288"/>
        <v>2020</v>
      </c>
      <c r="U3693" s="1">
        <f t="shared" si="289"/>
        <v>2</v>
      </c>
    </row>
    <row r="3694" spans="1:21" x14ac:dyDescent="0.25">
      <c r="A3694" s="3" t="s">
        <v>1696</v>
      </c>
      <c r="B3694" s="3" t="s">
        <v>1678</v>
      </c>
      <c r="C3694" s="4" t="s">
        <v>1697</v>
      </c>
      <c r="D3694" s="5" t="s">
        <v>1698</v>
      </c>
      <c r="E3694" s="4" t="s">
        <v>1699</v>
      </c>
      <c r="F3694" s="6">
        <v>0</v>
      </c>
      <c r="G3694" s="4">
        <v>0</v>
      </c>
      <c r="H3694" s="4">
        <v>0</v>
      </c>
      <c r="I3694" s="5" t="s">
        <v>45</v>
      </c>
      <c r="J3694" s="5">
        <v>0</v>
      </c>
      <c r="K3694" s="5" t="s">
        <v>1700</v>
      </c>
      <c r="L3694" s="5">
        <v>1</v>
      </c>
      <c r="M3694" s="7" t="s">
        <v>1679</v>
      </c>
      <c r="N3694" s="16">
        <f t="shared" si="285"/>
        <v>44053</v>
      </c>
      <c r="O3694" s="7" t="s">
        <v>1680</v>
      </c>
      <c r="P3694" s="12" t="str">
        <f t="shared" si="286"/>
        <v>2020-08-18</v>
      </c>
      <c r="Q3694" s="1" t="str">
        <f>IFERROR(VLOOKUP(K3694,de_para!$A$2:$B$32,2,0),"ERR")</f>
        <v>web event</v>
      </c>
      <c r="R3694" s="1">
        <v>0</v>
      </c>
      <c r="S3694" s="1">
        <f t="shared" si="287"/>
        <v>8</v>
      </c>
      <c r="T3694" s="1">
        <f t="shared" si="288"/>
        <v>2020</v>
      </c>
      <c r="U3694" s="1">
        <f t="shared" si="289"/>
        <v>2</v>
      </c>
    </row>
    <row r="3695" spans="1:21" x14ac:dyDescent="0.25">
      <c r="A3695" s="3" t="s">
        <v>405</v>
      </c>
      <c r="B3695" s="3" t="s">
        <v>1678</v>
      </c>
      <c r="C3695" s="4" t="s">
        <v>406</v>
      </c>
      <c r="D3695" s="5" t="s">
        <v>177</v>
      </c>
      <c r="E3695" s="4" t="s">
        <v>178</v>
      </c>
      <c r="F3695" s="6">
        <v>3880.21</v>
      </c>
      <c r="G3695" s="4">
        <v>433345</v>
      </c>
      <c r="H3695" s="4">
        <v>853873</v>
      </c>
      <c r="I3695" s="5">
        <v>4.54424721</v>
      </c>
      <c r="J3695" s="5">
        <v>1.9704231039933999</v>
      </c>
      <c r="K3695" s="5" t="s">
        <v>179</v>
      </c>
      <c r="L3695" s="5">
        <v>3675</v>
      </c>
      <c r="M3695" s="7" t="s">
        <v>1679</v>
      </c>
      <c r="N3695" s="16">
        <f t="shared" si="285"/>
        <v>44053</v>
      </c>
      <c r="O3695" s="7" t="s">
        <v>1680</v>
      </c>
      <c r="P3695" s="12" t="str">
        <f t="shared" si="286"/>
        <v>2020-08-18</v>
      </c>
      <c r="Q3695" s="1" t="str">
        <f>IFERROR(VLOOKUP(K3695,de_para!$A$2:$B$32,2,0),"ERR")</f>
        <v>Mid funnel</v>
      </c>
      <c r="R3695" s="1">
        <v>0</v>
      </c>
      <c r="S3695" s="1">
        <f t="shared" si="287"/>
        <v>8</v>
      </c>
      <c r="T3695" s="1">
        <f t="shared" si="288"/>
        <v>2020</v>
      </c>
      <c r="U3695" s="1">
        <f t="shared" si="289"/>
        <v>2</v>
      </c>
    </row>
    <row r="3696" spans="1:21" x14ac:dyDescent="0.25">
      <c r="A3696" s="3" t="s">
        <v>1584</v>
      </c>
      <c r="B3696" s="3" t="s">
        <v>1678</v>
      </c>
      <c r="C3696" s="4" t="s">
        <v>1585</v>
      </c>
      <c r="D3696" s="5" t="s">
        <v>1582</v>
      </c>
      <c r="E3696" s="4" t="s">
        <v>1583</v>
      </c>
      <c r="F3696" s="6">
        <v>18223.82</v>
      </c>
      <c r="G3696" s="4">
        <v>1096177</v>
      </c>
      <c r="H3696" s="4">
        <v>1647125</v>
      </c>
      <c r="I3696" s="5">
        <v>11.064017610000001</v>
      </c>
      <c r="J3696" s="5">
        <v>1.5026086115655</v>
      </c>
      <c r="K3696" s="5" t="s">
        <v>36</v>
      </c>
      <c r="L3696" s="5">
        <v>198</v>
      </c>
      <c r="M3696" s="7" t="s">
        <v>1679</v>
      </c>
      <c r="N3696" s="16">
        <f t="shared" si="285"/>
        <v>44053</v>
      </c>
      <c r="O3696" s="7" t="s">
        <v>1680</v>
      </c>
      <c r="P3696" s="12" t="str">
        <f t="shared" si="286"/>
        <v>2020-08-18</v>
      </c>
      <c r="Q3696" s="1" t="str">
        <f>IFERROR(VLOOKUP(K3696,de_para!$A$2:$B$32,2,0),"ERR")</f>
        <v>web event</v>
      </c>
      <c r="R3696" s="1">
        <v>0</v>
      </c>
      <c r="S3696" s="1">
        <f t="shared" si="287"/>
        <v>8</v>
      </c>
      <c r="T3696" s="1">
        <f t="shared" si="288"/>
        <v>2020</v>
      </c>
      <c r="U3696" s="1">
        <f t="shared" si="289"/>
        <v>2</v>
      </c>
    </row>
    <row r="3697" spans="1:21" x14ac:dyDescent="0.25">
      <c r="A3697" s="3" t="s">
        <v>1557</v>
      </c>
      <c r="B3697" s="3" t="s">
        <v>1678</v>
      </c>
      <c r="C3697" s="4" t="s">
        <v>1701</v>
      </c>
      <c r="D3697" s="5" t="s">
        <v>1702</v>
      </c>
      <c r="E3697" s="4" t="s">
        <v>1703</v>
      </c>
      <c r="F3697" s="6">
        <v>0</v>
      </c>
      <c r="G3697" s="4">
        <v>0</v>
      </c>
      <c r="H3697" s="4">
        <v>0</v>
      </c>
      <c r="I3697" s="5" t="s">
        <v>45</v>
      </c>
      <c r="J3697" s="5">
        <v>0</v>
      </c>
      <c r="K3697" s="5" t="s">
        <v>36</v>
      </c>
      <c r="L3697" s="5">
        <v>1</v>
      </c>
      <c r="M3697" s="7" t="s">
        <v>1679</v>
      </c>
      <c r="N3697" s="16">
        <f t="shared" si="285"/>
        <v>44053</v>
      </c>
      <c r="O3697" s="7" t="s">
        <v>1680</v>
      </c>
      <c r="P3697" s="12" t="str">
        <f t="shared" si="286"/>
        <v>2020-08-18</v>
      </c>
      <c r="Q3697" s="1" t="str">
        <f>IFERROR(VLOOKUP(K3697,de_para!$A$2:$B$32,2,0),"ERR")</f>
        <v>web event</v>
      </c>
      <c r="R3697" s="1">
        <v>0</v>
      </c>
      <c r="S3697" s="1">
        <f t="shared" si="287"/>
        <v>8</v>
      </c>
      <c r="T3697" s="1">
        <f t="shared" si="288"/>
        <v>2020</v>
      </c>
      <c r="U3697" s="1">
        <f t="shared" si="289"/>
        <v>2</v>
      </c>
    </row>
    <row r="3698" spans="1:21" x14ac:dyDescent="0.25">
      <c r="A3698" s="3" t="s">
        <v>1476</v>
      </c>
      <c r="B3698" s="3" t="s">
        <v>1678</v>
      </c>
      <c r="C3698" s="4" t="s">
        <v>1642</v>
      </c>
      <c r="D3698" s="5" t="s">
        <v>1578</v>
      </c>
      <c r="E3698" s="4" t="s">
        <v>1579</v>
      </c>
      <c r="F3698" s="6">
        <v>4797.71</v>
      </c>
      <c r="G3698" s="4">
        <v>418431</v>
      </c>
      <c r="H3698" s="4">
        <v>574601</v>
      </c>
      <c r="I3698" s="5">
        <v>8.3496374000000007</v>
      </c>
      <c r="J3698" s="5">
        <v>1.3732276050293</v>
      </c>
      <c r="K3698" s="5" t="s">
        <v>36</v>
      </c>
      <c r="L3698" s="5">
        <v>28</v>
      </c>
      <c r="M3698" s="7" t="s">
        <v>1679</v>
      </c>
      <c r="N3698" s="16">
        <f t="shared" si="285"/>
        <v>44053</v>
      </c>
      <c r="O3698" s="7" t="s">
        <v>1680</v>
      </c>
      <c r="P3698" s="12" t="str">
        <f t="shared" si="286"/>
        <v>2020-08-18</v>
      </c>
      <c r="Q3698" s="1" t="str">
        <f>IFERROR(VLOOKUP(K3698,de_para!$A$2:$B$32,2,0),"ERR")</f>
        <v>web event</v>
      </c>
      <c r="R3698" s="1">
        <v>0</v>
      </c>
      <c r="S3698" s="1">
        <f t="shared" si="287"/>
        <v>8</v>
      </c>
      <c r="T3698" s="1">
        <f t="shared" si="288"/>
        <v>2020</v>
      </c>
      <c r="U3698" s="1">
        <f t="shared" si="289"/>
        <v>2</v>
      </c>
    </row>
    <row r="3699" spans="1:21" x14ac:dyDescent="0.25">
      <c r="A3699" s="3" t="s">
        <v>1515</v>
      </c>
      <c r="B3699" s="3" t="s">
        <v>1678</v>
      </c>
      <c r="C3699" s="4" t="s">
        <v>1516</v>
      </c>
      <c r="D3699" s="5" t="s">
        <v>1495</v>
      </c>
      <c r="E3699" s="4" t="s">
        <v>1496</v>
      </c>
      <c r="F3699" s="6">
        <v>50957.78</v>
      </c>
      <c r="G3699" s="4">
        <v>3771345</v>
      </c>
      <c r="H3699" s="4">
        <v>8890468</v>
      </c>
      <c r="I3699" s="5">
        <v>5.73173201</v>
      </c>
      <c r="J3699" s="5">
        <v>2.3573732978552999</v>
      </c>
      <c r="K3699" s="5" t="s">
        <v>36</v>
      </c>
      <c r="L3699" s="5">
        <v>433</v>
      </c>
      <c r="M3699" s="7" t="s">
        <v>1679</v>
      </c>
      <c r="N3699" s="16">
        <f t="shared" si="285"/>
        <v>44053</v>
      </c>
      <c r="O3699" s="7" t="s">
        <v>1680</v>
      </c>
      <c r="P3699" s="12" t="str">
        <f t="shared" si="286"/>
        <v>2020-08-18</v>
      </c>
      <c r="Q3699" s="1" t="str">
        <f>IFERROR(VLOOKUP(K3699,de_para!$A$2:$B$32,2,0),"ERR")</f>
        <v>web event</v>
      </c>
      <c r="R3699" s="1">
        <v>0</v>
      </c>
      <c r="S3699" s="1">
        <f t="shared" si="287"/>
        <v>8</v>
      </c>
      <c r="T3699" s="1">
        <f t="shared" si="288"/>
        <v>2020</v>
      </c>
      <c r="U3699" s="1">
        <f t="shared" si="289"/>
        <v>2</v>
      </c>
    </row>
    <row r="3700" spans="1:21" x14ac:dyDescent="0.25">
      <c r="A3700" s="3" t="s">
        <v>1308</v>
      </c>
      <c r="B3700" s="3" t="s">
        <v>1678</v>
      </c>
      <c r="C3700" s="4" t="s">
        <v>1309</v>
      </c>
      <c r="D3700" s="5" t="s">
        <v>1302</v>
      </c>
      <c r="E3700" s="4" t="s">
        <v>1303</v>
      </c>
      <c r="F3700" s="6">
        <v>6257.92</v>
      </c>
      <c r="G3700" s="4">
        <v>39425</v>
      </c>
      <c r="H3700" s="4">
        <v>649698</v>
      </c>
      <c r="I3700" s="5">
        <v>9.6320444300000005</v>
      </c>
      <c r="J3700" s="5">
        <v>16.479340519975</v>
      </c>
      <c r="K3700" s="5" t="s">
        <v>6</v>
      </c>
      <c r="L3700" s="5">
        <v>39425</v>
      </c>
      <c r="M3700" s="7" t="s">
        <v>1679</v>
      </c>
      <c r="N3700" s="16">
        <f t="shared" si="285"/>
        <v>44053</v>
      </c>
      <c r="O3700" s="7" t="s">
        <v>1680</v>
      </c>
      <c r="P3700" s="12" t="str">
        <f t="shared" si="286"/>
        <v>2020-08-18</v>
      </c>
      <c r="Q3700" s="1" t="str">
        <f>IFERROR(VLOOKUP(K3700,de_para!$A$2:$B$32,2,0),"ERR")</f>
        <v>Top funnel</v>
      </c>
      <c r="R3700" s="1">
        <v>0</v>
      </c>
      <c r="S3700" s="1">
        <f t="shared" si="287"/>
        <v>8</v>
      </c>
      <c r="T3700" s="1">
        <f t="shared" si="288"/>
        <v>2020</v>
      </c>
      <c r="U3700" s="1">
        <f t="shared" si="289"/>
        <v>2</v>
      </c>
    </row>
    <row r="3701" spans="1:21" x14ac:dyDescent="0.25">
      <c r="A3701" s="3" t="s">
        <v>1580</v>
      </c>
      <c r="B3701" s="3" t="s">
        <v>1678</v>
      </c>
      <c r="C3701" s="4" t="s">
        <v>1581</v>
      </c>
      <c r="D3701" s="5" t="s">
        <v>1582</v>
      </c>
      <c r="E3701" s="4" t="s">
        <v>1583</v>
      </c>
      <c r="F3701" s="6">
        <v>18210.77</v>
      </c>
      <c r="G3701" s="4">
        <v>1138426</v>
      </c>
      <c r="H3701" s="4">
        <v>1802507</v>
      </c>
      <c r="I3701" s="5">
        <v>10.103023179999999</v>
      </c>
      <c r="J3701" s="5">
        <v>1.5833326013285001</v>
      </c>
      <c r="K3701" s="5" t="s">
        <v>36</v>
      </c>
      <c r="L3701" s="5">
        <v>135</v>
      </c>
      <c r="M3701" s="7" t="s">
        <v>1679</v>
      </c>
      <c r="N3701" s="16">
        <f t="shared" si="285"/>
        <v>44053</v>
      </c>
      <c r="O3701" s="7" t="s">
        <v>1680</v>
      </c>
      <c r="P3701" s="12" t="str">
        <f t="shared" si="286"/>
        <v>2020-08-18</v>
      </c>
      <c r="Q3701" s="1" t="str">
        <f>IFERROR(VLOOKUP(K3701,de_para!$A$2:$B$32,2,0),"ERR")</f>
        <v>web event</v>
      </c>
      <c r="R3701" s="1">
        <v>0</v>
      </c>
      <c r="S3701" s="1">
        <f t="shared" si="287"/>
        <v>8</v>
      </c>
      <c r="T3701" s="1">
        <f t="shared" si="288"/>
        <v>2020</v>
      </c>
      <c r="U3701" s="1">
        <f t="shared" si="289"/>
        <v>2</v>
      </c>
    </row>
    <row r="3702" spans="1:21" x14ac:dyDescent="0.25">
      <c r="A3702" s="3" t="s">
        <v>1300</v>
      </c>
      <c r="B3702" s="3" t="s">
        <v>1678</v>
      </c>
      <c r="C3702" s="4" t="s">
        <v>1301</v>
      </c>
      <c r="D3702" s="5" t="s">
        <v>1302</v>
      </c>
      <c r="E3702" s="4" t="s">
        <v>1303</v>
      </c>
      <c r="F3702" s="6">
        <v>306.74</v>
      </c>
      <c r="G3702" s="4">
        <v>3821</v>
      </c>
      <c r="H3702" s="4">
        <v>32687</v>
      </c>
      <c r="I3702" s="5">
        <v>9.3841588399999996</v>
      </c>
      <c r="J3702" s="5">
        <v>8.5545668673122002</v>
      </c>
      <c r="K3702" s="5" t="s">
        <v>6</v>
      </c>
      <c r="L3702" s="5">
        <v>3821</v>
      </c>
      <c r="M3702" s="7" t="s">
        <v>1679</v>
      </c>
      <c r="N3702" s="16">
        <f t="shared" si="285"/>
        <v>44053</v>
      </c>
      <c r="O3702" s="7" t="s">
        <v>1680</v>
      </c>
      <c r="P3702" s="12" t="str">
        <f t="shared" si="286"/>
        <v>2020-08-18</v>
      </c>
      <c r="Q3702" s="1" t="str">
        <f>IFERROR(VLOOKUP(K3702,de_para!$A$2:$B$32,2,0),"ERR")</f>
        <v>Top funnel</v>
      </c>
      <c r="R3702" s="1">
        <v>0</v>
      </c>
      <c r="S3702" s="1">
        <f t="shared" si="287"/>
        <v>8</v>
      </c>
      <c r="T3702" s="1">
        <f t="shared" si="288"/>
        <v>2020</v>
      </c>
      <c r="U3702" s="1">
        <f t="shared" si="289"/>
        <v>2</v>
      </c>
    </row>
    <row r="3703" spans="1:21" x14ac:dyDescent="0.25">
      <c r="A3703" s="3" t="s">
        <v>1271</v>
      </c>
      <c r="B3703" s="3" t="s">
        <v>1678</v>
      </c>
      <c r="C3703" s="4" t="s">
        <v>1272</v>
      </c>
      <c r="D3703" s="5" t="s">
        <v>1273</v>
      </c>
      <c r="E3703" s="4" t="s">
        <v>1274</v>
      </c>
      <c r="F3703" s="6">
        <v>13431.72</v>
      </c>
      <c r="G3703" s="4">
        <v>33272</v>
      </c>
      <c r="H3703" s="4">
        <v>282285</v>
      </c>
      <c r="I3703" s="5">
        <v>47.582124450000002</v>
      </c>
      <c r="J3703" s="5">
        <v>8.4841608559750004</v>
      </c>
      <c r="K3703" s="5" t="s">
        <v>36</v>
      </c>
      <c r="L3703" s="5">
        <v>206</v>
      </c>
      <c r="M3703" s="7" t="s">
        <v>1679</v>
      </c>
      <c r="N3703" s="16">
        <f t="shared" si="285"/>
        <v>44053</v>
      </c>
      <c r="O3703" s="7" t="s">
        <v>1680</v>
      </c>
      <c r="P3703" s="12" t="str">
        <f t="shared" si="286"/>
        <v>2020-08-18</v>
      </c>
      <c r="Q3703" s="1" t="str">
        <f>IFERROR(VLOOKUP(K3703,de_para!$A$2:$B$32,2,0),"ERR")</f>
        <v>web event</v>
      </c>
      <c r="R3703" s="1">
        <v>0</v>
      </c>
      <c r="S3703" s="1">
        <f t="shared" si="287"/>
        <v>8</v>
      </c>
      <c r="T3703" s="1">
        <f t="shared" si="288"/>
        <v>2020</v>
      </c>
      <c r="U3703" s="1">
        <f t="shared" si="289"/>
        <v>2</v>
      </c>
    </row>
    <row r="3704" spans="1:21" x14ac:dyDescent="0.25">
      <c r="A3704" s="3" t="s">
        <v>1560</v>
      </c>
      <c r="B3704" s="3" t="s">
        <v>1678</v>
      </c>
      <c r="C3704" s="4" t="s">
        <v>1561</v>
      </c>
      <c r="D3704" s="5" t="s">
        <v>1562</v>
      </c>
      <c r="E3704" s="4" t="s">
        <v>1563</v>
      </c>
      <c r="F3704" s="6">
        <v>8994.73</v>
      </c>
      <c r="G3704" s="4">
        <v>1582089</v>
      </c>
      <c r="H3704" s="4">
        <v>1860225</v>
      </c>
      <c r="I3704" s="5">
        <v>4.8352914299999998</v>
      </c>
      <c r="J3704" s="5">
        <v>1.1758030047614001</v>
      </c>
      <c r="K3704" s="5" t="s">
        <v>36</v>
      </c>
      <c r="L3704" s="5">
        <v>76</v>
      </c>
      <c r="M3704" s="7" t="s">
        <v>1679</v>
      </c>
      <c r="N3704" s="16">
        <f t="shared" si="285"/>
        <v>44053</v>
      </c>
      <c r="O3704" s="7" t="s">
        <v>1680</v>
      </c>
      <c r="P3704" s="12" t="str">
        <f t="shared" si="286"/>
        <v>2020-08-18</v>
      </c>
      <c r="Q3704" s="1" t="str">
        <f>IFERROR(VLOOKUP(K3704,de_para!$A$2:$B$32,2,0),"ERR")</f>
        <v>web event</v>
      </c>
      <c r="R3704" s="1">
        <v>0</v>
      </c>
      <c r="S3704" s="1">
        <f t="shared" si="287"/>
        <v>8</v>
      </c>
      <c r="T3704" s="1">
        <f t="shared" si="288"/>
        <v>2020</v>
      </c>
      <c r="U3704" s="1">
        <f t="shared" si="289"/>
        <v>2</v>
      </c>
    </row>
    <row r="3705" spans="1:21" x14ac:dyDescent="0.25">
      <c r="A3705" s="3" t="s">
        <v>1557</v>
      </c>
      <c r="B3705" s="3" t="s">
        <v>1678</v>
      </c>
      <c r="C3705" s="4" t="s">
        <v>1648</v>
      </c>
      <c r="D3705" s="5" t="s">
        <v>1578</v>
      </c>
      <c r="E3705" s="4" t="s">
        <v>1579</v>
      </c>
      <c r="F3705" s="6">
        <v>4813.6099999999997</v>
      </c>
      <c r="G3705" s="4">
        <v>295486</v>
      </c>
      <c r="H3705" s="4">
        <v>411716</v>
      </c>
      <c r="I3705" s="5">
        <v>11.691578659999999</v>
      </c>
      <c r="J3705" s="5">
        <v>1.3933519692980001</v>
      </c>
      <c r="K3705" s="5" t="s">
        <v>36</v>
      </c>
      <c r="L3705" s="5">
        <v>22</v>
      </c>
      <c r="M3705" s="7" t="s">
        <v>1679</v>
      </c>
      <c r="N3705" s="16">
        <f t="shared" si="285"/>
        <v>44053</v>
      </c>
      <c r="O3705" s="7" t="s">
        <v>1680</v>
      </c>
      <c r="P3705" s="12" t="str">
        <f t="shared" si="286"/>
        <v>2020-08-18</v>
      </c>
      <c r="Q3705" s="1" t="str">
        <f>IFERROR(VLOOKUP(K3705,de_para!$A$2:$B$32,2,0),"ERR")</f>
        <v>web event</v>
      </c>
      <c r="R3705" s="1">
        <v>0</v>
      </c>
      <c r="S3705" s="1">
        <f t="shared" si="287"/>
        <v>8</v>
      </c>
      <c r="T3705" s="1">
        <f t="shared" si="288"/>
        <v>2020</v>
      </c>
      <c r="U3705" s="1">
        <f t="shared" si="289"/>
        <v>2</v>
      </c>
    </row>
    <row r="3706" spans="1:21" x14ac:dyDescent="0.25">
      <c r="A3706" s="3" t="s">
        <v>1530</v>
      </c>
      <c r="B3706" s="3" t="s">
        <v>1678</v>
      </c>
      <c r="C3706" s="4" t="s">
        <v>1595</v>
      </c>
      <c r="D3706" s="5" t="s">
        <v>1578</v>
      </c>
      <c r="E3706" s="4" t="s">
        <v>1579</v>
      </c>
      <c r="F3706" s="6">
        <v>4786.09</v>
      </c>
      <c r="G3706" s="4">
        <v>379134</v>
      </c>
      <c r="H3706" s="4">
        <v>554663</v>
      </c>
      <c r="I3706" s="5">
        <v>8.6288250699999995</v>
      </c>
      <c r="J3706" s="5">
        <v>1.4629735133224999</v>
      </c>
      <c r="K3706" s="5" t="s">
        <v>36</v>
      </c>
      <c r="L3706" s="5">
        <v>25</v>
      </c>
      <c r="M3706" s="7" t="s">
        <v>1679</v>
      </c>
      <c r="N3706" s="16">
        <f t="shared" si="285"/>
        <v>44053</v>
      </c>
      <c r="O3706" s="7" t="s">
        <v>1680</v>
      </c>
      <c r="P3706" s="12" t="str">
        <f t="shared" si="286"/>
        <v>2020-08-18</v>
      </c>
      <c r="Q3706" s="1" t="str">
        <f>IFERROR(VLOOKUP(K3706,de_para!$A$2:$B$32,2,0),"ERR")</f>
        <v>web event</v>
      </c>
      <c r="R3706" s="1">
        <v>0</v>
      </c>
      <c r="S3706" s="1">
        <f t="shared" si="287"/>
        <v>8</v>
      </c>
      <c r="T3706" s="1">
        <f t="shared" si="288"/>
        <v>2020</v>
      </c>
      <c r="U3706" s="1">
        <f t="shared" si="289"/>
        <v>2</v>
      </c>
    </row>
    <row r="3707" spans="1:21" x14ac:dyDescent="0.25">
      <c r="A3707" s="3" t="s">
        <v>1564</v>
      </c>
      <c r="B3707" s="3" t="s">
        <v>1678</v>
      </c>
      <c r="C3707" s="4" t="s">
        <v>1565</v>
      </c>
      <c r="D3707" s="5" t="s">
        <v>1566</v>
      </c>
      <c r="E3707" s="4" t="s">
        <v>1567</v>
      </c>
      <c r="F3707" s="6">
        <v>15815.57</v>
      </c>
      <c r="G3707" s="4">
        <v>19255</v>
      </c>
      <c r="H3707" s="4">
        <v>147140</v>
      </c>
      <c r="I3707" s="5">
        <v>107.48654343</v>
      </c>
      <c r="J3707" s="5">
        <v>7.6416515190860004</v>
      </c>
      <c r="K3707" s="5" t="s">
        <v>36</v>
      </c>
      <c r="L3707" s="5">
        <v>88</v>
      </c>
      <c r="M3707" s="7" t="s">
        <v>1679</v>
      </c>
      <c r="N3707" s="16">
        <f t="shared" si="285"/>
        <v>44053</v>
      </c>
      <c r="O3707" s="7" t="s">
        <v>1680</v>
      </c>
      <c r="P3707" s="12" t="str">
        <f t="shared" si="286"/>
        <v>2020-08-18</v>
      </c>
      <c r="Q3707" s="1" t="str">
        <f>IFERROR(VLOOKUP(K3707,de_para!$A$2:$B$32,2,0),"ERR")</f>
        <v>web event</v>
      </c>
      <c r="R3707" s="1">
        <v>0</v>
      </c>
      <c r="S3707" s="1">
        <f t="shared" si="287"/>
        <v>8</v>
      </c>
      <c r="T3707" s="1">
        <f t="shared" si="288"/>
        <v>2020</v>
      </c>
      <c r="U3707" s="1">
        <f t="shared" si="289"/>
        <v>2</v>
      </c>
    </row>
    <row r="3708" spans="1:21" x14ac:dyDescent="0.25">
      <c r="A3708" s="3" t="s">
        <v>1674</v>
      </c>
      <c r="B3708" s="3" t="s">
        <v>1678</v>
      </c>
      <c r="C3708" s="4" t="s">
        <v>1675</v>
      </c>
      <c r="D3708" s="5" t="s">
        <v>1646</v>
      </c>
      <c r="E3708" s="4" t="s">
        <v>1647</v>
      </c>
      <c r="F3708" s="6">
        <v>0</v>
      </c>
      <c r="G3708" s="4">
        <v>0</v>
      </c>
      <c r="H3708" s="4">
        <v>0</v>
      </c>
      <c r="I3708" s="5" t="s">
        <v>45</v>
      </c>
      <c r="J3708" s="5">
        <v>0</v>
      </c>
      <c r="K3708" s="5" t="s">
        <v>757</v>
      </c>
      <c r="L3708" s="5">
        <v>2</v>
      </c>
      <c r="M3708" s="7" t="s">
        <v>1679</v>
      </c>
      <c r="N3708" s="16">
        <f t="shared" si="285"/>
        <v>44053</v>
      </c>
      <c r="O3708" s="7" t="s">
        <v>1680</v>
      </c>
      <c r="P3708" s="12" t="str">
        <f t="shared" si="286"/>
        <v>2020-08-18</v>
      </c>
      <c r="Q3708" s="1" t="str">
        <f>IFERROR(VLOOKUP(K3708,de_para!$A$2:$B$32,2,0),"ERR")</f>
        <v>web event</v>
      </c>
      <c r="R3708" s="1">
        <v>0</v>
      </c>
      <c r="S3708" s="1">
        <f t="shared" si="287"/>
        <v>8</v>
      </c>
      <c r="T3708" s="1">
        <f t="shared" si="288"/>
        <v>2020</v>
      </c>
      <c r="U3708" s="1">
        <f t="shared" si="289"/>
        <v>2</v>
      </c>
    </row>
    <row r="3709" spans="1:21" x14ac:dyDescent="0.25">
      <c r="A3709" s="3" t="s">
        <v>1644</v>
      </c>
      <c r="B3709" s="3" t="s">
        <v>1678</v>
      </c>
      <c r="C3709" s="4" t="s">
        <v>1645</v>
      </c>
      <c r="D3709" s="5" t="s">
        <v>1646</v>
      </c>
      <c r="E3709" s="4" t="s">
        <v>1647</v>
      </c>
      <c r="F3709" s="6">
        <v>0</v>
      </c>
      <c r="G3709" s="4">
        <v>0</v>
      </c>
      <c r="H3709" s="4">
        <v>0</v>
      </c>
      <c r="I3709" s="5" t="s">
        <v>45</v>
      </c>
      <c r="J3709" s="5">
        <v>0</v>
      </c>
      <c r="K3709" s="5" t="s">
        <v>757</v>
      </c>
      <c r="L3709" s="5">
        <v>6</v>
      </c>
      <c r="M3709" s="7" t="s">
        <v>1679</v>
      </c>
      <c r="N3709" s="16">
        <f t="shared" si="285"/>
        <v>44053</v>
      </c>
      <c r="O3709" s="7" t="s">
        <v>1680</v>
      </c>
      <c r="P3709" s="12" t="str">
        <f t="shared" si="286"/>
        <v>2020-08-18</v>
      </c>
      <c r="Q3709" s="1" t="str">
        <f>IFERROR(VLOOKUP(K3709,de_para!$A$2:$B$32,2,0),"ERR")</f>
        <v>web event</v>
      </c>
      <c r="R3709" s="1">
        <v>0</v>
      </c>
      <c r="S3709" s="1">
        <f t="shared" si="287"/>
        <v>8</v>
      </c>
      <c r="T3709" s="1">
        <f t="shared" si="288"/>
        <v>2020</v>
      </c>
      <c r="U3709" s="1">
        <f t="shared" si="289"/>
        <v>2</v>
      </c>
    </row>
    <row r="3710" spans="1:21" x14ac:dyDescent="0.25">
      <c r="A3710" s="3" t="s">
        <v>1575</v>
      </c>
      <c r="B3710" s="3" t="s">
        <v>1678</v>
      </c>
      <c r="C3710" s="4" t="s">
        <v>1576</v>
      </c>
      <c r="D3710" s="5" t="s">
        <v>1562</v>
      </c>
      <c r="E3710" s="4" t="s">
        <v>1563</v>
      </c>
      <c r="F3710" s="6">
        <v>4998.6099999999997</v>
      </c>
      <c r="G3710" s="4">
        <v>621198</v>
      </c>
      <c r="H3710" s="4">
        <v>715149</v>
      </c>
      <c r="I3710" s="5">
        <v>6.9896063599999998</v>
      </c>
      <c r="J3710" s="5">
        <v>1.1512416331024999</v>
      </c>
      <c r="K3710" s="5" t="s">
        <v>36</v>
      </c>
      <c r="L3710" s="5">
        <v>39</v>
      </c>
      <c r="M3710" s="7" t="s">
        <v>1679</v>
      </c>
      <c r="N3710" s="16">
        <f t="shared" si="285"/>
        <v>44053</v>
      </c>
      <c r="O3710" s="7" t="s">
        <v>1680</v>
      </c>
      <c r="P3710" s="12" t="str">
        <f t="shared" si="286"/>
        <v>2020-08-18</v>
      </c>
      <c r="Q3710" s="1" t="str">
        <f>IFERROR(VLOOKUP(K3710,de_para!$A$2:$B$32,2,0),"ERR")</f>
        <v>web event</v>
      </c>
      <c r="R3710" s="1">
        <v>0</v>
      </c>
      <c r="S3710" s="1">
        <f t="shared" si="287"/>
        <v>8</v>
      </c>
      <c r="T3710" s="1">
        <f t="shared" si="288"/>
        <v>2020</v>
      </c>
      <c r="U3710" s="1">
        <f t="shared" si="289"/>
        <v>2</v>
      </c>
    </row>
    <row r="3711" spans="1:21" x14ac:dyDescent="0.25">
      <c r="A3711" s="3" t="s">
        <v>1480</v>
      </c>
      <c r="B3711" s="3" t="s">
        <v>1678</v>
      </c>
      <c r="C3711" s="4" t="s">
        <v>1577</v>
      </c>
      <c r="D3711" s="5" t="s">
        <v>1578</v>
      </c>
      <c r="E3711" s="4" t="s">
        <v>1579</v>
      </c>
      <c r="F3711" s="6">
        <v>4810.03</v>
      </c>
      <c r="G3711" s="4">
        <v>301825</v>
      </c>
      <c r="H3711" s="4">
        <v>441465</v>
      </c>
      <c r="I3711" s="5">
        <v>10.895608940000001</v>
      </c>
      <c r="J3711" s="5">
        <v>1.4626521991220001</v>
      </c>
      <c r="K3711" s="5" t="s">
        <v>36</v>
      </c>
      <c r="L3711" s="5">
        <v>19</v>
      </c>
      <c r="M3711" s="7" t="s">
        <v>1679</v>
      </c>
      <c r="N3711" s="16">
        <f t="shared" si="285"/>
        <v>44053</v>
      </c>
      <c r="O3711" s="7" t="s">
        <v>1680</v>
      </c>
      <c r="P3711" s="12" t="str">
        <f t="shared" si="286"/>
        <v>2020-08-18</v>
      </c>
      <c r="Q3711" s="1" t="str">
        <f>IFERROR(VLOOKUP(K3711,de_para!$A$2:$B$32,2,0),"ERR")</f>
        <v>web event</v>
      </c>
      <c r="R3711" s="1">
        <v>0</v>
      </c>
      <c r="S3711" s="1">
        <f t="shared" si="287"/>
        <v>8</v>
      </c>
      <c r="T3711" s="1">
        <f t="shared" si="288"/>
        <v>2020</v>
      </c>
      <c r="U3711" s="1">
        <f t="shared" si="289"/>
        <v>2</v>
      </c>
    </row>
    <row r="3712" spans="1:21" x14ac:dyDescent="0.25">
      <c r="A3712" s="3" t="s">
        <v>1557</v>
      </c>
      <c r="B3712" s="3" t="s">
        <v>1678</v>
      </c>
      <c r="C3712" s="4" t="s">
        <v>1611</v>
      </c>
      <c r="D3712" s="5" t="s">
        <v>1612</v>
      </c>
      <c r="E3712" s="4" t="s">
        <v>1613</v>
      </c>
      <c r="F3712" s="6">
        <v>0</v>
      </c>
      <c r="G3712" s="4">
        <v>0</v>
      </c>
      <c r="H3712" s="4">
        <v>0</v>
      </c>
      <c r="I3712" s="5" t="s">
        <v>45</v>
      </c>
      <c r="J3712" s="5">
        <v>0</v>
      </c>
      <c r="K3712" s="5" t="s">
        <v>36</v>
      </c>
      <c r="L3712" s="5">
        <v>2</v>
      </c>
      <c r="M3712" s="7" t="s">
        <v>1679</v>
      </c>
      <c r="N3712" s="16">
        <f t="shared" si="285"/>
        <v>44053</v>
      </c>
      <c r="O3712" s="7" t="s">
        <v>1680</v>
      </c>
      <c r="P3712" s="12" t="str">
        <f t="shared" si="286"/>
        <v>2020-08-18</v>
      </c>
      <c r="Q3712" s="1" t="str">
        <f>IFERROR(VLOOKUP(K3712,de_para!$A$2:$B$32,2,0),"ERR")</f>
        <v>web event</v>
      </c>
      <c r="R3712" s="1">
        <v>0</v>
      </c>
      <c r="S3712" s="1">
        <f t="shared" si="287"/>
        <v>8</v>
      </c>
      <c r="T3712" s="1">
        <f t="shared" si="288"/>
        <v>2020</v>
      </c>
      <c r="U3712" s="1">
        <f t="shared" si="289"/>
        <v>2</v>
      </c>
    </row>
    <row r="3713" spans="1:21" x14ac:dyDescent="0.25">
      <c r="A3713" s="3" t="s">
        <v>1535</v>
      </c>
      <c r="B3713" s="3" t="s">
        <v>1678</v>
      </c>
      <c r="C3713" s="4" t="s">
        <v>1638</v>
      </c>
      <c r="D3713" s="5" t="s">
        <v>1578</v>
      </c>
      <c r="E3713" s="4" t="s">
        <v>1579</v>
      </c>
      <c r="F3713" s="6">
        <v>4822.3500000000004</v>
      </c>
      <c r="G3713" s="4">
        <v>384890</v>
      </c>
      <c r="H3713" s="4">
        <v>554852</v>
      </c>
      <c r="I3713" s="5">
        <v>8.69123658</v>
      </c>
      <c r="J3713" s="5">
        <v>1.4415859076619</v>
      </c>
      <c r="K3713" s="5" t="s">
        <v>36</v>
      </c>
      <c r="L3713" s="5">
        <v>27</v>
      </c>
      <c r="M3713" s="7" t="s">
        <v>1679</v>
      </c>
      <c r="N3713" s="16">
        <f t="shared" si="285"/>
        <v>44053</v>
      </c>
      <c r="O3713" s="7" t="s">
        <v>1680</v>
      </c>
      <c r="P3713" s="12" t="str">
        <f t="shared" si="286"/>
        <v>2020-08-18</v>
      </c>
      <c r="Q3713" s="1" t="str">
        <f>IFERROR(VLOOKUP(K3713,de_para!$A$2:$B$32,2,0),"ERR")</f>
        <v>web event</v>
      </c>
      <c r="R3713" s="1">
        <v>0</v>
      </c>
      <c r="S3713" s="1">
        <f t="shared" si="287"/>
        <v>8</v>
      </c>
      <c r="T3713" s="1">
        <f t="shared" si="288"/>
        <v>2020</v>
      </c>
      <c r="U3713" s="1">
        <f t="shared" si="289"/>
        <v>2</v>
      </c>
    </row>
    <row r="3714" spans="1:21" x14ac:dyDescent="0.25">
      <c r="A3714" s="3" t="s">
        <v>1530</v>
      </c>
      <c r="B3714" s="3" t="s">
        <v>1678</v>
      </c>
      <c r="C3714" s="4" t="s">
        <v>1531</v>
      </c>
      <c r="D3714" s="5" t="s">
        <v>1532</v>
      </c>
      <c r="E3714" s="4" t="s">
        <v>1533</v>
      </c>
      <c r="F3714" s="6">
        <v>8738.42</v>
      </c>
      <c r="G3714" s="4">
        <v>621955</v>
      </c>
      <c r="H3714" s="4">
        <v>1074584</v>
      </c>
      <c r="I3714" s="5">
        <v>8.1319096500000008</v>
      </c>
      <c r="J3714" s="5">
        <v>1.7277520077819</v>
      </c>
      <c r="K3714" s="5" t="s">
        <v>36</v>
      </c>
      <c r="L3714" s="5">
        <v>53</v>
      </c>
      <c r="M3714" s="7" t="s">
        <v>1679</v>
      </c>
      <c r="N3714" s="16">
        <f t="shared" si="285"/>
        <v>44053</v>
      </c>
      <c r="O3714" s="7" t="s">
        <v>1680</v>
      </c>
      <c r="P3714" s="12" t="str">
        <f t="shared" si="286"/>
        <v>2020-08-18</v>
      </c>
      <c r="Q3714" s="1" t="str">
        <f>IFERROR(VLOOKUP(K3714,de_para!$A$2:$B$32,2,0),"ERR")</f>
        <v>web event</v>
      </c>
      <c r="R3714" s="1">
        <v>0</v>
      </c>
      <c r="S3714" s="1">
        <f t="shared" si="287"/>
        <v>8</v>
      </c>
      <c r="T3714" s="1">
        <f t="shared" si="288"/>
        <v>2020</v>
      </c>
      <c r="U3714" s="1">
        <f t="shared" si="289"/>
        <v>2</v>
      </c>
    </row>
    <row r="3715" spans="1:21" x14ac:dyDescent="0.25">
      <c r="A3715" s="3" t="s">
        <v>120</v>
      </c>
      <c r="B3715" s="3" t="s">
        <v>1678</v>
      </c>
      <c r="C3715" s="4" t="s">
        <v>121</v>
      </c>
      <c r="D3715" s="5" t="s">
        <v>87</v>
      </c>
      <c r="E3715" s="4" t="s">
        <v>88</v>
      </c>
      <c r="F3715" s="6">
        <v>12213.9</v>
      </c>
      <c r="G3715" s="4">
        <v>858743</v>
      </c>
      <c r="H3715" s="4">
        <v>1237206</v>
      </c>
      <c r="I3715" s="5">
        <v>9.8721635699999997</v>
      </c>
      <c r="J3715" s="5">
        <v>1.4407174206950999</v>
      </c>
      <c r="K3715" s="5" t="s">
        <v>36</v>
      </c>
      <c r="L3715" s="5">
        <v>135</v>
      </c>
      <c r="M3715" s="7" t="s">
        <v>1679</v>
      </c>
      <c r="N3715" s="16">
        <f t="shared" ref="N3715:N3778" si="290">M3715-WEEKDAY(M3715,3)</f>
        <v>44053</v>
      </c>
      <c r="O3715" s="7" t="s">
        <v>1680</v>
      </c>
      <c r="P3715" s="12" t="str">
        <f t="shared" ref="P3715:P3778" si="291">RIGHT(B3715,10)</f>
        <v>2020-08-18</v>
      </c>
      <c r="Q3715" s="1" t="str">
        <f>IFERROR(VLOOKUP(K3715,de_para!$A$2:$B$32,2,0),"ERR")</f>
        <v>web event</v>
      </c>
      <c r="R3715" s="1">
        <v>0</v>
      </c>
      <c r="S3715" s="1">
        <f t="shared" ref="S3715:S3778" si="292">MONTH(P3715)</f>
        <v>8</v>
      </c>
      <c r="T3715" s="1">
        <f t="shared" ref="T3715:T3778" si="293">YEAR(P3715)</f>
        <v>2020</v>
      </c>
      <c r="U3715" s="1">
        <f t="shared" ref="U3715:U3778" si="294">IF(S3715&lt;7,1,2)</f>
        <v>2</v>
      </c>
    </row>
    <row r="3716" spans="1:21" x14ac:dyDescent="0.25">
      <c r="A3716" s="3" t="s">
        <v>1480</v>
      </c>
      <c r="B3716" s="3" t="s">
        <v>1678</v>
      </c>
      <c r="C3716" s="4" t="s">
        <v>1546</v>
      </c>
      <c r="D3716" s="5" t="s">
        <v>1532</v>
      </c>
      <c r="E3716" s="4" t="s">
        <v>1533</v>
      </c>
      <c r="F3716" s="6">
        <v>8783.0499999999993</v>
      </c>
      <c r="G3716" s="4">
        <v>573307</v>
      </c>
      <c r="H3716" s="4">
        <v>977413</v>
      </c>
      <c r="I3716" s="5">
        <v>8.9860171700000002</v>
      </c>
      <c r="J3716" s="5">
        <v>1.7048684212820999</v>
      </c>
      <c r="K3716" s="5" t="s">
        <v>36</v>
      </c>
      <c r="L3716" s="5">
        <v>62</v>
      </c>
      <c r="M3716" s="7" t="s">
        <v>1679</v>
      </c>
      <c r="N3716" s="16">
        <f t="shared" si="290"/>
        <v>44053</v>
      </c>
      <c r="O3716" s="7" t="s">
        <v>1680</v>
      </c>
      <c r="P3716" s="12" t="str">
        <f t="shared" si="291"/>
        <v>2020-08-18</v>
      </c>
      <c r="Q3716" s="1" t="str">
        <f>IFERROR(VLOOKUP(K3716,de_para!$A$2:$B$32,2,0),"ERR")</f>
        <v>web event</v>
      </c>
      <c r="R3716" s="1">
        <v>0</v>
      </c>
      <c r="S3716" s="1">
        <f t="shared" si="292"/>
        <v>8</v>
      </c>
      <c r="T3716" s="1">
        <f t="shared" si="293"/>
        <v>2020</v>
      </c>
      <c r="U3716" s="1">
        <f t="shared" si="294"/>
        <v>2</v>
      </c>
    </row>
    <row r="3717" spans="1:21" x14ac:dyDescent="0.25">
      <c r="A3717" s="3" t="s">
        <v>1535</v>
      </c>
      <c r="B3717" s="3" t="s">
        <v>1678</v>
      </c>
      <c r="C3717" s="4" t="s">
        <v>1536</v>
      </c>
      <c r="D3717" s="5" t="s">
        <v>1532</v>
      </c>
      <c r="E3717" s="4" t="s">
        <v>1533</v>
      </c>
      <c r="F3717" s="6">
        <v>8793.33</v>
      </c>
      <c r="G3717" s="4">
        <v>640130</v>
      </c>
      <c r="H3717" s="4">
        <v>1044422</v>
      </c>
      <c r="I3717" s="5">
        <v>8.4193266700000002</v>
      </c>
      <c r="J3717" s="5">
        <v>1.6315779607267</v>
      </c>
      <c r="K3717" s="5" t="s">
        <v>36</v>
      </c>
      <c r="L3717" s="5">
        <v>49</v>
      </c>
      <c r="M3717" s="7" t="s">
        <v>1679</v>
      </c>
      <c r="N3717" s="16">
        <f t="shared" si="290"/>
        <v>44053</v>
      </c>
      <c r="O3717" s="7" t="s">
        <v>1680</v>
      </c>
      <c r="P3717" s="12" t="str">
        <f t="shared" si="291"/>
        <v>2020-08-18</v>
      </c>
      <c r="Q3717" s="1" t="str">
        <f>IFERROR(VLOOKUP(K3717,de_para!$A$2:$B$32,2,0),"ERR")</f>
        <v>web event</v>
      </c>
      <c r="R3717" s="1">
        <v>0</v>
      </c>
      <c r="S3717" s="1">
        <f t="shared" si="292"/>
        <v>8</v>
      </c>
      <c r="T3717" s="1">
        <f t="shared" si="293"/>
        <v>2020</v>
      </c>
      <c r="U3717" s="1">
        <f t="shared" si="294"/>
        <v>2</v>
      </c>
    </row>
    <row r="3718" spans="1:21" x14ac:dyDescent="0.25">
      <c r="A3718" s="3" t="s">
        <v>1557</v>
      </c>
      <c r="B3718" s="3" t="s">
        <v>1678</v>
      </c>
      <c r="C3718" s="4" t="s">
        <v>1558</v>
      </c>
      <c r="D3718" s="5" t="s">
        <v>1532</v>
      </c>
      <c r="E3718" s="4" t="s">
        <v>1533</v>
      </c>
      <c r="F3718" s="6">
        <v>8773.18</v>
      </c>
      <c r="G3718" s="4">
        <v>563839</v>
      </c>
      <c r="H3718" s="4">
        <v>946666</v>
      </c>
      <c r="I3718" s="5">
        <v>9.2674501899999999</v>
      </c>
      <c r="J3718" s="5">
        <v>1.6789650946457999</v>
      </c>
      <c r="K3718" s="5" t="s">
        <v>36</v>
      </c>
      <c r="L3718" s="5">
        <v>46</v>
      </c>
      <c r="M3718" s="7" t="s">
        <v>1679</v>
      </c>
      <c r="N3718" s="16">
        <f t="shared" si="290"/>
        <v>44053</v>
      </c>
      <c r="O3718" s="7" t="s">
        <v>1680</v>
      </c>
      <c r="P3718" s="12" t="str">
        <f t="shared" si="291"/>
        <v>2020-08-18</v>
      </c>
      <c r="Q3718" s="1" t="str">
        <f>IFERROR(VLOOKUP(K3718,de_para!$A$2:$B$32,2,0),"ERR")</f>
        <v>web event</v>
      </c>
      <c r="R3718" s="1">
        <v>0</v>
      </c>
      <c r="S3718" s="1">
        <f t="shared" si="292"/>
        <v>8</v>
      </c>
      <c r="T3718" s="1">
        <f t="shared" si="293"/>
        <v>2020</v>
      </c>
      <c r="U3718" s="1">
        <f t="shared" si="294"/>
        <v>2</v>
      </c>
    </row>
    <row r="3719" spans="1:21" x14ac:dyDescent="0.25">
      <c r="A3719" s="3" t="s">
        <v>1480</v>
      </c>
      <c r="B3719" s="3" t="s">
        <v>1678</v>
      </c>
      <c r="C3719" s="4" t="s">
        <v>1534</v>
      </c>
      <c r="D3719" s="5" t="s">
        <v>1509</v>
      </c>
      <c r="E3719" s="4" t="s">
        <v>1510</v>
      </c>
      <c r="F3719" s="6">
        <v>8728.2099999999991</v>
      </c>
      <c r="G3719" s="4">
        <v>465278</v>
      </c>
      <c r="H3719" s="4">
        <v>760810</v>
      </c>
      <c r="I3719" s="5">
        <v>11.47225983</v>
      </c>
      <c r="J3719" s="5">
        <v>1.6351729503651999</v>
      </c>
      <c r="K3719" s="5" t="s">
        <v>36</v>
      </c>
      <c r="L3719" s="5">
        <v>39</v>
      </c>
      <c r="M3719" s="7" t="s">
        <v>1679</v>
      </c>
      <c r="N3719" s="16">
        <f t="shared" si="290"/>
        <v>44053</v>
      </c>
      <c r="O3719" s="7" t="s">
        <v>1680</v>
      </c>
      <c r="P3719" s="12" t="str">
        <f t="shared" si="291"/>
        <v>2020-08-18</v>
      </c>
      <c r="Q3719" s="1" t="str">
        <f>IFERROR(VLOOKUP(K3719,de_para!$A$2:$B$32,2,0),"ERR")</f>
        <v>web event</v>
      </c>
      <c r="R3719" s="1">
        <v>0</v>
      </c>
      <c r="S3719" s="1">
        <f t="shared" si="292"/>
        <v>8</v>
      </c>
      <c r="T3719" s="1">
        <f t="shared" si="293"/>
        <v>2020</v>
      </c>
      <c r="U3719" s="1">
        <f t="shared" si="294"/>
        <v>2</v>
      </c>
    </row>
    <row r="3720" spans="1:21" x14ac:dyDescent="0.25">
      <c r="A3720" s="3" t="s">
        <v>1476</v>
      </c>
      <c r="B3720" s="3" t="s">
        <v>1678</v>
      </c>
      <c r="C3720" s="4" t="s">
        <v>1543</v>
      </c>
      <c r="D3720" s="5" t="s">
        <v>1532</v>
      </c>
      <c r="E3720" s="4" t="s">
        <v>1533</v>
      </c>
      <c r="F3720" s="6">
        <v>8750.67</v>
      </c>
      <c r="G3720" s="4">
        <v>625665</v>
      </c>
      <c r="H3720" s="4">
        <v>1041467</v>
      </c>
      <c r="I3720" s="5">
        <v>8.4022537400000008</v>
      </c>
      <c r="J3720" s="5">
        <v>1.6645760910391001</v>
      </c>
      <c r="K3720" s="5" t="s">
        <v>36</v>
      </c>
      <c r="L3720" s="5">
        <v>62</v>
      </c>
      <c r="M3720" s="7" t="s">
        <v>1679</v>
      </c>
      <c r="N3720" s="16">
        <f t="shared" si="290"/>
        <v>44053</v>
      </c>
      <c r="O3720" s="7" t="s">
        <v>1680</v>
      </c>
      <c r="P3720" s="12" t="str">
        <f t="shared" si="291"/>
        <v>2020-08-18</v>
      </c>
      <c r="Q3720" s="1" t="str">
        <f>IFERROR(VLOOKUP(K3720,de_para!$A$2:$B$32,2,0),"ERR")</f>
        <v>web event</v>
      </c>
      <c r="R3720" s="1">
        <v>0</v>
      </c>
      <c r="S3720" s="1">
        <f t="shared" si="292"/>
        <v>8</v>
      </c>
      <c r="T3720" s="1">
        <f t="shared" si="293"/>
        <v>2020</v>
      </c>
      <c r="U3720" s="1">
        <f t="shared" si="294"/>
        <v>2</v>
      </c>
    </row>
    <row r="3721" spans="1:21" x14ac:dyDescent="0.25">
      <c r="A3721" s="3" t="s">
        <v>1476</v>
      </c>
      <c r="B3721" s="3" t="s">
        <v>1678</v>
      </c>
      <c r="C3721" s="4" t="s">
        <v>1508</v>
      </c>
      <c r="D3721" s="5" t="s">
        <v>1509</v>
      </c>
      <c r="E3721" s="4" t="s">
        <v>1510</v>
      </c>
      <c r="F3721" s="6">
        <v>8710.2900000000009</v>
      </c>
      <c r="G3721" s="4">
        <v>495359</v>
      </c>
      <c r="H3721" s="4">
        <v>752918</v>
      </c>
      <c r="I3721" s="5">
        <v>11.56871001</v>
      </c>
      <c r="J3721" s="5">
        <v>1.5199441213342</v>
      </c>
      <c r="K3721" s="5" t="s">
        <v>36</v>
      </c>
      <c r="L3721" s="5">
        <v>37</v>
      </c>
      <c r="M3721" s="7" t="s">
        <v>1679</v>
      </c>
      <c r="N3721" s="16">
        <f t="shared" si="290"/>
        <v>44053</v>
      </c>
      <c r="O3721" s="7" t="s">
        <v>1680</v>
      </c>
      <c r="P3721" s="12" t="str">
        <f t="shared" si="291"/>
        <v>2020-08-18</v>
      </c>
      <c r="Q3721" s="1" t="str">
        <f>IFERROR(VLOOKUP(K3721,de_para!$A$2:$B$32,2,0),"ERR")</f>
        <v>web event</v>
      </c>
      <c r="R3721" s="1">
        <v>0</v>
      </c>
      <c r="S3721" s="1">
        <f t="shared" si="292"/>
        <v>8</v>
      </c>
      <c r="T3721" s="1">
        <f t="shared" si="293"/>
        <v>2020</v>
      </c>
      <c r="U3721" s="1">
        <f t="shared" si="294"/>
        <v>2</v>
      </c>
    </row>
    <row r="3722" spans="1:21" x14ac:dyDescent="0.25">
      <c r="A3722" s="3" t="s">
        <v>1530</v>
      </c>
      <c r="B3722" s="3" t="s">
        <v>1678</v>
      </c>
      <c r="C3722" s="4" t="s">
        <v>1553</v>
      </c>
      <c r="D3722" s="5" t="s">
        <v>1509</v>
      </c>
      <c r="E3722" s="4" t="s">
        <v>1510</v>
      </c>
      <c r="F3722" s="6">
        <v>8761.6200000000008</v>
      </c>
      <c r="G3722" s="4">
        <v>487553</v>
      </c>
      <c r="H3722" s="4">
        <v>765174</v>
      </c>
      <c r="I3722" s="5">
        <v>11.450493610000001</v>
      </c>
      <c r="J3722" s="5">
        <v>1.5694170685033</v>
      </c>
      <c r="K3722" s="5" t="s">
        <v>36</v>
      </c>
      <c r="L3722" s="5">
        <v>45</v>
      </c>
      <c r="M3722" s="7" t="s">
        <v>1679</v>
      </c>
      <c r="N3722" s="16">
        <f t="shared" si="290"/>
        <v>44053</v>
      </c>
      <c r="O3722" s="7" t="s">
        <v>1680</v>
      </c>
      <c r="P3722" s="12" t="str">
        <f t="shared" si="291"/>
        <v>2020-08-18</v>
      </c>
      <c r="Q3722" s="1" t="str">
        <f>IFERROR(VLOOKUP(K3722,de_para!$A$2:$B$32,2,0),"ERR")</f>
        <v>web event</v>
      </c>
      <c r="R3722" s="1">
        <v>0</v>
      </c>
      <c r="S3722" s="1">
        <f t="shared" si="292"/>
        <v>8</v>
      </c>
      <c r="T3722" s="1">
        <f t="shared" si="293"/>
        <v>2020</v>
      </c>
      <c r="U3722" s="1">
        <f t="shared" si="294"/>
        <v>2</v>
      </c>
    </row>
    <row r="3723" spans="1:21" x14ac:dyDescent="0.25">
      <c r="A3723" s="3" t="s">
        <v>1557</v>
      </c>
      <c r="B3723" s="3" t="s">
        <v>1678</v>
      </c>
      <c r="C3723" s="4" t="s">
        <v>1559</v>
      </c>
      <c r="D3723" s="5" t="s">
        <v>1509</v>
      </c>
      <c r="E3723" s="4" t="s">
        <v>1510</v>
      </c>
      <c r="F3723" s="6">
        <v>8752.92</v>
      </c>
      <c r="G3723" s="4">
        <v>457218</v>
      </c>
      <c r="H3723" s="4">
        <v>734224</v>
      </c>
      <c r="I3723" s="5">
        <v>11.92132101</v>
      </c>
      <c r="J3723" s="5">
        <v>1.6058510382355999</v>
      </c>
      <c r="K3723" s="5" t="s">
        <v>36</v>
      </c>
      <c r="L3723" s="5">
        <v>41</v>
      </c>
      <c r="M3723" s="7" t="s">
        <v>1679</v>
      </c>
      <c r="N3723" s="16">
        <f t="shared" si="290"/>
        <v>44053</v>
      </c>
      <c r="O3723" s="7" t="s">
        <v>1680</v>
      </c>
      <c r="P3723" s="12" t="str">
        <f t="shared" si="291"/>
        <v>2020-08-18</v>
      </c>
      <c r="Q3723" s="1" t="str">
        <f>IFERROR(VLOOKUP(K3723,de_para!$A$2:$B$32,2,0),"ERR")</f>
        <v>web event</v>
      </c>
      <c r="R3723" s="1">
        <v>0</v>
      </c>
      <c r="S3723" s="1">
        <f t="shared" si="292"/>
        <v>8</v>
      </c>
      <c r="T3723" s="1">
        <f t="shared" si="293"/>
        <v>2020</v>
      </c>
      <c r="U3723" s="1">
        <f t="shared" si="294"/>
        <v>2</v>
      </c>
    </row>
    <row r="3724" spans="1:21" x14ac:dyDescent="0.25">
      <c r="A3724" s="3" t="s">
        <v>1506</v>
      </c>
      <c r="B3724" s="3" t="s">
        <v>1678</v>
      </c>
      <c r="C3724" s="4" t="s">
        <v>1507</v>
      </c>
      <c r="D3724" s="5" t="s">
        <v>1495</v>
      </c>
      <c r="E3724" s="4" t="s">
        <v>1496</v>
      </c>
      <c r="F3724" s="6">
        <v>214.95</v>
      </c>
      <c r="G3724" s="4">
        <v>14177</v>
      </c>
      <c r="H3724" s="4">
        <v>21297</v>
      </c>
      <c r="I3724" s="5">
        <v>10.09297084</v>
      </c>
      <c r="J3724" s="5">
        <v>1.5022219087254001</v>
      </c>
      <c r="K3724" s="5" t="s">
        <v>36</v>
      </c>
      <c r="L3724" s="5" t="s">
        <v>45</v>
      </c>
      <c r="M3724" s="7" t="s">
        <v>1679</v>
      </c>
      <c r="N3724" s="16">
        <f t="shared" si="290"/>
        <v>44053</v>
      </c>
      <c r="O3724" s="7" t="s">
        <v>1680</v>
      </c>
      <c r="P3724" s="12" t="str">
        <f t="shared" si="291"/>
        <v>2020-08-18</v>
      </c>
      <c r="Q3724" s="1" t="str">
        <f>IFERROR(VLOOKUP(K3724,de_para!$A$2:$B$32,2,0),"ERR")</f>
        <v>web event</v>
      </c>
      <c r="R3724" s="1">
        <v>0</v>
      </c>
      <c r="S3724" s="1">
        <f t="shared" si="292"/>
        <v>8</v>
      </c>
      <c r="T3724" s="1">
        <f t="shared" si="293"/>
        <v>2020</v>
      </c>
      <c r="U3724" s="1">
        <f t="shared" si="294"/>
        <v>2</v>
      </c>
    </row>
    <row r="3725" spans="1:21" x14ac:dyDescent="0.25">
      <c r="A3725" s="3" t="s">
        <v>1596</v>
      </c>
      <c r="B3725" s="3" t="s">
        <v>1678</v>
      </c>
      <c r="C3725" s="4" t="s">
        <v>1597</v>
      </c>
      <c r="D3725" s="5" t="s">
        <v>87</v>
      </c>
      <c r="E3725" s="4" t="s">
        <v>88</v>
      </c>
      <c r="F3725" s="6">
        <v>0</v>
      </c>
      <c r="G3725" s="4">
        <v>0</v>
      </c>
      <c r="H3725" s="4">
        <v>0</v>
      </c>
      <c r="I3725" s="5" t="s">
        <v>45</v>
      </c>
      <c r="J3725" s="5">
        <v>0</v>
      </c>
      <c r="K3725" s="5" t="s">
        <v>36</v>
      </c>
      <c r="L3725" s="5">
        <v>27</v>
      </c>
      <c r="M3725" s="7" t="s">
        <v>1679</v>
      </c>
      <c r="N3725" s="16">
        <f t="shared" si="290"/>
        <v>44053</v>
      </c>
      <c r="O3725" s="7" t="s">
        <v>1680</v>
      </c>
      <c r="P3725" s="12" t="str">
        <f t="shared" si="291"/>
        <v>2020-08-18</v>
      </c>
      <c r="Q3725" s="1" t="str">
        <f>IFERROR(VLOOKUP(K3725,de_para!$A$2:$B$32,2,0),"ERR")</f>
        <v>web event</v>
      </c>
      <c r="R3725" s="1">
        <v>0</v>
      </c>
      <c r="S3725" s="1">
        <f t="shared" si="292"/>
        <v>8</v>
      </c>
      <c r="T3725" s="1">
        <f t="shared" si="293"/>
        <v>2020</v>
      </c>
      <c r="U3725" s="1">
        <f t="shared" si="294"/>
        <v>2</v>
      </c>
    </row>
    <row r="3726" spans="1:21" x14ac:dyDescent="0.25">
      <c r="A3726" s="3" t="s">
        <v>1306</v>
      </c>
      <c r="B3726" s="3" t="s">
        <v>1678</v>
      </c>
      <c r="C3726" s="4" t="s">
        <v>1307</v>
      </c>
      <c r="D3726" s="5" t="s">
        <v>1302</v>
      </c>
      <c r="E3726" s="4" t="s">
        <v>1303</v>
      </c>
      <c r="F3726" s="6">
        <v>239.18</v>
      </c>
      <c r="G3726" s="4">
        <v>3243</v>
      </c>
      <c r="H3726" s="4">
        <v>22475</v>
      </c>
      <c r="I3726" s="5">
        <v>10.64204672</v>
      </c>
      <c r="J3726" s="5">
        <v>6.9303114400246999</v>
      </c>
      <c r="K3726" s="5" t="s">
        <v>6</v>
      </c>
      <c r="L3726" s="5">
        <v>3243</v>
      </c>
      <c r="M3726" s="7" t="s">
        <v>1679</v>
      </c>
      <c r="N3726" s="16">
        <f t="shared" si="290"/>
        <v>44053</v>
      </c>
      <c r="O3726" s="7" t="s">
        <v>1680</v>
      </c>
      <c r="P3726" s="12" t="str">
        <f t="shared" si="291"/>
        <v>2020-08-18</v>
      </c>
      <c r="Q3726" s="1" t="str">
        <f>IFERROR(VLOOKUP(K3726,de_para!$A$2:$B$32,2,0),"ERR")</f>
        <v>Top funnel</v>
      </c>
      <c r="R3726" s="1">
        <v>0</v>
      </c>
      <c r="S3726" s="1">
        <f t="shared" si="292"/>
        <v>8</v>
      </c>
      <c r="T3726" s="1">
        <f t="shared" si="293"/>
        <v>2020</v>
      </c>
      <c r="U3726" s="1">
        <f t="shared" si="294"/>
        <v>2</v>
      </c>
    </row>
    <row r="3727" spans="1:21" x14ac:dyDescent="0.25">
      <c r="A3727" s="3" t="s">
        <v>1530</v>
      </c>
      <c r="B3727" s="3" t="s">
        <v>1678</v>
      </c>
      <c r="C3727" s="4" t="s">
        <v>1666</v>
      </c>
      <c r="D3727" s="5" t="s">
        <v>1667</v>
      </c>
      <c r="E3727" s="4" t="s">
        <v>1668</v>
      </c>
      <c r="F3727" s="6">
        <v>0</v>
      </c>
      <c r="G3727" s="4">
        <v>0</v>
      </c>
      <c r="H3727" s="4">
        <v>0</v>
      </c>
      <c r="I3727" s="5" t="s">
        <v>45</v>
      </c>
      <c r="J3727" s="5">
        <v>0</v>
      </c>
      <c r="K3727" s="5" t="s">
        <v>36</v>
      </c>
      <c r="L3727" s="5">
        <v>2</v>
      </c>
      <c r="M3727" s="7" t="s">
        <v>1679</v>
      </c>
      <c r="N3727" s="16">
        <f t="shared" si="290"/>
        <v>44053</v>
      </c>
      <c r="O3727" s="7" t="s">
        <v>1680</v>
      </c>
      <c r="P3727" s="12" t="str">
        <f t="shared" si="291"/>
        <v>2020-08-18</v>
      </c>
      <c r="Q3727" s="1" t="str">
        <f>IFERROR(VLOOKUP(K3727,de_para!$A$2:$B$32,2,0),"ERR")</f>
        <v>web event</v>
      </c>
      <c r="R3727" s="1">
        <v>0</v>
      </c>
      <c r="S3727" s="1">
        <f t="shared" si="292"/>
        <v>8</v>
      </c>
      <c r="T3727" s="1">
        <f t="shared" si="293"/>
        <v>2020</v>
      </c>
      <c r="U3727" s="1">
        <f t="shared" si="294"/>
        <v>2</v>
      </c>
    </row>
    <row r="3728" spans="1:21" x14ac:dyDescent="0.25">
      <c r="A3728" s="3" t="s">
        <v>1530</v>
      </c>
      <c r="B3728" s="3" t="s">
        <v>1678</v>
      </c>
      <c r="C3728" s="4" t="s">
        <v>1630</v>
      </c>
      <c r="D3728" s="5" t="s">
        <v>1612</v>
      </c>
      <c r="E3728" s="4" t="s">
        <v>1613</v>
      </c>
      <c r="F3728" s="6">
        <v>0</v>
      </c>
      <c r="G3728" s="4">
        <v>0</v>
      </c>
      <c r="H3728" s="4">
        <v>0</v>
      </c>
      <c r="I3728" s="5" t="s">
        <v>45</v>
      </c>
      <c r="J3728" s="5">
        <v>0</v>
      </c>
      <c r="K3728" s="5" t="s">
        <v>36</v>
      </c>
      <c r="L3728" s="5">
        <v>2</v>
      </c>
      <c r="M3728" s="7" t="s">
        <v>1679</v>
      </c>
      <c r="N3728" s="16">
        <f t="shared" si="290"/>
        <v>44053</v>
      </c>
      <c r="O3728" s="7" t="s">
        <v>1680</v>
      </c>
      <c r="P3728" s="12" t="str">
        <f t="shared" si="291"/>
        <v>2020-08-18</v>
      </c>
      <c r="Q3728" s="1" t="str">
        <f>IFERROR(VLOOKUP(K3728,de_para!$A$2:$B$32,2,0),"ERR")</f>
        <v>web event</v>
      </c>
      <c r="R3728" s="1">
        <v>0</v>
      </c>
      <c r="S3728" s="1">
        <f t="shared" si="292"/>
        <v>8</v>
      </c>
      <c r="T3728" s="1">
        <f t="shared" si="293"/>
        <v>2020</v>
      </c>
      <c r="U3728" s="1">
        <f t="shared" si="294"/>
        <v>2</v>
      </c>
    </row>
    <row r="3729" spans="1:21" x14ac:dyDescent="0.25">
      <c r="A3729" s="3" t="s">
        <v>1622</v>
      </c>
      <c r="B3729" s="3" t="s">
        <v>1678</v>
      </c>
      <c r="C3729" s="4" t="s">
        <v>1623</v>
      </c>
      <c r="D3729" s="5" t="s">
        <v>1624</v>
      </c>
      <c r="E3729" s="4" t="s">
        <v>1625</v>
      </c>
      <c r="F3729" s="6">
        <v>0</v>
      </c>
      <c r="G3729" s="4">
        <v>0</v>
      </c>
      <c r="H3729" s="4">
        <v>0</v>
      </c>
      <c r="I3729" s="5" t="s">
        <v>45</v>
      </c>
      <c r="J3729" s="5">
        <v>0</v>
      </c>
      <c r="K3729" s="5" t="s">
        <v>36</v>
      </c>
      <c r="L3729" s="5">
        <v>3</v>
      </c>
      <c r="M3729" s="7" t="s">
        <v>1679</v>
      </c>
      <c r="N3729" s="16">
        <f t="shared" si="290"/>
        <v>44053</v>
      </c>
      <c r="O3729" s="7" t="s">
        <v>1680</v>
      </c>
      <c r="P3729" s="12" t="str">
        <f t="shared" si="291"/>
        <v>2020-08-18</v>
      </c>
      <c r="Q3729" s="1" t="str">
        <f>IFERROR(VLOOKUP(K3729,de_para!$A$2:$B$32,2,0),"ERR")</f>
        <v>web event</v>
      </c>
      <c r="R3729" s="1">
        <v>0</v>
      </c>
      <c r="S3729" s="1">
        <f t="shared" si="292"/>
        <v>8</v>
      </c>
      <c r="T3729" s="1">
        <f t="shared" si="293"/>
        <v>2020</v>
      </c>
      <c r="U3729" s="1">
        <f t="shared" si="294"/>
        <v>2</v>
      </c>
    </row>
    <row r="3730" spans="1:21" x14ac:dyDescent="0.25">
      <c r="A3730" s="3" t="s">
        <v>1620</v>
      </c>
      <c r="B3730" s="3" t="s">
        <v>1678</v>
      </c>
      <c r="C3730" s="4" t="s">
        <v>1621</v>
      </c>
      <c r="D3730" s="5" t="s">
        <v>1566</v>
      </c>
      <c r="E3730" s="4" t="s">
        <v>1567</v>
      </c>
      <c r="F3730" s="6">
        <v>0</v>
      </c>
      <c r="G3730" s="4">
        <v>0</v>
      </c>
      <c r="H3730" s="4">
        <v>0</v>
      </c>
      <c r="I3730" s="5" t="s">
        <v>45</v>
      </c>
      <c r="J3730" s="5">
        <v>0</v>
      </c>
      <c r="K3730" s="5" t="s">
        <v>36</v>
      </c>
      <c r="L3730" s="5">
        <v>56</v>
      </c>
      <c r="M3730" s="7" t="s">
        <v>1679</v>
      </c>
      <c r="N3730" s="16">
        <f t="shared" si="290"/>
        <v>44053</v>
      </c>
      <c r="O3730" s="7" t="s">
        <v>1680</v>
      </c>
      <c r="P3730" s="12" t="str">
        <f t="shared" si="291"/>
        <v>2020-08-18</v>
      </c>
      <c r="Q3730" s="1" t="str">
        <f>IFERROR(VLOOKUP(K3730,de_para!$A$2:$B$32,2,0),"ERR")</f>
        <v>web event</v>
      </c>
      <c r="R3730" s="1">
        <v>0</v>
      </c>
      <c r="S3730" s="1">
        <f t="shared" si="292"/>
        <v>8</v>
      </c>
      <c r="T3730" s="1">
        <f t="shared" si="293"/>
        <v>2020</v>
      </c>
      <c r="U3730" s="1">
        <f t="shared" si="294"/>
        <v>2</v>
      </c>
    </row>
    <row r="3731" spans="1:21" x14ac:dyDescent="0.25">
      <c r="A3731" s="3" t="s">
        <v>1662</v>
      </c>
      <c r="B3731" s="3" t="s">
        <v>1678</v>
      </c>
      <c r="C3731" s="4" t="s">
        <v>1663</v>
      </c>
      <c r="D3731" s="5" t="s">
        <v>1566</v>
      </c>
      <c r="E3731" s="4" t="s">
        <v>1567</v>
      </c>
      <c r="F3731" s="6">
        <v>0</v>
      </c>
      <c r="G3731" s="4">
        <v>0</v>
      </c>
      <c r="H3731" s="4">
        <v>0</v>
      </c>
      <c r="I3731" s="5" t="s">
        <v>45</v>
      </c>
      <c r="J3731" s="5">
        <v>0</v>
      </c>
      <c r="K3731" s="5" t="s">
        <v>36</v>
      </c>
      <c r="L3731" s="5">
        <v>1</v>
      </c>
      <c r="M3731" s="7" t="s">
        <v>1679</v>
      </c>
      <c r="N3731" s="16">
        <f t="shared" si="290"/>
        <v>44053</v>
      </c>
      <c r="O3731" s="7" t="s">
        <v>1680</v>
      </c>
      <c r="P3731" s="12" t="str">
        <f t="shared" si="291"/>
        <v>2020-08-18</v>
      </c>
      <c r="Q3731" s="1" t="str">
        <f>IFERROR(VLOOKUP(K3731,de_para!$A$2:$B$32,2,0),"ERR")</f>
        <v>web event</v>
      </c>
      <c r="R3731" s="1">
        <v>0</v>
      </c>
      <c r="S3731" s="1">
        <f t="shared" si="292"/>
        <v>8</v>
      </c>
      <c r="T3731" s="1">
        <f t="shared" si="293"/>
        <v>2020</v>
      </c>
      <c r="U3731" s="1">
        <f t="shared" si="294"/>
        <v>2</v>
      </c>
    </row>
    <row r="3732" spans="1:21" x14ac:dyDescent="0.25">
      <c r="A3732" s="3" t="s">
        <v>1551</v>
      </c>
      <c r="B3732" s="3" t="s">
        <v>1678</v>
      </c>
      <c r="C3732" s="4" t="s">
        <v>1552</v>
      </c>
      <c r="D3732" s="5" t="s">
        <v>1504</v>
      </c>
      <c r="E3732" s="4" t="s">
        <v>1505</v>
      </c>
      <c r="F3732" s="6">
        <v>41868.43</v>
      </c>
      <c r="G3732" s="4">
        <v>1260281</v>
      </c>
      <c r="H3732" s="4">
        <v>2696832</v>
      </c>
      <c r="I3732" s="5">
        <v>15.525041979999999</v>
      </c>
      <c r="J3732" s="5">
        <v>2.1398656331404999</v>
      </c>
      <c r="K3732" s="5" t="s">
        <v>36</v>
      </c>
      <c r="L3732" s="5">
        <v>344</v>
      </c>
      <c r="M3732" s="7" t="s">
        <v>1679</v>
      </c>
      <c r="N3732" s="16">
        <f t="shared" si="290"/>
        <v>44053</v>
      </c>
      <c r="O3732" s="7" t="s">
        <v>1680</v>
      </c>
      <c r="P3732" s="12" t="str">
        <f t="shared" si="291"/>
        <v>2020-08-18</v>
      </c>
      <c r="Q3732" s="1" t="str">
        <f>IFERROR(VLOOKUP(K3732,de_para!$A$2:$B$32,2,0),"ERR")</f>
        <v>web event</v>
      </c>
      <c r="R3732" s="1">
        <v>0</v>
      </c>
      <c r="S3732" s="1">
        <f t="shared" si="292"/>
        <v>8</v>
      </c>
      <c r="T3732" s="1">
        <f t="shared" si="293"/>
        <v>2020</v>
      </c>
      <c r="U3732" s="1">
        <f t="shared" si="294"/>
        <v>2</v>
      </c>
    </row>
    <row r="3733" spans="1:21" x14ac:dyDescent="0.25">
      <c r="A3733" s="3" t="s">
        <v>1557</v>
      </c>
      <c r="B3733" s="3" t="s">
        <v>1678</v>
      </c>
      <c r="C3733" s="4" t="s">
        <v>1664</v>
      </c>
      <c r="D3733" s="5" t="s">
        <v>1618</v>
      </c>
      <c r="E3733" s="4" t="s">
        <v>1619</v>
      </c>
      <c r="F3733" s="6">
        <v>0</v>
      </c>
      <c r="G3733" s="4">
        <v>0</v>
      </c>
      <c r="H3733" s="4">
        <v>0</v>
      </c>
      <c r="I3733" s="5" t="s">
        <v>45</v>
      </c>
      <c r="J3733" s="5">
        <v>0</v>
      </c>
      <c r="K3733" s="5" t="s">
        <v>36</v>
      </c>
      <c r="L3733" s="5">
        <v>2</v>
      </c>
      <c r="M3733" s="7" t="s">
        <v>1679</v>
      </c>
      <c r="N3733" s="16">
        <f t="shared" si="290"/>
        <v>44053</v>
      </c>
      <c r="O3733" s="7" t="s">
        <v>1680</v>
      </c>
      <c r="P3733" s="12" t="str">
        <f t="shared" si="291"/>
        <v>2020-08-18</v>
      </c>
      <c r="Q3733" s="1" t="str">
        <f>IFERROR(VLOOKUP(K3733,de_para!$A$2:$B$32,2,0),"ERR")</f>
        <v>web event</v>
      </c>
      <c r="R3733" s="1">
        <v>0</v>
      </c>
      <c r="S3733" s="1">
        <f t="shared" si="292"/>
        <v>8</v>
      </c>
      <c r="T3733" s="1">
        <f t="shared" si="293"/>
        <v>2020</v>
      </c>
      <c r="U3733" s="1">
        <f t="shared" si="294"/>
        <v>2</v>
      </c>
    </row>
    <row r="3734" spans="1:21" x14ac:dyDescent="0.25">
      <c r="A3734" s="3" t="s">
        <v>1476</v>
      </c>
      <c r="B3734" s="3" t="s">
        <v>1678</v>
      </c>
      <c r="C3734" s="4" t="s">
        <v>1626</v>
      </c>
      <c r="D3734" s="5" t="s">
        <v>1612</v>
      </c>
      <c r="E3734" s="4" t="s">
        <v>1613</v>
      </c>
      <c r="F3734" s="6">
        <v>0</v>
      </c>
      <c r="G3734" s="4">
        <v>0</v>
      </c>
      <c r="H3734" s="4">
        <v>0</v>
      </c>
      <c r="I3734" s="5" t="s">
        <v>45</v>
      </c>
      <c r="J3734" s="5">
        <v>0</v>
      </c>
      <c r="K3734" s="5" t="s">
        <v>36</v>
      </c>
      <c r="L3734" s="5">
        <v>1</v>
      </c>
      <c r="M3734" s="7" t="s">
        <v>1679</v>
      </c>
      <c r="N3734" s="16">
        <f t="shared" si="290"/>
        <v>44053</v>
      </c>
      <c r="O3734" s="7" t="s">
        <v>1680</v>
      </c>
      <c r="P3734" s="12" t="str">
        <f t="shared" si="291"/>
        <v>2020-08-18</v>
      </c>
      <c r="Q3734" s="1" t="str">
        <f>IFERROR(VLOOKUP(K3734,de_para!$A$2:$B$32,2,0),"ERR")</f>
        <v>web event</v>
      </c>
      <c r="R3734" s="1">
        <v>0</v>
      </c>
      <c r="S3734" s="1">
        <f t="shared" si="292"/>
        <v>8</v>
      </c>
      <c r="T3734" s="1">
        <f t="shared" si="293"/>
        <v>2020</v>
      </c>
      <c r="U3734" s="1">
        <f t="shared" si="294"/>
        <v>2</v>
      </c>
    </row>
    <row r="3735" spans="1:21" x14ac:dyDescent="0.25">
      <c r="A3735" s="3" t="s">
        <v>1544</v>
      </c>
      <c r="B3735" s="3" t="s">
        <v>1678</v>
      </c>
      <c r="C3735" s="4" t="s">
        <v>1545</v>
      </c>
      <c r="D3735" s="5" t="s">
        <v>1504</v>
      </c>
      <c r="E3735" s="4" t="s">
        <v>1505</v>
      </c>
      <c r="F3735" s="6">
        <v>112.04</v>
      </c>
      <c r="G3735" s="4">
        <v>4641</v>
      </c>
      <c r="H3735" s="4">
        <v>6395</v>
      </c>
      <c r="I3735" s="5">
        <v>17.51993745</v>
      </c>
      <c r="J3735" s="5">
        <v>1.3779357897005</v>
      </c>
      <c r="K3735" s="5" t="s">
        <v>36</v>
      </c>
      <c r="L3735" s="5">
        <v>2</v>
      </c>
      <c r="M3735" s="7" t="s">
        <v>1679</v>
      </c>
      <c r="N3735" s="16">
        <f t="shared" si="290"/>
        <v>44053</v>
      </c>
      <c r="O3735" s="7" t="s">
        <v>1680</v>
      </c>
      <c r="P3735" s="12" t="str">
        <f t="shared" si="291"/>
        <v>2020-08-18</v>
      </c>
      <c r="Q3735" s="1" t="str">
        <f>IFERROR(VLOOKUP(K3735,de_para!$A$2:$B$32,2,0),"ERR")</f>
        <v>web event</v>
      </c>
      <c r="R3735" s="1">
        <v>0</v>
      </c>
      <c r="S3735" s="1">
        <f t="shared" si="292"/>
        <v>8</v>
      </c>
      <c r="T3735" s="1">
        <f t="shared" si="293"/>
        <v>2020</v>
      </c>
      <c r="U3735" s="1">
        <f t="shared" si="294"/>
        <v>2</v>
      </c>
    </row>
    <row r="3736" spans="1:21" x14ac:dyDescent="0.25">
      <c r="A3736" s="3" t="s">
        <v>1480</v>
      </c>
      <c r="B3736" s="3" t="s">
        <v>1678</v>
      </c>
      <c r="C3736" s="4" t="s">
        <v>1704</v>
      </c>
      <c r="D3736" s="5" t="s">
        <v>1667</v>
      </c>
      <c r="E3736" s="4" t="s">
        <v>1668</v>
      </c>
      <c r="F3736" s="6">
        <v>0</v>
      </c>
      <c r="G3736" s="4">
        <v>0</v>
      </c>
      <c r="H3736" s="4">
        <v>0</v>
      </c>
      <c r="I3736" s="5" t="s">
        <v>45</v>
      </c>
      <c r="J3736" s="5">
        <v>0</v>
      </c>
      <c r="K3736" s="5" t="s">
        <v>36</v>
      </c>
      <c r="L3736" s="5">
        <v>1</v>
      </c>
      <c r="M3736" s="7" t="s">
        <v>1679</v>
      </c>
      <c r="N3736" s="16">
        <f t="shared" si="290"/>
        <v>44053</v>
      </c>
      <c r="O3736" s="7" t="s">
        <v>1680</v>
      </c>
      <c r="P3736" s="12" t="str">
        <f t="shared" si="291"/>
        <v>2020-08-18</v>
      </c>
      <c r="Q3736" s="1" t="str">
        <f>IFERROR(VLOOKUP(K3736,de_para!$A$2:$B$32,2,0),"ERR")</f>
        <v>web event</v>
      </c>
      <c r="R3736" s="1">
        <v>0</v>
      </c>
      <c r="S3736" s="1">
        <f t="shared" si="292"/>
        <v>8</v>
      </c>
      <c r="T3736" s="1">
        <f t="shared" si="293"/>
        <v>2020</v>
      </c>
      <c r="U3736" s="1">
        <f t="shared" si="294"/>
        <v>2</v>
      </c>
    </row>
    <row r="3737" spans="1:21" x14ac:dyDescent="0.25">
      <c r="A3737" s="3" t="s">
        <v>1535</v>
      </c>
      <c r="B3737" s="3" t="s">
        <v>1678</v>
      </c>
      <c r="C3737" s="4" t="s">
        <v>1665</v>
      </c>
      <c r="D3737" s="5" t="s">
        <v>1618</v>
      </c>
      <c r="E3737" s="4" t="s">
        <v>1619</v>
      </c>
      <c r="F3737" s="6">
        <v>0</v>
      </c>
      <c r="G3737" s="4">
        <v>0</v>
      </c>
      <c r="H3737" s="4">
        <v>0</v>
      </c>
      <c r="I3737" s="5" t="s">
        <v>45</v>
      </c>
      <c r="J3737" s="5">
        <v>0</v>
      </c>
      <c r="K3737" s="5" t="s">
        <v>36</v>
      </c>
      <c r="L3737" s="5">
        <v>1</v>
      </c>
      <c r="M3737" s="7" t="s">
        <v>1679</v>
      </c>
      <c r="N3737" s="16">
        <f t="shared" si="290"/>
        <v>44053</v>
      </c>
      <c r="O3737" s="7" t="s">
        <v>1680</v>
      </c>
      <c r="P3737" s="12" t="str">
        <f t="shared" si="291"/>
        <v>2020-08-18</v>
      </c>
      <c r="Q3737" s="1" t="str">
        <f>IFERROR(VLOOKUP(K3737,de_para!$A$2:$B$32,2,0),"ERR")</f>
        <v>web event</v>
      </c>
      <c r="R3737" s="1">
        <v>0</v>
      </c>
      <c r="S3737" s="1">
        <f t="shared" si="292"/>
        <v>8</v>
      </c>
      <c r="T3737" s="1">
        <f t="shared" si="293"/>
        <v>2020</v>
      </c>
      <c r="U3737" s="1">
        <f t="shared" si="294"/>
        <v>2</v>
      </c>
    </row>
    <row r="3738" spans="1:21" x14ac:dyDescent="0.25">
      <c r="A3738" s="3" t="s">
        <v>1705</v>
      </c>
      <c r="B3738" s="3" t="s">
        <v>1678</v>
      </c>
      <c r="C3738" s="4" t="s">
        <v>1706</v>
      </c>
      <c r="D3738" s="5" t="s">
        <v>1707</v>
      </c>
      <c r="E3738" s="4" t="s">
        <v>1708</v>
      </c>
      <c r="F3738" s="6">
        <v>963.22</v>
      </c>
      <c r="G3738" s="4">
        <v>1559533</v>
      </c>
      <c r="H3738" s="4">
        <v>1579347</v>
      </c>
      <c r="I3738" s="5">
        <v>0.60988496999999997</v>
      </c>
      <c r="J3738" s="5">
        <v>1.0127050854326001</v>
      </c>
      <c r="K3738" s="5" t="s">
        <v>6</v>
      </c>
      <c r="L3738" s="5">
        <v>1559533</v>
      </c>
      <c r="M3738" s="7" t="s">
        <v>1679</v>
      </c>
      <c r="N3738" s="16">
        <f t="shared" si="290"/>
        <v>44053</v>
      </c>
      <c r="O3738" s="7" t="s">
        <v>1680</v>
      </c>
      <c r="P3738" s="12" t="str">
        <f t="shared" si="291"/>
        <v>2020-08-18</v>
      </c>
      <c r="Q3738" s="1" t="str">
        <f>IFERROR(VLOOKUP(K3738,de_para!$A$2:$B$32,2,0),"ERR")</f>
        <v>Top funnel</v>
      </c>
      <c r="R3738" s="1">
        <v>0</v>
      </c>
      <c r="S3738" s="1">
        <f t="shared" si="292"/>
        <v>8</v>
      </c>
      <c r="T3738" s="1">
        <f t="shared" si="293"/>
        <v>2020</v>
      </c>
      <c r="U3738" s="1">
        <f t="shared" si="294"/>
        <v>2</v>
      </c>
    </row>
    <row r="3739" spans="1:21" x14ac:dyDescent="0.25">
      <c r="A3739" s="3" t="s">
        <v>1493</v>
      </c>
      <c r="B3739" s="3" t="s">
        <v>1678</v>
      </c>
      <c r="C3739" s="4" t="s">
        <v>1494</v>
      </c>
      <c r="D3739" s="5" t="s">
        <v>1495</v>
      </c>
      <c r="E3739" s="4" t="s">
        <v>1496</v>
      </c>
      <c r="F3739" s="6">
        <v>5523.26</v>
      </c>
      <c r="G3739" s="4">
        <v>394045</v>
      </c>
      <c r="H3739" s="4">
        <v>590929</v>
      </c>
      <c r="I3739" s="5">
        <v>9.3467404700000003</v>
      </c>
      <c r="J3739" s="5">
        <v>1.4996485173013001</v>
      </c>
      <c r="K3739" s="5" t="s">
        <v>36</v>
      </c>
      <c r="L3739" s="5">
        <v>49</v>
      </c>
      <c r="M3739" s="7" t="s">
        <v>1679</v>
      </c>
      <c r="N3739" s="16">
        <f t="shared" si="290"/>
        <v>44053</v>
      </c>
      <c r="O3739" s="7" t="s">
        <v>1680</v>
      </c>
      <c r="P3739" s="12" t="str">
        <f t="shared" si="291"/>
        <v>2020-08-18</v>
      </c>
      <c r="Q3739" s="1" t="str">
        <f>IFERROR(VLOOKUP(K3739,de_para!$A$2:$B$32,2,0),"ERR")</f>
        <v>web event</v>
      </c>
      <c r="R3739" s="1">
        <v>0</v>
      </c>
      <c r="S3739" s="1">
        <f t="shared" si="292"/>
        <v>8</v>
      </c>
      <c r="T3739" s="1">
        <f t="shared" si="293"/>
        <v>2020</v>
      </c>
      <c r="U3739" s="1">
        <f t="shared" si="294"/>
        <v>2</v>
      </c>
    </row>
    <row r="3740" spans="1:21" x14ac:dyDescent="0.25">
      <c r="A3740" s="3" t="s">
        <v>1476</v>
      </c>
      <c r="B3740" s="3" t="s">
        <v>1678</v>
      </c>
      <c r="C3740" s="4" t="s">
        <v>1629</v>
      </c>
      <c r="D3740" s="5" t="s">
        <v>1618</v>
      </c>
      <c r="E3740" s="4" t="s">
        <v>1619</v>
      </c>
      <c r="F3740" s="6">
        <v>0</v>
      </c>
      <c r="G3740" s="4">
        <v>0</v>
      </c>
      <c r="H3740" s="4">
        <v>0</v>
      </c>
      <c r="I3740" s="5" t="s">
        <v>45</v>
      </c>
      <c r="J3740" s="5">
        <v>0</v>
      </c>
      <c r="K3740" s="5" t="s">
        <v>36</v>
      </c>
      <c r="L3740" s="5">
        <v>1</v>
      </c>
      <c r="M3740" s="7" t="s">
        <v>1679</v>
      </c>
      <c r="N3740" s="16">
        <f t="shared" si="290"/>
        <v>44053</v>
      </c>
      <c r="O3740" s="7" t="s">
        <v>1680</v>
      </c>
      <c r="P3740" s="12" t="str">
        <f t="shared" si="291"/>
        <v>2020-08-18</v>
      </c>
      <c r="Q3740" s="1" t="str">
        <f>IFERROR(VLOOKUP(K3740,de_para!$A$2:$B$32,2,0),"ERR")</f>
        <v>web event</v>
      </c>
      <c r="R3740" s="1">
        <v>0</v>
      </c>
      <c r="S3740" s="1">
        <f t="shared" si="292"/>
        <v>8</v>
      </c>
      <c r="T3740" s="1">
        <f t="shared" si="293"/>
        <v>2020</v>
      </c>
      <c r="U3740" s="1">
        <f t="shared" si="294"/>
        <v>2</v>
      </c>
    </row>
    <row r="3741" spans="1:21" x14ac:dyDescent="0.25">
      <c r="A3741" s="3" t="s">
        <v>1709</v>
      </c>
      <c r="B3741" s="3" t="s">
        <v>1678</v>
      </c>
      <c r="C3741" s="4" t="s">
        <v>1710</v>
      </c>
      <c r="D3741" s="5" t="s">
        <v>1711</v>
      </c>
      <c r="E3741" s="4" t="s">
        <v>1712</v>
      </c>
      <c r="F3741" s="6">
        <v>0</v>
      </c>
      <c r="G3741" s="4">
        <v>0</v>
      </c>
      <c r="H3741" s="4">
        <v>0</v>
      </c>
      <c r="I3741" s="5" t="s">
        <v>45</v>
      </c>
      <c r="J3741" s="5">
        <v>0</v>
      </c>
      <c r="K3741" s="5" t="s">
        <v>36</v>
      </c>
      <c r="L3741" s="5">
        <v>1</v>
      </c>
      <c r="M3741" s="7" t="s">
        <v>1679</v>
      </c>
      <c r="N3741" s="16">
        <f t="shared" si="290"/>
        <v>44053</v>
      </c>
      <c r="O3741" s="7" t="s">
        <v>1680</v>
      </c>
      <c r="P3741" s="12" t="str">
        <f t="shared" si="291"/>
        <v>2020-08-18</v>
      </c>
      <c r="Q3741" s="1" t="str">
        <f>IFERROR(VLOOKUP(K3741,de_para!$A$2:$B$32,2,0),"ERR")</f>
        <v>web event</v>
      </c>
      <c r="R3741" s="1">
        <v>0</v>
      </c>
      <c r="S3741" s="1">
        <f t="shared" si="292"/>
        <v>8</v>
      </c>
      <c r="T3741" s="1">
        <f t="shared" si="293"/>
        <v>2020</v>
      </c>
      <c r="U3741" s="1">
        <f t="shared" si="294"/>
        <v>2</v>
      </c>
    </row>
    <row r="3742" spans="1:21" x14ac:dyDescent="0.25">
      <c r="A3742" s="3" t="s">
        <v>1352</v>
      </c>
      <c r="B3742" s="3" t="s">
        <v>1678</v>
      </c>
      <c r="C3742" s="4" t="s">
        <v>1353</v>
      </c>
      <c r="D3742" s="5" t="s">
        <v>1091</v>
      </c>
      <c r="E3742" s="4" t="s">
        <v>1092</v>
      </c>
      <c r="F3742" s="6">
        <v>54652.5</v>
      </c>
      <c r="G3742" s="4">
        <v>200895</v>
      </c>
      <c r="H3742" s="4">
        <v>2336884</v>
      </c>
      <c r="I3742" s="5">
        <v>23.3869118</v>
      </c>
      <c r="J3742" s="5">
        <v>11.632365165883</v>
      </c>
      <c r="K3742" s="5" t="s">
        <v>36</v>
      </c>
      <c r="L3742" s="5">
        <v>294</v>
      </c>
      <c r="M3742" s="7" t="s">
        <v>1679</v>
      </c>
      <c r="N3742" s="16">
        <f t="shared" si="290"/>
        <v>44053</v>
      </c>
      <c r="O3742" s="7" t="s">
        <v>1680</v>
      </c>
      <c r="P3742" s="12" t="str">
        <f t="shared" si="291"/>
        <v>2020-08-18</v>
      </c>
      <c r="Q3742" s="1" t="str">
        <f>IFERROR(VLOOKUP(K3742,de_para!$A$2:$B$32,2,0),"ERR")</f>
        <v>web event</v>
      </c>
      <c r="R3742" s="1">
        <v>0</v>
      </c>
      <c r="S3742" s="1">
        <f t="shared" si="292"/>
        <v>8</v>
      </c>
      <c r="T3742" s="1">
        <f t="shared" si="293"/>
        <v>2020</v>
      </c>
      <c r="U3742" s="1">
        <f t="shared" si="294"/>
        <v>2</v>
      </c>
    </row>
    <row r="3743" spans="1:21" x14ac:dyDescent="0.25">
      <c r="A3743" s="3" t="s">
        <v>1713</v>
      </c>
      <c r="B3743" s="3" t="s">
        <v>1678</v>
      </c>
      <c r="C3743" s="4" t="s">
        <v>1714</v>
      </c>
      <c r="D3743" s="5" t="s">
        <v>1715</v>
      </c>
      <c r="E3743" s="4" t="s">
        <v>1716</v>
      </c>
      <c r="F3743" s="6">
        <v>343.17</v>
      </c>
      <c r="G3743" s="4">
        <v>796330</v>
      </c>
      <c r="H3743" s="4">
        <v>796330</v>
      </c>
      <c r="I3743" s="5">
        <v>0.43093943000000001</v>
      </c>
      <c r="J3743" s="5">
        <v>1</v>
      </c>
      <c r="K3743" s="5" t="s">
        <v>6</v>
      </c>
      <c r="L3743" s="5">
        <v>796330</v>
      </c>
      <c r="M3743" s="7" t="s">
        <v>1679</v>
      </c>
      <c r="N3743" s="16">
        <f t="shared" si="290"/>
        <v>44053</v>
      </c>
      <c r="O3743" s="7" t="s">
        <v>1680</v>
      </c>
      <c r="P3743" s="12" t="str">
        <f t="shared" si="291"/>
        <v>2020-08-18</v>
      </c>
      <c r="Q3743" s="1" t="str">
        <f>IFERROR(VLOOKUP(K3743,de_para!$A$2:$B$32,2,0),"ERR")</f>
        <v>Top funnel</v>
      </c>
      <c r="R3743" s="1">
        <v>0</v>
      </c>
      <c r="S3743" s="1">
        <f t="shared" si="292"/>
        <v>8</v>
      </c>
      <c r="T3743" s="1">
        <f t="shared" si="293"/>
        <v>2020</v>
      </c>
      <c r="U3743" s="1">
        <f t="shared" si="294"/>
        <v>2</v>
      </c>
    </row>
    <row r="3744" spans="1:21" x14ac:dyDescent="0.25">
      <c r="A3744" s="3" t="s">
        <v>1535</v>
      </c>
      <c r="B3744" s="3" t="s">
        <v>1678</v>
      </c>
      <c r="C3744" s="4" t="s">
        <v>1676</v>
      </c>
      <c r="D3744" s="5" t="s">
        <v>1667</v>
      </c>
      <c r="E3744" s="4" t="s">
        <v>1668</v>
      </c>
      <c r="F3744" s="6">
        <v>0</v>
      </c>
      <c r="G3744" s="4">
        <v>0</v>
      </c>
      <c r="H3744" s="4">
        <v>0</v>
      </c>
      <c r="I3744" s="5" t="s">
        <v>45</v>
      </c>
      <c r="J3744" s="5">
        <v>0</v>
      </c>
      <c r="K3744" s="5" t="s">
        <v>36</v>
      </c>
      <c r="L3744" s="5">
        <v>1</v>
      </c>
      <c r="M3744" s="7" t="s">
        <v>1679</v>
      </c>
      <c r="N3744" s="16">
        <f t="shared" si="290"/>
        <v>44053</v>
      </c>
      <c r="O3744" s="7" t="s">
        <v>1680</v>
      </c>
      <c r="P3744" s="12" t="str">
        <f t="shared" si="291"/>
        <v>2020-08-18</v>
      </c>
      <c r="Q3744" s="1" t="str">
        <f>IFERROR(VLOOKUP(K3744,de_para!$A$2:$B$32,2,0),"ERR")</f>
        <v>web event</v>
      </c>
      <c r="R3744" s="1">
        <v>0</v>
      </c>
      <c r="S3744" s="1">
        <f t="shared" si="292"/>
        <v>8</v>
      </c>
      <c r="T3744" s="1">
        <f t="shared" si="293"/>
        <v>2020</v>
      </c>
      <c r="U3744" s="1">
        <f t="shared" si="294"/>
        <v>2</v>
      </c>
    </row>
    <row r="3745" spans="1:21" x14ac:dyDescent="0.25">
      <c r="A3745" s="3" t="s">
        <v>1632</v>
      </c>
      <c r="B3745" s="3" t="s">
        <v>1678</v>
      </c>
      <c r="C3745" s="4" t="s">
        <v>1633</v>
      </c>
      <c r="D3745" s="5" t="s">
        <v>1504</v>
      </c>
      <c r="E3745" s="4" t="s">
        <v>1505</v>
      </c>
      <c r="F3745" s="6">
        <v>0</v>
      </c>
      <c r="G3745" s="4">
        <v>0</v>
      </c>
      <c r="H3745" s="4">
        <v>0</v>
      </c>
      <c r="I3745" s="5" t="s">
        <v>45</v>
      </c>
      <c r="J3745" s="5">
        <v>0</v>
      </c>
      <c r="K3745" s="5" t="s">
        <v>36</v>
      </c>
      <c r="L3745" s="5">
        <v>8</v>
      </c>
      <c r="M3745" s="7" t="s">
        <v>1679</v>
      </c>
      <c r="N3745" s="16">
        <f t="shared" si="290"/>
        <v>44053</v>
      </c>
      <c r="O3745" s="7" t="s">
        <v>1680</v>
      </c>
      <c r="P3745" s="12" t="str">
        <f t="shared" si="291"/>
        <v>2020-08-18</v>
      </c>
      <c r="Q3745" s="1" t="str">
        <f>IFERROR(VLOOKUP(K3745,de_para!$A$2:$B$32,2,0),"ERR")</f>
        <v>web event</v>
      </c>
      <c r="R3745" s="1">
        <v>0</v>
      </c>
      <c r="S3745" s="1">
        <f t="shared" si="292"/>
        <v>8</v>
      </c>
      <c r="T3745" s="1">
        <f t="shared" si="293"/>
        <v>2020</v>
      </c>
      <c r="U3745" s="1">
        <f t="shared" si="294"/>
        <v>2</v>
      </c>
    </row>
    <row r="3746" spans="1:21" x14ac:dyDescent="0.25">
      <c r="A3746" s="3" t="s">
        <v>1705</v>
      </c>
      <c r="B3746" s="3" t="s">
        <v>1678</v>
      </c>
      <c r="C3746" s="4" t="s">
        <v>1717</v>
      </c>
      <c r="D3746" s="5" t="s">
        <v>1718</v>
      </c>
      <c r="E3746" s="4" t="s">
        <v>1719</v>
      </c>
      <c r="F3746" s="6">
        <v>600</v>
      </c>
      <c r="G3746" s="4">
        <v>1428858</v>
      </c>
      <c r="H3746" s="4">
        <v>1428858</v>
      </c>
      <c r="I3746" s="5">
        <v>0.41991576000000003</v>
      </c>
      <c r="J3746" s="5">
        <v>1</v>
      </c>
      <c r="K3746" s="5" t="s">
        <v>6</v>
      </c>
      <c r="L3746" s="5">
        <v>1428858</v>
      </c>
      <c r="M3746" s="7" t="s">
        <v>1679</v>
      </c>
      <c r="N3746" s="16">
        <f t="shared" si="290"/>
        <v>44053</v>
      </c>
      <c r="O3746" s="7" t="s">
        <v>1680</v>
      </c>
      <c r="P3746" s="12" t="str">
        <f t="shared" si="291"/>
        <v>2020-08-18</v>
      </c>
      <c r="Q3746" s="1" t="str">
        <f>IFERROR(VLOOKUP(K3746,de_para!$A$2:$B$32,2,0),"ERR")</f>
        <v>Top funnel</v>
      </c>
      <c r="R3746" s="1">
        <v>0</v>
      </c>
      <c r="S3746" s="1">
        <f t="shared" si="292"/>
        <v>8</v>
      </c>
      <c r="T3746" s="1">
        <f t="shared" si="293"/>
        <v>2020</v>
      </c>
      <c r="U3746" s="1">
        <f t="shared" si="294"/>
        <v>2</v>
      </c>
    </row>
    <row r="3747" spans="1:21" x14ac:dyDescent="0.25">
      <c r="A3747" s="3" t="s">
        <v>1476</v>
      </c>
      <c r="B3747" s="3" t="s">
        <v>1678</v>
      </c>
      <c r="C3747" s="4" t="s">
        <v>1677</v>
      </c>
      <c r="D3747" s="5" t="s">
        <v>1667</v>
      </c>
      <c r="E3747" s="4" t="s">
        <v>1668</v>
      </c>
      <c r="F3747" s="6">
        <v>0</v>
      </c>
      <c r="G3747" s="4">
        <v>0</v>
      </c>
      <c r="H3747" s="4">
        <v>0</v>
      </c>
      <c r="I3747" s="5" t="s">
        <v>45</v>
      </c>
      <c r="J3747" s="5">
        <v>0</v>
      </c>
      <c r="K3747" s="5" t="s">
        <v>36</v>
      </c>
      <c r="L3747" s="5">
        <v>3</v>
      </c>
      <c r="M3747" s="7" t="s">
        <v>1679</v>
      </c>
      <c r="N3747" s="16">
        <f t="shared" si="290"/>
        <v>44053</v>
      </c>
      <c r="O3747" s="7" t="s">
        <v>1680</v>
      </c>
      <c r="P3747" s="12" t="str">
        <f t="shared" si="291"/>
        <v>2020-08-18</v>
      </c>
      <c r="Q3747" s="1" t="str">
        <f>IFERROR(VLOOKUP(K3747,de_para!$A$2:$B$32,2,0),"ERR")</f>
        <v>web event</v>
      </c>
      <c r="R3747" s="1">
        <v>0</v>
      </c>
      <c r="S3747" s="1">
        <f t="shared" si="292"/>
        <v>8</v>
      </c>
      <c r="T3747" s="1">
        <f t="shared" si="293"/>
        <v>2020</v>
      </c>
      <c r="U3747" s="1">
        <f t="shared" si="294"/>
        <v>2</v>
      </c>
    </row>
    <row r="3748" spans="1:21" x14ac:dyDescent="0.25">
      <c r="A3748" s="3" t="s">
        <v>1709</v>
      </c>
      <c r="B3748" s="3" t="s">
        <v>1720</v>
      </c>
      <c r="C3748" s="4" t="s">
        <v>1710</v>
      </c>
      <c r="D3748" s="5" t="s">
        <v>1711</v>
      </c>
      <c r="E3748" s="4" t="s">
        <v>1712</v>
      </c>
      <c r="F3748" s="6">
        <v>0</v>
      </c>
      <c r="G3748" s="4">
        <v>0</v>
      </c>
      <c r="H3748" s="4">
        <v>0</v>
      </c>
      <c r="I3748" s="5" t="s">
        <v>45</v>
      </c>
      <c r="J3748" s="5">
        <v>0</v>
      </c>
      <c r="K3748" s="5" t="s">
        <v>36</v>
      </c>
      <c r="L3748" s="5">
        <v>3</v>
      </c>
      <c r="M3748" s="7" t="s">
        <v>1721</v>
      </c>
      <c r="N3748" s="16">
        <f t="shared" si="290"/>
        <v>44046</v>
      </c>
      <c r="O3748" s="7" t="s">
        <v>1722</v>
      </c>
      <c r="P3748" s="12" t="str">
        <f t="shared" si="291"/>
        <v>2020-08-11</v>
      </c>
      <c r="Q3748" s="1" t="str">
        <f>IFERROR(VLOOKUP(K3748,de_para!$A$2:$B$32,2,0),"ERR")</f>
        <v>web event</v>
      </c>
      <c r="R3748" s="1">
        <v>0</v>
      </c>
      <c r="S3748" s="1">
        <f t="shared" si="292"/>
        <v>8</v>
      </c>
      <c r="T3748" s="1">
        <f t="shared" si="293"/>
        <v>2020</v>
      </c>
      <c r="U3748" s="1">
        <f t="shared" si="294"/>
        <v>2</v>
      </c>
    </row>
    <row r="3749" spans="1:21" x14ac:dyDescent="0.25">
      <c r="A3749" s="3" t="s">
        <v>1686</v>
      </c>
      <c r="B3749" s="3" t="s">
        <v>1720</v>
      </c>
      <c r="C3749" s="4" t="s">
        <v>1687</v>
      </c>
      <c r="D3749" s="5" t="s">
        <v>1566</v>
      </c>
      <c r="E3749" s="4" t="s">
        <v>1567</v>
      </c>
      <c r="F3749" s="6">
        <v>0</v>
      </c>
      <c r="G3749" s="4">
        <v>0</v>
      </c>
      <c r="H3749" s="4">
        <v>0</v>
      </c>
      <c r="I3749" s="5" t="s">
        <v>45</v>
      </c>
      <c r="J3749" s="5">
        <v>0</v>
      </c>
      <c r="K3749" s="5" t="s">
        <v>36</v>
      </c>
      <c r="L3749" s="5">
        <v>5</v>
      </c>
      <c r="M3749" s="7" t="s">
        <v>1721</v>
      </c>
      <c r="N3749" s="16">
        <f t="shared" si="290"/>
        <v>44046</v>
      </c>
      <c r="O3749" s="7" t="s">
        <v>1722</v>
      </c>
      <c r="P3749" s="12" t="str">
        <f t="shared" si="291"/>
        <v>2020-08-11</v>
      </c>
      <c r="Q3749" s="1" t="str">
        <f>IFERROR(VLOOKUP(K3749,de_para!$A$2:$B$32,2,0),"ERR")</f>
        <v>web event</v>
      </c>
      <c r="R3749" s="1">
        <v>0</v>
      </c>
      <c r="S3749" s="1">
        <f t="shared" si="292"/>
        <v>8</v>
      </c>
      <c r="T3749" s="1">
        <f t="shared" si="293"/>
        <v>2020</v>
      </c>
      <c r="U3749" s="1">
        <f t="shared" si="294"/>
        <v>2</v>
      </c>
    </row>
    <row r="3750" spans="1:21" x14ac:dyDescent="0.25">
      <c r="A3750" s="3" t="s">
        <v>1620</v>
      </c>
      <c r="B3750" s="3" t="s">
        <v>1720</v>
      </c>
      <c r="C3750" s="4" t="s">
        <v>1621</v>
      </c>
      <c r="D3750" s="5" t="s">
        <v>1566</v>
      </c>
      <c r="E3750" s="4" t="s">
        <v>1567</v>
      </c>
      <c r="F3750" s="6">
        <v>0</v>
      </c>
      <c r="G3750" s="4">
        <v>0</v>
      </c>
      <c r="H3750" s="4">
        <v>0</v>
      </c>
      <c r="I3750" s="5" t="s">
        <v>45</v>
      </c>
      <c r="J3750" s="5">
        <v>0</v>
      </c>
      <c r="K3750" s="5" t="s">
        <v>36</v>
      </c>
      <c r="L3750" s="5">
        <v>51</v>
      </c>
      <c r="M3750" s="7" t="s">
        <v>1721</v>
      </c>
      <c r="N3750" s="16">
        <f t="shared" si="290"/>
        <v>44046</v>
      </c>
      <c r="O3750" s="7" t="s">
        <v>1722</v>
      </c>
      <c r="P3750" s="12" t="str">
        <f t="shared" si="291"/>
        <v>2020-08-11</v>
      </c>
      <c r="Q3750" s="1" t="str">
        <f>IFERROR(VLOOKUP(K3750,de_para!$A$2:$B$32,2,0),"ERR")</f>
        <v>web event</v>
      </c>
      <c r="R3750" s="1">
        <v>0</v>
      </c>
      <c r="S3750" s="1">
        <f t="shared" si="292"/>
        <v>8</v>
      </c>
      <c r="T3750" s="1">
        <f t="shared" si="293"/>
        <v>2020</v>
      </c>
      <c r="U3750" s="1">
        <f t="shared" si="294"/>
        <v>2</v>
      </c>
    </row>
    <row r="3751" spans="1:21" x14ac:dyDescent="0.25">
      <c r="A3751" s="3" t="s">
        <v>1723</v>
      </c>
      <c r="B3751" s="3" t="s">
        <v>1720</v>
      </c>
      <c r="C3751" s="4" t="s">
        <v>1724</v>
      </c>
      <c r="D3751" s="5" t="s">
        <v>1725</v>
      </c>
      <c r="E3751" s="4" t="s">
        <v>1726</v>
      </c>
      <c r="F3751" s="6">
        <v>0</v>
      </c>
      <c r="G3751" s="4">
        <v>0</v>
      </c>
      <c r="H3751" s="4">
        <v>0</v>
      </c>
      <c r="I3751" s="5" t="s">
        <v>45</v>
      </c>
      <c r="J3751" s="5">
        <v>0</v>
      </c>
      <c r="K3751" s="5" t="s">
        <v>36</v>
      </c>
      <c r="L3751" s="5">
        <v>8</v>
      </c>
      <c r="M3751" s="7" t="s">
        <v>1721</v>
      </c>
      <c r="N3751" s="16">
        <f t="shared" si="290"/>
        <v>44046</v>
      </c>
      <c r="O3751" s="7" t="s">
        <v>1722</v>
      </c>
      <c r="P3751" s="12" t="str">
        <f t="shared" si="291"/>
        <v>2020-08-11</v>
      </c>
      <c r="Q3751" s="1" t="str">
        <f>IFERROR(VLOOKUP(K3751,de_para!$A$2:$B$32,2,0),"ERR")</f>
        <v>web event</v>
      </c>
      <c r="R3751" s="1">
        <v>0</v>
      </c>
      <c r="S3751" s="1">
        <f t="shared" si="292"/>
        <v>8</v>
      </c>
      <c r="T3751" s="1">
        <f t="shared" si="293"/>
        <v>2020</v>
      </c>
      <c r="U3751" s="1">
        <f t="shared" si="294"/>
        <v>2</v>
      </c>
    </row>
    <row r="3752" spans="1:21" x14ac:dyDescent="0.25">
      <c r="A3752" s="3" t="s">
        <v>1727</v>
      </c>
      <c r="B3752" s="3" t="s">
        <v>1720</v>
      </c>
      <c r="C3752" s="4" t="s">
        <v>1728</v>
      </c>
      <c r="D3752" s="5" t="s">
        <v>1725</v>
      </c>
      <c r="E3752" s="4" t="s">
        <v>1726</v>
      </c>
      <c r="F3752" s="6">
        <v>0</v>
      </c>
      <c r="G3752" s="4">
        <v>0</v>
      </c>
      <c r="H3752" s="4">
        <v>0</v>
      </c>
      <c r="I3752" s="5" t="s">
        <v>45</v>
      </c>
      <c r="J3752" s="5">
        <v>0</v>
      </c>
      <c r="K3752" s="5" t="s">
        <v>36</v>
      </c>
      <c r="L3752" s="5">
        <v>4</v>
      </c>
      <c r="M3752" s="7" t="s">
        <v>1721</v>
      </c>
      <c r="N3752" s="16">
        <f t="shared" si="290"/>
        <v>44046</v>
      </c>
      <c r="O3752" s="7" t="s">
        <v>1722</v>
      </c>
      <c r="P3752" s="12" t="str">
        <f t="shared" si="291"/>
        <v>2020-08-11</v>
      </c>
      <c r="Q3752" s="1" t="str">
        <f>IFERROR(VLOOKUP(K3752,de_para!$A$2:$B$32,2,0),"ERR")</f>
        <v>web event</v>
      </c>
      <c r="R3752" s="1">
        <v>0</v>
      </c>
      <c r="S3752" s="1">
        <f t="shared" si="292"/>
        <v>8</v>
      </c>
      <c r="T3752" s="1">
        <f t="shared" si="293"/>
        <v>2020</v>
      </c>
      <c r="U3752" s="1">
        <f t="shared" si="294"/>
        <v>2</v>
      </c>
    </row>
    <row r="3753" spans="1:21" x14ac:dyDescent="0.25">
      <c r="A3753" s="3" t="s">
        <v>1632</v>
      </c>
      <c r="B3753" s="3" t="s">
        <v>1720</v>
      </c>
      <c r="C3753" s="4" t="s">
        <v>1633</v>
      </c>
      <c r="D3753" s="5" t="s">
        <v>1504</v>
      </c>
      <c r="E3753" s="4" t="s">
        <v>1505</v>
      </c>
      <c r="F3753" s="6">
        <v>16109.31</v>
      </c>
      <c r="G3753" s="4">
        <v>572266</v>
      </c>
      <c r="H3753" s="4">
        <v>864499</v>
      </c>
      <c r="I3753" s="5">
        <v>18.63427257</v>
      </c>
      <c r="J3753" s="5">
        <v>1.5106593786805</v>
      </c>
      <c r="K3753" s="5" t="s">
        <v>36</v>
      </c>
      <c r="L3753" s="5">
        <v>104</v>
      </c>
      <c r="M3753" s="7" t="s">
        <v>1721</v>
      </c>
      <c r="N3753" s="16">
        <f t="shared" si="290"/>
        <v>44046</v>
      </c>
      <c r="O3753" s="7" t="s">
        <v>1722</v>
      </c>
      <c r="P3753" s="12" t="str">
        <f t="shared" si="291"/>
        <v>2020-08-11</v>
      </c>
      <c r="Q3753" s="1" t="str">
        <f>IFERROR(VLOOKUP(K3753,de_para!$A$2:$B$32,2,0),"ERR")</f>
        <v>web event</v>
      </c>
      <c r="R3753" s="1">
        <v>0</v>
      </c>
      <c r="S3753" s="1">
        <f t="shared" si="292"/>
        <v>8</v>
      </c>
      <c r="T3753" s="1">
        <f t="shared" si="293"/>
        <v>2020</v>
      </c>
      <c r="U3753" s="1">
        <f t="shared" si="294"/>
        <v>2</v>
      </c>
    </row>
    <row r="3754" spans="1:21" x14ac:dyDescent="0.25">
      <c r="A3754" s="3" t="s">
        <v>1584</v>
      </c>
      <c r="B3754" s="3" t="s">
        <v>1720</v>
      </c>
      <c r="C3754" s="4" t="s">
        <v>1643</v>
      </c>
      <c r="D3754" s="5" t="s">
        <v>1640</v>
      </c>
      <c r="E3754" s="4" t="s">
        <v>1641</v>
      </c>
      <c r="F3754" s="6">
        <v>0</v>
      </c>
      <c r="G3754" s="4">
        <v>0</v>
      </c>
      <c r="H3754" s="4">
        <v>0</v>
      </c>
      <c r="I3754" s="5" t="s">
        <v>45</v>
      </c>
      <c r="J3754" s="5">
        <v>0</v>
      </c>
      <c r="K3754" s="5" t="s">
        <v>36</v>
      </c>
      <c r="L3754" s="5">
        <v>8</v>
      </c>
      <c r="M3754" s="7" t="s">
        <v>1721</v>
      </c>
      <c r="N3754" s="16">
        <f t="shared" si="290"/>
        <v>44046</v>
      </c>
      <c r="O3754" s="7" t="s">
        <v>1722</v>
      </c>
      <c r="P3754" s="12" t="str">
        <f t="shared" si="291"/>
        <v>2020-08-11</v>
      </c>
      <c r="Q3754" s="1" t="str">
        <f>IFERROR(VLOOKUP(K3754,de_para!$A$2:$B$32,2,0),"ERR")</f>
        <v>web event</v>
      </c>
      <c r="R3754" s="1">
        <v>0</v>
      </c>
      <c r="S3754" s="1">
        <f t="shared" si="292"/>
        <v>8</v>
      </c>
      <c r="T3754" s="1">
        <f t="shared" si="293"/>
        <v>2020</v>
      </c>
      <c r="U3754" s="1">
        <f t="shared" si="294"/>
        <v>2</v>
      </c>
    </row>
    <row r="3755" spans="1:21" x14ac:dyDescent="0.25">
      <c r="A3755" s="3" t="s">
        <v>1551</v>
      </c>
      <c r="B3755" s="3" t="s">
        <v>1720</v>
      </c>
      <c r="C3755" s="4" t="s">
        <v>1552</v>
      </c>
      <c r="D3755" s="5" t="s">
        <v>1504</v>
      </c>
      <c r="E3755" s="4" t="s">
        <v>1505</v>
      </c>
      <c r="F3755" s="6">
        <v>34785.699999999997</v>
      </c>
      <c r="G3755" s="4">
        <v>1267951</v>
      </c>
      <c r="H3755" s="4">
        <v>2256406</v>
      </c>
      <c r="I3755" s="5">
        <v>15.416418849999999</v>
      </c>
      <c r="J3755" s="5">
        <v>1.7795687688246999</v>
      </c>
      <c r="K3755" s="5" t="s">
        <v>36</v>
      </c>
      <c r="L3755" s="5">
        <v>269</v>
      </c>
      <c r="M3755" s="7" t="s">
        <v>1721</v>
      </c>
      <c r="N3755" s="16">
        <f t="shared" si="290"/>
        <v>44046</v>
      </c>
      <c r="O3755" s="7" t="s">
        <v>1722</v>
      </c>
      <c r="P3755" s="12" t="str">
        <f t="shared" si="291"/>
        <v>2020-08-11</v>
      </c>
      <c r="Q3755" s="1" t="str">
        <f>IFERROR(VLOOKUP(K3755,de_para!$A$2:$B$32,2,0),"ERR")</f>
        <v>web event</v>
      </c>
      <c r="R3755" s="1">
        <v>0</v>
      </c>
      <c r="S3755" s="1">
        <f t="shared" si="292"/>
        <v>8</v>
      </c>
      <c r="T3755" s="1">
        <f t="shared" si="293"/>
        <v>2020</v>
      </c>
      <c r="U3755" s="1">
        <f t="shared" si="294"/>
        <v>2</v>
      </c>
    </row>
    <row r="3756" spans="1:21" x14ac:dyDescent="0.25">
      <c r="A3756" s="3" t="s">
        <v>1729</v>
      </c>
      <c r="B3756" s="3" t="s">
        <v>1720</v>
      </c>
      <c r="C3756" s="4" t="s">
        <v>1730</v>
      </c>
      <c r="D3756" s="5" t="s">
        <v>1566</v>
      </c>
      <c r="E3756" s="4" t="s">
        <v>1567</v>
      </c>
      <c r="F3756" s="6">
        <v>0</v>
      </c>
      <c r="G3756" s="4">
        <v>0</v>
      </c>
      <c r="H3756" s="4">
        <v>0</v>
      </c>
      <c r="I3756" s="5" t="s">
        <v>45</v>
      </c>
      <c r="J3756" s="5">
        <v>0</v>
      </c>
      <c r="K3756" s="5" t="s">
        <v>36</v>
      </c>
      <c r="L3756" s="5">
        <v>4</v>
      </c>
      <c r="M3756" s="7" t="s">
        <v>1721</v>
      </c>
      <c r="N3756" s="16">
        <f t="shared" si="290"/>
        <v>44046</v>
      </c>
      <c r="O3756" s="7" t="s">
        <v>1722</v>
      </c>
      <c r="P3756" s="12" t="str">
        <f t="shared" si="291"/>
        <v>2020-08-11</v>
      </c>
      <c r="Q3756" s="1" t="str">
        <f>IFERROR(VLOOKUP(K3756,de_para!$A$2:$B$32,2,0),"ERR")</f>
        <v>web event</v>
      </c>
      <c r="R3756" s="1">
        <v>0</v>
      </c>
      <c r="S3756" s="1">
        <f t="shared" si="292"/>
        <v>8</v>
      </c>
      <c r="T3756" s="1">
        <f t="shared" si="293"/>
        <v>2020</v>
      </c>
      <c r="U3756" s="1">
        <f t="shared" si="294"/>
        <v>2</v>
      </c>
    </row>
    <row r="3757" spans="1:21" x14ac:dyDescent="0.25">
      <c r="A3757" s="3" t="s">
        <v>1580</v>
      </c>
      <c r="B3757" s="3" t="s">
        <v>1720</v>
      </c>
      <c r="C3757" s="4" t="s">
        <v>1639</v>
      </c>
      <c r="D3757" s="5" t="s">
        <v>1640</v>
      </c>
      <c r="E3757" s="4" t="s">
        <v>1641</v>
      </c>
      <c r="F3757" s="6">
        <v>0</v>
      </c>
      <c r="G3757" s="4">
        <v>0</v>
      </c>
      <c r="H3757" s="4">
        <v>0</v>
      </c>
      <c r="I3757" s="5" t="s">
        <v>45</v>
      </c>
      <c r="J3757" s="5">
        <v>0</v>
      </c>
      <c r="K3757" s="5" t="s">
        <v>36</v>
      </c>
      <c r="L3757" s="5">
        <v>8</v>
      </c>
      <c r="M3757" s="7" t="s">
        <v>1721</v>
      </c>
      <c r="N3757" s="16">
        <f t="shared" si="290"/>
        <v>44046</v>
      </c>
      <c r="O3757" s="7" t="s">
        <v>1722</v>
      </c>
      <c r="P3757" s="12" t="str">
        <f t="shared" si="291"/>
        <v>2020-08-11</v>
      </c>
      <c r="Q3757" s="1" t="str">
        <f>IFERROR(VLOOKUP(K3757,de_para!$A$2:$B$32,2,0),"ERR")</f>
        <v>web event</v>
      </c>
      <c r="R3757" s="1">
        <v>0</v>
      </c>
      <c r="S3757" s="1">
        <f t="shared" si="292"/>
        <v>8</v>
      </c>
      <c r="T3757" s="1">
        <f t="shared" si="293"/>
        <v>2020</v>
      </c>
      <c r="U3757" s="1">
        <f t="shared" si="294"/>
        <v>2</v>
      </c>
    </row>
    <row r="3758" spans="1:21" x14ac:dyDescent="0.25">
      <c r="A3758" s="3" t="s">
        <v>1681</v>
      </c>
      <c r="B3758" s="3" t="s">
        <v>1720</v>
      </c>
      <c r="C3758" s="4" t="s">
        <v>1682</v>
      </c>
      <c r="D3758" s="5" t="s">
        <v>1566</v>
      </c>
      <c r="E3758" s="4" t="s">
        <v>1567</v>
      </c>
      <c r="F3758" s="6">
        <v>0</v>
      </c>
      <c r="G3758" s="4">
        <v>0</v>
      </c>
      <c r="H3758" s="4">
        <v>0</v>
      </c>
      <c r="I3758" s="5" t="s">
        <v>45</v>
      </c>
      <c r="J3758" s="5">
        <v>0</v>
      </c>
      <c r="K3758" s="5" t="s">
        <v>36</v>
      </c>
      <c r="L3758" s="5">
        <v>1</v>
      </c>
      <c r="M3758" s="7" t="s">
        <v>1721</v>
      </c>
      <c r="N3758" s="16">
        <f t="shared" si="290"/>
        <v>44046</v>
      </c>
      <c r="O3758" s="7" t="s">
        <v>1722</v>
      </c>
      <c r="P3758" s="12" t="str">
        <f t="shared" si="291"/>
        <v>2020-08-11</v>
      </c>
      <c r="Q3758" s="1" t="str">
        <f>IFERROR(VLOOKUP(K3758,de_para!$A$2:$B$32,2,0),"ERR")</f>
        <v>web event</v>
      </c>
      <c r="R3758" s="1">
        <v>0</v>
      </c>
      <c r="S3758" s="1">
        <f t="shared" si="292"/>
        <v>8</v>
      </c>
      <c r="T3758" s="1">
        <f t="shared" si="293"/>
        <v>2020</v>
      </c>
      <c r="U3758" s="1">
        <f t="shared" si="294"/>
        <v>2</v>
      </c>
    </row>
    <row r="3759" spans="1:21" x14ac:dyDescent="0.25">
      <c r="A3759" s="3" t="s">
        <v>1352</v>
      </c>
      <c r="B3759" s="3" t="s">
        <v>1720</v>
      </c>
      <c r="C3759" s="4" t="s">
        <v>1353</v>
      </c>
      <c r="D3759" s="5" t="s">
        <v>1091</v>
      </c>
      <c r="E3759" s="4" t="s">
        <v>1092</v>
      </c>
      <c r="F3759" s="6">
        <v>51710.01</v>
      </c>
      <c r="G3759" s="4">
        <v>202076</v>
      </c>
      <c r="H3759" s="4">
        <v>2285604</v>
      </c>
      <c r="I3759" s="5">
        <v>22.624220990000001</v>
      </c>
      <c r="J3759" s="5">
        <v>11.310615807913999</v>
      </c>
      <c r="K3759" s="5" t="s">
        <v>36</v>
      </c>
      <c r="L3759" s="5">
        <v>308</v>
      </c>
      <c r="M3759" s="7" t="s">
        <v>1721</v>
      </c>
      <c r="N3759" s="16">
        <f t="shared" si="290"/>
        <v>44046</v>
      </c>
      <c r="O3759" s="7" t="s">
        <v>1722</v>
      </c>
      <c r="P3759" s="12" t="str">
        <f t="shared" si="291"/>
        <v>2020-08-11</v>
      </c>
      <c r="Q3759" s="1" t="str">
        <f>IFERROR(VLOOKUP(K3759,de_para!$A$2:$B$32,2,0),"ERR")</f>
        <v>web event</v>
      </c>
      <c r="R3759" s="1">
        <v>0</v>
      </c>
      <c r="S3759" s="1">
        <f t="shared" si="292"/>
        <v>8</v>
      </c>
      <c r="T3759" s="1">
        <f t="shared" si="293"/>
        <v>2020</v>
      </c>
      <c r="U3759" s="1">
        <f t="shared" si="294"/>
        <v>2</v>
      </c>
    </row>
    <row r="3760" spans="1:21" x14ac:dyDescent="0.25">
      <c r="A3760" s="3" t="s">
        <v>1493</v>
      </c>
      <c r="B3760" s="3" t="s">
        <v>1720</v>
      </c>
      <c r="C3760" s="4" t="s">
        <v>1494</v>
      </c>
      <c r="D3760" s="5" t="s">
        <v>1495</v>
      </c>
      <c r="E3760" s="4" t="s">
        <v>1496</v>
      </c>
      <c r="F3760" s="6">
        <v>6143.35</v>
      </c>
      <c r="G3760" s="4">
        <v>389749</v>
      </c>
      <c r="H3760" s="4">
        <v>614999</v>
      </c>
      <c r="I3760" s="5">
        <v>9.9892032299999993</v>
      </c>
      <c r="J3760" s="5">
        <v>1.5779360562824001</v>
      </c>
      <c r="K3760" s="5" t="s">
        <v>36</v>
      </c>
      <c r="L3760" s="5">
        <v>44</v>
      </c>
      <c r="M3760" s="7" t="s">
        <v>1721</v>
      </c>
      <c r="N3760" s="16">
        <f t="shared" si="290"/>
        <v>44046</v>
      </c>
      <c r="O3760" s="7" t="s">
        <v>1722</v>
      </c>
      <c r="P3760" s="12" t="str">
        <f t="shared" si="291"/>
        <v>2020-08-11</v>
      </c>
      <c r="Q3760" s="1" t="str">
        <f>IFERROR(VLOOKUP(K3760,de_para!$A$2:$B$32,2,0),"ERR")</f>
        <v>web event</v>
      </c>
      <c r="R3760" s="1">
        <v>0</v>
      </c>
      <c r="S3760" s="1">
        <f t="shared" si="292"/>
        <v>8</v>
      </c>
      <c r="T3760" s="1">
        <f t="shared" si="293"/>
        <v>2020</v>
      </c>
      <c r="U3760" s="1">
        <f t="shared" si="294"/>
        <v>2</v>
      </c>
    </row>
    <row r="3761" spans="1:21" x14ac:dyDescent="0.25">
      <c r="A3761" s="3" t="s">
        <v>1515</v>
      </c>
      <c r="B3761" s="3" t="s">
        <v>1720</v>
      </c>
      <c r="C3761" s="4" t="s">
        <v>1516</v>
      </c>
      <c r="D3761" s="5" t="s">
        <v>1495</v>
      </c>
      <c r="E3761" s="4" t="s">
        <v>1496</v>
      </c>
      <c r="F3761" s="6">
        <v>59705.01</v>
      </c>
      <c r="G3761" s="4">
        <v>4756331</v>
      </c>
      <c r="H3761" s="4">
        <v>10725867</v>
      </c>
      <c r="I3761" s="5">
        <v>5.5664507099999998</v>
      </c>
      <c r="J3761" s="5">
        <v>2.2550716087673002</v>
      </c>
      <c r="K3761" s="5" t="s">
        <v>36</v>
      </c>
      <c r="L3761" s="5">
        <v>423</v>
      </c>
      <c r="M3761" s="7" t="s">
        <v>1721</v>
      </c>
      <c r="N3761" s="16">
        <f t="shared" si="290"/>
        <v>44046</v>
      </c>
      <c r="O3761" s="7" t="s">
        <v>1722</v>
      </c>
      <c r="P3761" s="12" t="str">
        <f t="shared" si="291"/>
        <v>2020-08-11</v>
      </c>
      <c r="Q3761" s="1" t="str">
        <f>IFERROR(VLOOKUP(K3761,de_para!$A$2:$B$32,2,0),"ERR")</f>
        <v>web event</v>
      </c>
      <c r="R3761" s="1">
        <v>0</v>
      </c>
      <c r="S3761" s="1">
        <f t="shared" si="292"/>
        <v>8</v>
      </c>
      <c r="T3761" s="1">
        <f t="shared" si="293"/>
        <v>2020</v>
      </c>
      <c r="U3761" s="1">
        <f t="shared" si="294"/>
        <v>2</v>
      </c>
    </row>
    <row r="3762" spans="1:21" x14ac:dyDescent="0.25">
      <c r="A3762" s="3" t="s">
        <v>1088</v>
      </c>
      <c r="B3762" s="3" t="s">
        <v>1720</v>
      </c>
      <c r="C3762" s="4" t="s">
        <v>1090</v>
      </c>
      <c r="D3762" s="5" t="s">
        <v>1091</v>
      </c>
      <c r="E3762" s="4" t="s">
        <v>1092</v>
      </c>
      <c r="F3762" s="6">
        <v>18122.73</v>
      </c>
      <c r="G3762" s="4">
        <v>26800</v>
      </c>
      <c r="H3762" s="4">
        <v>365237</v>
      </c>
      <c r="I3762" s="5">
        <v>49.619096640000002</v>
      </c>
      <c r="J3762" s="5">
        <v>13.628246268657</v>
      </c>
      <c r="K3762" s="5" t="s">
        <v>36</v>
      </c>
      <c r="L3762" s="5">
        <v>177</v>
      </c>
      <c r="M3762" s="7" t="s">
        <v>1721</v>
      </c>
      <c r="N3762" s="16">
        <f t="shared" si="290"/>
        <v>44046</v>
      </c>
      <c r="O3762" s="7" t="s">
        <v>1722</v>
      </c>
      <c r="P3762" s="12" t="str">
        <f t="shared" si="291"/>
        <v>2020-08-11</v>
      </c>
      <c r="Q3762" s="1" t="str">
        <f>IFERROR(VLOOKUP(K3762,de_para!$A$2:$B$32,2,0),"ERR")</f>
        <v>web event</v>
      </c>
      <c r="R3762" s="1">
        <v>0</v>
      </c>
      <c r="S3762" s="1">
        <f t="shared" si="292"/>
        <v>8</v>
      </c>
      <c r="T3762" s="1">
        <f t="shared" si="293"/>
        <v>2020</v>
      </c>
      <c r="U3762" s="1">
        <f t="shared" si="294"/>
        <v>2</v>
      </c>
    </row>
    <row r="3763" spans="1:21" x14ac:dyDescent="0.25">
      <c r="A3763" s="3" t="s">
        <v>1304</v>
      </c>
      <c r="B3763" s="3" t="s">
        <v>1720</v>
      </c>
      <c r="C3763" s="4" t="s">
        <v>1305</v>
      </c>
      <c r="D3763" s="5" t="s">
        <v>1302</v>
      </c>
      <c r="E3763" s="4" t="s">
        <v>1303</v>
      </c>
      <c r="F3763" s="6">
        <v>2305.52</v>
      </c>
      <c r="G3763" s="4">
        <v>15108</v>
      </c>
      <c r="H3763" s="4">
        <v>173847</v>
      </c>
      <c r="I3763" s="5">
        <v>13.26177616</v>
      </c>
      <c r="J3763" s="5">
        <v>11.506949960286001</v>
      </c>
      <c r="K3763" s="5" t="s">
        <v>6</v>
      </c>
      <c r="L3763" s="5">
        <v>15108</v>
      </c>
      <c r="M3763" s="7" t="s">
        <v>1721</v>
      </c>
      <c r="N3763" s="16">
        <f t="shared" si="290"/>
        <v>44046</v>
      </c>
      <c r="O3763" s="7" t="s">
        <v>1722</v>
      </c>
      <c r="P3763" s="12" t="str">
        <f t="shared" si="291"/>
        <v>2020-08-11</v>
      </c>
      <c r="Q3763" s="1" t="str">
        <f>IFERROR(VLOOKUP(K3763,de_para!$A$2:$B$32,2,0),"ERR")</f>
        <v>Top funnel</v>
      </c>
      <c r="R3763" s="1">
        <v>0</v>
      </c>
      <c r="S3763" s="1">
        <f t="shared" si="292"/>
        <v>8</v>
      </c>
      <c r="T3763" s="1">
        <f t="shared" si="293"/>
        <v>2020</v>
      </c>
      <c r="U3763" s="1">
        <f t="shared" si="294"/>
        <v>2</v>
      </c>
    </row>
    <row r="3764" spans="1:21" x14ac:dyDescent="0.25">
      <c r="A3764" s="3" t="s">
        <v>1306</v>
      </c>
      <c r="B3764" s="3" t="s">
        <v>1720</v>
      </c>
      <c r="C3764" s="4" t="s">
        <v>1307</v>
      </c>
      <c r="D3764" s="5" t="s">
        <v>1302</v>
      </c>
      <c r="E3764" s="4" t="s">
        <v>1303</v>
      </c>
      <c r="F3764" s="6">
        <v>293.3</v>
      </c>
      <c r="G3764" s="4">
        <v>2629</v>
      </c>
      <c r="H3764" s="4">
        <v>21165</v>
      </c>
      <c r="I3764" s="5">
        <v>13.85778408</v>
      </c>
      <c r="J3764" s="5">
        <v>8.0505895777861998</v>
      </c>
      <c r="K3764" s="5" t="s">
        <v>6</v>
      </c>
      <c r="L3764" s="5">
        <v>2629</v>
      </c>
      <c r="M3764" s="7" t="s">
        <v>1721</v>
      </c>
      <c r="N3764" s="16">
        <f t="shared" si="290"/>
        <v>44046</v>
      </c>
      <c r="O3764" s="7" t="s">
        <v>1722</v>
      </c>
      <c r="P3764" s="12" t="str">
        <f t="shared" si="291"/>
        <v>2020-08-11</v>
      </c>
      <c r="Q3764" s="1" t="str">
        <f>IFERROR(VLOOKUP(K3764,de_para!$A$2:$B$32,2,0),"ERR")</f>
        <v>Top funnel</v>
      </c>
      <c r="R3764" s="1">
        <v>0</v>
      </c>
      <c r="S3764" s="1">
        <f t="shared" si="292"/>
        <v>8</v>
      </c>
      <c r="T3764" s="1">
        <f t="shared" si="293"/>
        <v>2020</v>
      </c>
      <c r="U3764" s="1">
        <f t="shared" si="294"/>
        <v>2</v>
      </c>
    </row>
    <row r="3765" spans="1:21" x14ac:dyDescent="0.25">
      <c r="A3765" s="3" t="s">
        <v>1557</v>
      </c>
      <c r="B3765" s="3" t="s">
        <v>1720</v>
      </c>
      <c r="C3765" s="4" t="s">
        <v>1648</v>
      </c>
      <c r="D3765" s="5" t="s">
        <v>1578</v>
      </c>
      <c r="E3765" s="4" t="s">
        <v>1579</v>
      </c>
      <c r="F3765" s="6">
        <v>3690.99</v>
      </c>
      <c r="G3765" s="4">
        <v>234496</v>
      </c>
      <c r="H3765" s="4">
        <v>315175</v>
      </c>
      <c r="I3765" s="5">
        <v>11.710922500000001</v>
      </c>
      <c r="J3765" s="5">
        <v>1.3440527770196999</v>
      </c>
      <c r="K3765" s="5" t="s">
        <v>36</v>
      </c>
      <c r="L3765" s="5">
        <v>24</v>
      </c>
      <c r="M3765" s="7" t="s">
        <v>1721</v>
      </c>
      <c r="N3765" s="16">
        <f t="shared" si="290"/>
        <v>44046</v>
      </c>
      <c r="O3765" s="7" t="s">
        <v>1722</v>
      </c>
      <c r="P3765" s="12" t="str">
        <f t="shared" si="291"/>
        <v>2020-08-11</v>
      </c>
      <c r="Q3765" s="1" t="str">
        <f>IFERROR(VLOOKUP(K3765,de_para!$A$2:$B$32,2,0),"ERR")</f>
        <v>web event</v>
      </c>
      <c r="R3765" s="1">
        <v>0</v>
      </c>
      <c r="S3765" s="1">
        <f t="shared" si="292"/>
        <v>8</v>
      </c>
      <c r="T3765" s="1">
        <f t="shared" si="293"/>
        <v>2020</v>
      </c>
      <c r="U3765" s="1">
        <f t="shared" si="294"/>
        <v>2</v>
      </c>
    </row>
    <row r="3766" spans="1:21" x14ac:dyDescent="0.25">
      <c r="A3766" s="3" t="s">
        <v>1502</v>
      </c>
      <c r="B3766" s="3" t="s">
        <v>1720</v>
      </c>
      <c r="C3766" s="4" t="s">
        <v>1503</v>
      </c>
      <c r="D3766" s="5" t="s">
        <v>1504</v>
      </c>
      <c r="E3766" s="4" t="s">
        <v>1505</v>
      </c>
      <c r="F3766" s="6">
        <v>18487.61</v>
      </c>
      <c r="G3766" s="4">
        <v>1430256</v>
      </c>
      <c r="H3766" s="4">
        <v>1926099</v>
      </c>
      <c r="I3766" s="5">
        <v>9.5984733900000005</v>
      </c>
      <c r="J3766" s="5">
        <v>1.3466812934187999</v>
      </c>
      <c r="K3766" s="5" t="s">
        <v>36</v>
      </c>
      <c r="L3766" s="5">
        <v>156</v>
      </c>
      <c r="M3766" s="7" t="s">
        <v>1721</v>
      </c>
      <c r="N3766" s="16">
        <f t="shared" si="290"/>
        <v>44046</v>
      </c>
      <c r="O3766" s="7" t="s">
        <v>1722</v>
      </c>
      <c r="P3766" s="12" t="str">
        <f t="shared" si="291"/>
        <v>2020-08-11</v>
      </c>
      <c r="Q3766" s="1" t="str">
        <f>IFERROR(VLOOKUP(K3766,de_para!$A$2:$B$32,2,0),"ERR")</f>
        <v>web event</v>
      </c>
      <c r="R3766" s="1">
        <v>0</v>
      </c>
      <c r="S3766" s="1">
        <f t="shared" si="292"/>
        <v>8</v>
      </c>
      <c r="T3766" s="1">
        <f t="shared" si="293"/>
        <v>2020</v>
      </c>
      <c r="U3766" s="1">
        <f t="shared" si="294"/>
        <v>2</v>
      </c>
    </row>
    <row r="3767" spans="1:21" x14ac:dyDescent="0.25">
      <c r="A3767" s="3" t="s">
        <v>1580</v>
      </c>
      <c r="B3767" s="3" t="s">
        <v>1720</v>
      </c>
      <c r="C3767" s="4" t="s">
        <v>1581</v>
      </c>
      <c r="D3767" s="5" t="s">
        <v>1582</v>
      </c>
      <c r="E3767" s="4" t="s">
        <v>1583</v>
      </c>
      <c r="F3767" s="6">
        <v>29187.15</v>
      </c>
      <c r="G3767" s="4">
        <v>1812432</v>
      </c>
      <c r="H3767" s="4">
        <v>3012662</v>
      </c>
      <c r="I3767" s="5">
        <v>9.6881595100000002</v>
      </c>
      <c r="J3767" s="5">
        <v>1.6622207067631001</v>
      </c>
      <c r="K3767" s="5" t="s">
        <v>36</v>
      </c>
      <c r="L3767" s="5">
        <v>212</v>
      </c>
      <c r="M3767" s="7" t="s">
        <v>1721</v>
      </c>
      <c r="N3767" s="16">
        <f t="shared" si="290"/>
        <v>44046</v>
      </c>
      <c r="O3767" s="7" t="s">
        <v>1722</v>
      </c>
      <c r="P3767" s="12" t="str">
        <f t="shared" si="291"/>
        <v>2020-08-11</v>
      </c>
      <c r="Q3767" s="1" t="str">
        <f>IFERROR(VLOOKUP(K3767,de_para!$A$2:$B$32,2,0),"ERR")</f>
        <v>web event</v>
      </c>
      <c r="R3767" s="1">
        <v>0</v>
      </c>
      <c r="S3767" s="1">
        <f t="shared" si="292"/>
        <v>8</v>
      </c>
      <c r="T3767" s="1">
        <f t="shared" si="293"/>
        <v>2020</v>
      </c>
      <c r="U3767" s="1">
        <f t="shared" si="294"/>
        <v>2</v>
      </c>
    </row>
    <row r="3768" spans="1:21" x14ac:dyDescent="0.25">
      <c r="A3768" s="3" t="s">
        <v>1557</v>
      </c>
      <c r="B3768" s="3" t="s">
        <v>1720</v>
      </c>
      <c r="C3768" s="4" t="s">
        <v>1701</v>
      </c>
      <c r="D3768" s="5" t="s">
        <v>1702</v>
      </c>
      <c r="E3768" s="4" t="s">
        <v>1703</v>
      </c>
      <c r="F3768" s="6">
        <v>0</v>
      </c>
      <c r="G3768" s="4">
        <v>0</v>
      </c>
      <c r="H3768" s="4">
        <v>0</v>
      </c>
      <c r="I3768" s="5" t="s">
        <v>45</v>
      </c>
      <c r="J3768" s="5">
        <v>0</v>
      </c>
      <c r="K3768" s="5" t="s">
        <v>36</v>
      </c>
      <c r="L3768" s="5">
        <v>1</v>
      </c>
      <c r="M3768" s="7" t="s">
        <v>1721</v>
      </c>
      <c r="N3768" s="16">
        <f t="shared" si="290"/>
        <v>44046</v>
      </c>
      <c r="O3768" s="7" t="s">
        <v>1722</v>
      </c>
      <c r="P3768" s="12" t="str">
        <f t="shared" si="291"/>
        <v>2020-08-11</v>
      </c>
      <c r="Q3768" s="1" t="str">
        <f>IFERROR(VLOOKUP(K3768,de_para!$A$2:$B$32,2,0),"ERR")</f>
        <v>web event</v>
      </c>
      <c r="R3768" s="1">
        <v>0</v>
      </c>
      <c r="S3768" s="1">
        <f t="shared" si="292"/>
        <v>8</v>
      </c>
      <c r="T3768" s="1">
        <f t="shared" si="293"/>
        <v>2020</v>
      </c>
      <c r="U3768" s="1">
        <f t="shared" si="294"/>
        <v>2</v>
      </c>
    </row>
    <row r="3769" spans="1:21" x14ac:dyDescent="0.25">
      <c r="A3769" s="3" t="s">
        <v>1644</v>
      </c>
      <c r="B3769" s="3" t="s">
        <v>1720</v>
      </c>
      <c r="C3769" s="4" t="s">
        <v>1645</v>
      </c>
      <c r="D3769" s="5" t="s">
        <v>1646</v>
      </c>
      <c r="E3769" s="4" t="s">
        <v>1647</v>
      </c>
      <c r="F3769" s="6">
        <v>2574.16</v>
      </c>
      <c r="G3769" s="4">
        <v>35118</v>
      </c>
      <c r="H3769" s="4">
        <v>98201</v>
      </c>
      <c r="I3769" s="5">
        <v>26.213175020000001</v>
      </c>
      <c r="J3769" s="5">
        <v>2.7963152799133999</v>
      </c>
      <c r="K3769" s="5" t="s">
        <v>757</v>
      </c>
      <c r="L3769" s="5">
        <v>53</v>
      </c>
      <c r="M3769" s="7" t="s">
        <v>1721</v>
      </c>
      <c r="N3769" s="16">
        <f t="shared" si="290"/>
        <v>44046</v>
      </c>
      <c r="O3769" s="7" t="s">
        <v>1722</v>
      </c>
      <c r="P3769" s="12" t="str">
        <f t="shared" si="291"/>
        <v>2020-08-11</v>
      </c>
      <c r="Q3769" s="1" t="str">
        <f>IFERROR(VLOOKUP(K3769,de_para!$A$2:$B$32,2,0),"ERR")</f>
        <v>web event</v>
      </c>
      <c r="R3769" s="1">
        <v>0</v>
      </c>
      <c r="S3769" s="1">
        <f t="shared" si="292"/>
        <v>8</v>
      </c>
      <c r="T3769" s="1">
        <f t="shared" si="293"/>
        <v>2020</v>
      </c>
      <c r="U3769" s="1">
        <f t="shared" si="294"/>
        <v>2</v>
      </c>
    </row>
    <row r="3770" spans="1:21" x14ac:dyDescent="0.25">
      <c r="A3770" s="3" t="s">
        <v>1674</v>
      </c>
      <c r="B3770" s="3" t="s">
        <v>1720</v>
      </c>
      <c r="C3770" s="4" t="s">
        <v>1675</v>
      </c>
      <c r="D3770" s="5" t="s">
        <v>1646</v>
      </c>
      <c r="E3770" s="4" t="s">
        <v>1647</v>
      </c>
      <c r="F3770" s="6">
        <v>1707.07</v>
      </c>
      <c r="G3770" s="4">
        <v>30304</v>
      </c>
      <c r="H3770" s="4">
        <v>63259</v>
      </c>
      <c r="I3770" s="5">
        <v>26.985409189999999</v>
      </c>
      <c r="J3770" s="5">
        <v>2.0874802006336002</v>
      </c>
      <c r="K3770" s="5" t="s">
        <v>757</v>
      </c>
      <c r="L3770" s="5">
        <v>30</v>
      </c>
      <c r="M3770" s="7" t="s">
        <v>1721</v>
      </c>
      <c r="N3770" s="16">
        <f t="shared" si="290"/>
        <v>44046</v>
      </c>
      <c r="O3770" s="7" t="s">
        <v>1722</v>
      </c>
      <c r="P3770" s="12" t="str">
        <f t="shared" si="291"/>
        <v>2020-08-11</v>
      </c>
      <c r="Q3770" s="1" t="str">
        <f>IFERROR(VLOOKUP(K3770,de_para!$A$2:$B$32,2,0),"ERR")</f>
        <v>web event</v>
      </c>
      <c r="R3770" s="1">
        <v>0</v>
      </c>
      <c r="S3770" s="1">
        <f t="shared" si="292"/>
        <v>8</v>
      </c>
      <c r="T3770" s="1">
        <f t="shared" si="293"/>
        <v>2020</v>
      </c>
      <c r="U3770" s="1">
        <f t="shared" si="294"/>
        <v>2</v>
      </c>
    </row>
    <row r="3771" spans="1:21" x14ac:dyDescent="0.25">
      <c r="A3771" s="3" t="s">
        <v>1662</v>
      </c>
      <c r="B3771" s="3" t="s">
        <v>1720</v>
      </c>
      <c r="C3771" s="4" t="s">
        <v>1663</v>
      </c>
      <c r="D3771" s="5" t="s">
        <v>1566</v>
      </c>
      <c r="E3771" s="4" t="s">
        <v>1567</v>
      </c>
      <c r="F3771" s="6">
        <v>0</v>
      </c>
      <c r="G3771" s="4">
        <v>0</v>
      </c>
      <c r="H3771" s="4">
        <v>0</v>
      </c>
      <c r="I3771" s="5" t="s">
        <v>45</v>
      </c>
      <c r="J3771" s="5">
        <v>0</v>
      </c>
      <c r="K3771" s="5" t="s">
        <v>36</v>
      </c>
      <c r="L3771" s="5">
        <v>2</v>
      </c>
      <c r="M3771" s="7" t="s">
        <v>1721</v>
      </c>
      <c r="N3771" s="16">
        <f t="shared" si="290"/>
        <v>44046</v>
      </c>
      <c r="O3771" s="7" t="s">
        <v>1722</v>
      </c>
      <c r="P3771" s="12" t="str">
        <f t="shared" si="291"/>
        <v>2020-08-11</v>
      </c>
      <c r="Q3771" s="1" t="str">
        <f>IFERROR(VLOOKUP(K3771,de_para!$A$2:$B$32,2,0),"ERR")</f>
        <v>web event</v>
      </c>
      <c r="R3771" s="1">
        <v>0</v>
      </c>
      <c r="S3771" s="1">
        <f t="shared" si="292"/>
        <v>8</v>
      </c>
      <c r="T3771" s="1">
        <f t="shared" si="293"/>
        <v>2020</v>
      </c>
      <c r="U3771" s="1">
        <f t="shared" si="294"/>
        <v>2</v>
      </c>
    </row>
    <row r="3772" spans="1:21" x14ac:dyDescent="0.25">
      <c r="A3772" s="3" t="s">
        <v>1480</v>
      </c>
      <c r="B3772" s="3" t="s">
        <v>1720</v>
      </c>
      <c r="C3772" s="4" t="s">
        <v>1617</v>
      </c>
      <c r="D3772" s="5" t="s">
        <v>1618</v>
      </c>
      <c r="E3772" s="4" t="s">
        <v>1619</v>
      </c>
      <c r="F3772" s="6">
        <v>418.47</v>
      </c>
      <c r="G3772" s="4">
        <v>35976</v>
      </c>
      <c r="H3772" s="4">
        <v>40392</v>
      </c>
      <c r="I3772" s="5">
        <v>10.36021985</v>
      </c>
      <c r="J3772" s="5">
        <v>1.1227484989993</v>
      </c>
      <c r="K3772" s="5" t="s">
        <v>36</v>
      </c>
      <c r="L3772" s="5">
        <v>6</v>
      </c>
      <c r="M3772" s="7" t="s">
        <v>1721</v>
      </c>
      <c r="N3772" s="16">
        <f t="shared" si="290"/>
        <v>44046</v>
      </c>
      <c r="O3772" s="7" t="s">
        <v>1722</v>
      </c>
      <c r="P3772" s="12" t="str">
        <f t="shared" si="291"/>
        <v>2020-08-11</v>
      </c>
      <c r="Q3772" s="1" t="str">
        <f>IFERROR(VLOOKUP(K3772,de_para!$A$2:$B$32,2,0),"ERR")</f>
        <v>web event</v>
      </c>
      <c r="R3772" s="1">
        <v>0</v>
      </c>
      <c r="S3772" s="1">
        <f t="shared" si="292"/>
        <v>8</v>
      </c>
      <c r="T3772" s="1">
        <f t="shared" si="293"/>
        <v>2020</v>
      </c>
      <c r="U3772" s="1">
        <f t="shared" si="294"/>
        <v>2</v>
      </c>
    </row>
    <row r="3773" spans="1:21" x14ac:dyDescent="0.25">
      <c r="A3773" s="3" t="s">
        <v>1564</v>
      </c>
      <c r="B3773" s="3" t="s">
        <v>1720</v>
      </c>
      <c r="C3773" s="4" t="s">
        <v>1565</v>
      </c>
      <c r="D3773" s="5" t="s">
        <v>1566</v>
      </c>
      <c r="E3773" s="4" t="s">
        <v>1567</v>
      </c>
      <c r="F3773" s="6">
        <v>19116.34</v>
      </c>
      <c r="G3773" s="4">
        <v>16772</v>
      </c>
      <c r="H3773" s="4">
        <v>188846</v>
      </c>
      <c r="I3773" s="5">
        <v>101.22713745999999</v>
      </c>
      <c r="J3773" s="5">
        <v>11.259599332220001</v>
      </c>
      <c r="K3773" s="5" t="s">
        <v>36</v>
      </c>
      <c r="L3773" s="5">
        <v>105</v>
      </c>
      <c r="M3773" s="7" t="s">
        <v>1721</v>
      </c>
      <c r="N3773" s="16">
        <f t="shared" si="290"/>
        <v>44046</v>
      </c>
      <c r="O3773" s="7" t="s">
        <v>1722</v>
      </c>
      <c r="P3773" s="12" t="str">
        <f t="shared" si="291"/>
        <v>2020-08-11</v>
      </c>
      <c r="Q3773" s="1" t="str">
        <f>IFERROR(VLOOKUP(K3773,de_para!$A$2:$B$32,2,0),"ERR")</f>
        <v>web event</v>
      </c>
      <c r="R3773" s="1">
        <v>0</v>
      </c>
      <c r="S3773" s="1">
        <f t="shared" si="292"/>
        <v>8</v>
      </c>
      <c r="T3773" s="1">
        <f t="shared" si="293"/>
        <v>2020</v>
      </c>
      <c r="U3773" s="1">
        <f t="shared" si="294"/>
        <v>2</v>
      </c>
    </row>
    <row r="3774" spans="1:21" x14ac:dyDescent="0.25">
      <c r="A3774" s="3" t="s">
        <v>1530</v>
      </c>
      <c r="B3774" s="3" t="s">
        <v>1720</v>
      </c>
      <c r="C3774" s="4" t="s">
        <v>1683</v>
      </c>
      <c r="D3774" s="5" t="s">
        <v>1684</v>
      </c>
      <c r="E3774" s="4" t="s">
        <v>1685</v>
      </c>
      <c r="F3774" s="6">
        <v>0</v>
      </c>
      <c r="G3774" s="4">
        <v>0</v>
      </c>
      <c r="H3774" s="4">
        <v>0</v>
      </c>
      <c r="I3774" s="5" t="s">
        <v>45</v>
      </c>
      <c r="J3774" s="5">
        <v>0</v>
      </c>
      <c r="K3774" s="5" t="s">
        <v>36</v>
      </c>
      <c r="L3774" s="5">
        <v>3</v>
      </c>
      <c r="M3774" s="7" t="s">
        <v>1721</v>
      </c>
      <c r="N3774" s="16">
        <f t="shared" si="290"/>
        <v>44046</v>
      </c>
      <c r="O3774" s="7" t="s">
        <v>1722</v>
      </c>
      <c r="P3774" s="12" t="str">
        <f t="shared" si="291"/>
        <v>2020-08-11</v>
      </c>
      <c r="Q3774" s="1" t="str">
        <f>IFERROR(VLOOKUP(K3774,de_para!$A$2:$B$32,2,0),"ERR")</f>
        <v>web event</v>
      </c>
      <c r="R3774" s="1">
        <v>0</v>
      </c>
      <c r="S3774" s="1">
        <f t="shared" si="292"/>
        <v>8</v>
      </c>
      <c r="T3774" s="1">
        <f t="shared" si="293"/>
        <v>2020</v>
      </c>
      <c r="U3774" s="1">
        <f t="shared" si="294"/>
        <v>2</v>
      </c>
    </row>
    <row r="3775" spans="1:21" x14ac:dyDescent="0.25">
      <c r="A3775" s="3" t="s">
        <v>1530</v>
      </c>
      <c r="B3775" s="3" t="s">
        <v>1720</v>
      </c>
      <c r="C3775" s="4" t="s">
        <v>1595</v>
      </c>
      <c r="D3775" s="5" t="s">
        <v>1578</v>
      </c>
      <c r="E3775" s="4" t="s">
        <v>1579</v>
      </c>
      <c r="F3775" s="6">
        <v>3721.11</v>
      </c>
      <c r="G3775" s="4">
        <v>314554</v>
      </c>
      <c r="H3775" s="4">
        <v>420750</v>
      </c>
      <c r="I3775" s="5">
        <v>8.8439928699999992</v>
      </c>
      <c r="J3775" s="5">
        <v>1.3376081690266</v>
      </c>
      <c r="K3775" s="5" t="s">
        <v>36</v>
      </c>
      <c r="L3775" s="5">
        <v>17</v>
      </c>
      <c r="M3775" s="7" t="s">
        <v>1721</v>
      </c>
      <c r="N3775" s="16">
        <f t="shared" si="290"/>
        <v>44046</v>
      </c>
      <c r="O3775" s="7" t="s">
        <v>1722</v>
      </c>
      <c r="P3775" s="12" t="str">
        <f t="shared" si="291"/>
        <v>2020-08-11</v>
      </c>
      <c r="Q3775" s="1" t="str">
        <f>IFERROR(VLOOKUP(K3775,de_para!$A$2:$B$32,2,0),"ERR")</f>
        <v>web event</v>
      </c>
      <c r="R3775" s="1">
        <v>0</v>
      </c>
      <c r="S3775" s="1">
        <f t="shared" si="292"/>
        <v>8</v>
      </c>
      <c r="T3775" s="1">
        <f t="shared" si="293"/>
        <v>2020</v>
      </c>
      <c r="U3775" s="1">
        <f t="shared" si="294"/>
        <v>2</v>
      </c>
    </row>
    <row r="3776" spans="1:21" x14ac:dyDescent="0.25">
      <c r="A3776" s="3" t="s">
        <v>1560</v>
      </c>
      <c r="B3776" s="3" t="s">
        <v>1720</v>
      </c>
      <c r="C3776" s="4" t="s">
        <v>1561</v>
      </c>
      <c r="D3776" s="5" t="s">
        <v>1562</v>
      </c>
      <c r="E3776" s="4" t="s">
        <v>1563</v>
      </c>
      <c r="F3776" s="6">
        <v>6156.36</v>
      </c>
      <c r="G3776" s="4">
        <v>541551</v>
      </c>
      <c r="H3776" s="4">
        <v>768070</v>
      </c>
      <c r="I3776" s="5">
        <v>8.0153631799999996</v>
      </c>
      <c r="J3776" s="5">
        <v>1.4182782415691</v>
      </c>
      <c r="K3776" s="5" t="s">
        <v>36</v>
      </c>
      <c r="L3776" s="5">
        <v>57</v>
      </c>
      <c r="M3776" s="7" t="s">
        <v>1721</v>
      </c>
      <c r="N3776" s="16">
        <f t="shared" si="290"/>
        <v>44046</v>
      </c>
      <c r="O3776" s="7" t="s">
        <v>1722</v>
      </c>
      <c r="P3776" s="12" t="str">
        <f t="shared" si="291"/>
        <v>2020-08-11</v>
      </c>
      <c r="Q3776" s="1" t="str">
        <f>IFERROR(VLOOKUP(K3776,de_para!$A$2:$B$32,2,0),"ERR")</f>
        <v>web event</v>
      </c>
      <c r="R3776" s="1">
        <v>0</v>
      </c>
      <c r="S3776" s="1">
        <f t="shared" si="292"/>
        <v>8</v>
      </c>
      <c r="T3776" s="1">
        <f t="shared" si="293"/>
        <v>2020</v>
      </c>
      <c r="U3776" s="1">
        <f t="shared" si="294"/>
        <v>2</v>
      </c>
    </row>
    <row r="3777" spans="1:21" x14ac:dyDescent="0.25">
      <c r="A3777" s="3" t="s">
        <v>1731</v>
      </c>
      <c r="B3777" s="3" t="s">
        <v>1720</v>
      </c>
      <c r="C3777" s="4" t="s">
        <v>1732</v>
      </c>
      <c r="D3777" s="5" t="s">
        <v>87</v>
      </c>
      <c r="E3777" s="4" t="s">
        <v>88</v>
      </c>
      <c r="F3777" s="6">
        <v>0</v>
      </c>
      <c r="G3777" s="4">
        <v>0</v>
      </c>
      <c r="H3777" s="4">
        <v>0</v>
      </c>
      <c r="I3777" s="5" t="s">
        <v>45</v>
      </c>
      <c r="J3777" s="5">
        <v>0</v>
      </c>
      <c r="K3777" s="5" t="s">
        <v>36</v>
      </c>
      <c r="L3777" s="5">
        <v>2</v>
      </c>
      <c r="M3777" s="7" t="s">
        <v>1721</v>
      </c>
      <c r="N3777" s="16">
        <f t="shared" si="290"/>
        <v>44046</v>
      </c>
      <c r="O3777" s="7" t="s">
        <v>1722</v>
      </c>
      <c r="P3777" s="12" t="str">
        <f t="shared" si="291"/>
        <v>2020-08-11</v>
      </c>
      <c r="Q3777" s="1" t="str">
        <f>IFERROR(VLOOKUP(K3777,de_para!$A$2:$B$32,2,0),"ERR")</f>
        <v>web event</v>
      </c>
      <c r="R3777" s="1">
        <v>0</v>
      </c>
      <c r="S3777" s="1">
        <f t="shared" si="292"/>
        <v>8</v>
      </c>
      <c r="T3777" s="1">
        <f t="shared" si="293"/>
        <v>2020</v>
      </c>
      <c r="U3777" s="1">
        <f t="shared" si="294"/>
        <v>2</v>
      </c>
    </row>
    <row r="3778" spans="1:21" x14ac:dyDescent="0.25">
      <c r="A3778" s="3" t="s">
        <v>1480</v>
      </c>
      <c r="B3778" s="3" t="s">
        <v>1720</v>
      </c>
      <c r="C3778" s="4" t="s">
        <v>1704</v>
      </c>
      <c r="D3778" s="5" t="s">
        <v>1667</v>
      </c>
      <c r="E3778" s="4" t="s">
        <v>1668</v>
      </c>
      <c r="F3778" s="6">
        <v>555.88</v>
      </c>
      <c r="G3778" s="4">
        <v>64512</v>
      </c>
      <c r="H3778" s="4">
        <v>77104</v>
      </c>
      <c r="I3778" s="5">
        <v>7.2094832999999996</v>
      </c>
      <c r="J3778" s="5">
        <v>1.1951884920635001</v>
      </c>
      <c r="K3778" s="5" t="s">
        <v>36</v>
      </c>
      <c r="L3778" s="5">
        <v>4</v>
      </c>
      <c r="M3778" s="7" t="s">
        <v>1721</v>
      </c>
      <c r="N3778" s="16">
        <f t="shared" si="290"/>
        <v>44046</v>
      </c>
      <c r="O3778" s="7" t="s">
        <v>1722</v>
      </c>
      <c r="P3778" s="12" t="str">
        <f t="shared" si="291"/>
        <v>2020-08-11</v>
      </c>
      <c r="Q3778" s="1" t="str">
        <f>IFERROR(VLOOKUP(K3778,de_para!$A$2:$B$32,2,0),"ERR")</f>
        <v>web event</v>
      </c>
      <c r="R3778" s="1">
        <v>0</v>
      </c>
      <c r="S3778" s="1">
        <f t="shared" si="292"/>
        <v>8</v>
      </c>
      <c r="T3778" s="1">
        <f t="shared" si="293"/>
        <v>2020</v>
      </c>
      <c r="U3778" s="1">
        <f t="shared" si="294"/>
        <v>2</v>
      </c>
    </row>
    <row r="3779" spans="1:21" x14ac:dyDescent="0.25">
      <c r="A3779" s="3" t="s">
        <v>1300</v>
      </c>
      <c r="B3779" s="3" t="s">
        <v>1720</v>
      </c>
      <c r="C3779" s="4" t="s">
        <v>1301</v>
      </c>
      <c r="D3779" s="5" t="s">
        <v>1302</v>
      </c>
      <c r="E3779" s="4" t="s">
        <v>1303</v>
      </c>
      <c r="F3779" s="6">
        <v>189.55</v>
      </c>
      <c r="G3779" s="4">
        <v>2964</v>
      </c>
      <c r="H3779" s="4">
        <v>22075</v>
      </c>
      <c r="I3779" s="5">
        <v>8.5866364700000002</v>
      </c>
      <c r="J3779" s="5">
        <v>7.4477058029689998</v>
      </c>
      <c r="K3779" s="5" t="s">
        <v>6</v>
      </c>
      <c r="L3779" s="5">
        <v>2964</v>
      </c>
      <c r="M3779" s="7" t="s">
        <v>1721</v>
      </c>
      <c r="N3779" s="16">
        <f t="shared" ref="N3779:N3842" si="295">M3779-WEEKDAY(M3779,3)</f>
        <v>44046</v>
      </c>
      <c r="O3779" s="7" t="s">
        <v>1722</v>
      </c>
      <c r="P3779" s="12" t="str">
        <f t="shared" ref="P3779:P3842" si="296">RIGHT(B3779,10)</f>
        <v>2020-08-11</v>
      </c>
      <c r="Q3779" s="1" t="str">
        <f>IFERROR(VLOOKUP(K3779,de_para!$A$2:$B$32,2,0),"ERR")</f>
        <v>Top funnel</v>
      </c>
      <c r="R3779" s="1">
        <v>0</v>
      </c>
      <c r="S3779" s="1">
        <f t="shared" ref="S3779:S3842" si="297">MONTH(P3779)</f>
        <v>8</v>
      </c>
      <c r="T3779" s="1">
        <f t="shared" ref="T3779:T3842" si="298">YEAR(P3779)</f>
        <v>2020</v>
      </c>
      <c r="U3779" s="1">
        <f t="shared" ref="U3779:U3842" si="299">IF(S3779&lt;7,1,2)</f>
        <v>2</v>
      </c>
    </row>
    <row r="3780" spans="1:21" x14ac:dyDescent="0.25">
      <c r="A3780" s="3" t="s">
        <v>1480</v>
      </c>
      <c r="B3780" s="3" t="s">
        <v>1720</v>
      </c>
      <c r="C3780" s="4" t="s">
        <v>1695</v>
      </c>
      <c r="D3780" s="5" t="s">
        <v>1672</v>
      </c>
      <c r="E3780" s="4" t="s">
        <v>1673</v>
      </c>
      <c r="F3780" s="6">
        <v>0</v>
      </c>
      <c r="G3780" s="4">
        <v>0</v>
      </c>
      <c r="H3780" s="4">
        <v>0</v>
      </c>
      <c r="I3780" s="5" t="s">
        <v>45</v>
      </c>
      <c r="J3780" s="5">
        <v>0</v>
      </c>
      <c r="K3780" s="5" t="s">
        <v>36</v>
      </c>
      <c r="L3780" s="5">
        <v>2</v>
      </c>
      <c r="M3780" s="7" t="s">
        <v>1721</v>
      </c>
      <c r="N3780" s="16">
        <f t="shared" si="295"/>
        <v>44046</v>
      </c>
      <c r="O3780" s="7" t="s">
        <v>1722</v>
      </c>
      <c r="P3780" s="12" t="str">
        <f t="shared" si="296"/>
        <v>2020-08-11</v>
      </c>
      <c r="Q3780" s="1" t="str">
        <f>IFERROR(VLOOKUP(K3780,de_para!$A$2:$B$32,2,0),"ERR")</f>
        <v>web event</v>
      </c>
      <c r="R3780" s="1">
        <v>0</v>
      </c>
      <c r="S3780" s="1">
        <f t="shared" si="297"/>
        <v>8</v>
      </c>
      <c r="T3780" s="1">
        <f t="shared" si="298"/>
        <v>2020</v>
      </c>
      <c r="U3780" s="1">
        <f t="shared" si="299"/>
        <v>2</v>
      </c>
    </row>
    <row r="3781" spans="1:21" x14ac:dyDescent="0.25">
      <c r="A3781" s="3" t="s">
        <v>1557</v>
      </c>
      <c r="B3781" s="3" t="s">
        <v>1720</v>
      </c>
      <c r="C3781" s="4" t="s">
        <v>1671</v>
      </c>
      <c r="D3781" s="5" t="s">
        <v>1672</v>
      </c>
      <c r="E3781" s="4" t="s">
        <v>1673</v>
      </c>
      <c r="F3781" s="6">
        <v>0</v>
      </c>
      <c r="G3781" s="4">
        <v>0</v>
      </c>
      <c r="H3781" s="4">
        <v>0</v>
      </c>
      <c r="I3781" s="5" t="s">
        <v>45</v>
      </c>
      <c r="J3781" s="5">
        <v>0</v>
      </c>
      <c r="K3781" s="5" t="s">
        <v>36</v>
      </c>
      <c r="L3781" s="5">
        <v>3</v>
      </c>
      <c r="M3781" s="7" t="s">
        <v>1721</v>
      </c>
      <c r="N3781" s="16">
        <f t="shared" si="295"/>
        <v>44046</v>
      </c>
      <c r="O3781" s="7" t="s">
        <v>1722</v>
      </c>
      <c r="P3781" s="12" t="str">
        <f t="shared" si="296"/>
        <v>2020-08-11</v>
      </c>
      <c r="Q3781" s="1" t="str">
        <f>IFERROR(VLOOKUP(K3781,de_para!$A$2:$B$32,2,0),"ERR")</f>
        <v>web event</v>
      </c>
      <c r="R3781" s="1">
        <v>0</v>
      </c>
      <c r="S3781" s="1">
        <f t="shared" si="297"/>
        <v>8</v>
      </c>
      <c r="T3781" s="1">
        <f t="shared" si="298"/>
        <v>2020</v>
      </c>
      <c r="U3781" s="1">
        <f t="shared" si="299"/>
        <v>2</v>
      </c>
    </row>
    <row r="3782" spans="1:21" x14ac:dyDescent="0.25">
      <c r="A3782" s="3" t="s">
        <v>1557</v>
      </c>
      <c r="B3782" s="3" t="s">
        <v>1720</v>
      </c>
      <c r="C3782" s="4" t="s">
        <v>1733</v>
      </c>
      <c r="D3782" s="5" t="s">
        <v>1684</v>
      </c>
      <c r="E3782" s="4" t="s">
        <v>1685</v>
      </c>
      <c r="F3782" s="6">
        <v>0</v>
      </c>
      <c r="G3782" s="4">
        <v>0</v>
      </c>
      <c r="H3782" s="4">
        <v>0</v>
      </c>
      <c r="I3782" s="5" t="s">
        <v>45</v>
      </c>
      <c r="J3782" s="5">
        <v>0</v>
      </c>
      <c r="K3782" s="5" t="s">
        <v>36</v>
      </c>
      <c r="L3782" s="5">
        <v>2</v>
      </c>
      <c r="M3782" s="7" t="s">
        <v>1721</v>
      </c>
      <c r="N3782" s="16">
        <f t="shared" si="295"/>
        <v>44046</v>
      </c>
      <c r="O3782" s="7" t="s">
        <v>1722</v>
      </c>
      <c r="P3782" s="12" t="str">
        <f t="shared" si="296"/>
        <v>2020-08-11</v>
      </c>
      <c r="Q3782" s="1" t="str">
        <f>IFERROR(VLOOKUP(K3782,de_para!$A$2:$B$32,2,0),"ERR")</f>
        <v>web event</v>
      </c>
      <c r="R3782" s="1">
        <v>0</v>
      </c>
      <c r="S3782" s="1">
        <f t="shared" si="297"/>
        <v>8</v>
      </c>
      <c r="T3782" s="1">
        <f t="shared" si="298"/>
        <v>2020</v>
      </c>
      <c r="U3782" s="1">
        <f t="shared" si="299"/>
        <v>2</v>
      </c>
    </row>
    <row r="3783" spans="1:21" x14ac:dyDescent="0.25">
      <c r="A3783" s="3" t="s">
        <v>1480</v>
      </c>
      <c r="B3783" s="3" t="s">
        <v>1720</v>
      </c>
      <c r="C3783" s="4" t="s">
        <v>1734</v>
      </c>
      <c r="D3783" s="5" t="s">
        <v>1612</v>
      </c>
      <c r="E3783" s="4" t="s">
        <v>1613</v>
      </c>
      <c r="F3783" s="6">
        <v>580.91999999999996</v>
      </c>
      <c r="G3783" s="4">
        <v>50144</v>
      </c>
      <c r="H3783" s="4">
        <v>54967</v>
      </c>
      <c r="I3783" s="5">
        <v>10.56852293</v>
      </c>
      <c r="J3783" s="5">
        <v>1.0961829929802001</v>
      </c>
      <c r="K3783" s="5" t="s">
        <v>36</v>
      </c>
      <c r="L3783" s="5">
        <v>7</v>
      </c>
      <c r="M3783" s="7" t="s">
        <v>1721</v>
      </c>
      <c r="N3783" s="16">
        <f t="shared" si="295"/>
        <v>44046</v>
      </c>
      <c r="O3783" s="7" t="s">
        <v>1722</v>
      </c>
      <c r="P3783" s="12" t="str">
        <f t="shared" si="296"/>
        <v>2020-08-11</v>
      </c>
      <c r="Q3783" s="1" t="str">
        <f>IFERROR(VLOOKUP(K3783,de_para!$A$2:$B$32,2,0),"ERR")</f>
        <v>web event</v>
      </c>
      <c r="R3783" s="1">
        <v>0</v>
      </c>
      <c r="S3783" s="1">
        <f t="shared" si="297"/>
        <v>8</v>
      </c>
      <c r="T3783" s="1">
        <f t="shared" si="298"/>
        <v>2020</v>
      </c>
      <c r="U3783" s="1">
        <f t="shared" si="299"/>
        <v>2</v>
      </c>
    </row>
    <row r="3784" spans="1:21" x14ac:dyDescent="0.25">
      <c r="A3784" s="3" t="s">
        <v>1584</v>
      </c>
      <c r="B3784" s="3" t="s">
        <v>1720</v>
      </c>
      <c r="C3784" s="4" t="s">
        <v>1585</v>
      </c>
      <c r="D3784" s="5" t="s">
        <v>1582</v>
      </c>
      <c r="E3784" s="4" t="s">
        <v>1583</v>
      </c>
      <c r="F3784" s="6">
        <v>29218.82</v>
      </c>
      <c r="G3784" s="4">
        <v>1751242</v>
      </c>
      <c r="H3784" s="4">
        <v>2749014</v>
      </c>
      <c r="I3784" s="5">
        <v>10.628836379999999</v>
      </c>
      <c r="J3784" s="5">
        <v>1.5697510680991</v>
      </c>
      <c r="K3784" s="5" t="s">
        <v>36</v>
      </c>
      <c r="L3784" s="5">
        <v>218</v>
      </c>
      <c r="M3784" s="7" t="s">
        <v>1721</v>
      </c>
      <c r="N3784" s="16">
        <f t="shared" si="295"/>
        <v>44046</v>
      </c>
      <c r="O3784" s="7" t="s">
        <v>1722</v>
      </c>
      <c r="P3784" s="12" t="str">
        <f t="shared" si="296"/>
        <v>2020-08-11</v>
      </c>
      <c r="Q3784" s="1" t="str">
        <f>IFERROR(VLOOKUP(K3784,de_para!$A$2:$B$32,2,0),"ERR")</f>
        <v>web event</v>
      </c>
      <c r="R3784" s="1">
        <v>0</v>
      </c>
      <c r="S3784" s="1">
        <f t="shared" si="297"/>
        <v>8</v>
      </c>
      <c r="T3784" s="1">
        <f t="shared" si="298"/>
        <v>2020</v>
      </c>
      <c r="U3784" s="1">
        <f t="shared" si="299"/>
        <v>2</v>
      </c>
    </row>
    <row r="3785" spans="1:21" x14ac:dyDescent="0.25">
      <c r="A3785" s="3" t="s">
        <v>1476</v>
      </c>
      <c r="B3785" s="3" t="s">
        <v>1720</v>
      </c>
      <c r="C3785" s="4" t="s">
        <v>1735</v>
      </c>
      <c r="D3785" s="5" t="s">
        <v>1672</v>
      </c>
      <c r="E3785" s="4" t="s">
        <v>1673</v>
      </c>
      <c r="F3785" s="6">
        <v>0</v>
      </c>
      <c r="G3785" s="4">
        <v>0</v>
      </c>
      <c r="H3785" s="4">
        <v>0</v>
      </c>
      <c r="I3785" s="5" t="s">
        <v>45</v>
      </c>
      <c r="J3785" s="5">
        <v>0</v>
      </c>
      <c r="K3785" s="5" t="s">
        <v>36</v>
      </c>
      <c r="L3785" s="5">
        <v>1</v>
      </c>
      <c r="M3785" s="7" t="s">
        <v>1721</v>
      </c>
      <c r="N3785" s="16">
        <f t="shared" si="295"/>
        <v>44046</v>
      </c>
      <c r="O3785" s="7" t="s">
        <v>1722</v>
      </c>
      <c r="P3785" s="12" t="str">
        <f t="shared" si="296"/>
        <v>2020-08-11</v>
      </c>
      <c r="Q3785" s="1" t="str">
        <f>IFERROR(VLOOKUP(K3785,de_para!$A$2:$B$32,2,0),"ERR")</f>
        <v>web event</v>
      </c>
      <c r="R3785" s="1">
        <v>0</v>
      </c>
      <c r="S3785" s="1">
        <f t="shared" si="297"/>
        <v>8</v>
      </c>
      <c r="T3785" s="1">
        <f t="shared" si="298"/>
        <v>2020</v>
      </c>
      <c r="U3785" s="1">
        <f t="shared" si="299"/>
        <v>2</v>
      </c>
    </row>
    <row r="3786" spans="1:21" x14ac:dyDescent="0.25">
      <c r="A3786" s="3" t="s">
        <v>1596</v>
      </c>
      <c r="B3786" s="3" t="s">
        <v>1720</v>
      </c>
      <c r="C3786" s="4" t="s">
        <v>1597</v>
      </c>
      <c r="D3786" s="5" t="s">
        <v>87</v>
      </c>
      <c r="E3786" s="4" t="s">
        <v>88</v>
      </c>
      <c r="F3786" s="6">
        <v>37578.410000000003</v>
      </c>
      <c r="G3786" s="4">
        <v>3434410</v>
      </c>
      <c r="H3786" s="4">
        <v>5838836</v>
      </c>
      <c r="I3786" s="5">
        <v>6.4359420299999996</v>
      </c>
      <c r="J3786" s="5">
        <v>1.7000987069104001</v>
      </c>
      <c r="K3786" s="5" t="s">
        <v>36</v>
      </c>
      <c r="L3786" s="5">
        <v>261</v>
      </c>
      <c r="M3786" s="7" t="s">
        <v>1721</v>
      </c>
      <c r="N3786" s="16">
        <f t="shared" si="295"/>
        <v>44046</v>
      </c>
      <c r="O3786" s="7" t="s">
        <v>1722</v>
      </c>
      <c r="P3786" s="12" t="str">
        <f t="shared" si="296"/>
        <v>2020-08-11</v>
      </c>
      <c r="Q3786" s="1" t="str">
        <f>IFERROR(VLOOKUP(K3786,de_para!$A$2:$B$32,2,0),"ERR")</f>
        <v>web event</v>
      </c>
      <c r="R3786" s="1">
        <v>0</v>
      </c>
      <c r="S3786" s="1">
        <f t="shared" si="297"/>
        <v>8</v>
      </c>
      <c r="T3786" s="1">
        <f t="shared" si="298"/>
        <v>2020</v>
      </c>
      <c r="U3786" s="1">
        <f t="shared" si="299"/>
        <v>2</v>
      </c>
    </row>
    <row r="3787" spans="1:21" x14ac:dyDescent="0.25">
      <c r="A3787" s="3" t="s">
        <v>1476</v>
      </c>
      <c r="B3787" s="3" t="s">
        <v>1720</v>
      </c>
      <c r="C3787" s="4" t="s">
        <v>1629</v>
      </c>
      <c r="D3787" s="5" t="s">
        <v>1618</v>
      </c>
      <c r="E3787" s="4" t="s">
        <v>1619</v>
      </c>
      <c r="F3787" s="6">
        <v>410.91</v>
      </c>
      <c r="G3787" s="4">
        <v>36112</v>
      </c>
      <c r="H3787" s="4">
        <v>40580</v>
      </c>
      <c r="I3787" s="5">
        <v>10.125924100000001</v>
      </c>
      <c r="J3787" s="5">
        <v>1.1237261852016001</v>
      </c>
      <c r="K3787" s="5" t="s">
        <v>36</v>
      </c>
      <c r="L3787" s="5">
        <v>2</v>
      </c>
      <c r="M3787" s="7" t="s">
        <v>1721</v>
      </c>
      <c r="N3787" s="16">
        <f t="shared" si="295"/>
        <v>44046</v>
      </c>
      <c r="O3787" s="7" t="s">
        <v>1722</v>
      </c>
      <c r="P3787" s="12" t="str">
        <f t="shared" si="296"/>
        <v>2020-08-11</v>
      </c>
      <c r="Q3787" s="1" t="str">
        <f>IFERROR(VLOOKUP(K3787,de_para!$A$2:$B$32,2,0),"ERR")</f>
        <v>web event</v>
      </c>
      <c r="R3787" s="1">
        <v>0</v>
      </c>
      <c r="S3787" s="1">
        <f t="shared" si="297"/>
        <v>8</v>
      </c>
      <c r="T3787" s="1">
        <f t="shared" si="298"/>
        <v>2020</v>
      </c>
      <c r="U3787" s="1">
        <f t="shared" si="299"/>
        <v>2</v>
      </c>
    </row>
    <row r="3788" spans="1:21" x14ac:dyDescent="0.25">
      <c r="A3788" s="3" t="s">
        <v>1557</v>
      </c>
      <c r="B3788" s="3" t="s">
        <v>1720</v>
      </c>
      <c r="C3788" s="4" t="s">
        <v>1611</v>
      </c>
      <c r="D3788" s="5" t="s">
        <v>1612</v>
      </c>
      <c r="E3788" s="4" t="s">
        <v>1613</v>
      </c>
      <c r="F3788" s="6">
        <v>560.08000000000004</v>
      </c>
      <c r="G3788" s="4">
        <v>39080</v>
      </c>
      <c r="H3788" s="4">
        <v>42932</v>
      </c>
      <c r="I3788" s="5">
        <v>13.04574676</v>
      </c>
      <c r="J3788" s="5">
        <v>1.0985670419652001</v>
      </c>
      <c r="K3788" s="5" t="s">
        <v>36</v>
      </c>
      <c r="L3788" s="5">
        <v>9</v>
      </c>
      <c r="M3788" s="7" t="s">
        <v>1721</v>
      </c>
      <c r="N3788" s="16">
        <f t="shared" si="295"/>
        <v>44046</v>
      </c>
      <c r="O3788" s="7" t="s">
        <v>1722</v>
      </c>
      <c r="P3788" s="12" t="str">
        <f t="shared" si="296"/>
        <v>2020-08-11</v>
      </c>
      <c r="Q3788" s="1" t="str">
        <f>IFERROR(VLOOKUP(K3788,de_para!$A$2:$B$32,2,0),"ERR")</f>
        <v>web event</v>
      </c>
      <c r="R3788" s="1">
        <v>0</v>
      </c>
      <c r="S3788" s="1">
        <f t="shared" si="297"/>
        <v>8</v>
      </c>
      <c r="T3788" s="1">
        <f t="shared" si="298"/>
        <v>2020</v>
      </c>
      <c r="U3788" s="1">
        <f t="shared" si="299"/>
        <v>2</v>
      </c>
    </row>
    <row r="3789" spans="1:21" x14ac:dyDescent="0.25">
      <c r="A3789" s="3" t="s">
        <v>1530</v>
      </c>
      <c r="B3789" s="3" t="s">
        <v>1720</v>
      </c>
      <c r="C3789" s="4" t="s">
        <v>1630</v>
      </c>
      <c r="D3789" s="5" t="s">
        <v>1612</v>
      </c>
      <c r="E3789" s="4" t="s">
        <v>1613</v>
      </c>
      <c r="F3789" s="6">
        <v>572.27</v>
      </c>
      <c r="G3789" s="4">
        <v>34984</v>
      </c>
      <c r="H3789" s="4">
        <v>39337</v>
      </c>
      <c r="I3789" s="5">
        <v>14.54788113</v>
      </c>
      <c r="J3789" s="5">
        <v>1.1244283100846</v>
      </c>
      <c r="K3789" s="5" t="s">
        <v>36</v>
      </c>
      <c r="L3789" s="5">
        <v>11</v>
      </c>
      <c r="M3789" s="7" t="s">
        <v>1721</v>
      </c>
      <c r="N3789" s="16">
        <f t="shared" si="295"/>
        <v>44046</v>
      </c>
      <c r="O3789" s="7" t="s">
        <v>1722</v>
      </c>
      <c r="P3789" s="12" t="str">
        <f t="shared" si="296"/>
        <v>2020-08-11</v>
      </c>
      <c r="Q3789" s="1" t="str">
        <f>IFERROR(VLOOKUP(K3789,de_para!$A$2:$B$32,2,0),"ERR")</f>
        <v>web event</v>
      </c>
      <c r="R3789" s="1">
        <v>0</v>
      </c>
      <c r="S3789" s="1">
        <f t="shared" si="297"/>
        <v>8</v>
      </c>
      <c r="T3789" s="1">
        <f t="shared" si="298"/>
        <v>2020</v>
      </c>
      <c r="U3789" s="1">
        <f t="shared" si="299"/>
        <v>2</v>
      </c>
    </row>
    <row r="3790" spans="1:21" x14ac:dyDescent="0.25">
      <c r="A3790" s="3" t="s">
        <v>1530</v>
      </c>
      <c r="B3790" s="3" t="s">
        <v>1720</v>
      </c>
      <c r="C3790" s="4" t="s">
        <v>1666</v>
      </c>
      <c r="D3790" s="5" t="s">
        <v>1667</v>
      </c>
      <c r="E3790" s="4" t="s">
        <v>1668</v>
      </c>
      <c r="F3790" s="6">
        <v>556.97</v>
      </c>
      <c r="G3790" s="4">
        <v>57568</v>
      </c>
      <c r="H3790" s="4">
        <v>65470</v>
      </c>
      <c r="I3790" s="5">
        <v>8.5072552300000002</v>
      </c>
      <c r="J3790" s="5">
        <v>1.1372637576430999</v>
      </c>
      <c r="K3790" s="5" t="s">
        <v>36</v>
      </c>
      <c r="L3790" s="5">
        <v>4</v>
      </c>
      <c r="M3790" s="7" t="s">
        <v>1721</v>
      </c>
      <c r="N3790" s="16">
        <f t="shared" si="295"/>
        <v>44046</v>
      </c>
      <c r="O3790" s="7" t="s">
        <v>1722</v>
      </c>
      <c r="P3790" s="12" t="str">
        <f t="shared" si="296"/>
        <v>2020-08-11</v>
      </c>
      <c r="Q3790" s="1" t="str">
        <f>IFERROR(VLOOKUP(K3790,de_para!$A$2:$B$32,2,0),"ERR")</f>
        <v>web event</v>
      </c>
      <c r="R3790" s="1">
        <v>0</v>
      </c>
      <c r="S3790" s="1">
        <f t="shared" si="297"/>
        <v>8</v>
      </c>
      <c r="T3790" s="1">
        <f t="shared" si="298"/>
        <v>2020</v>
      </c>
      <c r="U3790" s="1">
        <f t="shared" si="299"/>
        <v>2</v>
      </c>
    </row>
    <row r="3791" spans="1:21" x14ac:dyDescent="0.25">
      <c r="A3791" s="3" t="s">
        <v>1622</v>
      </c>
      <c r="B3791" s="3" t="s">
        <v>1720</v>
      </c>
      <c r="C3791" s="4" t="s">
        <v>1623</v>
      </c>
      <c r="D3791" s="5" t="s">
        <v>1624</v>
      </c>
      <c r="E3791" s="4" t="s">
        <v>1625</v>
      </c>
      <c r="F3791" s="6">
        <v>0</v>
      </c>
      <c r="G3791" s="4">
        <v>0</v>
      </c>
      <c r="H3791" s="4">
        <v>0</v>
      </c>
      <c r="I3791" s="5" t="s">
        <v>45</v>
      </c>
      <c r="J3791" s="5">
        <v>0</v>
      </c>
      <c r="K3791" s="5" t="s">
        <v>36</v>
      </c>
      <c r="L3791" s="5">
        <v>4</v>
      </c>
      <c r="M3791" s="7" t="s">
        <v>1721</v>
      </c>
      <c r="N3791" s="16">
        <f t="shared" si="295"/>
        <v>44046</v>
      </c>
      <c r="O3791" s="7" t="s">
        <v>1722</v>
      </c>
      <c r="P3791" s="12" t="str">
        <f t="shared" si="296"/>
        <v>2020-08-11</v>
      </c>
      <c r="Q3791" s="1" t="str">
        <f>IFERROR(VLOOKUP(K3791,de_para!$A$2:$B$32,2,0),"ERR")</f>
        <v>web event</v>
      </c>
      <c r="R3791" s="1">
        <v>0</v>
      </c>
      <c r="S3791" s="1">
        <f t="shared" si="297"/>
        <v>8</v>
      </c>
      <c r="T3791" s="1">
        <f t="shared" si="298"/>
        <v>2020</v>
      </c>
      <c r="U3791" s="1">
        <f t="shared" si="299"/>
        <v>2</v>
      </c>
    </row>
    <row r="3792" spans="1:21" x14ac:dyDescent="0.25">
      <c r="A3792" s="3" t="s">
        <v>1593</v>
      </c>
      <c r="B3792" s="3" t="s">
        <v>1720</v>
      </c>
      <c r="C3792" s="4" t="s">
        <v>1594</v>
      </c>
      <c r="D3792" s="5" t="s">
        <v>1504</v>
      </c>
      <c r="E3792" s="4" t="s">
        <v>1505</v>
      </c>
      <c r="F3792" s="6">
        <v>9078.02</v>
      </c>
      <c r="G3792" s="4">
        <v>545910</v>
      </c>
      <c r="H3792" s="4">
        <v>849885</v>
      </c>
      <c r="I3792" s="5">
        <v>10.681468669999999</v>
      </c>
      <c r="J3792" s="5">
        <v>1.5568225531680999</v>
      </c>
      <c r="K3792" s="5" t="s">
        <v>36</v>
      </c>
      <c r="L3792" s="5">
        <v>63</v>
      </c>
      <c r="M3792" s="7" t="s">
        <v>1721</v>
      </c>
      <c r="N3792" s="16">
        <f t="shared" si="295"/>
        <v>44046</v>
      </c>
      <c r="O3792" s="7" t="s">
        <v>1722</v>
      </c>
      <c r="P3792" s="12" t="str">
        <f t="shared" si="296"/>
        <v>2020-08-11</v>
      </c>
      <c r="Q3792" s="1" t="str">
        <f>IFERROR(VLOOKUP(K3792,de_para!$A$2:$B$32,2,0),"ERR")</f>
        <v>web event</v>
      </c>
      <c r="R3792" s="1">
        <v>0</v>
      </c>
      <c r="S3792" s="1">
        <f t="shared" si="297"/>
        <v>8</v>
      </c>
      <c r="T3792" s="1">
        <f t="shared" si="298"/>
        <v>2020</v>
      </c>
      <c r="U3792" s="1">
        <f t="shared" si="299"/>
        <v>2</v>
      </c>
    </row>
    <row r="3793" spans="1:21" x14ac:dyDescent="0.25">
      <c r="A3793" s="3" t="s">
        <v>1535</v>
      </c>
      <c r="B3793" s="3" t="s">
        <v>1720</v>
      </c>
      <c r="C3793" s="4" t="s">
        <v>1665</v>
      </c>
      <c r="D3793" s="5" t="s">
        <v>1618</v>
      </c>
      <c r="E3793" s="4" t="s">
        <v>1619</v>
      </c>
      <c r="F3793" s="6">
        <v>410.76</v>
      </c>
      <c r="G3793" s="4">
        <v>40248</v>
      </c>
      <c r="H3793" s="4">
        <v>43768</v>
      </c>
      <c r="I3793" s="5">
        <v>9.3849387699999998</v>
      </c>
      <c r="J3793" s="5">
        <v>1.0874577618764001</v>
      </c>
      <c r="K3793" s="5" t="s">
        <v>36</v>
      </c>
      <c r="L3793" s="5">
        <v>6</v>
      </c>
      <c r="M3793" s="7" t="s">
        <v>1721</v>
      </c>
      <c r="N3793" s="16">
        <f t="shared" si="295"/>
        <v>44046</v>
      </c>
      <c r="O3793" s="7" t="s">
        <v>1722</v>
      </c>
      <c r="P3793" s="12" t="str">
        <f t="shared" si="296"/>
        <v>2020-08-11</v>
      </c>
      <c r="Q3793" s="1" t="str">
        <f>IFERROR(VLOOKUP(K3793,de_para!$A$2:$B$32,2,0),"ERR")</f>
        <v>web event</v>
      </c>
      <c r="R3793" s="1">
        <v>0</v>
      </c>
      <c r="S3793" s="1">
        <f t="shared" si="297"/>
        <v>8</v>
      </c>
      <c r="T3793" s="1">
        <f t="shared" si="298"/>
        <v>2020</v>
      </c>
      <c r="U3793" s="1">
        <f t="shared" si="299"/>
        <v>2</v>
      </c>
    </row>
    <row r="3794" spans="1:21" x14ac:dyDescent="0.25">
      <c r="A3794" s="3" t="s">
        <v>1535</v>
      </c>
      <c r="B3794" s="3" t="s">
        <v>1720</v>
      </c>
      <c r="C3794" s="4" t="s">
        <v>1676</v>
      </c>
      <c r="D3794" s="5" t="s">
        <v>1667</v>
      </c>
      <c r="E3794" s="4" t="s">
        <v>1668</v>
      </c>
      <c r="F3794" s="6">
        <v>563.34</v>
      </c>
      <c r="G3794" s="4">
        <v>57696</v>
      </c>
      <c r="H3794" s="4">
        <v>66509</v>
      </c>
      <c r="I3794" s="5">
        <v>8.4701318600000004</v>
      </c>
      <c r="J3794" s="5">
        <v>1.1527488907376999</v>
      </c>
      <c r="K3794" s="5" t="s">
        <v>36</v>
      </c>
      <c r="L3794" s="5">
        <v>24</v>
      </c>
      <c r="M3794" s="7" t="s">
        <v>1721</v>
      </c>
      <c r="N3794" s="16">
        <f t="shared" si="295"/>
        <v>44046</v>
      </c>
      <c r="O3794" s="7" t="s">
        <v>1722</v>
      </c>
      <c r="P3794" s="12" t="str">
        <f t="shared" si="296"/>
        <v>2020-08-11</v>
      </c>
      <c r="Q3794" s="1" t="str">
        <f>IFERROR(VLOOKUP(K3794,de_para!$A$2:$B$32,2,0),"ERR")</f>
        <v>web event</v>
      </c>
      <c r="R3794" s="1">
        <v>0</v>
      </c>
      <c r="S3794" s="1">
        <f t="shared" si="297"/>
        <v>8</v>
      </c>
      <c r="T3794" s="1">
        <f t="shared" si="298"/>
        <v>2020</v>
      </c>
      <c r="U3794" s="1">
        <f t="shared" si="299"/>
        <v>2</v>
      </c>
    </row>
    <row r="3795" spans="1:21" x14ac:dyDescent="0.25">
      <c r="A3795" s="3" t="s">
        <v>1476</v>
      </c>
      <c r="B3795" s="3" t="s">
        <v>1720</v>
      </c>
      <c r="C3795" s="4" t="s">
        <v>1677</v>
      </c>
      <c r="D3795" s="5" t="s">
        <v>1667</v>
      </c>
      <c r="E3795" s="4" t="s">
        <v>1668</v>
      </c>
      <c r="F3795" s="6">
        <v>575.59</v>
      </c>
      <c r="G3795" s="4">
        <v>53904</v>
      </c>
      <c r="H3795" s="4">
        <v>61623</v>
      </c>
      <c r="I3795" s="5">
        <v>9.3405059799999997</v>
      </c>
      <c r="J3795" s="5">
        <v>1.1431990204808999</v>
      </c>
      <c r="K3795" s="5" t="s">
        <v>36</v>
      </c>
      <c r="L3795" s="5">
        <v>1</v>
      </c>
      <c r="M3795" s="7" t="s">
        <v>1721</v>
      </c>
      <c r="N3795" s="16">
        <f t="shared" si="295"/>
        <v>44046</v>
      </c>
      <c r="O3795" s="7" t="s">
        <v>1722</v>
      </c>
      <c r="P3795" s="12" t="str">
        <f t="shared" si="296"/>
        <v>2020-08-11</v>
      </c>
      <c r="Q3795" s="1" t="str">
        <f>IFERROR(VLOOKUP(K3795,de_para!$A$2:$B$32,2,0),"ERR")</f>
        <v>web event</v>
      </c>
      <c r="R3795" s="1">
        <v>0</v>
      </c>
      <c r="S3795" s="1">
        <f t="shared" si="297"/>
        <v>8</v>
      </c>
      <c r="T3795" s="1">
        <f t="shared" si="298"/>
        <v>2020</v>
      </c>
      <c r="U3795" s="1">
        <f t="shared" si="299"/>
        <v>2</v>
      </c>
    </row>
    <row r="3796" spans="1:21" x14ac:dyDescent="0.25">
      <c r="A3796" s="3" t="s">
        <v>1530</v>
      </c>
      <c r="B3796" s="3" t="s">
        <v>1720</v>
      </c>
      <c r="C3796" s="4" t="s">
        <v>1631</v>
      </c>
      <c r="D3796" s="5" t="s">
        <v>1618</v>
      </c>
      <c r="E3796" s="4" t="s">
        <v>1619</v>
      </c>
      <c r="F3796" s="6">
        <v>423.45</v>
      </c>
      <c r="G3796" s="4">
        <v>35496</v>
      </c>
      <c r="H3796" s="4">
        <v>40611</v>
      </c>
      <c r="I3796" s="5">
        <v>10.42697791</v>
      </c>
      <c r="J3796" s="5">
        <v>1.1441007437458</v>
      </c>
      <c r="K3796" s="5" t="s">
        <v>36</v>
      </c>
      <c r="L3796" s="5">
        <v>4</v>
      </c>
      <c r="M3796" s="7" t="s">
        <v>1721</v>
      </c>
      <c r="N3796" s="16">
        <f t="shared" si="295"/>
        <v>44046</v>
      </c>
      <c r="O3796" s="7" t="s">
        <v>1722</v>
      </c>
      <c r="P3796" s="12" t="str">
        <f t="shared" si="296"/>
        <v>2020-08-11</v>
      </c>
      <c r="Q3796" s="1" t="str">
        <f>IFERROR(VLOOKUP(K3796,de_para!$A$2:$B$32,2,0),"ERR")</f>
        <v>web event</v>
      </c>
      <c r="R3796" s="1">
        <v>0</v>
      </c>
      <c r="S3796" s="1">
        <f t="shared" si="297"/>
        <v>8</v>
      </c>
      <c r="T3796" s="1">
        <f t="shared" si="298"/>
        <v>2020</v>
      </c>
      <c r="U3796" s="1">
        <f t="shared" si="299"/>
        <v>2</v>
      </c>
    </row>
    <row r="3797" spans="1:21" x14ac:dyDescent="0.25">
      <c r="A3797" s="3" t="s">
        <v>1476</v>
      </c>
      <c r="B3797" s="3" t="s">
        <v>1720</v>
      </c>
      <c r="C3797" s="4" t="s">
        <v>1626</v>
      </c>
      <c r="D3797" s="5" t="s">
        <v>1612</v>
      </c>
      <c r="E3797" s="4" t="s">
        <v>1613</v>
      </c>
      <c r="F3797" s="6">
        <v>553.67999999999995</v>
      </c>
      <c r="G3797" s="4">
        <v>36168</v>
      </c>
      <c r="H3797" s="4">
        <v>39515</v>
      </c>
      <c r="I3797" s="5">
        <v>14.01189422</v>
      </c>
      <c r="J3797" s="5">
        <v>1.0925403671753999</v>
      </c>
      <c r="K3797" s="5" t="s">
        <v>36</v>
      </c>
      <c r="L3797" s="5">
        <v>9</v>
      </c>
      <c r="M3797" s="7" t="s">
        <v>1721</v>
      </c>
      <c r="N3797" s="16">
        <f t="shared" si="295"/>
        <v>44046</v>
      </c>
      <c r="O3797" s="7" t="s">
        <v>1722</v>
      </c>
      <c r="P3797" s="12" t="str">
        <f t="shared" si="296"/>
        <v>2020-08-11</v>
      </c>
      <c r="Q3797" s="1" t="str">
        <f>IFERROR(VLOOKUP(K3797,de_para!$A$2:$B$32,2,0),"ERR")</f>
        <v>web event</v>
      </c>
      <c r="R3797" s="1">
        <v>0</v>
      </c>
      <c r="S3797" s="1">
        <f t="shared" si="297"/>
        <v>8</v>
      </c>
      <c r="T3797" s="1">
        <f t="shared" si="298"/>
        <v>2020</v>
      </c>
      <c r="U3797" s="1">
        <f t="shared" si="299"/>
        <v>2</v>
      </c>
    </row>
    <row r="3798" spans="1:21" x14ac:dyDescent="0.25">
      <c r="A3798" s="3" t="s">
        <v>1557</v>
      </c>
      <c r="B3798" s="3" t="s">
        <v>1720</v>
      </c>
      <c r="C3798" s="4" t="s">
        <v>1736</v>
      </c>
      <c r="D3798" s="5" t="s">
        <v>1667</v>
      </c>
      <c r="E3798" s="4" t="s">
        <v>1668</v>
      </c>
      <c r="F3798" s="6">
        <v>579.48</v>
      </c>
      <c r="G3798" s="4">
        <v>54688</v>
      </c>
      <c r="H3798" s="4">
        <v>62107</v>
      </c>
      <c r="I3798" s="5">
        <v>9.3303492400000003</v>
      </c>
      <c r="J3798" s="5">
        <v>1.1356604739614</v>
      </c>
      <c r="K3798" s="5" t="s">
        <v>36</v>
      </c>
      <c r="L3798" s="5">
        <v>5</v>
      </c>
      <c r="M3798" s="7" t="s">
        <v>1721</v>
      </c>
      <c r="N3798" s="16">
        <f t="shared" si="295"/>
        <v>44046</v>
      </c>
      <c r="O3798" s="7" t="s">
        <v>1722</v>
      </c>
      <c r="P3798" s="12" t="str">
        <f t="shared" si="296"/>
        <v>2020-08-11</v>
      </c>
      <c r="Q3798" s="1" t="str">
        <f>IFERROR(VLOOKUP(K3798,de_para!$A$2:$B$32,2,0),"ERR")</f>
        <v>web event</v>
      </c>
      <c r="R3798" s="1">
        <v>0</v>
      </c>
      <c r="S3798" s="1">
        <f t="shared" si="297"/>
        <v>8</v>
      </c>
      <c r="T3798" s="1">
        <f t="shared" si="298"/>
        <v>2020</v>
      </c>
      <c r="U3798" s="1">
        <f t="shared" si="299"/>
        <v>2</v>
      </c>
    </row>
    <row r="3799" spans="1:21" x14ac:dyDescent="0.25">
      <c r="A3799" s="3" t="s">
        <v>1575</v>
      </c>
      <c r="B3799" s="3" t="s">
        <v>1720</v>
      </c>
      <c r="C3799" s="4" t="s">
        <v>1576</v>
      </c>
      <c r="D3799" s="5" t="s">
        <v>1562</v>
      </c>
      <c r="E3799" s="4" t="s">
        <v>1563</v>
      </c>
      <c r="F3799" s="6">
        <v>6147.85</v>
      </c>
      <c r="G3799" s="4">
        <v>486384</v>
      </c>
      <c r="H3799" s="4">
        <v>723381</v>
      </c>
      <c r="I3799" s="5">
        <v>8.4987717400000005</v>
      </c>
      <c r="J3799" s="5">
        <v>1.4872631501036</v>
      </c>
      <c r="K3799" s="5" t="s">
        <v>36</v>
      </c>
      <c r="L3799" s="5">
        <v>54</v>
      </c>
      <c r="M3799" s="7" t="s">
        <v>1721</v>
      </c>
      <c r="N3799" s="16">
        <f t="shared" si="295"/>
        <v>44046</v>
      </c>
      <c r="O3799" s="7" t="s">
        <v>1722</v>
      </c>
      <c r="P3799" s="12" t="str">
        <f t="shared" si="296"/>
        <v>2020-08-11</v>
      </c>
      <c r="Q3799" s="1" t="str">
        <f>IFERROR(VLOOKUP(K3799,de_para!$A$2:$B$32,2,0),"ERR")</f>
        <v>web event</v>
      </c>
      <c r="R3799" s="1">
        <v>0</v>
      </c>
      <c r="S3799" s="1">
        <f t="shared" si="297"/>
        <v>8</v>
      </c>
      <c r="T3799" s="1">
        <f t="shared" si="298"/>
        <v>2020</v>
      </c>
      <c r="U3799" s="1">
        <f t="shared" si="299"/>
        <v>2</v>
      </c>
    </row>
    <row r="3800" spans="1:21" x14ac:dyDescent="0.25">
      <c r="A3800" s="3" t="s">
        <v>1506</v>
      </c>
      <c r="B3800" s="3" t="s">
        <v>1720</v>
      </c>
      <c r="C3800" s="4" t="s">
        <v>1507</v>
      </c>
      <c r="D3800" s="5" t="s">
        <v>1495</v>
      </c>
      <c r="E3800" s="4" t="s">
        <v>1496</v>
      </c>
      <c r="F3800" s="6">
        <v>178.84</v>
      </c>
      <c r="G3800" s="4">
        <v>16076</v>
      </c>
      <c r="H3800" s="4">
        <v>17674</v>
      </c>
      <c r="I3800" s="5">
        <v>10.118818600000001</v>
      </c>
      <c r="J3800" s="5">
        <v>1.0994028365265001</v>
      </c>
      <c r="K3800" s="5" t="s">
        <v>36</v>
      </c>
      <c r="L3800" s="5" t="s">
        <v>45</v>
      </c>
      <c r="M3800" s="7" t="s">
        <v>1721</v>
      </c>
      <c r="N3800" s="16">
        <f t="shared" si="295"/>
        <v>44046</v>
      </c>
      <c r="O3800" s="7" t="s">
        <v>1722</v>
      </c>
      <c r="P3800" s="12" t="str">
        <f t="shared" si="296"/>
        <v>2020-08-11</v>
      </c>
      <c r="Q3800" s="1" t="str">
        <f>IFERROR(VLOOKUP(K3800,de_para!$A$2:$B$32,2,0),"ERR")</f>
        <v>web event</v>
      </c>
      <c r="R3800" s="1">
        <v>0</v>
      </c>
      <c r="S3800" s="1">
        <f t="shared" si="297"/>
        <v>8</v>
      </c>
      <c r="T3800" s="1">
        <f t="shared" si="298"/>
        <v>2020</v>
      </c>
      <c r="U3800" s="1">
        <f t="shared" si="299"/>
        <v>2</v>
      </c>
    </row>
    <row r="3801" spans="1:21" x14ac:dyDescent="0.25">
      <c r="A3801" s="3" t="s">
        <v>1308</v>
      </c>
      <c r="B3801" s="3" t="s">
        <v>1720</v>
      </c>
      <c r="C3801" s="4" t="s">
        <v>1309</v>
      </c>
      <c r="D3801" s="5" t="s">
        <v>1302</v>
      </c>
      <c r="E3801" s="4" t="s">
        <v>1303</v>
      </c>
      <c r="F3801" s="6">
        <v>4563.8599999999997</v>
      </c>
      <c r="G3801" s="4">
        <v>39896</v>
      </c>
      <c r="H3801" s="4">
        <v>524595</v>
      </c>
      <c r="I3801" s="5">
        <v>8.6997779200000007</v>
      </c>
      <c r="J3801" s="5">
        <v>13.149062562663</v>
      </c>
      <c r="K3801" s="5" t="s">
        <v>6</v>
      </c>
      <c r="L3801" s="5">
        <v>39896</v>
      </c>
      <c r="M3801" s="7" t="s">
        <v>1721</v>
      </c>
      <c r="N3801" s="16">
        <f t="shared" si="295"/>
        <v>44046</v>
      </c>
      <c r="O3801" s="7" t="s">
        <v>1722</v>
      </c>
      <c r="P3801" s="12" t="str">
        <f t="shared" si="296"/>
        <v>2020-08-11</v>
      </c>
      <c r="Q3801" s="1" t="str">
        <f>IFERROR(VLOOKUP(K3801,de_para!$A$2:$B$32,2,0),"ERR")</f>
        <v>Top funnel</v>
      </c>
      <c r="R3801" s="1">
        <v>0</v>
      </c>
      <c r="S3801" s="1">
        <f t="shared" si="297"/>
        <v>8</v>
      </c>
      <c r="T3801" s="1">
        <f t="shared" si="298"/>
        <v>2020</v>
      </c>
      <c r="U3801" s="1">
        <f t="shared" si="299"/>
        <v>2</v>
      </c>
    </row>
    <row r="3802" spans="1:21" x14ac:dyDescent="0.25">
      <c r="A3802" s="3" t="s">
        <v>1737</v>
      </c>
      <c r="B3802" s="3" t="s">
        <v>1720</v>
      </c>
      <c r="C3802" s="4" t="s">
        <v>1738</v>
      </c>
      <c r="D3802" s="5" t="s">
        <v>1739</v>
      </c>
      <c r="E3802" s="4" t="s">
        <v>1740</v>
      </c>
      <c r="F3802" s="6">
        <v>249.99</v>
      </c>
      <c r="G3802" s="4">
        <v>459529</v>
      </c>
      <c r="H3802" s="4">
        <v>461273</v>
      </c>
      <c r="I3802" s="5">
        <v>0.54195671999999995</v>
      </c>
      <c r="J3802" s="5">
        <v>1.0037951902927</v>
      </c>
      <c r="K3802" s="5" t="s">
        <v>6</v>
      </c>
      <c r="L3802" s="5">
        <v>459529</v>
      </c>
      <c r="M3802" s="7" t="s">
        <v>1721</v>
      </c>
      <c r="N3802" s="16">
        <f t="shared" si="295"/>
        <v>44046</v>
      </c>
      <c r="O3802" s="7" t="s">
        <v>1722</v>
      </c>
      <c r="P3802" s="12" t="str">
        <f t="shared" si="296"/>
        <v>2020-08-11</v>
      </c>
      <c r="Q3802" s="1" t="str">
        <f>IFERROR(VLOOKUP(K3802,de_para!$A$2:$B$32,2,0),"ERR")</f>
        <v>Top funnel</v>
      </c>
      <c r="R3802" s="1">
        <v>0</v>
      </c>
      <c r="S3802" s="1">
        <f t="shared" si="297"/>
        <v>8</v>
      </c>
      <c r="T3802" s="1">
        <f t="shared" si="298"/>
        <v>2020</v>
      </c>
      <c r="U3802" s="1">
        <f t="shared" si="299"/>
        <v>2</v>
      </c>
    </row>
    <row r="3803" spans="1:21" x14ac:dyDescent="0.25">
      <c r="A3803" s="3" t="s">
        <v>1544</v>
      </c>
      <c r="B3803" s="3" t="s">
        <v>1720</v>
      </c>
      <c r="C3803" s="4" t="s">
        <v>1545</v>
      </c>
      <c r="D3803" s="5" t="s">
        <v>1504</v>
      </c>
      <c r="E3803" s="4" t="s">
        <v>1505</v>
      </c>
      <c r="F3803" s="6">
        <v>2956.89</v>
      </c>
      <c r="G3803" s="4">
        <v>133279</v>
      </c>
      <c r="H3803" s="4">
        <v>185422</v>
      </c>
      <c r="I3803" s="5">
        <v>15.946813219999999</v>
      </c>
      <c r="J3803" s="5">
        <v>1.3912319270103</v>
      </c>
      <c r="K3803" s="5" t="s">
        <v>36</v>
      </c>
      <c r="L3803" s="5">
        <v>9</v>
      </c>
      <c r="M3803" s="7" t="s">
        <v>1721</v>
      </c>
      <c r="N3803" s="16">
        <f t="shared" si="295"/>
        <v>44046</v>
      </c>
      <c r="O3803" s="7" t="s">
        <v>1722</v>
      </c>
      <c r="P3803" s="12" t="str">
        <f t="shared" si="296"/>
        <v>2020-08-11</v>
      </c>
      <c r="Q3803" s="1" t="str">
        <f>IFERROR(VLOOKUP(K3803,de_para!$A$2:$B$32,2,0),"ERR")</f>
        <v>web event</v>
      </c>
      <c r="R3803" s="1">
        <v>0</v>
      </c>
      <c r="S3803" s="1">
        <f t="shared" si="297"/>
        <v>8</v>
      </c>
      <c r="T3803" s="1">
        <f t="shared" si="298"/>
        <v>2020</v>
      </c>
      <c r="U3803" s="1">
        <f t="shared" si="299"/>
        <v>2</v>
      </c>
    </row>
    <row r="3804" spans="1:21" x14ac:dyDescent="0.25">
      <c r="A3804" s="3" t="s">
        <v>1737</v>
      </c>
      <c r="B3804" s="3" t="s">
        <v>1720</v>
      </c>
      <c r="C3804" s="4" t="s">
        <v>1741</v>
      </c>
      <c r="D3804" s="5" t="s">
        <v>1742</v>
      </c>
      <c r="E3804" s="4" t="s">
        <v>1743</v>
      </c>
      <c r="F3804" s="6">
        <v>249.73</v>
      </c>
      <c r="G3804" s="4">
        <v>39117</v>
      </c>
      <c r="H3804" s="4">
        <v>39117</v>
      </c>
      <c r="I3804" s="5">
        <v>6.3841807900000003</v>
      </c>
      <c r="J3804" s="5">
        <v>1</v>
      </c>
      <c r="K3804" s="5" t="s">
        <v>179</v>
      </c>
      <c r="L3804" s="5">
        <v>23</v>
      </c>
      <c r="M3804" s="7" t="s">
        <v>1721</v>
      </c>
      <c r="N3804" s="16">
        <f t="shared" si="295"/>
        <v>44046</v>
      </c>
      <c r="O3804" s="7" t="s">
        <v>1722</v>
      </c>
      <c r="P3804" s="12" t="str">
        <f t="shared" si="296"/>
        <v>2020-08-11</v>
      </c>
      <c r="Q3804" s="1" t="str">
        <f>IFERROR(VLOOKUP(K3804,de_para!$A$2:$B$32,2,0),"ERR")</f>
        <v>Mid funnel</v>
      </c>
      <c r="R3804" s="1">
        <v>0</v>
      </c>
      <c r="S3804" s="1">
        <f t="shared" si="297"/>
        <v>8</v>
      </c>
      <c r="T3804" s="1">
        <f t="shared" si="298"/>
        <v>2020</v>
      </c>
      <c r="U3804" s="1">
        <f t="shared" si="299"/>
        <v>2</v>
      </c>
    </row>
    <row r="3805" spans="1:21" x14ac:dyDescent="0.25">
      <c r="A3805" s="3" t="s">
        <v>1705</v>
      </c>
      <c r="B3805" s="3" t="s">
        <v>1720</v>
      </c>
      <c r="C3805" s="4" t="s">
        <v>1706</v>
      </c>
      <c r="D3805" s="5" t="s">
        <v>1707</v>
      </c>
      <c r="E3805" s="4" t="s">
        <v>1708</v>
      </c>
      <c r="F3805" s="6">
        <v>30.77</v>
      </c>
      <c r="G3805" s="4">
        <v>73488</v>
      </c>
      <c r="H3805" s="4">
        <v>73829</v>
      </c>
      <c r="I3805" s="5">
        <v>0.41677389999999997</v>
      </c>
      <c r="J3805" s="5">
        <v>1.0046402133682</v>
      </c>
      <c r="K3805" s="5" t="s">
        <v>6</v>
      </c>
      <c r="L3805" s="5">
        <v>73488</v>
      </c>
      <c r="M3805" s="7" t="s">
        <v>1721</v>
      </c>
      <c r="N3805" s="16">
        <f t="shared" si="295"/>
        <v>44046</v>
      </c>
      <c r="O3805" s="7" t="s">
        <v>1722</v>
      </c>
      <c r="P3805" s="12" t="str">
        <f t="shared" si="296"/>
        <v>2020-08-11</v>
      </c>
      <c r="Q3805" s="1" t="str">
        <f>IFERROR(VLOOKUP(K3805,de_para!$A$2:$B$32,2,0),"ERR")</f>
        <v>Top funnel</v>
      </c>
      <c r="R3805" s="1">
        <v>0</v>
      </c>
      <c r="S3805" s="1">
        <f t="shared" si="297"/>
        <v>8</v>
      </c>
      <c r="T3805" s="1">
        <f t="shared" si="298"/>
        <v>2020</v>
      </c>
      <c r="U3805" s="1">
        <f t="shared" si="299"/>
        <v>2</v>
      </c>
    </row>
    <row r="3806" spans="1:21" x14ac:dyDescent="0.25">
      <c r="A3806" s="3" t="s">
        <v>1713</v>
      </c>
      <c r="B3806" s="3" t="s">
        <v>1720</v>
      </c>
      <c r="C3806" s="4" t="s">
        <v>1714</v>
      </c>
      <c r="D3806" s="5" t="s">
        <v>1715</v>
      </c>
      <c r="E3806" s="4" t="s">
        <v>1716</v>
      </c>
      <c r="F3806" s="6">
        <v>156.83000000000001</v>
      </c>
      <c r="G3806" s="4">
        <v>465891</v>
      </c>
      <c r="H3806" s="4">
        <v>465891</v>
      </c>
      <c r="I3806" s="5">
        <v>0.33662379999999997</v>
      </c>
      <c r="J3806" s="5">
        <v>1</v>
      </c>
      <c r="K3806" s="5" t="s">
        <v>6</v>
      </c>
      <c r="L3806" s="5">
        <v>465891</v>
      </c>
      <c r="M3806" s="7" t="s">
        <v>1721</v>
      </c>
      <c r="N3806" s="16">
        <f t="shared" si="295"/>
        <v>44046</v>
      </c>
      <c r="O3806" s="7" t="s">
        <v>1722</v>
      </c>
      <c r="P3806" s="12" t="str">
        <f t="shared" si="296"/>
        <v>2020-08-11</v>
      </c>
      <c r="Q3806" s="1" t="str">
        <f>IFERROR(VLOOKUP(K3806,de_para!$A$2:$B$32,2,0),"ERR")</f>
        <v>Top funnel</v>
      </c>
      <c r="R3806" s="1">
        <v>0</v>
      </c>
      <c r="S3806" s="1">
        <f t="shared" si="297"/>
        <v>8</v>
      </c>
      <c r="T3806" s="1">
        <f t="shared" si="298"/>
        <v>2020</v>
      </c>
      <c r="U3806" s="1">
        <f t="shared" si="299"/>
        <v>2</v>
      </c>
    </row>
    <row r="3807" spans="1:21" x14ac:dyDescent="0.25">
      <c r="A3807" s="3" t="s">
        <v>1271</v>
      </c>
      <c r="B3807" s="3" t="s">
        <v>1720</v>
      </c>
      <c r="C3807" s="4" t="s">
        <v>1272</v>
      </c>
      <c r="D3807" s="5" t="s">
        <v>1273</v>
      </c>
      <c r="E3807" s="4" t="s">
        <v>1274</v>
      </c>
      <c r="F3807" s="6">
        <v>5327.77</v>
      </c>
      <c r="G3807" s="4">
        <v>21004</v>
      </c>
      <c r="H3807" s="4">
        <v>95478</v>
      </c>
      <c r="I3807" s="5">
        <v>55.801022230000001</v>
      </c>
      <c r="J3807" s="5">
        <v>4.5457055798894999</v>
      </c>
      <c r="K3807" s="5" t="s">
        <v>36</v>
      </c>
      <c r="L3807" s="5">
        <v>127</v>
      </c>
      <c r="M3807" s="7" t="s">
        <v>1721</v>
      </c>
      <c r="N3807" s="16">
        <f t="shared" si="295"/>
        <v>44046</v>
      </c>
      <c r="O3807" s="7" t="s">
        <v>1722</v>
      </c>
      <c r="P3807" s="12" t="str">
        <f t="shared" si="296"/>
        <v>2020-08-11</v>
      </c>
      <c r="Q3807" s="1" t="str">
        <f>IFERROR(VLOOKUP(K3807,de_para!$A$2:$B$32,2,0),"ERR")</f>
        <v>web event</v>
      </c>
      <c r="R3807" s="1">
        <v>0</v>
      </c>
      <c r="S3807" s="1">
        <f t="shared" si="297"/>
        <v>8</v>
      </c>
      <c r="T3807" s="1">
        <f t="shared" si="298"/>
        <v>2020</v>
      </c>
      <c r="U3807" s="1">
        <f t="shared" si="299"/>
        <v>2</v>
      </c>
    </row>
    <row r="3808" spans="1:21" x14ac:dyDescent="0.25">
      <c r="A3808" s="3" t="s">
        <v>1693</v>
      </c>
      <c r="B3808" s="3" t="s">
        <v>1720</v>
      </c>
      <c r="C3808" s="4" t="s">
        <v>1694</v>
      </c>
      <c r="D3808" s="5" t="s">
        <v>1624</v>
      </c>
      <c r="E3808" s="4" t="s">
        <v>1625</v>
      </c>
      <c r="F3808" s="6">
        <v>0</v>
      </c>
      <c r="G3808" s="4">
        <v>0</v>
      </c>
      <c r="H3808" s="4">
        <v>0</v>
      </c>
      <c r="I3808" s="5" t="s">
        <v>45</v>
      </c>
      <c r="J3808" s="5">
        <v>0</v>
      </c>
      <c r="K3808" s="5" t="s">
        <v>36</v>
      </c>
      <c r="L3808" s="5">
        <v>4</v>
      </c>
      <c r="M3808" s="7" t="s">
        <v>1721</v>
      </c>
      <c r="N3808" s="16">
        <f t="shared" si="295"/>
        <v>44046</v>
      </c>
      <c r="O3808" s="7" t="s">
        <v>1722</v>
      </c>
      <c r="P3808" s="12" t="str">
        <f t="shared" si="296"/>
        <v>2020-08-11</v>
      </c>
      <c r="Q3808" s="1" t="str">
        <f>IFERROR(VLOOKUP(K3808,de_para!$A$2:$B$32,2,0),"ERR")</f>
        <v>web event</v>
      </c>
      <c r="R3808" s="1">
        <v>0</v>
      </c>
      <c r="S3808" s="1">
        <f t="shared" si="297"/>
        <v>8</v>
      </c>
      <c r="T3808" s="1">
        <f t="shared" si="298"/>
        <v>2020</v>
      </c>
      <c r="U3808" s="1">
        <f t="shared" si="299"/>
        <v>2</v>
      </c>
    </row>
    <row r="3809" spans="1:21" x14ac:dyDescent="0.25">
      <c r="A3809" s="3" t="s">
        <v>120</v>
      </c>
      <c r="B3809" s="3" t="s">
        <v>1720</v>
      </c>
      <c r="C3809" s="4" t="s">
        <v>121</v>
      </c>
      <c r="D3809" s="5" t="s">
        <v>87</v>
      </c>
      <c r="E3809" s="4" t="s">
        <v>88</v>
      </c>
      <c r="F3809" s="6">
        <v>2479.83</v>
      </c>
      <c r="G3809" s="4">
        <v>347069</v>
      </c>
      <c r="H3809" s="4">
        <v>397338</v>
      </c>
      <c r="I3809" s="5">
        <v>6.2411095799999998</v>
      </c>
      <c r="J3809" s="5">
        <v>1.1448386343926</v>
      </c>
      <c r="K3809" s="5" t="s">
        <v>36</v>
      </c>
      <c r="L3809" s="5">
        <v>15</v>
      </c>
      <c r="M3809" s="7" t="s">
        <v>1721</v>
      </c>
      <c r="N3809" s="16">
        <f t="shared" si="295"/>
        <v>44046</v>
      </c>
      <c r="O3809" s="7" t="s">
        <v>1722</v>
      </c>
      <c r="P3809" s="12" t="str">
        <f t="shared" si="296"/>
        <v>2020-08-11</v>
      </c>
      <c r="Q3809" s="1" t="str">
        <f>IFERROR(VLOOKUP(K3809,de_para!$A$2:$B$32,2,0),"ERR")</f>
        <v>web event</v>
      </c>
      <c r="R3809" s="1">
        <v>0</v>
      </c>
      <c r="S3809" s="1">
        <f t="shared" si="297"/>
        <v>8</v>
      </c>
      <c r="T3809" s="1">
        <f t="shared" si="298"/>
        <v>2020</v>
      </c>
      <c r="U3809" s="1">
        <f t="shared" si="299"/>
        <v>2</v>
      </c>
    </row>
    <row r="3810" spans="1:21" x14ac:dyDescent="0.25">
      <c r="A3810" s="3" t="s">
        <v>1557</v>
      </c>
      <c r="B3810" s="3" t="s">
        <v>1720</v>
      </c>
      <c r="C3810" s="4" t="s">
        <v>1664</v>
      </c>
      <c r="D3810" s="5" t="s">
        <v>1618</v>
      </c>
      <c r="E3810" s="4" t="s">
        <v>1619</v>
      </c>
      <c r="F3810" s="6">
        <v>408.86</v>
      </c>
      <c r="G3810" s="4">
        <v>33344</v>
      </c>
      <c r="H3810" s="4">
        <v>36694</v>
      </c>
      <c r="I3810" s="5">
        <v>11.1424211</v>
      </c>
      <c r="J3810" s="5">
        <v>1.1004678502879</v>
      </c>
      <c r="K3810" s="5" t="s">
        <v>36</v>
      </c>
      <c r="L3810" s="5">
        <v>3</v>
      </c>
      <c r="M3810" s="7" t="s">
        <v>1721</v>
      </c>
      <c r="N3810" s="16">
        <f t="shared" si="295"/>
        <v>44046</v>
      </c>
      <c r="O3810" s="7" t="s">
        <v>1722</v>
      </c>
      <c r="P3810" s="12" t="str">
        <f t="shared" si="296"/>
        <v>2020-08-11</v>
      </c>
      <c r="Q3810" s="1" t="str">
        <f>IFERROR(VLOOKUP(K3810,de_para!$A$2:$B$32,2,0),"ERR")</f>
        <v>web event</v>
      </c>
      <c r="R3810" s="1">
        <v>0</v>
      </c>
      <c r="S3810" s="1">
        <f t="shared" si="297"/>
        <v>8</v>
      </c>
      <c r="T3810" s="1">
        <f t="shared" si="298"/>
        <v>2020</v>
      </c>
      <c r="U3810" s="1">
        <f t="shared" si="299"/>
        <v>2</v>
      </c>
    </row>
    <row r="3811" spans="1:21" x14ac:dyDescent="0.25">
      <c r="A3811" s="3" t="s">
        <v>405</v>
      </c>
      <c r="B3811" s="3" t="s">
        <v>1720</v>
      </c>
      <c r="C3811" s="4" t="s">
        <v>406</v>
      </c>
      <c r="D3811" s="5" t="s">
        <v>177</v>
      </c>
      <c r="E3811" s="4" t="s">
        <v>178</v>
      </c>
      <c r="F3811" s="6">
        <v>1255.93</v>
      </c>
      <c r="G3811" s="4">
        <v>156000</v>
      </c>
      <c r="H3811" s="4">
        <v>313606</v>
      </c>
      <c r="I3811" s="5">
        <v>4.0048022000000003</v>
      </c>
      <c r="J3811" s="5">
        <v>2.0102948717948999</v>
      </c>
      <c r="K3811" s="5" t="s">
        <v>179</v>
      </c>
      <c r="L3811" s="5">
        <v>1330</v>
      </c>
      <c r="M3811" s="7" t="s">
        <v>1721</v>
      </c>
      <c r="N3811" s="16">
        <f t="shared" si="295"/>
        <v>44046</v>
      </c>
      <c r="O3811" s="7" t="s">
        <v>1722</v>
      </c>
      <c r="P3811" s="12" t="str">
        <f t="shared" si="296"/>
        <v>2020-08-11</v>
      </c>
      <c r="Q3811" s="1" t="str">
        <f>IFERROR(VLOOKUP(K3811,de_para!$A$2:$B$32,2,0),"ERR")</f>
        <v>Mid funnel</v>
      </c>
      <c r="R3811" s="1">
        <v>0</v>
      </c>
      <c r="S3811" s="1">
        <f t="shared" si="297"/>
        <v>8</v>
      </c>
      <c r="T3811" s="1">
        <f t="shared" si="298"/>
        <v>2020</v>
      </c>
      <c r="U3811" s="1">
        <f t="shared" si="299"/>
        <v>2</v>
      </c>
    </row>
    <row r="3812" spans="1:21" x14ac:dyDescent="0.25">
      <c r="A3812" s="3" t="s">
        <v>1744</v>
      </c>
      <c r="B3812" s="3" t="s">
        <v>1720</v>
      </c>
      <c r="C3812" s="4" t="s">
        <v>1745</v>
      </c>
      <c r="D3812" s="5" t="s">
        <v>1746</v>
      </c>
      <c r="E3812" s="4" t="s">
        <v>1747</v>
      </c>
      <c r="F3812" s="6">
        <v>28.7</v>
      </c>
      <c r="G3812" s="4">
        <v>1251</v>
      </c>
      <c r="H3812" s="4">
        <v>1385</v>
      </c>
      <c r="I3812" s="5">
        <v>20.722021659999999</v>
      </c>
      <c r="J3812" s="5">
        <v>1.1071143085532</v>
      </c>
      <c r="K3812" s="5" t="s">
        <v>130</v>
      </c>
      <c r="L3812" s="5">
        <v>280</v>
      </c>
      <c r="M3812" s="7" t="s">
        <v>1721</v>
      </c>
      <c r="N3812" s="16">
        <f t="shared" si="295"/>
        <v>44046</v>
      </c>
      <c r="O3812" s="7" t="s">
        <v>1722</v>
      </c>
      <c r="P3812" s="12" t="str">
        <f t="shared" si="296"/>
        <v>2020-08-11</v>
      </c>
      <c r="Q3812" s="1" t="str">
        <f>IFERROR(VLOOKUP(K3812,de_para!$A$2:$B$32,2,0),"ERR")</f>
        <v>Mid funnel</v>
      </c>
      <c r="R3812" s="1">
        <v>0</v>
      </c>
      <c r="S3812" s="1">
        <f t="shared" si="297"/>
        <v>8</v>
      </c>
      <c r="T3812" s="1">
        <f t="shared" si="298"/>
        <v>2020</v>
      </c>
      <c r="U3812" s="1">
        <f t="shared" si="299"/>
        <v>2</v>
      </c>
    </row>
    <row r="3813" spans="1:21" x14ac:dyDescent="0.25">
      <c r="A3813" s="3" t="s">
        <v>1737</v>
      </c>
      <c r="B3813" s="3" t="s">
        <v>1720</v>
      </c>
      <c r="C3813" s="4" t="s">
        <v>1748</v>
      </c>
      <c r="D3813" s="5" t="s">
        <v>1746</v>
      </c>
      <c r="E3813" s="4" t="s">
        <v>1747</v>
      </c>
      <c r="F3813" s="6">
        <v>471.25</v>
      </c>
      <c r="G3813" s="4">
        <v>10094</v>
      </c>
      <c r="H3813" s="4">
        <v>10348</v>
      </c>
      <c r="I3813" s="5">
        <v>45.540201009999997</v>
      </c>
      <c r="J3813" s="5">
        <v>1.0251634634436</v>
      </c>
      <c r="K3813" s="5" t="s">
        <v>130</v>
      </c>
      <c r="L3813" s="5">
        <v>5446</v>
      </c>
      <c r="M3813" s="7" t="s">
        <v>1721</v>
      </c>
      <c r="N3813" s="16">
        <f t="shared" si="295"/>
        <v>44046</v>
      </c>
      <c r="O3813" s="7" t="s">
        <v>1722</v>
      </c>
      <c r="P3813" s="12" t="str">
        <f t="shared" si="296"/>
        <v>2020-08-11</v>
      </c>
      <c r="Q3813" s="1" t="str">
        <f>IFERROR(VLOOKUP(K3813,de_para!$A$2:$B$32,2,0),"ERR")</f>
        <v>Mid funnel</v>
      </c>
      <c r="R3813" s="1">
        <v>0</v>
      </c>
      <c r="S3813" s="1">
        <f t="shared" si="297"/>
        <v>8</v>
      </c>
      <c r="T3813" s="1">
        <f t="shared" si="298"/>
        <v>2020</v>
      </c>
      <c r="U3813" s="1">
        <f t="shared" si="299"/>
        <v>2</v>
      </c>
    </row>
    <row r="3814" spans="1:21" x14ac:dyDescent="0.25">
      <c r="A3814" s="3" t="s">
        <v>1476</v>
      </c>
      <c r="B3814" s="3" t="s">
        <v>1720</v>
      </c>
      <c r="C3814" s="4" t="s">
        <v>1642</v>
      </c>
      <c r="D3814" s="5" t="s">
        <v>1578</v>
      </c>
      <c r="E3814" s="4" t="s">
        <v>1579</v>
      </c>
      <c r="F3814" s="6">
        <v>3725.37</v>
      </c>
      <c r="G3814" s="4">
        <v>298426</v>
      </c>
      <c r="H3814" s="4">
        <v>380438</v>
      </c>
      <c r="I3814" s="5">
        <v>9.7923183300000005</v>
      </c>
      <c r="J3814" s="5">
        <v>1.2748151970673001</v>
      </c>
      <c r="K3814" s="5" t="s">
        <v>36</v>
      </c>
      <c r="L3814" s="5">
        <v>21</v>
      </c>
      <c r="M3814" s="7" t="s">
        <v>1721</v>
      </c>
      <c r="N3814" s="16">
        <f t="shared" si="295"/>
        <v>44046</v>
      </c>
      <c r="O3814" s="7" t="s">
        <v>1722</v>
      </c>
      <c r="P3814" s="12" t="str">
        <f t="shared" si="296"/>
        <v>2020-08-11</v>
      </c>
      <c r="Q3814" s="1" t="str">
        <f>IFERROR(VLOOKUP(K3814,de_para!$A$2:$B$32,2,0),"ERR")</f>
        <v>web event</v>
      </c>
      <c r="R3814" s="1">
        <v>0</v>
      </c>
      <c r="S3814" s="1">
        <f t="shared" si="297"/>
        <v>8</v>
      </c>
      <c r="T3814" s="1">
        <f t="shared" si="298"/>
        <v>2020</v>
      </c>
      <c r="U3814" s="1">
        <f t="shared" si="299"/>
        <v>2</v>
      </c>
    </row>
    <row r="3815" spans="1:21" x14ac:dyDescent="0.25">
      <c r="A3815" s="3" t="s">
        <v>1749</v>
      </c>
      <c r="B3815" s="3" t="s">
        <v>1720</v>
      </c>
      <c r="C3815" s="4" t="s">
        <v>1750</v>
      </c>
      <c r="D3815" s="5" t="s">
        <v>1711</v>
      </c>
      <c r="E3815" s="4" t="s">
        <v>1712</v>
      </c>
      <c r="F3815" s="6">
        <v>0</v>
      </c>
      <c r="G3815" s="4">
        <v>0</v>
      </c>
      <c r="H3815" s="4">
        <v>0</v>
      </c>
      <c r="I3815" s="5" t="s">
        <v>45</v>
      </c>
      <c r="J3815" s="5">
        <v>0</v>
      </c>
      <c r="K3815" s="5" t="s">
        <v>36</v>
      </c>
      <c r="L3815" s="5">
        <v>1</v>
      </c>
      <c r="M3815" s="7" t="s">
        <v>1721</v>
      </c>
      <c r="N3815" s="16">
        <f t="shared" si="295"/>
        <v>44046</v>
      </c>
      <c r="O3815" s="7" t="s">
        <v>1722</v>
      </c>
      <c r="P3815" s="12" t="str">
        <f t="shared" si="296"/>
        <v>2020-08-11</v>
      </c>
      <c r="Q3815" s="1" t="str">
        <f>IFERROR(VLOOKUP(K3815,de_para!$A$2:$B$32,2,0),"ERR")</f>
        <v>web event</v>
      </c>
      <c r="R3815" s="1">
        <v>0</v>
      </c>
      <c r="S3815" s="1">
        <f t="shared" si="297"/>
        <v>8</v>
      </c>
      <c r="T3815" s="1">
        <f t="shared" si="298"/>
        <v>2020</v>
      </c>
      <c r="U3815" s="1">
        <f t="shared" si="299"/>
        <v>2</v>
      </c>
    </row>
    <row r="3816" spans="1:21" x14ac:dyDescent="0.25">
      <c r="A3816" s="3" t="s">
        <v>1557</v>
      </c>
      <c r="B3816" s="3" t="s">
        <v>1720</v>
      </c>
      <c r="C3816" s="4" t="s">
        <v>1559</v>
      </c>
      <c r="D3816" s="5" t="s">
        <v>1509</v>
      </c>
      <c r="E3816" s="4" t="s">
        <v>1510</v>
      </c>
      <c r="F3816" s="6">
        <v>3601.25</v>
      </c>
      <c r="G3816" s="4">
        <v>189951</v>
      </c>
      <c r="H3816" s="4">
        <v>268482</v>
      </c>
      <c r="I3816" s="5">
        <v>13.41337594</v>
      </c>
      <c r="J3816" s="5">
        <v>1.4134276734525999</v>
      </c>
      <c r="K3816" s="5" t="s">
        <v>36</v>
      </c>
      <c r="L3816" s="5">
        <v>20</v>
      </c>
      <c r="M3816" s="7" t="s">
        <v>1721</v>
      </c>
      <c r="N3816" s="16">
        <f t="shared" si="295"/>
        <v>44046</v>
      </c>
      <c r="O3816" s="7" t="s">
        <v>1722</v>
      </c>
      <c r="P3816" s="12" t="str">
        <f t="shared" si="296"/>
        <v>2020-08-11</v>
      </c>
      <c r="Q3816" s="1" t="str">
        <f>IFERROR(VLOOKUP(K3816,de_para!$A$2:$B$32,2,0),"ERR")</f>
        <v>web event</v>
      </c>
      <c r="R3816" s="1">
        <v>0</v>
      </c>
      <c r="S3816" s="1">
        <f t="shared" si="297"/>
        <v>8</v>
      </c>
      <c r="T3816" s="1">
        <f t="shared" si="298"/>
        <v>2020</v>
      </c>
      <c r="U3816" s="1">
        <f t="shared" si="299"/>
        <v>2</v>
      </c>
    </row>
    <row r="3817" spans="1:21" x14ac:dyDescent="0.25">
      <c r="A3817" s="3" t="s">
        <v>1557</v>
      </c>
      <c r="B3817" s="3" t="s">
        <v>1720</v>
      </c>
      <c r="C3817" s="4" t="s">
        <v>1558</v>
      </c>
      <c r="D3817" s="5" t="s">
        <v>1532</v>
      </c>
      <c r="E3817" s="4" t="s">
        <v>1533</v>
      </c>
      <c r="F3817" s="6">
        <v>3960.26</v>
      </c>
      <c r="G3817" s="4">
        <v>315001</v>
      </c>
      <c r="H3817" s="4">
        <v>443975</v>
      </c>
      <c r="I3817" s="5">
        <v>8.9200067599999997</v>
      </c>
      <c r="J3817" s="5">
        <v>1.4094399700318001</v>
      </c>
      <c r="K3817" s="5" t="s">
        <v>36</v>
      </c>
      <c r="L3817" s="5">
        <v>31</v>
      </c>
      <c r="M3817" s="7" t="s">
        <v>1721</v>
      </c>
      <c r="N3817" s="16">
        <f t="shared" si="295"/>
        <v>44046</v>
      </c>
      <c r="O3817" s="7" t="s">
        <v>1722</v>
      </c>
      <c r="P3817" s="12" t="str">
        <f t="shared" si="296"/>
        <v>2020-08-11</v>
      </c>
      <c r="Q3817" s="1" t="str">
        <f>IFERROR(VLOOKUP(K3817,de_para!$A$2:$B$32,2,0),"ERR")</f>
        <v>web event</v>
      </c>
      <c r="R3817" s="1">
        <v>0</v>
      </c>
      <c r="S3817" s="1">
        <f t="shared" si="297"/>
        <v>8</v>
      </c>
      <c r="T3817" s="1">
        <f t="shared" si="298"/>
        <v>2020</v>
      </c>
      <c r="U3817" s="1">
        <f t="shared" si="299"/>
        <v>2</v>
      </c>
    </row>
    <row r="3818" spans="1:21" x14ac:dyDescent="0.25">
      <c r="A3818" s="3" t="s">
        <v>1480</v>
      </c>
      <c r="B3818" s="3" t="s">
        <v>1720</v>
      </c>
      <c r="C3818" s="4" t="s">
        <v>1577</v>
      </c>
      <c r="D3818" s="5" t="s">
        <v>1578</v>
      </c>
      <c r="E3818" s="4" t="s">
        <v>1579</v>
      </c>
      <c r="F3818" s="6">
        <v>3695.03</v>
      </c>
      <c r="G3818" s="4">
        <v>269374</v>
      </c>
      <c r="H3818" s="4">
        <v>354090</v>
      </c>
      <c r="I3818" s="5">
        <v>10.435284810000001</v>
      </c>
      <c r="J3818" s="5">
        <v>1.3144921187642</v>
      </c>
      <c r="K3818" s="5" t="s">
        <v>36</v>
      </c>
      <c r="L3818" s="5">
        <v>21</v>
      </c>
      <c r="M3818" s="7" t="s">
        <v>1721</v>
      </c>
      <c r="N3818" s="16">
        <f t="shared" si="295"/>
        <v>44046</v>
      </c>
      <c r="O3818" s="7" t="s">
        <v>1722</v>
      </c>
      <c r="P3818" s="12" t="str">
        <f t="shared" si="296"/>
        <v>2020-08-11</v>
      </c>
      <c r="Q3818" s="1" t="str">
        <f>IFERROR(VLOOKUP(K3818,de_para!$A$2:$B$32,2,0),"ERR")</f>
        <v>web event</v>
      </c>
      <c r="R3818" s="1">
        <v>0</v>
      </c>
      <c r="S3818" s="1">
        <f t="shared" si="297"/>
        <v>8</v>
      </c>
      <c r="T3818" s="1">
        <f t="shared" si="298"/>
        <v>2020</v>
      </c>
      <c r="U3818" s="1">
        <f t="shared" si="299"/>
        <v>2</v>
      </c>
    </row>
    <row r="3819" spans="1:21" x14ac:dyDescent="0.25">
      <c r="A3819" s="3" t="s">
        <v>1535</v>
      </c>
      <c r="B3819" s="3" t="s">
        <v>1720</v>
      </c>
      <c r="C3819" s="4" t="s">
        <v>1638</v>
      </c>
      <c r="D3819" s="5" t="s">
        <v>1578</v>
      </c>
      <c r="E3819" s="4" t="s">
        <v>1579</v>
      </c>
      <c r="F3819" s="6">
        <v>3690.45</v>
      </c>
      <c r="G3819" s="4">
        <v>305211</v>
      </c>
      <c r="H3819" s="4">
        <v>402538</v>
      </c>
      <c r="I3819" s="5">
        <v>9.1679543300000006</v>
      </c>
      <c r="J3819" s="5">
        <v>1.3188843128197001</v>
      </c>
      <c r="K3819" s="5" t="s">
        <v>36</v>
      </c>
      <c r="L3819" s="5">
        <v>15</v>
      </c>
      <c r="M3819" s="7" t="s">
        <v>1721</v>
      </c>
      <c r="N3819" s="16">
        <f t="shared" si="295"/>
        <v>44046</v>
      </c>
      <c r="O3819" s="7" t="s">
        <v>1722</v>
      </c>
      <c r="P3819" s="12" t="str">
        <f t="shared" si="296"/>
        <v>2020-08-11</v>
      </c>
      <c r="Q3819" s="1" t="str">
        <f>IFERROR(VLOOKUP(K3819,de_para!$A$2:$B$32,2,0),"ERR")</f>
        <v>web event</v>
      </c>
      <c r="R3819" s="1">
        <v>0</v>
      </c>
      <c r="S3819" s="1">
        <f t="shared" si="297"/>
        <v>8</v>
      </c>
      <c r="T3819" s="1">
        <f t="shared" si="298"/>
        <v>2020</v>
      </c>
      <c r="U3819" s="1">
        <f t="shared" si="299"/>
        <v>2</v>
      </c>
    </row>
    <row r="3820" spans="1:21" x14ac:dyDescent="0.25">
      <c r="A3820" s="3" t="s">
        <v>1530</v>
      </c>
      <c r="B3820" s="3" t="s">
        <v>1720</v>
      </c>
      <c r="C3820" s="4" t="s">
        <v>1531</v>
      </c>
      <c r="D3820" s="5" t="s">
        <v>1532</v>
      </c>
      <c r="E3820" s="4" t="s">
        <v>1533</v>
      </c>
      <c r="F3820" s="6">
        <v>3950.83</v>
      </c>
      <c r="G3820" s="4">
        <v>331771</v>
      </c>
      <c r="H3820" s="4">
        <v>496666</v>
      </c>
      <c r="I3820" s="5">
        <v>7.9547019499999996</v>
      </c>
      <c r="J3820" s="5">
        <v>1.4970145069942999</v>
      </c>
      <c r="K3820" s="5" t="s">
        <v>36</v>
      </c>
      <c r="L3820" s="5">
        <v>22</v>
      </c>
      <c r="M3820" s="7" t="s">
        <v>1721</v>
      </c>
      <c r="N3820" s="16">
        <f t="shared" si="295"/>
        <v>44046</v>
      </c>
      <c r="O3820" s="7" t="s">
        <v>1722</v>
      </c>
      <c r="P3820" s="12" t="str">
        <f t="shared" si="296"/>
        <v>2020-08-11</v>
      </c>
      <c r="Q3820" s="1" t="str">
        <f>IFERROR(VLOOKUP(K3820,de_para!$A$2:$B$32,2,0),"ERR")</f>
        <v>web event</v>
      </c>
      <c r="R3820" s="1">
        <v>0</v>
      </c>
      <c r="S3820" s="1">
        <f t="shared" si="297"/>
        <v>8</v>
      </c>
      <c r="T3820" s="1">
        <f t="shared" si="298"/>
        <v>2020</v>
      </c>
      <c r="U3820" s="1">
        <f t="shared" si="299"/>
        <v>2</v>
      </c>
    </row>
    <row r="3821" spans="1:21" x14ac:dyDescent="0.25">
      <c r="A3821" s="3" t="s">
        <v>1480</v>
      </c>
      <c r="B3821" s="3" t="s">
        <v>1720</v>
      </c>
      <c r="C3821" s="4" t="s">
        <v>1546</v>
      </c>
      <c r="D3821" s="5" t="s">
        <v>1532</v>
      </c>
      <c r="E3821" s="4" t="s">
        <v>1533</v>
      </c>
      <c r="F3821" s="6">
        <v>3952.77</v>
      </c>
      <c r="G3821" s="4">
        <v>341245</v>
      </c>
      <c r="H3821" s="4">
        <v>513951</v>
      </c>
      <c r="I3821" s="5">
        <v>7.6909471900000002</v>
      </c>
      <c r="J3821" s="5">
        <v>1.5061055839646</v>
      </c>
      <c r="K3821" s="5" t="s">
        <v>36</v>
      </c>
      <c r="L3821" s="5">
        <v>31</v>
      </c>
      <c r="M3821" s="7" t="s">
        <v>1721</v>
      </c>
      <c r="N3821" s="16">
        <f t="shared" si="295"/>
        <v>44046</v>
      </c>
      <c r="O3821" s="7" t="s">
        <v>1722</v>
      </c>
      <c r="P3821" s="12" t="str">
        <f t="shared" si="296"/>
        <v>2020-08-11</v>
      </c>
      <c r="Q3821" s="1" t="str">
        <f>IFERROR(VLOOKUP(K3821,de_para!$A$2:$B$32,2,0),"ERR")</f>
        <v>web event</v>
      </c>
      <c r="R3821" s="1">
        <v>0</v>
      </c>
      <c r="S3821" s="1">
        <f t="shared" si="297"/>
        <v>8</v>
      </c>
      <c r="T3821" s="1">
        <f t="shared" si="298"/>
        <v>2020</v>
      </c>
      <c r="U3821" s="1">
        <f t="shared" si="299"/>
        <v>2</v>
      </c>
    </row>
    <row r="3822" spans="1:21" x14ac:dyDescent="0.25">
      <c r="A3822" s="3" t="s">
        <v>1696</v>
      </c>
      <c r="B3822" s="3" t="s">
        <v>1720</v>
      </c>
      <c r="C3822" s="4" t="s">
        <v>1697</v>
      </c>
      <c r="D3822" s="5" t="s">
        <v>1698</v>
      </c>
      <c r="E3822" s="4" t="s">
        <v>1699</v>
      </c>
      <c r="F3822" s="6">
        <v>0</v>
      </c>
      <c r="G3822" s="4">
        <v>0</v>
      </c>
      <c r="H3822" s="4">
        <v>0</v>
      </c>
      <c r="I3822" s="5" t="s">
        <v>45</v>
      </c>
      <c r="J3822" s="5">
        <v>0</v>
      </c>
      <c r="K3822" s="5" t="s">
        <v>1700</v>
      </c>
      <c r="L3822" s="5">
        <v>1</v>
      </c>
      <c r="M3822" s="7" t="s">
        <v>1721</v>
      </c>
      <c r="N3822" s="16">
        <f t="shared" si="295"/>
        <v>44046</v>
      </c>
      <c r="O3822" s="7" t="s">
        <v>1722</v>
      </c>
      <c r="P3822" s="12" t="str">
        <f t="shared" si="296"/>
        <v>2020-08-11</v>
      </c>
      <c r="Q3822" s="1" t="str">
        <f>IFERROR(VLOOKUP(K3822,de_para!$A$2:$B$32,2,0),"ERR")</f>
        <v>web event</v>
      </c>
      <c r="R3822" s="1">
        <v>0</v>
      </c>
      <c r="S3822" s="1">
        <f t="shared" si="297"/>
        <v>8</v>
      </c>
      <c r="T3822" s="1">
        <f t="shared" si="298"/>
        <v>2020</v>
      </c>
      <c r="U3822" s="1">
        <f t="shared" si="299"/>
        <v>2</v>
      </c>
    </row>
    <row r="3823" spans="1:21" x14ac:dyDescent="0.25">
      <c r="A3823" s="3" t="s">
        <v>1535</v>
      </c>
      <c r="B3823" s="3" t="s">
        <v>1720</v>
      </c>
      <c r="C3823" s="4" t="s">
        <v>1536</v>
      </c>
      <c r="D3823" s="5" t="s">
        <v>1532</v>
      </c>
      <c r="E3823" s="4" t="s">
        <v>1533</v>
      </c>
      <c r="F3823" s="6">
        <v>3971.88</v>
      </c>
      <c r="G3823" s="4">
        <v>338297</v>
      </c>
      <c r="H3823" s="4">
        <v>501232</v>
      </c>
      <c r="I3823" s="5">
        <v>7.9242346899999996</v>
      </c>
      <c r="J3823" s="5">
        <v>1.481633002953</v>
      </c>
      <c r="K3823" s="5" t="s">
        <v>36</v>
      </c>
      <c r="L3823" s="5">
        <v>16</v>
      </c>
      <c r="M3823" s="7" t="s">
        <v>1721</v>
      </c>
      <c r="N3823" s="16">
        <f t="shared" si="295"/>
        <v>44046</v>
      </c>
      <c r="O3823" s="7" t="s">
        <v>1722</v>
      </c>
      <c r="P3823" s="12" t="str">
        <f t="shared" si="296"/>
        <v>2020-08-11</v>
      </c>
      <c r="Q3823" s="1" t="str">
        <f>IFERROR(VLOOKUP(K3823,de_para!$A$2:$B$32,2,0),"ERR")</f>
        <v>web event</v>
      </c>
      <c r="R3823" s="1">
        <v>0</v>
      </c>
      <c r="S3823" s="1">
        <f t="shared" si="297"/>
        <v>8</v>
      </c>
      <c r="T3823" s="1">
        <f t="shared" si="298"/>
        <v>2020</v>
      </c>
      <c r="U3823" s="1">
        <f t="shared" si="299"/>
        <v>2</v>
      </c>
    </row>
    <row r="3824" spans="1:21" x14ac:dyDescent="0.25">
      <c r="A3824" s="3" t="s">
        <v>1480</v>
      </c>
      <c r="B3824" s="3" t="s">
        <v>1720</v>
      </c>
      <c r="C3824" s="4" t="s">
        <v>1534</v>
      </c>
      <c r="D3824" s="5" t="s">
        <v>1509</v>
      </c>
      <c r="E3824" s="4" t="s">
        <v>1510</v>
      </c>
      <c r="F3824" s="6">
        <v>3581.96</v>
      </c>
      <c r="G3824" s="4">
        <v>217276</v>
      </c>
      <c r="H3824" s="4">
        <v>310589</v>
      </c>
      <c r="I3824" s="5">
        <v>11.53279736</v>
      </c>
      <c r="J3824" s="5">
        <v>1.4294675896094999</v>
      </c>
      <c r="K3824" s="5" t="s">
        <v>36</v>
      </c>
      <c r="L3824" s="5">
        <v>18</v>
      </c>
      <c r="M3824" s="7" t="s">
        <v>1721</v>
      </c>
      <c r="N3824" s="16">
        <f t="shared" si="295"/>
        <v>44046</v>
      </c>
      <c r="O3824" s="7" t="s">
        <v>1722</v>
      </c>
      <c r="P3824" s="12" t="str">
        <f t="shared" si="296"/>
        <v>2020-08-11</v>
      </c>
      <c r="Q3824" s="1" t="str">
        <f>IFERROR(VLOOKUP(K3824,de_para!$A$2:$B$32,2,0),"ERR")</f>
        <v>web event</v>
      </c>
      <c r="R3824" s="1">
        <v>0</v>
      </c>
      <c r="S3824" s="1">
        <f t="shared" si="297"/>
        <v>8</v>
      </c>
      <c r="T3824" s="1">
        <f t="shared" si="298"/>
        <v>2020</v>
      </c>
      <c r="U3824" s="1">
        <f t="shared" si="299"/>
        <v>2</v>
      </c>
    </row>
    <row r="3825" spans="1:21" x14ac:dyDescent="0.25">
      <c r="A3825" s="3" t="s">
        <v>1476</v>
      </c>
      <c r="B3825" s="3" t="s">
        <v>1720</v>
      </c>
      <c r="C3825" s="4" t="s">
        <v>1543</v>
      </c>
      <c r="D3825" s="5" t="s">
        <v>1532</v>
      </c>
      <c r="E3825" s="4" t="s">
        <v>1533</v>
      </c>
      <c r="F3825" s="6">
        <v>3969.89</v>
      </c>
      <c r="G3825" s="4">
        <v>339641</v>
      </c>
      <c r="H3825" s="4">
        <v>474921</v>
      </c>
      <c r="I3825" s="5">
        <v>8.3590534000000005</v>
      </c>
      <c r="J3825" s="5">
        <v>1.3983029139592</v>
      </c>
      <c r="K3825" s="5" t="s">
        <v>36</v>
      </c>
      <c r="L3825" s="5">
        <v>32</v>
      </c>
      <c r="M3825" s="7" t="s">
        <v>1721</v>
      </c>
      <c r="N3825" s="16">
        <f t="shared" si="295"/>
        <v>44046</v>
      </c>
      <c r="O3825" s="7" t="s">
        <v>1722</v>
      </c>
      <c r="P3825" s="12" t="str">
        <f t="shared" si="296"/>
        <v>2020-08-11</v>
      </c>
      <c r="Q3825" s="1" t="str">
        <f>IFERROR(VLOOKUP(K3825,de_para!$A$2:$B$32,2,0),"ERR")</f>
        <v>web event</v>
      </c>
      <c r="R3825" s="1">
        <v>0</v>
      </c>
      <c r="S3825" s="1">
        <f t="shared" si="297"/>
        <v>8</v>
      </c>
      <c r="T3825" s="1">
        <f t="shared" si="298"/>
        <v>2020</v>
      </c>
      <c r="U3825" s="1">
        <f t="shared" si="299"/>
        <v>2</v>
      </c>
    </row>
    <row r="3826" spans="1:21" x14ac:dyDescent="0.25">
      <c r="A3826" s="3" t="s">
        <v>1476</v>
      </c>
      <c r="B3826" s="3" t="s">
        <v>1720</v>
      </c>
      <c r="C3826" s="4" t="s">
        <v>1508</v>
      </c>
      <c r="D3826" s="5" t="s">
        <v>1509</v>
      </c>
      <c r="E3826" s="4" t="s">
        <v>1510</v>
      </c>
      <c r="F3826" s="6">
        <v>3644.25</v>
      </c>
      <c r="G3826" s="4">
        <v>230397</v>
      </c>
      <c r="H3826" s="4">
        <v>313341</v>
      </c>
      <c r="I3826" s="5">
        <v>11.63030054</v>
      </c>
      <c r="J3826" s="5">
        <v>1.3600046875609999</v>
      </c>
      <c r="K3826" s="5" t="s">
        <v>36</v>
      </c>
      <c r="L3826" s="5">
        <v>39</v>
      </c>
      <c r="M3826" s="7" t="s">
        <v>1721</v>
      </c>
      <c r="N3826" s="16">
        <f t="shared" si="295"/>
        <v>44046</v>
      </c>
      <c r="O3826" s="7" t="s">
        <v>1722</v>
      </c>
      <c r="P3826" s="12" t="str">
        <f t="shared" si="296"/>
        <v>2020-08-11</v>
      </c>
      <c r="Q3826" s="1" t="str">
        <f>IFERROR(VLOOKUP(K3826,de_para!$A$2:$B$32,2,0),"ERR")</f>
        <v>web event</v>
      </c>
      <c r="R3826" s="1">
        <v>0</v>
      </c>
      <c r="S3826" s="1">
        <f t="shared" si="297"/>
        <v>8</v>
      </c>
      <c r="T3826" s="1">
        <f t="shared" si="298"/>
        <v>2020</v>
      </c>
      <c r="U3826" s="1">
        <f t="shared" si="299"/>
        <v>2</v>
      </c>
    </row>
    <row r="3827" spans="1:21" x14ac:dyDescent="0.25">
      <c r="A3827" s="3" t="s">
        <v>1530</v>
      </c>
      <c r="B3827" s="3" t="s">
        <v>1720</v>
      </c>
      <c r="C3827" s="4" t="s">
        <v>1553</v>
      </c>
      <c r="D3827" s="5" t="s">
        <v>1509</v>
      </c>
      <c r="E3827" s="4" t="s">
        <v>1510</v>
      </c>
      <c r="F3827" s="6">
        <v>3605.72</v>
      </c>
      <c r="G3827" s="4">
        <v>233403</v>
      </c>
      <c r="H3827" s="4">
        <v>314715</v>
      </c>
      <c r="I3827" s="5">
        <v>11.457096099999999</v>
      </c>
      <c r="J3827" s="5">
        <v>1.3483759848845001</v>
      </c>
      <c r="K3827" s="5" t="s">
        <v>36</v>
      </c>
      <c r="L3827" s="5">
        <v>18</v>
      </c>
      <c r="M3827" s="7" t="s">
        <v>1721</v>
      </c>
      <c r="N3827" s="16">
        <f t="shared" si="295"/>
        <v>44046</v>
      </c>
      <c r="O3827" s="7" t="s">
        <v>1722</v>
      </c>
      <c r="P3827" s="12" t="str">
        <f t="shared" si="296"/>
        <v>2020-08-11</v>
      </c>
      <c r="Q3827" s="1" t="str">
        <f>IFERROR(VLOOKUP(K3827,de_para!$A$2:$B$32,2,0),"ERR")</f>
        <v>web event</v>
      </c>
      <c r="R3827" s="1">
        <v>0</v>
      </c>
      <c r="S3827" s="1">
        <f t="shared" si="297"/>
        <v>8</v>
      </c>
      <c r="T3827" s="1">
        <f t="shared" si="298"/>
        <v>2020</v>
      </c>
      <c r="U3827" s="1">
        <f t="shared" si="299"/>
        <v>2</v>
      </c>
    </row>
    <row r="3828" spans="1:21" x14ac:dyDescent="0.25">
      <c r="A3828" s="3" t="s">
        <v>1480</v>
      </c>
      <c r="B3828" s="3" t="s">
        <v>1720</v>
      </c>
      <c r="C3828" s="4" t="s">
        <v>1751</v>
      </c>
      <c r="D3828" s="5" t="s">
        <v>1752</v>
      </c>
      <c r="E3828" s="4" t="s">
        <v>1753</v>
      </c>
      <c r="F3828" s="6">
        <v>0</v>
      </c>
      <c r="G3828" s="4">
        <v>0</v>
      </c>
      <c r="H3828" s="4">
        <v>0</v>
      </c>
      <c r="I3828" s="5" t="s">
        <v>45</v>
      </c>
      <c r="J3828" s="5">
        <v>0</v>
      </c>
      <c r="K3828" s="5" t="s">
        <v>36</v>
      </c>
      <c r="L3828" s="5">
        <v>3</v>
      </c>
      <c r="M3828" s="7" t="s">
        <v>1721</v>
      </c>
      <c r="N3828" s="16">
        <f t="shared" si="295"/>
        <v>44046</v>
      </c>
      <c r="O3828" s="7" t="s">
        <v>1722</v>
      </c>
      <c r="P3828" s="12" t="str">
        <f t="shared" si="296"/>
        <v>2020-08-11</v>
      </c>
      <c r="Q3828" s="1" t="str">
        <f>IFERROR(VLOOKUP(K3828,de_para!$A$2:$B$32,2,0),"ERR")</f>
        <v>web event</v>
      </c>
      <c r="R3828" s="1">
        <v>0</v>
      </c>
      <c r="S3828" s="1">
        <f t="shared" si="297"/>
        <v>8</v>
      </c>
      <c r="T3828" s="1">
        <f t="shared" si="298"/>
        <v>2020</v>
      </c>
      <c r="U3828" s="1">
        <f t="shared" si="299"/>
        <v>2</v>
      </c>
    </row>
    <row r="3829" spans="1:21" x14ac:dyDescent="0.25">
      <c r="A3829" s="3" t="s">
        <v>1480</v>
      </c>
      <c r="B3829" s="3" t="s">
        <v>1754</v>
      </c>
      <c r="C3829" s="4" t="s">
        <v>1704</v>
      </c>
      <c r="D3829" s="5" t="s">
        <v>1667</v>
      </c>
      <c r="E3829" s="4" t="s">
        <v>1668</v>
      </c>
      <c r="F3829" s="6">
        <v>3245.56</v>
      </c>
      <c r="G3829" s="4">
        <v>300291</v>
      </c>
      <c r="H3829" s="4">
        <v>481773</v>
      </c>
      <c r="I3829" s="5">
        <v>6.7366996500000003</v>
      </c>
      <c r="J3829" s="5">
        <v>1.6043537768364999</v>
      </c>
      <c r="K3829" s="5" t="s">
        <v>36</v>
      </c>
      <c r="L3829" s="5">
        <v>23</v>
      </c>
      <c r="M3829" s="7" t="s">
        <v>1755</v>
      </c>
      <c r="N3829" s="16">
        <f t="shared" si="295"/>
        <v>44039</v>
      </c>
      <c r="O3829" s="7" t="s">
        <v>1756</v>
      </c>
      <c r="P3829" s="12" t="str">
        <f t="shared" si="296"/>
        <v>2020-08-04</v>
      </c>
      <c r="Q3829" s="1" t="str">
        <f>IFERROR(VLOOKUP(K3829,de_para!$A$2:$B$32,2,0),"ERR")</f>
        <v>web event</v>
      </c>
      <c r="R3829" s="1">
        <v>0</v>
      </c>
      <c r="S3829" s="1">
        <f t="shared" si="297"/>
        <v>8</v>
      </c>
      <c r="T3829" s="1">
        <f t="shared" si="298"/>
        <v>2020</v>
      </c>
      <c r="U3829" s="1">
        <f t="shared" si="299"/>
        <v>2</v>
      </c>
    </row>
    <row r="3830" spans="1:21" x14ac:dyDescent="0.25">
      <c r="A3830" s="3" t="s">
        <v>1476</v>
      </c>
      <c r="B3830" s="3" t="s">
        <v>1754</v>
      </c>
      <c r="C3830" s="4" t="s">
        <v>1629</v>
      </c>
      <c r="D3830" s="5" t="s">
        <v>1618</v>
      </c>
      <c r="E3830" s="4" t="s">
        <v>1619</v>
      </c>
      <c r="F3830" s="6">
        <v>3106.27</v>
      </c>
      <c r="G3830" s="4">
        <v>258689</v>
      </c>
      <c r="H3830" s="4">
        <v>326820</v>
      </c>
      <c r="I3830" s="5">
        <v>9.5045284900000002</v>
      </c>
      <c r="J3830" s="5">
        <v>1.2633703017910001</v>
      </c>
      <c r="K3830" s="5" t="s">
        <v>36</v>
      </c>
      <c r="L3830" s="5">
        <v>13</v>
      </c>
      <c r="M3830" s="7" t="s">
        <v>1755</v>
      </c>
      <c r="N3830" s="16">
        <f t="shared" si="295"/>
        <v>44039</v>
      </c>
      <c r="O3830" s="7" t="s">
        <v>1756</v>
      </c>
      <c r="P3830" s="12" t="str">
        <f t="shared" si="296"/>
        <v>2020-08-04</v>
      </c>
      <c r="Q3830" s="1" t="str">
        <f>IFERROR(VLOOKUP(K3830,de_para!$A$2:$B$32,2,0),"ERR")</f>
        <v>web event</v>
      </c>
      <c r="R3830" s="1">
        <v>0</v>
      </c>
      <c r="S3830" s="1">
        <f t="shared" si="297"/>
        <v>8</v>
      </c>
      <c r="T3830" s="1">
        <f t="shared" si="298"/>
        <v>2020</v>
      </c>
      <c r="U3830" s="1">
        <f t="shared" si="299"/>
        <v>2</v>
      </c>
    </row>
    <row r="3831" spans="1:21" x14ac:dyDescent="0.25">
      <c r="A3831" s="3" t="s">
        <v>1480</v>
      </c>
      <c r="B3831" s="3" t="s">
        <v>1754</v>
      </c>
      <c r="C3831" s="4" t="s">
        <v>1734</v>
      </c>
      <c r="D3831" s="5" t="s">
        <v>1612</v>
      </c>
      <c r="E3831" s="4" t="s">
        <v>1613</v>
      </c>
      <c r="F3831" s="6">
        <v>3250.69</v>
      </c>
      <c r="G3831" s="4">
        <v>230912</v>
      </c>
      <c r="H3831" s="4">
        <v>325023</v>
      </c>
      <c r="I3831" s="5">
        <v>10.00141528</v>
      </c>
      <c r="J3831" s="5">
        <v>1.4075621881928999</v>
      </c>
      <c r="K3831" s="5" t="s">
        <v>36</v>
      </c>
      <c r="L3831" s="5">
        <v>15</v>
      </c>
      <c r="M3831" s="7" t="s">
        <v>1755</v>
      </c>
      <c r="N3831" s="16">
        <f t="shared" si="295"/>
        <v>44039</v>
      </c>
      <c r="O3831" s="7" t="s">
        <v>1756</v>
      </c>
      <c r="P3831" s="12" t="str">
        <f t="shared" si="296"/>
        <v>2020-08-04</v>
      </c>
      <c r="Q3831" s="1" t="str">
        <f>IFERROR(VLOOKUP(K3831,de_para!$A$2:$B$32,2,0),"ERR")</f>
        <v>web event</v>
      </c>
      <c r="R3831" s="1">
        <v>0</v>
      </c>
      <c r="S3831" s="1">
        <f t="shared" si="297"/>
        <v>8</v>
      </c>
      <c r="T3831" s="1">
        <f t="shared" si="298"/>
        <v>2020</v>
      </c>
      <c r="U3831" s="1">
        <f t="shared" si="299"/>
        <v>2</v>
      </c>
    </row>
    <row r="3832" spans="1:21" x14ac:dyDescent="0.25">
      <c r="A3832" s="3" t="s">
        <v>1551</v>
      </c>
      <c r="B3832" s="3" t="s">
        <v>1754</v>
      </c>
      <c r="C3832" s="4" t="s">
        <v>1552</v>
      </c>
      <c r="D3832" s="5" t="s">
        <v>1504</v>
      </c>
      <c r="E3832" s="4" t="s">
        <v>1505</v>
      </c>
      <c r="F3832" s="6">
        <v>35703.67</v>
      </c>
      <c r="G3832" s="4">
        <v>1269509</v>
      </c>
      <c r="H3832" s="4">
        <v>2198928</v>
      </c>
      <c r="I3832" s="5">
        <v>16.236852679999998</v>
      </c>
      <c r="J3832" s="5">
        <v>1.7321090279785001</v>
      </c>
      <c r="K3832" s="5" t="s">
        <v>36</v>
      </c>
      <c r="L3832" s="5">
        <v>232</v>
      </c>
      <c r="M3832" s="7" t="s">
        <v>1755</v>
      </c>
      <c r="N3832" s="16">
        <f t="shared" si="295"/>
        <v>44039</v>
      </c>
      <c r="O3832" s="7" t="s">
        <v>1756</v>
      </c>
      <c r="P3832" s="12" t="str">
        <f t="shared" si="296"/>
        <v>2020-08-04</v>
      </c>
      <c r="Q3832" s="1" t="str">
        <f>IFERROR(VLOOKUP(K3832,de_para!$A$2:$B$32,2,0),"ERR")</f>
        <v>web event</v>
      </c>
      <c r="R3832" s="1">
        <v>0</v>
      </c>
      <c r="S3832" s="1">
        <f t="shared" si="297"/>
        <v>8</v>
      </c>
      <c r="T3832" s="1">
        <f t="shared" si="298"/>
        <v>2020</v>
      </c>
      <c r="U3832" s="1">
        <f t="shared" si="299"/>
        <v>2</v>
      </c>
    </row>
    <row r="3833" spans="1:21" x14ac:dyDescent="0.25">
      <c r="A3833" s="3" t="s">
        <v>1535</v>
      </c>
      <c r="B3833" s="3" t="s">
        <v>1754</v>
      </c>
      <c r="C3833" s="4" t="s">
        <v>1676</v>
      </c>
      <c r="D3833" s="5" t="s">
        <v>1667</v>
      </c>
      <c r="E3833" s="4" t="s">
        <v>1668</v>
      </c>
      <c r="F3833" s="6">
        <v>3246.06</v>
      </c>
      <c r="G3833" s="4">
        <v>244739</v>
      </c>
      <c r="H3833" s="4">
        <v>374037</v>
      </c>
      <c r="I3833" s="5">
        <v>8.6784462500000004</v>
      </c>
      <c r="J3833" s="5">
        <v>1.5283097503870999</v>
      </c>
      <c r="K3833" s="5" t="s">
        <v>36</v>
      </c>
      <c r="L3833" s="5">
        <v>32</v>
      </c>
      <c r="M3833" s="7" t="s">
        <v>1755</v>
      </c>
      <c r="N3833" s="16">
        <f t="shared" si="295"/>
        <v>44039</v>
      </c>
      <c r="O3833" s="7" t="s">
        <v>1756</v>
      </c>
      <c r="P3833" s="12" t="str">
        <f t="shared" si="296"/>
        <v>2020-08-04</v>
      </c>
      <c r="Q3833" s="1" t="str">
        <f>IFERROR(VLOOKUP(K3833,de_para!$A$2:$B$32,2,0),"ERR")</f>
        <v>web event</v>
      </c>
      <c r="R3833" s="1">
        <v>0</v>
      </c>
      <c r="S3833" s="1">
        <f t="shared" si="297"/>
        <v>8</v>
      </c>
      <c r="T3833" s="1">
        <f t="shared" si="298"/>
        <v>2020</v>
      </c>
      <c r="U3833" s="1">
        <f t="shared" si="299"/>
        <v>2</v>
      </c>
    </row>
    <row r="3834" spans="1:21" x14ac:dyDescent="0.25">
      <c r="A3834" s="3" t="s">
        <v>1480</v>
      </c>
      <c r="B3834" s="3" t="s">
        <v>1754</v>
      </c>
      <c r="C3834" s="4" t="s">
        <v>1617</v>
      </c>
      <c r="D3834" s="5" t="s">
        <v>1618</v>
      </c>
      <c r="E3834" s="4" t="s">
        <v>1619</v>
      </c>
      <c r="F3834" s="6">
        <v>3124.19</v>
      </c>
      <c r="G3834" s="4">
        <v>229249</v>
      </c>
      <c r="H3834" s="4">
        <v>309283</v>
      </c>
      <c r="I3834" s="5">
        <v>10.10139581</v>
      </c>
      <c r="J3834" s="5">
        <v>1.3491138456438001</v>
      </c>
      <c r="K3834" s="5" t="s">
        <v>36</v>
      </c>
      <c r="L3834" s="5">
        <v>13</v>
      </c>
      <c r="M3834" s="7" t="s">
        <v>1755</v>
      </c>
      <c r="N3834" s="16">
        <f t="shared" si="295"/>
        <v>44039</v>
      </c>
      <c r="O3834" s="7" t="s">
        <v>1756</v>
      </c>
      <c r="P3834" s="12" t="str">
        <f t="shared" si="296"/>
        <v>2020-08-04</v>
      </c>
      <c r="Q3834" s="1" t="str">
        <f>IFERROR(VLOOKUP(K3834,de_para!$A$2:$B$32,2,0),"ERR")</f>
        <v>web event</v>
      </c>
      <c r="R3834" s="1">
        <v>0</v>
      </c>
      <c r="S3834" s="1">
        <f t="shared" si="297"/>
        <v>8</v>
      </c>
      <c r="T3834" s="1">
        <f t="shared" si="298"/>
        <v>2020</v>
      </c>
      <c r="U3834" s="1">
        <f t="shared" si="299"/>
        <v>2</v>
      </c>
    </row>
    <row r="3835" spans="1:21" x14ac:dyDescent="0.25">
      <c r="A3835" s="3" t="s">
        <v>1476</v>
      </c>
      <c r="B3835" s="3" t="s">
        <v>1754</v>
      </c>
      <c r="C3835" s="4" t="s">
        <v>1626</v>
      </c>
      <c r="D3835" s="5" t="s">
        <v>1612</v>
      </c>
      <c r="E3835" s="4" t="s">
        <v>1613</v>
      </c>
      <c r="F3835" s="6">
        <v>3262.3</v>
      </c>
      <c r="G3835" s="4">
        <v>168929</v>
      </c>
      <c r="H3835" s="4">
        <v>232528</v>
      </c>
      <c r="I3835" s="5">
        <v>14.029708250000001</v>
      </c>
      <c r="J3835" s="5">
        <v>1.3764836114581001</v>
      </c>
      <c r="K3835" s="5" t="s">
        <v>36</v>
      </c>
      <c r="L3835" s="5">
        <v>29</v>
      </c>
      <c r="M3835" s="7" t="s">
        <v>1755</v>
      </c>
      <c r="N3835" s="16">
        <f t="shared" si="295"/>
        <v>44039</v>
      </c>
      <c r="O3835" s="7" t="s">
        <v>1756</v>
      </c>
      <c r="P3835" s="12" t="str">
        <f t="shared" si="296"/>
        <v>2020-08-04</v>
      </c>
      <c r="Q3835" s="1" t="str">
        <f>IFERROR(VLOOKUP(K3835,de_para!$A$2:$B$32,2,0),"ERR")</f>
        <v>web event</v>
      </c>
      <c r="R3835" s="1">
        <v>0</v>
      </c>
      <c r="S3835" s="1">
        <f t="shared" si="297"/>
        <v>8</v>
      </c>
      <c r="T3835" s="1">
        <f t="shared" si="298"/>
        <v>2020</v>
      </c>
      <c r="U3835" s="1">
        <f t="shared" si="299"/>
        <v>2</v>
      </c>
    </row>
    <row r="3836" spans="1:21" x14ac:dyDescent="0.25">
      <c r="A3836" s="3" t="s">
        <v>1493</v>
      </c>
      <c r="B3836" s="3" t="s">
        <v>1754</v>
      </c>
      <c r="C3836" s="4" t="s">
        <v>1494</v>
      </c>
      <c r="D3836" s="5" t="s">
        <v>1495</v>
      </c>
      <c r="E3836" s="4" t="s">
        <v>1496</v>
      </c>
      <c r="F3836" s="6">
        <v>13328.99</v>
      </c>
      <c r="G3836" s="4">
        <v>702721</v>
      </c>
      <c r="H3836" s="4">
        <v>1233309</v>
      </c>
      <c r="I3836" s="5">
        <v>10.80750242</v>
      </c>
      <c r="J3836" s="5">
        <v>1.7550478781764001</v>
      </c>
      <c r="K3836" s="5" t="s">
        <v>36</v>
      </c>
      <c r="L3836" s="5">
        <v>77</v>
      </c>
      <c r="M3836" s="7" t="s">
        <v>1755</v>
      </c>
      <c r="N3836" s="16">
        <f t="shared" si="295"/>
        <v>44039</v>
      </c>
      <c r="O3836" s="7" t="s">
        <v>1756</v>
      </c>
      <c r="P3836" s="12" t="str">
        <f t="shared" si="296"/>
        <v>2020-08-04</v>
      </c>
      <c r="Q3836" s="1" t="str">
        <f>IFERROR(VLOOKUP(K3836,de_para!$A$2:$B$32,2,0),"ERR")</f>
        <v>web event</v>
      </c>
      <c r="R3836" s="1">
        <v>0</v>
      </c>
      <c r="S3836" s="1">
        <f t="shared" si="297"/>
        <v>8</v>
      </c>
      <c r="T3836" s="1">
        <f t="shared" si="298"/>
        <v>2020</v>
      </c>
      <c r="U3836" s="1">
        <f t="shared" si="299"/>
        <v>2</v>
      </c>
    </row>
    <row r="3837" spans="1:21" x14ac:dyDescent="0.25">
      <c r="A3837" s="3" t="s">
        <v>1757</v>
      </c>
      <c r="B3837" s="3" t="s">
        <v>1754</v>
      </c>
      <c r="C3837" s="4" t="s">
        <v>1758</v>
      </c>
      <c r="D3837" s="5" t="s">
        <v>1624</v>
      </c>
      <c r="E3837" s="4" t="s">
        <v>1625</v>
      </c>
      <c r="F3837" s="6">
        <v>0</v>
      </c>
      <c r="G3837" s="4">
        <v>0</v>
      </c>
      <c r="H3837" s="4">
        <v>0</v>
      </c>
      <c r="I3837" s="5" t="s">
        <v>45</v>
      </c>
      <c r="J3837" s="5">
        <v>0</v>
      </c>
      <c r="K3837" s="5" t="s">
        <v>36</v>
      </c>
      <c r="L3837" s="5">
        <v>1</v>
      </c>
      <c r="M3837" s="7" t="s">
        <v>1755</v>
      </c>
      <c r="N3837" s="16">
        <f t="shared" si="295"/>
        <v>44039</v>
      </c>
      <c r="O3837" s="7" t="s">
        <v>1756</v>
      </c>
      <c r="P3837" s="12" t="str">
        <f t="shared" si="296"/>
        <v>2020-08-04</v>
      </c>
      <c r="Q3837" s="1" t="str">
        <f>IFERROR(VLOOKUP(K3837,de_para!$A$2:$B$32,2,0),"ERR")</f>
        <v>web event</v>
      </c>
      <c r="R3837" s="1">
        <v>0</v>
      </c>
      <c r="S3837" s="1">
        <f t="shared" si="297"/>
        <v>8</v>
      </c>
      <c r="T3837" s="1">
        <f t="shared" si="298"/>
        <v>2020</v>
      </c>
      <c r="U3837" s="1">
        <f t="shared" si="299"/>
        <v>2</v>
      </c>
    </row>
    <row r="3838" spans="1:21" x14ac:dyDescent="0.25">
      <c r="A3838" s="3" t="s">
        <v>1560</v>
      </c>
      <c r="B3838" s="3" t="s">
        <v>1754</v>
      </c>
      <c r="C3838" s="4" t="s">
        <v>1561</v>
      </c>
      <c r="D3838" s="5" t="s">
        <v>1562</v>
      </c>
      <c r="E3838" s="4" t="s">
        <v>1563</v>
      </c>
      <c r="F3838" s="6">
        <v>101.32</v>
      </c>
      <c r="G3838" s="4">
        <v>15300</v>
      </c>
      <c r="H3838" s="4">
        <v>16097</v>
      </c>
      <c r="I3838" s="5">
        <v>6.2943405600000002</v>
      </c>
      <c r="J3838" s="5">
        <v>1.0520915032680001</v>
      </c>
      <c r="K3838" s="5" t="s">
        <v>36</v>
      </c>
      <c r="L3838" s="5" t="s">
        <v>45</v>
      </c>
      <c r="M3838" s="7" t="s">
        <v>1755</v>
      </c>
      <c r="N3838" s="16">
        <f t="shared" si="295"/>
        <v>44039</v>
      </c>
      <c r="O3838" s="7" t="s">
        <v>1756</v>
      </c>
      <c r="P3838" s="12" t="str">
        <f t="shared" si="296"/>
        <v>2020-08-04</v>
      </c>
      <c r="Q3838" s="1" t="str">
        <f>IFERROR(VLOOKUP(K3838,de_para!$A$2:$B$32,2,0),"ERR")</f>
        <v>web event</v>
      </c>
      <c r="R3838" s="1">
        <v>0</v>
      </c>
      <c r="S3838" s="1">
        <f t="shared" si="297"/>
        <v>8</v>
      </c>
      <c r="T3838" s="1">
        <f t="shared" si="298"/>
        <v>2020</v>
      </c>
      <c r="U3838" s="1">
        <f t="shared" si="299"/>
        <v>2</v>
      </c>
    </row>
    <row r="3839" spans="1:21" x14ac:dyDescent="0.25">
      <c r="A3839" s="3" t="s">
        <v>1557</v>
      </c>
      <c r="B3839" s="3" t="s">
        <v>1754</v>
      </c>
      <c r="C3839" s="4" t="s">
        <v>1736</v>
      </c>
      <c r="D3839" s="5" t="s">
        <v>1667</v>
      </c>
      <c r="E3839" s="4" t="s">
        <v>1668</v>
      </c>
      <c r="F3839" s="6">
        <v>3243.77</v>
      </c>
      <c r="G3839" s="4">
        <v>245058</v>
      </c>
      <c r="H3839" s="4">
        <v>364606</v>
      </c>
      <c r="I3839" s="5">
        <v>8.8966446000000001</v>
      </c>
      <c r="J3839" s="5">
        <v>1.4878355328126001</v>
      </c>
      <c r="K3839" s="5" t="s">
        <v>36</v>
      </c>
      <c r="L3839" s="5">
        <v>18</v>
      </c>
      <c r="M3839" s="7" t="s">
        <v>1755</v>
      </c>
      <c r="N3839" s="16">
        <f t="shared" si="295"/>
        <v>44039</v>
      </c>
      <c r="O3839" s="7" t="s">
        <v>1756</v>
      </c>
      <c r="P3839" s="12" t="str">
        <f t="shared" si="296"/>
        <v>2020-08-04</v>
      </c>
      <c r="Q3839" s="1" t="str">
        <f>IFERROR(VLOOKUP(K3839,de_para!$A$2:$B$32,2,0),"ERR")</f>
        <v>web event</v>
      </c>
      <c r="R3839" s="1">
        <v>0</v>
      </c>
      <c r="S3839" s="1">
        <f t="shared" si="297"/>
        <v>8</v>
      </c>
      <c r="T3839" s="1">
        <f t="shared" si="298"/>
        <v>2020</v>
      </c>
      <c r="U3839" s="1">
        <f t="shared" si="299"/>
        <v>2</v>
      </c>
    </row>
    <row r="3840" spans="1:21" x14ac:dyDescent="0.25">
      <c r="A3840" s="3" t="s">
        <v>1300</v>
      </c>
      <c r="B3840" s="3" t="s">
        <v>1754</v>
      </c>
      <c r="C3840" s="4" t="s">
        <v>1301</v>
      </c>
      <c r="D3840" s="5" t="s">
        <v>1302</v>
      </c>
      <c r="E3840" s="4" t="s">
        <v>1303</v>
      </c>
      <c r="F3840" s="6">
        <v>0.11</v>
      </c>
      <c r="G3840" s="4">
        <v>3</v>
      </c>
      <c r="H3840" s="4">
        <v>3</v>
      </c>
      <c r="I3840" s="5">
        <v>36.666666669999998</v>
      </c>
      <c r="J3840" s="5">
        <v>1</v>
      </c>
      <c r="K3840" s="5" t="s">
        <v>6</v>
      </c>
      <c r="L3840" s="5">
        <v>3</v>
      </c>
      <c r="M3840" s="7" t="s">
        <v>1755</v>
      </c>
      <c r="N3840" s="16">
        <f t="shared" si="295"/>
        <v>44039</v>
      </c>
      <c r="O3840" s="7" t="s">
        <v>1756</v>
      </c>
      <c r="P3840" s="12" t="str">
        <f t="shared" si="296"/>
        <v>2020-08-04</v>
      </c>
      <c r="Q3840" s="1" t="str">
        <f>IFERROR(VLOOKUP(K3840,de_para!$A$2:$B$32,2,0),"ERR")</f>
        <v>Top funnel</v>
      </c>
      <c r="R3840" s="1">
        <v>0</v>
      </c>
      <c r="S3840" s="1">
        <f t="shared" si="297"/>
        <v>8</v>
      </c>
      <c r="T3840" s="1">
        <f t="shared" si="298"/>
        <v>2020</v>
      </c>
      <c r="U3840" s="1">
        <f t="shared" si="299"/>
        <v>2</v>
      </c>
    </row>
    <row r="3841" spans="1:21" x14ac:dyDescent="0.25">
      <c r="A3841" s="3" t="s">
        <v>1723</v>
      </c>
      <c r="B3841" s="3" t="s">
        <v>1754</v>
      </c>
      <c r="C3841" s="4" t="s">
        <v>1759</v>
      </c>
      <c r="D3841" s="5" t="s">
        <v>1760</v>
      </c>
      <c r="E3841" s="4" t="s">
        <v>1761</v>
      </c>
      <c r="F3841" s="6">
        <v>0</v>
      </c>
      <c r="G3841" s="4">
        <v>0</v>
      </c>
      <c r="H3841" s="4">
        <v>0</v>
      </c>
      <c r="I3841" s="5" t="s">
        <v>45</v>
      </c>
      <c r="J3841" s="5">
        <v>0</v>
      </c>
      <c r="K3841" s="5" t="s">
        <v>36</v>
      </c>
      <c r="L3841" s="5">
        <v>1</v>
      </c>
      <c r="M3841" s="7" t="s">
        <v>1755</v>
      </c>
      <c r="N3841" s="16">
        <f t="shared" si="295"/>
        <v>44039</v>
      </c>
      <c r="O3841" s="7" t="s">
        <v>1756</v>
      </c>
      <c r="P3841" s="12" t="str">
        <f t="shared" si="296"/>
        <v>2020-08-04</v>
      </c>
      <c r="Q3841" s="1" t="str">
        <f>IFERROR(VLOOKUP(K3841,de_para!$A$2:$B$32,2,0),"ERR")</f>
        <v>web event</v>
      </c>
      <c r="R3841" s="1">
        <v>0</v>
      </c>
      <c r="S3841" s="1">
        <f t="shared" si="297"/>
        <v>8</v>
      </c>
      <c r="T3841" s="1">
        <f t="shared" si="298"/>
        <v>2020</v>
      </c>
      <c r="U3841" s="1">
        <f t="shared" si="299"/>
        <v>2</v>
      </c>
    </row>
    <row r="3842" spans="1:21" x14ac:dyDescent="0.25">
      <c r="A3842" s="3" t="s">
        <v>1515</v>
      </c>
      <c r="B3842" s="3" t="s">
        <v>1754</v>
      </c>
      <c r="C3842" s="4" t="s">
        <v>1516</v>
      </c>
      <c r="D3842" s="5" t="s">
        <v>1495</v>
      </c>
      <c r="E3842" s="4" t="s">
        <v>1496</v>
      </c>
      <c r="F3842" s="6">
        <v>71580.639999999999</v>
      </c>
      <c r="G3842" s="4">
        <v>5065729</v>
      </c>
      <c r="H3842" s="4">
        <v>12269207</v>
      </c>
      <c r="I3842" s="5">
        <v>5.83417005</v>
      </c>
      <c r="J3842" s="5">
        <v>2.4220022429151</v>
      </c>
      <c r="K3842" s="5" t="s">
        <v>36</v>
      </c>
      <c r="L3842" s="5">
        <v>464</v>
      </c>
      <c r="M3842" s="7" t="s">
        <v>1755</v>
      </c>
      <c r="N3842" s="16">
        <f t="shared" si="295"/>
        <v>44039</v>
      </c>
      <c r="O3842" s="7" t="s">
        <v>1756</v>
      </c>
      <c r="P3842" s="12" t="str">
        <f t="shared" si="296"/>
        <v>2020-08-04</v>
      </c>
      <c r="Q3842" s="1" t="str">
        <f>IFERROR(VLOOKUP(K3842,de_para!$A$2:$B$32,2,0),"ERR")</f>
        <v>web event</v>
      </c>
      <c r="R3842" s="1">
        <v>0</v>
      </c>
      <c r="S3842" s="1">
        <f t="shared" si="297"/>
        <v>8</v>
      </c>
      <c r="T3842" s="1">
        <f t="shared" si="298"/>
        <v>2020</v>
      </c>
      <c r="U3842" s="1">
        <f t="shared" si="299"/>
        <v>2</v>
      </c>
    </row>
    <row r="3843" spans="1:21" x14ac:dyDescent="0.25">
      <c r="A3843" s="3" t="s">
        <v>1593</v>
      </c>
      <c r="B3843" s="3" t="s">
        <v>1754</v>
      </c>
      <c r="C3843" s="4" t="s">
        <v>1762</v>
      </c>
      <c r="D3843" s="5" t="s">
        <v>1760</v>
      </c>
      <c r="E3843" s="4" t="s">
        <v>1761</v>
      </c>
      <c r="F3843" s="6">
        <v>0</v>
      </c>
      <c r="G3843" s="4">
        <v>0</v>
      </c>
      <c r="H3843" s="4">
        <v>0</v>
      </c>
      <c r="I3843" s="5" t="s">
        <v>45</v>
      </c>
      <c r="J3843" s="5">
        <v>0</v>
      </c>
      <c r="K3843" s="5" t="s">
        <v>36</v>
      </c>
      <c r="L3843" s="5">
        <v>1</v>
      </c>
      <c r="M3843" s="7" t="s">
        <v>1755</v>
      </c>
      <c r="N3843" s="16">
        <f t="shared" ref="N3843:N3906" si="300">M3843-WEEKDAY(M3843,3)</f>
        <v>44039</v>
      </c>
      <c r="O3843" s="7" t="s">
        <v>1756</v>
      </c>
      <c r="P3843" s="12" t="str">
        <f t="shared" ref="P3843:P3906" si="301">RIGHT(B3843,10)</f>
        <v>2020-08-04</v>
      </c>
      <c r="Q3843" s="1" t="str">
        <f>IFERROR(VLOOKUP(K3843,de_para!$A$2:$B$32,2,0),"ERR")</f>
        <v>web event</v>
      </c>
      <c r="R3843" s="1">
        <v>0</v>
      </c>
      <c r="S3843" s="1">
        <f t="shared" ref="S3843:S3906" si="302">MONTH(P3843)</f>
        <v>8</v>
      </c>
      <c r="T3843" s="1">
        <f t="shared" ref="T3843:T3906" si="303">YEAR(P3843)</f>
        <v>2020</v>
      </c>
      <c r="U3843" s="1">
        <f t="shared" ref="U3843:U3906" si="304">IF(S3843&lt;7,1,2)</f>
        <v>2</v>
      </c>
    </row>
    <row r="3844" spans="1:21" x14ac:dyDescent="0.25">
      <c r="A3844" s="3" t="s">
        <v>1575</v>
      </c>
      <c r="B3844" s="3" t="s">
        <v>1754</v>
      </c>
      <c r="C3844" s="4" t="s">
        <v>1576</v>
      </c>
      <c r="D3844" s="5" t="s">
        <v>1562</v>
      </c>
      <c r="E3844" s="4" t="s">
        <v>1563</v>
      </c>
      <c r="F3844" s="6">
        <v>101.58</v>
      </c>
      <c r="G3844" s="4">
        <v>11704</v>
      </c>
      <c r="H3844" s="4">
        <v>12349</v>
      </c>
      <c r="I3844" s="5">
        <v>8.2257672700000004</v>
      </c>
      <c r="J3844" s="5">
        <v>1.0551093643199001</v>
      </c>
      <c r="K3844" s="5" t="s">
        <v>36</v>
      </c>
      <c r="L3844" s="5">
        <v>1</v>
      </c>
      <c r="M3844" s="7" t="s">
        <v>1755</v>
      </c>
      <c r="N3844" s="16">
        <f t="shared" si="300"/>
        <v>44039</v>
      </c>
      <c r="O3844" s="7" t="s">
        <v>1756</v>
      </c>
      <c r="P3844" s="12" t="str">
        <f t="shared" si="301"/>
        <v>2020-08-04</v>
      </c>
      <c r="Q3844" s="1" t="str">
        <f>IFERROR(VLOOKUP(K3844,de_para!$A$2:$B$32,2,0),"ERR")</f>
        <v>web event</v>
      </c>
      <c r="R3844" s="1">
        <v>0</v>
      </c>
      <c r="S3844" s="1">
        <f t="shared" si="302"/>
        <v>8</v>
      </c>
      <c r="T3844" s="1">
        <f t="shared" si="303"/>
        <v>2020</v>
      </c>
      <c r="U3844" s="1">
        <f t="shared" si="304"/>
        <v>2</v>
      </c>
    </row>
    <row r="3845" spans="1:21" x14ac:dyDescent="0.25">
      <c r="A3845" s="3" t="s">
        <v>1644</v>
      </c>
      <c r="B3845" s="3" t="s">
        <v>1754</v>
      </c>
      <c r="C3845" s="4" t="s">
        <v>1645</v>
      </c>
      <c r="D3845" s="5" t="s">
        <v>1646</v>
      </c>
      <c r="E3845" s="4" t="s">
        <v>1647</v>
      </c>
      <c r="F3845" s="6">
        <v>1364.2</v>
      </c>
      <c r="G3845" s="4">
        <v>23928</v>
      </c>
      <c r="H3845" s="4">
        <v>46196</v>
      </c>
      <c r="I3845" s="5">
        <v>29.530695300000001</v>
      </c>
      <c r="J3845" s="5">
        <v>1.9306252089602001</v>
      </c>
      <c r="K3845" s="5" t="s">
        <v>757</v>
      </c>
      <c r="L3845" s="5">
        <v>12</v>
      </c>
      <c r="M3845" s="7" t="s">
        <v>1755</v>
      </c>
      <c r="N3845" s="16">
        <f t="shared" si="300"/>
        <v>44039</v>
      </c>
      <c r="O3845" s="7" t="s">
        <v>1756</v>
      </c>
      <c r="P3845" s="12" t="str">
        <f t="shared" si="301"/>
        <v>2020-08-04</v>
      </c>
      <c r="Q3845" s="1" t="str">
        <f>IFERROR(VLOOKUP(K3845,de_para!$A$2:$B$32,2,0),"ERR")</f>
        <v>web event</v>
      </c>
      <c r="R3845" s="1">
        <v>0</v>
      </c>
      <c r="S3845" s="1">
        <f t="shared" si="302"/>
        <v>8</v>
      </c>
      <c r="T3845" s="1">
        <f t="shared" si="303"/>
        <v>2020</v>
      </c>
      <c r="U3845" s="1">
        <f t="shared" si="304"/>
        <v>2</v>
      </c>
    </row>
    <row r="3846" spans="1:21" x14ac:dyDescent="0.25">
      <c r="A3846" s="3" t="s">
        <v>1674</v>
      </c>
      <c r="B3846" s="3" t="s">
        <v>1754</v>
      </c>
      <c r="C3846" s="4" t="s">
        <v>1675</v>
      </c>
      <c r="D3846" s="5" t="s">
        <v>1646</v>
      </c>
      <c r="E3846" s="4" t="s">
        <v>1647</v>
      </c>
      <c r="F3846" s="6">
        <v>1081.76</v>
      </c>
      <c r="G3846" s="4">
        <v>17928</v>
      </c>
      <c r="H3846" s="4">
        <v>25019</v>
      </c>
      <c r="I3846" s="5">
        <v>43.237539470000002</v>
      </c>
      <c r="J3846" s="5">
        <v>1.395526550647</v>
      </c>
      <c r="K3846" s="5" t="s">
        <v>757</v>
      </c>
      <c r="L3846" s="5">
        <v>9</v>
      </c>
      <c r="M3846" s="7" t="s">
        <v>1755</v>
      </c>
      <c r="N3846" s="16">
        <f t="shared" si="300"/>
        <v>44039</v>
      </c>
      <c r="O3846" s="7" t="s">
        <v>1756</v>
      </c>
      <c r="P3846" s="12" t="str">
        <f t="shared" si="301"/>
        <v>2020-08-04</v>
      </c>
      <c r="Q3846" s="1" t="str">
        <f>IFERROR(VLOOKUP(K3846,de_para!$A$2:$B$32,2,0),"ERR")</f>
        <v>web event</v>
      </c>
      <c r="R3846" s="1">
        <v>0</v>
      </c>
      <c r="S3846" s="1">
        <f t="shared" si="302"/>
        <v>8</v>
      </c>
      <c r="T3846" s="1">
        <f t="shared" si="303"/>
        <v>2020</v>
      </c>
      <c r="U3846" s="1">
        <f t="shared" si="304"/>
        <v>2</v>
      </c>
    </row>
    <row r="3847" spans="1:21" x14ac:dyDescent="0.25">
      <c r="A3847" s="3" t="s">
        <v>1306</v>
      </c>
      <c r="B3847" s="3" t="s">
        <v>1754</v>
      </c>
      <c r="C3847" s="4" t="s">
        <v>1307</v>
      </c>
      <c r="D3847" s="5" t="s">
        <v>1302</v>
      </c>
      <c r="E3847" s="4" t="s">
        <v>1303</v>
      </c>
      <c r="F3847" s="6">
        <v>1311.09</v>
      </c>
      <c r="G3847" s="4">
        <v>3398</v>
      </c>
      <c r="H3847" s="4">
        <v>32403</v>
      </c>
      <c r="I3847" s="5">
        <v>40.461994259999997</v>
      </c>
      <c r="J3847" s="5">
        <v>9.5359034726310004</v>
      </c>
      <c r="K3847" s="5" t="s">
        <v>6</v>
      </c>
      <c r="L3847" s="5">
        <v>3398</v>
      </c>
      <c r="M3847" s="7" t="s">
        <v>1755</v>
      </c>
      <c r="N3847" s="16">
        <f t="shared" si="300"/>
        <v>44039</v>
      </c>
      <c r="O3847" s="7" t="s">
        <v>1756</v>
      </c>
      <c r="P3847" s="12" t="str">
        <f t="shared" si="301"/>
        <v>2020-08-04</v>
      </c>
      <c r="Q3847" s="1" t="str">
        <f>IFERROR(VLOOKUP(K3847,de_para!$A$2:$B$32,2,0),"ERR")</f>
        <v>Top funnel</v>
      </c>
      <c r="R3847" s="1">
        <v>0</v>
      </c>
      <c r="S3847" s="1">
        <f t="shared" si="302"/>
        <v>8</v>
      </c>
      <c r="T3847" s="1">
        <f t="shared" si="303"/>
        <v>2020</v>
      </c>
      <c r="U3847" s="1">
        <f t="shared" si="304"/>
        <v>2</v>
      </c>
    </row>
    <row r="3848" spans="1:21" x14ac:dyDescent="0.25">
      <c r="A3848" s="3" t="s">
        <v>1564</v>
      </c>
      <c r="B3848" s="3" t="s">
        <v>1754</v>
      </c>
      <c r="C3848" s="4" t="s">
        <v>1565</v>
      </c>
      <c r="D3848" s="5" t="s">
        <v>1566</v>
      </c>
      <c r="E3848" s="4" t="s">
        <v>1567</v>
      </c>
      <c r="F3848" s="6">
        <v>2017.36</v>
      </c>
      <c r="G3848" s="4">
        <v>7608</v>
      </c>
      <c r="H3848" s="4">
        <v>15664</v>
      </c>
      <c r="I3848" s="5">
        <v>128.78958120999999</v>
      </c>
      <c r="J3848" s="5">
        <v>2.0588853838065</v>
      </c>
      <c r="K3848" s="5" t="s">
        <v>36</v>
      </c>
      <c r="L3848" s="5">
        <v>3</v>
      </c>
      <c r="M3848" s="7" t="s">
        <v>1755</v>
      </c>
      <c r="N3848" s="16">
        <f t="shared" si="300"/>
        <v>44039</v>
      </c>
      <c r="O3848" s="7" t="s">
        <v>1756</v>
      </c>
      <c r="P3848" s="12" t="str">
        <f t="shared" si="301"/>
        <v>2020-08-04</v>
      </c>
      <c r="Q3848" s="1" t="str">
        <f>IFERROR(VLOOKUP(K3848,de_para!$A$2:$B$32,2,0),"ERR")</f>
        <v>web event</v>
      </c>
      <c r="R3848" s="1">
        <v>0</v>
      </c>
      <c r="S3848" s="1">
        <f t="shared" si="302"/>
        <v>8</v>
      </c>
      <c r="T3848" s="1">
        <f t="shared" si="303"/>
        <v>2020</v>
      </c>
      <c r="U3848" s="1">
        <f t="shared" si="304"/>
        <v>2</v>
      </c>
    </row>
    <row r="3849" spans="1:21" x14ac:dyDescent="0.25">
      <c r="A3849" s="3" t="s">
        <v>1580</v>
      </c>
      <c r="B3849" s="3" t="s">
        <v>1754</v>
      </c>
      <c r="C3849" s="4" t="s">
        <v>1581</v>
      </c>
      <c r="D3849" s="5" t="s">
        <v>1582</v>
      </c>
      <c r="E3849" s="4" t="s">
        <v>1583</v>
      </c>
      <c r="F3849" s="6">
        <v>15474.16</v>
      </c>
      <c r="G3849" s="4">
        <v>1068800</v>
      </c>
      <c r="H3849" s="4">
        <v>1526873</v>
      </c>
      <c r="I3849" s="5">
        <v>10.13454295</v>
      </c>
      <c r="J3849" s="5">
        <v>1.4285862649701</v>
      </c>
      <c r="K3849" s="5" t="s">
        <v>36</v>
      </c>
      <c r="L3849" s="5">
        <v>112</v>
      </c>
      <c r="M3849" s="7" t="s">
        <v>1755</v>
      </c>
      <c r="N3849" s="16">
        <f t="shared" si="300"/>
        <v>44039</v>
      </c>
      <c r="O3849" s="7" t="s">
        <v>1756</v>
      </c>
      <c r="P3849" s="12" t="str">
        <f t="shared" si="301"/>
        <v>2020-08-04</v>
      </c>
      <c r="Q3849" s="1" t="str">
        <f>IFERROR(VLOOKUP(K3849,de_para!$A$2:$B$32,2,0),"ERR")</f>
        <v>web event</v>
      </c>
      <c r="R3849" s="1">
        <v>0</v>
      </c>
      <c r="S3849" s="1">
        <f t="shared" si="302"/>
        <v>8</v>
      </c>
      <c r="T3849" s="1">
        <f t="shared" si="303"/>
        <v>2020</v>
      </c>
      <c r="U3849" s="1">
        <f t="shared" si="304"/>
        <v>2</v>
      </c>
    </row>
    <row r="3850" spans="1:21" x14ac:dyDescent="0.25">
      <c r="A3850" s="3" t="s">
        <v>1352</v>
      </c>
      <c r="B3850" s="3" t="s">
        <v>1754</v>
      </c>
      <c r="C3850" s="4" t="s">
        <v>1353</v>
      </c>
      <c r="D3850" s="5" t="s">
        <v>1091</v>
      </c>
      <c r="E3850" s="4" t="s">
        <v>1092</v>
      </c>
      <c r="F3850" s="6">
        <v>57840.7</v>
      </c>
      <c r="G3850" s="4">
        <v>212544</v>
      </c>
      <c r="H3850" s="4">
        <v>2574601</v>
      </c>
      <c r="I3850" s="5">
        <v>22.465888889999999</v>
      </c>
      <c r="J3850" s="5">
        <v>12.113261254139999</v>
      </c>
      <c r="K3850" s="5" t="s">
        <v>36</v>
      </c>
      <c r="L3850" s="5">
        <v>314</v>
      </c>
      <c r="M3850" s="7" t="s">
        <v>1755</v>
      </c>
      <c r="N3850" s="16">
        <f t="shared" si="300"/>
        <v>44039</v>
      </c>
      <c r="O3850" s="7" t="s">
        <v>1756</v>
      </c>
      <c r="P3850" s="12" t="str">
        <f t="shared" si="301"/>
        <v>2020-08-04</v>
      </c>
      <c r="Q3850" s="1" t="str">
        <f>IFERROR(VLOOKUP(K3850,de_para!$A$2:$B$32,2,0),"ERR")</f>
        <v>web event</v>
      </c>
      <c r="R3850" s="1">
        <v>0</v>
      </c>
      <c r="S3850" s="1">
        <f t="shared" si="302"/>
        <v>8</v>
      </c>
      <c r="T3850" s="1">
        <f t="shared" si="303"/>
        <v>2020</v>
      </c>
      <c r="U3850" s="1">
        <f t="shared" si="304"/>
        <v>2</v>
      </c>
    </row>
    <row r="3851" spans="1:21" x14ac:dyDescent="0.25">
      <c r="A3851" s="3" t="s">
        <v>1584</v>
      </c>
      <c r="B3851" s="3" t="s">
        <v>1754</v>
      </c>
      <c r="C3851" s="4" t="s">
        <v>1585</v>
      </c>
      <c r="D3851" s="5" t="s">
        <v>1582</v>
      </c>
      <c r="E3851" s="4" t="s">
        <v>1583</v>
      </c>
      <c r="F3851" s="6">
        <v>15510.44</v>
      </c>
      <c r="G3851" s="4">
        <v>982273</v>
      </c>
      <c r="H3851" s="4">
        <v>1398541</v>
      </c>
      <c r="I3851" s="5">
        <v>11.090443540000001</v>
      </c>
      <c r="J3851" s="5">
        <v>1.4237803543414</v>
      </c>
      <c r="K3851" s="5" t="s">
        <v>36</v>
      </c>
      <c r="L3851" s="5">
        <v>120</v>
      </c>
      <c r="M3851" s="7" t="s">
        <v>1755</v>
      </c>
      <c r="N3851" s="16">
        <f t="shared" si="300"/>
        <v>44039</v>
      </c>
      <c r="O3851" s="7" t="s">
        <v>1756</v>
      </c>
      <c r="P3851" s="12" t="str">
        <f t="shared" si="301"/>
        <v>2020-08-04</v>
      </c>
      <c r="Q3851" s="1" t="str">
        <f>IFERROR(VLOOKUP(K3851,de_para!$A$2:$B$32,2,0),"ERR")</f>
        <v>web event</v>
      </c>
      <c r="R3851" s="1">
        <v>0</v>
      </c>
      <c r="S3851" s="1">
        <f t="shared" si="302"/>
        <v>8</v>
      </c>
      <c r="T3851" s="1">
        <f t="shared" si="303"/>
        <v>2020</v>
      </c>
      <c r="U3851" s="1">
        <f t="shared" si="304"/>
        <v>2</v>
      </c>
    </row>
    <row r="3852" spans="1:21" x14ac:dyDescent="0.25">
      <c r="A3852" s="3" t="s">
        <v>1596</v>
      </c>
      <c r="B3852" s="3" t="s">
        <v>1754</v>
      </c>
      <c r="C3852" s="4" t="s">
        <v>1597</v>
      </c>
      <c r="D3852" s="5" t="s">
        <v>87</v>
      </c>
      <c r="E3852" s="4" t="s">
        <v>88</v>
      </c>
      <c r="F3852" s="6">
        <v>18585.54</v>
      </c>
      <c r="G3852" s="4">
        <v>1840661</v>
      </c>
      <c r="H3852" s="4">
        <v>2819891</v>
      </c>
      <c r="I3852" s="5">
        <v>6.5908717699999997</v>
      </c>
      <c r="J3852" s="5">
        <v>1.5319991024963</v>
      </c>
      <c r="K3852" s="5" t="s">
        <v>36</v>
      </c>
      <c r="L3852" s="5">
        <v>183</v>
      </c>
      <c r="M3852" s="7" t="s">
        <v>1755</v>
      </c>
      <c r="N3852" s="16">
        <f t="shared" si="300"/>
        <v>44039</v>
      </c>
      <c r="O3852" s="7" t="s">
        <v>1756</v>
      </c>
      <c r="P3852" s="12" t="str">
        <f t="shared" si="301"/>
        <v>2020-08-04</v>
      </c>
      <c r="Q3852" s="1" t="str">
        <f>IFERROR(VLOOKUP(K3852,de_para!$A$2:$B$32,2,0),"ERR")</f>
        <v>web event</v>
      </c>
      <c r="R3852" s="1">
        <v>0</v>
      </c>
      <c r="S3852" s="1">
        <f t="shared" si="302"/>
        <v>8</v>
      </c>
      <c r="T3852" s="1">
        <f t="shared" si="303"/>
        <v>2020</v>
      </c>
      <c r="U3852" s="1">
        <f t="shared" si="304"/>
        <v>2</v>
      </c>
    </row>
    <row r="3853" spans="1:21" x14ac:dyDescent="0.25">
      <c r="A3853" s="3" t="s">
        <v>1557</v>
      </c>
      <c r="B3853" s="3" t="s">
        <v>1754</v>
      </c>
      <c r="C3853" s="4" t="s">
        <v>1611</v>
      </c>
      <c r="D3853" s="5" t="s">
        <v>1612</v>
      </c>
      <c r="E3853" s="4" t="s">
        <v>1613</v>
      </c>
      <c r="F3853" s="6">
        <v>3263.56</v>
      </c>
      <c r="G3853" s="4">
        <v>176801</v>
      </c>
      <c r="H3853" s="4">
        <v>247915</v>
      </c>
      <c r="I3853" s="5">
        <v>13.164027989999999</v>
      </c>
      <c r="J3853" s="5">
        <v>1.4022262317520999</v>
      </c>
      <c r="K3853" s="5" t="s">
        <v>36</v>
      </c>
      <c r="L3853" s="5">
        <v>12</v>
      </c>
      <c r="M3853" s="7" t="s">
        <v>1755</v>
      </c>
      <c r="N3853" s="16">
        <f t="shared" si="300"/>
        <v>44039</v>
      </c>
      <c r="O3853" s="7" t="s">
        <v>1756</v>
      </c>
      <c r="P3853" s="12" t="str">
        <f t="shared" si="301"/>
        <v>2020-08-04</v>
      </c>
      <c r="Q3853" s="1" t="str">
        <f>IFERROR(VLOOKUP(K3853,de_para!$A$2:$B$32,2,0),"ERR")</f>
        <v>web event</v>
      </c>
      <c r="R3853" s="1">
        <v>0</v>
      </c>
      <c r="S3853" s="1">
        <f t="shared" si="302"/>
        <v>8</v>
      </c>
      <c r="T3853" s="1">
        <f t="shared" si="303"/>
        <v>2020</v>
      </c>
      <c r="U3853" s="1">
        <f t="shared" si="304"/>
        <v>2</v>
      </c>
    </row>
    <row r="3854" spans="1:21" x14ac:dyDescent="0.25">
      <c r="A3854" s="3" t="s">
        <v>1530</v>
      </c>
      <c r="B3854" s="3" t="s">
        <v>1754</v>
      </c>
      <c r="C3854" s="4" t="s">
        <v>1666</v>
      </c>
      <c r="D3854" s="5" t="s">
        <v>1667</v>
      </c>
      <c r="E3854" s="4" t="s">
        <v>1668</v>
      </c>
      <c r="F3854" s="6">
        <v>3248.17</v>
      </c>
      <c r="G3854" s="4">
        <v>296833</v>
      </c>
      <c r="H3854" s="4">
        <v>463673</v>
      </c>
      <c r="I3854" s="5">
        <v>7.0053033100000004</v>
      </c>
      <c r="J3854" s="5">
        <v>1.5620668860942</v>
      </c>
      <c r="K3854" s="5" t="s">
        <v>36</v>
      </c>
      <c r="L3854" s="5">
        <v>19</v>
      </c>
      <c r="M3854" s="7" t="s">
        <v>1755</v>
      </c>
      <c r="N3854" s="16">
        <f t="shared" si="300"/>
        <v>44039</v>
      </c>
      <c r="O3854" s="7" t="s">
        <v>1756</v>
      </c>
      <c r="P3854" s="12" t="str">
        <f t="shared" si="301"/>
        <v>2020-08-04</v>
      </c>
      <c r="Q3854" s="1" t="str">
        <f>IFERROR(VLOOKUP(K3854,de_para!$A$2:$B$32,2,0),"ERR")</f>
        <v>web event</v>
      </c>
      <c r="R3854" s="1">
        <v>0</v>
      </c>
      <c r="S3854" s="1">
        <f t="shared" si="302"/>
        <v>8</v>
      </c>
      <c r="T3854" s="1">
        <f t="shared" si="303"/>
        <v>2020</v>
      </c>
      <c r="U3854" s="1">
        <f t="shared" si="304"/>
        <v>2</v>
      </c>
    </row>
    <row r="3855" spans="1:21" x14ac:dyDescent="0.25">
      <c r="A3855" s="3" t="s">
        <v>1632</v>
      </c>
      <c r="B3855" s="3" t="s">
        <v>1754</v>
      </c>
      <c r="C3855" s="4" t="s">
        <v>1633</v>
      </c>
      <c r="D3855" s="5" t="s">
        <v>1504</v>
      </c>
      <c r="E3855" s="4" t="s">
        <v>1505</v>
      </c>
      <c r="F3855" s="6">
        <v>21137.759999999998</v>
      </c>
      <c r="G3855" s="4">
        <v>727423</v>
      </c>
      <c r="H3855" s="4">
        <v>1116954</v>
      </c>
      <c r="I3855" s="5">
        <v>18.924467790000001</v>
      </c>
      <c r="J3855" s="5">
        <v>1.5354944784533999</v>
      </c>
      <c r="K3855" s="5" t="s">
        <v>36</v>
      </c>
      <c r="L3855" s="5">
        <v>175</v>
      </c>
      <c r="M3855" s="7" t="s">
        <v>1755</v>
      </c>
      <c r="N3855" s="16">
        <f t="shared" si="300"/>
        <v>44039</v>
      </c>
      <c r="O3855" s="7" t="s">
        <v>1756</v>
      </c>
      <c r="P3855" s="12" t="str">
        <f t="shared" si="301"/>
        <v>2020-08-04</v>
      </c>
      <c r="Q3855" s="1" t="str">
        <f>IFERROR(VLOOKUP(K3855,de_para!$A$2:$B$32,2,0),"ERR")</f>
        <v>web event</v>
      </c>
      <c r="R3855" s="1">
        <v>0</v>
      </c>
      <c r="S3855" s="1">
        <f t="shared" si="302"/>
        <v>8</v>
      </c>
      <c r="T3855" s="1">
        <f t="shared" si="303"/>
        <v>2020</v>
      </c>
      <c r="U3855" s="1">
        <f t="shared" si="304"/>
        <v>2</v>
      </c>
    </row>
    <row r="3856" spans="1:21" x14ac:dyDescent="0.25">
      <c r="A3856" s="3" t="s">
        <v>1535</v>
      </c>
      <c r="B3856" s="3" t="s">
        <v>1754</v>
      </c>
      <c r="C3856" s="4" t="s">
        <v>1665</v>
      </c>
      <c r="D3856" s="5" t="s">
        <v>1618</v>
      </c>
      <c r="E3856" s="4" t="s">
        <v>1619</v>
      </c>
      <c r="F3856" s="6">
        <v>3101.53</v>
      </c>
      <c r="G3856" s="4">
        <v>247169</v>
      </c>
      <c r="H3856" s="4">
        <v>333214</v>
      </c>
      <c r="I3856" s="5">
        <v>9.3079222399999999</v>
      </c>
      <c r="J3856" s="5">
        <v>1.3481221350574</v>
      </c>
      <c r="K3856" s="5" t="s">
        <v>36</v>
      </c>
      <c r="L3856" s="5">
        <v>19</v>
      </c>
      <c r="M3856" s="7" t="s">
        <v>1755</v>
      </c>
      <c r="N3856" s="16">
        <f t="shared" si="300"/>
        <v>44039</v>
      </c>
      <c r="O3856" s="7" t="s">
        <v>1756</v>
      </c>
      <c r="P3856" s="12" t="str">
        <f t="shared" si="301"/>
        <v>2020-08-04</v>
      </c>
      <c r="Q3856" s="1" t="str">
        <f>IFERROR(VLOOKUP(K3856,de_para!$A$2:$B$32,2,0),"ERR")</f>
        <v>web event</v>
      </c>
      <c r="R3856" s="1">
        <v>0</v>
      </c>
      <c r="S3856" s="1">
        <f t="shared" si="302"/>
        <v>8</v>
      </c>
      <c r="T3856" s="1">
        <f t="shared" si="303"/>
        <v>2020</v>
      </c>
      <c r="U3856" s="1">
        <f t="shared" si="304"/>
        <v>2</v>
      </c>
    </row>
    <row r="3857" spans="1:21" x14ac:dyDescent="0.25">
      <c r="A3857" s="3" t="s">
        <v>1476</v>
      </c>
      <c r="B3857" s="3" t="s">
        <v>1754</v>
      </c>
      <c r="C3857" s="4" t="s">
        <v>1677</v>
      </c>
      <c r="D3857" s="5" t="s">
        <v>1667</v>
      </c>
      <c r="E3857" s="4" t="s">
        <v>1668</v>
      </c>
      <c r="F3857" s="6">
        <v>3244.42</v>
      </c>
      <c r="G3857" s="4">
        <v>275007</v>
      </c>
      <c r="H3857" s="4">
        <v>400139</v>
      </c>
      <c r="I3857" s="5">
        <v>8.1082323899999995</v>
      </c>
      <c r="J3857" s="5">
        <v>1.4550138723742001</v>
      </c>
      <c r="K3857" s="5" t="s">
        <v>36</v>
      </c>
      <c r="L3857" s="5">
        <v>20</v>
      </c>
      <c r="M3857" s="7" t="s">
        <v>1755</v>
      </c>
      <c r="N3857" s="16">
        <f t="shared" si="300"/>
        <v>44039</v>
      </c>
      <c r="O3857" s="7" t="s">
        <v>1756</v>
      </c>
      <c r="P3857" s="12" t="str">
        <f t="shared" si="301"/>
        <v>2020-08-04</v>
      </c>
      <c r="Q3857" s="1" t="str">
        <f>IFERROR(VLOOKUP(K3857,de_para!$A$2:$B$32,2,0),"ERR")</f>
        <v>web event</v>
      </c>
      <c r="R3857" s="1">
        <v>0</v>
      </c>
      <c r="S3857" s="1">
        <f t="shared" si="302"/>
        <v>8</v>
      </c>
      <c r="T3857" s="1">
        <f t="shared" si="303"/>
        <v>2020</v>
      </c>
      <c r="U3857" s="1">
        <f t="shared" si="304"/>
        <v>2</v>
      </c>
    </row>
    <row r="3858" spans="1:21" x14ac:dyDescent="0.25">
      <c r="A3858" s="3" t="s">
        <v>1530</v>
      </c>
      <c r="B3858" s="3" t="s">
        <v>1754</v>
      </c>
      <c r="C3858" s="4" t="s">
        <v>1631</v>
      </c>
      <c r="D3858" s="5" t="s">
        <v>1618</v>
      </c>
      <c r="E3858" s="4" t="s">
        <v>1619</v>
      </c>
      <c r="F3858" s="6">
        <v>3139.48</v>
      </c>
      <c r="G3858" s="4">
        <v>267204</v>
      </c>
      <c r="H3858" s="4">
        <v>365995</v>
      </c>
      <c r="I3858" s="5">
        <v>8.5779313899999998</v>
      </c>
      <c r="J3858" s="5">
        <v>1.3697212616578001</v>
      </c>
      <c r="K3858" s="5" t="s">
        <v>36</v>
      </c>
      <c r="L3858" s="5">
        <v>17</v>
      </c>
      <c r="M3858" s="7" t="s">
        <v>1755</v>
      </c>
      <c r="N3858" s="16">
        <f t="shared" si="300"/>
        <v>44039</v>
      </c>
      <c r="O3858" s="7" t="s">
        <v>1756</v>
      </c>
      <c r="P3858" s="12" t="str">
        <f t="shared" si="301"/>
        <v>2020-08-04</v>
      </c>
      <c r="Q3858" s="1" t="str">
        <f>IFERROR(VLOOKUP(K3858,de_para!$A$2:$B$32,2,0),"ERR")</f>
        <v>web event</v>
      </c>
      <c r="R3858" s="1">
        <v>0</v>
      </c>
      <c r="S3858" s="1">
        <f t="shared" si="302"/>
        <v>8</v>
      </c>
      <c r="T3858" s="1">
        <f t="shared" si="303"/>
        <v>2020</v>
      </c>
      <c r="U3858" s="1">
        <f t="shared" si="304"/>
        <v>2</v>
      </c>
    </row>
    <row r="3859" spans="1:21" x14ac:dyDescent="0.25">
      <c r="A3859" s="3" t="s">
        <v>1557</v>
      </c>
      <c r="B3859" s="3" t="s">
        <v>1754</v>
      </c>
      <c r="C3859" s="4" t="s">
        <v>1664</v>
      </c>
      <c r="D3859" s="5" t="s">
        <v>1618</v>
      </c>
      <c r="E3859" s="4" t="s">
        <v>1619</v>
      </c>
      <c r="F3859" s="6">
        <v>3158.21</v>
      </c>
      <c r="G3859" s="4">
        <v>237634</v>
      </c>
      <c r="H3859" s="4">
        <v>319333</v>
      </c>
      <c r="I3859" s="5">
        <v>9.8900207600000005</v>
      </c>
      <c r="J3859" s="5">
        <v>1.3438018128719</v>
      </c>
      <c r="K3859" s="5" t="s">
        <v>36</v>
      </c>
      <c r="L3859" s="5">
        <v>28</v>
      </c>
      <c r="M3859" s="7" t="s">
        <v>1755</v>
      </c>
      <c r="N3859" s="16">
        <f t="shared" si="300"/>
        <v>44039</v>
      </c>
      <c r="O3859" s="7" t="s">
        <v>1756</v>
      </c>
      <c r="P3859" s="12" t="str">
        <f t="shared" si="301"/>
        <v>2020-08-04</v>
      </c>
      <c r="Q3859" s="1" t="str">
        <f>IFERROR(VLOOKUP(K3859,de_para!$A$2:$B$32,2,0),"ERR")</f>
        <v>web event</v>
      </c>
      <c r="R3859" s="1">
        <v>0</v>
      </c>
      <c r="S3859" s="1">
        <f t="shared" si="302"/>
        <v>8</v>
      </c>
      <c r="T3859" s="1">
        <f t="shared" si="303"/>
        <v>2020</v>
      </c>
      <c r="U3859" s="1">
        <f t="shared" si="304"/>
        <v>2</v>
      </c>
    </row>
    <row r="3860" spans="1:21" x14ac:dyDescent="0.25">
      <c r="A3860" s="3" t="s">
        <v>1530</v>
      </c>
      <c r="B3860" s="3" t="s">
        <v>1754</v>
      </c>
      <c r="C3860" s="4" t="s">
        <v>1630</v>
      </c>
      <c r="D3860" s="5" t="s">
        <v>1612</v>
      </c>
      <c r="E3860" s="4" t="s">
        <v>1613</v>
      </c>
      <c r="F3860" s="6">
        <v>3259.48</v>
      </c>
      <c r="G3860" s="4">
        <v>168160</v>
      </c>
      <c r="H3860" s="4">
        <v>238128</v>
      </c>
      <c r="I3860" s="5">
        <v>13.68793254</v>
      </c>
      <c r="J3860" s="5">
        <v>1.4160799238820001</v>
      </c>
      <c r="K3860" s="5" t="s">
        <v>36</v>
      </c>
      <c r="L3860" s="5">
        <v>17</v>
      </c>
      <c r="M3860" s="7" t="s">
        <v>1755</v>
      </c>
      <c r="N3860" s="16">
        <f t="shared" si="300"/>
        <v>44039</v>
      </c>
      <c r="O3860" s="7" t="s">
        <v>1756</v>
      </c>
      <c r="P3860" s="12" t="str">
        <f t="shared" si="301"/>
        <v>2020-08-04</v>
      </c>
      <c r="Q3860" s="1" t="str">
        <f>IFERROR(VLOOKUP(K3860,de_para!$A$2:$B$32,2,0),"ERR")</f>
        <v>web event</v>
      </c>
      <c r="R3860" s="1">
        <v>0</v>
      </c>
      <c r="S3860" s="1">
        <f t="shared" si="302"/>
        <v>8</v>
      </c>
      <c r="T3860" s="1">
        <f t="shared" si="303"/>
        <v>2020</v>
      </c>
      <c r="U3860" s="1">
        <f t="shared" si="304"/>
        <v>2</v>
      </c>
    </row>
    <row r="3861" spans="1:21" x14ac:dyDescent="0.25">
      <c r="A3861" s="3" t="s">
        <v>1731</v>
      </c>
      <c r="B3861" s="3" t="s">
        <v>1754</v>
      </c>
      <c r="C3861" s="4" t="s">
        <v>1732</v>
      </c>
      <c r="D3861" s="5" t="s">
        <v>87</v>
      </c>
      <c r="E3861" s="4" t="s">
        <v>88</v>
      </c>
      <c r="F3861" s="6">
        <v>4745.2</v>
      </c>
      <c r="G3861" s="4">
        <v>120256</v>
      </c>
      <c r="H3861" s="4">
        <v>326209</v>
      </c>
      <c r="I3861" s="5">
        <v>14.5465024</v>
      </c>
      <c r="J3861" s="5">
        <v>2.7126214076637001</v>
      </c>
      <c r="K3861" s="5" t="s">
        <v>36</v>
      </c>
      <c r="L3861" s="5">
        <v>29</v>
      </c>
      <c r="M3861" s="7" t="s">
        <v>1755</v>
      </c>
      <c r="N3861" s="16">
        <f t="shared" si="300"/>
        <v>44039</v>
      </c>
      <c r="O3861" s="7" t="s">
        <v>1756</v>
      </c>
      <c r="P3861" s="12" t="str">
        <f t="shared" si="301"/>
        <v>2020-08-04</v>
      </c>
      <c r="Q3861" s="1" t="str">
        <f>IFERROR(VLOOKUP(K3861,de_para!$A$2:$B$32,2,0),"ERR")</f>
        <v>web event</v>
      </c>
      <c r="R3861" s="1">
        <v>0</v>
      </c>
      <c r="S3861" s="1">
        <f t="shared" si="302"/>
        <v>8</v>
      </c>
      <c r="T3861" s="1">
        <f t="shared" si="303"/>
        <v>2020</v>
      </c>
      <c r="U3861" s="1">
        <f t="shared" si="304"/>
        <v>2</v>
      </c>
    </row>
    <row r="3862" spans="1:21" x14ac:dyDescent="0.25">
      <c r="A3862" s="3" t="s">
        <v>1729</v>
      </c>
      <c r="B3862" s="3" t="s">
        <v>1754</v>
      </c>
      <c r="C3862" s="4" t="s">
        <v>1730</v>
      </c>
      <c r="D3862" s="5" t="s">
        <v>1566</v>
      </c>
      <c r="E3862" s="4" t="s">
        <v>1567</v>
      </c>
      <c r="F3862" s="6">
        <v>0</v>
      </c>
      <c r="G3862" s="4">
        <v>0</v>
      </c>
      <c r="H3862" s="4">
        <v>0</v>
      </c>
      <c r="I3862" s="5" t="s">
        <v>45</v>
      </c>
      <c r="J3862" s="5">
        <v>0</v>
      </c>
      <c r="K3862" s="5" t="s">
        <v>36</v>
      </c>
      <c r="L3862" s="5">
        <v>2</v>
      </c>
      <c r="M3862" s="7" t="s">
        <v>1755</v>
      </c>
      <c r="N3862" s="16">
        <f t="shared" si="300"/>
        <v>44039</v>
      </c>
      <c r="O3862" s="7" t="s">
        <v>1756</v>
      </c>
      <c r="P3862" s="12" t="str">
        <f t="shared" si="301"/>
        <v>2020-08-04</v>
      </c>
      <c r="Q3862" s="1" t="str">
        <f>IFERROR(VLOOKUP(K3862,de_para!$A$2:$B$32,2,0),"ERR")</f>
        <v>web event</v>
      </c>
      <c r="R3862" s="1">
        <v>0</v>
      </c>
      <c r="S3862" s="1">
        <f t="shared" si="302"/>
        <v>8</v>
      </c>
      <c r="T3862" s="1">
        <f t="shared" si="303"/>
        <v>2020</v>
      </c>
      <c r="U3862" s="1">
        <f t="shared" si="304"/>
        <v>2</v>
      </c>
    </row>
    <row r="3863" spans="1:21" x14ac:dyDescent="0.25">
      <c r="A3863" s="3" t="s">
        <v>1584</v>
      </c>
      <c r="B3863" s="3" t="s">
        <v>1754</v>
      </c>
      <c r="C3863" s="4" t="s">
        <v>1643</v>
      </c>
      <c r="D3863" s="5" t="s">
        <v>1640</v>
      </c>
      <c r="E3863" s="4" t="s">
        <v>1641</v>
      </c>
      <c r="F3863" s="6">
        <v>14470.68</v>
      </c>
      <c r="G3863" s="4">
        <v>1181184</v>
      </c>
      <c r="H3863" s="4">
        <v>1542582</v>
      </c>
      <c r="I3863" s="5">
        <v>9.38081736</v>
      </c>
      <c r="J3863" s="5">
        <v>1.3059624918726001</v>
      </c>
      <c r="K3863" s="5" t="s">
        <v>36</v>
      </c>
      <c r="L3863" s="5">
        <v>98</v>
      </c>
      <c r="M3863" s="7" t="s">
        <v>1755</v>
      </c>
      <c r="N3863" s="16">
        <f t="shared" si="300"/>
        <v>44039</v>
      </c>
      <c r="O3863" s="7" t="s">
        <v>1756</v>
      </c>
      <c r="P3863" s="12" t="str">
        <f t="shared" si="301"/>
        <v>2020-08-04</v>
      </c>
      <c r="Q3863" s="1" t="str">
        <f>IFERROR(VLOOKUP(K3863,de_para!$A$2:$B$32,2,0),"ERR")</f>
        <v>web event</v>
      </c>
      <c r="R3863" s="1">
        <v>0</v>
      </c>
      <c r="S3863" s="1">
        <f t="shared" si="302"/>
        <v>8</v>
      </c>
      <c r="T3863" s="1">
        <f t="shared" si="303"/>
        <v>2020</v>
      </c>
      <c r="U3863" s="1">
        <f t="shared" si="304"/>
        <v>2</v>
      </c>
    </row>
    <row r="3864" spans="1:21" x14ac:dyDescent="0.25">
      <c r="A3864" s="3" t="s">
        <v>1476</v>
      </c>
      <c r="B3864" s="3" t="s">
        <v>1754</v>
      </c>
      <c r="C3864" s="4" t="s">
        <v>1763</v>
      </c>
      <c r="D3864" s="5" t="s">
        <v>1752</v>
      </c>
      <c r="E3864" s="4" t="s">
        <v>1753</v>
      </c>
      <c r="F3864" s="6">
        <v>0</v>
      </c>
      <c r="G3864" s="4">
        <v>0</v>
      </c>
      <c r="H3864" s="4">
        <v>0</v>
      </c>
      <c r="I3864" s="5" t="s">
        <v>45</v>
      </c>
      <c r="J3864" s="5">
        <v>0</v>
      </c>
      <c r="K3864" s="5" t="s">
        <v>36</v>
      </c>
      <c r="L3864" s="5">
        <v>5</v>
      </c>
      <c r="M3864" s="7" t="s">
        <v>1755</v>
      </c>
      <c r="N3864" s="16">
        <f t="shared" si="300"/>
        <v>44039</v>
      </c>
      <c r="O3864" s="7" t="s">
        <v>1756</v>
      </c>
      <c r="P3864" s="12" t="str">
        <f t="shared" si="301"/>
        <v>2020-08-04</v>
      </c>
      <c r="Q3864" s="1" t="str">
        <f>IFERROR(VLOOKUP(K3864,de_para!$A$2:$B$32,2,0),"ERR")</f>
        <v>web event</v>
      </c>
      <c r="R3864" s="1">
        <v>0</v>
      </c>
      <c r="S3864" s="1">
        <f t="shared" si="302"/>
        <v>8</v>
      </c>
      <c r="T3864" s="1">
        <f t="shared" si="303"/>
        <v>2020</v>
      </c>
      <c r="U3864" s="1">
        <f t="shared" si="304"/>
        <v>2</v>
      </c>
    </row>
    <row r="3865" spans="1:21" x14ac:dyDescent="0.25">
      <c r="A3865" s="3" t="s">
        <v>1480</v>
      </c>
      <c r="B3865" s="3" t="s">
        <v>1754</v>
      </c>
      <c r="C3865" s="4" t="s">
        <v>1695</v>
      </c>
      <c r="D3865" s="5" t="s">
        <v>1672</v>
      </c>
      <c r="E3865" s="4" t="s">
        <v>1673</v>
      </c>
      <c r="F3865" s="6">
        <v>0</v>
      </c>
      <c r="G3865" s="4">
        <v>0</v>
      </c>
      <c r="H3865" s="4">
        <v>0</v>
      </c>
      <c r="I3865" s="5" t="s">
        <v>45</v>
      </c>
      <c r="J3865" s="5">
        <v>0</v>
      </c>
      <c r="K3865" s="5" t="s">
        <v>36</v>
      </c>
      <c r="L3865" s="5">
        <v>1</v>
      </c>
      <c r="M3865" s="7" t="s">
        <v>1755</v>
      </c>
      <c r="N3865" s="16">
        <f t="shared" si="300"/>
        <v>44039</v>
      </c>
      <c r="O3865" s="7" t="s">
        <v>1756</v>
      </c>
      <c r="P3865" s="12" t="str">
        <f t="shared" si="301"/>
        <v>2020-08-04</v>
      </c>
      <c r="Q3865" s="1" t="str">
        <f>IFERROR(VLOOKUP(K3865,de_para!$A$2:$B$32,2,0),"ERR")</f>
        <v>web event</v>
      </c>
      <c r="R3865" s="1">
        <v>0</v>
      </c>
      <c r="S3865" s="1">
        <f t="shared" si="302"/>
        <v>8</v>
      </c>
      <c r="T3865" s="1">
        <f t="shared" si="303"/>
        <v>2020</v>
      </c>
      <c r="U3865" s="1">
        <f t="shared" si="304"/>
        <v>2</v>
      </c>
    </row>
    <row r="3866" spans="1:21" x14ac:dyDescent="0.25">
      <c r="A3866" s="3" t="s">
        <v>1686</v>
      </c>
      <c r="B3866" s="3" t="s">
        <v>1754</v>
      </c>
      <c r="C3866" s="4" t="s">
        <v>1687</v>
      </c>
      <c r="D3866" s="5" t="s">
        <v>1566</v>
      </c>
      <c r="E3866" s="4" t="s">
        <v>1567</v>
      </c>
      <c r="F3866" s="6">
        <v>0</v>
      </c>
      <c r="G3866" s="4">
        <v>0</v>
      </c>
      <c r="H3866" s="4">
        <v>0</v>
      </c>
      <c r="I3866" s="5" t="s">
        <v>45</v>
      </c>
      <c r="J3866" s="5">
        <v>0</v>
      </c>
      <c r="K3866" s="5" t="s">
        <v>36</v>
      </c>
      <c r="L3866" s="5">
        <v>12</v>
      </c>
      <c r="M3866" s="7" t="s">
        <v>1755</v>
      </c>
      <c r="N3866" s="16">
        <f t="shared" si="300"/>
        <v>44039</v>
      </c>
      <c r="O3866" s="7" t="s">
        <v>1756</v>
      </c>
      <c r="P3866" s="12" t="str">
        <f t="shared" si="301"/>
        <v>2020-08-04</v>
      </c>
      <c r="Q3866" s="1" t="str">
        <f>IFERROR(VLOOKUP(K3866,de_para!$A$2:$B$32,2,0),"ERR")</f>
        <v>web event</v>
      </c>
      <c r="R3866" s="1">
        <v>0</v>
      </c>
      <c r="S3866" s="1">
        <f t="shared" si="302"/>
        <v>8</v>
      </c>
      <c r="T3866" s="1">
        <f t="shared" si="303"/>
        <v>2020</v>
      </c>
      <c r="U3866" s="1">
        <f t="shared" si="304"/>
        <v>2</v>
      </c>
    </row>
    <row r="3867" spans="1:21" x14ac:dyDescent="0.25">
      <c r="A3867" s="3" t="s">
        <v>1696</v>
      </c>
      <c r="B3867" s="3" t="s">
        <v>1754</v>
      </c>
      <c r="C3867" s="4" t="s">
        <v>1697</v>
      </c>
      <c r="D3867" s="5" t="s">
        <v>1698</v>
      </c>
      <c r="E3867" s="4" t="s">
        <v>1699</v>
      </c>
      <c r="F3867" s="6">
        <v>0</v>
      </c>
      <c r="G3867" s="4">
        <v>0</v>
      </c>
      <c r="H3867" s="4">
        <v>0</v>
      </c>
      <c r="I3867" s="5" t="s">
        <v>45</v>
      </c>
      <c r="J3867" s="5">
        <v>0</v>
      </c>
      <c r="K3867" s="5" t="s">
        <v>1700</v>
      </c>
      <c r="L3867" s="5">
        <v>1</v>
      </c>
      <c r="M3867" s="7" t="s">
        <v>1755</v>
      </c>
      <c r="N3867" s="16">
        <f t="shared" si="300"/>
        <v>44039</v>
      </c>
      <c r="O3867" s="7" t="s">
        <v>1756</v>
      </c>
      <c r="P3867" s="12" t="str">
        <f t="shared" si="301"/>
        <v>2020-08-04</v>
      </c>
      <c r="Q3867" s="1" t="str">
        <f>IFERROR(VLOOKUP(K3867,de_para!$A$2:$B$32,2,0),"ERR")</f>
        <v>web event</v>
      </c>
      <c r="R3867" s="1">
        <v>0</v>
      </c>
      <c r="S3867" s="1">
        <f t="shared" si="302"/>
        <v>8</v>
      </c>
      <c r="T3867" s="1">
        <f t="shared" si="303"/>
        <v>2020</v>
      </c>
      <c r="U3867" s="1">
        <f t="shared" si="304"/>
        <v>2</v>
      </c>
    </row>
    <row r="3868" spans="1:21" x14ac:dyDescent="0.25">
      <c r="A3868" s="3" t="s">
        <v>1764</v>
      </c>
      <c r="B3868" s="3" t="s">
        <v>1754</v>
      </c>
      <c r="C3868" s="4" t="s">
        <v>1765</v>
      </c>
      <c r="D3868" s="5" t="s">
        <v>1711</v>
      </c>
      <c r="E3868" s="4" t="s">
        <v>1712</v>
      </c>
      <c r="F3868" s="6">
        <v>4.12</v>
      </c>
      <c r="G3868" s="4">
        <v>137</v>
      </c>
      <c r="H3868" s="4">
        <v>143</v>
      </c>
      <c r="I3868" s="5">
        <v>28.811188810000001</v>
      </c>
      <c r="J3868" s="5">
        <v>1.0437956204379999</v>
      </c>
      <c r="K3868" s="5" t="s">
        <v>36</v>
      </c>
      <c r="L3868" s="5" t="s">
        <v>45</v>
      </c>
      <c r="M3868" s="7" t="s">
        <v>1755</v>
      </c>
      <c r="N3868" s="16">
        <f t="shared" si="300"/>
        <v>44039</v>
      </c>
      <c r="O3868" s="7" t="s">
        <v>1756</v>
      </c>
      <c r="P3868" s="12" t="str">
        <f t="shared" si="301"/>
        <v>2020-08-04</v>
      </c>
      <c r="Q3868" s="1" t="str">
        <f>IFERROR(VLOOKUP(K3868,de_para!$A$2:$B$32,2,0),"ERR")</f>
        <v>web event</v>
      </c>
      <c r="R3868" s="1">
        <v>0</v>
      </c>
      <c r="S3868" s="1">
        <f t="shared" si="302"/>
        <v>8</v>
      </c>
      <c r="T3868" s="1">
        <f t="shared" si="303"/>
        <v>2020</v>
      </c>
      <c r="U3868" s="1">
        <f t="shared" si="304"/>
        <v>2</v>
      </c>
    </row>
    <row r="3869" spans="1:21" x14ac:dyDescent="0.25">
      <c r="A3869" s="3" t="s">
        <v>1476</v>
      </c>
      <c r="B3869" s="3" t="s">
        <v>1754</v>
      </c>
      <c r="C3869" s="4" t="s">
        <v>1766</v>
      </c>
      <c r="D3869" s="5" t="s">
        <v>1702</v>
      </c>
      <c r="E3869" s="4" t="s">
        <v>1703</v>
      </c>
      <c r="F3869" s="6">
        <v>0</v>
      </c>
      <c r="G3869" s="4">
        <v>0</v>
      </c>
      <c r="H3869" s="4">
        <v>0</v>
      </c>
      <c r="I3869" s="5" t="s">
        <v>45</v>
      </c>
      <c r="J3869" s="5">
        <v>0</v>
      </c>
      <c r="K3869" s="5" t="s">
        <v>36</v>
      </c>
      <c r="L3869" s="5">
        <v>1</v>
      </c>
      <c r="M3869" s="7" t="s">
        <v>1755</v>
      </c>
      <c r="N3869" s="16">
        <f t="shared" si="300"/>
        <v>44039</v>
      </c>
      <c r="O3869" s="7" t="s">
        <v>1756</v>
      </c>
      <c r="P3869" s="12" t="str">
        <f t="shared" si="301"/>
        <v>2020-08-04</v>
      </c>
      <c r="Q3869" s="1" t="str">
        <f>IFERROR(VLOOKUP(K3869,de_para!$A$2:$B$32,2,0),"ERR")</f>
        <v>web event</v>
      </c>
      <c r="R3869" s="1">
        <v>0</v>
      </c>
      <c r="S3869" s="1">
        <f t="shared" si="302"/>
        <v>8</v>
      </c>
      <c r="T3869" s="1">
        <f t="shared" si="303"/>
        <v>2020</v>
      </c>
      <c r="U3869" s="1">
        <f t="shared" si="304"/>
        <v>2</v>
      </c>
    </row>
    <row r="3870" spans="1:21" x14ac:dyDescent="0.25">
      <c r="A3870" s="3" t="s">
        <v>1681</v>
      </c>
      <c r="B3870" s="3" t="s">
        <v>1754</v>
      </c>
      <c r="C3870" s="4" t="s">
        <v>1682</v>
      </c>
      <c r="D3870" s="5" t="s">
        <v>1566</v>
      </c>
      <c r="E3870" s="4" t="s">
        <v>1567</v>
      </c>
      <c r="F3870" s="6">
        <v>0</v>
      </c>
      <c r="G3870" s="4">
        <v>0</v>
      </c>
      <c r="H3870" s="4">
        <v>0</v>
      </c>
      <c r="I3870" s="5" t="s">
        <v>45</v>
      </c>
      <c r="J3870" s="5">
        <v>0</v>
      </c>
      <c r="K3870" s="5" t="s">
        <v>36</v>
      </c>
      <c r="L3870" s="5">
        <v>2</v>
      </c>
      <c r="M3870" s="7" t="s">
        <v>1755</v>
      </c>
      <c r="N3870" s="16">
        <f t="shared" si="300"/>
        <v>44039</v>
      </c>
      <c r="O3870" s="7" t="s">
        <v>1756</v>
      </c>
      <c r="P3870" s="12" t="str">
        <f t="shared" si="301"/>
        <v>2020-08-04</v>
      </c>
      <c r="Q3870" s="1" t="str">
        <f>IFERROR(VLOOKUP(K3870,de_para!$A$2:$B$32,2,0),"ERR")</f>
        <v>web event</v>
      </c>
      <c r="R3870" s="1">
        <v>0</v>
      </c>
      <c r="S3870" s="1">
        <f t="shared" si="302"/>
        <v>8</v>
      </c>
      <c r="T3870" s="1">
        <f t="shared" si="303"/>
        <v>2020</v>
      </c>
      <c r="U3870" s="1">
        <f t="shared" si="304"/>
        <v>2</v>
      </c>
    </row>
    <row r="3871" spans="1:21" x14ac:dyDescent="0.25">
      <c r="A3871" s="3" t="s">
        <v>1749</v>
      </c>
      <c r="B3871" s="3" t="s">
        <v>1754</v>
      </c>
      <c r="C3871" s="4" t="s">
        <v>1750</v>
      </c>
      <c r="D3871" s="5" t="s">
        <v>1711</v>
      </c>
      <c r="E3871" s="4" t="s">
        <v>1712</v>
      </c>
      <c r="F3871" s="6">
        <v>0</v>
      </c>
      <c r="G3871" s="4">
        <v>0</v>
      </c>
      <c r="H3871" s="4">
        <v>0</v>
      </c>
      <c r="I3871" s="5" t="s">
        <v>45</v>
      </c>
      <c r="J3871" s="5">
        <v>0</v>
      </c>
      <c r="K3871" s="5" t="s">
        <v>36</v>
      </c>
      <c r="L3871" s="5">
        <v>2</v>
      </c>
      <c r="M3871" s="7" t="s">
        <v>1755</v>
      </c>
      <c r="N3871" s="16">
        <f t="shared" si="300"/>
        <v>44039</v>
      </c>
      <c r="O3871" s="7" t="s">
        <v>1756</v>
      </c>
      <c r="P3871" s="12" t="str">
        <f t="shared" si="301"/>
        <v>2020-08-04</v>
      </c>
      <c r="Q3871" s="1" t="str">
        <f>IFERROR(VLOOKUP(K3871,de_para!$A$2:$B$32,2,0),"ERR")</f>
        <v>web event</v>
      </c>
      <c r="R3871" s="1">
        <v>0</v>
      </c>
      <c r="S3871" s="1">
        <f t="shared" si="302"/>
        <v>8</v>
      </c>
      <c r="T3871" s="1">
        <f t="shared" si="303"/>
        <v>2020</v>
      </c>
      <c r="U3871" s="1">
        <f t="shared" si="304"/>
        <v>2</v>
      </c>
    </row>
    <row r="3872" spans="1:21" x14ac:dyDescent="0.25">
      <c r="A3872" s="3" t="s">
        <v>1727</v>
      </c>
      <c r="B3872" s="3" t="s">
        <v>1754</v>
      </c>
      <c r="C3872" s="4" t="s">
        <v>1728</v>
      </c>
      <c r="D3872" s="5" t="s">
        <v>1725</v>
      </c>
      <c r="E3872" s="4" t="s">
        <v>1726</v>
      </c>
      <c r="F3872" s="6">
        <v>0</v>
      </c>
      <c r="G3872" s="4">
        <v>0</v>
      </c>
      <c r="H3872" s="4">
        <v>0</v>
      </c>
      <c r="I3872" s="5" t="s">
        <v>45</v>
      </c>
      <c r="J3872" s="5">
        <v>0</v>
      </c>
      <c r="K3872" s="5" t="s">
        <v>36</v>
      </c>
      <c r="L3872" s="5">
        <v>3</v>
      </c>
      <c r="M3872" s="7" t="s">
        <v>1755</v>
      </c>
      <c r="N3872" s="16">
        <f t="shared" si="300"/>
        <v>44039</v>
      </c>
      <c r="O3872" s="7" t="s">
        <v>1756</v>
      </c>
      <c r="P3872" s="12" t="str">
        <f t="shared" si="301"/>
        <v>2020-08-04</v>
      </c>
      <c r="Q3872" s="1" t="str">
        <f>IFERROR(VLOOKUP(K3872,de_para!$A$2:$B$32,2,0),"ERR")</f>
        <v>web event</v>
      </c>
      <c r="R3872" s="1">
        <v>0</v>
      </c>
      <c r="S3872" s="1">
        <f t="shared" si="302"/>
        <v>8</v>
      </c>
      <c r="T3872" s="1">
        <f t="shared" si="303"/>
        <v>2020</v>
      </c>
      <c r="U3872" s="1">
        <f t="shared" si="304"/>
        <v>2</v>
      </c>
    </row>
    <row r="3873" spans="1:21" x14ac:dyDescent="0.25">
      <c r="A3873" s="3" t="s">
        <v>1476</v>
      </c>
      <c r="B3873" s="3" t="s">
        <v>1754</v>
      </c>
      <c r="C3873" s="4" t="s">
        <v>1767</v>
      </c>
      <c r="D3873" s="5" t="s">
        <v>1684</v>
      </c>
      <c r="E3873" s="4" t="s">
        <v>1685</v>
      </c>
      <c r="F3873" s="6">
        <v>0</v>
      </c>
      <c r="G3873" s="4">
        <v>0</v>
      </c>
      <c r="H3873" s="4">
        <v>0</v>
      </c>
      <c r="I3873" s="5" t="s">
        <v>45</v>
      </c>
      <c r="J3873" s="5">
        <v>0</v>
      </c>
      <c r="K3873" s="5" t="s">
        <v>36</v>
      </c>
      <c r="L3873" s="5">
        <v>1</v>
      </c>
      <c r="M3873" s="7" t="s">
        <v>1755</v>
      </c>
      <c r="N3873" s="16">
        <f t="shared" si="300"/>
        <v>44039</v>
      </c>
      <c r="O3873" s="7" t="s">
        <v>1756</v>
      </c>
      <c r="P3873" s="12" t="str">
        <f t="shared" si="301"/>
        <v>2020-08-04</v>
      </c>
      <c r="Q3873" s="1" t="str">
        <f>IFERROR(VLOOKUP(K3873,de_para!$A$2:$B$32,2,0),"ERR")</f>
        <v>web event</v>
      </c>
      <c r="R3873" s="1">
        <v>0</v>
      </c>
      <c r="S3873" s="1">
        <f t="shared" si="302"/>
        <v>8</v>
      </c>
      <c r="T3873" s="1">
        <f t="shared" si="303"/>
        <v>2020</v>
      </c>
      <c r="U3873" s="1">
        <f t="shared" si="304"/>
        <v>2</v>
      </c>
    </row>
    <row r="3874" spans="1:21" x14ac:dyDescent="0.25">
      <c r="A3874" s="3" t="s">
        <v>1502</v>
      </c>
      <c r="B3874" s="3" t="s">
        <v>1754</v>
      </c>
      <c r="C3874" s="4" t="s">
        <v>1503</v>
      </c>
      <c r="D3874" s="5" t="s">
        <v>1504</v>
      </c>
      <c r="E3874" s="4" t="s">
        <v>1505</v>
      </c>
      <c r="F3874" s="6">
        <v>11939.67</v>
      </c>
      <c r="G3874" s="4">
        <v>932357</v>
      </c>
      <c r="H3874" s="4">
        <v>1179330</v>
      </c>
      <c r="I3874" s="5">
        <v>10.12411284</v>
      </c>
      <c r="J3874" s="5">
        <v>1.2648910235027999</v>
      </c>
      <c r="K3874" s="5" t="s">
        <v>36</v>
      </c>
      <c r="L3874" s="5">
        <v>98</v>
      </c>
      <c r="M3874" s="7" t="s">
        <v>1755</v>
      </c>
      <c r="N3874" s="16">
        <f t="shared" si="300"/>
        <v>44039</v>
      </c>
      <c r="O3874" s="7" t="s">
        <v>1756</v>
      </c>
      <c r="P3874" s="12" t="str">
        <f t="shared" si="301"/>
        <v>2020-08-04</v>
      </c>
      <c r="Q3874" s="1" t="str">
        <f>IFERROR(VLOOKUP(K3874,de_para!$A$2:$B$32,2,0),"ERR")</f>
        <v>web event</v>
      </c>
      <c r="R3874" s="1">
        <v>0</v>
      </c>
      <c r="S3874" s="1">
        <f t="shared" si="302"/>
        <v>8</v>
      </c>
      <c r="T3874" s="1">
        <f t="shared" si="303"/>
        <v>2020</v>
      </c>
      <c r="U3874" s="1">
        <f t="shared" si="304"/>
        <v>2</v>
      </c>
    </row>
    <row r="3875" spans="1:21" x14ac:dyDescent="0.25">
      <c r="A3875" s="3" t="s">
        <v>1530</v>
      </c>
      <c r="B3875" s="3" t="s">
        <v>1754</v>
      </c>
      <c r="C3875" s="4" t="s">
        <v>1768</v>
      </c>
      <c r="D3875" s="5" t="s">
        <v>1672</v>
      </c>
      <c r="E3875" s="4" t="s">
        <v>1673</v>
      </c>
      <c r="F3875" s="6">
        <v>0</v>
      </c>
      <c r="G3875" s="4">
        <v>0</v>
      </c>
      <c r="H3875" s="4">
        <v>0</v>
      </c>
      <c r="I3875" s="5" t="s">
        <v>45</v>
      </c>
      <c r="J3875" s="5">
        <v>0</v>
      </c>
      <c r="K3875" s="5" t="s">
        <v>36</v>
      </c>
      <c r="L3875" s="5">
        <v>3</v>
      </c>
      <c r="M3875" s="7" t="s">
        <v>1755</v>
      </c>
      <c r="N3875" s="16">
        <f t="shared" si="300"/>
        <v>44039</v>
      </c>
      <c r="O3875" s="7" t="s">
        <v>1756</v>
      </c>
      <c r="P3875" s="12" t="str">
        <f t="shared" si="301"/>
        <v>2020-08-04</v>
      </c>
      <c r="Q3875" s="1" t="str">
        <f>IFERROR(VLOOKUP(K3875,de_para!$A$2:$B$32,2,0),"ERR")</f>
        <v>web event</v>
      </c>
      <c r="R3875" s="1">
        <v>0</v>
      </c>
      <c r="S3875" s="1">
        <f t="shared" si="302"/>
        <v>8</v>
      </c>
      <c r="T3875" s="1">
        <f t="shared" si="303"/>
        <v>2020</v>
      </c>
      <c r="U3875" s="1">
        <f t="shared" si="304"/>
        <v>2</v>
      </c>
    </row>
    <row r="3876" spans="1:21" x14ac:dyDescent="0.25">
      <c r="A3876" s="3" t="s">
        <v>1530</v>
      </c>
      <c r="B3876" s="3" t="s">
        <v>1754</v>
      </c>
      <c r="C3876" s="4" t="s">
        <v>1683</v>
      </c>
      <c r="D3876" s="5" t="s">
        <v>1684</v>
      </c>
      <c r="E3876" s="4" t="s">
        <v>1685</v>
      </c>
      <c r="F3876" s="6">
        <v>0</v>
      </c>
      <c r="G3876" s="4">
        <v>0</v>
      </c>
      <c r="H3876" s="4">
        <v>0</v>
      </c>
      <c r="I3876" s="5" t="s">
        <v>45</v>
      </c>
      <c r="J3876" s="5">
        <v>0</v>
      </c>
      <c r="K3876" s="5" t="s">
        <v>36</v>
      </c>
      <c r="L3876" s="5">
        <v>2</v>
      </c>
      <c r="M3876" s="7" t="s">
        <v>1755</v>
      </c>
      <c r="N3876" s="16">
        <f t="shared" si="300"/>
        <v>44039</v>
      </c>
      <c r="O3876" s="7" t="s">
        <v>1756</v>
      </c>
      <c r="P3876" s="12" t="str">
        <f t="shared" si="301"/>
        <v>2020-08-04</v>
      </c>
      <c r="Q3876" s="1" t="str">
        <f>IFERROR(VLOOKUP(K3876,de_para!$A$2:$B$32,2,0),"ERR")</f>
        <v>web event</v>
      </c>
      <c r="R3876" s="1">
        <v>0</v>
      </c>
      <c r="S3876" s="1">
        <f t="shared" si="302"/>
        <v>8</v>
      </c>
      <c r="T3876" s="1">
        <f t="shared" si="303"/>
        <v>2020</v>
      </c>
      <c r="U3876" s="1">
        <f t="shared" si="304"/>
        <v>2</v>
      </c>
    </row>
    <row r="3877" spans="1:21" x14ac:dyDescent="0.25">
      <c r="A3877" s="3" t="s">
        <v>1304</v>
      </c>
      <c r="B3877" s="3" t="s">
        <v>1754</v>
      </c>
      <c r="C3877" s="4" t="s">
        <v>1305</v>
      </c>
      <c r="D3877" s="5" t="s">
        <v>1302</v>
      </c>
      <c r="E3877" s="4" t="s">
        <v>1303</v>
      </c>
      <c r="F3877" s="6">
        <v>5713.61</v>
      </c>
      <c r="G3877" s="4">
        <v>17288</v>
      </c>
      <c r="H3877" s="4">
        <v>257677</v>
      </c>
      <c r="I3877" s="5">
        <v>22.173535080000001</v>
      </c>
      <c r="J3877" s="5">
        <v>14.904962980102001</v>
      </c>
      <c r="K3877" s="5" t="s">
        <v>6</v>
      </c>
      <c r="L3877" s="5">
        <v>17288</v>
      </c>
      <c r="M3877" s="7" t="s">
        <v>1755</v>
      </c>
      <c r="N3877" s="16">
        <f t="shared" si="300"/>
        <v>44039</v>
      </c>
      <c r="O3877" s="7" t="s">
        <v>1756</v>
      </c>
      <c r="P3877" s="12" t="str">
        <f t="shared" si="301"/>
        <v>2020-08-04</v>
      </c>
      <c r="Q3877" s="1" t="str">
        <f>IFERROR(VLOOKUP(K3877,de_para!$A$2:$B$32,2,0),"ERR")</f>
        <v>Top funnel</v>
      </c>
      <c r="R3877" s="1">
        <v>0</v>
      </c>
      <c r="S3877" s="1">
        <f t="shared" si="302"/>
        <v>8</v>
      </c>
      <c r="T3877" s="1">
        <f t="shared" si="303"/>
        <v>2020</v>
      </c>
      <c r="U3877" s="1">
        <f t="shared" si="304"/>
        <v>2</v>
      </c>
    </row>
    <row r="3878" spans="1:21" x14ac:dyDescent="0.25">
      <c r="A3878" s="3" t="s">
        <v>1476</v>
      </c>
      <c r="B3878" s="3" t="s">
        <v>1754</v>
      </c>
      <c r="C3878" s="4" t="s">
        <v>1735</v>
      </c>
      <c r="D3878" s="5" t="s">
        <v>1672</v>
      </c>
      <c r="E3878" s="4" t="s">
        <v>1673</v>
      </c>
      <c r="F3878" s="6">
        <v>0</v>
      </c>
      <c r="G3878" s="4">
        <v>0</v>
      </c>
      <c r="H3878" s="4">
        <v>0</v>
      </c>
      <c r="I3878" s="5" t="s">
        <v>45</v>
      </c>
      <c r="J3878" s="5">
        <v>0</v>
      </c>
      <c r="K3878" s="5" t="s">
        <v>36</v>
      </c>
      <c r="L3878" s="5">
        <v>4</v>
      </c>
      <c r="M3878" s="7" t="s">
        <v>1755</v>
      </c>
      <c r="N3878" s="16">
        <f t="shared" si="300"/>
        <v>44039</v>
      </c>
      <c r="O3878" s="7" t="s">
        <v>1756</v>
      </c>
      <c r="P3878" s="12" t="str">
        <f t="shared" si="301"/>
        <v>2020-08-04</v>
      </c>
      <c r="Q3878" s="1" t="str">
        <f>IFERROR(VLOOKUP(K3878,de_para!$A$2:$B$32,2,0),"ERR")</f>
        <v>web event</v>
      </c>
      <c r="R3878" s="1">
        <v>0</v>
      </c>
      <c r="S3878" s="1">
        <f t="shared" si="302"/>
        <v>8</v>
      </c>
      <c r="T3878" s="1">
        <f t="shared" si="303"/>
        <v>2020</v>
      </c>
      <c r="U3878" s="1">
        <f t="shared" si="304"/>
        <v>2</v>
      </c>
    </row>
    <row r="3879" spans="1:21" x14ac:dyDescent="0.25">
      <c r="A3879" s="3" t="s">
        <v>1480</v>
      </c>
      <c r="B3879" s="3" t="s">
        <v>1754</v>
      </c>
      <c r="C3879" s="4" t="s">
        <v>1751</v>
      </c>
      <c r="D3879" s="5" t="s">
        <v>1752</v>
      </c>
      <c r="E3879" s="4" t="s">
        <v>1753</v>
      </c>
      <c r="F3879" s="6">
        <v>0</v>
      </c>
      <c r="G3879" s="4">
        <v>0</v>
      </c>
      <c r="H3879" s="4">
        <v>0</v>
      </c>
      <c r="I3879" s="5" t="s">
        <v>45</v>
      </c>
      <c r="J3879" s="5">
        <v>0</v>
      </c>
      <c r="K3879" s="5" t="s">
        <v>36</v>
      </c>
      <c r="L3879" s="5">
        <v>2</v>
      </c>
      <c r="M3879" s="7" t="s">
        <v>1755</v>
      </c>
      <c r="N3879" s="16">
        <f t="shared" si="300"/>
        <v>44039</v>
      </c>
      <c r="O3879" s="7" t="s">
        <v>1756</v>
      </c>
      <c r="P3879" s="12" t="str">
        <f t="shared" si="301"/>
        <v>2020-08-04</v>
      </c>
      <c r="Q3879" s="1" t="str">
        <f>IFERROR(VLOOKUP(K3879,de_para!$A$2:$B$32,2,0),"ERR")</f>
        <v>web event</v>
      </c>
      <c r="R3879" s="1">
        <v>0</v>
      </c>
      <c r="S3879" s="1">
        <f t="shared" si="302"/>
        <v>8</v>
      </c>
      <c r="T3879" s="1">
        <f t="shared" si="303"/>
        <v>2020</v>
      </c>
      <c r="U3879" s="1">
        <f t="shared" si="304"/>
        <v>2</v>
      </c>
    </row>
    <row r="3880" spans="1:21" x14ac:dyDescent="0.25">
      <c r="A3880" s="3" t="s">
        <v>1593</v>
      </c>
      <c r="B3880" s="3" t="s">
        <v>1754</v>
      </c>
      <c r="C3880" s="4" t="s">
        <v>1594</v>
      </c>
      <c r="D3880" s="5" t="s">
        <v>1504</v>
      </c>
      <c r="E3880" s="4" t="s">
        <v>1505</v>
      </c>
      <c r="F3880" s="6">
        <v>20068.55</v>
      </c>
      <c r="G3880" s="4">
        <v>888961</v>
      </c>
      <c r="H3880" s="4">
        <v>1413327</v>
      </c>
      <c r="I3880" s="5">
        <v>14.19950938</v>
      </c>
      <c r="J3880" s="5">
        <v>1.5898638972913</v>
      </c>
      <c r="K3880" s="5" t="s">
        <v>36</v>
      </c>
      <c r="L3880" s="5">
        <v>123</v>
      </c>
      <c r="M3880" s="7" t="s">
        <v>1755</v>
      </c>
      <c r="N3880" s="16">
        <f t="shared" si="300"/>
        <v>44039</v>
      </c>
      <c r="O3880" s="7" t="s">
        <v>1756</v>
      </c>
      <c r="P3880" s="12" t="str">
        <f t="shared" si="301"/>
        <v>2020-08-04</v>
      </c>
      <c r="Q3880" s="1" t="str">
        <f>IFERROR(VLOOKUP(K3880,de_para!$A$2:$B$32,2,0),"ERR")</f>
        <v>web event</v>
      </c>
      <c r="R3880" s="1">
        <v>0</v>
      </c>
      <c r="S3880" s="1">
        <f t="shared" si="302"/>
        <v>8</v>
      </c>
      <c r="T3880" s="1">
        <f t="shared" si="303"/>
        <v>2020</v>
      </c>
      <c r="U3880" s="1">
        <f t="shared" si="304"/>
        <v>2</v>
      </c>
    </row>
    <row r="3881" spans="1:21" x14ac:dyDescent="0.25">
      <c r="A3881" s="3" t="s">
        <v>1620</v>
      </c>
      <c r="B3881" s="3" t="s">
        <v>1754</v>
      </c>
      <c r="C3881" s="4" t="s">
        <v>1621</v>
      </c>
      <c r="D3881" s="5" t="s">
        <v>1566</v>
      </c>
      <c r="E3881" s="4" t="s">
        <v>1567</v>
      </c>
      <c r="F3881" s="6">
        <v>13637.39</v>
      </c>
      <c r="G3881" s="4">
        <v>15496</v>
      </c>
      <c r="H3881" s="4">
        <v>141635</v>
      </c>
      <c r="I3881" s="5">
        <v>96.285452039999996</v>
      </c>
      <c r="J3881" s="5">
        <v>9.1401006711408996</v>
      </c>
      <c r="K3881" s="5" t="s">
        <v>36</v>
      </c>
      <c r="L3881" s="5">
        <v>144</v>
      </c>
      <c r="M3881" s="7" t="s">
        <v>1755</v>
      </c>
      <c r="N3881" s="16">
        <f t="shared" si="300"/>
        <v>44039</v>
      </c>
      <c r="O3881" s="7" t="s">
        <v>1756</v>
      </c>
      <c r="P3881" s="12" t="str">
        <f t="shared" si="301"/>
        <v>2020-08-04</v>
      </c>
      <c r="Q3881" s="1" t="str">
        <f>IFERROR(VLOOKUP(K3881,de_para!$A$2:$B$32,2,0),"ERR")</f>
        <v>web event</v>
      </c>
      <c r="R3881" s="1">
        <v>0</v>
      </c>
      <c r="S3881" s="1">
        <f t="shared" si="302"/>
        <v>8</v>
      </c>
      <c r="T3881" s="1">
        <f t="shared" si="303"/>
        <v>2020</v>
      </c>
      <c r="U3881" s="1">
        <f t="shared" si="304"/>
        <v>2</v>
      </c>
    </row>
    <row r="3882" spans="1:21" x14ac:dyDescent="0.25">
      <c r="A3882" s="3" t="s">
        <v>1769</v>
      </c>
      <c r="B3882" s="3" t="s">
        <v>1754</v>
      </c>
      <c r="C3882" s="4" t="s">
        <v>1770</v>
      </c>
      <c r="D3882" s="5" t="s">
        <v>1624</v>
      </c>
      <c r="E3882" s="4" t="s">
        <v>1625</v>
      </c>
      <c r="F3882" s="6">
        <v>227.01</v>
      </c>
      <c r="G3882" s="4">
        <v>11648</v>
      </c>
      <c r="H3882" s="4">
        <v>18287</v>
      </c>
      <c r="I3882" s="5">
        <v>12.41373653</v>
      </c>
      <c r="J3882" s="5">
        <v>1.5699690934066</v>
      </c>
      <c r="K3882" s="5" t="s">
        <v>36</v>
      </c>
      <c r="L3882" s="5">
        <v>1</v>
      </c>
      <c r="M3882" s="7" t="s">
        <v>1755</v>
      </c>
      <c r="N3882" s="16">
        <f t="shared" si="300"/>
        <v>44039</v>
      </c>
      <c r="O3882" s="7" t="s">
        <v>1756</v>
      </c>
      <c r="P3882" s="12" t="str">
        <f t="shared" si="301"/>
        <v>2020-08-04</v>
      </c>
      <c r="Q3882" s="1" t="str">
        <f>IFERROR(VLOOKUP(K3882,de_para!$A$2:$B$32,2,0),"ERR")</f>
        <v>web event</v>
      </c>
      <c r="R3882" s="1">
        <v>0</v>
      </c>
      <c r="S3882" s="1">
        <f t="shared" si="302"/>
        <v>8</v>
      </c>
      <c r="T3882" s="1">
        <f t="shared" si="303"/>
        <v>2020</v>
      </c>
      <c r="U3882" s="1">
        <f t="shared" si="304"/>
        <v>2</v>
      </c>
    </row>
    <row r="3883" spans="1:21" x14ac:dyDescent="0.25">
      <c r="A3883" s="3" t="s">
        <v>1088</v>
      </c>
      <c r="B3883" s="3" t="s">
        <v>1754</v>
      </c>
      <c r="C3883" s="4" t="s">
        <v>1090</v>
      </c>
      <c r="D3883" s="5" t="s">
        <v>1091</v>
      </c>
      <c r="E3883" s="4" t="s">
        <v>1092</v>
      </c>
      <c r="F3883" s="6">
        <v>19439.759999999998</v>
      </c>
      <c r="G3883" s="4">
        <v>26312</v>
      </c>
      <c r="H3883" s="4">
        <v>356462</v>
      </c>
      <c r="I3883" s="5">
        <v>54.53529408</v>
      </c>
      <c r="J3883" s="5">
        <v>13.547506840984999</v>
      </c>
      <c r="K3883" s="5" t="s">
        <v>36</v>
      </c>
      <c r="L3883" s="5">
        <v>211</v>
      </c>
      <c r="M3883" s="7" t="s">
        <v>1755</v>
      </c>
      <c r="N3883" s="16">
        <f t="shared" si="300"/>
        <v>44039</v>
      </c>
      <c r="O3883" s="7" t="s">
        <v>1756</v>
      </c>
      <c r="P3883" s="12" t="str">
        <f t="shared" si="301"/>
        <v>2020-08-04</v>
      </c>
      <c r="Q3883" s="1" t="str">
        <f>IFERROR(VLOOKUP(K3883,de_para!$A$2:$B$32,2,0),"ERR")</f>
        <v>web event</v>
      </c>
      <c r="R3883" s="1">
        <v>0</v>
      </c>
      <c r="S3883" s="1">
        <f t="shared" si="302"/>
        <v>8</v>
      </c>
      <c r="T3883" s="1">
        <f t="shared" si="303"/>
        <v>2020</v>
      </c>
      <c r="U3883" s="1">
        <f t="shared" si="304"/>
        <v>2</v>
      </c>
    </row>
    <row r="3884" spans="1:21" x14ac:dyDescent="0.25">
      <c r="A3884" s="3" t="s">
        <v>1771</v>
      </c>
      <c r="B3884" s="3" t="s">
        <v>1754</v>
      </c>
      <c r="C3884" s="4" t="s">
        <v>1772</v>
      </c>
      <c r="D3884" s="5" t="s">
        <v>1624</v>
      </c>
      <c r="E3884" s="4" t="s">
        <v>1625</v>
      </c>
      <c r="F3884" s="6">
        <v>0</v>
      </c>
      <c r="G3884" s="4">
        <v>0</v>
      </c>
      <c r="H3884" s="4">
        <v>0</v>
      </c>
      <c r="I3884" s="5" t="s">
        <v>45</v>
      </c>
      <c r="J3884" s="5">
        <v>0</v>
      </c>
      <c r="K3884" s="5" t="s">
        <v>36</v>
      </c>
      <c r="L3884" s="5">
        <v>2</v>
      </c>
      <c r="M3884" s="7" t="s">
        <v>1755</v>
      </c>
      <c r="N3884" s="16">
        <f t="shared" si="300"/>
        <v>44039</v>
      </c>
      <c r="O3884" s="7" t="s">
        <v>1756</v>
      </c>
      <c r="P3884" s="12" t="str">
        <f t="shared" si="301"/>
        <v>2020-08-04</v>
      </c>
      <c r="Q3884" s="1" t="str">
        <f>IFERROR(VLOOKUP(K3884,de_para!$A$2:$B$32,2,0),"ERR")</f>
        <v>web event</v>
      </c>
      <c r="R3884" s="1">
        <v>0</v>
      </c>
      <c r="S3884" s="1">
        <f t="shared" si="302"/>
        <v>8</v>
      </c>
      <c r="T3884" s="1">
        <f t="shared" si="303"/>
        <v>2020</v>
      </c>
      <c r="U3884" s="1">
        <f t="shared" si="304"/>
        <v>2</v>
      </c>
    </row>
    <row r="3885" spans="1:21" x14ac:dyDescent="0.25">
      <c r="A3885" s="3" t="s">
        <v>1693</v>
      </c>
      <c r="B3885" s="3" t="s">
        <v>1754</v>
      </c>
      <c r="C3885" s="4" t="s">
        <v>1694</v>
      </c>
      <c r="D3885" s="5" t="s">
        <v>1624</v>
      </c>
      <c r="E3885" s="4" t="s">
        <v>1625</v>
      </c>
      <c r="F3885" s="6">
        <v>0</v>
      </c>
      <c r="G3885" s="4">
        <v>0</v>
      </c>
      <c r="H3885" s="4">
        <v>0</v>
      </c>
      <c r="I3885" s="5" t="s">
        <v>45</v>
      </c>
      <c r="J3885" s="5">
        <v>0</v>
      </c>
      <c r="K3885" s="5" t="s">
        <v>36</v>
      </c>
      <c r="L3885" s="5">
        <v>2</v>
      </c>
      <c r="M3885" s="7" t="s">
        <v>1755</v>
      </c>
      <c r="N3885" s="16">
        <f t="shared" si="300"/>
        <v>44039</v>
      </c>
      <c r="O3885" s="7" t="s">
        <v>1756</v>
      </c>
      <c r="P3885" s="12" t="str">
        <f t="shared" si="301"/>
        <v>2020-08-04</v>
      </c>
      <c r="Q3885" s="1" t="str">
        <f>IFERROR(VLOOKUP(K3885,de_para!$A$2:$B$32,2,0),"ERR")</f>
        <v>web event</v>
      </c>
      <c r="R3885" s="1">
        <v>0</v>
      </c>
      <c r="S3885" s="1">
        <f t="shared" si="302"/>
        <v>8</v>
      </c>
      <c r="T3885" s="1">
        <f t="shared" si="303"/>
        <v>2020</v>
      </c>
      <c r="U3885" s="1">
        <f t="shared" si="304"/>
        <v>2</v>
      </c>
    </row>
    <row r="3886" spans="1:21" x14ac:dyDescent="0.25">
      <c r="A3886" s="3" t="s">
        <v>1662</v>
      </c>
      <c r="B3886" s="3" t="s">
        <v>1754</v>
      </c>
      <c r="C3886" s="4" t="s">
        <v>1663</v>
      </c>
      <c r="D3886" s="5" t="s">
        <v>1566</v>
      </c>
      <c r="E3886" s="4" t="s">
        <v>1567</v>
      </c>
      <c r="F3886" s="6">
        <v>3785.71</v>
      </c>
      <c r="G3886" s="4">
        <v>15631</v>
      </c>
      <c r="H3886" s="4">
        <v>80662</v>
      </c>
      <c r="I3886" s="5">
        <v>46.933004390000001</v>
      </c>
      <c r="J3886" s="5">
        <v>5.1603864116178997</v>
      </c>
      <c r="K3886" s="5" t="s">
        <v>36</v>
      </c>
      <c r="L3886" s="5">
        <v>10</v>
      </c>
      <c r="M3886" s="7" t="s">
        <v>1755</v>
      </c>
      <c r="N3886" s="16">
        <f t="shared" si="300"/>
        <v>44039</v>
      </c>
      <c r="O3886" s="7" t="s">
        <v>1756</v>
      </c>
      <c r="P3886" s="12" t="str">
        <f t="shared" si="301"/>
        <v>2020-08-04</v>
      </c>
      <c r="Q3886" s="1" t="str">
        <f>IFERROR(VLOOKUP(K3886,de_para!$A$2:$B$32,2,0),"ERR")</f>
        <v>web event</v>
      </c>
      <c r="R3886" s="1">
        <v>0</v>
      </c>
      <c r="S3886" s="1">
        <f t="shared" si="302"/>
        <v>8</v>
      </c>
      <c r="T3886" s="1">
        <f t="shared" si="303"/>
        <v>2020</v>
      </c>
      <c r="U3886" s="1">
        <f t="shared" si="304"/>
        <v>2</v>
      </c>
    </row>
    <row r="3887" spans="1:21" x14ac:dyDescent="0.25">
      <c r="A3887" s="3" t="s">
        <v>1709</v>
      </c>
      <c r="B3887" s="3" t="s">
        <v>1754</v>
      </c>
      <c r="C3887" s="4" t="s">
        <v>1710</v>
      </c>
      <c r="D3887" s="5" t="s">
        <v>1711</v>
      </c>
      <c r="E3887" s="4" t="s">
        <v>1712</v>
      </c>
      <c r="F3887" s="6">
        <v>263.13</v>
      </c>
      <c r="G3887" s="4">
        <v>10040</v>
      </c>
      <c r="H3887" s="4">
        <v>12257</v>
      </c>
      <c r="I3887" s="5">
        <v>21.467732720000001</v>
      </c>
      <c r="J3887" s="5">
        <v>1.2208167330677</v>
      </c>
      <c r="K3887" s="5" t="s">
        <v>36</v>
      </c>
      <c r="L3887" s="5">
        <v>10</v>
      </c>
      <c r="M3887" s="7" t="s">
        <v>1755</v>
      </c>
      <c r="N3887" s="16">
        <f t="shared" si="300"/>
        <v>44039</v>
      </c>
      <c r="O3887" s="7" t="s">
        <v>1756</v>
      </c>
      <c r="P3887" s="12" t="str">
        <f t="shared" si="301"/>
        <v>2020-08-04</v>
      </c>
      <c r="Q3887" s="1" t="str">
        <f>IFERROR(VLOOKUP(K3887,de_para!$A$2:$B$32,2,0),"ERR")</f>
        <v>web event</v>
      </c>
      <c r="R3887" s="1">
        <v>0</v>
      </c>
      <c r="S3887" s="1">
        <f t="shared" si="302"/>
        <v>8</v>
      </c>
      <c r="T3887" s="1">
        <f t="shared" si="303"/>
        <v>2020</v>
      </c>
      <c r="U3887" s="1">
        <f t="shared" si="304"/>
        <v>2</v>
      </c>
    </row>
    <row r="3888" spans="1:21" x14ac:dyDescent="0.25">
      <c r="A3888" s="3" t="s">
        <v>1686</v>
      </c>
      <c r="B3888" s="3" t="s">
        <v>1754</v>
      </c>
      <c r="C3888" s="4" t="s">
        <v>1773</v>
      </c>
      <c r="D3888" s="5" t="s">
        <v>1711</v>
      </c>
      <c r="E3888" s="4" t="s">
        <v>1712</v>
      </c>
      <c r="F3888" s="6">
        <v>0</v>
      </c>
      <c r="G3888" s="4">
        <v>0</v>
      </c>
      <c r="H3888" s="4">
        <v>0</v>
      </c>
      <c r="I3888" s="5" t="s">
        <v>45</v>
      </c>
      <c r="J3888" s="5">
        <v>0</v>
      </c>
      <c r="K3888" s="5" t="s">
        <v>36</v>
      </c>
      <c r="L3888" s="5">
        <v>1</v>
      </c>
      <c r="M3888" s="7" t="s">
        <v>1755</v>
      </c>
      <c r="N3888" s="16">
        <f t="shared" si="300"/>
        <v>44039</v>
      </c>
      <c r="O3888" s="7" t="s">
        <v>1756</v>
      </c>
      <c r="P3888" s="12" t="str">
        <f t="shared" si="301"/>
        <v>2020-08-04</v>
      </c>
      <c r="Q3888" s="1" t="str">
        <f>IFERROR(VLOOKUP(K3888,de_para!$A$2:$B$32,2,0),"ERR")</f>
        <v>web event</v>
      </c>
      <c r="R3888" s="1">
        <v>0</v>
      </c>
      <c r="S3888" s="1">
        <f t="shared" si="302"/>
        <v>8</v>
      </c>
      <c r="T3888" s="1">
        <f t="shared" si="303"/>
        <v>2020</v>
      </c>
      <c r="U3888" s="1">
        <f t="shared" si="304"/>
        <v>2</v>
      </c>
    </row>
    <row r="3889" spans="1:21" x14ac:dyDescent="0.25">
      <c r="A3889" s="3" t="s">
        <v>1723</v>
      </c>
      <c r="B3889" s="3" t="s">
        <v>1754</v>
      </c>
      <c r="C3889" s="4" t="s">
        <v>1724</v>
      </c>
      <c r="D3889" s="5" t="s">
        <v>1725</v>
      </c>
      <c r="E3889" s="4" t="s">
        <v>1726</v>
      </c>
      <c r="F3889" s="6">
        <v>0</v>
      </c>
      <c r="G3889" s="4">
        <v>0</v>
      </c>
      <c r="H3889" s="4">
        <v>0</v>
      </c>
      <c r="I3889" s="5" t="s">
        <v>45</v>
      </c>
      <c r="J3889" s="5">
        <v>0</v>
      </c>
      <c r="K3889" s="5" t="s">
        <v>36</v>
      </c>
      <c r="L3889" s="5">
        <v>6</v>
      </c>
      <c r="M3889" s="7" t="s">
        <v>1755</v>
      </c>
      <c r="N3889" s="16">
        <f t="shared" si="300"/>
        <v>44039</v>
      </c>
      <c r="O3889" s="7" t="s">
        <v>1756</v>
      </c>
      <c r="P3889" s="12" t="str">
        <f t="shared" si="301"/>
        <v>2020-08-04</v>
      </c>
      <c r="Q3889" s="1" t="str">
        <f>IFERROR(VLOOKUP(K3889,de_para!$A$2:$B$32,2,0),"ERR")</f>
        <v>web event</v>
      </c>
      <c r="R3889" s="1">
        <v>0</v>
      </c>
      <c r="S3889" s="1">
        <f t="shared" si="302"/>
        <v>8</v>
      </c>
      <c r="T3889" s="1">
        <f t="shared" si="303"/>
        <v>2020</v>
      </c>
      <c r="U3889" s="1">
        <f t="shared" si="304"/>
        <v>2</v>
      </c>
    </row>
    <row r="3890" spans="1:21" x14ac:dyDescent="0.25">
      <c r="A3890" s="3" t="s">
        <v>1557</v>
      </c>
      <c r="B3890" s="3" t="s">
        <v>1754</v>
      </c>
      <c r="C3890" s="4" t="s">
        <v>1671</v>
      </c>
      <c r="D3890" s="5" t="s">
        <v>1672</v>
      </c>
      <c r="E3890" s="4" t="s">
        <v>1673</v>
      </c>
      <c r="F3890" s="6">
        <v>0</v>
      </c>
      <c r="G3890" s="4">
        <v>0</v>
      </c>
      <c r="H3890" s="4">
        <v>0</v>
      </c>
      <c r="I3890" s="5" t="s">
        <v>45</v>
      </c>
      <c r="J3890" s="5">
        <v>0</v>
      </c>
      <c r="K3890" s="5" t="s">
        <v>36</v>
      </c>
      <c r="L3890" s="5">
        <v>5</v>
      </c>
      <c r="M3890" s="7" t="s">
        <v>1755</v>
      </c>
      <c r="N3890" s="16">
        <f t="shared" si="300"/>
        <v>44039</v>
      </c>
      <c r="O3890" s="7" t="s">
        <v>1756</v>
      </c>
      <c r="P3890" s="12" t="str">
        <f t="shared" si="301"/>
        <v>2020-08-04</v>
      </c>
      <c r="Q3890" s="1" t="str">
        <f>IFERROR(VLOOKUP(K3890,de_para!$A$2:$B$32,2,0),"ERR")</f>
        <v>web event</v>
      </c>
      <c r="R3890" s="1">
        <v>0</v>
      </c>
      <c r="S3890" s="1">
        <f t="shared" si="302"/>
        <v>8</v>
      </c>
      <c r="T3890" s="1">
        <f t="shared" si="303"/>
        <v>2020</v>
      </c>
      <c r="U3890" s="1">
        <f t="shared" si="304"/>
        <v>2</v>
      </c>
    </row>
    <row r="3891" spans="1:21" x14ac:dyDescent="0.25">
      <c r="A3891" s="3" t="s">
        <v>1580</v>
      </c>
      <c r="B3891" s="3" t="s">
        <v>1754</v>
      </c>
      <c r="C3891" s="4" t="s">
        <v>1639</v>
      </c>
      <c r="D3891" s="5" t="s">
        <v>1640</v>
      </c>
      <c r="E3891" s="4" t="s">
        <v>1641</v>
      </c>
      <c r="F3891" s="6">
        <v>14557.86</v>
      </c>
      <c r="G3891" s="4">
        <v>1103100</v>
      </c>
      <c r="H3891" s="4">
        <v>1565576</v>
      </c>
      <c r="I3891" s="5">
        <v>9.2987245600000001</v>
      </c>
      <c r="J3891" s="5">
        <v>1.4192512011603999</v>
      </c>
      <c r="K3891" s="5" t="s">
        <v>36</v>
      </c>
      <c r="L3891" s="5">
        <v>132</v>
      </c>
      <c r="M3891" s="7" t="s">
        <v>1755</v>
      </c>
      <c r="N3891" s="16">
        <f t="shared" si="300"/>
        <v>44039</v>
      </c>
      <c r="O3891" s="7" t="s">
        <v>1756</v>
      </c>
      <c r="P3891" s="12" t="str">
        <f t="shared" si="301"/>
        <v>2020-08-04</v>
      </c>
      <c r="Q3891" s="1" t="str">
        <f>IFERROR(VLOOKUP(K3891,de_para!$A$2:$B$32,2,0),"ERR")</f>
        <v>web event</v>
      </c>
      <c r="R3891" s="1">
        <v>0</v>
      </c>
      <c r="S3891" s="1">
        <f t="shared" si="302"/>
        <v>8</v>
      </c>
      <c r="T3891" s="1">
        <f t="shared" si="303"/>
        <v>2020</v>
      </c>
      <c r="U3891" s="1">
        <f t="shared" si="304"/>
        <v>2</v>
      </c>
    </row>
    <row r="3892" spans="1:21" x14ac:dyDescent="0.25">
      <c r="A3892" s="3" t="s">
        <v>1622</v>
      </c>
      <c r="B3892" s="3" t="s">
        <v>1754</v>
      </c>
      <c r="C3892" s="4" t="s">
        <v>1623</v>
      </c>
      <c r="D3892" s="5" t="s">
        <v>1624</v>
      </c>
      <c r="E3892" s="4" t="s">
        <v>1625</v>
      </c>
      <c r="F3892" s="6">
        <v>6787.87</v>
      </c>
      <c r="G3892" s="4">
        <v>58480</v>
      </c>
      <c r="H3892" s="4">
        <v>241378</v>
      </c>
      <c r="I3892" s="5">
        <v>28.121328370000001</v>
      </c>
      <c r="J3892" s="5">
        <v>4.1275307797538003</v>
      </c>
      <c r="K3892" s="5" t="s">
        <v>36</v>
      </c>
      <c r="L3892" s="5">
        <v>29</v>
      </c>
      <c r="M3892" s="7" t="s">
        <v>1755</v>
      </c>
      <c r="N3892" s="16">
        <f t="shared" si="300"/>
        <v>44039</v>
      </c>
      <c r="O3892" s="7" t="s">
        <v>1756</v>
      </c>
      <c r="P3892" s="12" t="str">
        <f t="shared" si="301"/>
        <v>2020-08-04</v>
      </c>
      <c r="Q3892" s="1" t="str">
        <f>IFERROR(VLOOKUP(K3892,de_para!$A$2:$B$32,2,0),"ERR")</f>
        <v>web event</v>
      </c>
      <c r="R3892" s="1">
        <v>0</v>
      </c>
      <c r="S3892" s="1">
        <f t="shared" si="302"/>
        <v>8</v>
      </c>
      <c r="T3892" s="1">
        <f t="shared" si="303"/>
        <v>2020</v>
      </c>
      <c r="U3892" s="1">
        <f t="shared" si="304"/>
        <v>2</v>
      </c>
    </row>
    <row r="3893" spans="1:21" x14ac:dyDescent="0.25">
      <c r="A3893" s="3" t="s">
        <v>1774</v>
      </c>
      <c r="B3893" s="3" t="s">
        <v>1775</v>
      </c>
      <c r="C3893" s="4" t="s">
        <v>1776</v>
      </c>
      <c r="D3893" s="5" t="s">
        <v>1777</v>
      </c>
      <c r="E3893" s="4" t="s">
        <v>1778</v>
      </c>
      <c r="F3893" s="6">
        <v>0</v>
      </c>
      <c r="G3893" s="4">
        <v>0</v>
      </c>
      <c r="H3893" s="4">
        <v>0</v>
      </c>
      <c r="I3893" s="5" t="s">
        <v>45</v>
      </c>
      <c r="J3893" s="5">
        <v>0</v>
      </c>
      <c r="K3893" s="5" t="s">
        <v>1779</v>
      </c>
      <c r="L3893" s="5">
        <v>1</v>
      </c>
      <c r="M3893" s="7" t="s">
        <v>1780</v>
      </c>
      <c r="N3893" s="16">
        <f t="shared" si="300"/>
        <v>44032</v>
      </c>
      <c r="O3893" s="7" t="s">
        <v>1781</v>
      </c>
      <c r="P3893" s="12" t="str">
        <f t="shared" si="301"/>
        <v>2020-07-28</v>
      </c>
      <c r="Q3893" s="1" t="str">
        <f>IFERROR(VLOOKUP(K3893,de_para!$A$2:$B$32,2,0),"ERR")</f>
        <v>web event</v>
      </c>
      <c r="R3893" s="1">
        <v>0</v>
      </c>
      <c r="S3893" s="1">
        <f t="shared" si="302"/>
        <v>7</v>
      </c>
      <c r="T3893" s="1">
        <f t="shared" si="303"/>
        <v>2020</v>
      </c>
      <c r="U3893" s="1">
        <f t="shared" si="304"/>
        <v>2</v>
      </c>
    </row>
    <row r="3894" spans="1:21" x14ac:dyDescent="0.25">
      <c r="A3894" s="3" t="s">
        <v>1476</v>
      </c>
      <c r="B3894" s="3" t="s">
        <v>1775</v>
      </c>
      <c r="C3894" s="4" t="s">
        <v>1763</v>
      </c>
      <c r="D3894" s="5" t="s">
        <v>1752</v>
      </c>
      <c r="E3894" s="4" t="s">
        <v>1753</v>
      </c>
      <c r="F3894" s="6">
        <v>953.02</v>
      </c>
      <c r="G3894" s="4">
        <v>68240</v>
      </c>
      <c r="H3894" s="4">
        <v>80301</v>
      </c>
      <c r="I3894" s="5">
        <v>11.86809629</v>
      </c>
      <c r="J3894" s="5">
        <v>1.1767438452521</v>
      </c>
      <c r="K3894" s="5" t="s">
        <v>36</v>
      </c>
      <c r="L3894" s="5">
        <v>10</v>
      </c>
      <c r="M3894" s="7" t="s">
        <v>1780</v>
      </c>
      <c r="N3894" s="16">
        <f t="shared" si="300"/>
        <v>44032</v>
      </c>
      <c r="O3894" s="7" t="s">
        <v>1781</v>
      </c>
      <c r="P3894" s="12" t="str">
        <f t="shared" si="301"/>
        <v>2020-07-28</v>
      </c>
      <c r="Q3894" s="1" t="str">
        <f>IFERROR(VLOOKUP(K3894,de_para!$A$2:$B$32,2,0),"ERR")</f>
        <v>web event</v>
      </c>
      <c r="R3894" s="1">
        <v>0</v>
      </c>
      <c r="S3894" s="1">
        <f t="shared" si="302"/>
        <v>7</v>
      </c>
      <c r="T3894" s="1">
        <f t="shared" si="303"/>
        <v>2020</v>
      </c>
      <c r="U3894" s="1">
        <f t="shared" si="304"/>
        <v>2</v>
      </c>
    </row>
    <row r="3895" spans="1:21" x14ac:dyDescent="0.25">
      <c r="A3895" s="3" t="s">
        <v>1535</v>
      </c>
      <c r="B3895" s="3" t="s">
        <v>1775</v>
      </c>
      <c r="C3895" s="4" t="s">
        <v>1692</v>
      </c>
      <c r="D3895" s="5" t="s">
        <v>1672</v>
      </c>
      <c r="E3895" s="4" t="s">
        <v>1673</v>
      </c>
      <c r="F3895" s="6">
        <v>1766.23</v>
      </c>
      <c r="G3895" s="4">
        <v>120608</v>
      </c>
      <c r="H3895" s="4">
        <v>162178</v>
      </c>
      <c r="I3895" s="5">
        <v>10.89068801</v>
      </c>
      <c r="J3895" s="5">
        <v>1.3446703369594</v>
      </c>
      <c r="K3895" s="5" t="s">
        <v>36</v>
      </c>
      <c r="L3895" s="5">
        <v>8</v>
      </c>
      <c r="M3895" s="7" t="s">
        <v>1780</v>
      </c>
      <c r="N3895" s="16">
        <f t="shared" si="300"/>
        <v>44032</v>
      </c>
      <c r="O3895" s="7" t="s">
        <v>1781</v>
      </c>
      <c r="P3895" s="12" t="str">
        <f t="shared" si="301"/>
        <v>2020-07-28</v>
      </c>
      <c r="Q3895" s="1" t="str">
        <f>IFERROR(VLOOKUP(K3895,de_para!$A$2:$B$32,2,0),"ERR")</f>
        <v>web event</v>
      </c>
      <c r="R3895" s="1">
        <v>0</v>
      </c>
      <c r="S3895" s="1">
        <f t="shared" si="302"/>
        <v>7</v>
      </c>
      <c r="T3895" s="1">
        <f t="shared" si="303"/>
        <v>2020</v>
      </c>
      <c r="U3895" s="1">
        <f t="shared" si="304"/>
        <v>2</v>
      </c>
    </row>
    <row r="3896" spans="1:21" x14ac:dyDescent="0.25">
      <c r="A3896" s="3" t="s">
        <v>1480</v>
      </c>
      <c r="B3896" s="3" t="s">
        <v>1775</v>
      </c>
      <c r="C3896" s="4" t="s">
        <v>1751</v>
      </c>
      <c r="D3896" s="5" t="s">
        <v>1752</v>
      </c>
      <c r="E3896" s="4" t="s">
        <v>1753</v>
      </c>
      <c r="F3896" s="6">
        <v>937.71</v>
      </c>
      <c r="G3896" s="4">
        <v>72273</v>
      </c>
      <c r="H3896" s="4">
        <v>86414</v>
      </c>
      <c r="I3896" s="5">
        <v>10.85136668</v>
      </c>
      <c r="J3896" s="5">
        <v>1.1956608968771001</v>
      </c>
      <c r="K3896" s="5" t="s">
        <v>36</v>
      </c>
      <c r="L3896" s="5">
        <v>4</v>
      </c>
      <c r="M3896" s="7" t="s">
        <v>1780</v>
      </c>
      <c r="N3896" s="16">
        <f t="shared" si="300"/>
        <v>44032</v>
      </c>
      <c r="O3896" s="7" t="s">
        <v>1781</v>
      </c>
      <c r="P3896" s="12" t="str">
        <f t="shared" si="301"/>
        <v>2020-07-28</v>
      </c>
      <c r="Q3896" s="1" t="str">
        <f>IFERROR(VLOOKUP(K3896,de_para!$A$2:$B$32,2,0),"ERR")</f>
        <v>web event</v>
      </c>
      <c r="R3896" s="1">
        <v>0</v>
      </c>
      <c r="S3896" s="1">
        <f t="shared" si="302"/>
        <v>7</v>
      </c>
      <c r="T3896" s="1">
        <f t="shared" si="303"/>
        <v>2020</v>
      </c>
      <c r="U3896" s="1">
        <f t="shared" si="304"/>
        <v>2</v>
      </c>
    </row>
    <row r="3897" spans="1:21" x14ac:dyDescent="0.25">
      <c r="A3897" s="3" t="s">
        <v>1530</v>
      </c>
      <c r="B3897" s="3" t="s">
        <v>1775</v>
      </c>
      <c r="C3897" s="4" t="s">
        <v>1683</v>
      </c>
      <c r="D3897" s="5" t="s">
        <v>1684</v>
      </c>
      <c r="E3897" s="4" t="s">
        <v>1685</v>
      </c>
      <c r="F3897" s="6">
        <v>1775.41</v>
      </c>
      <c r="G3897" s="4">
        <v>124064</v>
      </c>
      <c r="H3897" s="4">
        <v>175138</v>
      </c>
      <c r="I3897" s="5">
        <v>10.137206089999999</v>
      </c>
      <c r="J3897" s="5">
        <v>1.4116746195512</v>
      </c>
      <c r="K3897" s="5" t="s">
        <v>36</v>
      </c>
      <c r="L3897" s="5">
        <v>24</v>
      </c>
      <c r="M3897" s="7" t="s">
        <v>1780</v>
      </c>
      <c r="N3897" s="16">
        <f t="shared" si="300"/>
        <v>44032</v>
      </c>
      <c r="O3897" s="7" t="s">
        <v>1781</v>
      </c>
      <c r="P3897" s="12" t="str">
        <f t="shared" si="301"/>
        <v>2020-07-28</v>
      </c>
      <c r="Q3897" s="1" t="str">
        <f>IFERROR(VLOOKUP(K3897,de_para!$A$2:$B$32,2,0),"ERR")</f>
        <v>web event</v>
      </c>
      <c r="R3897" s="1">
        <v>0</v>
      </c>
      <c r="S3897" s="1">
        <f t="shared" si="302"/>
        <v>7</v>
      </c>
      <c r="T3897" s="1">
        <f t="shared" si="303"/>
        <v>2020</v>
      </c>
      <c r="U3897" s="1">
        <f t="shared" si="304"/>
        <v>2</v>
      </c>
    </row>
    <row r="3898" spans="1:21" x14ac:dyDescent="0.25">
      <c r="A3898" s="3" t="s">
        <v>1502</v>
      </c>
      <c r="B3898" s="3" t="s">
        <v>1775</v>
      </c>
      <c r="C3898" s="4" t="s">
        <v>1503</v>
      </c>
      <c r="D3898" s="5" t="s">
        <v>1504</v>
      </c>
      <c r="E3898" s="4" t="s">
        <v>1505</v>
      </c>
      <c r="F3898" s="6">
        <v>31960.25</v>
      </c>
      <c r="G3898" s="4">
        <v>2135563</v>
      </c>
      <c r="H3898" s="4">
        <v>3393625</v>
      </c>
      <c r="I3898" s="5">
        <v>9.4177317800000004</v>
      </c>
      <c r="J3898" s="5">
        <v>1.5891008600542</v>
      </c>
      <c r="K3898" s="5" t="s">
        <v>36</v>
      </c>
      <c r="L3898" s="5">
        <v>246</v>
      </c>
      <c r="M3898" s="7" t="s">
        <v>1780</v>
      </c>
      <c r="N3898" s="16">
        <f t="shared" si="300"/>
        <v>44032</v>
      </c>
      <c r="O3898" s="7" t="s">
        <v>1781</v>
      </c>
      <c r="P3898" s="12" t="str">
        <f t="shared" si="301"/>
        <v>2020-07-28</v>
      </c>
      <c r="Q3898" s="1" t="str">
        <f>IFERROR(VLOOKUP(K3898,de_para!$A$2:$B$32,2,0),"ERR")</f>
        <v>web event</v>
      </c>
      <c r="R3898" s="1">
        <v>0</v>
      </c>
      <c r="S3898" s="1">
        <f t="shared" si="302"/>
        <v>7</v>
      </c>
      <c r="T3898" s="1">
        <f t="shared" si="303"/>
        <v>2020</v>
      </c>
      <c r="U3898" s="1">
        <f t="shared" si="304"/>
        <v>2</v>
      </c>
    </row>
    <row r="3899" spans="1:21" x14ac:dyDescent="0.25">
      <c r="A3899" s="3" t="s">
        <v>1306</v>
      </c>
      <c r="B3899" s="3" t="s">
        <v>1775</v>
      </c>
      <c r="C3899" s="4" t="s">
        <v>1307</v>
      </c>
      <c r="D3899" s="5" t="s">
        <v>1302</v>
      </c>
      <c r="E3899" s="4" t="s">
        <v>1303</v>
      </c>
      <c r="F3899" s="6">
        <v>4202.1000000000004</v>
      </c>
      <c r="G3899" s="4">
        <v>3978</v>
      </c>
      <c r="H3899" s="4">
        <v>44905</v>
      </c>
      <c r="I3899" s="5">
        <v>93.577552609999998</v>
      </c>
      <c r="J3899" s="5">
        <v>11.288335847159001</v>
      </c>
      <c r="K3899" s="5" t="s">
        <v>6</v>
      </c>
      <c r="L3899" s="5">
        <v>3978</v>
      </c>
      <c r="M3899" s="7" t="s">
        <v>1780</v>
      </c>
      <c r="N3899" s="16">
        <f t="shared" si="300"/>
        <v>44032</v>
      </c>
      <c r="O3899" s="7" t="s">
        <v>1781</v>
      </c>
      <c r="P3899" s="12" t="str">
        <f t="shared" si="301"/>
        <v>2020-07-28</v>
      </c>
      <c r="Q3899" s="1" t="str">
        <f>IFERROR(VLOOKUP(K3899,de_para!$A$2:$B$32,2,0),"ERR")</f>
        <v>Top funnel</v>
      </c>
      <c r="R3899" s="1">
        <v>0</v>
      </c>
      <c r="S3899" s="1">
        <f t="shared" si="302"/>
        <v>7</v>
      </c>
      <c r="T3899" s="1">
        <f t="shared" si="303"/>
        <v>2020</v>
      </c>
      <c r="U3899" s="1">
        <f t="shared" si="304"/>
        <v>2</v>
      </c>
    </row>
    <row r="3900" spans="1:21" x14ac:dyDescent="0.25">
      <c r="A3900" s="3" t="s">
        <v>1771</v>
      </c>
      <c r="B3900" s="3" t="s">
        <v>1775</v>
      </c>
      <c r="C3900" s="4" t="s">
        <v>1772</v>
      </c>
      <c r="D3900" s="5" t="s">
        <v>1624</v>
      </c>
      <c r="E3900" s="4" t="s">
        <v>1625</v>
      </c>
      <c r="F3900" s="6">
        <v>0</v>
      </c>
      <c r="G3900" s="4">
        <v>0</v>
      </c>
      <c r="H3900" s="4">
        <v>0</v>
      </c>
      <c r="I3900" s="5" t="s">
        <v>45</v>
      </c>
      <c r="J3900" s="5">
        <v>0</v>
      </c>
      <c r="K3900" s="5" t="s">
        <v>36</v>
      </c>
      <c r="L3900" s="5">
        <v>1</v>
      </c>
      <c r="M3900" s="7" t="s">
        <v>1780</v>
      </c>
      <c r="N3900" s="16">
        <f t="shared" si="300"/>
        <v>44032</v>
      </c>
      <c r="O3900" s="7" t="s">
        <v>1781</v>
      </c>
      <c r="P3900" s="12" t="str">
        <f t="shared" si="301"/>
        <v>2020-07-28</v>
      </c>
      <c r="Q3900" s="1" t="str">
        <f>IFERROR(VLOOKUP(K3900,de_para!$A$2:$B$32,2,0),"ERR")</f>
        <v>web event</v>
      </c>
      <c r="R3900" s="1">
        <v>0</v>
      </c>
      <c r="S3900" s="1">
        <f t="shared" si="302"/>
        <v>7</v>
      </c>
      <c r="T3900" s="1">
        <f t="shared" si="303"/>
        <v>2020</v>
      </c>
      <c r="U3900" s="1">
        <f t="shared" si="304"/>
        <v>2</v>
      </c>
    </row>
    <row r="3901" spans="1:21" x14ac:dyDescent="0.25">
      <c r="A3901" s="3" t="s">
        <v>1088</v>
      </c>
      <c r="B3901" s="3" t="s">
        <v>1775</v>
      </c>
      <c r="C3901" s="4" t="s">
        <v>1090</v>
      </c>
      <c r="D3901" s="5" t="s">
        <v>1091</v>
      </c>
      <c r="E3901" s="4" t="s">
        <v>1092</v>
      </c>
      <c r="F3901" s="6">
        <v>12223.8</v>
      </c>
      <c r="G3901" s="4">
        <v>25104</v>
      </c>
      <c r="H3901" s="4">
        <v>260037</v>
      </c>
      <c r="I3901" s="5">
        <v>47.007925800000002</v>
      </c>
      <c r="J3901" s="5">
        <v>10.358389101338</v>
      </c>
      <c r="K3901" s="5" t="s">
        <v>36</v>
      </c>
      <c r="L3901" s="5">
        <v>161</v>
      </c>
      <c r="M3901" s="7" t="s">
        <v>1780</v>
      </c>
      <c r="N3901" s="16">
        <f t="shared" si="300"/>
        <v>44032</v>
      </c>
      <c r="O3901" s="7" t="s">
        <v>1781</v>
      </c>
      <c r="P3901" s="12" t="str">
        <f t="shared" si="301"/>
        <v>2020-07-28</v>
      </c>
      <c r="Q3901" s="1" t="str">
        <f>IFERROR(VLOOKUP(K3901,de_para!$A$2:$B$32,2,0),"ERR")</f>
        <v>web event</v>
      </c>
      <c r="R3901" s="1">
        <v>0</v>
      </c>
      <c r="S3901" s="1">
        <f t="shared" si="302"/>
        <v>7</v>
      </c>
      <c r="T3901" s="1">
        <f t="shared" si="303"/>
        <v>2020</v>
      </c>
      <c r="U3901" s="1">
        <f t="shared" si="304"/>
        <v>2</v>
      </c>
    </row>
    <row r="3902" spans="1:21" x14ac:dyDescent="0.25">
      <c r="A3902" s="3" t="s">
        <v>1535</v>
      </c>
      <c r="B3902" s="3" t="s">
        <v>1775</v>
      </c>
      <c r="C3902" s="4" t="s">
        <v>1782</v>
      </c>
      <c r="D3902" s="5" t="s">
        <v>1684</v>
      </c>
      <c r="E3902" s="4" t="s">
        <v>1685</v>
      </c>
      <c r="F3902" s="6">
        <v>1765.78</v>
      </c>
      <c r="G3902" s="4">
        <v>124544</v>
      </c>
      <c r="H3902" s="4">
        <v>172691</v>
      </c>
      <c r="I3902" s="5">
        <v>10.225084109999999</v>
      </c>
      <c r="J3902" s="5">
        <v>1.3865862667008999</v>
      </c>
      <c r="K3902" s="5" t="s">
        <v>36</v>
      </c>
      <c r="L3902" s="5">
        <v>17</v>
      </c>
      <c r="M3902" s="7" t="s">
        <v>1780</v>
      </c>
      <c r="N3902" s="16">
        <f t="shared" si="300"/>
        <v>44032</v>
      </c>
      <c r="O3902" s="7" t="s">
        <v>1781</v>
      </c>
      <c r="P3902" s="12" t="str">
        <f t="shared" si="301"/>
        <v>2020-07-28</v>
      </c>
      <c r="Q3902" s="1" t="str">
        <f>IFERROR(VLOOKUP(K3902,de_para!$A$2:$B$32,2,0),"ERR")</f>
        <v>web event</v>
      </c>
      <c r="R3902" s="1">
        <v>0</v>
      </c>
      <c r="S3902" s="1">
        <f t="shared" si="302"/>
        <v>7</v>
      </c>
      <c r="T3902" s="1">
        <f t="shared" si="303"/>
        <v>2020</v>
      </c>
      <c r="U3902" s="1">
        <f t="shared" si="304"/>
        <v>2</v>
      </c>
    </row>
    <row r="3903" spans="1:21" x14ac:dyDescent="0.25">
      <c r="A3903" s="3" t="s">
        <v>1693</v>
      </c>
      <c r="B3903" s="3" t="s">
        <v>1775</v>
      </c>
      <c r="C3903" s="4" t="s">
        <v>1694</v>
      </c>
      <c r="D3903" s="5" t="s">
        <v>1624</v>
      </c>
      <c r="E3903" s="4" t="s">
        <v>1625</v>
      </c>
      <c r="F3903" s="6">
        <v>2065.66</v>
      </c>
      <c r="G3903" s="4">
        <v>9146</v>
      </c>
      <c r="H3903" s="4">
        <v>31915</v>
      </c>
      <c r="I3903" s="5">
        <v>64.723797590000004</v>
      </c>
      <c r="J3903" s="5">
        <v>3.4895036081347</v>
      </c>
      <c r="K3903" s="5" t="s">
        <v>36</v>
      </c>
      <c r="L3903" s="5">
        <v>18</v>
      </c>
      <c r="M3903" s="7" t="s">
        <v>1780</v>
      </c>
      <c r="N3903" s="16">
        <f t="shared" si="300"/>
        <v>44032</v>
      </c>
      <c r="O3903" s="7" t="s">
        <v>1781</v>
      </c>
      <c r="P3903" s="12" t="str">
        <f t="shared" si="301"/>
        <v>2020-07-28</v>
      </c>
      <c r="Q3903" s="1" t="str">
        <f>IFERROR(VLOOKUP(K3903,de_para!$A$2:$B$32,2,0),"ERR")</f>
        <v>web event</v>
      </c>
      <c r="R3903" s="1">
        <v>0</v>
      </c>
      <c r="S3903" s="1">
        <f t="shared" si="302"/>
        <v>7</v>
      </c>
      <c r="T3903" s="1">
        <f t="shared" si="303"/>
        <v>2020</v>
      </c>
      <c r="U3903" s="1">
        <f t="shared" si="304"/>
        <v>2</v>
      </c>
    </row>
    <row r="3904" spans="1:21" x14ac:dyDescent="0.25">
      <c r="A3904" s="3" t="s">
        <v>1681</v>
      </c>
      <c r="B3904" s="3" t="s">
        <v>1775</v>
      </c>
      <c r="C3904" s="4" t="s">
        <v>1682</v>
      </c>
      <c r="D3904" s="5" t="s">
        <v>1566</v>
      </c>
      <c r="E3904" s="4" t="s">
        <v>1567</v>
      </c>
      <c r="F3904" s="6">
        <v>0</v>
      </c>
      <c r="G3904" s="4">
        <v>0</v>
      </c>
      <c r="H3904" s="4">
        <v>0</v>
      </c>
      <c r="I3904" s="5" t="s">
        <v>45</v>
      </c>
      <c r="J3904" s="5">
        <v>0</v>
      </c>
      <c r="K3904" s="5" t="s">
        <v>36</v>
      </c>
      <c r="L3904" s="5">
        <v>3</v>
      </c>
      <c r="M3904" s="7" t="s">
        <v>1780</v>
      </c>
      <c r="N3904" s="16">
        <f t="shared" si="300"/>
        <v>44032</v>
      </c>
      <c r="O3904" s="7" t="s">
        <v>1781</v>
      </c>
      <c r="P3904" s="12" t="str">
        <f t="shared" si="301"/>
        <v>2020-07-28</v>
      </c>
      <c r="Q3904" s="1" t="str">
        <f>IFERROR(VLOOKUP(K3904,de_para!$A$2:$B$32,2,0),"ERR")</f>
        <v>web event</v>
      </c>
      <c r="R3904" s="1">
        <v>0</v>
      </c>
      <c r="S3904" s="1">
        <f t="shared" si="302"/>
        <v>7</v>
      </c>
      <c r="T3904" s="1">
        <f t="shared" si="303"/>
        <v>2020</v>
      </c>
      <c r="U3904" s="1">
        <f t="shared" si="304"/>
        <v>2</v>
      </c>
    </row>
    <row r="3905" spans="1:21" x14ac:dyDescent="0.25">
      <c r="A3905" s="3" t="s">
        <v>1476</v>
      </c>
      <c r="B3905" s="3" t="s">
        <v>1775</v>
      </c>
      <c r="C3905" s="4" t="s">
        <v>1767</v>
      </c>
      <c r="D3905" s="5" t="s">
        <v>1684</v>
      </c>
      <c r="E3905" s="4" t="s">
        <v>1685</v>
      </c>
      <c r="F3905" s="6">
        <v>1764.28</v>
      </c>
      <c r="G3905" s="4">
        <v>116097</v>
      </c>
      <c r="H3905" s="4">
        <v>153878</v>
      </c>
      <c r="I3905" s="5">
        <v>11.465446650000001</v>
      </c>
      <c r="J3905" s="5">
        <v>1.3254261522691999</v>
      </c>
      <c r="K3905" s="5" t="s">
        <v>36</v>
      </c>
      <c r="L3905" s="5">
        <v>11</v>
      </c>
      <c r="M3905" s="7" t="s">
        <v>1780</v>
      </c>
      <c r="N3905" s="16">
        <f t="shared" si="300"/>
        <v>44032</v>
      </c>
      <c r="O3905" s="7" t="s">
        <v>1781</v>
      </c>
      <c r="P3905" s="12" t="str">
        <f t="shared" si="301"/>
        <v>2020-07-28</v>
      </c>
      <c r="Q3905" s="1" t="str">
        <f>IFERROR(VLOOKUP(K3905,de_para!$A$2:$B$32,2,0),"ERR")</f>
        <v>web event</v>
      </c>
      <c r="R3905" s="1">
        <v>0</v>
      </c>
      <c r="S3905" s="1">
        <f t="shared" si="302"/>
        <v>7</v>
      </c>
      <c r="T3905" s="1">
        <f t="shared" si="303"/>
        <v>2020</v>
      </c>
      <c r="U3905" s="1">
        <f t="shared" si="304"/>
        <v>2</v>
      </c>
    </row>
    <row r="3906" spans="1:21" x14ac:dyDescent="0.25">
      <c r="A3906" s="3" t="s">
        <v>1696</v>
      </c>
      <c r="B3906" s="3" t="s">
        <v>1775</v>
      </c>
      <c r="C3906" s="4" t="s">
        <v>1697</v>
      </c>
      <c r="D3906" s="5" t="s">
        <v>1698</v>
      </c>
      <c r="E3906" s="4" t="s">
        <v>1699</v>
      </c>
      <c r="F3906" s="6">
        <v>2369.15</v>
      </c>
      <c r="G3906" s="4">
        <v>17060</v>
      </c>
      <c r="H3906" s="4">
        <v>71571</v>
      </c>
      <c r="I3906" s="5">
        <v>33.10209442</v>
      </c>
      <c r="J3906" s="5">
        <v>4.1952520515826004</v>
      </c>
      <c r="K3906" s="5" t="s">
        <v>1700</v>
      </c>
      <c r="L3906" s="5">
        <v>66</v>
      </c>
      <c r="M3906" s="7" t="s">
        <v>1780</v>
      </c>
      <c r="N3906" s="16">
        <f t="shared" si="300"/>
        <v>44032</v>
      </c>
      <c r="O3906" s="7" t="s">
        <v>1781</v>
      </c>
      <c r="P3906" s="12" t="str">
        <f t="shared" si="301"/>
        <v>2020-07-28</v>
      </c>
      <c r="Q3906" s="1" t="str">
        <f>IFERROR(VLOOKUP(K3906,de_para!$A$2:$B$32,2,0),"ERR")</f>
        <v>web event</v>
      </c>
      <c r="R3906" s="1">
        <v>0</v>
      </c>
      <c r="S3906" s="1">
        <f t="shared" si="302"/>
        <v>7</v>
      </c>
      <c r="T3906" s="1">
        <f t="shared" si="303"/>
        <v>2020</v>
      </c>
      <c r="U3906" s="1">
        <f t="shared" si="304"/>
        <v>2</v>
      </c>
    </row>
    <row r="3907" spans="1:21" x14ac:dyDescent="0.25">
      <c r="A3907" s="3" t="s">
        <v>1580</v>
      </c>
      <c r="B3907" s="3" t="s">
        <v>1775</v>
      </c>
      <c r="C3907" s="4" t="s">
        <v>1639</v>
      </c>
      <c r="D3907" s="5" t="s">
        <v>1640</v>
      </c>
      <c r="E3907" s="4" t="s">
        <v>1641</v>
      </c>
      <c r="F3907" s="6">
        <v>33604.379999999997</v>
      </c>
      <c r="G3907" s="4">
        <v>2083848</v>
      </c>
      <c r="H3907" s="4">
        <v>3516876</v>
      </c>
      <c r="I3907" s="5">
        <v>9.5551790899999993</v>
      </c>
      <c r="J3907" s="5">
        <v>1.6876835546547</v>
      </c>
      <c r="K3907" s="5" t="s">
        <v>36</v>
      </c>
      <c r="L3907" s="5">
        <v>316</v>
      </c>
      <c r="M3907" s="7" t="s">
        <v>1780</v>
      </c>
      <c r="N3907" s="16">
        <f t="shared" ref="N3907:N3970" si="305">M3907-WEEKDAY(M3907,3)</f>
        <v>44032</v>
      </c>
      <c r="O3907" s="7" t="s">
        <v>1781</v>
      </c>
      <c r="P3907" s="12" t="str">
        <f t="shared" ref="P3907:P3970" si="306">RIGHT(B3907,10)</f>
        <v>2020-07-28</v>
      </c>
      <c r="Q3907" s="1" t="str">
        <f>IFERROR(VLOOKUP(K3907,de_para!$A$2:$B$32,2,0),"ERR")</f>
        <v>web event</v>
      </c>
      <c r="R3907" s="1">
        <v>0</v>
      </c>
      <c r="S3907" s="1">
        <f t="shared" ref="S3907:S3970" si="307">MONTH(P3907)</f>
        <v>7</v>
      </c>
      <c r="T3907" s="1">
        <f t="shared" ref="T3907:T3970" si="308">YEAR(P3907)</f>
        <v>2020</v>
      </c>
      <c r="U3907" s="1">
        <f t="shared" ref="U3907:U3970" si="309">IF(S3907&lt;7,1,2)</f>
        <v>2</v>
      </c>
    </row>
    <row r="3908" spans="1:21" x14ac:dyDescent="0.25">
      <c r="A3908" s="3" t="s">
        <v>1584</v>
      </c>
      <c r="B3908" s="3" t="s">
        <v>1775</v>
      </c>
      <c r="C3908" s="4" t="s">
        <v>1643</v>
      </c>
      <c r="D3908" s="5" t="s">
        <v>1640</v>
      </c>
      <c r="E3908" s="4" t="s">
        <v>1641</v>
      </c>
      <c r="F3908" s="6">
        <v>33317.620000000003</v>
      </c>
      <c r="G3908" s="4">
        <v>2193926</v>
      </c>
      <c r="H3908" s="4">
        <v>3556290</v>
      </c>
      <c r="I3908" s="5">
        <v>9.3686454099999992</v>
      </c>
      <c r="J3908" s="5">
        <v>1.6209708075842</v>
      </c>
      <c r="K3908" s="5" t="s">
        <v>36</v>
      </c>
      <c r="L3908" s="5">
        <v>313</v>
      </c>
      <c r="M3908" s="7" t="s">
        <v>1780</v>
      </c>
      <c r="N3908" s="16">
        <f t="shared" si="305"/>
        <v>44032</v>
      </c>
      <c r="O3908" s="7" t="s">
        <v>1781</v>
      </c>
      <c r="P3908" s="12" t="str">
        <f t="shared" si="306"/>
        <v>2020-07-28</v>
      </c>
      <c r="Q3908" s="1" t="str">
        <f>IFERROR(VLOOKUP(K3908,de_para!$A$2:$B$32,2,0),"ERR")</f>
        <v>web event</v>
      </c>
      <c r="R3908" s="1">
        <v>0</v>
      </c>
      <c r="S3908" s="1">
        <f t="shared" si="307"/>
        <v>7</v>
      </c>
      <c r="T3908" s="1">
        <f t="shared" si="308"/>
        <v>2020</v>
      </c>
      <c r="U3908" s="1">
        <f t="shared" si="309"/>
        <v>2</v>
      </c>
    </row>
    <row r="3909" spans="1:21" x14ac:dyDescent="0.25">
      <c r="A3909" s="3" t="s">
        <v>1480</v>
      </c>
      <c r="B3909" s="3" t="s">
        <v>1775</v>
      </c>
      <c r="C3909" s="4" t="s">
        <v>1783</v>
      </c>
      <c r="D3909" s="5" t="s">
        <v>1684</v>
      </c>
      <c r="E3909" s="4" t="s">
        <v>1685</v>
      </c>
      <c r="F3909" s="6">
        <v>1770.72</v>
      </c>
      <c r="G3909" s="4">
        <v>120865</v>
      </c>
      <c r="H3909" s="4">
        <v>167080</v>
      </c>
      <c r="I3909" s="5">
        <v>10.59803687</v>
      </c>
      <c r="J3909" s="5">
        <v>1.3823687585322</v>
      </c>
      <c r="K3909" s="5" t="s">
        <v>36</v>
      </c>
      <c r="L3909" s="5">
        <v>21</v>
      </c>
      <c r="M3909" s="7" t="s">
        <v>1780</v>
      </c>
      <c r="N3909" s="16">
        <f t="shared" si="305"/>
        <v>44032</v>
      </c>
      <c r="O3909" s="7" t="s">
        <v>1781</v>
      </c>
      <c r="P3909" s="12" t="str">
        <f t="shared" si="306"/>
        <v>2020-07-28</v>
      </c>
      <c r="Q3909" s="1" t="str">
        <f>IFERROR(VLOOKUP(K3909,de_para!$A$2:$B$32,2,0),"ERR")</f>
        <v>web event</v>
      </c>
      <c r="R3909" s="1">
        <v>0</v>
      </c>
      <c r="S3909" s="1">
        <f t="shared" si="307"/>
        <v>7</v>
      </c>
      <c r="T3909" s="1">
        <f t="shared" si="308"/>
        <v>2020</v>
      </c>
      <c r="U3909" s="1">
        <f t="shared" si="309"/>
        <v>2</v>
      </c>
    </row>
    <row r="3910" spans="1:21" x14ac:dyDescent="0.25">
      <c r="A3910" s="3" t="s">
        <v>1557</v>
      </c>
      <c r="B3910" s="3" t="s">
        <v>1775</v>
      </c>
      <c r="C3910" s="4" t="s">
        <v>1733</v>
      </c>
      <c r="D3910" s="5" t="s">
        <v>1684</v>
      </c>
      <c r="E3910" s="4" t="s">
        <v>1685</v>
      </c>
      <c r="F3910" s="6">
        <v>1769.12</v>
      </c>
      <c r="G3910" s="4">
        <v>113984</v>
      </c>
      <c r="H3910" s="4">
        <v>161317</v>
      </c>
      <c r="I3910" s="5">
        <v>10.966730099999999</v>
      </c>
      <c r="J3910" s="5">
        <v>1.4152600364964001</v>
      </c>
      <c r="K3910" s="5" t="s">
        <v>36</v>
      </c>
      <c r="L3910" s="5">
        <v>17</v>
      </c>
      <c r="M3910" s="7" t="s">
        <v>1780</v>
      </c>
      <c r="N3910" s="16">
        <f t="shared" si="305"/>
        <v>44032</v>
      </c>
      <c r="O3910" s="7" t="s">
        <v>1781</v>
      </c>
      <c r="P3910" s="12" t="str">
        <f t="shared" si="306"/>
        <v>2020-07-28</v>
      </c>
      <c r="Q3910" s="1" t="str">
        <f>IFERROR(VLOOKUP(K3910,de_para!$A$2:$B$32,2,0),"ERR")</f>
        <v>web event</v>
      </c>
      <c r="R3910" s="1">
        <v>0</v>
      </c>
      <c r="S3910" s="1">
        <f t="shared" si="307"/>
        <v>7</v>
      </c>
      <c r="T3910" s="1">
        <f t="shared" si="308"/>
        <v>2020</v>
      </c>
      <c r="U3910" s="1">
        <f t="shared" si="309"/>
        <v>2</v>
      </c>
    </row>
    <row r="3911" spans="1:21" x14ac:dyDescent="0.25">
      <c r="A3911" s="3" t="s">
        <v>1593</v>
      </c>
      <c r="B3911" s="3" t="s">
        <v>1775</v>
      </c>
      <c r="C3911" s="4" t="s">
        <v>1762</v>
      </c>
      <c r="D3911" s="5" t="s">
        <v>1760</v>
      </c>
      <c r="E3911" s="4" t="s">
        <v>1761</v>
      </c>
      <c r="F3911" s="6">
        <v>0</v>
      </c>
      <c r="G3911" s="4">
        <v>0</v>
      </c>
      <c r="H3911" s="4">
        <v>0</v>
      </c>
      <c r="I3911" s="5" t="s">
        <v>45</v>
      </c>
      <c r="J3911" s="5">
        <v>0</v>
      </c>
      <c r="K3911" s="5" t="s">
        <v>36</v>
      </c>
      <c r="L3911" s="5">
        <v>1</v>
      </c>
      <c r="M3911" s="7" t="s">
        <v>1780</v>
      </c>
      <c r="N3911" s="16">
        <f t="shared" si="305"/>
        <v>44032</v>
      </c>
      <c r="O3911" s="7" t="s">
        <v>1781</v>
      </c>
      <c r="P3911" s="12" t="str">
        <f t="shared" si="306"/>
        <v>2020-07-28</v>
      </c>
      <c r="Q3911" s="1" t="str">
        <f>IFERROR(VLOOKUP(K3911,de_para!$A$2:$B$32,2,0),"ERR")</f>
        <v>web event</v>
      </c>
      <c r="R3911" s="1">
        <v>0</v>
      </c>
      <c r="S3911" s="1">
        <f t="shared" si="307"/>
        <v>7</v>
      </c>
      <c r="T3911" s="1">
        <f t="shared" si="308"/>
        <v>2020</v>
      </c>
      <c r="U3911" s="1">
        <f t="shared" si="309"/>
        <v>2</v>
      </c>
    </row>
    <row r="3912" spans="1:21" x14ac:dyDescent="0.25">
      <c r="A3912" s="3" t="s">
        <v>1709</v>
      </c>
      <c r="B3912" s="3" t="s">
        <v>1775</v>
      </c>
      <c r="C3912" s="4" t="s">
        <v>1710</v>
      </c>
      <c r="D3912" s="5" t="s">
        <v>1711</v>
      </c>
      <c r="E3912" s="4" t="s">
        <v>1712</v>
      </c>
      <c r="F3912" s="6">
        <v>2298.06</v>
      </c>
      <c r="G3912" s="4">
        <v>42280</v>
      </c>
      <c r="H3912" s="4">
        <v>125834</v>
      </c>
      <c r="I3912" s="5">
        <v>18.262631720000002</v>
      </c>
      <c r="J3912" s="5">
        <v>2.9762062440869999</v>
      </c>
      <c r="K3912" s="5" t="s">
        <v>36</v>
      </c>
      <c r="L3912" s="5">
        <v>21</v>
      </c>
      <c r="M3912" s="7" t="s">
        <v>1780</v>
      </c>
      <c r="N3912" s="16">
        <f t="shared" si="305"/>
        <v>44032</v>
      </c>
      <c r="O3912" s="7" t="s">
        <v>1781</v>
      </c>
      <c r="P3912" s="12" t="str">
        <f t="shared" si="306"/>
        <v>2020-07-28</v>
      </c>
      <c r="Q3912" s="1" t="str">
        <f>IFERROR(VLOOKUP(K3912,de_para!$A$2:$B$32,2,0),"ERR")</f>
        <v>web event</v>
      </c>
      <c r="R3912" s="1">
        <v>0</v>
      </c>
      <c r="S3912" s="1">
        <f t="shared" si="307"/>
        <v>7</v>
      </c>
      <c r="T3912" s="1">
        <f t="shared" si="308"/>
        <v>2020</v>
      </c>
      <c r="U3912" s="1">
        <f t="shared" si="309"/>
        <v>2</v>
      </c>
    </row>
    <row r="3913" spans="1:21" x14ac:dyDescent="0.25">
      <c r="A3913" s="3" t="s">
        <v>1515</v>
      </c>
      <c r="B3913" s="3" t="s">
        <v>1775</v>
      </c>
      <c r="C3913" s="4" t="s">
        <v>1516</v>
      </c>
      <c r="D3913" s="5" t="s">
        <v>1495</v>
      </c>
      <c r="E3913" s="4" t="s">
        <v>1496</v>
      </c>
      <c r="F3913" s="6">
        <v>63384.62</v>
      </c>
      <c r="G3913" s="4">
        <v>4674574</v>
      </c>
      <c r="H3913" s="4">
        <v>10330000</v>
      </c>
      <c r="I3913" s="5">
        <v>6.1359748300000003</v>
      </c>
      <c r="J3913" s="5">
        <v>2.2098270345061999</v>
      </c>
      <c r="K3913" s="5" t="s">
        <v>36</v>
      </c>
      <c r="L3913" s="5">
        <v>438</v>
      </c>
      <c r="M3913" s="7" t="s">
        <v>1780</v>
      </c>
      <c r="N3913" s="16">
        <f t="shared" si="305"/>
        <v>44032</v>
      </c>
      <c r="O3913" s="7" t="s">
        <v>1781</v>
      </c>
      <c r="P3913" s="12" t="str">
        <f t="shared" si="306"/>
        <v>2020-07-28</v>
      </c>
      <c r="Q3913" s="1" t="str">
        <f>IFERROR(VLOOKUP(K3913,de_para!$A$2:$B$32,2,0),"ERR")</f>
        <v>web event</v>
      </c>
      <c r="R3913" s="1">
        <v>0</v>
      </c>
      <c r="S3913" s="1">
        <f t="shared" si="307"/>
        <v>7</v>
      </c>
      <c r="T3913" s="1">
        <f t="shared" si="308"/>
        <v>2020</v>
      </c>
      <c r="U3913" s="1">
        <f t="shared" si="309"/>
        <v>2</v>
      </c>
    </row>
    <row r="3914" spans="1:21" x14ac:dyDescent="0.25">
      <c r="A3914" s="3" t="s">
        <v>1764</v>
      </c>
      <c r="B3914" s="3" t="s">
        <v>1775</v>
      </c>
      <c r="C3914" s="4" t="s">
        <v>1765</v>
      </c>
      <c r="D3914" s="5" t="s">
        <v>1711</v>
      </c>
      <c r="E3914" s="4" t="s">
        <v>1712</v>
      </c>
      <c r="F3914" s="6">
        <v>472.48</v>
      </c>
      <c r="G3914" s="4">
        <v>4736</v>
      </c>
      <c r="H3914" s="4">
        <v>13616</v>
      </c>
      <c r="I3914" s="5">
        <v>34.700352530000004</v>
      </c>
      <c r="J3914" s="5">
        <v>2.875</v>
      </c>
      <c r="K3914" s="5" t="s">
        <v>36</v>
      </c>
      <c r="L3914" s="5">
        <v>3</v>
      </c>
      <c r="M3914" s="7" t="s">
        <v>1780</v>
      </c>
      <c r="N3914" s="16">
        <f t="shared" si="305"/>
        <v>44032</v>
      </c>
      <c r="O3914" s="7" t="s">
        <v>1781</v>
      </c>
      <c r="P3914" s="12" t="str">
        <f t="shared" si="306"/>
        <v>2020-07-28</v>
      </c>
      <c r="Q3914" s="1" t="str">
        <f>IFERROR(VLOOKUP(K3914,de_para!$A$2:$B$32,2,0),"ERR")</f>
        <v>web event</v>
      </c>
      <c r="R3914" s="1">
        <v>0</v>
      </c>
      <c r="S3914" s="1">
        <f t="shared" si="307"/>
        <v>7</v>
      </c>
      <c r="T3914" s="1">
        <f t="shared" si="308"/>
        <v>2020</v>
      </c>
      <c r="U3914" s="1">
        <f t="shared" si="309"/>
        <v>2</v>
      </c>
    </row>
    <row r="3915" spans="1:21" x14ac:dyDescent="0.25">
      <c r="A3915" s="3" t="s">
        <v>1784</v>
      </c>
      <c r="B3915" s="3" t="s">
        <v>1775</v>
      </c>
      <c r="C3915" s="4" t="s">
        <v>1785</v>
      </c>
      <c r="D3915" s="5" t="s">
        <v>1711</v>
      </c>
      <c r="E3915" s="4" t="s">
        <v>1712</v>
      </c>
      <c r="F3915" s="6">
        <v>1387.58</v>
      </c>
      <c r="G3915" s="4">
        <v>17428</v>
      </c>
      <c r="H3915" s="4">
        <v>59347</v>
      </c>
      <c r="I3915" s="5">
        <v>23.380794309999999</v>
      </c>
      <c r="J3915" s="5">
        <v>3.4052673858158999</v>
      </c>
      <c r="K3915" s="5" t="s">
        <v>36</v>
      </c>
      <c r="L3915" s="5">
        <v>3</v>
      </c>
      <c r="M3915" s="7" t="s">
        <v>1780</v>
      </c>
      <c r="N3915" s="16">
        <f t="shared" si="305"/>
        <v>44032</v>
      </c>
      <c r="O3915" s="7" t="s">
        <v>1781</v>
      </c>
      <c r="P3915" s="12" t="str">
        <f t="shared" si="306"/>
        <v>2020-07-28</v>
      </c>
      <c r="Q3915" s="1" t="str">
        <f>IFERROR(VLOOKUP(K3915,de_para!$A$2:$B$32,2,0),"ERR")</f>
        <v>web event</v>
      </c>
      <c r="R3915" s="1">
        <v>0</v>
      </c>
      <c r="S3915" s="1">
        <f t="shared" si="307"/>
        <v>7</v>
      </c>
      <c r="T3915" s="1">
        <f t="shared" si="308"/>
        <v>2020</v>
      </c>
      <c r="U3915" s="1">
        <f t="shared" si="309"/>
        <v>2</v>
      </c>
    </row>
    <row r="3916" spans="1:21" x14ac:dyDescent="0.25">
      <c r="A3916" s="3" t="s">
        <v>1686</v>
      </c>
      <c r="B3916" s="3" t="s">
        <v>1775</v>
      </c>
      <c r="C3916" s="4" t="s">
        <v>1773</v>
      </c>
      <c r="D3916" s="5" t="s">
        <v>1711</v>
      </c>
      <c r="E3916" s="4" t="s">
        <v>1712</v>
      </c>
      <c r="F3916" s="6">
        <v>0</v>
      </c>
      <c r="G3916" s="4">
        <v>0</v>
      </c>
      <c r="H3916" s="4">
        <v>0</v>
      </c>
      <c r="I3916" s="5" t="s">
        <v>45</v>
      </c>
      <c r="J3916" s="5">
        <v>0</v>
      </c>
      <c r="K3916" s="5" t="s">
        <v>36</v>
      </c>
      <c r="L3916" s="5">
        <v>1</v>
      </c>
      <c r="M3916" s="7" t="s">
        <v>1780</v>
      </c>
      <c r="N3916" s="16">
        <f t="shared" si="305"/>
        <v>44032</v>
      </c>
      <c r="O3916" s="7" t="s">
        <v>1781</v>
      </c>
      <c r="P3916" s="12" t="str">
        <f t="shared" si="306"/>
        <v>2020-07-28</v>
      </c>
      <c r="Q3916" s="1" t="str">
        <f>IFERROR(VLOOKUP(K3916,de_para!$A$2:$B$32,2,0),"ERR")</f>
        <v>web event</v>
      </c>
      <c r="R3916" s="1">
        <v>0</v>
      </c>
      <c r="S3916" s="1">
        <f t="shared" si="307"/>
        <v>7</v>
      </c>
      <c r="T3916" s="1">
        <f t="shared" si="308"/>
        <v>2020</v>
      </c>
      <c r="U3916" s="1">
        <f t="shared" si="309"/>
        <v>2</v>
      </c>
    </row>
    <row r="3917" spans="1:21" x14ac:dyDescent="0.25">
      <c r="A3917" s="3" t="s">
        <v>1729</v>
      </c>
      <c r="B3917" s="3" t="s">
        <v>1775</v>
      </c>
      <c r="C3917" s="4" t="s">
        <v>1730</v>
      </c>
      <c r="D3917" s="5" t="s">
        <v>1566</v>
      </c>
      <c r="E3917" s="4" t="s">
        <v>1567</v>
      </c>
      <c r="F3917" s="6">
        <v>0</v>
      </c>
      <c r="G3917" s="4">
        <v>0</v>
      </c>
      <c r="H3917" s="4">
        <v>0</v>
      </c>
      <c r="I3917" s="5" t="s">
        <v>45</v>
      </c>
      <c r="J3917" s="5">
        <v>0</v>
      </c>
      <c r="K3917" s="5" t="s">
        <v>36</v>
      </c>
      <c r="L3917" s="5">
        <v>2</v>
      </c>
      <c r="M3917" s="7" t="s">
        <v>1780</v>
      </c>
      <c r="N3917" s="16">
        <f t="shared" si="305"/>
        <v>44032</v>
      </c>
      <c r="O3917" s="7" t="s">
        <v>1781</v>
      </c>
      <c r="P3917" s="12" t="str">
        <f t="shared" si="306"/>
        <v>2020-07-28</v>
      </c>
      <c r="Q3917" s="1" t="str">
        <f>IFERROR(VLOOKUP(K3917,de_para!$A$2:$B$32,2,0),"ERR")</f>
        <v>web event</v>
      </c>
      <c r="R3917" s="1">
        <v>0</v>
      </c>
      <c r="S3917" s="1">
        <f t="shared" si="307"/>
        <v>7</v>
      </c>
      <c r="T3917" s="1">
        <f t="shared" si="308"/>
        <v>2020</v>
      </c>
      <c r="U3917" s="1">
        <f t="shared" si="309"/>
        <v>2</v>
      </c>
    </row>
    <row r="3918" spans="1:21" x14ac:dyDescent="0.25">
      <c r="A3918" s="3" t="s">
        <v>1304</v>
      </c>
      <c r="B3918" s="3" t="s">
        <v>1775</v>
      </c>
      <c r="C3918" s="4" t="s">
        <v>1305</v>
      </c>
      <c r="D3918" s="5" t="s">
        <v>1302</v>
      </c>
      <c r="E3918" s="4" t="s">
        <v>1303</v>
      </c>
      <c r="F3918" s="6">
        <v>1095.52</v>
      </c>
      <c r="G3918" s="4">
        <v>2252</v>
      </c>
      <c r="H3918" s="4">
        <v>11900</v>
      </c>
      <c r="I3918" s="5">
        <v>92.060504199999997</v>
      </c>
      <c r="J3918" s="5">
        <v>5.2841918294849002</v>
      </c>
      <c r="K3918" s="5" t="s">
        <v>6</v>
      </c>
      <c r="L3918" s="5">
        <v>2252</v>
      </c>
      <c r="M3918" s="7" t="s">
        <v>1780</v>
      </c>
      <c r="N3918" s="16">
        <f t="shared" si="305"/>
        <v>44032</v>
      </c>
      <c r="O3918" s="7" t="s">
        <v>1781</v>
      </c>
      <c r="P3918" s="12" t="str">
        <f t="shared" si="306"/>
        <v>2020-07-28</v>
      </c>
      <c r="Q3918" s="1" t="str">
        <f>IFERROR(VLOOKUP(K3918,de_para!$A$2:$B$32,2,0),"ERR")</f>
        <v>Top funnel</v>
      </c>
      <c r="R3918" s="1">
        <v>0</v>
      </c>
      <c r="S3918" s="1">
        <f t="shared" si="307"/>
        <v>7</v>
      </c>
      <c r="T3918" s="1">
        <f t="shared" si="308"/>
        <v>2020</v>
      </c>
      <c r="U3918" s="1">
        <f t="shared" si="309"/>
        <v>2</v>
      </c>
    </row>
    <row r="3919" spans="1:21" x14ac:dyDescent="0.25">
      <c r="A3919" s="3" t="s">
        <v>1480</v>
      </c>
      <c r="B3919" s="3" t="s">
        <v>1775</v>
      </c>
      <c r="C3919" s="4" t="s">
        <v>1695</v>
      </c>
      <c r="D3919" s="5" t="s">
        <v>1672</v>
      </c>
      <c r="E3919" s="4" t="s">
        <v>1673</v>
      </c>
      <c r="F3919" s="6">
        <v>1771.11</v>
      </c>
      <c r="G3919" s="4">
        <v>129472</v>
      </c>
      <c r="H3919" s="4">
        <v>181088</v>
      </c>
      <c r="I3919" s="5">
        <v>9.7803830200000004</v>
      </c>
      <c r="J3919" s="5">
        <v>1.3986653484923</v>
      </c>
      <c r="K3919" s="5" t="s">
        <v>36</v>
      </c>
      <c r="L3919" s="5">
        <v>11</v>
      </c>
      <c r="M3919" s="7" t="s">
        <v>1780</v>
      </c>
      <c r="N3919" s="16">
        <f t="shared" si="305"/>
        <v>44032</v>
      </c>
      <c r="O3919" s="7" t="s">
        <v>1781</v>
      </c>
      <c r="P3919" s="12" t="str">
        <f t="shared" si="306"/>
        <v>2020-07-28</v>
      </c>
      <c r="Q3919" s="1" t="str">
        <f>IFERROR(VLOOKUP(K3919,de_para!$A$2:$B$32,2,0),"ERR")</f>
        <v>web event</v>
      </c>
      <c r="R3919" s="1">
        <v>0</v>
      </c>
      <c r="S3919" s="1">
        <f t="shared" si="307"/>
        <v>7</v>
      </c>
      <c r="T3919" s="1">
        <f t="shared" si="308"/>
        <v>2020</v>
      </c>
      <c r="U3919" s="1">
        <f t="shared" si="309"/>
        <v>2</v>
      </c>
    </row>
    <row r="3920" spans="1:21" x14ac:dyDescent="0.25">
      <c r="A3920" s="3" t="s">
        <v>1723</v>
      </c>
      <c r="B3920" s="3" t="s">
        <v>1775</v>
      </c>
      <c r="C3920" s="4" t="s">
        <v>1724</v>
      </c>
      <c r="D3920" s="5" t="s">
        <v>1725</v>
      </c>
      <c r="E3920" s="4" t="s">
        <v>1726</v>
      </c>
      <c r="F3920" s="6">
        <v>0</v>
      </c>
      <c r="G3920" s="4">
        <v>0</v>
      </c>
      <c r="H3920" s="4">
        <v>0</v>
      </c>
      <c r="I3920" s="5" t="s">
        <v>45</v>
      </c>
      <c r="J3920" s="5">
        <v>0</v>
      </c>
      <c r="K3920" s="5" t="s">
        <v>36</v>
      </c>
      <c r="L3920" s="5">
        <v>10</v>
      </c>
      <c r="M3920" s="7" t="s">
        <v>1780</v>
      </c>
      <c r="N3920" s="16">
        <f t="shared" si="305"/>
        <v>44032</v>
      </c>
      <c r="O3920" s="7" t="s">
        <v>1781</v>
      </c>
      <c r="P3920" s="12" t="str">
        <f t="shared" si="306"/>
        <v>2020-07-28</v>
      </c>
      <c r="Q3920" s="1" t="str">
        <f>IFERROR(VLOOKUP(K3920,de_para!$A$2:$B$32,2,0),"ERR")</f>
        <v>web event</v>
      </c>
      <c r="R3920" s="1">
        <v>0</v>
      </c>
      <c r="S3920" s="1">
        <f t="shared" si="307"/>
        <v>7</v>
      </c>
      <c r="T3920" s="1">
        <f t="shared" si="308"/>
        <v>2020</v>
      </c>
      <c r="U3920" s="1">
        <f t="shared" si="309"/>
        <v>2</v>
      </c>
    </row>
    <row r="3921" spans="1:21" x14ac:dyDescent="0.25">
      <c r="A3921" s="3" t="s">
        <v>1535</v>
      </c>
      <c r="B3921" s="3" t="s">
        <v>1775</v>
      </c>
      <c r="C3921" s="4" t="s">
        <v>1676</v>
      </c>
      <c r="D3921" s="5" t="s">
        <v>1667</v>
      </c>
      <c r="E3921" s="4" t="s">
        <v>1668</v>
      </c>
      <c r="F3921" s="6">
        <v>91.19</v>
      </c>
      <c r="G3921" s="4">
        <v>5872</v>
      </c>
      <c r="H3921" s="4">
        <v>6319</v>
      </c>
      <c r="I3921" s="5">
        <v>14.431080870000001</v>
      </c>
      <c r="J3921" s="5">
        <v>1.0761239782016001</v>
      </c>
      <c r="K3921" s="5" t="s">
        <v>36</v>
      </c>
      <c r="L3921" s="5">
        <v>1</v>
      </c>
      <c r="M3921" s="7" t="s">
        <v>1780</v>
      </c>
      <c r="N3921" s="16">
        <f t="shared" si="305"/>
        <v>44032</v>
      </c>
      <c r="O3921" s="7" t="s">
        <v>1781</v>
      </c>
      <c r="P3921" s="12" t="str">
        <f t="shared" si="306"/>
        <v>2020-07-28</v>
      </c>
      <c r="Q3921" s="1" t="str">
        <f>IFERROR(VLOOKUP(K3921,de_para!$A$2:$B$32,2,0),"ERR")</f>
        <v>web event</v>
      </c>
      <c r="R3921" s="1">
        <v>0</v>
      </c>
      <c r="S3921" s="1">
        <f t="shared" si="307"/>
        <v>7</v>
      </c>
      <c r="T3921" s="1">
        <f t="shared" si="308"/>
        <v>2020</v>
      </c>
      <c r="U3921" s="1">
        <f t="shared" si="309"/>
        <v>2</v>
      </c>
    </row>
    <row r="3922" spans="1:21" x14ac:dyDescent="0.25">
      <c r="A3922" s="3" t="s">
        <v>1493</v>
      </c>
      <c r="B3922" s="3" t="s">
        <v>1775</v>
      </c>
      <c r="C3922" s="4" t="s">
        <v>1494</v>
      </c>
      <c r="D3922" s="5" t="s">
        <v>1495</v>
      </c>
      <c r="E3922" s="4" t="s">
        <v>1496</v>
      </c>
      <c r="F3922" s="6">
        <v>23511.88</v>
      </c>
      <c r="G3922" s="4">
        <v>1049604</v>
      </c>
      <c r="H3922" s="4">
        <v>2290649</v>
      </c>
      <c r="I3922" s="5">
        <v>10.26428754</v>
      </c>
      <c r="J3922" s="5">
        <v>2.1823935503295</v>
      </c>
      <c r="K3922" s="5" t="s">
        <v>36</v>
      </c>
      <c r="L3922" s="5">
        <v>150</v>
      </c>
      <c r="M3922" s="7" t="s">
        <v>1780</v>
      </c>
      <c r="N3922" s="16">
        <f t="shared" si="305"/>
        <v>44032</v>
      </c>
      <c r="O3922" s="7" t="s">
        <v>1781</v>
      </c>
      <c r="P3922" s="12" t="str">
        <f t="shared" si="306"/>
        <v>2020-07-28</v>
      </c>
      <c r="Q3922" s="1" t="str">
        <f>IFERROR(VLOOKUP(K3922,de_para!$A$2:$B$32,2,0),"ERR")</f>
        <v>web event</v>
      </c>
      <c r="R3922" s="1">
        <v>0</v>
      </c>
      <c r="S3922" s="1">
        <f t="shared" si="307"/>
        <v>7</v>
      </c>
      <c r="T3922" s="1">
        <f t="shared" si="308"/>
        <v>2020</v>
      </c>
      <c r="U3922" s="1">
        <f t="shared" si="309"/>
        <v>2</v>
      </c>
    </row>
    <row r="3923" spans="1:21" x14ac:dyDescent="0.25">
      <c r="A3923" s="3" t="s">
        <v>1620</v>
      </c>
      <c r="B3923" s="3" t="s">
        <v>1775</v>
      </c>
      <c r="C3923" s="4" t="s">
        <v>1621</v>
      </c>
      <c r="D3923" s="5" t="s">
        <v>1566</v>
      </c>
      <c r="E3923" s="4" t="s">
        <v>1567</v>
      </c>
      <c r="F3923" s="6">
        <v>9298.9699999999993</v>
      </c>
      <c r="G3923" s="4">
        <v>14412</v>
      </c>
      <c r="H3923" s="4">
        <v>112010</v>
      </c>
      <c r="I3923" s="5">
        <v>83.019105440000004</v>
      </c>
      <c r="J3923" s="5">
        <v>7.7719955592562</v>
      </c>
      <c r="K3923" s="5" t="s">
        <v>36</v>
      </c>
      <c r="L3923" s="5">
        <v>137</v>
      </c>
      <c r="M3923" s="7" t="s">
        <v>1780</v>
      </c>
      <c r="N3923" s="16">
        <f t="shared" si="305"/>
        <v>44032</v>
      </c>
      <c r="O3923" s="7" t="s">
        <v>1781</v>
      </c>
      <c r="P3923" s="12" t="str">
        <f t="shared" si="306"/>
        <v>2020-07-28</v>
      </c>
      <c r="Q3923" s="1" t="str">
        <f>IFERROR(VLOOKUP(K3923,de_para!$A$2:$B$32,2,0),"ERR")</f>
        <v>web event</v>
      </c>
      <c r="R3923" s="1">
        <v>0</v>
      </c>
      <c r="S3923" s="1">
        <f t="shared" si="307"/>
        <v>7</v>
      </c>
      <c r="T3923" s="1">
        <f t="shared" si="308"/>
        <v>2020</v>
      </c>
      <c r="U3923" s="1">
        <f t="shared" si="309"/>
        <v>2</v>
      </c>
    </row>
    <row r="3924" spans="1:21" x14ac:dyDescent="0.25">
      <c r="A3924" s="3" t="s">
        <v>1530</v>
      </c>
      <c r="B3924" s="3" t="s">
        <v>1775</v>
      </c>
      <c r="C3924" s="4" t="s">
        <v>1630</v>
      </c>
      <c r="D3924" s="5" t="s">
        <v>1612</v>
      </c>
      <c r="E3924" s="4" t="s">
        <v>1613</v>
      </c>
      <c r="F3924" s="6">
        <v>91.33</v>
      </c>
      <c r="G3924" s="4">
        <v>7090</v>
      </c>
      <c r="H3924" s="4">
        <v>7415</v>
      </c>
      <c r="I3924" s="5">
        <v>12.316925149999999</v>
      </c>
      <c r="J3924" s="5">
        <v>1.0458392101551</v>
      </c>
      <c r="K3924" s="5" t="s">
        <v>36</v>
      </c>
      <c r="L3924" s="5" t="s">
        <v>45</v>
      </c>
      <c r="M3924" s="7" t="s">
        <v>1780</v>
      </c>
      <c r="N3924" s="16">
        <f t="shared" si="305"/>
        <v>44032</v>
      </c>
      <c r="O3924" s="7" t="s">
        <v>1781</v>
      </c>
      <c r="P3924" s="12" t="str">
        <f t="shared" si="306"/>
        <v>2020-07-28</v>
      </c>
      <c r="Q3924" s="1" t="str">
        <f>IFERROR(VLOOKUP(K3924,de_para!$A$2:$B$32,2,0),"ERR")</f>
        <v>web event</v>
      </c>
      <c r="R3924" s="1">
        <v>0</v>
      </c>
      <c r="S3924" s="1">
        <f t="shared" si="307"/>
        <v>7</v>
      </c>
      <c r="T3924" s="1">
        <f t="shared" si="308"/>
        <v>2020</v>
      </c>
      <c r="U3924" s="1">
        <f t="shared" si="309"/>
        <v>2</v>
      </c>
    </row>
    <row r="3925" spans="1:21" x14ac:dyDescent="0.25">
      <c r="A3925" s="3" t="s">
        <v>1622</v>
      </c>
      <c r="B3925" s="3" t="s">
        <v>1775</v>
      </c>
      <c r="C3925" s="4" t="s">
        <v>1623</v>
      </c>
      <c r="D3925" s="5" t="s">
        <v>1624</v>
      </c>
      <c r="E3925" s="4" t="s">
        <v>1625</v>
      </c>
      <c r="F3925" s="6">
        <v>4748.12</v>
      </c>
      <c r="G3925" s="4">
        <v>57232</v>
      </c>
      <c r="H3925" s="4">
        <v>189841</v>
      </c>
      <c r="I3925" s="5">
        <v>25.011035549999999</v>
      </c>
      <c r="J3925" s="5">
        <v>3.3170429130555998</v>
      </c>
      <c r="K3925" s="5" t="s">
        <v>36</v>
      </c>
      <c r="L3925" s="5">
        <v>29</v>
      </c>
      <c r="M3925" s="7" t="s">
        <v>1780</v>
      </c>
      <c r="N3925" s="16">
        <f t="shared" si="305"/>
        <v>44032</v>
      </c>
      <c r="O3925" s="7" t="s">
        <v>1781</v>
      </c>
      <c r="P3925" s="12" t="str">
        <f t="shared" si="306"/>
        <v>2020-07-28</v>
      </c>
      <c r="Q3925" s="1" t="str">
        <f>IFERROR(VLOOKUP(K3925,de_para!$A$2:$B$32,2,0),"ERR")</f>
        <v>web event</v>
      </c>
      <c r="R3925" s="1">
        <v>0</v>
      </c>
      <c r="S3925" s="1">
        <f t="shared" si="307"/>
        <v>7</v>
      </c>
      <c r="T3925" s="1">
        <f t="shared" si="308"/>
        <v>2020</v>
      </c>
      <c r="U3925" s="1">
        <f t="shared" si="309"/>
        <v>2</v>
      </c>
    </row>
    <row r="3926" spans="1:21" x14ac:dyDescent="0.25">
      <c r="A3926" s="3" t="s">
        <v>1476</v>
      </c>
      <c r="B3926" s="3" t="s">
        <v>1775</v>
      </c>
      <c r="C3926" s="4" t="s">
        <v>1629</v>
      </c>
      <c r="D3926" s="5" t="s">
        <v>1618</v>
      </c>
      <c r="E3926" s="4" t="s">
        <v>1619</v>
      </c>
      <c r="F3926" s="6">
        <v>91.3</v>
      </c>
      <c r="G3926" s="4">
        <v>6654</v>
      </c>
      <c r="H3926" s="4">
        <v>6976</v>
      </c>
      <c r="I3926" s="5">
        <v>13.087729360000001</v>
      </c>
      <c r="J3926" s="5">
        <v>1.0483919446948999</v>
      </c>
      <c r="K3926" s="5" t="s">
        <v>36</v>
      </c>
      <c r="L3926" s="5" t="s">
        <v>45</v>
      </c>
      <c r="M3926" s="7" t="s">
        <v>1780</v>
      </c>
      <c r="N3926" s="16">
        <f t="shared" si="305"/>
        <v>44032</v>
      </c>
      <c r="O3926" s="7" t="s">
        <v>1781</v>
      </c>
      <c r="P3926" s="12" t="str">
        <f t="shared" si="306"/>
        <v>2020-07-28</v>
      </c>
      <c r="Q3926" s="1" t="str">
        <f>IFERROR(VLOOKUP(K3926,de_para!$A$2:$B$32,2,0),"ERR")</f>
        <v>web event</v>
      </c>
      <c r="R3926" s="1">
        <v>0</v>
      </c>
      <c r="S3926" s="1">
        <f t="shared" si="307"/>
        <v>7</v>
      </c>
      <c r="T3926" s="1">
        <f t="shared" si="308"/>
        <v>2020</v>
      </c>
      <c r="U3926" s="1">
        <f t="shared" si="309"/>
        <v>2</v>
      </c>
    </row>
    <row r="3927" spans="1:21" x14ac:dyDescent="0.25">
      <c r="A3927" s="3" t="s">
        <v>1769</v>
      </c>
      <c r="B3927" s="3" t="s">
        <v>1775</v>
      </c>
      <c r="C3927" s="4" t="s">
        <v>1770</v>
      </c>
      <c r="D3927" s="5" t="s">
        <v>1624</v>
      </c>
      <c r="E3927" s="4" t="s">
        <v>1625</v>
      </c>
      <c r="F3927" s="6">
        <v>1680.61</v>
      </c>
      <c r="G3927" s="4">
        <v>46376</v>
      </c>
      <c r="H3927" s="4">
        <v>127731</v>
      </c>
      <c r="I3927" s="5">
        <v>13.15741676</v>
      </c>
      <c r="J3927" s="5">
        <v>2.7542478868379998</v>
      </c>
      <c r="K3927" s="5" t="s">
        <v>36</v>
      </c>
      <c r="L3927" s="5">
        <v>4</v>
      </c>
      <c r="M3927" s="7" t="s">
        <v>1780</v>
      </c>
      <c r="N3927" s="16">
        <f t="shared" si="305"/>
        <v>44032</v>
      </c>
      <c r="O3927" s="7" t="s">
        <v>1781</v>
      </c>
      <c r="P3927" s="12" t="str">
        <f t="shared" si="306"/>
        <v>2020-07-28</v>
      </c>
      <c r="Q3927" s="1" t="str">
        <f>IFERROR(VLOOKUP(K3927,de_para!$A$2:$B$32,2,0),"ERR")</f>
        <v>web event</v>
      </c>
      <c r="R3927" s="1">
        <v>0</v>
      </c>
      <c r="S3927" s="1">
        <f t="shared" si="307"/>
        <v>7</v>
      </c>
      <c r="T3927" s="1">
        <f t="shared" si="308"/>
        <v>2020</v>
      </c>
      <c r="U3927" s="1">
        <f t="shared" si="309"/>
        <v>2</v>
      </c>
    </row>
    <row r="3928" spans="1:21" x14ac:dyDescent="0.25">
      <c r="A3928" s="3" t="s">
        <v>1480</v>
      </c>
      <c r="B3928" s="3" t="s">
        <v>1775</v>
      </c>
      <c r="C3928" s="4" t="s">
        <v>1734</v>
      </c>
      <c r="D3928" s="5" t="s">
        <v>1612</v>
      </c>
      <c r="E3928" s="4" t="s">
        <v>1613</v>
      </c>
      <c r="F3928" s="6">
        <v>91.32</v>
      </c>
      <c r="G3928" s="4">
        <v>6552</v>
      </c>
      <c r="H3928" s="4">
        <v>7127</v>
      </c>
      <c r="I3928" s="5">
        <v>12.8132454</v>
      </c>
      <c r="J3928" s="5">
        <v>1.0877594627595</v>
      </c>
      <c r="K3928" s="5" t="s">
        <v>36</v>
      </c>
      <c r="L3928" s="5" t="s">
        <v>45</v>
      </c>
      <c r="M3928" s="7" t="s">
        <v>1780</v>
      </c>
      <c r="N3928" s="16">
        <f t="shared" si="305"/>
        <v>44032</v>
      </c>
      <c r="O3928" s="7" t="s">
        <v>1781</v>
      </c>
      <c r="P3928" s="12" t="str">
        <f t="shared" si="306"/>
        <v>2020-07-28</v>
      </c>
      <c r="Q3928" s="1" t="str">
        <f>IFERROR(VLOOKUP(K3928,de_para!$A$2:$B$32,2,0),"ERR")</f>
        <v>web event</v>
      </c>
      <c r="R3928" s="1">
        <v>0</v>
      </c>
      <c r="S3928" s="1">
        <f t="shared" si="307"/>
        <v>7</v>
      </c>
      <c r="T3928" s="1">
        <f t="shared" si="308"/>
        <v>2020</v>
      </c>
      <c r="U3928" s="1">
        <f t="shared" si="309"/>
        <v>2</v>
      </c>
    </row>
    <row r="3929" spans="1:21" x14ac:dyDescent="0.25">
      <c r="A3929" s="3" t="s">
        <v>1480</v>
      </c>
      <c r="B3929" s="3" t="s">
        <v>1775</v>
      </c>
      <c r="C3929" s="4" t="s">
        <v>1704</v>
      </c>
      <c r="D3929" s="5" t="s">
        <v>1667</v>
      </c>
      <c r="E3929" s="4" t="s">
        <v>1668</v>
      </c>
      <c r="F3929" s="6">
        <v>91.64</v>
      </c>
      <c r="G3929" s="4">
        <v>6708</v>
      </c>
      <c r="H3929" s="4">
        <v>7441</v>
      </c>
      <c r="I3929" s="5">
        <v>12.31554899</v>
      </c>
      <c r="J3929" s="5">
        <v>1.1092725104353001</v>
      </c>
      <c r="K3929" s="5" t="s">
        <v>36</v>
      </c>
      <c r="L3929" s="5" t="s">
        <v>45</v>
      </c>
      <c r="M3929" s="7" t="s">
        <v>1780</v>
      </c>
      <c r="N3929" s="16">
        <f t="shared" si="305"/>
        <v>44032</v>
      </c>
      <c r="O3929" s="7" t="s">
        <v>1781</v>
      </c>
      <c r="P3929" s="12" t="str">
        <f t="shared" si="306"/>
        <v>2020-07-28</v>
      </c>
      <c r="Q3929" s="1" t="str">
        <f>IFERROR(VLOOKUP(K3929,de_para!$A$2:$B$32,2,0),"ERR")</f>
        <v>web event</v>
      </c>
      <c r="R3929" s="1">
        <v>0</v>
      </c>
      <c r="S3929" s="1">
        <f t="shared" si="307"/>
        <v>7</v>
      </c>
      <c r="T3929" s="1">
        <f t="shared" si="308"/>
        <v>2020</v>
      </c>
      <c r="U3929" s="1">
        <f t="shared" si="309"/>
        <v>2</v>
      </c>
    </row>
    <row r="3930" spans="1:21" x14ac:dyDescent="0.25">
      <c r="A3930" s="3" t="s">
        <v>1557</v>
      </c>
      <c r="B3930" s="3" t="s">
        <v>1775</v>
      </c>
      <c r="C3930" s="4" t="s">
        <v>1671</v>
      </c>
      <c r="D3930" s="5" t="s">
        <v>1672</v>
      </c>
      <c r="E3930" s="4" t="s">
        <v>1673</v>
      </c>
      <c r="F3930" s="6">
        <v>1773.28</v>
      </c>
      <c r="G3930" s="4">
        <v>109824</v>
      </c>
      <c r="H3930" s="4">
        <v>148010</v>
      </c>
      <c r="I3930" s="5">
        <v>11.98081211</v>
      </c>
      <c r="J3930" s="5">
        <v>1.3477017773893001</v>
      </c>
      <c r="K3930" s="5" t="s">
        <v>36</v>
      </c>
      <c r="L3930" s="5">
        <v>21</v>
      </c>
      <c r="M3930" s="7" t="s">
        <v>1780</v>
      </c>
      <c r="N3930" s="16">
        <f t="shared" si="305"/>
        <v>44032</v>
      </c>
      <c r="O3930" s="7" t="s">
        <v>1781</v>
      </c>
      <c r="P3930" s="12" t="str">
        <f t="shared" si="306"/>
        <v>2020-07-28</v>
      </c>
      <c r="Q3930" s="1" t="str">
        <f>IFERROR(VLOOKUP(K3930,de_para!$A$2:$B$32,2,0),"ERR")</f>
        <v>web event</v>
      </c>
      <c r="R3930" s="1">
        <v>0</v>
      </c>
      <c r="S3930" s="1">
        <f t="shared" si="307"/>
        <v>7</v>
      </c>
      <c r="T3930" s="1">
        <f t="shared" si="308"/>
        <v>2020</v>
      </c>
      <c r="U3930" s="1">
        <f t="shared" si="309"/>
        <v>2</v>
      </c>
    </row>
    <row r="3931" spans="1:21" x14ac:dyDescent="0.25">
      <c r="A3931" s="3" t="s">
        <v>1662</v>
      </c>
      <c r="B3931" s="3" t="s">
        <v>1775</v>
      </c>
      <c r="C3931" s="4" t="s">
        <v>1663</v>
      </c>
      <c r="D3931" s="5" t="s">
        <v>1566</v>
      </c>
      <c r="E3931" s="4" t="s">
        <v>1567</v>
      </c>
      <c r="F3931" s="6">
        <v>6511.12</v>
      </c>
      <c r="G3931" s="4">
        <v>19832</v>
      </c>
      <c r="H3931" s="4">
        <v>143091</v>
      </c>
      <c r="I3931" s="5">
        <v>45.503351010000003</v>
      </c>
      <c r="J3931" s="5">
        <v>7.2151573215006</v>
      </c>
      <c r="K3931" s="5" t="s">
        <v>36</v>
      </c>
      <c r="L3931" s="5">
        <v>18</v>
      </c>
      <c r="M3931" s="7" t="s">
        <v>1780</v>
      </c>
      <c r="N3931" s="16">
        <f t="shared" si="305"/>
        <v>44032</v>
      </c>
      <c r="O3931" s="7" t="s">
        <v>1781</v>
      </c>
      <c r="P3931" s="12" t="str">
        <f t="shared" si="306"/>
        <v>2020-07-28</v>
      </c>
      <c r="Q3931" s="1" t="str">
        <f>IFERROR(VLOOKUP(K3931,de_para!$A$2:$B$32,2,0),"ERR")</f>
        <v>web event</v>
      </c>
      <c r="R3931" s="1">
        <v>0</v>
      </c>
      <c r="S3931" s="1">
        <f t="shared" si="307"/>
        <v>7</v>
      </c>
      <c r="T3931" s="1">
        <f t="shared" si="308"/>
        <v>2020</v>
      </c>
      <c r="U3931" s="1">
        <f t="shared" si="309"/>
        <v>2</v>
      </c>
    </row>
    <row r="3932" spans="1:21" x14ac:dyDescent="0.25">
      <c r="A3932" s="3" t="s">
        <v>1480</v>
      </c>
      <c r="B3932" s="3" t="s">
        <v>1775</v>
      </c>
      <c r="C3932" s="4" t="s">
        <v>1617</v>
      </c>
      <c r="D3932" s="5" t="s">
        <v>1618</v>
      </c>
      <c r="E3932" s="4" t="s">
        <v>1619</v>
      </c>
      <c r="F3932" s="6">
        <v>91.54</v>
      </c>
      <c r="G3932" s="4">
        <v>6412</v>
      </c>
      <c r="H3932" s="4">
        <v>7003</v>
      </c>
      <c r="I3932" s="5">
        <v>13.07154077</v>
      </c>
      <c r="J3932" s="5">
        <v>1.0921709295072</v>
      </c>
      <c r="K3932" s="5" t="s">
        <v>36</v>
      </c>
      <c r="L3932" s="5" t="s">
        <v>45</v>
      </c>
      <c r="M3932" s="7" t="s">
        <v>1780</v>
      </c>
      <c r="N3932" s="16">
        <f t="shared" si="305"/>
        <v>44032</v>
      </c>
      <c r="O3932" s="7" t="s">
        <v>1781</v>
      </c>
      <c r="P3932" s="12" t="str">
        <f t="shared" si="306"/>
        <v>2020-07-28</v>
      </c>
      <c r="Q3932" s="1" t="str">
        <f>IFERROR(VLOOKUP(K3932,de_para!$A$2:$B$32,2,0),"ERR")</f>
        <v>web event</v>
      </c>
      <c r="R3932" s="1">
        <v>0</v>
      </c>
      <c r="S3932" s="1">
        <f t="shared" si="307"/>
        <v>7</v>
      </c>
      <c r="T3932" s="1">
        <f t="shared" si="308"/>
        <v>2020</v>
      </c>
      <c r="U3932" s="1">
        <f t="shared" si="309"/>
        <v>2</v>
      </c>
    </row>
    <row r="3933" spans="1:21" x14ac:dyDescent="0.25">
      <c r="A3933" s="3" t="s">
        <v>1786</v>
      </c>
      <c r="B3933" s="3" t="s">
        <v>1775</v>
      </c>
      <c r="C3933" s="4" t="s">
        <v>1787</v>
      </c>
      <c r="D3933" s="5" t="s">
        <v>1777</v>
      </c>
      <c r="E3933" s="4" t="s">
        <v>1778</v>
      </c>
      <c r="F3933" s="6">
        <v>0</v>
      </c>
      <c r="G3933" s="4">
        <v>0</v>
      </c>
      <c r="H3933" s="4">
        <v>0</v>
      </c>
      <c r="I3933" s="5" t="s">
        <v>45</v>
      </c>
      <c r="J3933" s="5">
        <v>0</v>
      </c>
      <c r="K3933" s="5" t="s">
        <v>1779</v>
      </c>
      <c r="L3933" s="5">
        <v>1</v>
      </c>
      <c r="M3933" s="7" t="s">
        <v>1780</v>
      </c>
      <c r="N3933" s="16">
        <f t="shared" si="305"/>
        <v>44032</v>
      </c>
      <c r="O3933" s="7" t="s">
        <v>1781</v>
      </c>
      <c r="P3933" s="12" t="str">
        <f t="shared" si="306"/>
        <v>2020-07-28</v>
      </c>
      <c r="Q3933" s="1" t="str">
        <f>IFERROR(VLOOKUP(K3933,de_para!$A$2:$B$32,2,0),"ERR")</f>
        <v>web event</v>
      </c>
      <c r="R3933" s="1">
        <v>0</v>
      </c>
      <c r="S3933" s="1">
        <f t="shared" si="307"/>
        <v>7</v>
      </c>
      <c r="T3933" s="1">
        <f t="shared" si="308"/>
        <v>2020</v>
      </c>
      <c r="U3933" s="1">
        <f t="shared" si="309"/>
        <v>2</v>
      </c>
    </row>
    <row r="3934" spans="1:21" x14ac:dyDescent="0.25">
      <c r="A3934" s="3" t="s">
        <v>1788</v>
      </c>
      <c r="B3934" s="3" t="s">
        <v>1775</v>
      </c>
      <c r="C3934" s="4" t="s">
        <v>1789</v>
      </c>
      <c r="D3934" s="5" t="s">
        <v>1790</v>
      </c>
      <c r="E3934" s="4" t="s">
        <v>1791</v>
      </c>
      <c r="F3934" s="6">
        <v>433.28</v>
      </c>
      <c r="G3934" s="4">
        <v>619907</v>
      </c>
      <c r="H3934" s="4">
        <v>621918</v>
      </c>
      <c r="I3934" s="5">
        <v>0.69668348999999996</v>
      </c>
      <c r="J3934" s="5">
        <v>1.0032440349923</v>
      </c>
      <c r="K3934" s="5" t="s">
        <v>6</v>
      </c>
      <c r="L3934" s="5">
        <v>619907</v>
      </c>
      <c r="M3934" s="7" t="s">
        <v>1780</v>
      </c>
      <c r="N3934" s="16">
        <f t="shared" si="305"/>
        <v>44032</v>
      </c>
      <c r="O3934" s="7" t="s">
        <v>1781</v>
      </c>
      <c r="P3934" s="12" t="str">
        <f t="shared" si="306"/>
        <v>2020-07-28</v>
      </c>
      <c r="Q3934" s="1" t="str">
        <f>IFERROR(VLOOKUP(K3934,de_para!$A$2:$B$32,2,0),"ERR")</f>
        <v>Top funnel</v>
      </c>
      <c r="R3934" s="1">
        <v>0</v>
      </c>
      <c r="S3934" s="1">
        <f t="shared" si="307"/>
        <v>7</v>
      </c>
      <c r="T3934" s="1">
        <f t="shared" si="308"/>
        <v>2020</v>
      </c>
      <c r="U3934" s="1">
        <f t="shared" si="309"/>
        <v>2</v>
      </c>
    </row>
    <row r="3935" spans="1:21" x14ac:dyDescent="0.25">
      <c r="A3935" s="3" t="s">
        <v>1757</v>
      </c>
      <c r="B3935" s="3" t="s">
        <v>1775</v>
      </c>
      <c r="C3935" s="4" t="s">
        <v>1758</v>
      </c>
      <c r="D3935" s="5" t="s">
        <v>1624</v>
      </c>
      <c r="E3935" s="4" t="s">
        <v>1625</v>
      </c>
      <c r="F3935" s="6">
        <v>0</v>
      </c>
      <c r="G3935" s="4">
        <v>0</v>
      </c>
      <c r="H3935" s="4">
        <v>0</v>
      </c>
      <c r="I3935" s="5" t="s">
        <v>45</v>
      </c>
      <c r="J3935" s="5">
        <v>0</v>
      </c>
      <c r="K3935" s="5" t="s">
        <v>36</v>
      </c>
      <c r="L3935" s="5">
        <v>2</v>
      </c>
      <c r="M3935" s="7" t="s">
        <v>1780</v>
      </c>
      <c r="N3935" s="16">
        <f t="shared" si="305"/>
        <v>44032</v>
      </c>
      <c r="O3935" s="7" t="s">
        <v>1781</v>
      </c>
      <c r="P3935" s="12" t="str">
        <f t="shared" si="306"/>
        <v>2020-07-28</v>
      </c>
      <c r="Q3935" s="1" t="str">
        <f>IFERROR(VLOOKUP(K3935,de_para!$A$2:$B$32,2,0),"ERR")</f>
        <v>web event</v>
      </c>
      <c r="R3935" s="1">
        <v>0</v>
      </c>
      <c r="S3935" s="1">
        <f t="shared" si="307"/>
        <v>7</v>
      </c>
      <c r="T3935" s="1">
        <f t="shared" si="308"/>
        <v>2020</v>
      </c>
      <c r="U3935" s="1">
        <f t="shared" si="309"/>
        <v>2</v>
      </c>
    </row>
    <row r="3936" spans="1:21" x14ac:dyDescent="0.25">
      <c r="A3936" s="3" t="s">
        <v>1744</v>
      </c>
      <c r="B3936" s="3" t="s">
        <v>1775</v>
      </c>
      <c r="C3936" s="4" t="s">
        <v>1792</v>
      </c>
      <c r="D3936" s="5" t="s">
        <v>1790</v>
      </c>
      <c r="E3936" s="4" t="s">
        <v>1791</v>
      </c>
      <c r="F3936" s="6">
        <v>459.79</v>
      </c>
      <c r="G3936" s="4">
        <v>694788</v>
      </c>
      <c r="H3936" s="4">
        <v>703341</v>
      </c>
      <c r="I3936" s="5">
        <v>0.65372273000000003</v>
      </c>
      <c r="J3936" s="5">
        <v>1.0123102298830999</v>
      </c>
      <c r="K3936" s="5" t="s">
        <v>6</v>
      </c>
      <c r="L3936" s="5">
        <v>694788</v>
      </c>
      <c r="M3936" s="7" t="s">
        <v>1780</v>
      </c>
      <c r="N3936" s="16">
        <f t="shared" si="305"/>
        <v>44032</v>
      </c>
      <c r="O3936" s="7" t="s">
        <v>1781</v>
      </c>
      <c r="P3936" s="12" t="str">
        <f t="shared" si="306"/>
        <v>2020-07-28</v>
      </c>
      <c r="Q3936" s="1" t="str">
        <f>IFERROR(VLOOKUP(K3936,de_para!$A$2:$B$32,2,0),"ERR")</f>
        <v>Top funnel</v>
      </c>
      <c r="R3936" s="1">
        <v>0</v>
      </c>
      <c r="S3936" s="1">
        <f t="shared" si="307"/>
        <v>7</v>
      </c>
      <c r="T3936" s="1">
        <f t="shared" si="308"/>
        <v>2020</v>
      </c>
      <c r="U3936" s="1">
        <f t="shared" si="309"/>
        <v>2</v>
      </c>
    </row>
    <row r="3937" spans="1:21" x14ac:dyDescent="0.25">
      <c r="A3937" s="3" t="s">
        <v>1793</v>
      </c>
      <c r="B3937" s="3" t="s">
        <v>1775</v>
      </c>
      <c r="C3937" s="4" t="s">
        <v>1794</v>
      </c>
      <c r="D3937" s="5" t="s">
        <v>1790</v>
      </c>
      <c r="E3937" s="4" t="s">
        <v>1791</v>
      </c>
      <c r="F3937" s="6">
        <v>386.68</v>
      </c>
      <c r="G3937" s="4">
        <v>635907</v>
      </c>
      <c r="H3937" s="4">
        <v>650091</v>
      </c>
      <c r="I3937" s="5">
        <v>0.59480902999999996</v>
      </c>
      <c r="J3937" s="5">
        <v>1.0223051483943</v>
      </c>
      <c r="K3937" s="5" t="s">
        <v>6</v>
      </c>
      <c r="L3937" s="5">
        <v>635907</v>
      </c>
      <c r="M3937" s="7" t="s">
        <v>1780</v>
      </c>
      <c r="N3937" s="16">
        <f t="shared" si="305"/>
        <v>44032</v>
      </c>
      <c r="O3937" s="7" t="s">
        <v>1781</v>
      </c>
      <c r="P3937" s="12" t="str">
        <f t="shared" si="306"/>
        <v>2020-07-28</v>
      </c>
      <c r="Q3937" s="1" t="str">
        <f>IFERROR(VLOOKUP(K3937,de_para!$A$2:$B$32,2,0),"ERR")</f>
        <v>Top funnel</v>
      </c>
      <c r="R3937" s="1">
        <v>0</v>
      </c>
      <c r="S3937" s="1">
        <f t="shared" si="307"/>
        <v>7</v>
      </c>
      <c r="T3937" s="1">
        <f t="shared" si="308"/>
        <v>2020</v>
      </c>
      <c r="U3937" s="1">
        <f t="shared" si="309"/>
        <v>2</v>
      </c>
    </row>
    <row r="3938" spans="1:21" x14ac:dyDescent="0.25">
      <c r="A3938" s="3" t="s">
        <v>1731</v>
      </c>
      <c r="B3938" s="3" t="s">
        <v>1775</v>
      </c>
      <c r="C3938" s="4" t="s">
        <v>1732</v>
      </c>
      <c r="D3938" s="5" t="s">
        <v>87</v>
      </c>
      <c r="E3938" s="4" t="s">
        <v>88</v>
      </c>
      <c r="F3938" s="6">
        <v>499.37</v>
      </c>
      <c r="G3938" s="4">
        <v>10900</v>
      </c>
      <c r="H3938" s="4">
        <v>29542</v>
      </c>
      <c r="I3938" s="5">
        <v>16.903730280000001</v>
      </c>
      <c r="J3938" s="5">
        <v>2.7102752293578001</v>
      </c>
      <c r="K3938" s="5" t="s">
        <v>36</v>
      </c>
      <c r="L3938" s="5" t="s">
        <v>45</v>
      </c>
      <c r="M3938" s="7" t="s">
        <v>1780</v>
      </c>
      <c r="N3938" s="16">
        <f t="shared" si="305"/>
        <v>44032</v>
      </c>
      <c r="O3938" s="7" t="s">
        <v>1781</v>
      </c>
      <c r="P3938" s="12" t="str">
        <f t="shared" si="306"/>
        <v>2020-07-28</v>
      </c>
      <c r="Q3938" s="1" t="str">
        <f>IFERROR(VLOOKUP(K3938,de_para!$A$2:$B$32,2,0),"ERR")</f>
        <v>web event</v>
      </c>
      <c r="R3938" s="1">
        <v>0</v>
      </c>
      <c r="S3938" s="1">
        <f t="shared" si="307"/>
        <v>7</v>
      </c>
      <c r="T3938" s="1">
        <f t="shared" si="308"/>
        <v>2020</v>
      </c>
      <c r="U3938" s="1">
        <f t="shared" si="309"/>
        <v>2</v>
      </c>
    </row>
    <row r="3939" spans="1:21" x14ac:dyDescent="0.25">
      <c r="A3939" s="3" t="s">
        <v>1551</v>
      </c>
      <c r="B3939" s="3" t="s">
        <v>1775</v>
      </c>
      <c r="C3939" s="4" t="s">
        <v>1552</v>
      </c>
      <c r="D3939" s="5" t="s">
        <v>1504</v>
      </c>
      <c r="E3939" s="4" t="s">
        <v>1505</v>
      </c>
      <c r="F3939" s="6">
        <v>25831.37</v>
      </c>
      <c r="G3939" s="4">
        <v>998914</v>
      </c>
      <c r="H3939" s="4">
        <v>1704482</v>
      </c>
      <c r="I3939" s="5">
        <v>15.154967900000001</v>
      </c>
      <c r="J3939" s="5">
        <v>1.7063350798968</v>
      </c>
      <c r="K3939" s="5" t="s">
        <v>36</v>
      </c>
      <c r="L3939" s="5">
        <v>226</v>
      </c>
      <c r="M3939" s="7" t="s">
        <v>1780</v>
      </c>
      <c r="N3939" s="16">
        <f t="shared" si="305"/>
        <v>44032</v>
      </c>
      <c r="O3939" s="7" t="s">
        <v>1781</v>
      </c>
      <c r="P3939" s="12" t="str">
        <f t="shared" si="306"/>
        <v>2020-07-28</v>
      </c>
      <c r="Q3939" s="1" t="str">
        <f>IFERROR(VLOOKUP(K3939,de_para!$A$2:$B$32,2,0),"ERR")</f>
        <v>web event</v>
      </c>
      <c r="R3939" s="1">
        <v>0</v>
      </c>
      <c r="S3939" s="1">
        <f t="shared" si="307"/>
        <v>7</v>
      </c>
      <c r="T3939" s="1">
        <f t="shared" si="308"/>
        <v>2020</v>
      </c>
      <c r="U3939" s="1">
        <f t="shared" si="309"/>
        <v>2</v>
      </c>
    </row>
    <row r="3940" spans="1:21" x14ac:dyDescent="0.25">
      <c r="A3940" s="3" t="s">
        <v>1795</v>
      </c>
      <c r="B3940" s="3" t="s">
        <v>1775</v>
      </c>
      <c r="C3940" s="4" t="s">
        <v>1796</v>
      </c>
      <c r="D3940" s="5" t="s">
        <v>1797</v>
      </c>
      <c r="E3940" s="4" t="s">
        <v>1798</v>
      </c>
      <c r="F3940" s="6">
        <v>35.090000000000003</v>
      </c>
      <c r="G3940" s="4">
        <v>6054</v>
      </c>
      <c r="H3940" s="4">
        <v>6279</v>
      </c>
      <c r="I3940" s="5">
        <v>5.5884695000000004</v>
      </c>
      <c r="J3940" s="5">
        <v>1.0371655104063</v>
      </c>
      <c r="K3940" s="5" t="s">
        <v>360</v>
      </c>
      <c r="L3940" s="5" t="s">
        <v>45</v>
      </c>
      <c r="M3940" s="7" t="s">
        <v>1780</v>
      </c>
      <c r="N3940" s="16">
        <f t="shared" si="305"/>
        <v>44032</v>
      </c>
      <c r="O3940" s="7" t="s">
        <v>1781</v>
      </c>
      <c r="P3940" s="12" t="str">
        <f t="shared" si="306"/>
        <v>2020-07-28</v>
      </c>
      <c r="Q3940" s="1" t="str">
        <f>IFERROR(VLOOKUP(K3940,de_para!$A$2:$B$32,2,0),"ERR")</f>
        <v>app events</v>
      </c>
      <c r="R3940" s="1">
        <v>0</v>
      </c>
      <c r="S3940" s="1">
        <f t="shared" si="307"/>
        <v>7</v>
      </c>
      <c r="T3940" s="1">
        <f t="shared" si="308"/>
        <v>2020</v>
      </c>
      <c r="U3940" s="1">
        <f t="shared" si="309"/>
        <v>2</v>
      </c>
    </row>
    <row r="3941" spans="1:21" x14ac:dyDescent="0.25">
      <c r="A3941" s="3" t="s">
        <v>1795</v>
      </c>
      <c r="B3941" s="3" t="s">
        <v>1775</v>
      </c>
      <c r="C3941" s="4" t="s">
        <v>1799</v>
      </c>
      <c r="D3941" s="5" t="s">
        <v>1800</v>
      </c>
      <c r="E3941" s="4" t="s">
        <v>1801</v>
      </c>
      <c r="F3941" s="6">
        <v>49.09</v>
      </c>
      <c r="G3941" s="4">
        <v>11568</v>
      </c>
      <c r="H3941" s="4">
        <v>11834</v>
      </c>
      <c r="I3941" s="5">
        <v>4.1482169999999998</v>
      </c>
      <c r="J3941" s="5">
        <v>1.0229944674964999</v>
      </c>
      <c r="K3941" s="5" t="s">
        <v>360</v>
      </c>
      <c r="L3941" s="5" t="s">
        <v>45</v>
      </c>
      <c r="M3941" s="7" t="s">
        <v>1780</v>
      </c>
      <c r="N3941" s="16">
        <f t="shared" si="305"/>
        <v>44032</v>
      </c>
      <c r="O3941" s="7" t="s">
        <v>1781</v>
      </c>
      <c r="P3941" s="12" t="str">
        <f t="shared" si="306"/>
        <v>2020-07-28</v>
      </c>
      <c r="Q3941" s="1" t="str">
        <f>IFERROR(VLOOKUP(K3941,de_para!$A$2:$B$32,2,0),"ERR")</f>
        <v>app events</v>
      </c>
      <c r="R3941" s="1">
        <v>0</v>
      </c>
      <c r="S3941" s="1">
        <f t="shared" si="307"/>
        <v>7</v>
      </c>
      <c r="T3941" s="1">
        <f t="shared" si="308"/>
        <v>2020</v>
      </c>
      <c r="U3941" s="1">
        <f t="shared" si="309"/>
        <v>2</v>
      </c>
    </row>
    <row r="3942" spans="1:21" x14ac:dyDescent="0.25">
      <c r="A3942" s="3" t="s">
        <v>1557</v>
      </c>
      <c r="B3942" s="3" t="s">
        <v>1775</v>
      </c>
      <c r="C3942" s="4" t="s">
        <v>1736</v>
      </c>
      <c r="D3942" s="5" t="s">
        <v>1667</v>
      </c>
      <c r="E3942" s="4" t="s">
        <v>1668</v>
      </c>
      <c r="F3942" s="6">
        <v>90.43</v>
      </c>
      <c r="G3942" s="4">
        <v>5274</v>
      </c>
      <c r="H3942" s="4">
        <v>5680</v>
      </c>
      <c r="I3942" s="5">
        <v>15.92077465</v>
      </c>
      <c r="J3942" s="5">
        <v>1.0769814182783</v>
      </c>
      <c r="K3942" s="5" t="s">
        <v>36</v>
      </c>
      <c r="L3942" s="5" t="s">
        <v>45</v>
      </c>
      <c r="M3942" s="7" t="s">
        <v>1780</v>
      </c>
      <c r="N3942" s="16">
        <f t="shared" si="305"/>
        <v>44032</v>
      </c>
      <c r="O3942" s="7" t="s">
        <v>1781</v>
      </c>
      <c r="P3942" s="12" t="str">
        <f t="shared" si="306"/>
        <v>2020-07-28</v>
      </c>
      <c r="Q3942" s="1" t="str">
        <f>IFERROR(VLOOKUP(K3942,de_para!$A$2:$B$32,2,0),"ERR")</f>
        <v>web event</v>
      </c>
      <c r="R3942" s="1">
        <v>0</v>
      </c>
      <c r="S3942" s="1">
        <f t="shared" si="307"/>
        <v>7</v>
      </c>
      <c r="T3942" s="1">
        <f t="shared" si="308"/>
        <v>2020</v>
      </c>
      <c r="U3942" s="1">
        <f t="shared" si="309"/>
        <v>2</v>
      </c>
    </row>
    <row r="3943" spans="1:21" x14ac:dyDescent="0.25">
      <c r="A3943" s="3" t="s">
        <v>1557</v>
      </c>
      <c r="B3943" s="3" t="s">
        <v>1775</v>
      </c>
      <c r="C3943" s="4" t="s">
        <v>1701</v>
      </c>
      <c r="D3943" s="5" t="s">
        <v>1702</v>
      </c>
      <c r="E3943" s="4" t="s">
        <v>1703</v>
      </c>
      <c r="F3943" s="6">
        <v>1770.08</v>
      </c>
      <c r="G3943" s="4">
        <v>119680</v>
      </c>
      <c r="H3943" s="4">
        <v>166884</v>
      </c>
      <c r="I3943" s="5">
        <v>10.60664893</v>
      </c>
      <c r="J3943" s="5">
        <v>1.3944184491978999</v>
      </c>
      <c r="K3943" s="5" t="s">
        <v>36</v>
      </c>
      <c r="L3943" s="5">
        <v>11</v>
      </c>
      <c r="M3943" s="7" t="s">
        <v>1780</v>
      </c>
      <c r="N3943" s="16">
        <f t="shared" si="305"/>
        <v>44032</v>
      </c>
      <c r="O3943" s="7" t="s">
        <v>1781</v>
      </c>
      <c r="P3943" s="12" t="str">
        <f t="shared" si="306"/>
        <v>2020-07-28</v>
      </c>
      <c r="Q3943" s="1" t="str">
        <f>IFERROR(VLOOKUP(K3943,de_para!$A$2:$B$32,2,0),"ERR")</f>
        <v>web event</v>
      </c>
      <c r="R3943" s="1">
        <v>0</v>
      </c>
      <c r="S3943" s="1">
        <f t="shared" si="307"/>
        <v>7</v>
      </c>
      <c r="T3943" s="1">
        <f t="shared" si="308"/>
        <v>2020</v>
      </c>
      <c r="U3943" s="1">
        <f t="shared" si="309"/>
        <v>2</v>
      </c>
    </row>
    <row r="3944" spans="1:21" x14ac:dyDescent="0.25">
      <c r="A3944" s="3" t="s">
        <v>1557</v>
      </c>
      <c r="B3944" s="3" t="s">
        <v>1775</v>
      </c>
      <c r="C3944" s="4" t="s">
        <v>1664</v>
      </c>
      <c r="D3944" s="5" t="s">
        <v>1618</v>
      </c>
      <c r="E3944" s="4" t="s">
        <v>1619</v>
      </c>
      <c r="F3944" s="6">
        <v>91.4</v>
      </c>
      <c r="G3944" s="4">
        <v>6616</v>
      </c>
      <c r="H3944" s="4">
        <v>7060</v>
      </c>
      <c r="I3944" s="5">
        <v>12.94617564</v>
      </c>
      <c r="J3944" s="5">
        <v>1.0671100362757</v>
      </c>
      <c r="K3944" s="5" t="s">
        <v>36</v>
      </c>
      <c r="L3944" s="5">
        <v>4</v>
      </c>
      <c r="M3944" s="7" t="s">
        <v>1780</v>
      </c>
      <c r="N3944" s="16">
        <f t="shared" si="305"/>
        <v>44032</v>
      </c>
      <c r="O3944" s="7" t="s">
        <v>1781</v>
      </c>
      <c r="P3944" s="12" t="str">
        <f t="shared" si="306"/>
        <v>2020-07-28</v>
      </c>
      <c r="Q3944" s="1" t="str">
        <f>IFERROR(VLOOKUP(K3944,de_para!$A$2:$B$32,2,0),"ERR")</f>
        <v>web event</v>
      </c>
      <c r="R3944" s="1">
        <v>0</v>
      </c>
      <c r="S3944" s="1">
        <f t="shared" si="307"/>
        <v>7</v>
      </c>
      <c r="T3944" s="1">
        <f t="shared" si="308"/>
        <v>2020</v>
      </c>
      <c r="U3944" s="1">
        <f t="shared" si="309"/>
        <v>2</v>
      </c>
    </row>
    <row r="3945" spans="1:21" x14ac:dyDescent="0.25">
      <c r="A3945" s="3" t="s">
        <v>1593</v>
      </c>
      <c r="B3945" s="3" t="s">
        <v>1775</v>
      </c>
      <c r="C3945" s="4" t="s">
        <v>1594</v>
      </c>
      <c r="D3945" s="5" t="s">
        <v>1504</v>
      </c>
      <c r="E3945" s="4" t="s">
        <v>1505</v>
      </c>
      <c r="F3945" s="6">
        <v>21974.67</v>
      </c>
      <c r="G3945" s="4">
        <v>1039880</v>
      </c>
      <c r="H3945" s="4">
        <v>1757773</v>
      </c>
      <c r="I3945" s="5">
        <v>12.501426520000001</v>
      </c>
      <c r="J3945" s="5">
        <v>1.6903613878524</v>
      </c>
      <c r="K3945" s="5" t="s">
        <v>36</v>
      </c>
      <c r="L3945" s="5">
        <v>180</v>
      </c>
      <c r="M3945" s="7" t="s">
        <v>1780</v>
      </c>
      <c r="N3945" s="16">
        <f t="shared" si="305"/>
        <v>44032</v>
      </c>
      <c r="O3945" s="7" t="s">
        <v>1781</v>
      </c>
      <c r="P3945" s="12" t="str">
        <f t="shared" si="306"/>
        <v>2020-07-28</v>
      </c>
      <c r="Q3945" s="1" t="str">
        <f>IFERROR(VLOOKUP(K3945,de_para!$A$2:$B$32,2,0),"ERR")</f>
        <v>web event</v>
      </c>
      <c r="R3945" s="1">
        <v>0</v>
      </c>
      <c r="S3945" s="1">
        <f t="shared" si="307"/>
        <v>7</v>
      </c>
      <c r="T3945" s="1">
        <f t="shared" si="308"/>
        <v>2020</v>
      </c>
      <c r="U3945" s="1">
        <f t="shared" si="309"/>
        <v>2</v>
      </c>
    </row>
    <row r="3946" spans="1:21" x14ac:dyDescent="0.25">
      <c r="A3946" s="3" t="s">
        <v>1476</v>
      </c>
      <c r="B3946" s="3" t="s">
        <v>1775</v>
      </c>
      <c r="C3946" s="4" t="s">
        <v>1735</v>
      </c>
      <c r="D3946" s="5" t="s">
        <v>1672</v>
      </c>
      <c r="E3946" s="4" t="s">
        <v>1673</v>
      </c>
      <c r="F3946" s="6">
        <v>1775.73</v>
      </c>
      <c r="G3946" s="4">
        <v>105184</v>
      </c>
      <c r="H3946" s="4">
        <v>140099</v>
      </c>
      <c r="I3946" s="5">
        <v>12.674822799999999</v>
      </c>
      <c r="J3946" s="5">
        <v>1.3319421204746</v>
      </c>
      <c r="K3946" s="5" t="s">
        <v>36</v>
      </c>
      <c r="L3946" s="5">
        <v>8</v>
      </c>
      <c r="M3946" s="7" t="s">
        <v>1780</v>
      </c>
      <c r="N3946" s="16">
        <f t="shared" si="305"/>
        <v>44032</v>
      </c>
      <c r="O3946" s="7" t="s">
        <v>1781</v>
      </c>
      <c r="P3946" s="12" t="str">
        <f t="shared" si="306"/>
        <v>2020-07-28</v>
      </c>
      <c r="Q3946" s="1" t="str">
        <f>IFERROR(VLOOKUP(K3946,de_para!$A$2:$B$32,2,0),"ERR")</f>
        <v>web event</v>
      </c>
      <c r="R3946" s="1">
        <v>0</v>
      </c>
      <c r="S3946" s="1">
        <f t="shared" si="307"/>
        <v>7</v>
      </c>
      <c r="T3946" s="1">
        <f t="shared" si="308"/>
        <v>2020</v>
      </c>
      <c r="U3946" s="1">
        <f t="shared" si="309"/>
        <v>2</v>
      </c>
    </row>
    <row r="3947" spans="1:21" x14ac:dyDescent="0.25">
      <c r="A3947" s="3" t="s">
        <v>1557</v>
      </c>
      <c r="B3947" s="3" t="s">
        <v>1775</v>
      </c>
      <c r="C3947" s="4" t="s">
        <v>1611</v>
      </c>
      <c r="D3947" s="5" t="s">
        <v>1612</v>
      </c>
      <c r="E3947" s="4" t="s">
        <v>1613</v>
      </c>
      <c r="F3947" s="6">
        <v>91.42</v>
      </c>
      <c r="G3947" s="4">
        <v>6396</v>
      </c>
      <c r="H3947" s="4">
        <v>6857</v>
      </c>
      <c r="I3947" s="5">
        <v>13.332361089999999</v>
      </c>
      <c r="J3947" s="5">
        <v>1.0720762976861</v>
      </c>
      <c r="K3947" s="5" t="s">
        <v>36</v>
      </c>
      <c r="L3947" s="5" t="s">
        <v>45</v>
      </c>
      <c r="M3947" s="7" t="s">
        <v>1780</v>
      </c>
      <c r="N3947" s="16">
        <f t="shared" si="305"/>
        <v>44032</v>
      </c>
      <c r="O3947" s="7" t="s">
        <v>1781</v>
      </c>
      <c r="P3947" s="12" t="str">
        <f t="shared" si="306"/>
        <v>2020-07-28</v>
      </c>
      <c r="Q3947" s="1" t="str">
        <f>IFERROR(VLOOKUP(K3947,de_para!$A$2:$B$32,2,0),"ERR")</f>
        <v>web event</v>
      </c>
      <c r="R3947" s="1">
        <v>0</v>
      </c>
      <c r="S3947" s="1">
        <f t="shared" si="307"/>
        <v>7</v>
      </c>
      <c r="T3947" s="1">
        <f t="shared" si="308"/>
        <v>2020</v>
      </c>
      <c r="U3947" s="1">
        <f t="shared" si="309"/>
        <v>2</v>
      </c>
    </row>
    <row r="3948" spans="1:21" x14ac:dyDescent="0.25">
      <c r="A3948" s="3" t="s">
        <v>1530</v>
      </c>
      <c r="B3948" s="3" t="s">
        <v>1775</v>
      </c>
      <c r="C3948" s="4" t="s">
        <v>1768</v>
      </c>
      <c r="D3948" s="5" t="s">
        <v>1672</v>
      </c>
      <c r="E3948" s="4" t="s">
        <v>1673</v>
      </c>
      <c r="F3948" s="6">
        <v>1770.7</v>
      </c>
      <c r="G3948" s="4">
        <v>117313</v>
      </c>
      <c r="H3948" s="4">
        <v>164907</v>
      </c>
      <c r="I3948" s="5">
        <v>10.73756723</v>
      </c>
      <c r="J3948" s="5">
        <v>1.4057009879553</v>
      </c>
      <c r="K3948" s="5" t="s">
        <v>36</v>
      </c>
      <c r="L3948" s="5">
        <v>13</v>
      </c>
      <c r="M3948" s="7" t="s">
        <v>1780</v>
      </c>
      <c r="N3948" s="16">
        <f t="shared" si="305"/>
        <v>44032</v>
      </c>
      <c r="O3948" s="7" t="s">
        <v>1781</v>
      </c>
      <c r="P3948" s="12" t="str">
        <f t="shared" si="306"/>
        <v>2020-07-28</v>
      </c>
      <c r="Q3948" s="1" t="str">
        <f>IFERROR(VLOOKUP(K3948,de_para!$A$2:$B$32,2,0),"ERR")</f>
        <v>web event</v>
      </c>
      <c r="R3948" s="1">
        <v>0</v>
      </c>
      <c r="S3948" s="1">
        <f t="shared" si="307"/>
        <v>7</v>
      </c>
      <c r="T3948" s="1">
        <f t="shared" si="308"/>
        <v>2020</v>
      </c>
      <c r="U3948" s="1">
        <f t="shared" si="309"/>
        <v>2</v>
      </c>
    </row>
    <row r="3949" spans="1:21" x14ac:dyDescent="0.25">
      <c r="A3949" s="3" t="s">
        <v>1530</v>
      </c>
      <c r="B3949" s="3" t="s">
        <v>1775</v>
      </c>
      <c r="C3949" s="4" t="s">
        <v>1666</v>
      </c>
      <c r="D3949" s="5" t="s">
        <v>1667</v>
      </c>
      <c r="E3949" s="4" t="s">
        <v>1668</v>
      </c>
      <c r="F3949" s="6">
        <v>91.33</v>
      </c>
      <c r="G3949" s="4">
        <v>7170</v>
      </c>
      <c r="H3949" s="4">
        <v>7859</v>
      </c>
      <c r="I3949" s="5">
        <v>11.62107138</v>
      </c>
      <c r="J3949" s="5">
        <v>1.0960948396095</v>
      </c>
      <c r="K3949" s="5" t="s">
        <v>36</v>
      </c>
      <c r="L3949" s="5" t="s">
        <v>45</v>
      </c>
      <c r="M3949" s="7" t="s">
        <v>1780</v>
      </c>
      <c r="N3949" s="16">
        <f t="shared" si="305"/>
        <v>44032</v>
      </c>
      <c r="O3949" s="7" t="s">
        <v>1781</v>
      </c>
      <c r="P3949" s="12" t="str">
        <f t="shared" si="306"/>
        <v>2020-07-28</v>
      </c>
      <c r="Q3949" s="1" t="str">
        <f>IFERROR(VLOOKUP(K3949,de_para!$A$2:$B$32,2,0),"ERR")</f>
        <v>web event</v>
      </c>
      <c r="R3949" s="1">
        <v>0</v>
      </c>
      <c r="S3949" s="1">
        <f t="shared" si="307"/>
        <v>7</v>
      </c>
      <c r="T3949" s="1">
        <f t="shared" si="308"/>
        <v>2020</v>
      </c>
      <c r="U3949" s="1">
        <f t="shared" si="309"/>
        <v>2</v>
      </c>
    </row>
    <row r="3950" spans="1:21" x14ac:dyDescent="0.25">
      <c r="A3950" s="3" t="s">
        <v>1727</v>
      </c>
      <c r="B3950" s="3" t="s">
        <v>1775</v>
      </c>
      <c r="C3950" s="4" t="s">
        <v>1728</v>
      </c>
      <c r="D3950" s="5" t="s">
        <v>1725</v>
      </c>
      <c r="E3950" s="4" t="s">
        <v>1726</v>
      </c>
      <c r="F3950" s="6">
        <v>0</v>
      </c>
      <c r="G3950" s="4">
        <v>0</v>
      </c>
      <c r="H3950" s="4">
        <v>0</v>
      </c>
      <c r="I3950" s="5" t="s">
        <v>45</v>
      </c>
      <c r="J3950" s="5">
        <v>0</v>
      </c>
      <c r="K3950" s="5" t="s">
        <v>36</v>
      </c>
      <c r="L3950" s="5">
        <v>4</v>
      </c>
      <c r="M3950" s="7" t="s">
        <v>1780</v>
      </c>
      <c r="N3950" s="16">
        <f t="shared" si="305"/>
        <v>44032</v>
      </c>
      <c r="O3950" s="7" t="s">
        <v>1781</v>
      </c>
      <c r="P3950" s="12" t="str">
        <f t="shared" si="306"/>
        <v>2020-07-28</v>
      </c>
      <c r="Q3950" s="1" t="str">
        <f>IFERROR(VLOOKUP(K3950,de_para!$A$2:$B$32,2,0),"ERR")</f>
        <v>web event</v>
      </c>
      <c r="R3950" s="1">
        <v>0</v>
      </c>
      <c r="S3950" s="1">
        <f t="shared" si="307"/>
        <v>7</v>
      </c>
      <c r="T3950" s="1">
        <f t="shared" si="308"/>
        <v>2020</v>
      </c>
      <c r="U3950" s="1">
        <f t="shared" si="309"/>
        <v>2</v>
      </c>
    </row>
    <row r="3951" spans="1:21" x14ac:dyDescent="0.25">
      <c r="A3951" s="3" t="s">
        <v>1632</v>
      </c>
      <c r="B3951" s="3" t="s">
        <v>1775</v>
      </c>
      <c r="C3951" s="4" t="s">
        <v>1633</v>
      </c>
      <c r="D3951" s="5" t="s">
        <v>1504</v>
      </c>
      <c r="E3951" s="4" t="s">
        <v>1505</v>
      </c>
      <c r="F3951" s="6">
        <v>14945.19</v>
      </c>
      <c r="G3951" s="4">
        <v>546052</v>
      </c>
      <c r="H3951" s="4">
        <v>829187</v>
      </c>
      <c r="I3951" s="5">
        <v>18.02390776</v>
      </c>
      <c r="J3951" s="5">
        <v>1.5185128888824</v>
      </c>
      <c r="K3951" s="5" t="s">
        <v>36</v>
      </c>
      <c r="L3951" s="5">
        <v>134</v>
      </c>
      <c r="M3951" s="7" t="s">
        <v>1780</v>
      </c>
      <c r="N3951" s="16">
        <f t="shared" si="305"/>
        <v>44032</v>
      </c>
      <c r="O3951" s="7" t="s">
        <v>1781</v>
      </c>
      <c r="P3951" s="12" t="str">
        <f t="shared" si="306"/>
        <v>2020-07-28</v>
      </c>
      <c r="Q3951" s="1" t="str">
        <f>IFERROR(VLOOKUP(K3951,de_para!$A$2:$B$32,2,0),"ERR")</f>
        <v>web event</v>
      </c>
      <c r="R3951" s="1">
        <v>0</v>
      </c>
      <c r="S3951" s="1">
        <f t="shared" si="307"/>
        <v>7</v>
      </c>
      <c r="T3951" s="1">
        <f t="shared" si="308"/>
        <v>2020</v>
      </c>
      <c r="U3951" s="1">
        <f t="shared" si="309"/>
        <v>2</v>
      </c>
    </row>
    <row r="3952" spans="1:21" x14ac:dyDescent="0.25">
      <c r="A3952" s="3" t="s">
        <v>1476</v>
      </c>
      <c r="B3952" s="3" t="s">
        <v>1775</v>
      </c>
      <c r="C3952" s="4" t="s">
        <v>1626</v>
      </c>
      <c r="D3952" s="5" t="s">
        <v>1612</v>
      </c>
      <c r="E3952" s="4" t="s">
        <v>1613</v>
      </c>
      <c r="F3952" s="6">
        <v>91.29</v>
      </c>
      <c r="G3952" s="4">
        <v>8432</v>
      </c>
      <c r="H3952" s="4">
        <v>8955</v>
      </c>
      <c r="I3952" s="5">
        <v>10.194304860000001</v>
      </c>
      <c r="J3952" s="5">
        <v>1.0620256166983</v>
      </c>
      <c r="K3952" s="5" t="s">
        <v>36</v>
      </c>
      <c r="L3952" s="5">
        <v>2</v>
      </c>
      <c r="M3952" s="7" t="s">
        <v>1780</v>
      </c>
      <c r="N3952" s="16">
        <f t="shared" si="305"/>
        <v>44032</v>
      </c>
      <c r="O3952" s="7" t="s">
        <v>1781</v>
      </c>
      <c r="P3952" s="12" t="str">
        <f t="shared" si="306"/>
        <v>2020-07-28</v>
      </c>
      <c r="Q3952" s="1" t="str">
        <f>IFERROR(VLOOKUP(K3952,de_para!$A$2:$B$32,2,0),"ERR")</f>
        <v>web event</v>
      </c>
      <c r="R3952" s="1">
        <v>0</v>
      </c>
      <c r="S3952" s="1">
        <f t="shared" si="307"/>
        <v>7</v>
      </c>
      <c r="T3952" s="1">
        <f t="shared" si="308"/>
        <v>2020</v>
      </c>
      <c r="U3952" s="1">
        <f t="shared" si="309"/>
        <v>2</v>
      </c>
    </row>
    <row r="3953" spans="1:21" x14ac:dyDescent="0.25">
      <c r="A3953" s="3" t="s">
        <v>1535</v>
      </c>
      <c r="B3953" s="3" t="s">
        <v>1775</v>
      </c>
      <c r="C3953" s="4" t="s">
        <v>1665</v>
      </c>
      <c r="D3953" s="5" t="s">
        <v>1618</v>
      </c>
      <c r="E3953" s="4" t="s">
        <v>1619</v>
      </c>
      <c r="F3953" s="6">
        <v>91.01</v>
      </c>
      <c r="G3953" s="4">
        <v>7648</v>
      </c>
      <c r="H3953" s="4">
        <v>8028</v>
      </c>
      <c r="I3953" s="5">
        <v>11.336572</v>
      </c>
      <c r="J3953" s="5">
        <v>1.0496861924686001</v>
      </c>
      <c r="K3953" s="5" t="s">
        <v>36</v>
      </c>
      <c r="L3953" s="5">
        <v>1</v>
      </c>
      <c r="M3953" s="7" t="s">
        <v>1780</v>
      </c>
      <c r="N3953" s="16">
        <f t="shared" si="305"/>
        <v>44032</v>
      </c>
      <c r="O3953" s="7" t="s">
        <v>1781</v>
      </c>
      <c r="P3953" s="12" t="str">
        <f t="shared" si="306"/>
        <v>2020-07-28</v>
      </c>
      <c r="Q3953" s="1" t="str">
        <f>IFERROR(VLOOKUP(K3953,de_para!$A$2:$B$32,2,0),"ERR")</f>
        <v>web event</v>
      </c>
      <c r="R3953" s="1">
        <v>0</v>
      </c>
      <c r="S3953" s="1">
        <f t="shared" si="307"/>
        <v>7</v>
      </c>
      <c r="T3953" s="1">
        <f t="shared" si="308"/>
        <v>2020</v>
      </c>
      <c r="U3953" s="1">
        <f t="shared" si="309"/>
        <v>2</v>
      </c>
    </row>
    <row r="3954" spans="1:21" x14ac:dyDescent="0.25">
      <c r="A3954" s="3" t="s">
        <v>1480</v>
      </c>
      <c r="B3954" s="3" t="s">
        <v>1775</v>
      </c>
      <c r="C3954" s="4" t="s">
        <v>1802</v>
      </c>
      <c r="D3954" s="5" t="s">
        <v>1702</v>
      </c>
      <c r="E3954" s="4" t="s">
        <v>1703</v>
      </c>
      <c r="F3954" s="6">
        <v>1768.99</v>
      </c>
      <c r="G3954" s="4">
        <v>120897</v>
      </c>
      <c r="H3954" s="4">
        <v>166586</v>
      </c>
      <c r="I3954" s="5">
        <v>10.61907963</v>
      </c>
      <c r="J3954" s="5">
        <v>1.3779167390422999</v>
      </c>
      <c r="K3954" s="5" t="s">
        <v>36</v>
      </c>
      <c r="L3954" s="5">
        <v>8</v>
      </c>
      <c r="M3954" s="7" t="s">
        <v>1780</v>
      </c>
      <c r="N3954" s="16">
        <f t="shared" si="305"/>
        <v>44032</v>
      </c>
      <c r="O3954" s="7" t="s">
        <v>1781</v>
      </c>
      <c r="P3954" s="12" t="str">
        <f t="shared" si="306"/>
        <v>2020-07-28</v>
      </c>
      <c r="Q3954" s="1" t="str">
        <f>IFERROR(VLOOKUP(K3954,de_para!$A$2:$B$32,2,0),"ERR")</f>
        <v>web event</v>
      </c>
      <c r="R3954" s="1">
        <v>0</v>
      </c>
      <c r="S3954" s="1">
        <f t="shared" si="307"/>
        <v>7</v>
      </c>
      <c r="T3954" s="1">
        <f t="shared" si="308"/>
        <v>2020</v>
      </c>
      <c r="U3954" s="1">
        <f t="shared" si="309"/>
        <v>2</v>
      </c>
    </row>
    <row r="3955" spans="1:21" x14ac:dyDescent="0.25">
      <c r="A3955" s="3" t="s">
        <v>1530</v>
      </c>
      <c r="B3955" s="3" t="s">
        <v>1775</v>
      </c>
      <c r="C3955" s="4" t="s">
        <v>1803</v>
      </c>
      <c r="D3955" s="5" t="s">
        <v>1702</v>
      </c>
      <c r="E3955" s="4" t="s">
        <v>1703</v>
      </c>
      <c r="F3955" s="6">
        <v>1780.58</v>
      </c>
      <c r="G3955" s="4">
        <v>126400</v>
      </c>
      <c r="H3955" s="4">
        <v>174782</v>
      </c>
      <c r="I3955" s="5">
        <v>10.18743349</v>
      </c>
      <c r="J3955" s="5">
        <v>1.3827689873418001</v>
      </c>
      <c r="K3955" s="5" t="s">
        <v>36</v>
      </c>
      <c r="L3955" s="5">
        <v>18</v>
      </c>
      <c r="M3955" s="7" t="s">
        <v>1780</v>
      </c>
      <c r="N3955" s="16">
        <f t="shared" si="305"/>
        <v>44032</v>
      </c>
      <c r="O3955" s="7" t="s">
        <v>1781</v>
      </c>
      <c r="P3955" s="12" t="str">
        <f t="shared" si="306"/>
        <v>2020-07-28</v>
      </c>
      <c r="Q3955" s="1" t="str">
        <f>IFERROR(VLOOKUP(K3955,de_para!$A$2:$B$32,2,0),"ERR")</f>
        <v>web event</v>
      </c>
      <c r="R3955" s="1">
        <v>0</v>
      </c>
      <c r="S3955" s="1">
        <f t="shared" si="307"/>
        <v>7</v>
      </c>
      <c r="T3955" s="1">
        <f t="shared" si="308"/>
        <v>2020</v>
      </c>
      <c r="U3955" s="1">
        <f t="shared" si="309"/>
        <v>2</v>
      </c>
    </row>
    <row r="3956" spans="1:21" x14ac:dyDescent="0.25">
      <c r="A3956" s="3" t="s">
        <v>1476</v>
      </c>
      <c r="B3956" s="3" t="s">
        <v>1775</v>
      </c>
      <c r="C3956" s="4" t="s">
        <v>1677</v>
      </c>
      <c r="D3956" s="5" t="s">
        <v>1667</v>
      </c>
      <c r="E3956" s="4" t="s">
        <v>1668</v>
      </c>
      <c r="F3956" s="6">
        <v>91.05</v>
      </c>
      <c r="G3956" s="4">
        <v>5784</v>
      </c>
      <c r="H3956" s="4">
        <v>6346</v>
      </c>
      <c r="I3956" s="5">
        <v>14.34762055</v>
      </c>
      <c r="J3956" s="5">
        <v>1.0971645919779001</v>
      </c>
      <c r="K3956" s="5" t="s">
        <v>36</v>
      </c>
      <c r="L3956" s="5">
        <v>2</v>
      </c>
      <c r="M3956" s="7" t="s">
        <v>1780</v>
      </c>
      <c r="N3956" s="16">
        <f t="shared" si="305"/>
        <v>44032</v>
      </c>
      <c r="O3956" s="7" t="s">
        <v>1781</v>
      </c>
      <c r="P3956" s="12" t="str">
        <f t="shared" si="306"/>
        <v>2020-07-28</v>
      </c>
      <c r="Q3956" s="1" t="str">
        <f>IFERROR(VLOOKUP(K3956,de_para!$A$2:$B$32,2,0),"ERR")</f>
        <v>web event</v>
      </c>
      <c r="R3956" s="1">
        <v>0</v>
      </c>
      <c r="S3956" s="1">
        <f t="shared" si="307"/>
        <v>7</v>
      </c>
      <c r="T3956" s="1">
        <f t="shared" si="308"/>
        <v>2020</v>
      </c>
      <c r="U3956" s="1">
        <f t="shared" si="309"/>
        <v>2</v>
      </c>
    </row>
    <row r="3957" spans="1:21" x14ac:dyDescent="0.25">
      <c r="A3957" s="3" t="s">
        <v>1476</v>
      </c>
      <c r="B3957" s="3" t="s">
        <v>1775</v>
      </c>
      <c r="C3957" s="4" t="s">
        <v>1766</v>
      </c>
      <c r="D3957" s="5" t="s">
        <v>1702</v>
      </c>
      <c r="E3957" s="4" t="s">
        <v>1703</v>
      </c>
      <c r="F3957" s="6">
        <v>1777.44</v>
      </c>
      <c r="G3957" s="4">
        <v>112320</v>
      </c>
      <c r="H3957" s="4">
        <v>159789</v>
      </c>
      <c r="I3957" s="5">
        <v>11.123669339999999</v>
      </c>
      <c r="J3957" s="5">
        <v>1.4226228632479001</v>
      </c>
      <c r="K3957" s="5" t="s">
        <v>36</v>
      </c>
      <c r="L3957" s="5">
        <v>15</v>
      </c>
      <c r="M3957" s="7" t="s">
        <v>1780</v>
      </c>
      <c r="N3957" s="16">
        <f t="shared" si="305"/>
        <v>44032</v>
      </c>
      <c r="O3957" s="7" t="s">
        <v>1781</v>
      </c>
      <c r="P3957" s="12" t="str">
        <f t="shared" si="306"/>
        <v>2020-07-28</v>
      </c>
      <c r="Q3957" s="1" t="str">
        <f>IFERROR(VLOOKUP(K3957,de_para!$A$2:$B$32,2,0),"ERR")</f>
        <v>web event</v>
      </c>
      <c r="R3957" s="1">
        <v>0</v>
      </c>
      <c r="S3957" s="1">
        <f t="shared" si="307"/>
        <v>7</v>
      </c>
      <c r="T3957" s="1">
        <f t="shared" si="308"/>
        <v>2020</v>
      </c>
      <c r="U3957" s="1">
        <f t="shared" si="309"/>
        <v>2</v>
      </c>
    </row>
    <row r="3958" spans="1:21" x14ac:dyDescent="0.25">
      <c r="A3958" s="3" t="s">
        <v>1686</v>
      </c>
      <c r="B3958" s="3" t="s">
        <v>1775</v>
      </c>
      <c r="C3958" s="4" t="s">
        <v>1687</v>
      </c>
      <c r="D3958" s="5" t="s">
        <v>1566</v>
      </c>
      <c r="E3958" s="4" t="s">
        <v>1567</v>
      </c>
      <c r="F3958" s="6">
        <v>8699.31</v>
      </c>
      <c r="G3958" s="4">
        <v>32440</v>
      </c>
      <c r="H3958" s="4">
        <v>157108</v>
      </c>
      <c r="I3958" s="5">
        <v>55.371527870000001</v>
      </c>
      <c r="J3958" s="5">
        <v>4.8430332922317998</v>
      </c>
      <c r="K3958" s="5" t="s">
        <v>36</v>
      </c>
      <c r="L3958" s="5">
        <v>37</v>
      </c>
      <c r="M3958" s="7" t="s">
        <v>1780</v>
      </c>
      <c r="N3958" s="16">
        <f t="shared" si="305"/>
        <v>44032</v>
      </c>
      <c r="O3958" s="7" t="s">
        <v>1781</v>
      </c>
      <c r="P3958" s="12" t="str">
        <f t="shared" si="306"/>
        <v>2020-07-28</v>
      </c>
      <c r="Q3958" s="1" t="str">
        <f>IFERROR(VLOOKUP(K3958,de_para!$A$2:$B$32,2,0),"ERR")</f>
        <v>web event</v>
      </c>
      <c r="R3958" s="1">
        <v>0</v>
      </c>
      <c r="S3958" s="1">
        <f t="shared" si="307"/>
        <v>7</v>
      </c>
      <c r="T3958" s="1">
        <f t="shared" si="308"/>
        <v>2020</v>
      </c>
      <c r="U3958" s="1">
        <f t="shared" si="309"/>
        <v>2</v>
      </c>
    </row>
    <row r="3959" spans="1:21" x14ac:dyDescent="0.25">
      <c r="A3959" s="3" t="s">
        <v>1352</v>
      </c>
      <c r="B3959" s="3" t="s">
        <v>1775</v>
      </c>
      <c r="C3959" s="4" t="s">
        <v>1353</v>
      </c>
      <c r="D3959" s="5" t="s">
        <v>1091</v>
      </c>
      <c r="E3959" s="4" t="s">
        <v>1092</v>
      </c>
      <c r="F3959" s="6">
        <v>43781.8</v>
      </c>
      <c r="G3959" s="4">
        <v>211073</v>
      </c>
      <c r="H3959" s="4">
        <v>1954008</v>
      </c>
      <c r="I3959" s="5">
        <v>22.406151869999999</v>
      </c>
      <c r="J3959" s="5">
        <v>9.2574985905350005</v>
      </c>
      <c r="K3959" s="5" t="s">
        <v>36</v>
      </c>
      <c r="L3959" s="5">
        <v>369</v>
      </c>
      <c r="M3959" s="7" t="s">
        <v>1780</v>
      </c>
      <c r="N3959" s="16">
        <f t="shared" si="305"/>
        <v>44032</v>
      </c>
      <c r="O3959" s="7" t="s">
        <v>1781</v>
      </c>
      <c r="P3959" s="12" t="str">
        <f t="shared" si="306"/>
        <v>2020-07-28</v>
      </c>
      <c r="Q3959" s="1" t="str">
        <f>IFERROR(VLOOKUP(K3959,de_para!$A$2:$B$32,2,0),"ERR")</f>
        <v>web event</v>
      </c>
      <c r="R3959" s="1">
        <v>0</v>
      </c>
      <c r="S3959" s="1">
        <f t="shared" si="307"/>
        <v>7</v>
      </c>
      <c r="T3959" s="1">
        <f t="shared" si="308"/>
        <v>2020</v>
      </c>
      <c r="U3959" s="1">
        <f t="shared" si="309"/>
        <v>2</v>
      </c>
    </row>
    <row r="3960" spans="1:21" x14ac:dyDescent="0.25">
      <c r="A3960" s="3" t="s">
        <v>1530</v>
      </c>
      <c r="B3960" s="3" t="s">
        <v>1775</v>
      </c>
      <c r="C3960" s="4" t="s">
        <v>1631</v>
      </c>
      <c r="D3960" s="5" t="s">
        <v>1618</v>
      </c>
      <c r="E3960" s="4" t="s">
        <v>1619</v>
      </c>
      <c r="F3960" s="6">
        <v>91.51</v>
      </c>
      <c r="G3960" s="4">
        <v>7318</v>
      </c>
      <c r="H3960" s="4">
        <v>7710</v>
      </c>
      <c r="I3960" s="5">
        <v>11.869001300000001</v>
      </c>
      <c r="J3960" s="5">
        <v>1.0535665482372001</v>
      </c>
      <c r="K3960" s="5" t="s">
        <v>36</v>
      </c>
      <c r="L3960" s="5" t="s">
        <v>45</v>
      </c>
      <c r="M3960" s="7" t="s">
        <v>1780</v>
      </c>
      <c r="N3960" s="16">
        <f t="shared" si="305"/>
        <v>44032</v>
      </c>
      <c r="O3960" s="7" t="s">
        <v>1781</v>
      </c>
      <c r="P3960" s="12" t="str">
        <f t="shared" si="306"/>
        <v>2020-07-28</v>
      </c>
      <c r="Q3960" s="1" t="str">
        <f>IFERROR(VLOOKUP(K3960,de_para!$A$2:$B$32,2,0),"ERR")</f>
        <v>web event</v>
      </c>
      <c r="R3960" s="1">
        <v>0</v>
      </c>
      <c r="S3960" s="1">
        <f t="shared" si="307"/>
        <v>7</v>
      </c>
      <c r="T3960" s="1">
        <f t="shared" si="308"/>
        <v>2020</v>
      </c>
      <c r="U3960" s="1">
        <f t="shared" si="309"/>
        <v>2</v>
      </c>
    </row>
    <row r="3961" spans="1:21" x14ac:dyDescent="0.25">
      <c r="A3961" s="3" t="s">
        <v>1088</v>
      </c>
      <c r="B3961" s="3" t="s">
        <v>1804</v>
      </c>
      <c r="C3961" s="4" t="s">
        <v>1090</v>
      </c>
      <c r="D3961" s="5" t="s">
        <v>1091</v>
      </c>
      <c r="E3961" s="4" t="s">
        <v>1092</v>
      </c>
      <c r="F3961" s="6">
        <v>8283.43</v>
      </c>
      <c r="G3961" s="4">
        <v>27970</v>
      </c>
      <c r="H3961" s="4">
        <v>249214</v>
      </c>
      <c r="I3961" s="5">
        <v>33.23822097</v>
      </c>
      <c r="J3961" s="5">
        <v>8.9100464783697007</v>
      </c>
      <c r="K3961" s="5" t="s">
        <v>36</v>
      </c>
      <c r="L3961" s="5">
        <v>116</v>
      </c>
      <c r="M3961" s="7" t="s">
        <v>1805</v>
      </c>
      <c r="N3961" s="16">
        <f t="shared" si="305"/>
        <v>44025</v>
      </c>
      <c r="O3961" s="7" t="s">
        <v>1806</v>
      </c>
      <c r="P3961" s="12" t="str">
        <f t="shared" si="306"/>
        <v>2020-07-21</v>
      </c>
      <c r="Q3961" s="1" t="str">
        <f>IFERROR(VLOOKUP(K3961,de_para!$A$2:$B$32,2,0),"ERR")</f>
        <v>web event</v>
      </c>
      <c r="R3961" s="1">
        <v>0</v>
      </c>
      <c r="S3961" s="1">
        <f t="shared" si="307"/>
        <v>7</v>
      </c>
      <c r="T3961" s="1">
        <f t="shared" si="308"/>
        <v>2020</v>
      </c>
      <c r="U3961" s="1">
        <f t="shared" si="309"/>
        <v>2</v>
      </c>
    </row>
    <row r="3962" spans="1:21" x14ac:dyDescent="0.25">
      <c r="A3962" s="3" t="s">
        <v>1210</v>
      </c>
      <c r="B3962" s="3" t="s">
        <v>1804</v>
      </c>
      <c r="C3962" s="4" t="s">
        <v>1212</v>
      </c>
      <c r="D3962" s="5" t="s">
        <v>1213</v>
      </c>
      <c r="E3962" s="4" t="s">
        <v>1214</v>
      </c>
      <c r="F3962" s="6">
        <v>4265.24</v>
      </c>
      <c r="G3962" s="4">
        <v>183558</v>
      </c>
      <c r="H3962" s="4">
        <v>358040</v>
      </c>
      <c r="I3962" s="5">
        <v>11.91274718</v>
      </c>
      <c r="J3962" s="5">
        <v>1.9505551378856001</v>
      </c>
      <c r="K3962" s="5" t="s">
        <v>36</v>
      </c>
      <c r="L3962" s="5">
        <v>33</v>
      </c>
      <c r="M3962" s="7" t="s">
        <v>1805</v>
      </c>
      <c r="N3962" s="16">
        <f t="shared" si="305"/>
        <v>44025</v>
      </c>
      <c r="O3962" s="7" t="s">
        <v>1806</v>
      </c>
      <c r="P3962" s="12" t="str">
        <f t="shared" si="306"/>
        <v>2020-07-21</v>
      </c>
      <c r="Q3962" s="1" t="str">
        <f>IFERROR(VLOOKUP(K3962,de_para!$A$2:$B$32,2,0),"ERR")</f>
        <v>web event</v>
      </c>
      <c r="R3962" s="1">
        <v>0</v>
      </c>
      <c r="S3962" s="1">
        <f t="shared" si="307"/>
        <v>7</v>
      </c>
      <c r="T3962" s="1">
        <f t="shared" si="308"/>
        <v>2020</v>
      </c>
      <c r="U3962" s="1">
        <f t="shared" si="309"/>
        <v>2</v>
      </c>
    </row>
    <row r="3963" spans="1:21" x14ac:dyDescent="0.25">
      <c r="A3963" s="3" t="s">
        <v>1593</v>
      </c>
      <c r="B3963" s="3" t="s">
        <v>1804</v>
      </c>
      <c r="C3963" s="4" t="s">
        <v>1594</v>
      </c>
      <c r="D3963" s="5" t="s">
        <v>1504</v>
      </c>
      <c r="E3963" s="4" t="s">
        <v>1505</v>
      </c>
      <c r="F3963" s="6">
        <v>22573.29</v>
      </c>
      <c r="G3963" s="4">
        <v>965380</v>
      </c>
      <c r="H3963" s="4">
        <v>1753827</v>
      </c>
      <c r="I3963" s="5">
        <v>12.870876089999999</v>
      </c>
      <c r="J3963" s="5">
        <v>1.8167219126147001</v>
      </c>
      <c r="K3963" s="5" t="s">
        <v>36</v>
      </c>
      <c r="L3963" s="5">
        <v>195</v>
      </c>
      <c r="M3963" s="7" t="s">
        <v>1805</v>
      </c>
      <c r="N3963" s="16">
        <f t="shared" si="305"/>
        <v>44025</v>
      </c>
      <c r="O3963" s="7" t="s">
        <v>1806</v>
      </c>
      <c r="P3963" s="12" t="str">
        <f t="shared" si="306"/>
        <v>2020-07-21</v>
      </c>
      <c r="Q3963" s="1" t="str">
        <f>IFERROR(VLOOKUP(K3963,de_para!$A$2:$B$32,2,0),"ERR")</f>
        <v>web event</v>
      </c>
      <c r="R3963" s="1">
        <v>0</v>
      </c>
      <c r="S3963" s="1">
        <f t="shared" si="307"/>
        <v>7</v>
      </c>
      <c r="T3963" s="1">
        <f t="shared" si="308"/>
        <v>2020</v>
      </c>
      <c r="U3963" s="1">
        <f t="shared" si="309"/>
        <v>2</v>
      </c>
    </row>
    <row r="3964" spans="1:21" x14ac:dyDescent="0.25">
      <c r="A3964" s="3" t="s">
        <v>1352</v>
      </c>
      <c r="B3964" s="3" t="s">
        <v>1804</v>
      </c>
      <c r="C3964" s="4" t="s">
        <v>1353</v>
      </c>
      <c r="D3964" s="5" t="s">
        <v>1091</v>
      </c>
      <c r="E3964" s="4" t="s">
        <v>1092</v>
      </c>
      <c r="F3964" s="6">
        <v>42385.02</v>
      </c>
      <c r="G3964" s="4">
        <v>235073</v>
      </c>
      <c r="H3964" s="4">
        <v>2097687</v>
      </c>
      <c r="I3964" s="5">
        <v>20.205597879999999</v>
      </c>
      <c r="J3964" s="5">
        <v>8.9235556614328004</v>
      </c>
      <c r="K3964" s="5" t="s">
        <v>36</v>
      </c>
      <c r="L3964" s="5">
        <v>370</v>
      </c>
      <c r="M3964" s="7" t="s">
        <v>1805</v>
      </c>
      <c r="N3964" s="16">
        <f t="shared" si="305"/>
        <v>44025</v>
      </c>
      <c r="O3964" s="7" t="s">
        <v>1806</v>
      </c>
      <c r="P3964" s="12" t="str">
        <f t="shared" si="306"/>
        <v>2020-07-21</v>
      </c>
      <c r="Q3964" s="1" t="str">
        <f>IFERROR(VLOOKUP(K3964,de_para!$A$2:$B$32,2,0),"ERR")</f>
        <v>web event</v>
      </c>
      <c r="R3964" s="1">
        <v>0</v>
      </c>
      <c r="S3964" s="1">
        <f t="shared" si="307"/>
        <v>7</v>
      </c>
      <c r="T3964" s="1">
        <f t="shared" si="308"/>
        <v>2020</v>
      </c>
      <c r="U3964" s="1">
        <f t="shared" si="309"/>
        <v>2</v>
      </c>
    </row>
    <row r="3965" spans="1:21" x14ac:dyDescent="0.25">
      <c r="A3965" s="3" t="s">
        <v>1593</v>
      </c>
      <c r="B3965" s="3" t="s">
        <v>1804</v>
      </c>
      <c r="C3965" s="4" t="s">
        <v>1807</v>
      </c>
      <c r="D3965" s="5" t="s">
        <v>1808</v>
      </c>
      <c r="E3965" s="4" t="s">
        <v>1809</v>
      </c>
      <c r="F3965" s="6">
        <v>0</v>
      </c>
      <c r="G3965" s="4">
        <v>0</v>
      </c>
      <c r="H3965" s="4">
        <v>0</v>
      </c>
      <c r="I3965" s="5" t="s">
        <v>45</v>
      </c>
      <c r="J3965" s="5">
        <v>0</v>
      </c>
      <c r="K3965" s="5" t="s">
        <v>36</v>
      </c>
      <c r="L3965" s="5">
        <v>1</v>
      </c>
      <c r="M3965" s="7" t="s">
        <v>1805</v>
      </c>
      <c r="N3965" s="16">
        <f t="shared" si="305"/>
        <v>44025</v>
      </c>
      <c r="O3965" s="7" t="s">
        <v>1806</v>
      </c>
      <c r="P3965" s="12" t="str">
        <f t="shared" si="306"/>
        <v>2020-07-21</v>
      </c>
      <c r="Q3965" s="1" t="str">
        <f>IFERROR(VLOOKUP(K3965,de_para!$A$2:$B$32,2,0),"ERR")</f>
        <v>web event</v>
      </c>
      <c r="R3965" s="1">
        <v>0</v>
      </c>
      <c r="S3965" s="1">
        <f t="shared" si="307"/>
        <v>7</v>
      </c>
      <c r="T3965" s="1">
        <f t="shared" si="308"/>
        <v>2020</v>
      </c>
      <c r="U3965" s="1">
        <f t="shared" si="309"/>
        <v>2</v>
      </c>
    </row>
    <row r="3966" spans="1:21" x14ac:dyDescent="0.25">
      <c r="A3966" s="3" t="s">
        <v>1502</v>
      </c>
      <c r="B3966" s="3" t="s">
        <v>1804</v>
      </c>
      <c r="C3966" s="4" t="s">
        <v>1503</v>
      </c>
      <c r="D3966" s="5" t="s">
        <v>1504</v>
      </c>
      <c r="E3966" s="4" t="s">
        <v>1505</v>
      </c>
      <c r="F3966" s="6">
        <v>44510.55</v>
      </c>
      <c r="G3966" s="4">
        <v>3088914</v>
      </c>
      <c r="H3966" s="4">
        <v>5890504</v>
      </c>
      <c r="I3966" s="5">
        <v>7.5563228499999999</v>
      </c>
      <c r="J3966" s="5">
        <v>1.9069821950368</v>
      </c>
      <c r="K3966" s="5" t="s">
        <v>36</v>
      </c>
      <c r="L3966" s="5">
        <v>343</v>
      </c>
      <c r="M3966" s="7" t="s">
        <v>1805</v>
      </c>
      <c r="N3966" s="16">
        <f t="shared" si="305"/>
        <v>44025</v>
      </c>
      <c r="O3966" s="7" t="s">
        <v>1806</v>
      </c>
      <c r="P3966" s="12" t="str">
        <f t="shared" si="306"/>
        <v>2020-07-21</v>
      </c>
      <c r="Q3966" s="1" t="str">
        <f>IFERROR(VLOOKUP(K3966,de_para!$A$2:$B$32,2,0),"ERR")</f>
        <v>web event</v>
      </c>
      <c r="R3966" s="1">
        <v>0</v>
      </c>
      <c r="S3966" s="1">
        <f t="shared" si="307"/>
        <v>7</v>
      </c>
      <c r="T3966" s="1">
        <f t="shared" si="308"/>
        <v>2020</v>
      </c>
      <c r="U3966" s="1">
        <f t="shared" si="309"/>
        <v>2</v>
      </c>
    </row>
    <row r="3967" spans="1:21" x14ac:dyDescent="0.25">
      <c r="A3967" s="3" t="s">
        <v>1515</v>
      </c>
      <c r="B3967" s="3" t="s">
        <v>1804</v>
      </c>
      <c r="C3967" s="4" t="s">
        <v>1516</v>
      </c>
      <c r="D3967" s="5" t="s">
        <v>1495</v>
      </c>
      <c r="E3967" s="4" t="s">
        <v>1496</v>
      </c>
      <c r="F3967" s="6">
        <v>65363.3</v>
      </c>
      <c r="G3967" s="4">
        <v>6944879</v>
      </c>
      <c r="H3967" s="4">
        <v>17216224</v>
      </c>
      <c r="I3967" s="5">
        <v>3.7966106900000001</v>
      </c>
      <c r="J3967" s="5">
        <v>2.4789811312766998</v>
      </c>
      <c r="K3967" s="5" t="s">
        <v>36</v>
      </c>
      <c r="L3967" s="5">
        <v>364</v>
      </c>
      <c r="M3967" s="7" t="s">
        <v>1805</v>
      </c>
      <c r="N3967" s="16">
        <f t="shared" si="305"/>
        <v>44025</v>
      </c>
      <c r="O3967" s="7" t="s">
        <v>1806</v>
      </c>
      <c r="P3967" s="12" t="str">
        <f t="shared" si="306"/>
        <v>2020-07-21</v>
      </c>
      <c r="Q3967" s="1" t="str">
        <f>IFERROR(VLOOKUP(K3967,de_para!$A$2:$B$32,2,0),"ERR")</f>
        <v>web event</v>
      </c>
      <c r="R3967" s="1">
        <v>0</v>
      </c>
      <c r="S3967" s="1">
        <f t="shared" si="307"/>
        <v>7</v>
      </c>
      <c r="T3967" s="1">
        <f t="shared" si="308"/>
        <v>2020</v>
      </c>
      <c r="U3967" s="1">
        <f t="shared" si="309"/>
        <v>2</v>
      </c>
    </row>
    <row r="3968" spans="1:21" x14ac:dyDescent="0.25">
      <c r="A3968" s="3" t="s">
        <v>1551</v>
      </c>
      <c r="B3968" s="3" t="s">
        <v>1804</v>
      </c>
      <c r="C3968" s="4" t="s">
        <v>1552</v>
      </c>
      <c r="D3968" s="5" t="s">
        <v>1504</v>
      </c>
      <c r="E3968" s="4" t="s">
        <v>1505</v>
      </c>
      <c r="F3968" s="6">
        <v>24901.13</v>
      </c>
      <c r="G3968" s="4">
        <v>1033226</v>
      </c>
      <c r="H3968" s="4">
        <v>2001914</v>
      </c>
      <c r="I3968" s="5">
        <v>12.4386612</v>
      </c>
      <c r="J3968" s="5">
        <v>1.9375373829153</v>
      </c>
      <c r="K3968" s="5" t="s">
        <v>36</v>
      </c>
      <c r="L3968" s="5">
        <v>195</v>
      </c>
      <c r="M3968" s="7" t="s">
        <v>1805</v>
      </c>
      <c r="N3968" s="16">
        <f t="shared" si="305"/>
        <v>44025</v>
      </c>
      <c r="O3968" s="7" t="s">
        <v>1806</v>
      </c>
      <c r="P3968" s="12" t="str">
        <f t="shared" si="306"/>
        <v>2020-07-21</v>
      </c>
      <c r="Q3968" s="1" t="str">
        <f>IFERROR(VLOOKUP(K3968,de_para!$A$2:$B$32,2,0),"ERR")</f>
        <v>web event</v>
      </c>
      <c r="R3968" s="1">
        <v>0</v>
      </c>
      <c r="S3968" s="1">
        <f t="shared" si="307"/>
        <v>7</v>
      </c>
      <c r="T3968" s="1">
        <f t="shared" si="308"/>
        <v>2020</v>
      </c>
      <c r="U3968" s="1">
        <f t="shared" si="309"/>
        <v>2</v>
      </c>
    </row>
    <row r="3969" spans="1:21" x14ac:dyDescent="0.25">
      <c r="A3969" s="3" t="s">
        <v>1593</v>
      </c>
      <c r="B3969" s="3" t="s">
        <v>1804</v>
      </c>
      <c r="C3969" s="4" t="s">
        <v>1762</v>
      </c>
      <c r="D3969" s="5" t="s">
        <v>1760</v>
      </c>
      <c r="E3969" s="4" t="s">
        <v>1761</v>
      </c>
      <c r="F3969" s="6">
        <v>0</v>
      </c>
      <c r="G3969" s="4">
        <v>0</v>
      </c>
      <c r="H3969" s="4">
        <v>0</v>
      </c>
      <c r="I3969" s="5" t="s">
        <v>45</v>
      </c>
      <c r="J3969" s="5">
        <v>0</v>
      </c>
      <c r="K3969" s="5" t="s">
        <v>36</v>
      </c>
      <c r="L3969" s="5">
        <v>2</v>
      </c>
      <c r="M3969" s="7" t="s">
        <v>1805</v>
      </c>
      <c r="N3969" s="16">
        <f t="shared" si="305"/>
        <v>44025</v>
      </c>
      <c r="O3969" s="7" t="s">
        <v>1806</v>
      </c>
      <c r="P3969" s="12" t="str">
        <f t="shared" si="306"/>
        <v>2020-07-21</v>
      </c>
      <c r="Q3969" s="1" t="str">
        <f>IFERROR(VLOOKUP(K3969,de_para!$A$2:$B$32,2,0),"ERR")</f>
        <v>web event</v>
      </c>
      <c r="R3969" s="1">
        <v>0</v>
      </c>
      <c r="S3969" s="1">
        <f t="shared" si="307"/>
        <v>7</v>
      </c>
      <c r="T3969" s="1">
        <f t="shared" si="308"/>
        <v>2020</v>
      </c>
      <c r="U3969" s="1">
        <f t="shared" si="309"/>
        <v>2</v>
      </c>
    </row>
    <row r="3970" spans="1:21" x14ac:dyDescent="0.25">
      <c r="A3970" s="3" t="s">
        <v>1306</v>
      </c>
      <c r="B3970" s="3" t="s">
        <v>1804</v>
      </c>
      <c r="C3970" s="4" t="s">
        <v>1307</v>
      </c>
      <c r="D3970" s="5" t="s">
        <v>1302</v>
      </c>
      <c r="E3970" s="4" t="s">
        <v>1303</v>
      </c>
      <c r="F3970" s="6">
        <v>1856.04</v>
      </c>
      <c r="G3970" s="4">
        <v>3986</v>
      </c>
      <c r="H3970" s="4">
        <v>34659</v>
      </c>
      <c r="I3970" s="5">
        <v>53.551458500000003</v>
      </c>
      <c r="J3970" s="5">
        <v>8.6951831409934996</v>
      </c>
      <c r="K3970" s="5" t="s">
        <v>6</v>
      </c>
      <c r="L3970" s="5">
        <v>3986</v>
      </c>
      <c r="M3970" s="7" t="s">
        <v>1805</v>
      </c>
      <c r="N3970" s="16">
        <f t="shared" si="305"/>
        <v>44025</v>
      </c>
      <c r="O3970" s="7" t="s">
        <v>1806</v>
      </c>
      <c r="P3970" s="12" t="str">
        <f t="shared" si="306"/>
        <v>2020-07-21</v>
      </c>
      <c r="Q3970" s="1" t="str">
        <f>IFERROR(VLOOKUP(K3970,de_para!$A$2:$B$32,2,0),"ERR")</f>
        <v>Top funnel</v>
      </c>
      <c r="R3970" s="1">
        <v>0</v>
      </c>
      <c r="S3970" s="1">
        <f t="shared" si="307"/>
        <v>7</v>
      </c>
      <c r="T3970" s="1">
        <f t="shared" si="308"/>
        <v>2020</v>
      </c>
      <c r="U3970" s="1">
        <f t="shared" si="309"/>
        <v>2</v>
      </c>
    </row>
    <row r="3971" spans="1:21" x14ac:dyDescent="0.25">
      <c r="A3971" s="3" t="s">
        <v>1749</v>
      </c>
      <c r="B3971" s="3" t="s">
        <v>1804</v>
      </c>
      <c r="C3971" s="4" t="s">
        <v>1750</v>
      </c>
      <c r="D3971" s="5" t="s">
        <v>1711</v>
      </c>
      <c r="E3971" s="4" t="s">
        <v>1712</v>
      </c>
      <c r="F3971" s="6">
        <v>2003.65</v>
      </c>
      <c r="G3971" s="4">
        <v>15148</v>
      </c>
      <c r="H3971" s="4">
        <v>48557</v>
      </c>
      <c r="I3971" s="5">
        <v>41.26387545</v>
      </c>
      <c r="J3971" s="5">
        <v>3.2055056773170998</v>
      </c>
      <c r="K3971" s="5" t="s">
        <v>36</v>
      </c>
      <c r="L3971" s="5">
        <v>14</v>
      </c>
      <c r="M3971" s="7" t="s">
        <v>1805</v>
      </c>
      <c r="N3971" s="16">
        <f t="shared" ref="N3971:N4034" si="310">M3971-WEEKDAY(M3971,3)</f>
        <v>44025</v>
      </c>
      <c r="O3971" s="7" t="s">
        <v>1806</v>
      </c>
      <c r="P3971" s="12" t="str">
        <f t="shared" ref="P3971:P4034" si="311">RIGHT(B3971,10)</f>
        <v>2020-07-21</v>
      </c>
      <c r="Q3971" s="1" t="str">
        <f>IFERROR(VLOOKUP(K3971,de_para!$A$2:$B$32,2,0),"ERR")</f>
        <v>web event</v>
      </c>
      <c r="R3971" s="1">
        <v>0</v>
      </c>
      <c r="S3971" s="1">
        <f t="shared" ref="S3971:S4034" si="312">MONTH(P3971)</f>
        <v>7</v>
      </c>
      <c r="T3971" s="1">
        <f t="shared" ref="T3971:T4034" si="313">YEAR(P3971)</f>
        <v>2020</v>
      </c>
      <c r="U3971" s="1">
        <f t="shared" ref="U3971:U4034" si="314">IF(S3971&lt;7,1,2)</f>
        <v>2</v>
      </c>
    </row>
    <row r="3972" spans="1:21" x14ac:dyDescent="0.25">
      <c r="A3972" s="3" t="s">
        <v>1693</v>
      </c>
      <c r="B3972" s="3" t="s">
        <v>1804</v>
      </c>
      <c r="C3972" s="4" t="s">
        <v>1694</v>
      </c>
      <c r="D3972" s="5" t="s">
        <v>1624</v>
      </c>
      <c r="E3972" s="4" t="s">
        <v>1625</v>
      </c>
      <c r="F3972" s="6">
        <v>6143.33</v>
      </c>
      <c r="G3972" s="4">
        <v>20288</v>
      </c>
      <c r="H3972" s="4">
        <v>84493</v>
      </c>
      <c r="I3972" s="5">
        <v>72.708153339999996</v>
      </c>
      <c r="J3972" s="5">
        <v>4.1646786277603001</v>
      </c>
      <c r="K3972" s="5" t="s">
        <v>36</v>
      </c>
      <c r="L3972" s="5">
        <v>44</v>
      </c>
      <c r="M3972" s="7" t="s">
        <v>1805</v>
      </c>
      <c r="N3972" s="16">
        <f t="shared" si="310"/>
        <v>44025</v>
      </c>
      <c r="O3972" s="7" t="s">
        <v>1806</v>
      </c>
      <c r="P3972" s="12" t="str">
        <f t="shared" si="311"/>
        <v>2020-07-21</v>
      </c>
      <c r="Q3972" s="1" t="str">
        <f>IFERROR(VLOOKUP(K3972,de_para!$A$2:$B$32,2,0),"ERR")</f>
        <v>web event</v>
      </c>
      <c r="R3972" s="1">
        <v>0</v>
      </c>
      <c r="S3972" s="1">
        <f t="shared" si="312"/>
        <v>7</v>
      </c>
      <c r="T3972" s="1">
        <f t="shared" si="313"/>
        <v>2020</v>
      </c>
      <c r="U3972" s="1">
        <f t="shared" si="314"/>
        <v>2</v>
      </c>
    </row>
    <row r="3973" spans="1:21" x14ac:dyDescent="0.25">
      <c r="A3973" s="3" t="s">
        <v>1757</v>
      </c>
      <c r="B3973" s="3" t="s">
        <v>1804</v>
      </c>
      <c r="C3973" s="4" t="s">
        <v>1758</v>
      </c>
      <c r="D3973" s="5" t="s">
        <v>1624</v>
      </c>
      <c r="E3973" s="4" t="s">
        <v>1625</v>
      </c>
      <c r="F3973" s="6">
        <v>1579.63</v>
      </c>
      <c r="G3973" s="4">
        <v>13036</v>
      </c>
      <c r="H3973" s="4">
        <v>39906</v>
      </c>
      <c r="I3973" s="5">
        <v>39.583771859999999</v>
      </c>
      <c r="J3973" s="5">
        <v>3.0612150966553999</v>
      </c>
      <c r="K3973" s="5" t="s">
        <v>36</v>
      </c>
      <c r="L3973" s="5">
        <v>8</v>
      </c>
      <c r="M3973" s="7" t="s">
        <v>1805</v>
      </c>
      <c r="N3973" s="16">
        <f t="shared" si="310"/>
        <v>44025</v>
      </c>
      <c r="O3973" s="7" t="s">
        <v>1806</v>
      </c>
      <c r="P3973" s="12" t="str">
        <f t="shared" si="311"/>
        <v>2020-07-21</v>
      </c>
      <c r="Q3973" s="1" t="str">
        <f>IFERROR(VLOOKUP(K3973,de_para!$A$2:$B$32,2,0),"ERR")</f>
        <v>web event</v>
      </c>
      <c r="R3973" s="1">
        <v>0</v>
      </c>
      <c r="S3973" s="1">
        <f t="shared" si="312"/>
        <v>7</v>
      </c>
      <c r="T3973" s="1">
        <f t="shared" si="313"/>
        <v>2020</v>
      </c>
      <c r="U3973" s="1">
        <f t="shared" si="314"/>
        <v>2</v>
      </c>
    </row>
    <row r="3974" spans="1:21" x14ac:dyDescent="0.25">
      <c r="A3974" s="3" t="s">
        <v>1771</v>
      </c>
      <c r="B3974" s="3" t="s">
        <v>1804</v>
      </c>
      <c r="C3974" s="4" t="s">
        <v>1772</v>
      </c>
      <c r="D3974" s="5" t="s">
        <v>1624</v>
      </c>
      <c r="E3974" s="4" t="s">
        <v>1625</v>
      </c>
      <c r="F3974" s="6">
        <v>1372</v>
      </c>
      <c r="G3974" s="4">
        <v>23080</v>
      </c>
      <c r="H3974" s="4">
        <v>54349</v>
      </c>
      <c r="I3974" s="5">
        <v>25.244254720000001</v>
      </c>
      <c r="J3974" s="5">
        <v>2.3548093587521999</v>
      </c>
      <c r="K3974" s="5" t="s">
        <v>36</v>
      </c>
      <c r="L3974" s="5">
        <v>7</v>
      </c>
      <c r="M3974" s="7" t="s">
        <v>1805</v>
      </c>
      <c r="N3974" s="16">
        <f t="shared" si="310"/>
        <v>44025</v>
      </c>
      <c r="O3974" s="7" t="s">
        <v>1806</v>
      </c>
      <c r="P3974" s="12" t="str">
        <f t="shared" si="311"/>
        <v>2020-07-21</v>
      </c>
      <c r="Q3974" s="1" t="str">
        <f>IFERROR(VLOOKUP(K3974,de_para!$A$2:$B$32,2,0),"ERR")</f>
        <v>web event</v>
      </c>
      <c r="R3974" s="1">
        <v>0</v>
      </c>
      <c r="S3974" s="1">
        <f t="shared" si="312"/>
        <v>7</v>
      </c>
      <c r="T3974" s="1">
        <f t="shared" si="313"/>
        <v>2020</v>
      </c>
      <c r="U3974" s="1">
        <f t="shared" si="314"/>
        <v>2</v>
      </c>
    </row>
    <row r="3975" spans="1:21" x14ac:dyDescent="0.25">
      <c r="A3975" s="3" t="s">
        <v>1709</v>
      </c>
      <c r="B3975" s="3" t="s">
        <v>1804</v>
      </c>
      <c r="C3975" s="4" t="s">
        <v>1710</v>
      </c>
      <c r="D3975" s="5" t="s">
        <v>1711</v>
      </c>
      <c r="E3975" s="4" t="s">
        <v>1712</v>
      </c>
      <c r="F3975" s="6">
        <v>5689.99</v>
      </c>
      <c r="G3975" s="4">
        <v>73264</v>
      </c>
      <c r="H3975" s="4">
        <v>263536</v>
      </c>
      <c r="I3975" s="5">
        <v>21.590940140000001</v>
      </c>
      <c r="J3975" s="5">
        <v>3.5970735968551999</v>
      </c>
      <c r="K3975" s="5" t="s">
        <v>36</v>
      </c>
      <c r="L3975" s="5">
        <v>42</v>
      </c>
      <c r="M3975" s="7" t="s">
        <v>1805</v>
      </c>
      <c r="N3975" s="16">
        <f t="shared" si="310"/>
        <v>44025</v>
      </c>
      <c r="O3975" s="7" t="s">
        <v>1806</v>
      </c>
      <c r="P3975" s="12" t="str">
        <f t="shared" si="311"/>
        <v>2020-07-21</v>
      </c>
      <c r="Q3975" s="1" t="str">
        <f>IFERROR(VLOOKUP(K3975,de_para!$A$2:$B$32,2,0),"ERR")</f>
        <v>web event</v>
      </c>
      <c r="R3975" s="1">
        <v>0</v>
      </c>
      <c r="S3975" s="1">
        <f t="shared" si="312"/>
        <v>7</v>
      </c>
      <c r="T3975" s="1">
        <f t="shared" si="313"/>
        <v>2020</v>
      </c>
      <c r="U3975" s="1">
        <f t="shared" si="314"/>
        <v>2</v>
      </c>
    </row>
    <row r="3976" spans="1:21" x14ac:dyDescent="0.25">
      <c r="A3976" s="3" t="s">
        <v>1686</v>
      </c>
      <c r="B3976" s="3" t="s">
        <v>1804</v>
      </c>
      <c r="C3976" s="4" t="s">
        <v>1773</v>
      </c>
      <c r="D3976" s="5" t="s">
        <v>1711</v>
      </c>
      <c r="E3976" s="4" t="s">
        <v>1712</v>
      </c>
      <c r="F3976" s="6">
        <v>986.97</v>
      </c>
      <c r="G3976" s="4">
        <v>16280</v>
      </c>
      <c r="H3976" s="4">
        <v>39413</v>
      </c>
      <c r="I3976" s="5">
        <v>25.0417375</v>
      </c>
      <c r="J3976" s="5">
        <v>2.4209459459459</v>
      </c>
      <c r="K3976" s="5" t="s">
        <v>36</v>
      </c>
      <c r="L3976" s="5">
        <v>2</v>
      </c>
      <c r="M3976" s="7" t="s">
        <v>1805</v>
      </c>
      <c r="N3976" s="16">
        <f t="shared" si="310"/>
        <v>44025</v>
      </c>
      <c r="O3976" s="7" t="s">
        <v>1806</v>
      </c>
      <c r="P3976" s="12" t="str">
        <f t="shared" si="311"/>
        <v>2020-07-21</v>
      </c>
      <c r="Q3976" s="1" t="str">
        <f>IFERROR(VLOOKUP(K3976,de_para!$A$2:$B$32,2,0),"ERR")</f>
        <v>web event</v>
      </c>
      <c r="R3976" s="1">
        <v>0</v>
      </c>
      <c r="S3976" s="1">
        <f t="shared" si="312"/>
        <v>7</v>
      </c>
      <c r="T3976" s="1">
        <f t="shared" si="313"/>
        <v>2020</v>
      </c>
      <c r="U3976" s="1">
        <f t="shared" si="314"/>
        <v>2</v>
      </c>
    </row>
    <row r="3977" spans="1:21" x14ac:dyDescent="0.25">
      <c r="A3977" s="3" t="s">
        <v>1580</v>
      </c>
      <c r="B3977" s="3" t="s">
        <v>1804</v>
      </c>
      <c r="C3977" s="4" t="s">
        <v>1639</v>
      </c>
      <c r="D3977" s="5" t="s">
        <v>1640</v>
      </c>
      <c r="E3977" s="4" t="s">
        <v>1641</v>
      </c>
      <c r="F3977" s="6">
        <v>14711.24</v>
      </c>
      <c r="G3977" s="4">
        <v>1001733</v>
      </c>
      <c r="H3977" s="4">
        <v>1680358</v>
      </c>
      <c r="I3977" s="5">
        <v>8.7548248599999994</v>
      </c>
      <c r="J3977" s="5">
        <v>1.6774509774560999</v>
      </c>
      <c r="K3977" s="5" t="s">
        <v>36</v>
      </c>
      <c r="L3977" s="5">
        <v>187</v>
      </c>
      <c r="M3977" s="7" t="s">
        <v>1805</v>
      </c>
      <c r="N3977" s="16">
        <f t="shared" si="310"/>
        <v>44025</v>
      </c>
      <c r="O3977" s="7" t="s">
        <v>1806</v>
      </c>
      <c r="P3977" s="12" t="str">
        <f t="shared" si="311"/>
        <v>2020-07-21</v>
      </c>
      <c r="Q3977" s="1" t="str">
        <f>IFERROR(VLOOKUP(K3977,de_para!$A$2:$B$32,2,0),"ERR")</f>
        <v>web event</v>
      </c>
      <c r="R3977" s="1">
        <v>0</v>
      </c>
      <c r="S3977" s="1">
        <f t="shared" si="312"/>
        <v>7</v>
      </c>
      <c r="T3977" s="1">
        <f t="shared" si="313"/>
        <v>2020</v>
      </c>
      <c r="U3977" s="1">
        <f t="shared" si="314"/>
        <v>2</v>
      </c>
    </row>
    <row r="3978" spans="1:21" x14ac:dyDescent="0.25">
      <c r="A3978" s="3" t="s">
        <v>1584</v>
      </c>
      <c r="B3978" s="3" t="s">
        <v>1804</v>
      </c>
      <c r="C3978" s="4" t="s">
        <v>1643</v>
      </c>
      <c r="D3978" s="5" t="s">
        <v>1640</v>
      </c>
      <c r="E3978" s="4" t="s">
        <v>1641</v>
      </c>
      <c r="F3978" s="6">
        <v>14681.16</v>
      </c>
      <c r="G3978" s="4">
        <v>1077254</v>
      </c>
      <c r="H3978" s="4">
        <v>1715257</v>
      </c>
      <c r="I3978" s="5">
        <v>8.5591605200000007</v>
      </c>
      <c r="J3978" s="5">
        <v>1.592249367373</v>
      </c>
      <c r="K3978" s="5" t="s">
        <v>36</v>
      </c>
      <c r="L3978" s="5">
        <v>175</v>
      </c>
      <c r="M3978" s="7" t="s">
        <v>1805</v>
      </c>
      <c r="N3978" s="16">
        <f t="shared" si="310"/>
        <v>44025</v>
      </c>
      <c r="O3978" s="7" t="s">
        <v>1806</v>
      </c>
      <c r="P3978" s="12" t="str">
        <f t="shared" si="311"/>
        <v>2020-07-21</v>
      </c>
      <c r="Q3978" s="1" t="str">
        <f>IFERROR(VLOOKUP(K3978,de_para!$A$2:$B$32,2,0),"ERR")</f>
        <v>web event</v>
      </c>
      <c r="R3978" s="1">
        <v>0</v>
      </c>
      <c r="S3978" s="1">
        <f t="shared" si="312"/>
        <v>7</v>
      </c>
      <c r="T3978" s="1">
        <f t="shared" si="313"/>
        <v>2020</v>
      </c>
      <c r="U3978" s="1">
        <f t="shared" si="314"/>
        <v>2</v>
      </c>
    </row>
    <row r="3979" spans="1:21" x14ac:dyDescent="0.25">
      <c r="A3979" s="3" t="s">
        <v>1729</v>
      </c>
      <c r="B3979" s="3" t="s">
        <v>1804</v>
      </c>
      <c r="C3979" s="4" t="s">
        <v>1730</v>
      </c>
      <c r="D3979" s="5" t="s">
        <v>1566</v>
      </c>
      <c r="E3979" s="4" t="s">
        <v>1567</v>
      </c>
      <c r="F3979" s="6">
        <v>4563.58</v>
      </c>
      <c r="G3979" s="4">
        <v>8794</v>
      </c>
      <c r="H3979" s="4">
        <v>63176</v>
      </c>
      <c r="I3979" s="5">
        <v>72.235975690000004</v>
      </c>
      <c r="J3979" s="5">
        <v>7.1839890834659998</v>
      </c>
      <c r="K3979" s="5" t="s">
        <v>36</v>
      </c>
      <c r="L3979" s="5">
        <v>19</v>
      </c>
      <c r="M3979" s="7" t="s">
        <v>1805</v>
      </c>
      <c r="N3979" s="16">
        <f t="shared" si="310"/>
        <v>44025</v>
      </c>
      <c r="O3979" s="7" t="s">
        <v>1806</v>
      </c>
      <c r="P3979" s="12" t="str">
        <f t="shared" si="311"/>
        <v>2020-07-21</v>
      </c>
      <c r="Q3979" s="1" t="str">
        <f>IFERROR(VLOOKUP(K3979,de_para!$A$2:$B$32,2,0),"ERR")</f>
        <v>web event</v>
      </c>
      <c r="R3979" s="1">
        <v>0</v>
      </c>
      <c r="S3979" s="1">
        <f t="shared" si="312"/>
        <v>7</v>
      </c>
      <c r="T3979" s="1">
        <f t="shared" si="313"/>
        <v>2020</v>
      </c>
      <c r="U3979" s="1">
        <f t="shared" si="314"/>
        <v>2</v>
      </c>
    </row>
    <row r="3980" spans="1:21" x14ac:dyDescent="0.25">
      <c r="A3980" s="3" t="s">
        <v>1480</v>
      </c>
      <c r="B3980" s="3" t="s">
        <v>1804</v>
      </c>
      <c r="C3980" s="4" t="s">
        <v>1751</v>
      </c>
      <c r="D3980" s="5" t="s">
        <v>1752</v>
      </c>
      <c r="E3980" s="4" t="s">
        <v>1753</v>
      </c>
      <c r="F3980" s="6">
        <v>6494.62</v>
      </c>
      <c r="G3980" s="4">
        <v>332672</v>
      </c>
      <c r="H3980" s="4">
        <v>672520</v>
      </c>
      <c r="I3980" s="5">
        <v>9.6571403100000008</v>
      </c>
      <c r="J3980" s="5">
        <v>2.0215707964602001</v>
      </c>
      <c r="K3980" s="5" t="s">
        <v>36</v>
      </c>
      <c r="L3980" s="5">
        <v>38</v>
      </c>
      <c r="M3980" s="7" t="s">
        <v>1805</v>
      </c>
      <c r="N3980" s="16">
        <f t="shared" si="310"/>
        <v>44025</v>
      </c>
      <c r="O3980" s="7" t="s">
        <v>1806</v>
      </c>
      <c r="P3980" s="12" t="str">
        <f t="shared" si="311"/>
        <v>2020-07-21</v>
      </c>
      <c r="Q3980" s="1" t="str">
        <f>IFERROR(VLOOKUP(K3980,de_para!$A$2:$B$32,2,0),"ERR")</f>
        <v>web event</v>
      </c>
      <c r="R3980" s="1">
        <v>0</v>
      </c>
      <c r="S3980" s="1">
        <f t="shared" si="312"/>
        <v>7</v>
      </c>
      <c r="T3980" s="1">
        <f t="shared" si="313"/>
        <v>2020</v>
      </c>
      <c r="U3980" s="1">
        <f t="shared" si="314"/>
        <v>2</v>
      </c>
    </row>
    <row r="3981" spans="1:21" x14ac:dyDescent="0.25">
      <c r="A3981" s="3" t="s">
        <v>1632</v>
      </c>
      <c r="B3981" s="3" t="s">
        <v>1804</v>
      </c>
      <c r="C3981" s="4" t="s">
        <v>1633</v>
      </c>
      <c r="D3981" s="5" t="s">
        <v>1504</v>
      </c>
      <c r="E3981" s="4" t="s">
        <v>1505</v>
      </c>
      <c r="F3981" s="6">
        <v>14376.8</v>
      </c>
      <c r="G3981" s="4">
        <v>615047</v>
      </c>
      <c r="H3981" s="4">
        <v>1011706</v>
      </c>
      <c r="I3981" s="5">
        <v>14.210452439999999</v>
      </c>
      <c r="J3981" s="5">
        <v>1.6449246968118001</v>
      </c>
      <c r="K3981" s="5" t="s">
        <v>36</v>
      </c>
      <c r="L3981" s="5">
        <v>117</v>
      </c>
      <c r="M3981" s="7" t="s">
        <v>1805</v>
      </c>
      <c r="N3981" s="16">
        <f t="shared" si="310"/>
        <v>44025</v>
      </c>
      <c r="O3981" s="7" t="s">
        <v>1806</v>
      </c>
      <c r="P3981" s="12" t="str">
        <f t="shared" si="311"/>
        <v>2020-07-21</v>
      </c>
      <c r="Q3981" s="1" t="str">
        <f>IFERROR(VLOOKUP(K3981,de_para!$A$2:$B$32,2,0),"ERR")</f>
        <v>web event</v>
      </c>
      <c r="R3981" s="1">
        <v>0</v>
      </c>
      <c r="S3981" s="1">
        <f t="shared" si="312"/>
        <v>7</v>
      </c>
      <c r="T3981" s="1">
        <f t="shared" si="313"/>
        <v>2020</v>
      </c>
      <c r="U3981" s="1">
        <f t="shared" si="314"/>
        <v>2</v>
      </c>
    </row>
    <row r="3982" spans="1:21" x14ac:dyDescent="0.25">
      <c r="A3982" s="3" t="s">
        <v>1681</v>
      </c>
      <c r="B3982" s="3" t="s">
        <v>1804</v>
      </c>
      <c r="C3982" s="4" t="s">
        <v>1682</v>
      </c>
      <c r="D3982" s="5" t="s">
        <v>1566</v>
      </c>
      <c r="E3982" s="4" t="s">
        <v>1567</v>
      </c>
      <c r="F3982" s="6">
        <v>5529.88</v>
      </c>
      <c r="G3982" s="4">
        <v>6988</v>
      </c>
      <c r="H3982" s="4">
        <v>64651</v>
      </c>
      <c r="I3982" s="5">
        <v>85.534330479999994</v>
      </c>
      <c r="J3982" s="5">
        <v>9.2517172295363004</v>
      </c>
      <c r="K3982" s="5" t="s">
        <v>36</v>
      </c>
      <c r="L3982" s="5">
        <v>19</v>
      </c>
      <c r="M3982" s="7" t="s">
        <v>1805</v>
      </c>
      <c r="N3982" s="16">
        <f t="shared" si="310"/>
        <v>44025</v>
      </c>
      <c r="O3982" s="7" t="s">
        <v>1806</v>
      </c>
      <c r="P3982" s="12" t="str">
        <f t="shared" si="311"/>
        <v>2020-07-21</v>
      </c>
      <c r="Q3982" s="1" t="str">
        <f>IFERROR(VLOOKUP(K3982,de_para!$A$2:$B$32,2,0),"ERR")</f>
        <v>web event</v>
      </c>
      <c r="R3982" s="1">
        <v>0</v>
      </c>
      <c r="S3982" s="1">
        <f t="shared" si="312"/>
        <v>7</v>
      </c>
      <c r="T3982" s="1">
        <f t="shared" si="313"/>
        <v>2020</v>
      </c>
      <c r="U3982" s="1">
        <f t="shared" si="314"/>
        <v>2</v>
      </c>
    </row>
    <row r="3983" spans="1:21" x14ac:dyDescent="0.25">
      <c r="A3983" s="3" t="s">
        <v>1723</v>
      </c>
      <c r="B3983" s="3" t="s">
        <v>1804</v>
      </c>
      <c r="C3983" s="4" t="s">
        <v>1759</v>
      </c>
      <c r="D3983" s="5" t="s">
        <v>1760</v>
      </c>
      <c r="E3983" s="4" t="s">
        <v>1761</v>
      </c>
      <c r="F3983" s="6">
        <v>0</v>
      </c>
      <c r="G3983" s="4">
        <v>0</v>
      </c>
      <c r="H3983" s="4">
        <v>0</v>
      </c>
      <c r="I3983" s="5" t="s">
        <v>45</v>
      </c>
      <c r="J3983" s="5">
        <v>0</v>
      </c>
      <c r="K3983" s="5" t="s">
        <v>36</v>
      </c>
      <c r="L3983" s="5">
        <v>2</v>
      </c>
      <c r="M3983" s="7" t="s">
        <v>1805</v>
      </c>
      <c r="N3983" s="16">
        <f t="shared" si="310"/>
        <v>44025</v>
      </c>
      <c r="O3983" s="7" t="s">
        <v>1806</v>
      </c>
      <c r="P3983" s="12" t="str">
        <f t="shared" si="311"/>
        <v>2020-07-21</v>
      </c>
      <c r="Q3983" s="1" t="str">
        <f>IFERROR(VLOOKUP(K3983,de_para!$A$2:$B$32,2,0),"ERR")</f>
        <v>web event</v>
      </c>
      <c r="R3983" s="1">
        <v>0</v>
      </c>
      <c r="S3983" s="1">
        <f t="shared" si="312"/>
        <v>7</v>
      </c>
      <c r="T3983" s="1">
        <f t="shared" si="313"/>
        <v>2020</v>
      </c>
      <c r="U3983" s="1">
        <f t="shared" si="314"/>
        <v>2</v>
      </c>
    </row>
    <row r="3984" spans="1:21" x14ac:dyDescent="0.25">
      <c r="A3984" s="3" t="s">
        <v>1304</v>
      </c>
      <c r="B3984" s="3" t="s">
        <v>1804</v>
      </c>
      <c r="C3984" s="4" t="s">
        <v>1305</v>
      </c>
      <c r="D3984" s="5" t="s">
        <v>1302</v>
      </c>
      <c r="E3984" s="4" t="s">
        <v>1303</v>
      </c>
      <c r="F3984" s="6">
        <v>228.2</v>
      </c>
      <c r="G3984" s="4">
        <v>1747</v>
      </c>
      <c r="H3984" s="4">
        <v>4696</v>
      </c>
      <c r="I3984" s="5">
        <v>48.594548549999999</v>
      </c>
      <c r="J3984" s="5">
        <v>2.6880366342300999</v>
      </c>
      <c r="K3984" s="5" t="s">
        <v>6</v>
      </c>
      <c r="L3984" s="5">
        <v>1747</v>
      </c>
      <c r="M3984" s="7" t="s">
        <v>1805</v>
      </c>
      <c r="N3984" s="16">
        <f t="shared" si="310"/>
        <v>44025</v>
      </c>
      <c r="O3984" s="7" t="s">
        <v>1806</v>
      </c>
      <c r="P3984" s="12" t="str">
        <f t="shared" si="311"/>
        <v>2020-07-21</v>
      </c>
      <c r="Q3984" s="1" t="str">
        <f>IFERROR(VLOOKUP(K3984,de_para!$A$2:$B$32,2,0),"ERR")</f>
        <v>Top funnel</v>
      </c>
      <c r="R3984" s="1">
        <v>0</v>
      </c>
      <c r="S3984" s="1">
        <f t="shared" si="312"/>
        <v>7</v>
      </c>
      <c r="T3984" s="1">
        <f t="shared" si="313"/>
        <v>2020</v>
      </c>
      <c r="U3984" s="1">
        <f t="shared" si="314"/>
        <v>2</v>
      </c>
    </row>
    <row r="3985" spans="1:21" x14ac:dyDescent="0.25">
      <c r="A3985" s="3" t="s">
        <v>1727</v>
      </c>
      <c r="B3985" s="3" t="s">
        <v>1804</v>
      </c>
      <c r="C3985" s="4" t="s">
        <v>1728</v>
      </c>
      <c r="D3985" s="5" t="s">
        <v>1725</v>
      </c>
      <c r="E3985" s="4" t="s">
        <v>1726</v>
      </c>
      <c r="F3985" s="6">
        <v>5159.1499999999996</v>
      </c>
      <c r="G3985" s="4">
        <v>361731</v>
      </c>
      <c r="H3985" s="4">
        <v>578578</v>
      </c>
      <c r="I3985" s="5">
        <v>8.9169481000000008</v>
      </c>
      <c r="J3985" s="5">
        <v>1.5994703246335</v>
      </c>
      <c r="K3985" s="5" t="s">
        <v>36</v>
      </c>
      <c r="L3985" s="5">
        <v>45</v>
      </c>
      <c r="M3985" s="7" t="s">
        <v>1805</v>
      </c>
      <c r="N3985" s="16">
        <f t="shared" si="310"/>
        <v>44025</v>
      </c>
      <c r="O3985" s="7" t="s">
        <v>1806</v>
      </c>
      <c r="P3985" s="12" t="str">
        <f t="shared" si="311"/>
        <v>2020-07-21</v>
      </c>
      <c r="Q3985" s="1" t="str">
        <f>IFERROR(VLOOKUP(K3985,de_para!$A$2:$B$32,2,0),"ERR")</f>
        <v>web event</v>
      </c>
      <c r="R3985" s="1">
        <v>0</v>
      </c>
      <c r="S3985" s="1">
        <f t="shared" si="312"/>
        <v>7</v>
      </c>
      <c r="T3985" s="1">
        <f t="shared" si="313"/>
        <v>2020</v>
      </c>
      <c r="U3985" s="1">
        <f t="shared" si="314"/>
        <v>2</v>
      </c>
    </row>
    <row r="3986" spans="1:21" x14ac:dyDescent="0.25">
      <c r="A3986" s="3" t="s">
        <v>1686</v>
      </c>
      <c r="B3986" s="3" t="s">
        <v>1804</v>
      </c>
      <c r="C3986" s="4" t="s">
        <v>1687</v>
      </c>
      <c r="D3986" s="5" t="s">
        <v>1566</v>
      </c>
      <c r="E3986" s="4" t="s">
        <v>1567</v>
      </c>
      <c r="F3986" s="6">
        <v>2767.16</v>
      </c>
      <c r="G3986" s="4">
        <v>24144</v>
      </c>
      <c r="H3986" s="4">
        <v>56137</v>
      </c>
      <c r="I3986" s="5">
        <v>49.292979670000001</v>
      </c>
      <c r="J3986" s="5">
        <v>2.3250911199469999</v>
      </c>
      <c r="K3986" s="5" t="s">
        <v>36</v>
      </c>
      <c r="L3986" s="5">
        <v>30</v>
      </c>
      <c r="M3986" s="7" t="s">
        <v>1805</v>
      </c>
      <c r="N3986" s="16">
        <f t="shared" si="310"/>
        <v>44025</v>
      </c>
      <c r="O3986" s="7" t="s">
        <v>1806</v>
      </c>
      <c r="P3986" s="12" t="str">
        <f t="shared" si="311"/>
        <v>2020-07-21</v>
      </c>
      <c r="Q3986" s="1" t="str">
        <f>IFERROR(VLOOKUP(K3986,de_para!$A$2:$B$32,2,0),"ERR")</f>
        <v>web event</v>
      </c>
      <c r="R3986" s="1">
        <v>0</v>
      </c>
      <c r="S3986" s="1">
        <f t="shared" si="312"/>
        <v>7</v>
      </c>
      <c r="T3986" s="1">
        <f t="shared" si="313"/>
        <v>2020</v>
      </c>
      <c r="U3986" s="1">
        <f t="shared" si="314"/>
        <v>2</v>
      </c>
    </row>
    <row r="3987" spans="1:21" x14ac:dyDescent="0.25">
      <c r="A3987" s="3" t="s">
        <v>1620</v>
      </c>
      <c r="B3987" s="3" t="s">
        <v>1804</v>
      </c>
      <c r="C3987" s="4" t="s">
        <v>1621</v>
      </c>
      <c r="D3987" s="5" t="s">
        <v>1566</v>
      </c>
      <c r="E3987" s="4" t="s">
        <v>1567</v>
      </c>
      <c r="F3987" s="6">
        <v>11395.13</v>
      </c>
      <c r="G3987" s="4">
        <v>8550</v>
      </c>
      <c r="H3987" s="4">
        <v>78274</v>
      </c>
      <c r="I3987" s="5">
        <v>145.58001379999999</v>
      </c>
      <c r="J3987" s="5">
        <v>9.1548538011695992</v>
      </c>
      <c r="K3987" s="5" t="s">
        <v>36</v>
      </c>
      <c r="L3987" s="5">
        <v>120</v>
      </c>
      <c r="M3987" s="7" t="s">
        <v>1805</v>
      </c>
      <c r="N3987" s="16">
        <f t="shared" si="310"/>
        <v>44025</v>
      </c>
      <c r="O3987" s="7" t="s">
        <v>1806</v>
      </c>
      <c r="P3987" s="12" t="str">
        <f t="shared" si="311"/>
        <v>2020-07-21</v>
      </c>
      <c r="Q3987" s="1" t="str">
        <f>IFERROR(VLOOKUP(K3987,de_para!$A$2:$B$32,2,0),"ERR")</f>
        <v>web event</v>
      </c>
      <c r="R3987" s="1">
        <v>0</v>
      </c>
      <c r="S3987" s="1">
        <f t="shared" si="312"/>
        <v>7</v>
      </c>
      <c r="T3987" s="1">
        <f t="shared" si="313"/>
        <v>2020</v>
      </c>
      <c r="U3987" s="1">
        <f t="shared" si="314"/>
        <v>2</v>
      </c>
    </row>
    <row r="3988" spans="1:21" x14ac:dyDescent="0.25">
      <c r="A3988" s="3" t="s">
        <v>1493</v>
      </c>
      <c r="B3988" s="3" t="s">
        <v>1804</v>
      </c>
      <c r="C3988" s="4" t="s">
        <v>1494</v>
      </c>
      <c r="D3988" s="5" t="s">
        <v>1495</v>
      </c>
      <c r="E3988" s="4" t="s">
        <v>1496</v>
      </c>
      <c r="F3988" s="6">
        <v>18872.55</v>
      </c>
      <c r="G3988" s="4">
        <v>1171972</v>
      </c>
      <c r="H3988" s="4">
        <v>2502811</v>
      </c>
      <c r="I3988" s="5">
        <v>7.5405414200000003</v>
      </c>
      <c r="J3988" s="5">
        <v>2.1355552863037999</v>
      </c>
      <c r="K3988" s="5" t="s">
        <v>36</v>
      </c>
      <c r="L3988" s="5">
        <v>132</v>
      </c>
      <c r="M3988" s="7" t="s">
        <v>1805</v>
      </c>
      <c r="N3988" s="16">
        <f t="shared" si="310"/>
        <v>44025</v>
      </c>
      <c r="O3988" s="7" t="s">
        <v>1806</v>
      </c>
      <c r="P3988" s="12" t="str">
        <f t="shared" si="311"/>
        <v>2020-07-21</v>
      </c>
      <c r="Q3988" s="1" t="str">
        <f>IFERROR(VLOOKUP(K3988,de_para!$A$2:$B$32,2,0),"ERR")</f>
        <v>web event</v>
      </c>
      <c r="R3988" s="1">
        <v>0</v>
      </c>
      <c r="S3988" s="1">
        <f t="shared" si="312"/>
        <v>7</v>
      </c>
      <c r="T3988" s="1">
        <f t="shared" si="313"/>
        <v>2020</v>
      </c>
      <c r="U3988" s="1">
        <f t="shared" si="314"/>
        <v>2</v>
      </c>
    </row>
    <row r="3989" spans="1:21" x14ac:dyDescent="0.25">
      <c r="A3989" s="3" t="s">
        <v>1723</v>
      </c>
      <c r="B3989" s="3" t="s">
        <v>1804</v>
      </c>
      <c r="C3989" s="4" t="s">
        <v>1724</v>
      </c>
      <c r="D3989" s="5" t="s">
        <v>1725</v>
      </c>
      <c r="E3989" s="4" t="s">
        <v>1726</v>
      </c>
      <c r="F3989" s="6">
        <v>15259.26</v>
      </c>
      <c r="G3989" s="4">
        <v>1525251</v>
      </c>
      <c r="H3989" s="4">
        <v>2518674</v>
      </c>
      <c r="I3989" s="5">
        <v>6.0584498</v>
      </c>
      <c r="J3989" s="5">
        <v>1.6513177175428999</v>
      </c>
      <c r="K3989" s="5" t="s">
        <v>36</v>
      </c>
      <c r="L3989" s="5">
        <v>100</v>
      </c>
      <c r="M3989" s="7" t="s">
        <v>1805</v>
      </c>
      <c r="N3989" s="16">
        <f t="shared" si="310"/>
        <v>44025</v>
      </c>
      <c r="O3989" s="7" t="s">
        <v>1806</v>
      </c>
      <c r="P3989" s="12" t="str">
        <f t="shared" si="311"/>
        <v>2020-07-21</v>
      </c>
      <c r="Q3989" s="1" t="str">
        <f>IFERROR(VLOOKUP(K3989,de_para!$A$2:$B$32,2,0),"ERR")</f>
        <v>web event</v>
      </c>
      <c r="R3989" s="1">
        <v>0</v>
      </c>
      <c r="S3989" s="1">
        <f t="shared" si="312"/>
        <v>7</v>
      </c>
      <c r="T3989" s="1">
        <f t="shared" si="313"/>
        <v>2020</v>
      </c>
      <c r="U3989" s="1">
        <f t="shared" si="314"/>
        <v>2</v>
      </c>
    </row>
    <row r="3990" spans="1:21" x14ac:dyDescent="0.25">
      <c r="A3990" s="3" t="s">
        <v>1786</v>
      </c>
      <c r="B3990" s="3" t="s">
        <v>1804</v>
      </c>
      <c r="C3990" s="4" t="s">
        <v>1787</v>
      </c>
      <c r="D3990" s="5" t="s">
        <v>1777</v>
      </c>
      <c r="E3990" s="4" t="s">
        <v>1778</v>
      </c>
      <c r="F3990" s="6">
        <v>0</v>
      </c>
      <c r="G3990" s="4">
        <v>0</v>
      </c>
      <c r="H3990" s="4">
        <v>0</v>
      </c>
      <c r="I3990" s="5" t="s">
        <v>45</v>
      </c>
      <c r="J3990" s="5">
        <v>0</v>
      </c>
      <c r="K3990" s="5" t="s">
        <v>1779</v>
      </c>
      <c r="L3990" s="5">
        <v>1</v>
      </c>
      <c r="M3990" s="7" t="s">
        <v>1805</v>
      </c>
      <c r="N3990" s="16">
        <f t="shared" si="310"/>
        <v>44025</v>
      </c>
      <c r="O3990" s="7" t="s">
        <v>1806</v>
      </c>
      <c r="P3990" s="12" t="str">
        <f t="shared" si="311"/>
        <v>2020-07-21</v>
      </c>
      <c r="Q3990" s="1" t="str">
        <f>IFERROR(VLOOKUP(K3990,de_para!$A$2:$B$32,2,0),"ERR")</f>
        <v>web event</v>
      </c>
      <c r="R3990" s="1">
        <v>0</v>
      </c>
      <c r="S3990" s="1">
        <f t="shared" si="312"/>
        <v>7</v>
      </c>
      <c r="T3990" s="1">
        <f t="shared" si="313"/>
        <v>2020</v>
      </c>
      <c r="U3990" s="1">
        <f t="shared" si="314"/>
        <v>2</v>
      </c>
    </row>
    <row r="3991" spans="1:21" x14ac:dyDescent="0.25">
      <c r="A3991" s="3" t="s">
        <v>1774</v>
      </c>
      <c r="B3991" s="3" t="s">
        <v>1804</v>
      </c>
      <c r="C3991" s="4" t="s">
        <v>1776</v>
      </c>
      <c r="D3991" s="5" t="s">
        <v>1777</v>
      </c>
      <c r="E3991" s="4" t="s">
        <v>1778</v>
      </c>
      <c r="F3991" s="6">
        <v>0</v>
      </c>
      <c r="G3991" s="4">
        <v>0</v>
      </c>
      <c r="H3991" s="4">
        <v>0</v>
      </c>
      <c r="I3991" s="5" t="s">
        <v>45</v>
      </c>
      <c r="J3991" s="5">
        <v>0</v>
      </c>
      <c r="K3991" s="5" t="s">
        <v>1779</v>
      </c>
      <c r="L3991" s="5">
        <v>1</v>
      </c>
      <c r="M3991" s="7" t="s">
        <v>1805</v>
      </c>
      <c r="N3991" s="16">
        <f t="shared" si="310"/>
        <v>44025</v>
      </c>
      <c r="O3991" s="7" t="s">
        <v>1806</v>
      </c>
      <c r="P3991" s="12" t="str">
        <f t="shared" si="311"/>
        <v>2020-07-21</v>
      </c>
      <c r="Q3991" s="1" t="str">
        <f>IFERROR(VLOOKUP(K3991,de_para!$A$2:$B$32,2,0),"ERR")</f>
        <v>web event</v>
      </c>
      <c r="R3991" s="1">
        <v>0</v>
      </c>
      <c r="S3991" s="1">
        <f t="shared" si="312"/>
        <v>7</v>
      </c>
      <c r="T3991" s="1">
        <f t="shared" si="313"/>
        <v>2020</v>
      </c>
      <c r="U3991" s="1">
        <f t="shared" si="314"/>
        <v>2</v>
      </c>
    </row>
    <row r="3992" spans="1:21" x14ac:dyDescent="0.25">
      <c r="A3992" s="3" t="s">
        <v>1476</v>
      </c>
      <c r="B3992" s="3" t="s">
        <v>1804</v>
      </c>
      <c r="C3992" s="4" t="s">
        <v>1763</v>
      </c>
      <c r="D3992" s="5" t="s">
        <v>1752</v>
      </c>
      <c r="E3992" s="4" t="s">
        <v>1753</v>
      </c>
      <c r="F3992" s="6">
        <v>6476.19</v>
      </c>
      <c r="G3992" s="4">
        <v>297664</v>
      </c>
      <c r="H3992" s="4">
        <v>595145</v>
      </c>
      <c r="I3992" s="5">
        <v>10.881701100000001</v>
      </c>
      <c r="J3992" s="5">
        <v>1.9993852128575</v>
      </c>
      <c r="K3992" s="5" t="s">
        <v>36</v>
      </c>
      <c r="L3992" s="5">
        <v>37</v>
      </c>
      <c r="M3992" s="7" t="s">
        <v>1805</v>
      </c>
      <c r="N3992" s="16">
        <f t="shared" si="310"/>
        <v>44025</v>
      </c>
      <c r="O3992" s="7" t="s">
        <v>1806</v>
      </c>
      <c r="P3992" s="12" t="str">
        <f t="shared" si="311"/>
        <v>2020-07-21</v>
      </c>
      <c r="Q3992" s="1" t="str">
        <f>IFERROR(VLOOKUP(K3992,de_para!$A$2:$B$32,2,0),"ERR")</f>
        <v>web event</v>
      </c>
      <c r="R3992" s="1">
        <v>0</v>
      </c>
      <c r="S3992" s="1">
        <f t="shared" si="312"/>
        <v>7</v>
      </c>
      <c r="T3992" s="1">
        <f t="shared" si="313"/>
        <v>2020</v>
      </c>
      <c r="U3992" s="1">
        <f t="shared" si="314"/>
        <v>2</v>
      </c>
    </row>
    <row r="3993" spans="1:21" x14ac:dyDescent="0.25">
      <c r="A3993" s="3" t="s">
        <v>1535</v>
      </c>
      <c r="B3993" s="3" t="s">
        <v>1804</v>
      </c>
      <c r="C3993" s="4" t="s">
        <v>1692</v>
      </c>
      <c r="D3993" s="5" t="s">
        <v>1672</v>
      </c>
      <c r="E3993" s="4" t="s">
        <v>1673</v>
      </c>
      <c r="F3993" s="6">
        <v>103.49</v>
      </c>
      <c r="G3993" s="4">
        <v>7252</v>
      </c>
      <c r="H3993" s="4">
        <v>7839</v>
      </c>
      <c r="I3993" s="5">
        <v>13.201939019999999</v>
      </c>
      <c r="J3993" s="5">
        <v>1.0809431880860001</v>
      </c>
      <c r="K3993" s="5" t="s">
        <v>36</v>
      </c>
      <c r="L3993" s="5">
        <v>1</v>
      </c>
      <c r="M3993" s="7" t="s">
        <v>1805</v>
      </c>
      <c r="N3993" s="16">
        <f t="shared" si="310"/>
        <v>44025</v>
      </c>
      <c r="O3993" s="7" t="s">
        <v>1806</v>
      </c>
      <c r="P3993" s="12" t="str">
        <f t="shared" si="311"/>
        <v>2020-07-21</v>
      </c>
      <c r="Q3993" s="1" t="str">
        <f>IFERROR(VLOOKUP(K3993,de_para!$A$2:$B$32,2,0),"ERR")</f>
        <v>web event</v>
      </c>
      <c r="R3993" s="1">
        <v>0</v>
      </c>
      <c r="S3993" s="1">
        <f t="shared" si="312"/>
        <v>7</v>
      </c>
      <c r="T3993" s="1">
        <f t="shared" si="313"/>
        <v>2020</v>
      </c>
      <c r="U3993" s="1">
        <f t="shared" si="314"/>
        <v>2</v>
      </c>
    </row>
    <row r="3994" spans="1:21" x14ac:dyDescent="0.25">
      <c r="A3994" s="3" t="s">
        <v>1480</v>
      </c>
      <c r="B3994" s="3" t="s">
        <v>1804</v>
      </c>
      <c r="C3994" s="4" t="s">
        <v>1802</v>
      </c>
      <c r="D3994" s="5" t="s">
        <v>1702</v>
      </c>
      <c r="E3994" s="4" t="s">
        <v>1703</v>
      </c>
      <c r="F3994" s="6">
        <v>102.04</v>
      </c>
      <c r="G3994" s="4">
        <v>9554</v>
      </c>
      <c r="H3994" s="4">
        <v>10365</v>
      </c>
      <c r="I3994" s="5">
        <v>9.8446695599999998</v>
      </c>
      <c r="J3994" s="5">
        <v>1.08488591166</v>
      </c>
      <c r="K3994" s="5" t="s">
        <v>36</v>
      </c>
      <c r="L3994" s="5">
        <v>1</v>
      </c>
      <c r="M3994" s="7" t="s">
        <v>1805</v>
      </c>
      <c r="N3994" s="16">
        <f t="shared" si="310"/>
        <v>44025</v>
      </c>
      <c r="O3994" s="7" t="s">
        <v>1806</v>
      </c>
      <c r="P3994" s="12" t="str">
        <f t="shared" si="311"/>
        <v>2020-07-21</v>
      </c>
      <c r="Q3994" s="1" t="str">
        <f>IFERROR(VLOOKUP(K3994,de_para!$A$2:$B$32,2,0),"ERR")</f>
        <v>web event</v>
      </c>
      <c r="R3994" s="1">
        <v>0</v>
      </c>
      <c r="S3994" s="1">
        <f t="shared" si="312"/>
        <v>7</v>
      </c>
      <c r="T3994" s="1">
        <f t="shared" si="313"/>
        <v>2020</v>
      </c>
      <c r="U3994" s="1">
        <f t="shared" si="314"/>
        <v>2</v>
      </c>
    </row>
    <row r="3995" spans="1:21" x14ac:dyDescent="0.25">
      <c r="A3995" s="3" t="s">
        <v>1476</v>
      </c>
      <c r="B3995" s="3" t="s">
        <v>1804</v>
      </c>
      <c r="C3995" s="4" t="s">
        <v>1735</v>
      </c>
      <c r="D3995" s="5" t="s">
        <v>1672</v>
      </c>
      <c r="E3995" s="4" t="s">
        <v>1673</v>
      </c>
      <c r="F3995" s="6">
        <v>101.52</v>
      </c>
      <c r="G3995" s="4">
        <v>8436</v>
      </c>
      <c r="H3995" s="4">
        <v>8959</v>
      </c>
      <c r="I3995" s="5">
        <v>11.33162183</v>
      </c>
      <c r="J3995" s="5">
        <v>1.061996206733</v>
      </c>
      <c r="K3995" s="5" t="s">
        <v>36</v>
      </c>
      <c r="L3995" s="5">
        <v>1</v>
      </c>
      <c r="M3995" s="7" t="s">
        <v>1805</v>
      </c>
      <c r="N3995" s="16">
        <f t="shared" si="310"/>
        <v>44025</v>
      </c>
      <c r="O3995" s="7" t="s">
        <v>1806</v>
      </c>
      <c r="P3995" s="12" t="str">
        <f t="shared" si="311"/>
        <v>2020-07-21</v>
      </c>
      <c r="Q3995" s="1" t="str">
        <f>IFERROR(VLOOKUP(K3995,de_para!$A$2:$B$32,2,0),"ERR")</f>
        <v>web event</v>
      </c>
      <c r="R3995" s="1">
        <v>0</v>
      </c>
      <c r="S3995" s="1">
        <f t="shared" si="312"/>
        <v>7</v>
      </c>
      <c r="T3995" s="1">
        <f t="shared" si="313"/>
        <v>2020</v>
      </c>
      <c r="U3995" s="1">
        <f t="shared" si="314"/>
        <v>2</v>
      </c>
    </row>
    <row r="3996" spans="1:21" x14ac:dyDescent="0.25">
      <c r="A3996" s="3" t="s">
        <v>1530</v>
      </c>
      <c r="B3996" s="3" t="s">
        <v>1804</v>
      </c>
      <c r="C3996" s="4" t="s">
        <v>1803</v>
      </c>
      <c r="D3996" s="5" t="s">
        <v>1702</v>
      </c>
      <c r="E3996" s="4" t="s">
        <v>1703</v>
      </c>
      <c r="F3996" s="6">
        <v>105.06</v>
      </c>
      <c r="G3996" s="4">
        <v>11472</v>
      </c>
      <c r="H3996" s="4">
        <v>12399</v>
      </c>
      <c r="I3996" s="5">
        <v>8.4732639699999996</v>
      </c>
      <c r="J3996" s="5">
        <v>1.0808054393305</v>
      </c>
      <c r="K3996" s="5" t="s">
        <v>36</v>
      </c>
      <c r="L3996" s="5">
        <v>1</v>
      </c>
      <c r="M3996" s="7" t="s">
        <v>1805</v>
      </c>
      <c r="N3996" s="16">
        <f t="shared" si="310"/>
        <v>44025</v>
      </c>
      <c r="O3996" s="7" t="s">
        <v>1806</v>
      </c>
      <c r="P3996" s="12" t="str">
        <f t="shared" si="311"/>
        <v>2020-07-21</v>
      </c>
      <c r="Q3996" s="1" t="str">
        <f>IFERROR(VLOOKUP(K3996,de_para!$A$2:$B$32,2,0),"ERR")</f>
        <v>web event</v>
      </c>
      <c r="R3996" s="1">
        <v>0</v>
      </c>
      <c r="S3996" s="1">
        <f t="shared" si="312"/>
        <v>7</v>
      </c>
      <c r="T3996" s="1">
        <f t="shared" si="313"/>
        <v>2020</v>
      </c>
      <c r="U3996" s="1">
        <f t="shared" si="314"/>
        <v>2</v>
      </c>
    </row>
    <row r="3997" spans="1:21" x14ac:dyDescent="0.25">
      <c r="A3997" s="3" t="s">
        <v>1476</v>
      </c>
      <c r="B3997" s="3" t="s">
        <v>1804</v>
      </c>
      <c r="C3997" s="4" t="s">
        <v>1766</v>
      </c>
      <c r="D3997" s="5" t="s">
        <v>1702</v>
      </c>
      <c r="E3997" s="4" t="s">
        <v>1703</v>
      </c>
      <c r="F3997" s="6">
        <v>103.07</v>
      </c>
      <c r="G3997" s="4">
        <v>9677</v>
      </c>
      <c r="H3997" s="4">
        <v>10467</v>
      </c>
      <c r="I3997" s="5">
        <v>9.8471386299999999</v>
      </c>
      <c r="J3997" s="5">
        <v>1.0816368709310999</v>
      </c>
      <c r="K3997" s="5" t="s">
        <v>36</v>
      </c>
      <c r="L3997" s="5" t="s">
        <v>45</v>
      </c>
      <c r="M3997" s="7" t="s">
        <v>1805</v>
      </c>
      <c r="N3997" s="16">
        <f t="shared" si="310"/>
        <v>44025</v>
      </c>
      <c r="O3997" s="7" t="s">
        <v>1806</v>
      </c>
      <c r="P3997" s="12" t="str">
        <f t="shared" si="311"/>
        <v>2020-07-21</v>
      </c>
      <c r="Q3997" s="1" t="str">
        <f>IFERROR(VLOOKUP(K3997,de_para!$A$2:$B$32,2,0),"ERR")</f>
        <v>web event</v>
      </c>
      <c r="R3997" s="1">
        <v>0</v>
      </c>
      <c r="S3997" s="1">
        <f t="shared" si="312"/>
        <v>7</v>
      </c>
      <c r="T3997" s="1">
        <f t="shared" si="313"/>
        <v>2020</v>
      </c>
      <c r="U3997" s="1">
        <f t="shared" si="314"/>
        <v>2</v>
      </c>
    </row>
    <row r="3998" spans="1:21" x14ac:dyDescent="0.25">
      <c r="A3998" s="3" t="s">
        <v>1557</v>
      </c>
      <c r="B3998" s="3" t="s">
        <v>1804</v>
      </c>
      <c r="C3998" s="4" t="s">
        <v>1701</v>
      </c>
      <c r="D3998" s="5" t="s">
        <v>1702</v>
      </c>
      <c r="E3998" s="4" t="s">
        <v>1703</v>
      </c>
      <c r="F3998" s="6">
        <v>104.18</v>
      </c>
      <c r="G3998" s="4">
        <v>9648</v>
      </c>
      <c r="H3998" s="4">
        <v>10498</v>
      </c>
      <c r="I3998" s="5">
        <v>9.9237950099999992</v>
      </c>
      <c r="J3998" s="5">
        <v>1.0881011608624001</v>
      </c>
      <c r="K3998" s="5" t="s">
        <v>36</v>
      </c>
      <c r="L3998" s="5" t="s">
        <v>45</v>
      </c>
      <c r="M3998" s="7" t="s">
        <v>1805</v>
      </c>
      <c r="N3998" s="16">
        <f t="shared" si="310"/>
        <v>44025</v>
      </c>
      <c r="O3998" s="7" t="s">
        <v>1806</v>
      </c>
      <c r="P3998" s="12" t="str">
        <f t="shared" si="311"/>
        <v>2020-07-21</v>
      </c>
      <c r="Q3998" s="1" t="str">
        <f>IFERROR(VLOOKUP(K3998,de_para!$A$2:$B$32,2,0),"ERR")</f>
        <v>web event</v>
      </c>
      <c r="R3998" s="1">
        <v>0</v>
      </c>
      <c r="S3998" s="1">
        <f t="shared" si="312"/>
        <v>7</v>
      </c>
      <c r="T3998" s="1">
        <f t="shared" si="313"/>
        <v>2020</v>
      </c>
      <c r="U3998" s="1">
        <f t="shared" si="314"/>
        <v>2</v>
      </c>
    </row>
    <row r="3999" spans="1:21" x14ac:dyDescent="0.25">
      <c r="A3999" s="3" t="s">
        <v>1696</v>
      </c>
      <c r="B3999" s="3" t="s">
        <v>1804</v>
      </c>
      <c r="C3999" s="4" t="s">
        <v>1697</v>
      </c>
      <c r="D3999" s="5" t="s">
        <v>1698</v>
      </c>
      <c r="E3999" s="4" t="s">
        <v>1699</v>
      </c>
      <c r="F3999" s="6">
        <v>2254.4</v>
      </c>
      <c r="G3999" s="4">
        <v>14728</v>
      </c>
      <c r="H3999" s="4">
        <v>84204</v>
      </c>
      <c r="I3999" s="5">
        <v>26.773074909999998</v>
      </c>
      <c r="J3999" s="5">
        <v>5.7172732210754997</v>
      </c>
      <c r="K3999" s="5" t="s">
        <v>1700</v>
      </c>
      <c r="L3999" s="5">
        <v>71</v>
      </c>
      <c r="M3999" s="7" t="s">
        <v>1805</v>
      </c>
      <c r="N3999" s="16">
        <f t="shared" si="310"/>
        <v>44025</v>
      </c>
      <c r="O3999" s="7" t="s">
        <v>1806</v>
      </c>
      <c r="P3999" s="12" t="str">
        <f t="shared" si="311"/>
        <v>2020-07-21</v>
      </c>
      <c r="Q3999" s="1" t="str">
        <f>IFERROR(VLOOKUP(K3999,de_para!$A$2:$B$32,2,0),"ERR")</f>
        <v>web event</v>
      </c>
      <c r="R3999" s="1">
        <v>0</v>
      </c>
      <c r="S3999" s="1">
        <f t="shared" si="312"/>
        <v>7</v>
      </c>
      <c r="T3999" s="1">
        <f t="shared" si="313"/>
        <v>2020</v>
      </c>
      <c r="U3999" s="1">
        <f t="shared" si="314"/>
        <v>2</v>
      </c>
    </row>
    <row r="4000" spans="1:21" x14ac:dyDescent="0.25">
      <c r="A4000" s="3" t="s">
        <v>1557</v>
      </c>
      <c r="B4000" s="3" t="s">
        <v>1804</v>
      </c>
      <c r="C4000" s="4" t="s">
        <v>1671</v>
      </c>
      <c r="D4000" s="5" t="s">
        <v>1672</v>
      </c>
      <c r="E4000" s="4" t="s">
        <v>1673</v>
      </c>
      <c r="F4000" s="6">
        <v>101.69</v>
      </c>
      <c r="G4000" s="4">
        <v>8186</v>
      </c>
      <c r="H4000" s="4">
        <v>8893</v>
      </c>
      <c r="I4000" s="5">
        <v>11.434836389999999</v>
      </c>
      <c r="J4000" s="5">
        <v>1.0863669679940999</v>
      </c>
      <c r="K4000" s="5" t="s">
        <v>36</v>
      </c>
      <c r="L4000" s="5" t="s">
        <v>45</v>
      </c>
      <c r="M4000" s="7" t="s">
        <v>1805</v>
      </c>
      <c r="N4000" s="16">
        <f t="shared" si="310"/>
        <v>44025</v>
      </c>
      <c r="O4000" s="7" t="s">
        <v>1806</v>
      </c>
      <c r="P4000" s="12" t="str">
        <f t="shared" si="311"/>
        <v>2020-07-21</v>
      </c>
      <c r="Q4000" s="1" t="str">
        <f>IFERROR(VLOOKUP(K4000,de_para!$A$2:$B$32,2,0),"ERR")</f>
        <v>web event</v>
      </c>
      <c r="R4000" s="1">
        <v>0</v>
      </c>
      <c r="S4000" s="1">
        <f t="shared" si="312"/>
        <v>7</v>
      </c>
      <c r="T4000" s="1">
        <f t="shared" si="313"/>
        <v>2020</v>
      </c>
      <c r="U4000" s="1">
        <f t="shared" si="314"/>
        <v>2</v>
      </c>
    </row>
    <row r="4001" spans="1:21" x14ac:dyDescent="0.25">
      <c r="A4001" s="3" t="s">
        <v>1530</v>
      </c>
      <c r="B4001" s="3" t="s">
        <v>1804</v>
      </c>
      <c r="C4001" s="4" t="s">
        <v>1683</v>
      </c>
      <c r="D4001" s="5" t="s">
        <v>1684</v>
      </c>
      <c r="E4001" s="4" t="s">
        <v>1685</v>
      </c>
      <c r="F4001" s="6">
        <v>103.47</v>
      </c>
      <c r="G4001" s="4">
        <v>10098</v>
      </c>
      <c r="H4001" s="4">
        <v>11027</v>
      </c>
      <c r="I4001" s="5">
        <v>9.3833318200000004</v>
      </c>
      <c r="J4001" s="5">
        <v>1.0919984155278</v>
      </c>
      <c r="K4001" s="5" t="s">
        <v>36</v>
      </c>
      <c r="L4001" s="5" t="s">
        <v>45</v>
      </c>
      <c r="M4001" s="7" t="s">
        <v>1805</v>
      </c>
      <c r="N4001" s="16">
        <f t="shared" si="310"/>
        <v>44025</v>
      </c>
      <c r="O4001" s="7" t="s">
        <v>1806</v>
      </c>
      <c r="P4001" s="12" t="str">
        <f t="shared" si="311"/>
        <v>2020-07-21</v>
      </c>
      <c r="Q4001" s="1" t="str">
        <f>IFERROR(VLOOKUP(K4001,de_para!$A$2:$B$32,2,0),"ERR")</f>
        <v>web event</v>
      </c>
      <c r="R4001" s="1">
        <v>0</v>
      </c>
      <c r="S4001" s="1">
        <f t="shared" si="312"/>
        <v>7</v>
      </c>
      <c r="T4001" s="1">
        <f t="shared" si="313"/>
        <v>2020</v>
      </c>
      <c r="U4001" s="1">
        <f t="shared" si="314"/>
        <v>2</v>
      </c>
    </row>
    <row r="4002" spans="1:21" x14ac:dyDescent="0.25">
      <c r="A4002" s="3" t="s">
        <v>1530</v>
      </c>
      <c r="B4002" s="3" t="s">
        <v>1804</v>
      </c>
      <c r="C4002" s="4" t="s">
        <v>1768</v>
      </c>
      <c r="D4002" s="5" t="s">
        <v>1672</v>
      </c>
      <c r="E4002" s="4" t="s">
        <v>1673</v>
      </c>
      <c r="F4002" s="6">
        <v>102.28</v>
      </c>
      <c r="G4002" s="4">
        <v>8462</v>
      </c>
      <c r="H4002" s="4">
        <v>9289</v>
      </c>
      <c r="I4002" s="5">
        <v>11.01087308</v>
      </c>
      <c r="J4002" s="5">
        <v>1.0977310328528</v>
      </c>
      <c r="K4002" s="5" t="s">
        <v>36</v>
      </c>
      <c r="L4002" s="5">
        <v>2</v>
      </c>
      <c r="M4002" s="7" t="s">
        <v>1805</v>
      </c>
      <c r="N4002" s="16">
        <f t="shared" si="310"/>
        <v>44025</v>
      </c>
      <c r="O4002" s="7" t="s">
        <v>1806</v>
      </c>
      <c r="P4002" s="12" t="str">
        <f t="shared" si="311"/>
        <v>2020-07-21</v>
      </c>
      <c r="Q4002" s="1" t="str">
        <f>IFERROR(VLOOKUP(K4002,de_para!$A$2:$B$32,2,0),"ERR")</f>
        <v>web event</v>
      </c>
      <c r="R4002" s="1">
        <v>0</v>
      </c>
      <c r="S4002" s="1">
        <f t="shared" si="312"/>
        <v>7</v>
      </c>
      <c r="T4002" s="1">
        <f t="shared" si="313"/>
        <v>2020</v>
      </c>
      <c r="U4002" s="1">
        <f t="shared" si="314"/>
        <v>2</v>
      </c>
    </row>
    <row r="4003" spans="1:21" x14ac:dyDescent="0.25">
      <c r="A4003" s="3" t="s">
        <v>1480</v>
      </c>
      <c r="B4003" s="3" t="s">
        <v>1804</v>
      </c>
      <c r="C4003" s="4" t="s">
        <v>1695</v>
      </c>
      <c r="D4003" s="5" t="s">
        <v>1672</v>
      </c>
      <c r="E4003" s="4" t="s">
        <v>1673</v>
      </c>
      <c r="F4003" s="6">
        <v>101.5</v>
      </c>
      <c r="G4003" s="4">
        <v>7542</v>
      </c>
      <c r="H4003" s="4">
        <v>8214</v>
      </c>
      <c r="I4003" s="5">
        <v>12.35695155</v>
      </c>
      <c r="J4003" s="5">
        <v>1.0891010342084</v>
      </c>
      <c r="K4003" s="5" t="s">
        <v>36</v>
      </c>
      <c r="L4003" s="5" t="s">
        <v>45</v>
      </c>
      <c r="M4003" s="7" t="s">
        <v>1805</v>
      </c>
      <c r="N4003" s="16">
        <f t="shared" si="310"/>
        <v>44025</v>
      </c>
      <c r="O4003" s="7" t="s">
        <v>1806</v>
      </c>
      <c r="P4003" s="12" t="str">
        <f t="shared" si="311"/>
        <v>2020-07-21</v>
      </c>
      <c r="Q4003" s="1" t="str">
        <f>IFERROR(VLOOKUP(K4003,de_para!$A$2:$B$32,2,0),"ERR")</f>
        <v>web event</v>
      </c>
      <c r="R4003" s="1">
        <v>0</v>
      </c>
      <c r="S4003" s="1">
        <f t="shared" si="312"/>
        <v>7</v>
      </c>
      <c r="T4003" s="1">
        <f t="shared" si="313"/>
        <v>2020</v>
      </c>
      <c r="U4003" s="1">
        <f t="shared" si="314"/>
        <v>2</v>
      </c>
    </row>
    <row r="4004" spans="1:21" x14ac:dyDescent="0.25">
      <c r="A4004" s="3" t="s">
        <v>1535</v>
      </c>
      <c r="B4004" s="3" t="s">
        <v>1804</v>
      </c>
      <c r="C4004" s="4" t="s">
        <v>1782</v>
      </c>
      <c r="D4004" s="5" t="s">
        <v>1684</v>
      </c>
      <c r="E4004" s="4" t="s">
        <v>1685</v>
      </c>
      <c r="F4004" s="6">
        <v>104.9</v>
      </c>
      <c r="G4004" s="4">
        <v>9022</v>
      </c>
      <c r="H4004" s="4">
        <v>9856</v>
      </c>
      <c r="I4004" s="5">
        <v>10.64326299</v>
      </c>
      <c r="J4004" s="5">
        <v>1.0924407005098999</v>
      </c>
      <c r="K4004" s="5" t="s">
        <v>36</v>
      </c>
      <c r="L4004" s="5" t="s">
        <v>45</v>
      </c>
      <c r="M4004" s="7" t="s">
        <v>1805</v>
      </c>
      <c r="N4004" s="16">
        <f t="shared" si="310"/>
        <v>44025</v>
      </c>
      <c r="O4004" s="7" t="s">
        <v>1806</v>
      </c>
      <c r="P4004" s="12" t="str">
        <f t="shared" si="311"/>
        <v>2020-07-21</v>
      </c>
      <c r="Q4004" s="1" t="str">
        <f>IFERROR(VLOOKUP(K4004,de_para!$A$2:$B$32,2,0),"ERR")</f>
        <v>web event</v>
      </c>
      <c r="R4004" s="1">
        <v>0</v>
      </c>
      <c r="S4004" s="1">
        <f t="shared" si="312"/>
        <v>7</v>
      </c>
      <c r="T4004" s="1">
        <f t="shared" si="313"/>
        <v>2020</v>
      </c>
      <c r="U4004" s="1">
        <f t="shared" si="314"/>
        <v>2</v>
      </c>
    </row>
    <row r="4005" spans="1:21" x14ac:dyDescent="0.25">
      <c r="A4005" s="3" t="s">
        <v>1476</v>
      </c>
      <c r="B4005" s="3" t="s">
        <v>1804</v>
      </c>
      <c r="C4005" s="4" t="s">
        <v>1767</v>
      </c>
      <c r="D4005" s="5" t="s">
        <v>1684</v>
      </c>
      <c r="E4005" s="4" t="s">
        <v>1685</v>
      </c>
      <c r="F4005" s="6">
        <v>104.53</v>
      </c>
      <c r="G4005" s="4">
        <v>10468</v>
      </c>
      <c r="H4005" s="4">
        <v>11400</v>
      </c>
      <c r="I4005" s="5">
        <v>9.1692982500000006</v>
      </c>
      <c r="J4005" s="5">
        <v>1.0890332441727</v>
      </c>
      <c r="K4005" s="5" t="s">
        <v>36</v>
      </c>
      <c r="L4005" s="5">
        <v>1</v>
      </c>
      <c r="M4005" s="7" t="s">
        <v>1805</v>
      </c>
      <c r="N4005" s="16">
        <f t="shared" si="310"/>
        <v>44025</v>
      </c>
      <c r="O4005" s="7" t="s">
        <v>1806</v>
      </c>
      <c r="P4005" s="12" t="str">
        <f t="shared" si="311"/>
        <v>2020-07-21</v>
      </c>
      <c r="Q4005" s="1" t="str">
        <f>IFERROR(VLOOKUP(K4005,de_para!$A$2:$B$32,2,0),"ERR")</f>
        <v>web event</v>
      </c>
      <c r="R4005" s="1">
        <v>0</v>
      </c>
      <c r="S4005" s="1">
        <f t="shared" si="312"/>
        <v>7</v>
      </c>
      <c r="T4005" s="1">
        <f t="shared" si="313"/>
        <v>2020</v>
      </c>
      <c r="U4005" s="1">
        <f t="shared" si="314"/>
        <v>2</v>
      </c>
    </row>
    <row r="4006" spans="1:21" x14ac:dyDescent="0.25">
      <c r="A4006" s="3" t="s">
        <v>1480</v>
      </c>
      <c r="B4006" s="3" t="s">
        <v>1804</v>
      </c>
      <c r="C4006" s="4" t="s">
        <v>1783</v>
      </c>
      <c r="D4006" s="5" t="s">
        <v>1684</v>
      </c>
      <c r="E4006" s="4" t="s">
        <v>1685</v>
      </c>
      <c r="F4006" s="6">
        <v>103.6</v>
      </c>
      <c r="G4006" s="4">
        <v>10488</v>
      </c>
      <c r="H4006" s="4">
        <v>11527</v>
      </c>
      <c r="I4006" s="5">
        <v>8.9875943399999993</v>
      </c>
      <c r="J4006" s="5">
        <v>1.0990655987796001</v>
      </c>
      <c r="K4006" s="5" t="s">
        <v>36</v>
      </c>
      <c r="L4006" s="5">
        <v>3</v>
      </c>
      <c r="M4006" s="7" t="s">
        <v>1805</v>
      </c>
      <c r="N4006" s="16">
        <f t="shared" si="310"/>
        <v>44025</v>
      </c>
      <c r="O4006" s="7" t="s">
        <v>1806</v>
      </c>
      <c r="P4006" s="12" t="str">
        <f t="shared" si="311"/>
        <v>2020-07-21</v>
      </c>
      <c r="Q4006" s="1" t="str">
        <f>IFERROR(VLOOKUP(K4006,de_para!$A$2:$B$32,2,0),"ERR")</f>
        <v>web event</v>
      </c>
      <c r="R4006" s="1">
        <v>0</v>
      </c>
      <c r="S4006" s="1">
        <f t="shared" si="312"/>
        <v>7</v>
      </c>
      <c r="T4006" s="1">
        <f t="shared" si="313"/>
        <v>2020</v>
      </c>
      <c r="U4006" s="1">
        <f t="shared" si="314"/>
        <v>2</v>
      </c>
    </row>
    <row r="4007" spans="1:21" x14ac:dyDescent="0.25">
      <c r="A4007" s="3" t="s">
        <v>1557</v>
      </c>
      <c r="B4007" s="3" t="s">
        <v>1804</v>
      </c>
      <c r="C4007" s="4" t="s">
        <v>1733</v>
      </c>
      <c r="D4007" s="5" t="s">
        <v>1684</v>
      </c>
      <c r="E4007" s="4" t="s">
        <v>1685</v>
      </c>
      <c r="F4007" s="6">
        <v>101.99</v>
      </c>
      <c r="G4007" s="4">
        <v>9686</v>
      </c>
      <c r="H4007" s="4">
        <v>10524</v>
      </c>
      <c r="I4007" s="5">
        <v>9.6911820599999992</v>
      </c>
      <c r="J4007" s="5">
        <v>1.0865166219286</v>
      </c>
      <c r="K4007" s="5" t="s">
        <v>36</v>
      </c>
      <c r="L4007" s="5" t="s">
        <v>45</v>
      </c>
      <c r="M4007" s="7" t="s">
        <v>1805</v>
      </c>
      <c r="N4007" s="16">
        <f t="shared" si="310"/>
        <v>44025</v>
      </c>
      <c r="O4007" s="7" t="s">
        <v>1806</v>
      </c>
      <c r="P4007" s="12" t="str">
        <f t="shared" si="311"/>
        <v>2020-07-21</v>
      </c>
      <c r="Q4007" s="1" t="str">
        <f>IFERROR(VLOOKUP(K4007,de_para!$A$2:$B$32,2,0),"ERR")</f>
        <v>web event</v>
      </c>
      <c r="R4007" s="1">
        <v>0</v>
      </c>
      <c r="S4007" s="1">
        <f t="shared" si="312"/>
        <v>7</v>
      </c>
      <c r="T4007" s="1">
        <f t="shared" si="313"/>
        <v>2020</v>
      </c>
      <c r="U4007" s="1">
        <f t="shared" si="314"/>
        <v>2</v>
      </c>
    </row>
    <row r="4008" spans="1:21" x14ac:dyDescent="0.25">
      <c r="A4008" s="3" t="s">
        <v>1764</v>
      </c>
      <c r="B4008" s="3" t="s">
        <v>1804</v>
      </c>
      <c r="C4008" s="4" t="s">
        <v>1765</v>
      </c>
      <c r="D4008" s="5" t="s">
        <v>1711</v>
      </c>
      <c r="E4008" s="4" t="s">
        <v>1712</v>
      </c>
      <c r="F4008" s="6">
        <v>159.37</v>
      </c>
      <c r="G4008" s="4">
        <v>2686</v>
      </c>
      <c r="H4008" s="4">
        <v>4477</v>
      </c>
      <c r="I4008" s="5">
        <v>35.59749832</v>
      </c>
      <c r="J4008" s="5">
        <v>1.6667907669397</v>
      </c>
      <c r="K4008" s="5" t="s">
        <v>36</v>
      </c>
      <c r="L4008" s="5" t="s">
        <v>45</v>
      </c>
      <c r="M4008" s="7" t="s">
        <v>1805</v>
      </c>
      <c r="N4008" s="16">
        <f t="shared" si="310"/>
        <v>44025</v>
      </c>
      <c r="O4008" s="7" t="s">
        <v>1806</v>
      </c>
      <c r="P4008" s="12" t="str">
        <f t="shared" si="311"/>
        <v>2020-07-21</v>
      </c>
      <c r="Q4008" s="1" t="str">
        <f>IFERROR(VLOOKUP(K4008,de_para!$A$2:$B$32,2,0),"ERR")</f>
        <v>web event</v>
      </c>
      <c r="R4008" s="1">
        <v>0</v>
      </c>
      <c r="S4008" s="1">
        <f t="shared" si="312"/>
        <v>7</v>
      </c>
      <c r="T4008" s="1">
        <f t="shared" si="313"/>
        <v>2020</v>
      </c>
      <c r="U4008" s="1">
        <f t="shared" si="314"/>
        <v>2</v>
      </c>
    </row>
    <row r="4009" spans="1:21" x14ac:dyDescent="0.25">
      <c r="A4009" s="3" t="s">
        <v>1784</v>
      </c>
      <c r="B4009" s="3" t="s">
        <v>1804</v>
      </c>
      <c r="C4009" s="4" t="s">
        <v>1785</v>
      </c>
      <c r="D4009" s="5" t="s">
        <v>1711</v>
      </c>
      <c r="E4009" s="4" t="s">
        <v>1712</v>
      </c>
      <c r="F4009" s="6">
        <v>243.95</v>
      </c>
      <c r="G4009" s="4">
        <v>5690</v>
      </c>
      <c r="H4009" s="4">
        <v>9783</v>
      </c>
      <c r="I4009" s="5">
        <v>24.936113670000001</v>
      </c>
      <c r="J4009" s="5">
        <v>1.7193321616871999</v>
      </c>
      <c r="K4009" s="5" t="s">
        <v>36</v>
      </c>
      <c r="L4009" s="5" t="s">
        <v>45</v>
      </c>
      <c r="M4009" s="7" t="s">
        <v>1805</v>
      </c>
      <c r="N4009" s="16">
        <f t="shared" si="310"/>
        <v>44025</v>
      </c>
      <c r="O4009" s="7" t="s">
        <v>1806</v>
      </c>
      <c r="P4009" s="12" t="str">
        <f t="shared" si="311"/>
        <v>2020-07-21</v>
      </c>
      <c r="Q4009" s="1" t="str">
        <f>IFERROR(VLOOKUP(K4009,de_para!$A$2:$B$32,2,0),"ERR")</f>
        <v>web event</v>
      </c>
      <c r="R4009" s="1">
        <v>0</v>
      </c>
      <c r="S4009" s="1">
        <f t="shared" si="312"/>
        <v>7</v>
      </c>
      <c r="T4009" s="1">
        <f t="shared" si="313"/>
        <v>2020</v>
      </c>
      <c r="U4009" s="1">
        <f t="shared" si="314"/>
        <v>2</v>
      </c>
    </row>
    <row r="4010" spans="1:21" x14ac:dyDescent="0.25">
      <c r="A4010" s="3" t="s">
        <v>1810</v>
      </c>
      <c r="B4010" s="3" t="s">
        <v>1804</v>
      </c>
      <c r="C4010" s="4" t="s">
        <v>1811</v>
      </c>
      <c r="D4010" s="5" t="s">
        <v>1624</v>
      </c>
      <c r="E4010" s="4" t="s">
        <v>1625</v>
      </c>
      <c r="F4010" s="6">
        <v>35.590000000000003</v>
      </c>
      <c r="G4010" s="4">
        <v>1293</v>
      </c>
      <c r="H4010" s="4">
        <v>1660</v>
      </c>
      <c r="I4010" s="5">
        <v>21.439759039999998</v>
      </c>
      <c r="J4010" s="5">
        <v>1.2838360402166</v>
      </c>
      <c r="K4010" s="5" t="s">
        <v>36</v>
      </c>
      <c r="L4010" s="5" t="s">
        <v>45</v>
      </c>
      <c r="M4010" s="7" t="s">
        <v>1805</v>
      </c>
      <c r="N4010" s="16">
        <f t="shared" si="310"/>
        <v>44025</v>
      </c>
      <c r="O4010" s="7" t="s">
        <v>1806</v>
      </c>
      <c r="P4010" s="12" t="str">
        <f t="shared" si="311"/>
        <v>2020-07-21</v>
      </c>
      <c r="Q4010" s="1" t="str">
        <f>IFERROR(VLOOKUP(K4010,de_para!$A$2:$B$32,2,0),"ERR")</f>
        <v>web event</v>
      </c>
      <c r="R4010" s="1">
        <v>0</v>
      </c>
      <c r="S4010" s="1">
        <f t="shared" si="312"/>
        <v>7</v>
      </c>
      <c r="T4010" s="1">
        <f t="shared" si="313"/>
        <v>2020</v>
      </c>
      <c r="U4010" s="1">
        <f t="shared" si="314"/>
        <v>2</v>
      </c>
    </row>
    <row r="4011" spans="1:21" x14ac:dyDescent="0.25">
      <c r="A4011" s="3" t="s">
        <v>1352</v>
      </c>
      <c r="B4011" s="3" t="s">
        <v>1812</v>
      </c>
      <c r="C4011" s="4" t="s">
        <v>1353</v>
      </c>
      <c r="D4011" s="5" t="s">
        <v>1091</v>
      </c>
      <c r="E4011" s="4" t="s">
        <v>1092</v>
      </c>
      <c r="F4011" s="6">
        <v>52318.87</v>
      </c>
      <c r="G4011" s="4">
        <v>230528</v>
      </c>
      <c r="H4011" s="4">
        <v>2238678</v>
      </c>
      <c r="I4011" s="5">
        <v>23.370431119999999</v>
      </c>
      <c r="J4011" s="5">
        <v>9.7110893253748003</v>
      </c>
      <c r="K4011" s="5" t="s">
        <v>36</v>
      </c>
      <c r="L4011" s="5">
        <v>467</v>
      </c>
      <c r="M4011" s="7" t="s">
        <v>1813</v>
      </c>
      <c r="N4011" s="16">
        <f t="shared" si="310"/>
        <v>44018</v>
      </c>
      <c r="O4011" s="7" t="s">
        <v>1814</v>
      </c>
      <c r="P4011" s="12" t="str">
        <f t="shared" si="311"/>
        <v>2020-07-14</v>
      </c>
      <c r="Q4011" s="1" t="str">
        <f>IFERROR(VLOOKUP(K4011,de_para!$A$2:$B$32,2,0),"ERR")</f>
        <v>web event</v>
      </c>
      <c r="R4011" s="1">
        <v>0</v>
      </c>
      <c r="S4011" s="1">
        <f t="shared" si="312"/>
        <v>7</v>
      </c>
      <c r="T4011" s="1">
        <f t="shared" si="313"/>
        <v>2020</v>
      </c>
      <c r="U4011" s="1">
        <f t="shared" si="314"/>
        <v>2</v>
      </c>
    </row>
    <row r="4012" spans="1:21" x14ac:dyDescent="0.25">
      <c r="A4012" s="3" t="s">
        <v>1210</v>
      </c>
      <c r="B4012" s="3" t="s">
        <v>1812</v>
      </c>
      <c r="C4012" s="4" t="s">
        <v>1212</v>
      </c>
      <c r="D4012" s="5" t="s">
        <v>1213</v>
      </c>
      <c r="E4012" s="4" t="s">
        <v>1214</v>
      </c>
      <c r="F4012" s="6">
        <v>21963.8</v>
      </c>
      <c r="G4012" s="4">
        <v>394175</v>
      </c>
      <c r="H4012" s="4">
        <v>1757637</v>
      </c>
      <c r="I4012" s="5">
        <v>12.4962094</v>
      </c>
      <c r="J4012" s="5">
        <v>4.4590270818799</v>
      </c>
      <c r="K4012" s="5" t="s">
        <v>36</v>
      </c>
      <c r="L4012" s="5">
        <v>126</v>
      </c>
      <c r="M4012" s="7" t="s">
        <v>1813</v>
      </c>
      <c r="N4012" s="16">
        <f t="shared" si="310"/>
        <v>44018</v>
      </c>
      <c r="O4012" s="7" t="s">
        <v>1814</v>
      </c>
      <c r="P4012" s="12" t="str">
        <f t="shared" si="311"/>
        <v>2020-07-14</v>
      </c>
      <c r="Q4012" s="1" t="str">
        <f>IFERROR(VLOOKUP(K4012,de_para!$A$2:$B$32,2,0),"ERR")</f>
        <v>web event</v>
      </c>
      <c r="R4012" s="1">
        <v>0</v>
      </c>
      <c r="S4012" s="1">
        <f t="shared" si="312"/>
        <v>7</v>
      </c>
      <c r="T4012" s="1">
        <f t="shared" si="313"/>
        <v>2020</v>
      </c>
      <c r="U4012" s="1">
        <f t="shared" si="314"/>
        <v>2</v>
      </c>
    </row>
    <row r="4013" spans="1:21" x14ac:dyDescent="0.25">
      <c r="A4013" s="3" t="s">
        <v>1815</v>
      </c>
      <c r="B4013" s="3" t="s">
        <v>1812</v>
      </c>
      <c r="C4013" s="4" t="s">
        <v>1816</v>
      </c>
      <c r="D4013" s="5" t="s">
        <v>1777</v>
      </c>
      <c r="E4013" s="4" t="s">
        <v>1778</v>
      </c>
      <c r="F4013" s="6">
        <v>0</v>
      </c>
      <c r="G4013" s="4">
        <v>0</v>
      </c>
      <c r="H4013" s="4">
        <v>0</v>
      </c>
      <c r="I4013" s="5" t="s">
        <v>45</v>
      </c>
      <c r="J4013" s="5">
        <v>0</v>
      </c>
      <c r="K4013" s="5" t="s">
        <v>1779</v>
      </c>
      <c r="L4013" s="5">
        <v>3</v>
      </c>
      <c r="M4013" s="7" t="s">
        <v>1813</v>
      </c>
      <c r="N4013" s="16">
        <f t="shared" si="310"/>
        <v>44018</v>
      </c>
      <c r="O4013" s="7" t="s">
        <v>1814</v>
      </c>
      <c r="P4013" s="12" t="str">
        <f t="shared" si="311"/>
        <v>2020-07-14</v>
      </c>
      <c r="Q4013" s="1" t="str">
        <f>IFERROR(VLOOKUP(K4013,de_para!$A$2:$B$32,2,0),"ERR")</f>
        <v>web event</v>
      </c>
      <c r="R4013" s="1">
        <v>0</v>
      </c>
      <c r="S4013" s="1">
        <f t="shared" si="312"/>
        <v>7</v>
      </c>
      <c r="T4013" s="1">
        <f t="shared" si="313"/>
        <v>2020</v>
      </c>
      <c r="U4013" s="1">
        <f t="shared" si="314"/>
        <v>2</v>
      </c>
    </row>
    <row r="4014" spans="1:21" x14ac:dyDescent="0.25">
      <c r="A4014" s="3" t="s">
        <v>1632</v>
      </c>
      <c r="B4014" s="3" t="s">
        <v>1812</v>
      </c>
      <c r="C4014" s="4" t="s">
        <v>1633</v>
      </c>
      <c r="D4014" s="5" t="s">
        <v>1504</v>
      </c>
      <c r="E4014" s="4" t="s">
        <v>1505</v>
      </c>
      <c r="F4014" s="6">
        <v>15576.85</v>
      </c>
      <c r="G4014" s="4">
        <v>642177</v>
      </c>
      <c r="H4014" s="4">
        <v>1045417</v>
      </c>
      <c r="I4014" s="5">
        <v>14.90013076</v>
      </c>
      <c r="J4014" s="5">
        <v>1.6279265685316999</v>
      </c>
      <c r="K4014" s="5" t="s">
        <v>36</v>
      </c>
      <c r="L4014" s="5">
        <v>139</v>
      </c>
      <c r="M4014" s="7" t="s">
        <v>1813</v>
      </c>
      <c r="N4014" s="16">
        <f t="shared" si="310"/>
        <v>44018</v>
      </c>
      <c r="O4014" s="7" t="s">
        <v>1814</v>
      </c>
      <c r="P4014" s="12" t="str">
        <f t="shared" si="311"/>
        <v>2020-07-14</v>
      </c>
      <c r="Q4014" s="1" t="str">
        <f>IFERROR(VLOOKUP(K4014,de_para!$A$2:$B$32,2,0),"ERR")</f>
        <v>web event</v>
      </c>
      <c r="R4014" s="1">
        <v>0</v>
      </c>
      <c r="S4014" s="1">
        <f t="shared" si="312"/>
        <v>7</v>
      </c>
      <c r="T4014" s="1">
        <f t="shared" si="313"/>
        <v>2020</v>
      </c>
      <c r="U4014" s="1">
        <f t="shared" si="314"/>
        <v>2</v>
      </c>
    </row>
    <row r="4015" spans="1:21" x14ac:dyDescent="0.25">
      <c r="A4015" s="3" t="s">
        <v>1774</v>
      </c>
      <c r="B4015" s="3" t="s">
        <v>1812</v>
      </c>
      <c r="C4015" s="4" t="s">
        <v>1776</v>
      </c>
      <c r="D4015" s="5" t="s">
        <v>1777</v>
      </c>
      <c r="E4015" s="4" t="s">
        <v>1778</v>
      </c>
      <c r="F4015" s="6">
        <v>446.49</v>
      </c>
      <c r="G4015" s="4">
        <v>43312</v>
      </c>
      <c r="H4015" s="4">
        <v>45575</v>
      </c>
      <c r="I4015" s="5">
        <v>9.7968184300000001</v>
      </c>
      <c r="J4015" s="5">
        <v>1.0522487994089</v>
      </c>
      <c r="K4015" s="5" t="s">
        <v>1779</v>
      </c>
      <c r="L4015" s="5">
        <v>3</v>
      </c>
      <c r="M4015" s="7" t="s">
        <v>1813</v>
      </c>
      <c r="N4015" s="16">
        <f t="shared" si="310"/>
        <v>44018</v>
      </c>
      <c r="O4015" s="7" t="s">
        <v>1814</v>
      </c>
      <c r="P4015" s="12" t="str">
        <f t="shared" si="311"/>
        <v>2020-07-14</v>
      </c>
      <c r="Q4015" s="1" t="str">
        <f>IFERROR(VLOOKUP(K4015,de_para!$A$2:$B$32,2,0),"ERR")</f>
        <v>web event</v>
      </c>
      <c r="R4015" s="1">
        <v>0</v>
      </c>
      <c r="S4015" s="1">
        <f t="shared" si="312"/>
        <v>7</v>
      </c>
      <c r="T4015" s="1">
        <f t="shared" si="313"/>
        <v>2020</v>
      </c>
      <c r="U4015" s="1">
        <f t="shared" si="314"/>
        <v>2</v>
      </c>
    </row>
    <row r="4016" spans="1:21" x14ac:dyDescent="0.25">
      <c r="A4016" s="3" t="s">
        <v>1306</v>
      </c>
      <c r="B4016" s="3" t="s">
        <v>1812</v>
      </c>
      <c r="C4016" s="4" t="s">
        <v>1307</v>
      </c>
      <c r="D4016" s="5" t="s">
        <v>1302</v>
      </c>
      <c r="E4016" s="4" t="s">
        <v>1303</v>
      </c>
      <c r="F4016" s="6">
        <v>3949.04</v>
      </c>
      <c r="G4016" s="4">
        <v>3986</v>
      </c>
      <c r="H4016" s="4">
        <v>52018</v>
      </c>
      <c r="I4016" s="5">
        <v>75.916798029999995</v>
      </c>
      <c r="J4016" s="5">
        <v>13.050175614651</v>
      </c>
      <c r="K4016" s="5" t="s">
        <v>6</v>
      </c>
      <c r="L4016" s="5">
        <v>3986</v>
      </c>
      <c r="M4016" s="7" t="s">
        <v>1813</v>
      </c>
      <c r="N4016" s="16">
        <f t="shared" si="310"/>
        <v>44018</v>
      </c>
      <c r="O4016" s="7" t="s">
        <v>1814</v>
      </c>
      <c r="P4016" s="12" t="str">
        <f t="shared" si="311"/>
        <v>2020-07-14</v>
      </c>
      <c r="Q4016" s="1" t="str">
        <f>IFERROR(VLOOKUP(K4016,de_para!$A$2:$B$32,2,0),"ERR")</f>
        <v>Top funnel</v>
      </c>
      <c r="R4016" s="1">
        <v>0</v>
      </c>
      <c r="S4016" s="1">
        <f t="shared" si="312"/>
        <v>7</v>
      </c>
      <c r="T4016" s="1">
        <f t="shared" si="313"/>
        <v>2020</v>
      </c>
      <c r="U4016" s="1">
        <f t="shared" si="314"/>
        <v>2</v>
      </c>
    </row>
    <row r="4017" spans="1:21" x14ac:dyDescent="0.25">
      <c r="A4017" s="3" t="s">
        <v>1493</v>
      </c>
      <c r="B4017" s="3" t="s">
        <v>1812</v>
      </c>
      <c r="C4017" s="4" t="s">
        <v>1494</v>
      </c>
      <c r="D4017" s="5" t="s">
        <v>1495</v>
      </c>
      <c r="E4017" s="4" t="s">
        <v>1496</v>
      </c>
      <c r="F4017" s="6">
        <v>24349.37</v>
      </c>
      <c r="G4017" s="4">
        <v>1314816</v>
      </c>
      <c r="H4017" s="4">
        <v>2714171</v>
      </c>
      <c r="I4017" s="5">
        <v>8.9711996799999998</v>
      </c>
      <c r="J4017" s="5">
        <v>2.0642972096476</v>
      </c>
      <c r="K4017" s="5" t="s">
        <v>36</v>
      </c>
      <c r="L4017" s="5">
        <v>186</v>
      </c>
      <c r="M4017" s="7" t="s">
        <v>1813</v>
      </c>
      <c r="N4017" s="16">
        <f t="shared" si="310"/>
        <v>44018</v>
      </c>
      <c r="O4017" s="7" t="s">
        <v>1814</v>
      </c>
      <c r="P4017" s="12" t="str">
        <f t="shared" si="311"/>
        <v>2020-07-14</v>
      </c>
      <c r="Q4017" s="1" t="str">
        <f>IFERROR(VLOOKUP(K4017,de_para!$A$2:$B$32,2,0),"ERR")</f>
        <v>web event</v>
      </c>
      <c r="R4017" s="1">
        <v>0</v>
      </c>
      <c r="S4017" s="1">
        <f t="shared" si="312"/>
        <v>7</v>
      </c>
      <c r="T4017" s="1">
        <f t="shared" si="313"/>
        <v>2020</v>
      </c>
      <c r="U4017" s="1">
        <f t="shared" si="314"/>
        <v>2</v>
      </c>
    </row>
    <row r="4018" spans="1:21" x14ac:dyDescent="0.25">
      <c r="A4018" s="3" t="s">
        <v>1817</v>
      </c>
      <c r="B4018" s="3" t="s">
        <v>1812</v>
      </c>
      <c r="C4018" s="4" t="s">
        <v>1818</v>
      </c>
      <c r="D4018" s="5" t="s">
        <v>1808</v>
      </c>
      <c r="E4018" s="4" t="s">
        <v>1809</v>
      </c>
      <c r="F4018" s="6">
        <v>0</v>
      </c>
      <c r="G4018" s="4">
        <v>0</v>
      </c>
      <c r="H4018" s="4">
        <v>0</v>
      </c>
      <c r="I4018" s="5" t="s">
        <v>45</v>
      </c>
      <c r="J4018" s="5">
        <v>0</v>
      </c>
      <c r="K4018" s="5" t="s">
        <v>36</v>
      </c>
      <c r="L4018" s="5">
        <v>7</v>
      </c>
      <c r="M4018" s="7" t="s">
        <v>1813</v>
      </c>
      <c r="N4018" s="16">
        <f t="shared" si="310"/>
        <v>44018</v>
      </c>
      <c r="O4018" s="7" t="s">
        <v>1814</v>
      </c>
      <c r="P4018" s="12" t="str">
        <f t="shared" si="311"/>
        <v>2020-07-14</v>
      </c>
      <c r="Q4018" s="1" t="str">
        <f>IFERROR(VLOOKUP(K4018,de_para!$A$2:$B$32,2,0),"ERR")</f>
        <v>web event</v>
      </c>
      <c r="R4018" s="1">
        <v>0</v>
      </c>
      <c r="S4018" s="1">
        <f t="shared" si="312"/>
        <v>7</v>
      </c>
      <c r="T4018" s="1">
        <f t="shared" si="313"/>
        <v>2020</v>
      </c>
      <c r="U4018" s="1">
        <f t="shared" si="314"/>
        <v>2</v>
      </c>
    </row>
    <row r="4019" spans="1:21" x14ac:dyDescent="0.25">
      <c r="A4019" s="3" t="s">
        <v>1786</v>
      </c>
      <c r="B4019" s="3" t="s">
        <v>1812</v>
      </c>
      <c r="C4019" s="4" t="s">
        <v>1787</v>
      </c>
      <c r="D4019" s="5" t="s">
        <v>1777</v>
      </c>
      <c r="E4019" s="4" t="s">
        <v>1778</v>
      </c>
      <c r="F4019" s="6">
        <v>869.97</v>
      </c>
      <c r="G4019" s="4">
        <v>76560</v>
      </c>
      <c r="H4019" s="4">
        <v>81151</v>
      </c>
      <c r="I4019" s="5">
        <v>10.72038545</v>
      </c>
      <c r="J4019" s="5">
        <v>1.0599660397074</v>
      </c>
      <c r="K4019" s="5" t="s">
        <v>1779</v>
      </c>
      <c r="L4019" s="5">
        <v>1</v>
      </c>
      <c r="M4019" s="7" t="s">
        <v>1813</v>
      </c>
      <c r="N4019" s="16">
        <f t="shared" si="310"/>
        <v>44018</v>
      </c>
      <c r="O4019" s="7" t="s">
        <v>1814</v>
      </c>
      <c r="P4019" s="12" t="str">
        <f t="shared" si="311"/>
        <v>2020-07-14</v>
      </c>
      <c r="Q4019" s="1" t="str">
        <f>IFERROR(VLOOKUP(K4019,de_para!$A$2:$B$32,2,0),"ERR")</f>
        <v>web event</v>
      </c>
      <c r="R4019" s="1">
        <v>0</v>
      </c>
      <c r="S4019" s="1">
        <f t="shared" si="312"/>
        <v>7</v>
      </c>
      <c r="T4019" s="1">
        <f t="shared" si="313"/>
        <v>2020</v>
      </c>
      <c r="U4019" s="1">
        <f t="shared" si="314"/>
        <v>2</v>
      </c>
    </row>
    <row r="4020" spans="1:21" x14ac:dyDescent="0.25">
      <c r="A4020" s="3" t="s">
        <v>1551</v>
      </c>
      <c r="B4020" s="3" t="s">
        <v>1812</v>
      </c>
      <c r="C4020" s="4" t="s">
        <v>1552</v>
      </c>
      <c r="D4020" s="5" t="s">
        <v>1504</v>
      </c>
      <c r="E4020" s="4" t="s">
        <v>1505</v>
      </c>
      <c r="F4020" s="6">
        <v>26516.880000000001</v>
      </c>
      <c r="G4020" s="4">
        <v>1027839</v>
      </c>
      <c r="H4020" s="4">
        <v>2022089</v>
      </c>
      <c r="I4020" s="5">
        <v>13.113606770000001</v>
      </c>
      <c r="J4020" s="5">
        <v>1.9673207574338001</v>
      </c>
      <c r="K4020" s="5" t="s">
        <v>36</v>
      </c>
      <c r="L4020" s="5">
        <v>239</v>
      </c>
      <c r="M4020" s="7" t="s">
        <v>1813</v>
      </c>
      <c r="N4020" s="16">
        <f t="shared" si="310"/>
        <v>44018</v>
      </c>
      <c r="O4020" s="7" t="s">
        <v>1814</v>
      </c>
      <c r="P4020" s="12" t="str">
        <f t="shared" si="311"/>
        <v>2020-07-14</v>
      </c>
      <c r="Q4020" s="1" t="str">
        <f>IFERROR(VLOOKUP(K4020,de_para!$A$2:$B$32,2,0),"ERR")</f>
        <v>web event</v>
      </c>
      <c r="R4020" s="1">
        <v>0</v>
      </c>
      <c r="S4020" s="1">
        <f t="shared" si="312"/>
        <v>7</v>
      </c>
      <c r="T4020" s="1">
        <f t="shared" si="313"/>
        <v>2020</v>
      </c>
      <c r="U4020" s="1">
        <f t="shared" si="314"/>
        <v>2</v>
      </c>
    </row>
    <row r="4021" spans="1:21" x14ac:dyDescent="0.25">
      <c r="A4021" s="3" t="s">
        <v>1723</v>
      </c>
      <c r="B4021" s="3" t="s">
        <v>1812</v>
      </c>
      <c r="C4021" s="4" t="s">
        <v>1724</v>
      </c>
      <c r="D4021" s="5" t="s">
        <v>1725</v>
      </c>
      <c r="E4021" s="4" t="s">
        <v>1726</v>
      </c>
      <c r="F4021" s="6">
        <v>24098.02</v>
      </c>
      <c r="G4021" s="4">
        <v>1746825</v>
      </c>
      <c r="H4021" s="4">
        <v>2927726</v>
      </c>
      <c r="I4021" s="5">
        <v>8.2309683400000004</v>
      </c>
      <c r="J4021" s="5">
        <v>1.6760270776981001</v>
      </c>
      <c r="K4021" s="5" t="s">
        <v>36</v>
      </c>
      <c r="L4021" s="5">
        <v>141</v>
      </c>
      <c r="M4021" s="7" t="s">
        <v>1813</v>
      </c>
      <c r="N4021" s="16">
        <f t="shared" si="310"/>
        <v>44018</v>
      </c>
      <c r="O4021" s="7" t="s">
        <v>1814</v>
      </c>
      <c r="P4021" s="12" t="str">
        <f t="shared" si="311"/>
        <v>2020-07-14</v>
      </c>
      <c r="Q4021" s="1" t="str">
        <f>IFERROR(VLOOKUP(K4021,de_para!$A$2:$B$32,2,0),"ERR")</f>
        <v>web event</v>
      </c>
      <c r="R4021" s="1">
        <v>0</v>
      </c>
      <c r="S4021" s="1">
        <f t="shared" si="312"/>
        <v>7</v>
      </c>
      <c r="T4021" s="1">
        <f t="shared" si="313"/>
        <v>2020</v>
      </c>
      <c r="U4021" s="1">
        <f t="shared" si="314"/>
        <v>2</v>
      </c>
    </row>
    <row r="4022" spans="1:21" x14ac:dyDescent="0.25">
      <c r="A4022" s="3" t="s">
        <v>1620</v>
      </c>
      <c r="B4022" s="3" t="s">
        <v>1812</v>
      </c>
      <c r="C4022" s="4" t="s">
        <v>1621</v>
      </c>
      <c r="D4022" s="5" t="s">
        <v>1566</v>
      </c>
      <c r="E4022" s="4" t="s">
        <v>1567</v>
      </c>
      <c r="F4022" s="6">
        <v>3007.69</v>
      </c>
      <c r="G4022" s="4">
        <v>6620</v>
      </c>
      <c r="H4022" s="4">
        <v>32065</v>
      </c>
      <c r="I4022" s="5">
        <v>93.799781690000003</v>
      </c>
      <c r="J4022" s="5">
        <v>4.8436555891238999</v>
      </c>
      <c r="K4022" s="5" t="s">
        <v>36</v>
      </c>
      <c r="L4022" s="5">
        <v>40</v>
      </c>
      <c r="M4022" s="7" t="s">
        <v>1813</v>
      </c>
      <c r="N4022" s="16">
        <f t="shared" si="310"/>
        <v>44018</v>
      </c>
      <c r="O4022" s="7" t="s">
        <v>1814</v>
      </c>
      <c r="P4022" s="12" t="str">
        <f t="shared" si="311"/>
        <v>2020-07-14</v>
      </c>
      <c r="Q4022" s="1" t="str">
        <f>IFERROR(VLOOKUP(K4022,de_para!$A$2:$B$32,2,0),"ERR")</f>
        <v>web event</v>
      </c>
      <c r="R4022" s="1">
        <v>0</v>
      </c>
      <c r="S4022" s="1">
        <f t="shared" si="312"/>
        <v>7</v>
      </c>
      <c r="T4022" s="1">
        <f t="shared" si="313"/>
        <v>2020</v>
      </c>
      <c r="U4022" s="1">
        <f t="shared" si="314"/>
        <v>2</v>
      </c>
    </row>
    <row r="4023" spans="1:21" x14ac:dyDescent="0.25">
      <c r="A4023" s="3" t="s">
        <v>1686</v>
      </c>
      <c r="B4023" s="3" t="s">
        <v>1812</v>
      </c>
      <c r="C4023" s="4" t="s">
        <v>1687</v>
      </c>
      <c r="D4023" s="5" t="s">
        <v>1566</v>
      </c>
      <c r="E4023" s="4" t="s">
        <v>1567</v>
      </c>
      <c r="F4023" s="6">
        <v>8545.7999999999993</v>
      </c>
      <c r="G4023" s="4">
        <v>35504</v>
      </c>
      <c r="H4023" s="4">
        <v>181017</v>
      </c>
      <c r="I4023" s="5">
        <v>47.209930559999997</v>
      </c>
      <c r="J4023" s="5">
        <v>5.0984959441189996</v>
      </c>
      <c r="K4023" s="5" t="s">
        <v>36</v>
      </c>
      <c r="L4023" s="5">
        <v>72</v>
      </c>
      <c r="M4023" s="7" t="s">
        <v>1813</v>
      </c>
      <c r="N4023" s="16">
        <f t="shared" si="310"/>
        <v>44018</v>
      </c>
      <c r="O4023" s="7" t="s">
        <v>1814</v>
      </c>
      <c r="P4023" s="12" t="str">
        <f t="shared" si="311"/>
        <v>2020-07-14</v>
      </c>
      <c r="Q4023" s="1" t="str">
        <f>IFERROR(VLOOKUP(K4023,de_para!$A$2:$B$32,2,0),"ERR")</f>
        <v>web event</v>
      </c>
      <c r="R4023" s="1">
        <v>0</v>
      </c>
      <c r="S4023" s="1">
        <f t="shared" si="312"/>
        <v>7</v>
      </c>
      <c r="T4023" s="1">
        <f t="shared" si="313"/>
        <v>2020</v>
      </c>
      <c r="U4023" s="1">
        <f t="shared" si="314"/>
        <v>2</v>
      </c>
    </row>
    <row r="4024" spans="1:21" x14ac:dyDescent="0.25">
      <c r="A4024" s="3" t="s">
        <v>1727</v>
      </c>
      <c r="B4024" s="3" t="s">
        <v>1812</v>
      </c>
      <c r="C4024" s="4" t="s">
        <v>1728</v>
      </c>
      <c r="D4024" s="5" t="s">
        <v>1725</v>
      </c>
      <c r="E4024" s="4" t="s">
        <v>1726</v>
      </c>
      <c r="F4024" s="6">
        <v>10891.61</v>
      </c>
      <c r="G4024" s="4">
        <v>532865</v>
      </c>
      <c r="H4024" s="4">
        <v>916834</v>
      </c>
      <c r="I4024" s="5">
        <v>11.879587799999999</v>
      </c>
      <c r="J4024" s="5">
        <v>1.7205746295966</v>
      </c>
      <c r="K4024" s="5" t="s">
        <v>36</v>
      </c>
      <c r="L4024" s="5">
        <v>55</v>
      </c>
      <c r="M4024" s="7" t="s">
        <v>1813</v>
      </c>
      <c r="N4024" s="16">
        <f t="shared" si="310"/>
        <v>44018</v>
      </c>
      <c r="O4024" s="7" t="s">
        <v>1814</v>
      </c>
      <c r="P4024" s="12" t="str">
        <f t="shared" si="311"/>
        <v>2020-07-14</v>
      </c>
      <c r="Q4024" s="1" t="str">
        <f>IFERROR(VLOOKUP(K4024,de_para!$A$2:$B$32,2,0),"ERR")</f>
        <v>web event</v>
      </c>
      <c r="R4024" s="1">
        <v>0</v>
      </c>
      <c r="S4024" s="1">
        <f t="shared" si="312"/>
        <v>7</v>
      </c>
      <c r="T4024" s="1">
        <f t="shared" si="313"/>
        <v>2020</v>
      </c>
      <c r="U4024" s="1">
        <f t="shared" si="314"/>
        <v>2</v>
      </c>
    </row>
    <row r="4025" spans="1:21" x14ac:dyDescent="0.25">
      <c r="A4025" s="3" t="s">
        <v>1681</v>
      </c>
      <c r="B4025" s="3" t="s">
        <v>1812</v>
      </c>
      <c r="C4025" s="4" t="s">
        <v>1682</v>
      </c>
      <c r="D4025" s="5" t="s">
        <v>1566</v>
      </c>
      <c r="E4025" s="4" t="s">
        <v>1567</v>
      </c>
      <c r="F4025" s="6">
        <v>117.38</v>
      </c>
      <c r="G4025" s="4">
        <v>1651</v>
      </c>
      <c r="H4025" s="4">
        <v>2292</v>
      </c>
      <c r="I4025" s="5">
        <v>51.212914490000003</v>
      </c>
      <c r="J4025" s="5">
        <v>1.3882495457299</v>
      </c>
      <c r="K4025" s="5" t="s">
        <v>36</v>
      </c>
      <c r="L4025" s="5">
        <v>1</v>
      </c>
      <c r="M4025" s="7" t="s">
        <v>1813</v>
      </c>
      <c r="N4025" s="16">
        <f t="shared" si="310"/>
        <v>44018</v>
      </c>
      <c r="O4025" s="7" t="s">
        <v>1814</v>
      </c>
      <c r="P4025" s="12" t="str">
        <f t="shared" si="311"/>
        <v>2020-07-14</v>
      </c>
      <c r="Q4025" s="1" t="str">
        <f>IFERROR(VLOOKUP(K4025,de_para!$A$2:$B$32,2,0),"ERR")</f>
        <v>web event</v>
      </c>
      <c r="R4025" s="1">
        <v>0</v>
      </c>
      <c r="S4025" s="1">
        <f t="shared" si="312"/>
        <v>7</v>
      </c>
      <c r="T4025" s="1">
        <f t="shared" si="313"/>
        <v>2020</v>
      </c>
      <c r="U4025" s="1">
        <f t="shared" si="314"/>
        <v>2</v>
      </c>
    </row>
    <row r="4026" spans="1:21" x14ac:dyDescent="0.25">
      <c r="A4026" s="3" t="s">
        <v>1729</v>
      </c>
      <c r="B4026" s="3" t="s">
        <v>1812</v>
      </c>
      <c r="C4026" s="4" t="s">
        <v>1730</v>
      </c>
      <c r="D4026" s="5" t="s">
        <v>1566</v>
      </c>
      <c r="E4026" s="4" t="s">
        <v>1567</v>
      </c>
      <c r="F4026" s="6">
        <v>197.84</v>
      </c>
      <c r="G4026" s="4">
        <v>3030</v>
      </c>
      <c r="H4026" s="4">
        <v>4378</v>
      </c>
      <c r="I4026" s="5">
        <v>45.189584289999999</v>
      </c>
      <c r="J4026" s="5">
        <v>1.4448844884487999</v>
      </c>
      <c r="K4026" s="5" t="s">
        <v>36</v>
      </c>
      <c r="L4026" s="5">
        <v>1</v>
      </c>
      <c r="M4026" s="7" t="s">
        <v>1813</v>
      </c>
      <c r="N4026" s="16">
        <f t="shared" si="310"/>
        <v>44018</v>
      </c>
      <c r="O4026" s="7" t="s">
        <v>1814</v>
      </c>
      <c r="P4026" s="12" t="str">
        <f t="shared" si="311"/>
        <v>2020-07-14</v>
      </c>
      <c r="Q4026" s="1" t="str">
        <f>IFERROR(VLOOKUP(K4026,de_para!$A$2:$B$32,2,0),"ERR")</f>
        <v>web event</v>
      </c>
      <c r="R4026" s="1">
        <v>0</v>
      </c>
      <c r="S4026" s="1">
        <f t="shared" si="312"/>
        <v>7</v>
      </c>
      <c r="T4026" s="1">
        <f t="shared" si="313"/>
        <v>2020</v>
      </c>
      <c r="U4026" s="1">
        <f t="shared" si="314"/>
        <v>2</v>
      </c>
    </row>
    <row r="4027" spans="1:21" x14ac:dyDescent="0.25">
      <c r="A4027" s="3" t="s">
        <v>1584</v>
      </c>
      <c r="B4027" s="3" t="s">
        <v>1812</v>
      </c>
      <c r="C4027" s="4" t="s">
        <v>1643</v>
      </c>
      <c r="D4027" s="5" t="s">
        <v>1640</v>
      </c>
      <c r="E4027" s="4" t="s">
        <v>1641</v>
      </c>
      <c r="F4027" s="6">
        <v>981.22</v>
      </c>
      <c r="G4027" s="4">
        <v>68656</v>
      </c>
      <c r="H4027" s="4">
        <v>79291</v>
      </c>
      <c r="I4027" s="5">
        <v>12.37492275</v>
      </c>
      <c r="J4027" s="5">
        <v>1.1549027033326</v>
      </c>
      <c r="K4027" s="5" t="s">
        <v>36</v>
      </c>
      <c r="L4027" s="5">
        <v>20</v>
      </c>
      <c r="M4027" s="7" t="s">
        <v>1813</v>
      </c>
      <c r="N4027" s="16">
        <f t="shared" si="310"/>
        <v>44018</v>
      </c>
      <c r="O4027" s="7" t="s">
        <v>1814</v>
      </c>
      <c r="P4027" s="12" t="str">
        <f t="shared" si="311"/>
        <v>2020-07-14</v>
      </c>
      <c r="Q4027" s="1" t="str">
        <f>IFERROR(VLOOKUP(K4027,de_para!$A$2:$B$32,2,0),"ERR")</f>
        <v>web event</v>
      </c>
      <c r="R4027" s="1">
        <v>0</v>
      </c>
      <c r="S4027" s="1">
        <f t="shared" si="312"/>
        <v>7</v>
      </c>
      <c r="T4027" s="1">
        <f t="shared" si="313"/>
        <v>2020</v>
      </c>
      <c r="U4027" s="1">
        <f t="shared" si="314"/>
        <v>2</v>
      </c>
    </row>
    <row r="4028" spans="1:21" x14ac:dyDescent="0.25">
      <c r="A4028" s="3" t="s">
        <v>1593</v>
      </c>
      <c r="B4028" s="3" t="s">
        <v>1812</v>
      </c>
      <c r="C4028" s="4" t="s">
        <v>1762</v>
      </c>
      <c r="D4028" s="5" t="s">
        <v>1760</v>
      </c>
      <c r="E4028" s="4" t="s">
        <v>1761</v>
      </c>
      <c r="F4028" s="6">
        <v>0</v>
      </c>
      <c r="G4028" s="4">
        <v>0</v>
      </c>
      <c r="H4028" s="4">
        <v>0</v>
      </c>
      <c r="I4028" s="5" t="s">
        <v>45</v>
      </c>
      <c r="J4028" s="5">
        <v>0</v>
      </c>
      <c r="K4028" s="5" t="s">
        <v>36</v>
      </c>
      <c r="L4028" s="5">
        <v>2</v>
      </c>
      <c r="M4028" s="7" t="s">
        <v>1813</v>
      </c>
      <c r="N4028" s="16">
        <f t="shared" si="310"/>
        <v>44018</v>
      </c>
      <c r="O4028" s="7" t="s">
        <v>1814</v>
      </c>
      <c r="P4028" s="12" t="str">
        <f t="shared" si="311"/>
        <v>2020-07-14</v>
      </c>
      <c r="Q4028" s="1" t="str">
        <f>IFERROR(VLOOKUP(K4028,de_para!$A$2:$B$32,2,0),"ERR")</f>
        <v>web event</v>
      </c>
      <c r="R4028" s="1">
        <v>0</v>
      </c>
      <c r="S4028" s="1">
        <f t="shared" si="312"/>
        <v>7</v>
      </c>
      <c r="T4028" s="1">
        <f t="shared" si="313"/>
        <v>2020</v>
      </c>
      <c r="U4028" s="1">
        <f t="shared" si="314"/>
        <v>2</v>
      </c>
    </row>
    <row r="4029" spans="1:21" x14ac:dyDescent="0.25">
      <c r="A4029" s="3" t="s">
        <v>1088</v>
      </c>
      <c r="B4029" s="3" t="s">
        <v>1812</v>
      </c>
      <c r="C4029" s="4" t="s">
        <v>1090</v>
      </c>
      <c r="D4029" s="5" t="s">
        <v>1091</v>
      </c>
      <c r="E4029" s="4" t="s">
        <v>1092</v>
      </c>
      <c r="F4029" s="6">
        <v>13245.47</v>
      </c>
      <c r="G4029" s="4">
        <v>28436</v>
      </c>
      <c r="H4029" s="4">
        <v>324660</v>
      </c>
      <c r="I4029" s="5">
        <v>40.797973259999999</v>
      </c>
      <c r="J4029" s="5">
        <v>11.417217611478</v>
      </c>
      <c r="K4029" s="5" t="s">
        <v>36</v>
      </c>
      <c r="L4029" s="5">
        <v>214</v>
      </c>
      <c r="M4029" s="7" t="s">
        <v>1813</v>
      </c>
      <c r="N4029" s="16">
        <f t="shared" si="310"/>
        <v>44018</v>
      </c>
      <c r="O4029" s="7" t="s">
        <v>1814</v>
      </c>
      <c r="P4029" s="12" t="str">
        <f t="shared" si="311"/>
        <v>2020-07-14</v>
      </c>
      <c r="Q4029" s="1" t="str">
        <f>IFERROR(VLOOKUP(K4029,de_para!$A$2:$B$32,2,0),"ERR")</f>
        <v>web event</v>
      </c>
      <c r="R4029" s="1">
        <v>0</v>
      </c>
      <c r="S4029" s="1">
        <f t="shared" si="312"/>
        <v>7</v>
      </c>
      <c r="T4029" s="1">
        <f t="shared" si="313"/>
        <v>2020</v>
      </c>
      <c r="U4029" s="1">
        <f t="shared" si="314"/>
        <v>2</v>
      </c>
    </row>
    <row r="4030" spans="1:21" x14ac:dyDescent="0.25">
      <c r="A4030" s="3" t="s">
        <v>1502</v>
      </c>
      <c r="B4030" s="3" t="s">
        <v>1812</v>
      </c>
      <c r="C4030" s="4" t="s">
        <v>1503</v>
      </c>
      <c r="D4030" s="5" t="s">
        <v>1504</v>
      </c>
      <c r="E4030" s="4" t="s">
        <v>1505</v>
      </c>
      <c r="F4030" s="6">
        <v>42091.15</v>
      </c>
      <c r="G4030" s="4">
        <v>2670078</v>
      </c>
      <c r="H4030" s="4">
        <v>4792319</v>
      </c>
      <c r="I4030" s="5">
        <v>8.7830442800000004</v>
      </c>
      <c r="J4030" s="5">
        <v>1.7948235969135999</v>
      </c>
      <c r="K4030" s="5" t="s">
        <v>36</v>
      </c>
      <c r="L4030" s="5">
        <v>395</v>
      </c>
      <c r="M4030" s="7" t="s">
        <v>1813</v>
      </c>
      <c r="N4030" s="16">
        <f t="shared" si="310"/>
        <v>44018</v>
      </c>
      <c r="O4030" s="7" t="s">
        <v>1814</v>
      </c>
      <c r="P4030" s="12" t="str">
        <f t="shared" si="311"/>
        <v>2020-07-14</v>
      </c>
      <c r="Q4030" s="1" t="str">
        <f>IFERROR(VLOOKUP(K4030,de_para!$A$2:$B$32,2,0),"ERR")</f>
        <v>web event</v>
      </c>
      <c r="R4030" s="1">
        <v>0</v>
      </c>
      <c r="S4030" s="1">
        <f t="shared" si="312"/>
        <v>7</v>
      </c>
      <c r="T4030" s="1">
        <f t="shared" si="313"/>
        <v>2020</v>
      </c>
      <c r="U4030" s="1">
        <f t="shared" si="314"/>
        <v>2</v>
      </c>
    </row>
    <row r="4031" spans="1:21" x14ac:dyDescent="0.25">
      <c r="A4031" s="3" t="s">
        <v>1593</v>
      </c>
      <c r="B4031" s="3" t="s">
        <v>1812</v>
      </c>
      <c r="C4031" s="4" t="s">
        <v>1594</v>
      </c>
      <c r="D4031" s="5" t="s">
        <v>1504</v>
      </c>
      <c r="E4031" s="4" t="s">
        <v>1505</v>
      </c>
      <c r="F4031" s="6">
        <v>21579.33</v>
      </c>
      <c r="G4031" s="4">
        <v>936449</v>
      </c>
      <c r="H4031" s="4">
        <v>1667379</v>
      </c>
      <c r="I4031" s="5">
        <v>12.942066560000001</v>
      </c>
      <c r="J4031" s="5">
        <v>1.7805336969765999</v>
      </c>
      <c r="K4031" s="5" t="s">
        <v>36</v>
      </c>
      <c r="L4031" s="5">
        <v>180</v>
      </c>
      <c r="M4031" s="7" t="s">
        <v>1813</v>
      </c>
      <c r="N4031" s="16">
        <f t="shared" si="310"/>
        <v>44018</v>
      </c>
      <c r="O4031" s="7" t="s">
        <v>1814</v>
      </c>
      <c r="P4031" s="12" t="str">
        <f t="shared" si="311"/>
        <v>2020-07-14</v>
      </c>
      <c r="Q4031" s="1" t="str">
        <f>IFERROR(VLOOKUP(K4031,de_para!$A$2:$B$32,2,0),"ERR")</f>
        <v>web event</v>
      </c>
      <c r="R4031" s="1">
        <v>0</v>
      </c>
      <c r="S4031" s="1">
        <f t="shared" si="312"/>
        <v>7</v>
      </c>
      <c r="T4031" s="1">
        <f t="shared" si="313"/>
        <v>2020</v>
      </c>
      <c r="U4031" s="1">
        <f t="shared" si="314"/>
        <v>2</v>
      </c>
    </row>
    <row r="4032" spans="1:21" x14ac:dyDescent="0.25">
      <c r="A4032" s="3" t="s">
        <v>1580</v>
      </c>
      <c r="B4032" s="3" t="s">
        <v>1812</v>
      </c>
      <c r="C4032" s="4" t="s">
        <v>1639</v>
      </c>
      <c r="D4032" s="5" t="s">
        <v>1640</v>
      </c>
      <c r="E4032" s="4" t="s">
        <v>1641</v>
      </c>
      <c r="F4032" s="6">
        <v>977.63</v>
      </c>
      <c r="G4032" s="4">
        <v>66128</v>
      </c>
      <c r="H4032" s="4">
        <v>76825</v>
      </c>
      <c r="I4032" s="5">
        <v>12.725414900000001</v>
      </c>
      <c r="J4032" s="5">
        <v>1.1617620372610999</v>
      </c>
      <c r="K4032" s="5" t="s">
        <v>36</v>
      </c>
      <c r="L4032" s="5">
        <v>12</v>
      </c>
      <c r="M4032" s="7" t="s">
        <v>1813</v>
      </c>
      <c r="N4032" s="16">
        <f t="shared" si="310"/>
        <v>44018</v>
      </c>
      <c r="O4032" s="7" t="s">
        <v>1814</v>
      </c>
      <c r="P4032" s="12" t="str">
        <f t="shared" si="311"/>
        <v>2020-07-14</v>
      </c>
      <c r="Q4032" s="1" t="str">
        <f>IFERROR(VLOOKUP(K4032,de_para!$A$2:$B$32,2,0),"ERR")</f>
        <v>web event</v>
      </c>
      <c r="R4032" s="1">
        <v>0</v>
      </c>
      <c r="S4032" s="1">
        <f t="shared" si="312"/>
        <v>7</v>
      </c>
      <c r="T4032" s="1">
        <f t="shared" si="313"/>
        <v>2020</v>
      </c>
      <c r="U4032" s="1">
        <f t="shared" si="314"/>
        <v>2</v>
      </c>
    </row>
    <row r="4033" spans="1:21" x14ac:dyDescent="0.25">
      <c r="A4033" s="3" t="s">
        <v>1304</v>
      </c>
      <c r="B4033" s="3" t="s">
        <v>1812</v>
      </c>
      <c r="C4033" s="4" t="s">
        <v>1305</v>
      </c>
      <c r="D4033" s="5" t="s">
        <v>1302</v>
      </c>
      <c r="E4033" s="4" t="s">
        <v>1303</v>
      </c>
      <c r="F4033" s="6">
        <v>442.21</v>
      </c>
      <c r="G4033" s="4">
        <v>1611</v>
      </c>
      <c r="H4033" s="4">
        <v>6391</v>
      </c>
      <c r="I4033" s="5">
        <v>69.192614610000007</v>
      </c>
      <c r="J4033" s="5">
        <v>3.9671011793917001</v>
      </c>
      <c r="K4033" s="5" t="s">
        <v>6</v>
      </c>
      <c r="L4033" s="5">
        <v>1611</v>
      </c>
      <c r="M4033" s="7" t="s">
        <v>1813</v>
      </c>
      <c r="N4033" s="16">
        <f t="shared" si="310"/>
        <v>44018</v>
      </c>
      <c r="O4033" s="7" t="s">
        <v>1814</v>
      </c>
      <c r="P4033" s="12" t="str">
        <f t="shared" si="311"/>
        <v>2020-07-14</v>
      </c>
      <c r="Q4033" s="1" t="str">
        <f>IFERROR(VLOOKUP(K4033,de_para!$A$2:$B$32,2,0),"ERR")</f>
        <v>Top funnel</v>
      </c>
      <c r="R4033" s="1">
        <v>0</v>
      </c>
      <c r="S4033" s="1">
        <f t="shared" si="312"/>
        <v>7</v>
      </c>
      <c r="T4033" s="1">
        <f t="shared" si="313"/>
        <v>2020</v>
      </c>
      <c r="U4033" s="1">
        <f t="shared" si="314"/>
        <v>2</v>
      </c>
    </row>
    <row r="4034" spans="1:21" x14ac:dyDescent="0.25">
      <c r="A4034" s="3" t="s">
        <v>1515</v>
      </c>
      <c r="B4034" s="3" t="s">
        <v>1812</v>
      </c>
      <c r="C4034" s="4" t="s">
        <v>1516</v>
      </c>
      <c r="D4034" s="5" t="s">
        <v>1495</v>
      </c>
      <c r="E4034" s="4" t="s">
        <v>1496</v>
      </c>
      <c r="F4034" s="6">
        <v>57683.67</v>
      </c>
      <c r="G4034" s="4">
        <v>6114298</v>
      </c>
      <c r="H4034" s="4">
        <v>11950338</v>
      </c>
      <c r="I4034" s="5">
        <v>4.8269488300000001</v>
      </c>
      <c r="J4034" s="5">
        <v>1.9544906054628</v>
      </c>
      <c r="K4034" s="5" t="s">
        <v>36</v>
      </c>
      <c r="L4034" s="5">
        <v>434</v>
      </c>
      <c r="M4034" s="7" t="s">
        <v>1813</v>
      </c>
      <c r="N4034" s="16">
        <f t="shared" si="310"/>
        <v>44018</v>
      </c>
      <c r="O4034" s="7" t="s">
        <v>1814</v>
      </c>
      <c r="P4034" s="12" t="str">
        <f t="shared" si="311"/>
        <v>2020-07-14</v>
      </c>
      <c r="Q4034" s="1" t="str">
        <f>IFERROR(VLOOKUP(K4034,de_para!$A$2:$B$32,2,0),"ERR")</f>
        <v>web event</v>
      </c>
      <c r="R4034" s="1">
        <v>0</v>
      </c>
      <c r="S4034" s="1">
        <f t="shared" si="312"/>
        <v>7</v>
      </c>
      <c r="T4034" s="1">
        <f t="shared" si="313"/>
        <v>2020</v>
      </c>
      <c r="U4034" s="1">
        <f t="shared" si="314"/>
        <v>2</v>
      </c>
    </row>
    <row r="4035" spans="1:21" x14ac:dyDescent="0.25">
      <c r="A4035" s="3" t="s">
        <v>1723</v>
      </c>
      <c r="B4035" s="3" t="s">
        <v>1812</v>
      </c>
      <c r="C4035" s="4" t="s">
        <v>1759</v>
      </c>
      <c r="D4035" s="5" t="s">
        <v>1760</v>
      </c>
      <c r="E4035" s="4" t="s">
        <v>1761</v>
      </c>
      <c r="F4035" s="6">
        <v>0</v>
      </c>
      <c r="G4035" s="4">
        <v>0</v>
      </c>
      <c r="H4035" s="4">
        <v>0</v>
      </c>
      <c r="I4035" s="5" t="s">
        <v>45</v>
      </c>
      <c r="J4035" s="5">
        <v>0</v>
      </c>
      <c r="K4035" s="5" t="s">
        <v>36</v>
      </c>
      <c r="L4035" s="5">
        <v>5</v>
      </c>
      <c r="M4035" s="7" t="s">
        <v>1813</v>
      </c>
      <c r="N4035" s="16">
        <f t="shared" ref="N4035:N4098" si="315">M4035-WEEKDAY(M4035,3)</f>
        <v>44018</v>
      </c>
      <c r="O4035" s="7" t="s">
        <v>1814</v>
      </c>
      <c r="P4035" s="12" t="str">
        <f t="shared" ref="P4035:P4098" si="316">RIGHT(B4035,10)</f>
        <v>2020-07-14</v>
      </c>
      <c r="Q4035" s="1" t="str">
        <f>IFERROR(VLOOKUP(K4035,de_para!$A$2:$B$32,2,0),"ERR")</f>
        <v>web event</v>
      </c>
      <c r="R4035" s="1">
        <v>0</v>
      </c>
      <c r="S4035" s="1">
        <f t="shared" ref="S4035:S4098" si="317">MONTH(P4035)</f>
        <v>7</v>
      </c>
      <c r="T4035" s="1">
        <f t="shared" ref="T4035:T4098" si="318">YEAR(P4035)</f>
        <v>2020</v>
      </c>
      <c r="U4035" s="1">
        <f t="shared" ref="U4035:U4098" si="319">IF(S4035&lt;7,1,2)</f>
        <v>2</v>
      </c>
    </row>
    <row r="4036" spans="1:21" x14ac:dyDescent="0.25">
      <c r="A4036" s="3" t="s">
        <v>1593</v>
      </c>
      <c r="B4036" s="3" t="s">
        <v>1812</v>
      </c>
      <c r="C4036" s="4" t="s">
        <v>1807</v>
      </c>
      <c r="D4036" s="5" t="s">
        <v>1808</v>
      </c>
      <c r="E4036" s="4" t="s">
        <v>1809</v>
      </c>
      <c r="F4036" s="6">
        <v>0</v>
      </c>
      <c r="G4036" s="4">
        <v>0</v>
      </c>
      <c r="H4036" s="4">
        <v>0</v>
      </c>
      <c r="I4036" s="5" t="s">
        <v>45</v>
      </c>
      <c r="J4036" s="5">
        <v>0</v>
      </c>
      <c r="K4036" s="5" t="s">
        <v>36</v>
      </c>
      <c r="L4036" s="5">
        <v>1</v>
      </c>
      <c r="M4036" s="7" t="s">
        <v>1813</v>
      </c>
      <c r="N4036" s="16">
        <f t="shared" si="315"/>
        <v>44018</v>
      </c>
      <c r="O4036" s="7" t="s">
        <v>1814</v>
      </c>
      <c r="P4036" s="12" t="str">
        <f t="shared" si="316"/>
        <v>2020-07-14</v>
      </c>
      <c r="Q4036" s="1" t="str">
        <f>IFERROR(VLOOKUP(K4036,de_para!$A$2:$B$32,2,0),"ERR")</f>
        <v>web event</v>
      </c>
      <c r="R4036" s="1">
        <v>0</v>
      </c>
      <c r="S4036" s="1">
        <f t="shared" si="317"/>
        <v>7</v>
      </c>
      <c r="T4036" s="1">
        <f t="shared" si="318"/>
        <v>2020</v>
      </c>
      <c r="U4036" s="1">
        <f t="shared" si="319"/>
        <v>2</v>
      </c>
    </row>
    <row r="4037" spans="1:21" x14ac:dyDescent="0.25">
      <c r="A4037" s="3" t="s">
        <v>1593</v>
      </c>
      <c r="B4037" s="3" t="s">
        <v>1812</v>
      </c>
      <c r="C4037" s="4" t="s">
        <v>1819</v>
      </c>
      <c r="D4037" s="5" t="s">
        <v>1495</v>
      </c>
      <c r="E4037" s="4" t="s">
        <v>1496</v>
      </c>
      <c r="F4037" s="6">
        <v>0</v>
      </c>
      <c r="G4037" s="4">
        <v>0</v>
      </c>
      <c r="H4037" s="4">
        <v>0</v>
      </c>
      <c r="I4037" s="5" t="s">
        <v>45</v>
      </c>
      <c r="J4037" s="5">
        <v>0</v>
      </c>
      <c r="K4037" s="5" t="s">
        <v>36</v>
      </c>
      <c r="L4037" s="5">
        <v>2</v>
      </c>
      <c r="M4037" s="7" t="s">
        <v>1813</v>
      </c>
      <c r="N4037" s="16">
        <f t="shared" si="315"/>
        <v>44018</v>
      </c>
      <c r="O4037" s="7" t="s">
        <v>1814</v>
      </c>
      <c r="P4037" s="12" t="str">
        <f t="shared" si="316"/>
        <v>2020-07-14</v>
      </c>
      <c r="Q4037" s="1" t="str">
        <f>IFERROR(VLOOKUP(K4037,de_para!$A$2:$B$32,2,0),"ERR")</f>
        <v>web event</v>
      </c>
      <c r="R4037" s="1">
        <v>0</v>
      </c>
      <c r="S4037" s="1">
        <f t="shared" si="317"/>
        <v>7</v>
      </c>
      <c r="T4037" s="1">
        <f t="shared" si="318"/>
        <v>2020</v>
      </c>
      <c r="U4037" s="1">
        <f t="shared" si="319"/>
        <v>2</v>
      </c>
    </row>
    <row r="4038" spans="1:21" x14ac:dyDescent="0.25">
      <c r="A4038" s="3" t="s">
        <v>1774</v>
      </c>
      <c r="B4038" s="3" t="s">
        <v>1820</v>
      </c>
      <c r="C4038" s="4" t="s">
        <v>1776</v>
      </c>
      <c r="D4038" s="5" t="s">
        <v>1777</v>
      </c>
      <c r="E4038" s="4" t="s">
        <v>1778</v>
      </c>
      <c r="F4038" s="6">
        <v>281.5</v>
      </c>
      <c r="G4038" s="4">
        <v>29976</v>
      </c>
      <c r="H4038" s="4">
        <v>33158</v>
      </c>
      <c r="I4038" s="5">
        <v>8.4896555899999999</v>
      </c>
      <c r="J4038" s="5">
        <v>1.1061515879370001</v>
      </c>
      <c r="K4038" s="5" t="s">
        <v>1779</v>
      </c>
      <c r="L4038" s="5">
        <v>5</v>
      </c>
      <c r="M4038" s="7" t="s">
        <v>1821</v>
      </c>
      <c r="N4038" s="16">
        <f t="shared" si="315"/>
        <v>44011</v>
      </c>
      <c r="O4038" s="7" t="s">
        <v>1822</v>
      </c>
      <c r="P4038" s="12" t="str">
        <f t="shared" si="316"/>
        <v>2020-07-07</v>
      </c>
      <c r="Q4038" s="1" t="str">
        <f>IFERROR(VLOOKUP(K4038,de_para!$A$2:$B$32,2,0),"ERR")</f>
        <v>web event</v>
      </c>
      <c r="R4038" s="1">
        <v>0</v>
      </c>
      <c r="S4038" s="1">
        <f t="shared" si="317"/>
        <v>7</v>
      </c>
      <c r="T4038" s="1">
        <f t="shared" si="318"/>
        <v>2020</v>
      </c>
      <c r="U4038" s="1">
        <f t="shared" si="319"/>
        <v>2</v>
      </c>
    </row>
    <row r="4039" spans="1:21" x14ac:dyDescent="0.25">
      <c r="A4039" s="3" t="s">
        <v>1723</v>
      </c>
      <c r="B4039" s="3" t="s">
        <v>1820</v>
      </c>
      <c r="C4039" s="4" t="s">
        <v>1724</v>
      </c>
      <c r="D4039" s="5" t="s">
        <v>1725</v>
      </c>
      <c r="E4039" s="4" t="s">
        <v>1726</v>
      </c>
      <c r="F4039" s="6">
        <v>2922.77</v>
      </c>
      <c r="G4039" s="4">
        <v>324863</v>
      </c>
      <c r="H4039" s="4">
        <v>385707</v>
      </c>
      <c r="I4039" s="5">
        <v>7.5776949900000004</v>
      </c>
      <c r="J4039" s="5">
        <v>1.1872912581610999</v>
      </c>
      <c r="K4039" s="5" t="s">
        <v>36</v>
      </c>
      <c r="L4039" s="5">
        <v>15</v>
      </c>
      <c r="M4039" s="7" t="s">
        <v>1821</v>
      </c>
      <c r="N4039" s="16">
        <f t="shared" si="315"/>
        <v>44011</v>
      </c>
      <c r="O4039" s="7" t="s">
        <v>1822</v>
      </c>
      <c r="P4039" s="12" t="str">
        <f t="shared" si="316"/>
        <v>2020-07-07</v>
      </c>
      <c r="Q4039" s="1" t="str">
        <f>IFERROR(VLOOKUP(K4039,de_para!$A$2:$B$32,2,0),"ERR")</f>
        <v>web event</v>
      </c>
      <c r="R4039" s="1">
        <v>0</v>
      </c>
      <c r="S4039" s="1">
        <f t="shared" si="317"/>
        <v>7</v>
      </c>
      <c r="T4039" s="1">
        <f t="shared" si="318"/>
        <v>2020</v>
      </c>
      <c r="U4039" s="1">
        <f t="shared" si="319"/>
        <v>2</v>
      </c>
    </row>
    <row r="4040" spans="1:21" x14ac:dyDescent="0.25">
      <c r="A4040" s="3" t="s">
        <v>1815</v>
      </c>
      <c r="B4040" s="3" t="s">
        <v>1820</v>
      </c>
      <c r="C4040" s="4" t="s">
        <v>1816</v>
      </c>
      <c r="D4040" s="5" t="s">
        <v>1777</v>
      </c>
      <c r="E4040" s="4" t="s">
        <v>1778</v>
      </c>
      <c r="F4040" s="6">
        <v>1022.35</v>
      </c>
      <c r="G4040" s="4">
        <v>152511</v>
      </c>
      <c r="H4040" s="4">
        <v>159130</v>
      </c>
      <c r="I4040" s="5">
        <v>6.4246213799999996</v>
      </c>
      <c r="J4040" s="5">
        <v>1.043400148186</v>
      </c>
      <c r="K4040" s="5" t="s">
        <v>1779</v>
      </c>
      <c r="L4040" s="5">
        <v>2</v>
      </c>
      <c r="M4040" s="7" t="s">
        <v>1821</v>
      </c>
      <c r="N4040" s="16">
        <f t="shared" si="315"/>
        <v>44011</v>
      </c>
      <c r="O4040" s="7" t="s">
        <v>1822</v>
      </c>
      <c r="P4040" s="12" t="str">
        <f t="shared" si="316"/>
        <v>2020-07-07</v>
      </c>
      <c r="Q4040" s="1" t="str">
        <f>IFERROR(VLOOKUP(K4040,de_para!$A$2:$B$32,2,0),"ERR")</f>
        <v>web event</v>
      </c>
      <c r="R4040" s="1">
        <v>0</v>
      </c>
      <c r="S4040" s="1">
        <f t="shared" si="317"/>
        <v>7</v>
      </c>
      <c r="T4040" s="1">
        <f t="shared" si="318"/>
        <v>2020</v>
      </c>
      <c r="U4040" s="1">
        <f t="shared" si="319"/>
        <v>2</v>
      </c>
    </row>
    <row r="4041" spans="1:21" x14ac:dyDescent="0.25">
      <c r="A4041" s="3" t="s">
        <v>1727</v>
      </c>
      <c r="B4041" s="3" t="s">
        <v>1820</v>
      </c>
      <c r="C4041" s="4" t="s">
        <v>1728</v>
      </c>
      <c r="D4041" s="5" t="s">
        <v>1725</v>
      </c>
      <c r="E4041" s="4" t="s">
        <v>1726</v>
      </c>
      <c r="F4041" s="6">
        <v>1884.8</v>
      </c>
      <c r="G4041" s="4">
        <v>131359</v>
      </c>
      <c r="H4041" s="4">
        <v>166132</v>
      </c>
      <c r="I4041" s="5">
        <v>11.345195390000001</v>
      </c>
      <c r="J4041" s="5">
        <v>1.2647173014411</v>
      </c>
      <c r="K4041" s="5" t="s">
        <v>36</v>
      </c>
      <c r="L4041" s="5">
        <v>9</v>
      </c>
      <c r="M4041" s="7" t="s">
        <v>1821</v>
      </c>
      <c r="N4041" s="16">
        <f t="shared" si="315"/>
        <v>44011</v>
      </c>
      <c r="O4041" s="7" t="s">
        <v>1822</v>
      </c>
      <c r="P4041" s="12" t="str">
        <f t="shared" si="316"/>
        <v>2020-07-07</v>
      </c>
      <c r="Q4041" s="1" t="str">
        <f>IFERROR(VLOOKUP(K4041,de_para!$A$2:$B$32,2,0),"ERR")</f>
        <v>web event</v>
      </c>
      <c r="R4041" s="1">
        <v>0</v>
      </c>
      <c r="S4041" s="1">
        <f t="shared" si="317"/>
        <v>7</v>
      </c>
      <c r="T4041" s="1">
        <f t="shared" si="318"/>
        <v>2020</v>
      </c>
      <c r="U4041" s="1">
        <f t="shared" si="319"/>
        <v>2</v>
      </c>
    </row>
    <row r="4042" spans="1:21" x14ac:dyDescent="0.25">
      <c r="A4042" s="3" t="s">
        <v>1593</v>
      </c>
      <c r="B4042" s="3" t="s">
        <v>1820</v>
      </c>
      <c r="C4042" s="4" t="s">
        <v>1819</v>
      </c>
      <c r="D4042" s="5" t="s">
        <v>1495</v>
      </c>
      <c r="E4042" s="4" t="s">
        <v>1496</v>
      </c>
      <c r="F4042" s="6">
        <v>0</v>
      </c>
      <c r="G4042" s="4">
        <v>0</v>
      </c>
      <c r="H4042" s="4">
        <v>0</v>
      </c>
      <c r="I4042" s="5" t="s">
        <v>45</v>
      </c>
      <c r="J4042" s="5">
        <v>0</v>
      </c>
      <c r="K4042" s="5" t="s">
        <v>36</v>
      </c>
      <c r="L4042" s="5">
        <v>6</v>
      </c>
      <c r="M4042" s="7" t="s">
        <v>1821</v>
      </c>
      <c r="N4042" s="16">
        <f t="shared" si="315"/>
        <v>44011</v>
      </c>
      <c r="O4042" s="7" t="s">
        <v>1822</v>
      </c>
      <c r="P4042" s="12" t="str">
        <f t="shared" si="316"/>
        <v>2020-07-07</v>
      </c>
      <c r="Q4042" s="1" t="str">
        <f>IFERROR(VLOOKUP(K4042,de_para!$A$2:$B$32,2,0),"ERR")</f>
        <v>web event</v>
      </c>
      <c r="R4042" s="1">
        <v>0</v>
      </c>
      <c r="S4042" s="1">
        <f t="shared" si="317"/>
        <v>7</v>
      </c>
      <c r="T4042" s="1">
        <f t="shared" si="318"/>
        <v>2020</v>
      </c>
      <c r="U4042" s="1">
        <f t="shared" si="319"/>
        <v>2</v>
      </c>
    </row>
    <row r="4043" spans="1:21" x14ac:dyDescent="0.25">
      <c r="A4043" s="3" t="s">
        <v>1551</v>
      </c>
      <c r="B4043" s="3" t="s">
        <v>1820</v>
      </c>
      <c r="C4043" s="4" t="s">
        <v>1552</v>
      </c>
      <c r="D4043" s="5" t="s">
        <v>1504</v>
      </c>
      <c r="E4043" s="4" t="s">
        <v>1505</v>
      </c>
      <c r="F4043" s="6">
        <v>29886.87</v>
      </c>
      <c r="G4043" s="4">
        <v>1057279</v>
      </c>
      <c r="H4043" s="4">
        <v>2108902</v>
      </c>
      <c r="I4043" s="5">
        <v>14.17176806</v>
      </c>
      <c r="J4043" s="5">
        <v>1.9946504186691001</v>
      </c>
      <c r="K4043" s="5" t="s">
        <v>36</v>
      </c>
      <c r="L4043" s="5">
        <v>195</v>
      </c>
      <c r="M4043" s="7" t="s">
        <v>1821</v>
      </c>
      <c r="N4043" s="16">
        <f t="shared" si="315"/>
        <v>44011</v>
      </c>
      <c r="O4043" s="7" t="s">
        <v>1822</v>
      </c>
      <c r="P4043" s="12" t="str">
        <f t="shared" si="316"/>
        <v>2020-07-07</v>
      </c>
      <c r="Q4043" s="1" t="str">
        <f>IFERROR(VLOOKUP(K4043,de_para!$A$2:$B$32,2,0),"ERR")</f>
        <v>web event</v>
      </c>
      <c r="R4043" s="1">
        <v>0</v>
      </c>
      <c r="S4043" s="1">
        <f t="shared" si="317"/>
        <v>7</v>
      </c>
      <c r="T4043" s="1">
        <f t="shared" si="318"/>
        <v>2020</v>
      </c>
      <c r="U4043" s="1">
        <f t="shared" si="319"/>
        <v>2</v>
      </c>
    </row>
    <row r="4044" spans="1:21" x14ac:dyDescent="0.25">
      <c r="A4044" s="3" t="s">
        <v>1306</v>
      </c>
      <c r="B4044" s="3" t="s">
        <v>1820</v>
      </c>
      <c r="C4044" s="4" t="s">
        <v>1307</v>
      </c>
      <c r="D4044" s="5" t="s">
        <v>1302</v>
      </c>
      <c r="E4044" s="4" t="s">
        <v>1303</v>
      </c>
      <c r="F4044" s="6">
        <v>4907.8</v>
      </c>
      <c r="G4044" s="4">
        <v>3330</v>
      </c>
      <c r="H4044" s="4">
        <v>46468</v>
      </c>
      <c r="I4044" s="5">
        <v>105.61676853</v>
      </c>
      <c r="J4044" s="5">
        <v>13.954354354354001</v>
      </c>
      <c r="K4044" s="5" t="s">
        <v>6</v>
      </c>
      <c r="L4044" s="5">
        <v>3330</v>
      </c>
      <c r="M4044" s="7" t="s">
        <v>1821</v>
      </c>
      <c r="N4044" s="16">
        <f t="shared" si="315"/>
        <v>44011</v>
      </c>
      <c r="O4044" s="7" t="s">
        <v>1822</v>
      </c>
      <c r="P4044" s="12" t="str">
        <f t="shared" si="316"/>
        <v>2020-07-07</v>
      </c>
      <c r="Q4044" s="1" t="str">
        <f>IFERROR(VLOOKUP(K4044,de_para!$A$2:$B$32,2,0),"ERR")</f>
        <v>Top funnel</v>
      </c>
      <c r="R4044" s="1">
        <v>0</v>
      </c>
      <c r="S4044" s="1">
        <f t="shared" si="317"/>
        <v>7</v>
      </c>
      <c r="T4044" s="1">
        <f t="shared" si="318"/>
        <v>2020</v>
      </c>
      <c r="U4044" s="1">
        <f t="shared" si="319"/>
        <v>2</v>
      </c>
    </row>
    <row r="4045" spans="1:21" x14ac:dyDescent="0.25">
      <c r="A4045" s="3" t="s">
        <v>1823</v>
      </c>
      <c r="B4045" s="3" t="s">
        <v>1820</v>
      </c>
      <c r="C4045" s="4" t="s">
        <v>1824</v>
      </c>
      <c r="D4045" s="5" t="s">
        <v>1777</v>
      </c>
      <c r="E4045" s="4" t="s">
        <v>1778</v>
      </c>
      <c r="F4045" s="6">
        <v>0</v>
      </c>
      <c r="G4045" s="4">
        <v>0</v>
      </c>
      <c r="H4045" s="4">
        <v>0</v>
      </c>
      <c r="I4045" s="5" t="s">
        <v>45</v>
      </c>
      <c r="J4045" s="5">
        <v>0</v>
      </c>
      <c r="K4045" s="5" t="s">
        <v>1779</v>
      </c>
      <c r="L4045" s="5">
        <v>1</v>
      </c>
      <c r="M4045" s="7" t="s">
        <v>1821</v>
      </c>
      <c r="N4045" s="16">
        <f t="shared" si="315"/>
        <v>44011</v>
      </c>
      <c r="O4045" s="7" t="s">
        <v>1822</v>
      </c>
      <c r="P4045" s="12" t="str">
        <f t="shared" si="316"/>
        <v>2020-07-07</v>
      </c>
      <c r="Q4045" s="1" t="str">
        <f>IFERROR(VLOOKUP(K4045,de_para!$A$2:$B$32,2,0),"ERR")</f>
        <v>web event</v>
      </c>
      <c r="R4045" s="1">
        <v>0</v>
      </c>
      <c r="S4045" s="1">
        <f t="shared" si="317"/>
        <v>7</v>
      </c>
      <c r="T4045" s="1">
        <f t="shared" si="318"/>
        <v>2020</v>
      </c>
      <c r="U4045" s="1">
        <f t="shared" si="319"/>
        <v>2</v>
      </c>
    </row>
    <row r="4046" spans="1:21" x14ac:dyDescent="0.25">
      <c r="A4046" s="3" t="s">
        <v>1786</v>
      </c>
      <c r="B4046" s="3" t="s">
        <v>1820</v>
      </c>
      <c r="C4046" s="4" t="s">
        <v>1787</v>
      </c>
      <c r="D4046" s="5" t="s">
        <v>1777</v>
      </c>
      <c r="E4046" s="4" t="s">
        <v>1778</v>
      </c>
      <c r="F4046" s="6">
        <v>237.03</v>
      </c>
      <c r="G4046" s="4">
        <v>19868</v>
      </c>
      <c r="H4046" s="4">
        <v>21231</v>
      </c>
      <c r="I4046" s="5">
        <v>11.164335169999999</v>
      </c>
      <c r="J4046" s="5">
        <v>1.068602778337</v>
      </c>
      <c r="K4046" s="5" t="s">
        <v>1779</v>
      </c>
      <c r="L4046" s="5">
        <v>1</v>
      </c>
      <c r="M4046" s="7" t="s">
        <v>1821</v>
      </c>
      <c r="N4046" s="16">
        <f t="shared" si="315"/>
        <v>44011</v>
      </c>
      <c r="O4046" s="7" t="s">
        <v>1822</v>
      </c>
      <c r="P4046" s="12" t="str">
        <f t="shared" si="316"/>
        <v>2020-07-07</v>
      </c>
      <c r="Q4046" s="1" t="str">
        <f>IFERROR(VLOOKUP(K4046,de_para!$A$2:$B$32,2,0),"ERR")</f>
        <v>web event</v>
      </c>
      <c r="R4046" s="1">
        <v>0</v>
      </c>
      <c r="S4046" s="1">
        <f t="shared" si="317"/>
        <v>7</v>
      </c>
      <c r="T4046" s="1">
        <f t="shared" si="318"/>
        <v>2020</v>
      </c>
      <c r="U4046" s="1">
        <f t="shared" si="319"/>
        <v>2</v>
      </c>
    </row>
    <row r="4047" spans="1:21" x14ac:dyDescent="0.25">
      <c r="A4047" s="3" t="s">
        <v>1632</v>
      </c>
      <c r="B4047" s="3" t="s">
        <v>1820</v>
      </c>
      <c r="C4047" s="4" t="s">
        <v>1633</v>
      </c>
      <c r="D4047" s="5" t="s">
        <v>1504</v>
      </c>
      <c r="E4047" s="4" t="s">
        <v>1505</v>
      </c>
      <c r="F4047" s="6">
        <v>14137.56</v>
      </c>
      <c r="G4047" s="4">
        <v>640900</v>
      </c>
      <c r="H4047" s="4">
        <v>1050679</v>
      </c>
      <c r="I4047" s="5">
        <v>13.45564154</v>
      </c>
      <c r="J4047" s="5">
        <v>1.6393805585895</v>
      </c>
      <c r="K4047" s="5" t="s">
        <v>36</v>
      </c>
      <c r="L4047" s="5">
        <v>106</v>
      </c>
      <c r="M4047" s="7" t="s">
        <v>1821</v>
      </c>
      <c r="N4047" s="16">
        <f t="shared" si="315"/>
        <v>44011</v>
      </c>
      <c r="O4047" s="7" t="s">
        <v>1822</v>
      </c>
      <c r="P4047" s="12" t="str">
        <f t="shared" si="316"/>
        <v>2020-07-07</v>
      </c>
      <c r="Q4047" s="1" t="str">
        <f>IFERROR(VLOOKUP(K4047,de_para!$A$2:$B$32,2,0),"ERR")</f>
        <v>web event</v>
      </c>
      <c r="R4047" s="1">
        <v>0</v>
      </c>
      <c r="S4047" s="1">
        <f t="shared" si="317"/>
        <v>7</v>
      </c>
      <c r="T4047" s="1">
        <f t="shared" si="318"/>
        <v>2020</v>
      </c>
      <c r="U4047" s="1">
        <f t="shared" si="319"/>
        <v>2</v>
      </c>
    </row>
    <row r="4048" spans="1:21" x14ac:dyDescent="0.25">
      <c r="A4048" s="3" t="s">
        <v>1493</v>
      </c>
      <c r="B4048" s="3" t="s">
        <v>1820</v>
      </c>
      <c r="C4048" s="4" t="s">
        <v>1494</v>
      </c>
      <c r="D4048" s="5" t="s">
        <v>1495</v>
      </c>
      <c r="E4048" s="4" t="s">
        <v>1496</v>
      </c>
      <c r="F4048" s="6">
        <v>31641.08</v>
      </c>
      <c r="G4048" s="4">
        <v>1480193</v>
      </c>
      <c r="H4048" s="4">
        <v>3425211</v>
      </c>
      <c r="I4048" s="5">
        <v>9.2377024399999996</v>
      </c>
      <c r="J4048" s="5">
        <v>2.3140299947371998</v>
      </c>
      <c r="K4048" s="5" t="s">
        <v>36</v>
      </c>
      <c r="L4048" s="5">
        <v>215</v>
      </c>
      <c r="M4048" s="7" t="s">
        <v>1821</v>
      </c>
      <c r="N4048" s="16">
        <f t="shared" si="315"/>
        <v>44011</v>
      </c>
      <c r="O4048" s="7" t="s">
        <v>1822</v>
      </c>
      <c r="P4048" s="12" t="str">
        <f t="shared" si="316"/>
        <v>2020-07-07</v>
      </c>
      <c r="Q4048" s="1" t="str">
        <f>IFERROR(VLOOKUP(K4048,de_para!$A$2:$B$32,2,0),"ERR")</f>
        <v>web event</v>
      </c>
      <c r="R4048" s="1">
        <v>0</v>
      </c>
      <c r="S4048" s="1">
        <f t="shared" si="317"/>
        <v>7</v>
      </c>
      <c r="T4048" s="1">
        <f t="shared" si="318"/>
        <v>2020</v>
      </c>
      <c r="U4048" s="1">
        <f t="shared" si="319"/>
        <v>2</v>
      </c>
    </row>
    <row r="4049" spans="1:21" x14ac:dyDescent="0.25">
      <c r="A4049" s="3" t="s">
        <v>1352</v>
      </c>
      <c r="B4049" s="3" t="s">
        <v>1820</v>
      </c>
      <c r="C4049" s="4" t="s">
        <v>1353</v>
      </c>
      <c r="D4049" s="5" t="s">
        <v>1091</v>
      </c>
      <c r="E4049" s="4" t="s">
        <v>1092</v>
      </c>
      <c r="F4049" s="6">
        <v>66072.460000000006</v>
      </c>
      <c r="G4049" s="4">
        <v>232896</v>
      </c>
      <c r="H4049" s="4">
        <v>2928391</v>
      </c>
      <c r="I4049" s="5">
        <v>22.562717889999998</v>
      </c>
      <c r="J4049" s="5">
        <v>12.573814062928999</v>
      </c>
      <c r="K4049" s="5" t="s">
        <v>36</v>
      </c>
      <c r="L4049" s="5">
        <v>460</v>
      </c>
      <c r="M4049" s="7" t="s">
        <v>1821</v>
      </c>
      <c r="N4049" s="16">
        <f t="shared" si="315"/>
        <v>44011</v>
      </c>
      <c r="O4049" s="7" t="s">
        <v>1822</v>
      </c>
      <c r="P4049" s="12" t="str">
        <f t="shared" si="316"/>
        <v>2020-07-07</v>
      </c>
      <c r="Q4049" s="1" t="str">
        <f>IFERROR(VLOOKUP(K4049,de_para!$A$2:$B$32,2,0),"ERR")</f>
        <v>web event</v>
      </c>
      <c r="R4049" s="1">
        <v>0</v>
      </c>
      <c r="S4049" s="1">
        <f t="shared" si="317"/>
        <v>7</v>
      </c>
      <c r="T4049" s="1">
        <f t="shared" si="318"/>
        <v>2020</v>
      </c>
      <c r="U4049" s="1">
        <f t="shared" si="319"/>
        <v>2</v>
      </c>
    </row>
    <row r="4050" spans="1:21" x14ac:dyDescent="0.25">
      <c r="A4050" s="3" t="s">
        <v>1088</v>
      </c>
      <c r="B4050" s="3" t="s">
        <v>1820</v>
      </c>
      <c r="C4050" s="4" t="s">
        <v>1090</v>
      </c>
      <c r="D4050" s="5" t="s">
        <v>1091</v>
      </c>
      <c r="E4050" s="4" t="s">
        <v>1092</v>
      </c>
      <c r="F4050" s="6">
        <v>18859.349999999999</v>
      </c>
      <c r="G4050" s="4">
        <v>27408</v>
      </c>
      <c r="H4050" s="4">
        <v>403600</v>
      </c>
      <c r="I4050" s="5">
        <v>46.727824579999997</v>
      </c>
      <c r="J4050" s="5">
        <v>14.725627553999001</v>
      </c>
      <c r="K4050" s="5" t="s">
        <v>36</v>
      </c>
      <c r="L4050" s="5">
        <v>219</v>
      </c>
      <c r="M4050" s="7" t="s">
        <v>1821</v>
      </c>
      <c r="N4050" s="16">
        <f t="shared" si="315"/>
        <v>44011</v>
      </c>
      <c r="O4050" s="7" t="s">
        <v>1822</v>
      </c>
      <c r="P4050" s="12" t="str">
        <f t="shared" si="316"/>
        <v>2020-07-07</v>
      </c>
      <c r="Q4050" s="1" t="str">
        <f>IFERROR(VLOOKUP(K4050,de_para!$A$2:$B$32,2,0),"ERR")</f>
        <v>web event</v>
      </c>
      <c r="R4050" s="1">
        <v>0</v>
      </c>
      <c r="S4050" s="1">
        <f t="shared" si="317"/>
        <v>7</v>
      </c>
      <c r="T4050" s="1">
        <f t="shared" si="318"/>
        <v>2020</v>
      </c>
      <c r="U4050" s="1">
        <f t="shared" si="319"/>
        <v>2</v>
      </c>
    </row>
    <row r="4051" spans="1:21" x14ac:dyDescent="0.25">
      <c r="A4051" s="3" t="s">
        <v>1723</v>
      </c>
      <c r="B4051" s="3" t="s">
        <v>1820</v>
      </c>
      <c r="C4051" s="4" t="s">
        <v>1759</v>
      </c>
      <c r="D4051" s="5" t="s">
        <v>1760</v>
      </c>
      <c r="E4051" s="4" t="s">
        <v>1761</v>
      </c>
      <c r="F4051" s="6">
        <v>5071.3599999999997</v>
      </c>
      <c r="G4051" s="4">
        <v>449920</v>
      </c>
      <c r="H4051" s="4">
        <v>750835</v>
      </c>
      <c r="I4051" s="5">
        <v>6.7542935499999999</v>
      </c>
      <c r="J4051" s="5">
        <v>1.6688189011379999</v>
      </c>
      <c r="K4051" s="5" t="s">
        <v>36</v>
      </c>
      <c r="L4051" s="5">
        <v>37</v>
      </c>
      <c r="M4051" s="7" t="s">
        <v>1821</v>
      </c>
      <c r="N4051" s="16">
        <f t="shared" si="315"/>
        <v>44011</v>
      </c>
      <c r="O4051" s="7" t="s">
        <v>1822</v>
      </c>
      <c r="P4051" s="12" t="str">
        <f t="shared" si="316"/>
        <v>2020-07-07</v>
      </c>
      <c r="Q4051" s="1" t="str">
        <f>IFERROR(VLOOKUP(K4051,de_para!$A$2:$B$32,2,0),"ERR")</f>
        <v>web event</v>
      </c>
      <c r="R4051" s="1">
        <v>0</v>
      </c>
      <c r="S4051" s="1">
        <f t="shared" si="317"/>
        <v>7</v>
      </c>
      <c r="T4051" s="1">
        <f t="shared" si="318"/>
        <v>2020</v>
      </c>
      <c r="U4051" s="1">
        <f t="shared" si="319"/>
        <v>2</v>
      </c>
    </row>
    <row r="4052" spans="1:21" x14ac:dyDescent="0.25">
      <c r="A4052" s="3" t="s">
        <v>1502</v>
      </c>
      <c r="B4052" s="3" t="s">
        <v>1820</v>
      </c>
      <c r="C4052" s="4" t="s">
        <v>1503</v>
      </c>
      <c r="D4052" s="5" t="s">
        <v>1504</v>
      </c>
      <c r="E4052" s="4" t="s">
        <v>1505</v>
      </c>
      <c r="F4052" s="6">
        <v>35545.15</v>
      </c>
      <c r="G4052" s="4">
        <v>2398206</v>
      </c>
      <c r="H4052" s="4">
        <v>4304467</v>
      </c>
      <c r="I4052" s="5">
        <v>8.2577355099999998</v>
      </c>
      <c r="J4052" s="5">
        <v>1.7948695816789999</v>
      </c>
      <c r="K4052" s="5" t="s">
        <v>36</v>
      </c>
      <c r="L4052" s="5">
        <v>265</v>
      </c>
      <c r="M4052" s="7" t="s">
        <v>1821</v>
      </c>
      <c r="N4052" s="16">
        <f t="shared" si="315"/>
        <v>44011</v>
      </c>
      <c r="O4052" s="7" t="s">
        <v>1822</v>
      </c>
      <c r="P4052" s="12" t="str">
        <f t="shared" si="316"/>
        <v>2020-07-07</v>
      </c>
      <c r="Q4052" s="1" t="str">
        <f>IFERROR(VLOOKUP(K4052,de_para!$A$2:$B$32,2,0),"ERR")</f>
        <v>web event</v>
      </c>
      <c r="R4052" s="1">
        <v>0</v>
      </c>
      <c r="S4052" s="1">
        <f t="shared" si="317"/>
        <v>7</v>
      </c>
      <c r="T4052" s="1">
        <f t="shared" si="318"/>
        <v>2020</v>
      </c>
      <c r="U4052" s="1">
        <f t="shared" si="319"/>
        <v>2</v>
      </c>
    </row>
    <row r="4053" spans="1:21" x14ac:dyDescent="0.25">
      <c r="A4053" s="3" t="s">
        <v>1210</v>
      </c>
      <c r="B4053" s="3" t="s">
        <v>1820</v>
      </c>
      <c r="C4053" s="4" t="s">
        <v>1212</v>
      </c>
      <c r="D4053" s="5" t="s">
        <v>1213</v>
      </c>
      <c r="E4053" s="4" t="s">
        <v>1214</v>
      </c>
      <c r="F4053" s="6">
        <v>15449.63</v>
      </c>
      <c r="G4053" s="4">
        <v>355841</v>
      </c>
      <c r="H4053" s="4">
        <v>1445388</v>
      </c>
      <c r="I4053" s="5">
        <v>10.688915359999999</v>
      </c>
      <c r="J4053" s="5">
        <v>4.0618928116771</v>
      </c>
      <c r="K4053" s="5" t="s">
        <v>36</v>
      </c>
      <c r="L4053" s="5">
        <v>89</v>
      </c>
      <c r="M4053" s="7" t="s">
        <v>1821</v>
      </c>
      <c r="N4053" s="16">
        <f t="shared" si="315"/>
        <v>44011</v>
      </c>
      <c r="O4053" s="7" t="s">
        <v>1822</v>
      </c>
      <c r="P4053" s="12" t="str">
        <f t="shared" si="316"/>
        <v>2020-07-07</v>
      </c>
      <c r="Q4053" s="1" t="str">
        <f>IFERROR(VLOOKUP(K4053,de_para!$A$2:$B$32,2,0),"ERR")</f>
        <v>web event</v>
      </c>
      <c r="R4053" s="1">
        <v>0</v>
      </c>
      <c r="S4053" s="1">
        <f t="shared" si="317"/>
        <v>7</v>
      </c>
      <c r="T4053" s="1">
        <f t="shared" si="318"/>
        <v>2020</v>
      </c>
      <c r="U4053" s="1">
        <f t="shared" si="319"/>
        <v>2</v>
      </c>
    </row>
    <row r="4054" spans="1:21" x14ac:dyDescent="0.25">
      <c r="A4054" s="3" t="s">
        <v>1593</v>
      </c>
      <c r="B4054" s="3" t="s">
        <v>1820</v>
      </c>
      <c r="C4054" s="4" t="s">
        <v>1807</v>
      </c>
      <c r="D4054" s="5" t="s">
        <v>1808</v>
      </c>
      <c r="E4054" s="4" t="s">
        <v>1809</v>
      </c>
      <c r="F4054" s="6">
        <v>149.07</v>
      </c>
      <c r="G4054" s="4">
        <v>9718</v>
      </c>
      <c r="H4054" s="4">
        <v>9988</v>
      </c>
      <c r="I4054" s="5">
        <v>14.92490989</v>
      </c>
      <c r="J4054" s="5">
        <v>1.0277834945462001</v>
      </c>
      <c r="K4054" s="5" t="s">
        <v>36</v>
      </c>
      <c r="L4054" s="5" t="s">
        <v>45</v>
      </c>
      <c r="M4054" s="7" t="s">
        <v>1821</v>
      </c>
      <c r="N4054" s="16">
        <f t="shared" si="315"/>
        <v>44011</v>
      </c>
      <c r="O4054" s="7" t="s">
        <v>1822</v>
      </c>
      <c r="P4054" s="12" t="str">
        <f t="shared" si="316"/>
        <v>2020-07-07</v>
      </c>
      <c r="Q4054" s="1" t="str">
        <f>IFERROR(VLOOKUP(K4054,de_para!$A$2:$B$32,2,0),"ERR")</f>
        <v>web event</v>
      </c>
      <c r="R4054" s="1">
        <v>0</v>
      </c>
      <c r="S4054" s="1">
        <f t="shared" si="317"/>
        <v>7</v>
      </c>
      <c r="T4054" s="1">
        <f t="shared" si="318"/>
        <v>2020</v>
      </c>
      <c r="U4054" s="1">
        <f t="shared" si="319"/>
        <v>2</v>
      </c>
    </row>
    <row r="4055" spans="1:21" x14ac:dyDescent="0.25">
      <c r="A4055" s="3" t="s">
        <v>1593</v>
      </c>
      <c r="B4055" s="3" t="s">
        <v>1820</v>
      </c>
      <c r="C4055" s="4" t="s">
        <v>1594</v>
      </c>
      <c r="D4055" s="5" t="s">
        <v>1504</v>
      </c>
      <c r="E4055" s="4" t="s">
        <v>1505</v>
      </c>
      <c r="F4055" s="6">
        <v>43627.199999999997</v>
      </c>
      <c r="G4055" s="4">
        <v>1382917</v>
      </c>
      <c r="H4055" s="4">
        <v>2996957</v>
      </c>
      <c r="I4055" s="5">
        <v>14.55716582</v>
      </c>
      <c r="J4055" s="5">
        <v>2.1671271667063001</v>
      </c>
      <c r="K4055" s="5" t="s">
        <v>36</v>
      </c>
      <c r="L4055" s="5">
        <v>338</v>
      </c>
      <c r="M4055" s="7" t="s">
        <v>1821</v>
      </c>
      <c r="N4055" s="16">
        <f t="shared" si="315"/>
        <v>44011</v>
      </c>
      <c r="O4055" s="7" t="s">
        <v>1822</v>
      </c>
      <c r="P4055" s="12" t="str">
        <f t="shared" si="316"/>
        <v>2020-07-07</v>
      </c>
      <c r="Q4055" s="1" t="str">
        <f>IFERROR(VLOOKUP(K4055,de_para!$A$2:$B$32,2,0),"ERR")</f>
        <v>web event</v>
      </c>
      <c r="R4055" s="1">
        <v>0</v>
      </c>
      <c r="S4055" s="1">
        <f t="shared" si="317"/>
        <v>7</v>
      </c>
      <c r="T4055" s="1">
        <f t="shared" si="318"/>
        <v>2020</v>
      </c>
      <c r="U4055" s="1">
        <f t="shared" si="319"/>
        <v>2</v>
      </c>
    </row>
    <row r="4056" spans="1:21" x14ac:dyDescent="0.25">
      <c r="A4056" s="3" t="s">
        <v>1593</v>
      </c>
      <c r="B4056" s="3" t="s">
        <v>1820</v>
      </c>
      <c r="C4056" s="4" t="s">
        <v>1762</v>
      </c>
      <c r="D4056" s="5" t="s">
        <v>1760</v>
      </c>
      <c r="E4056" s="4" t="s">
        <v>1761</v>
      </c>
      <c r="F4056" s="6">
        <v>1251.3399999999999</v>
      </c>
      <c r="G4056" s="4">
        <v>73856</v>
      </c>
      <c r="H4056" s="4">
        <v>105238</v>
      </c>
      <c r="I4056" s="5">
        <v>11.890571850000001</v>
      </c>
      <c r="J4056" s="5">
        <v>1.4249079289427999</v>
      </c>
      <c r="K4056" s="5" t="s">
        <v>36</v>
      </c>
      <c r="L4056" s="5">
        <v>14</v>
      </c>
      <c r="M4056" s="7" t="s">
        <v>1821</v>
      </c>
      <c r="N4056" s="16">
        <f t="shared" si="315"/>
        <v>44011</v>
      </c>
      <c r="O4056" s="7" t="s">
        <v>1822</v>
      </c>
      <c r="P4056" s="12" t="str">
        <f t="shared" si="316"/>
        <v>2020-07-07</v>
      </c>
      <c r="Q4056" s="1" t="str">
        <f>IFERROR(VLOOKUP(K4056,de_para!$A$2:$B$32,2,0),"ERR")</f>
        <v>web event</v>
      </c>
      <c r="R4056" s="1">
        <v>0</v>
      </c>
      <c r="S4056" s="1">
        <f t="shared" si="317"/>
        <v>7</v>
      </c>
      <c r="T4056" s="1">
        <f t="shared" si="318"/>
        <v>2020</v>
      </c>
      <c r="U4056" s="1">
        <f t="shared" si="319"/>
        <v>2</v>
      </c>
    </row>
    <row r="4057" spans="1:21" x14ac:dyDescent="0.25">
      <c r="A4057" s="3" t="s">
        <v>1515</v>
      </c>
      <c r="B4057" s="3" t="s">
        <v>1820</v>
      </c>
      <c r="C4057" s="4" t="s">
        <v>1516</v>
      </c>
      <c r="D4057" s="5" t="s">
        <v>1495</v>
      </c>
      <c r="E4057" s="4" t="s">
        <v>1496</v>
      </c>
      <c r="F4057" s="6">
        <v>83254.28</v>
      </c>
      <c r="G4057" s="4">
        <v>6253601</v>
      </c>
      <c r="H4057" s="4">
        <v>15533540</v>
      </c>
      <c r="I4057" s="5">
        <v>5.3596462899999997</v>
      </c>
      <c r="J4057" s="5">
        <v>2.4839352558629999</v>
      </c>
      <c r="K4057" s="5" t="s">
        <v>36</v>
      </c>
      <c r="L4057" s="5">
        <v>507</v>
      </c>
      <c r="M4057" s="7" t="s">
        <v>1821</v>
      </c>
      <c r="N4057" s="16">
        <f t="shared" si="315"/>
        <v>44011</v>
      </c>
      <c r="O4057" s="7" t="s">
        <v>1822</v>
      </c>
      <c r="P4057" s="12" t="str">
        <f t="shared" si="316"/>
        <v>2020-07-07</v>
      </c>
      <c r="Q4057" s="1" t="str">
        <f>IFERROR(VLOOKUP(K4057,de_para!$A$2:$B$32,2,0),"ERR")</f>
        <v>web event</v>
      </c>
      <c r="R4057" s="1">
        <v>0</v>
      </c>
      <c r="S4057" s="1">
        <f t="shared" si="317"/>
        <v>7</v>
      </c>
      <c r="T4057" s="1">
        <f t="shared" si="318"/>
        <v>2020</v>
      </c>
      <c r="U4057" s="1">
        <f t="shared" si="319"/>
        <v>2</v>
      </c>
    </row>
    <row r="4058" spans="1:21" x14ac:dyDescent="0.25">
      <c r="A4058" s="3" t="s">
        <v>1817</v>
      </c>
      <c r="B4058" s="3" t="s">
        <v>1820</v>
      </c>
      <c r="C4058" s="4" t="s">
        <v>1818</v>
      </c>
      <c r="D4058" s="5" t="s">
        <v>1808</v>
      </c>
      <c r="E4058" s="4" t="s">
        <v>1809</v>
      </c>
      <c r="F4058" s="6">
        <v>167.9</v>
      </c>
      <c r="G4058" s="4">
        <v>13892</v>
      </c>
      <c r="H4058" s="4">
        <v>14416</v>
      </c>
      <c r="I4058" s="5">
        <v>11.646781349999999</v>
      </c>
      <c r="J4058" s="5">
        <v>1.0377195508206001</v>
      </c>
      <c r="K4058" s="5" t="s">
        <v>36</v>
      </c>
      <c r="L4058" s="5" t="s">
        <v>45</v>
      </c>
      <c r="M4058" s="7" t="s">
        <v>1821</v>
      </c>
      <c r="N4058" s="16">
        <f t="shared" si="315"/>
        <v>44011</v>
      </c>
      <c r="O4058" s="7" t="s">
        <v>1822</v>
      </c>
      <c r="P4058" s="12" t="str">
        <f t="shared" si="316"/>
        <v>2020-07-07</v>
      </c>
      <c r="Q4058" s="1" t="str">
        <f>IFERROR(VLOOKUP(K4058,de_para!$A$2:$B$32,2,0),"ERR")</f>
        <v>web event</v>
      </c>
      <c r="R4058" s="1">
        <v>0</v>
      </c>
      <c r="S4058" s="1">
        <f t="shared" si="317"/>
        <v>7</v>
      </c>
      <c r="T4058" s="1">
        <f t="shared" si="318"/>
        <v>2020</v>
      </c>
      <c r="U4058" s="1">
        <f t="shared" si="319"/>
        <v>2</v>
      </c>
    </row>
    <row r="4059" spans="1:21" x14ac:dyDescent="0.25">
      <c r="A4059" s="3" t="s">
        <v>1088</v>
      </c>
      <c r="B4059" s="3" t="s">
        <v>1825</v>
      </c>
      <c r="C4059" s="4" t="s">
        <v>1090</v>
      </c>
      <c r="D4059" s="5" t="s">
        <v>1091</v>
      </c>
      <c r="E4059" s="4" t="s">
        <v>1092</v>
      </c>
      <c r="F4059" s="6">
        <v>18348.849999999999</v>
      </c>
      <c r="G4059" s="4">
        <v>25048</v>
      </c>
      <c r="H4059" s="4">
        <v>364593</v>
      </c>
      <c r="I4059" s="5">
        <v>50.326939899999999</v>
      </c>
      <c r="J4059" s="5">
        <v>14.555772916001001</v>
      </c>
      <c r="K4059" s="5" t="s">
        <v>36</v>
      </c>
      <c r="L4059" s="5">
        <v>169</v>
      </c>
      <c r="M4059" s="7" t="s">
        <v>1826</v>
      </c>
      <c r="N4059" s="16">
        <f t="shared" si="315"/>
        <v>44004</v>
      </c>
      <c r="O4059" s="7" t="s">
        <v>1827</v>
      </c>
      <c r="P4059" s="12" t="str">
        <f t="shared" si="316"/>
        <v>2020-06-30</v>
      </c>
      <c r="Q4059" s="1" t="str">
        <f>IFERROR(VLOOKUP(K4059,de_para!$A$2:$B$32,2,0),"ERR")</f>
        <v>web event</v>
      </c>
      <c r="R4059" s="1">
        <v>0</v>
      </c>
      <c r="S4059" s="1">
        <f t="shared" si="317"/>
        <v>6</v>
      </c>
      <c r="T4059" s="1">
        <f t="shared" si="318"/>
        <v>2020</v>
      </c>
      <c r="U4059" s="1">
        <f t="shared" si="319"/>
        <v>1</v>
      </c>
    </row>
    <row r="4060" spans="1:21" x14ac:dyDescent="0.25">
      <c r="A4060" s="3" t="s">
        <v>1593</v>
      </c>
      <c r="B4060" s="3" t="s">
        <v>1825</v>
      </c>
      <c r="C4060" s="4" t="s">
        <v>1807</v>
      </c>
      <c r="D4060" s="5" t="s">
        <v>1808</v>
      </c>
      <c r="E4060" s="4" t="s">
        <v>1809</v>
      </c>
      <c r="F4060" s="6">
        <v>1256.31</v>
      </c>
      <c r="G4060" s="4">
        <v>64256</v>
      </c>
      <c r="H4060" s="4">
        <v>75278</v>
      </c>
      <c r="I4060" s="5">
        <v>16.688939659999999</v>
      </c>
      <c r="J4060" s="5">
        <v>1.1715326195219</v>
      </c>
      <c r="K4060" s="5" t="s">
        <v>36</v>
      </c>
      <c r="L4060" s="5">
        <v>4</v>
      </c>
      <c r="M4060" s="7" t="s">
        <v>1826</v>
      </c>
      <c r="N4060" s="16">
        <f t="shared" si="315"/>
        <v>44004</v>
      </c>
      <c r="O4060" s="7" t="s">
        <v>1827</v>
      </c>
      <c r="P4060" s="12" t="str">
        <f t="shared" si="316"/>
        <v>2020-06-30</v>
      </c>
      <c r="Q4060" s="1" t="str">
        <f>IFERROR(VLOOKUP(K4060,de_para!$A$2:$B$32,2,0),"ERR")</f>
        <v>web event</v>
      </c>
      <c r="R4060" s="1">
        <v>0</v>
      </c>
      <c r="S4060" s="1">
        <f t="shared" si="317"/>
        <v>6</v>
      </c>
      <c r="T4060" s="1">
        <f t="shared" si="318"/>
        <v>2020</v>
      </c>
      <c r="U4060" s="1">
        <f t="shared" si="319"/>
        <v>1</v>
      </c>
    </row>
    <row r="4061" spans="1:21" x14ac:dyDescent="0.25">
      <c r="A4061" s="3" t="s">
        <v>1632</v>
      </c>
      <c r="B4061" s="3" t="s">
        <v>1825</v>
      </c>
      <c r="C4061" s="4" t="s">
        <v>1633</v>
      </c>
      <c r="D4061" s="5" t="s">
        <v>1504</v>
      </c>
      <c r="E4061" s="4" t="s">
        <v>1505</v>
      </c>
      <c r="F4061" s="6">
        <v>27626.48</v>
      </c>
      <c r="G4061" s="4">
        <v>1010430</v>
      </c>
      <c r="H4061" s="4">
        <v>1788872</v>
      </c>
      <c r="I4061" s="5">
        <v>15.443519719999999</v>
      </c>
      <c r="J4061" s="5">
        <v>1.7704066585513001</v>
      </c>
      <c r="K4061" s="5" t="s">
        <v>36</v>
      </c>
      <c r="L4061" s="5">
        <v>142</v>
      </c>
      <c r="M4061" s="7" t="s">
        <v>1826</v>
      </c>
      <c r="N4061" s="16">
        <f t="shared" si="315"/>
        <v>44004</v>
      </c>
      <c r="O4061" s="7" t="s">
        <v>1827</v>
      </c>
      <c r="P4061" s="12" t="str">
        <f t="shared" si="316"/>
        <v>2020-06-30</v>
      </c>
      <c r="Q4061" s="1" t="str">
        <f>IFERROR(VLOOKUP(K4061,de_para!$A$2:$B$32,2,0),"ERR")</f>
        <v>web event</v>
      </c>
      <c r="R4061" s="1">
        <v>0</v>
      </c>
      <c r="S4061" s="1">
        <f t="shared" si="317"/>
        <v>6</v>
      </c>
      <c r="T4061" s="1">
        <f t="shared" si="318"/>
        <v>2020</v>
      </c>
      <c r="U4061" s="1">
        <f t="shared" si="319"/>
        <v>1</v>
      </c>
    </row>
    <row r="4062" spans="1:21" x14ac:dyDescent="0.25">
      <c r="A4062" s="3" t="s">
        <v>1815</v>
      </c>
      <c r="B4062" s="3" t="s">
        <v>1825</v>
      </c>
      <c r="C4062" s="4" t="s">
        <v>1816</v>
      </c>
      <c r="D4062" s="5" t="s">
        <v>1777</v>
      </c>
      <c r="E4062" s="4" t="s">
        <v>1778</v>
      </c>
      <c r="F4062" s="6">
        <v>10277.73</v>
      </c>
      <c r="G4062" s="4">
        <v>771967</v>
      </c>
      <c r="H4062" s="4">
        <v>1067920</v>
      </c>
      <c r="I4062" s="5">
        <v>9.6240635999999995</v>
      </c>
      <c r="J4062" s="5">
        <v>1.38337519609</v>
      </c>
      <c r="K4062" s="5" t="s">
        <v>1779</v>
      </c>
      <c r="L4062" s="5">
        <v>16</v>
      </c>
      <c r="M4062" s="7" t="s">
        <v>1826</v>
      </c>
      <c r="N4062" s="16">
        <f t="shared" si="315"/>
        <v>44004</v>
      </c>
      <c r="O4062" s="7" t="s">
        <v>1827</v>
      </c>
      <c r="P4062" s="12" t="str">
        <f t="shared" si="316"/>
        <v>2020-06-30</v>
      </c>
      <c r="Q4062" s="1" t="str">
        <f>IFERROR(VLOOKUP(K4062,de_para!$A$2:$B$32,2,0),"ERR")</f>
        <v>web event</v>
      </c>
      <c r="R4062" s="1">
        <v>0</v>
      </c>
      <c r="S4062" s="1">
        <f t="shared" si="317"/>
        <v>6</v>
      </c>
      <c r="T4062" s="1">
        <f t="shared" si="318"/>
        <v>2020</v>
      </c>
      <c r="U4062" s="1">
        <f t="shared" si="319"/>
        <v>1</v>
      </c>
    </row>
    <row r="4063" spans="1:21" x14ac:dyDescent="0.25">
      <c r="A4063" s="3" t="s">
        <v>1723</v>
      </c>
      <c r="B4063" s="3" t="s">
        <v>1825</v>
      </c>
      <c r="C4063" s="4" t="s">
        <v>1759</v>
      </c>
      <c r="D4063" s="5" t="s">
        <v>1760</v>
      </c>
      <c r="E4063" s="4" t="s">
        <v>1761</v>
      </c>
      <c r="F4063" s="6">
        <v>3963.91</v>
      </c>
      <c r="G4063" s="4">
        <v>446078</v>
      </c>
      <c r="H4063" s="4">
        <v>608548</v>
      </c>
      <c r="I4063" s="5">
        <v>6.5137178999999996</v>
      </c>
      <c r="J4063" s="5">
        <v>1.3642188137500999</v>
      </c>
      <c r="K4063" s="5" t="s">
        <v>36</v>
      </c>
      <c r="L4063" s="5">
        <v>20</v>
      </c>
      <c r="M4063" s="7" t="s">
        <v>1826</v>
      </c>
      <c r="N4063" s="16">
        <f t="shared" si="315"/>
        <v>44004</v>
      </c>
      <c r="O4063" s="7" t="s">
        <v>1827</v>
      </c>
      <c r="P4063" s="12" t="str">
        <f t="shared" si="316"/>
        <v>2020-06-30</v>
      </c>
      <c r="Q4063" s="1" t="str">
        <f>IFERROR(VLOOKUP(K4063,de_para!$A$2:$B$32,2,0),"ERR")</f>
        <v>web event</v>
      </c>
      <c r="R4063" s="1">
        <v>0</v>
      </c>
      <c r="S4063" s="1">
        <f t="shared" si="317"/>
        <v>6</v>
      </c>
      <c r="T4063" s="1">
        <f t="shared" si="318"/>
        <v>2020</v>
      </c>
      <c r="U4063" s="1">
        <f t="shared" si="319"/>
        <v>1</v>
      </c>
    </row>
    <row r="4064" spans="1:21" x14ac:dyDescent="0.25">
      <c r="A4064" s="3" t="s">
        <v>1817</v>
      </c>
      <c r="B4064" s="3" t="s">
        <v>1825</v>
      </c>
      <c r="C4064" s="4" t="s">
        <v>1818</v>
      </c>
      <c r="D4064" s="5" t="s">
        <v>1808</v>
      </c>
      <c r="E4064" s="4" t="s">
        <v>1809</v>
      </c>
      <c r="F4064" s="6">
        <v>1370.7</v>
      </c>
      <c r="G4064" s="4">
        <v>120896</v>
      </c>
      <c r="H4064" s="4">
        <v>132882</v>
      </c>
      <c r="I4064" s="5">
        <v>10.31516684</v>
      </c>
      <c r="J4064" s="5">
        <v>1.0991430651138001</v>
      </c>
      <c r="K4064" s="5" t="s">
        <v>36</v>
      </c>
      <c r="L4064" s="5">
        <v>5</v>
      </c>
      <c r="M4064" s="7" t="s">
        <v>1826</v>
      </c>
      <c r="N4064" s="16">
        <f t="shared" si="315"/>
        <v>44004</v>
      </c>
      <c r="O4064" s="7" t="s">
        <v>1827</v>
      </c>
      <c r="P4064" s="12" t="str">
        <f t="shared" si="316"/>
        <v>2020-06-30</v>
      </c>
      <c r="Q4064" s="1" t="str">
        <f>IFERROR(VLOOKUP(K4064,de_para!$A$2:$B$32,2,0),"ERR")</f>
        <v>web event</v>
      </c>
      <c r="R4064" s="1">
        <v>0</v>
      </c>
      <c r="S4064" s="1">
        <f t="shared" si="317"/>
        <v>6</v>
      </c>
      <c r="T4064" s="1">
        <f t="shared" si="318"/>
        <v>2020</v>
      </c>
      <c r="U4064" s="1">
        <f t="shared" si="319"/>
        <v>1</v>
      </c>
    </row>
    <row r="4065" spans="1:21" x14ac:dyDescent="0.25">
      <c r="A4065" s="3" t="s">
        <v>1352</v>
      </c>
      <c r="B4065" s="3" t="s">
        <v>1825</v>
      </c>
      <c r="C4065" s="4" t="s">
        <v>1353</v>
      </c>
      <c r="D4065" s="5" t="s">
        <v>1091</v>
      </c>
      <c r="E4065" s="4" t="s">
        <v>1092</v>
      </c>
      <c r="F4065" s="6">
        <v>65452.37</v>
      </c>
      <c r="G4065" s="4">
        <v>222143</v>
      </c>
      <c r="H4065" s="4">
        <v>2605395</v>
      </c>
      <c r="I4065" s="5">
        <v>25.121860600000002</v>
      </c>
      <c r="J4065" s="5">
        <v>11.728458695524999</v>
      </c>
      <c r="K4065" s="5" t="s">
        <v>36</v>
      </c>
      <c r="L4065" s="5">
        <v>358</v>
      </c>
      <c r="M4065" s="7" t="s">
        <v>1826</v>
      </c>
      <c r="N4065" s="16">
        <f t="shared" si="315"/>
        <v>44004</v>
      </c>
      <c r="O4065" s="7" t="s">
        <v>1827</v>
      </c>
      <c r="P4065" s="12" t="str">
        <f t="shared" si="316"/>
        <v>2020-06-30</v>
      </c>
      <c r="Q4065" s="1" t="str">
        <f>IFERROR(VLOOKUP(K4065,de_para!$A$2:$B$32,2,0),"ERR")</f>
        <v>web event</v>
      </c>
      <c r="R4065" s="1">
        <v>0</v>
      </c>
      <c r="S4065" s="1">
        <f t="shared" si="317"/>
        <v>6</v>
      </c>
      <c r="T4065" s="1">
        <f t="shared" si="318"/>
        <v>2020</v>
      </c>
      <c r="U4065" s="1">
        <f t="shared" si="319"/>
        <v>1</v>
      </c>
    </row>
    <row r="4066" spans="1:21" x14ac:dyDescent="0.25">
      <c r="A4066" s="3" t="s">
        <v>1493</v>
      </c>
      <c r="B4066" s="3" t="s">
        <v>1825</v>
      </c>
      <c r="C4066" s="4" t="s">
        <v>1494</v>
      </c>
      <c r="D4066" s="5" t="s">
        <v>1495</v>
      </c>
      <c r="E4066" s="4" t="s">
        <v>1496</v>
      </c>
      <c r="F4066" s="6">
        <v>24023.29</v>
      </c>
      <c r="G4066" s="4">
        <v>1139965</v>
      </c>
      <c r="H4066" s="4">
        <v>2233924</v>
      </c>
      <c r="I4066" s="5">
        <v>10.75385286</v>
      </c>
      <c r="J4066" s="5">
        <v>1.9596426206068001</v>
      </c>
      <c r="K4066" s="5" t="s">
        <v>36</v>
      </c>
      <c r="L4066" s="5">
        <v>132</v>
      </c>
      <c r="M4066" s="7" t="s">
        <v>1826</v>
      </c>
      <c r="N4066" s="16">
        <f t="shared" si="315"/>
        <v>44004</v>
      </c>
      <c r="O4066" s="7" t="s">
        <v>1827</v>
      </c>
      <c r="P4066" s="12" t="str">
        <f t="shared" si="316"/>
        <v>2020-06-30</v>
      </c>
      <c r="Q4066" s="1" t="str">
        <f>IFERROR(VLOOKUP(K4066,de_para!$A$2:$B$32,2,0),"ERR")</f>
        <v>web event</v>
      </c>
      <c r="R4066" s="1">
        <v>0</v>
      </c>
      <c r="S4066" s="1">
        <f t="shared" si="317"/>
        <v>6</v>
      </c>
      <c r="T4066" s="1">
        <f t="shared" si="318"/>
        <v>2020</v>
      </c>
      <c r="U4066" s="1">
        <f t="shared" si="319"/>
        <v>1</v>
      </c>
    </row>
    <row r="4067" spans="1:21" x14ac:dyDescent="0.25">
      <c r="A4067" s="3" t="s">
        <v>1593</v>
      </c>
      <c r="B4067" s="3" t="s">
        <v>1825</v>
      </c>
      <c r="C4067" s="4" t="s">
        <v>1594</v>
      </c>
      <c r="D4067" s="5" t="s">
        <v>1504</v>
      </c>
      <c r="E4067" s="4" t="s">
        <v>1505</v>
      </c>
      <c r="F4067" s="6">
        <v>72081.740000000005</v>
      </c>
      <c r="G4067" s="4">
        <v>1873916</v>
      </c>
      <c r="H4067" s="4">
        <v>4196515</v>
      </c>
      <c r="I4067" s="5">
        <v>17.176571509999999</v>
      </c>
      <c r="J4067" s="5">
        <v>2.2394360259477999</v>
      </c>
      <c r="K4067" s="5" t="s">
        <v>36</v>
      </c>
      <c r="L4067" s="5">
        <v>328</v>
      </c>
      <c r="M4067" s="7" t="s">
        <v>1826</v>
      </c>
      <c r="N4067" s="16">
        <f t="shared" si="315"/>
        <v>44004</v>
      </c>
      <c r="O4067" s="7" t="s">
        <v>1827</v>
      </c>
      <c r="P4067" s="12" t="str">
        <f t="shared" si="316"/>
        <v>2020-06-30</v>
      </c>
      <c r="Q4067" s="1" t="str">
        <f>IFERROR(VLOOKUP(K4067,de_para!$A$2:$B$32,2,0),"ERR")</f>
        <v>web event</v>
      </c>
      <c r="R4067" s="1">
        <v>0</v>
      </c>
      <c r="S4067" s="1">
        <f t="shared" si="317"/>
        <v>6</v>
      </c>
      <c r="T4067" s="1">
        <f t="shared" si="318"/>
        <v>2020</v>
      </c>
      <c r="U4067" s="1">
        <f t="shared" si="319"/>
        <v>1</v>
      </c>
    </row>
    <row r="4068" spans="1:21" x14ac:dyDescent="0.25">
      <c r="A4068" s="3" t="s">
        <v>1210</v>
      </c>
      <c r="B4068" s="3" t="s">
        <v>1825</v>
      </c>
      <c r="C4068" s="4" t="s">
        <v>1212</v>
      </c>
      <c r="D4068" s="5" t="s">
        <v>1213</v>
      </c>
      <c r="E4068" s="4" t="s">
        <v>1214</v>
      </c>
      <c r="F4068" s="6">
        <v>13476.12</v>
      </c>
      <c r="G4068" s="4">
        <v>286591</v>
      </c>
      <c r="H4068" s="4">
        <v>1013624</v>
      </c>
      <c r="I4068" s="5">
        <v>13.29498907</v>
      </c>
      <c r="J4068" s="5">
        <v>3.5368312333604002</v>
      </c>
      <c r="K4068" s="5" t="s">
        <v>36</v>
      </c>
      <c r="L4068" s="5">
        <v>90</v>
      </c>
      <c r="M4068" s="7" t="s">
        <v>1826</v>
      </c>
      <c r="N4068" s="16">
        <f t="shared" si="315"/>
        <v>44004</v>
      </c>
      <c r="O4068" s="7" t="s">
        <v>1827</v>
      </c>
      <c r="P4068" s="12" t="str">
        <f t="shared" si="316"/>
        <v>2020-06-30</v>
      </c>
      <c r="Q4068" s="1" t="str">
        <f>IFERROR(VLOOKUP(K4068,de_para!$A$2:$B$32,2,0),"ERR")</f>
        <v>web event</v>
      </c>
      <c r="R4068" s="1">
        <v>0</v>
      </c>
      <c r="S4068" s="1">
        <f t="shared" si="317"/>
        <v>6</v>
      </c>
      <c r="T4068" s="1">
        <f t="shared" si="318"/>
        <v>2020</v>
      </c>
      <c r="U4068" s="1">
        <f t="shared" si="319"/>
        <v>1</v>
      </c>
    </row>
    <row r="4069" spans="1:21" x14ac:dyDescent="0.25">
      <c r="A4069" s="3" t="s">
        <v>1817</v>
      </c>
      <c r="B4069" s="3" t="s">
        <v>1825</v>
      </c>
      <c r="C4069" s="4" t="s">
        <v>1828</v>
      </c>
      <c r="D4069" s="5" t="s">
        <v>1777</v>
      </c>
      <c r="E4069" s="4" t="s">
        <v>1778</v>
      </c>
      <c r="F4069" s="6">
        <v>0</v>
      </c>
      <c r="G4069" s="4">
        <v>0</v>
      </c>
      <c r="H4069" s="4">
        <v>0</v>
      </c>
      <c r="I4069" s="5" t="s">
        <v>45</v>
      </c>
      <c r="J4069" s="5">
        <v>0</v>
      </c>
      <c r="K4069" s="5" t="s">
        <v>1779</v>
      </c>
      <c r="L4069" s="5">
        <v>1</v>
      </c>
      <c r="M4069" s="7" t="s">
        <v>1826</v>
      </c>
      <c r="N4069" s="16">
        <f t="shared" si="315"/>
        <v>44004</v>
      </c>
      <c r="O4069" s="7" t="s">
        <v>1827</v>
      </c>
      <c r="P4069" s="12" t="str">
        <f t="shared" si="316"/>
        <v>2020-06-30</v>
      </c>
      <c r="Q4069" s="1" t="str">
        <f>IFERROR(VLOOKUP(K4069,de_para!$A$2:$B$32,2,0),"ERR")</f>
        <v>web event</v>
      </c>
      <c r="R4069" s="1">
        <v>0</v>
      </c>
      <c r="S4069" s="1">
        <f t="shared" si="317"/>
        <v>6</v>
      </c>
      <c r="T4069" s="1">
        <f t="shared" si="318"/>
        <v>2020</v>
      </c>
      <c r="U4069" s="1">
        <f t="shared" si="319"/>
        <v>1</v>
      </c>
    </row>
    <row r="4070" spans="1:21" x14ac:dyDescent="0.25">
      <c r="A4070" s="3" t="s">
        <v>1551</v>
      </c>
      <c r="B4070" s="3" t="s">
        <v>1825</v>
      </c>
      <c r="C4070" s="4" t="s">
        <v>1552</v>
      </c>
      <c r="D4070" s="5" t="s">
        <v>1504</v>
      </c>
      <c r="E4070" s="4" t="s">
        <v>1505</v>
      </c>
      <c r="F4070" s="6">
        <v>29735.16</v>
      </c>
      <c r="G4070" s="4">
        <v>1036029</v>
      </c>
      <c r="H4070" s="4">
        <v>1918974</v>
      </c>
      <c r="I4070" s="5">
        <v>15.495342819999999</v>
      </c>
      <c r="J4070" s="5">
        <v>1.8522396573841</v>
      </c>
      <c r="K4070" s="5" t="s">
        <v>36</v>
      </c>
      <c r="L4070" s="5">
        <v>152</v>
      </c>
      <c r="M4070" s="7" t="s">
        <v>1826</v>
      </c>
      <c r="N4070" s="16">
        <f t="shared" si="315"/>
        <v>44004</v>
      </c>
      <c r="O4070" s="7" t="s">
        <v>1827</v>
      </c>
      <c r="P4070" s="12" t="str">
        <f t="shared" si="316"/>
        <v>2020-06-30</v>
      </c>
      <c r="Q4070" s="1" t="str">
        <f>IFERROR(VLOOKUP(K4070,de_para!$A$2:$B$32,2,0),"ERR")</f>
        <v>web event</v>
      </c>
      <c r="R4070" s="1">
        <v>0</v>
      </c>
      <c r="S4070" s="1">
        <f t="shared" si="317"/>
        <v>6</v>
      </c>
      <c r="T4070" s="1">
        <f t="shared" si="318"/>
        <v>2020</v>
      </c>
      <c r="U4070" s="1">
        <f t="shared" si="319"/>
        <v>1</v>
      </c>
    </row>
    <row r="4071" spans="1:21" x14ac:dyDescent="0.25">
      <c r="A4071" s="3" t="s">
        <v>1786</v>
      </c>
      <c r="B4071" s="3" t="s">
        <v>1825</v>
      </c>
      <c r="C4071" s="4" t="s">
        <v>1787</v>
      </c>
      <c r="D4071" s="5" t="s">
        <v>1777</v>
      </c>
      <c r="E4071" s="4" t="s">
        <v>1778</v>
      </c>
      <c r="F4071" s="6">
        <v>4043.2</v>
      </c>
      <c r="G4071" s="4">
        <v>267008</v>
      </c>
      <c r="H4071" s="4">
        <v>332846</v>
      </c>
      <c r="I4071" s="5">
        <v>12.147359440000001</v>
      </c>
      <c r="J4071" s="5">
        <v>1.2465768815916001</v>
      </c>
      <c r="K4071" s="5" t="s">
        <v>1779</v>
      </c>
      <c r="L4071" s="5">
        <v>7</v>
      </c>
      <c r="M4071" s="7" t="s">
        <v>1826</v>
      </c>
      <c r="N4071" s="16">
        <f t="shared" si="315"/>
        <v>44004</v>
      </c>
      <c r="O4071" s="7" t="s">
        <v>1827</v>
      </c>
      <c r="P4071" s="12" t="str">
        <f t="shared" si="316"/>
        <v>2020-06-30</v>
      </c>
      <c r="Q4071" s="1" t="str">
        <f>IFERROR(VLOOKUP(K4071,de_para!$A$2:$B$32,2,0),"ERR")</f>
        <v>web event</v>
      </c>
      <c r="R4071" s="1">
        <v>0</v>
      </c>
      <c r="S4071" s="1">
        <f t="shared" si="317"/>
        <v>6</v>
      </c>
      <c r="T4071" s="1">
        <f t="shared" si="318"/>
        <v>2020</v>
      </c>
      <c r="U4071" s="1">
        <f t="shared" si="319"/>
        <v>1</v>
      </c>
    </row>
    <row r="4072" spans="1:21" x14ac:dyDescent="0.25">
      <c r="A4072" s="3" t="s">
        <v>1306</v>
      </c>
      <c r="B4072" s="3" t="s">
        <v>1825</v>
      </c>
      <c r="C4072" s="4" t="s">
        <v>1307</v>
      </c>
      <c r="D4072" s="5" t="s">
        <v>1302</v>
      </c>
      <c r="E4072" s="4" t="s">
        <v>1303</v>
      </c>
      <c r="F4072" s="6">
        <v>4885.49</v>
      </c>
      <c r="G4072" s="4">
        <v>2939</v>
      </c>
      <c r="H4072" s="4">
        <v>43001</v>
      </c>
      <c r="I4072" s="5">
        <v>113.61340434</v>
      </c>
      <c r="J4072" s="5">
        <v>14.631167063627</v>
      </c>
      <c r="K4072" s="5" t="s">
        <v>6</v>
      </c>
      <c r="L4072" s="5">
        <v>2939</v>
      </c>
      <c r="M4072" s="7" t="s">
        <v>1826</v>
      </c>
      <c r="N4072" s="16">
        <f t="shared" si="315"/>
        <v>44004</v>
      </c>
      <c r="O4072" s="7" t="s">
        <v>1827</v>
      </c>
      <c r="P4072" s="12" t="str">
        <f t="shared" si="316"/>
        <v>2020-06-30</v>
      </c>
      <c r="Q4072" s="1" t="str">
        <f>IFERROR(VLOOKUP(K4072,de_para!$A$2:$B$32,2,0),"ERR")</f>
        <v>Top funnel</v>
      </c>
      <c r="R4072" s="1">
        <v>0</v>
      </c>
      <c r="S4072" s="1">
        <f t="shared" si="317"/>
        <v>6</v>
      </c>
      <c r="T4072" s="1">
        <f t="shared" si="318"/>
        <v>2020</v>
      </c>
      <c r="U4072" s="1">
        <f t="shared" si="319"/>
        <v>1</v>
      </c>
    </row>
    <row r="4073" spans="1:21" x14ac:dyDescent="0.25">
      <c r="A4073" s="3" t="s">
        <v>1593</v>
      </c>
      <c r="B4073" s="3" t="s">
        <v>1825</v>
      </c>
      <c r="C4073" s="4" t="s">
        <v>1819</v>
      </c>
      <c r="D4073" s="5" t="s">
        <v>1495</v>
      </c>
      <c r="E4073" s="4" t="s">
        <v>1496</v>
      </c>
      <c r="F4073" s="6">
        <v>1059.78</v>
      </c>
      <c r="G4073" s="4">
        <v>98384</v>
      </c>
      <c r="H4073" s="4">
        <v>106187</v>
      </c>
      <c r="I4073" s="5">
        <v>9.9803177400000003</v>
      </c>
      <c r="J4073" s="5">
        <v>1.0793116766954001</v>
      </c>
      <c r="K4073" s="5" t="s">
        <v>36</v>
      </c>
      <c r="L4073" s="5">
        <v>14</v>
      </c>
      <c r="M4073" s="7" t="s">
        <v>1826</v>
      </c>
      <c r="N4073" s="16">
        <f t="shared" si="315"/>
        <v>44004</v>
      </c>
      <c r="O4073" s="7" t="s">
        <v>1827</v>
      </c>
      <c r="P4073" s="12" t="str">
        <f t="shared" si="316"/>
        <v>2020-06-30</v>
      </c>
      <c r="Q4073" s="1" t="str">
        <f>IFERROR(VLOOKUP(K4073,de_para!$A$2:$B$32,2,0),"ERR")</f>
        <v>web event</v>
      </c>
      <c r="R4073" s="1">
        <v>0</v>
      </c>
      <c r="S4073" s="1">
        <f t="shared" si="317"/>
        <v>6</v>
      </c>
      <c r="T4073" s="1">
        <f t="shared" si="318"/>
        <v>2020</v>
      </c>
      <c r="U4073" s="1">
        <f t="shared" si="319"/>
        <v>1</v>
      </c>
    </row>
    <row r="4074" spans="1:21" x14ac:dyDescent="0.25">
      <c r="A4074" s="3" t="s">
        <v>1774</v>
      </c>
      <c r="B4074" s="3" t="s">
        <v>1825</v>
      </c>
      <c r="C4074" s="4" t="s">
        <v>1776</v>
      </c>
      <c r="D4074" s="5" t="s">
        <v>1777</v>
      </c>
      <c r="E4074" s="4" t="s">
        <v>1778</v>
      </c>
      <c r="F4074" s="6">
        <v>8354.34</v>
      </c>
      <c r="G4074" s="4">
        <v>479101</v>
      </c>
      <c r="H4074" s="4">
        <v>698190</v>
      </c>
      <c r="I4074" s="5">
        <v>11.96571134</v>
      </c>
      <c r="J4074" s="5">
        <v>1.4572918862619999</v>
      </c>
      <c r="K4074" s="5" t="s">
        <v>1779</v>
      </c>
      <c r="L4074" s="5">
        <v>21</v>
      </c>
      <c r="M4074" s="7" t="s">
        <v>1826</v>
      </c>
      <c r="N4074" s="16">
        <f t="shared" si="315"/>
        <v>44004</v>
      </c>
      <c r="O4074" s="7" t="s">
        <v>1827</v>
      </c>
      <c r="P4074" s="12" t="str">
        <f t="shared" si="316"/>
        <v>2020-06-30</v>
      </c>
      <c r="Q4074" s="1" t="str">
        <f>IFERROR(VLOOKUP(K4074,de_para!$A$2:$B$32,2,0),"ERR")</f>
        <v>web event</v>
      </c>
      <c r="R4074" s="1">
        <v>0</v>
      </c>
      <c r="S4074" s="1">
        <f t="shared" si="317"/>
        <v>6</v>
      </c>
      <c r="T4074" s="1">
        <f t="shared" si="318"/>
        <v>2020</v>
      </c>
      <c r="U4074" s="1">
        <f t="shared" si="319"/>
        <v>1</v>
      </c>
    </row>
    <row r="4075" spans="1:21" x14ac:dyDescent="0.25">
      <c r="A4075" s="3" t="s">
        <v>1823</v>
      </c>
      <c r="B4075" s="3" t="s">
        <v>1825</v>
      </c>
      <c r="C4075" s="4" t="s">
        <v>1824</v>
      </c>
      <c r="D4075" s="5" t="s">
        <v>1777</v>
      </c>
      <c r="E4075" s="4" t="s">
        <v>1778</v>
      </c>
      <c r="F4075" s="6">
        <v>0</v>
      </c>
      <c r="G4075" s="4">
        <v>0</v>
      </c>
      <c r="H4075" s="4">
        <v>0</v>
      </c>
      <c r="I4075" s="5" t="s">
        <v>45</v>
      </c>
      <c r="J4075" s="5">
        <v>0</v>
      </c>
      <c r="K4075" s="5" t="s">
        <v>1779</v>
      </c>
      <c r="L4075" s="5">
        <v>1</v>
      </c>
      <c r="M4075" s="7" t="s">
        <v>1826</v>
      </c>
      <c r="N4075" s="16">
        <f t="shared" si="315"/>
        <v>44004</v>
      </c>
      <c r="O4075" s="7" t="s">
        <v>1827</v>
      </c>
      <c r="P4075" s="12" t="str">
        <f t="shared" si="316"/>
        <v>2020-06-30</v>
      </c>
      <c r="Q4075" s="1" t="str">
        <f>IFERROR(VLOOKUP(K4075,de_para!$A$2:$B$32,2,0),"ERR")</f>
        <v>web event</v>
      </c>
      <c r="R4075" s="1">
        <v>0</v>
      </c>
      <c r="S4075" s="1">
        <f t="shared" si="317"/>
        <v>6</v>
      </c>
      <c r="T4075" s="1">
        <f t="shared" si="318"/>
        <v>2020</v>
      </c>
      <c r="U4075" s="1">
        <f t="shared" si="319"/>
        <v>1</v>
      </c>
    </row>
    <row r="4076" spans="1:21" x14ac:dyDescent="0.25">
      <c r="A4076" s="3" t="s">
        <v>1515</v>
      </c>
      <c r="B4076" s="3" t="s">
        <v>1825</v>
      </c>
      <c r="C4076" s="4" t="s">
        <v>1516</v>
      </c>
      <c r="D4076" s="5" t="s">
        <v>1495</v>
      </c>
      <c r="E4076" s="4" t="s">
        <v>1496</v>
      </c>
      <c r="F4076" s="6">
        <v>86983.91</v>
      </c>
      <c r="G4076" s="4">
        <v>5537779</v>
      </c>
      <c r="H4076" s="4">
        <v>13173531</v>
      </c>
      <c r="I4076" s="5">
        <v>6.6029305300000001</v>
      </c>
      <c r="J4076" s="5">
        <v>2.3788473682319</v>
      </c>
      <c r="K4076" s="5" t="s">
        <v>36</v>
      </c>
      <c r="L4076" s="5">
        <v>444</v>
      </c>
      <c r="M4076" s="7" t="s">
        <v>1826</v>
      </c>
      <c r="N4076" s="16">
        <f t="shared" si="315"/>
        <v>44004</v>
      </c>
      <c r="O4076" s="7" t="s">
        <v>1827</v>
      </c>
      <c r="P4076" s="12" t="str">
        <f t="shared" si="316"/>
        <v>2020-06-30</v>
      </c>
      <c r="Q4076" s="1" t="str">
        <f>IFERROR(VLOOKUP(K4076,de_para!$A$2:$B$32,2,0),"ERR")</f>
        <v>web event</v>
      </c>
      <c r="R4076" s="1">
        <v>0</v>
      </c>
      <c r="S4076" s="1">
        <f t="shared" si="317"/>
        <v>6</v>
      </c>
      <c r="T4076" s="1">
        <f t="shared" si="318"/>
        <v>2020</v>
      </c>
      <c r="U4076" s="1">
        <f t="shared" si="319"/>
        <v>1</v>
      </c>
    </row>
    <row r="4077" spans="1:21" x14ac:dyDescent="0.25">
      <c r="A4077" s="3" t="s">
        <v>1502</v>
      </c>
      <c r="B4077" s="3" t="s">
        <v>1825</v>
      </c>
      <c r="C4077" s="4" t="s">
        <v>1503</v>
      </c>
      <c r="D4077" s="5" t="s">
        <v>1504</v>
      </c>
      <c r="E4077" s="4" t="s">
        <v>1505</v>
      </c>
      <c r="F4077" s="6">
        <v>5539.2</v>
      </c>
      <c r="G4077" s="4">
        <v>495105</v>
      </c>
      <c r="H4077" s="4">
        <v>560134</v>
      </c>
      <c r="I4077" s="5">
        <v>9.8890622599999993</v>
      </c>
      <c r="J4077" s="5">
        <v>1.1313438563536999</v>
      </c>
      <c r="K4077" s="5" t="s">
        <v>36</v>
      </c>
      <c r="L4077" s="5">
        <v>36</v>
      </c>
      <c r="M4077" s="7" t="s">
        <v>1826</v>
      </c>
      <c r="N4077" s="16">
        <f t="shared" si="315"/>
        <v>44004</v>
      </c>
      <c r="O4077" s="7" t="s">
        <v>1827</v>
      </c>
      <c r="P4077" s="12" t="str">
        <f t="shared" si="316"/>
        <v>2020-06-30</v>
      </c>
      <c r="Q4077" s="1" t="str">
        <f>IFERROR(VLOOKUP(K4077,de_para!$A$2:$B$32,2,0),"ERR")</f>
        <v>web event</v>
      </c>
      <c r="R4077" s="1">
        <v>0</v>
      </c>
      <c r="S4077" s="1">
        <f t="shared" si="317"/>
        <v>6</v>
      </c>
      <c r="T4077" s="1">
        <f t="shared" si="318"/>
        <v>2020</v>
      </c>
      <c r="U4077" s="1">
        <f t="shared" si="319"/>
        <v>1</v>
      </c>
    </row>
    <row r="4078" spans="1:21" x14ac:dyDescent="0.25">
      <c r="A4078" s="3" t="s">
        <v>1593</v>
      </c>
      <c r="B4078" s="3" t="s">
        <v>1825</v>
      </c>
      <c r="C4078" s="4" t="s">
        <v>1762</v>
      </c>
      <c r="D4078" s="5" t="s">
        <v>1760</v>
      </c>
      <c r="E4078" s="4" t="s">
        <v>1761</v>
      </c>
      <c r="F4078" s="6">
        <v>850.19</v>
      </c>
      <c r="G4078" s="4">
        <v>62368</v>
      </c>
      <c r="H4078" s="4">
        <v>78005</v>
      </c>
      <c r="I4078" s="5">
        <v>10.899173129999999</v>
      </c>
      <c r="J4078" s="5">
        <v>1.2507215238584</v>
      </c>
      <c r="K4078" s="5" t="s">
        <v>36</v>
      </c>
      <c r="L4078" s="5">
        <v>8</v>
      </c>
      <c r="M4078" s="7" t="s">
        <v>1826</v>
      </c>
      <c r="N4078" s="16">
        <f t="shared" si="315"/>
        <v>44004</v>
      </c>
      <c r="O4078" s="7" t="s">
        <v>1827</v>
      </c>
      <c r="P4078" s="12" t="str">
        <f t="shared" si="316"/>
        <v>2020-06-30</v>
      </c>
      <c r="Q4078" s="1" t="str">
        <f>IFERROR(VLOOKUP(K4078,de_para!$A$2:$B$32,2,0),"ERR")</f>
        <v>web event</v>
      </c>
      <c r="R4078" s="1">
        <v>0</v>
      </c>
      <c r="S4078" s="1">
        <f t="shared" si="317"/>
        <v>6</v>
      </c>
      <c r="T4078" s="1">
        <f t="shared" si="318"/>
        <v>2020</v>
      </c>
      <c r="U4078" s="1">
        <f t="shared" si="319"/>
        <v>1</v>
      </c>
    </row>
    <row r="4079" spans="1:21" x14ac:dyDescent="0.25">
      <c r="A4079" s="3" t="s">
        <v>1502</v>
      </c>
      <c r="B4079" s="3" t="s">
        <v>1829</v>
      </c>
      <c r="C4079" s="4" t="s">
        <v>1503</v>
      </c>
      <c r="D4079" s="5" t="s">
        <v>1504</v>
      </c>
      <c r="E4079" s="4" t="s">
        <v>1505</v>
      </c>
      <c r="F4079" s="6">
        <v>47102.99</v>
      </c>
      <c r="G4079" s="4">
        <v>3261940</v>
      </c>
      <c r="H4079" s="4">
        <v>5606538</v>
      </c>
      <c r="I4079" s="5">
        <v>8.4014395299999993</v>
      </c>
      <c r="J4079" s="5">
        <v>1.7187741037541999</v>
      </c>
      <c r="K4079" s="5" t="s">
        <v>36</v>
      </c>
      <c r="L4079" s="5">
        <v>264</v>
      </c>
      <c r="M4079" s="7" t="s">
        <v>1830</v>
      </c>
      <c r="N4079" s="16">
        <f t="shared" si="315"/>
        <v>43997</v>
      </c>
      <c r="O4079" s="7" t="s">
        <v>1831</v>
      </c>
      <c r="P4079" s="12" t="str">
        <f t="shared" si="316"/>
        <v>2020-06-23</v>
      </c>
      <c r="Q4079" s="1" t="str">
        <f>IFERROR(VLOOKUP(K4079,de_para!$A$2:$B$32,2,0),"ERR")</f>
        <v>web event</v>
      </c>
      <c r="R4079" s="1">
        <v>0</v>
      </c>
      <c r="S4079" s="1">
        <f t="shared" si="317"/>
        <v>6</v>
      </c>
      <c r="T4079" s="1">
        <f t="shared" si="318"/>
        <v>2020</v>
      </c>
      <c r="U4079" s="1">
        <f t="shared" si="319"/>
        <v>1</v>
      </c>
    </row>
    <row r="4080" spans="1:21" x14ac:dyDescent="0.25">
      <c r="A4080" s="3" t="s">
        <v>1088</v>
      </c>
      <c r="B4080" s="3" t="s">
        <v>1829</v>
      </c>
      <c r="C4080" s="4" t="s">
        <v>1090</v>
      </c>
      <c r="D4080" s="5" t="s">
        <v>1091</v>
      </c>
      <c r="E4080" s="4" t="s">
        <v>1092</v>
      </c>
      <c r="F4080" s="6">
        <v>16177.61</v>
      </c>
      <c r="G4080" s="4">
        <v>22728</v>
      </c>
      <c r="H4080" s="4">
        <v>345271</v>
      </c>
      <c r="I4080" s="5">
        <v>46.854818389999998</v>
      </c>
      <c r="J4080" s="5">
        <v>15.191437873988001</v>
      </c>
      <c r="K4080" s="5" t="s">
        <v>36</v>
      </c>
      <c r="L4080" s="5">
        <v>153</v>
      </c>
      <c r="M4080" s="7" t="s">
        <v>1830</v>
      </c>
      <c r="N4080" s="16">
        <f t="shared" si="315"/>
        <v>43997</v>
      </c>
      <c r="O4080" s="7" t="s">
        <v>1831</v>
      </c>
      <c r="P4080" s="12" t="str">
        <f t="shared" si="316"/>
        <v>2020-06-23</v>
      </c>
      <c r="Q4080" s="1" t="str">
        <f>IFERROR(VLOOKUP(K4080,de_para!$A$2:$B$32,2,0),"ERR")</f>
        <v>web event</v>
      </c>
      <c r="R4080" s="1">
        <v>0</v>
      </c>
      <c r="S4080" s="1">
        <f t="shared" si="317"/>
        <v>6</v>
      </c>
      <c r="T4080" s="1">
        <f t="shared" si="318"/>
        <v>2020</v>
      </c>
      <c r="U4080" s="1">
        <f t="shared" si="319"/>
        <v>1</v>
      </c>
    </row>
    <row r="4081" spans="1:21" x14ac:dyDescent="0.25">
      <c r="A4081" s="3" t="s">
        <v>1817</v>
      </c>
      <c r="B4081" s="3" t="s">
        <v>1829</v>
      </c>
      <c r="C4081" s="4" t="s">
        <v>1828</v>
      </c>
      <c r="D4081" s="5" t="s">
        <v>1777</v>
      </c>
      <c r="E4081" s="4" t="s">
        <v>1778</v>
      </c>
      <c r="F4081" s="6">
        <v>0</v>
      </c>
      <c r="G4081" s="4">
        <v>0</v>
      </c>
      <c r="H4081" s="4">
        <v>0</v>
      </c>
      <c r="I4081" s="5" t="s">
        <v>45</v>
      </c>
      <c r="J4081" s="5">
        <v>0</v>
      </c>
      <c r="K4081" s="5" t="s">
        <v>1779</v>
      </c>
      <c r="L4081" s="5">
        <v>4</v>
      </c>
      <c r="M4081" s="7" t="s">
        <v>1830</v>
      </c>
      <c r="N4081" s="16">
        <f t="shared" si="315"/>
        <v>43997</v>
      </c>
      <c r="O4081" s="7" t="s">
        <v>1831</v>
      </c>
      <c r="P4081" s="12" t="str">
        <f t="shared" si="316"/>
        <v>2020-06-23</v>
      </c>
      <c r="Q4081" s="1" t="str">
        <f>IFERROR(VLOOKUP(K4081,de_para!$A$2:$B$32,2,0),"ERR")</f>
        <v>web event</v>
      </c>
      <c r="R4081" s="1">
        <v>0</v>
      </c>
      <c r="S4081" s="1">
        <f t="shared" si="317"/>
        <v>6</v>
      </c>
      <c r="T4081" s="1">
        <f t="shared" si="318"/>
        <v>2020</v>
      </c>
      <c r="U4081" s="1">
        <f t="shared" si="319"/>
        <v>1</v>
      </c>
    </row>
    <row r="4082" spans="1:21" x14ac:dyDescent="0.25">
      <c r="A4082" s="3" t="s">
        <v>1815</v>
      </c>
      <c r="B4082" s="3" t="s">
        <v>1829</v>
      </c>
      <c r="C4082" s="4" t="s">
        <v>1816</v>
      </c>
      <c r="D4082" s="5" t="s">
        <v>1777</v>
      </c>
      <c r="E4082" s="4" t="s">
        <v>1778</v>
      </c>
      <c r="F4082" s="6">
        <v>18128.38</v>
      </c>
      <c r="G4082" s="4">
        <v>1595129</v>
      </c>
      <c r="H4082" s="4">
        <v>2341556</v>
      </c>
      <c r="I4082" s="5">
        <v>7.7420228299999998</v>
      </c>
      <c r="J4082" s="5">
        <v>1.4679414642954001</v>
      </c>
      <c r="K4082" s="5" t="s">
        <v>1779</v>
      </c>
      <c r="L4082" s="5">
        <v>19</v>
      </c>
      <c r="M4082" s="7" t="s">
        <v>1830</v>
      </c>
      <c r="N4082" s="16">
        <f t="shared" si="315"/>
        <v>43997</v>
      </c>
      <c r="O4082" s="7" t="s">
        <v>1831</v>
      </c>
      <c r="P4082" s="12" t="str">
        <f t="shared" si="316"/>
        <v>2020-06-23</v>
      </c>
      <c r="Q4082" s="1" t="str">
        <f>IFERROR(VLOOKUP(K4082,de_para!$A$2:$B$32,2,0),"ERR")</f>
        <v>web event</v>
      </c>
      <c r="R4082" s="1">
        <v>0</v>
      </c>
      <c r="S4082" s="1">
        <f t="shared" si="317"/>
        <v>6</v>
      </c>
      <c r="T4082" s="1">
        <f t="shared" si="318"/>
        <v>2020</v>
      </c>
      <c r="U4082" s="1">
        <f t="shared" si="319"/>
        <v>1</v>
      </c>
    </row>
    <row r="4083" spans="1:21" x14ac:dyDescent="0.25">
      <c r="A4083" s="3" t="s">
        <v>1817</v>
      </c>
      <c r="B4083" s="3" t="s">
        <v>1829</v>
      </c>
      <c r="C4083" s="4" t="s">
        <v>1818</v>
      </c>
      <c r="D4083" s="5" t="s">
        <v>1808</v>
      </c>
      <c r="E4083" s="4" t="s">
        <v>1809</v>
      </c>
      <c r="F4083" s="6">
        <v>15161.55</v>
      </c>
      <c r="G4083" s="4">
        <v>999173</v>
      </c>
      <c r="H4083" s="4">
        <v>1665247</v>
      </c>
      <c r="I4083" s="5">
        <v>9.1046853700000003</v>
      </c>
      <c r="J4083" s="5">
        <v>1.6666252991224</v>
      </c>
      <c r="K4083" s="5" t="s">
        <v>36</v>
      </c>
      <c r="L4083" s="5">
        <v>78</v>
      </c>
      <c r="M4083" s="7" t="s">
        <v>1830</v>
      </c>
      <c r="N4083" s="16">
        <f t="shared" si="315"/>
        <v>43997</v>
      </c>
      <c r="O4083" s="7" t="s">
        <v>1831</v>
      </c>
      <c r="P4083" s="12" t="str">
        <f t="shared" si="316"/>
        <v>2020-06-23</v>
      </c>
      <c r="Q4083" s="1" t="str">
        <f>IFERROR(VLOOKUP(K4083,de_para!$A$2:$B$32,2,0),"ERR")</f>
        <v>web event</v>
      </c>
      <c r="R4083" s="1">
        <v>0</v>
      </c>
      <c r="S4083" s="1">
        <f t="shared" si="317"/>
        <v>6</v>
      </c>
      <c r="T4083" s="1">
        <f t="shared" si="318"/>
        <v>2020</v>
      </c>
      <c r="U4083" s="1">
        <f t="shared" si="319"/>
        <v>1</v>
      </c>
    </row>
    <row r="4084" spans="1:21" x14ac:dyDescent="0.25">
      <c r="A4084" s="3" t="s">
        <v>1352</v>
      </c>
      <c r="B4084" s="3" t="s">
        <v>1829</v>
      </c>
      <c r="C4084" s="4" t="s">
        <v>1353</v>
      </c>
      <c r="D4084" s="5" t="s">
        <v>1091</v>
      </c>
      <c r="E4084" s="4" t="s">
        <v>1092</v>
      </c>
      <c r="F4084" s="6">
        <v>51424.31</v>
      </c>
      <c r="G4084" s="4">
        <v>209280</v>
      </c>
      <c r="H4084" s="4">
        <v>2336214</v>
      </c>
      <c r="I4084" s="5">
        <v>22.01181484</v>
      </c>
      <c r="J4084" s="5">
        <v>11.16310206422</v>
      </c>
      <c r="K4084" s="5" t="s">
        <v>36</v>
      </c>
      <c r="L4084" s="5">
        <v>376</v>
      </c>
      <c r="M4084" s="7" t="s">
        <v>1830</v>
      </c>
      <c r="N4084" s="16">
        <f t="shared" si="315"/>
        <v>43997</v>
      </c>
      <c r="O4084" s="7" t="s">
        <v>1831</v>
      </c>
      <c r="P4084" s="12" t="str">
        <f t="shared" si="316"/>
        <v>2020-06-23</v>
      </c>
      <c r="Q4084" s="1" t="str">
        <f>IFERROR(VLOOKUP(K4084,de_para!$A$2:$B$32,2,0),"ERR")</f>
        <v>web event</v>
      </c>
      <c r="R4084" s="1">
        <v>0</v>
      </c>
      <c r="S4084" s="1">
        <f t="shared" si="317"/>
        <v>6</v>
      </c>
      <c r="T4084" s="1">
        <f t="shared" si="318"/>
        <v>2020</v>
      </c>
      <c r="U4084" s="1">
        <f t="shared" si="319"/>
        <v>1</v>
      </c>
    </row>
    <row r="4085" spans="1:21" x14ac:dyDescent="0.25">
      <c r="A4085" s="3" t="s">
        <v>1723</v>
      </c>
      <c r="B4085" s="3" t="s">
        <v>1829</v>
      </c>
      <c r="C4085" s="4" t="s">
        <v>1759</v>
      </c>
      <c r="D4085" s="5" t="s">
        <v>1760</v>
      </c>
      <c r="E4085" s="4" t="s">
        <v>1761</v>
      </c>
      <c r="F4085" s="6">
        <v>12228.46</v>
      </c>
      <c r="G4085" s="4">
        <v>1244932</v>
      </c>
      <c r="H4085" s="4">
        <v>2017453</v>
      </c>
      <c r="I4085" s="5">
        <v>6.0613357499999996</v>
      </c>
      <c r="J4085" s="5">
        <v>1.6205326877291</v>
      </c>
      <c r="K4085" s="5" t="s">
        <v>36</v>
      </c>
      <c r="L4085" s="5">
        <v>45</v>
      </c>
      <c r="M4085" s="7" t="s">
        <v>1830</v>
      </c>
      <c r="N4085" s="16">
        <f t="shared" si="315"/>
        <v>43997</v>
      </c>
      <c r="O4085" s="7" t="s">
        <v>1831</v>
      </c>
      <c r="P4085" s="12" t="str">
        <f t="shared" si="316"/>
        <v>2020-06-23</v>
      </c>
      <c r="Q4085" s="1" t="str">
        <f>IFERROR(VLOOKUP(K4085,de_para!$A$2:$B$32,2,0),"ERR")</f>
        <v>web event</v>
      </c>
      <c r="R4085" s="1">
        <v>0</v>
      </c>
      <c r="S4085" s="1">
        <f t="shared" si="317"/>
        <v>6</v>
      </c>
      <c r="T4085" s="1">
        <f t="shared" si="318"/>
        <v>2020</v>
      </c>
      <c r="U4085" s="1">
        <f t="shared" si="319"/>
        <v>1</v>
      </c>
    </row>
    <row r="4086" spans="1:21" x14ac:dyDescent="0.25">
      <c r="A4086" s="3" t="s">
        <v>1593</v>
      </c>
      <c r="B4086" s="3" t="s">
        <v>1829</v>
      </c>
      <c r="C4086" s="4" t="s">
        <v>1819</v>
      </c>
      <c r="D4086" s="5" t="s">
        <v>1495</v>
      </c>
      <c r="E4086" s="4" t="s">
        <v>1496</v>
      </c>
      <c r="F4086" s="6">
        <v>19110.759999999998</v>
      </c>
      <c r="G4086" s="4">
        <v>1431042</v>
      </c>
      <c r="H4086" s="4">
        <v>2325902</v>
      </c>
      <c r="I4086" s="5">
        <v>8.2164940699999995</v>
      </c>
      <c r="J4086" s="5">
        <v>1.6253205706052001</v>
      </c>
      <c r="K4086" s="5" t="s">
        <v>36</v>
      </c>
      <c r="L4086" s="5">
        <v>70</v>
      </c>
      <c r="M4086" s="7" t="s">
        <v>1830</v>
      </c>
      <c r="N4086" s="16">
        <f t="shared" si="315"/>
        <v>43997</v>
      </c>
      <c r="O4086" s="7" t="s">
        <v>1831</v>
      </c>
      <c r="P4086" s="12" t="str">
        <f t="shared" si="316"/>
        <v>2020-06-23</v>
      </c>
      <c r="Q4086" s="1" t="str">
        <f>IFERROR(VLOOKUP(K4086,de_para!$A$2:$B$32,2,0),"ERR")</f>
        <v>web event</v>
      </c>
      <c r="R4086" s="1">
        <v>0</v>
      </c>
      <c r="S4086" s="1">
        <f t="shared" si="317"/>
        <v>6</v>
      </c>
      <c r="T4086" s="1">
        <f t="shared" si="318"/>
        <v>2020</v>
      </c>
      <c r="U4086" s="1">
        <f t="shared" si="319"/>
        <v>1</v>
      </c>
    </row>
    <row r="4087" spans="1:21" x14ac:dyDescent="0.25">
      <c r="A4087" s="3" t="s">
        <v>1493</v>
      </c>
      <c r="B4087" s="3" t="s">
        <v>1829</v>
      </c>
      <c r="C4087" s="4" t="s">
        <v>1494</v>
      </c>
      <c r="D4087" s="5" t="s">
        <v>1495</v>
      </c>
      <c r="E4087" s="4" t="s">
        <v>1496</v>
      </c>
      <c r="F4087" s="6">
        <v>21413.03</v>
      </c>
      <c r="G4087" s="4">
        <v>1281788</v>
      </c>
      <c r="H4087" s="4">
        <v>2488243</v>
      </c>
      <c r="I4087" s="5">
        <v>8.6056828099999993</v>
      </c>
      <c r="J4087" s="5">
        <v>1.9412281906211999</v>
      </c>
      <c r="K4087" s="5" t="s">
        <v>36</v>
      </c>
      <c r="L4087" s="5">
        <v>104</v>
      </c>
      <c r="M4087" s="7" t="s">
        <v>1830</v>
      </c>
      <c r="N4087" s="16">
        <f t="shared" si="315"/>
        <v>43997</v>
      </c>
      <c r="O4087" s="7" t="s">
        <v>1831</v>
      </c>
      <c r="P4087" s="12" t="str">
        <f t="shared" si="316"/>
        <v>2020-06-23</v>
      </c>
      <c r="Q4087" s="1" t="str">
        <f>IFERROR(VLOOKUP(K4087,de_para!$A$2:$B$32,2,0),"ERR")</f>
        <v>web event</v>
      </c>
      <c r="R4087" s="1">
        <v>0</v>
      </c>
      <c r="S4087" s="1">
        <f t="shared" si="317"/>
        <v>6</v>
      </c>
      <c r="T4087" s="1">
        <f t="shared" si="318"/>
        <v>2020</v>
      </c>
      <c r="U4087" s="1">
        <f t="shared" si="319"/>
        <v>1</v>
      </c>
    </row>
    <row r="4088" spans="1:21" x14ac:dyDescent="0.25">
      <c r="A4088" s="3" t="s">
        <v>1593</v>
      </c>
      <c r="B4088" s="3" t="s">
        <v>1829</v>
      </c>
      <c r="C4088" s="4" t="s">
        <v>1807</v>
      </c>
      <c r="D4088" s="5" t="s">
        <v>1808</v>
      </c>
      <c r="E4088" s="4" t="s">
        <v>1809</v>
      </c>
      <c r="F4088" s="6">
        <v>12183.1</v>
      </c>
      <c r="G4088" s="4">
        <v>365312</v>
      </c>
      <c r="H4088" s="4">
        <v>838231</v>
      </c>
      <c r="I4088" s="5">
        <v>14.534299020000001</v>
      </c>
      <c r="J4088" s="5">
        <v>2.2945619087245999</v>
      </c>
      <c r="K4088" s="5" t="s">
        <v>36</v>
      </c>
      <c r="L4088" s="5">
        <v>55</v>
      </c>
      <c r="M4088" s="7" t="s">
        <v>1830</v>
      </c>
      <c r="N4088" s="16">
        <f t="shared" si="315"/>
        <v>43997</v>
      </c>
      <c r="O4088" s="7" t="s">
        <v>1831</v>
      </c>
      <c r="P4088" s="12" t="str">
        <f t="shared" si="316"/>
        <v>2020-06-23</v>
      </c>
      <c r="Q4088" s="1" t="str">
        <f>IFERROR(VLOOKUP(K4088,de_para!$A$2:$B$32,2,0),"ERR")</f>
        <v>web event</v>
      </c>
      <c r="R4088" s="1">
        <v>0</v>
      </c>
      <c r="S4088" s="1">
        <f t="shared" si="317"/>
        <v>6</v>
      </c>
      <c r="T4088" s="1">
        <f t="shared" si="318"/>
        <v>2020</v>
      </c>
      <c r="U4088" s="1">
        <f t="shared" si="319"/>
        <v>1</v>
      </c>
    </row>
    <row r="4089" spans="1:21" x14ac:dyDescent="0.25">
      <c r="A4089" s="3" t="s">
        <v>1786</v>
      </c>
      <c r="B4089" s="3" t="s">
        <v>1829</v>
      </c>
      <c r="C4089" s="4" t="s">
        <v>1787</v>
      </c>
      <c r="D4089" s="5" t="s">
        <v>1777</v>
      </c>
      <c r="E4089" s="4" t="s">
        <v>1778</v>
      </c>
      <c r="F4089" s="6">
        <v>10821.43</v>
      </c>
      <c r="G4089" s="4">
        <v>671486</v>
      </c>
      <c r="H4089" s="4">
        <v>1074410</v>
      </c>
      <c r="I4089" s="5">
        <v>10.071974389999999</v>
      </c>
      <c r="J4089" s="5">
        <v>1.6000482511920999</v>
      </c>
      <c r="K4089" s="5" t="s">
        <v>1779</v>
      </c>
      <c r="L4089" s="5">
        <v>14</v>
      </c>
      <c r="M4089" s="7" t="s">
        <v>1830</v>
      </c>
      <c r="N4089" s="16">
        <f t="shared" si="315"/>
        <v>43997</v>
      </c>
      <c r="O4089" s="7" t="s">
        <v>1831</v>
      </c>
      <c r="P4089" s="12" t="str">
        <f t="shared" si="316"/>
        <v>2020-06-23</v>
      </c>
      <c r="Q4089" s="1" t="str">
        <f>IFERROR(VLOOKUP(K4089,de_para!$A$2:$B$32,2,0),"ERR")</f>
        <v>web event</v>
      </c>
      <c r="R4089" s="1">
        <v>0</v>
      </c>
      <c r="S4089" s="1">
        <f t="shared" si="317"/>
        <v>6</v>
      </c>
      <c r="T4089" s="1">
        <f t="shared" si="318"/>
        <v>2020</v>
      </c>
      <c r="U4089" s="1">
        <f t="shared" si="319"/>
        <v>1</v>
      </c>
    </row>
    <row r="4090" spans="1:21" x14ac:dyDescent="0.25">
      <c r="A4090" s="3" t="s">
        <v>1593</v>
      </c>
      <c r="B4090" s="3" t="s">
        <v>1829</v>
      </c>
      <c r="C4090" s="4" t="s">
        <v>1594</v>
      </c>
      <c r="D4090" s="5" t="s">
        <v>1504</v>
      </c>
      <c r="E4090" s="4" t="s">
        <v>1505</v>
      </c>
      <c r="F4090" s="6">
        <v>62089.9</v>
      </c>
      <c r="G4090" s="4">
        <v>1886698</v>
      </c>
      <c r="H4090" s="4">
        <v>4510347</v>
      </c>
      <c r="I4090" s="5">
        <v>13.766102699999999</v>
      </c>
      <c r="J4090" s="5">
        <v>2.3906035836154</v>
      </c>
      <c r="K4090" s="5" t="s">
        <v>36</v>
      </c>
      <c r="L4090" s="5">
        <v>321</v>
      </c>
      <c r="M4090" s="7" t="s">
        <v>1830</v>
      </c>
      <c r="N4090" s="16">
        <f t="shared" si="315"/>
        <v>43997</v>
      </c>
      <c r="O4090" s="7" t="s">
        <v>1831</v>
      </c>
      <c r="P4090" s="12" t="str">
        <f t="shared" si="316"/>
        <v>2020-06-23</v>
      </c>
      <c r="Q4090" s="1" t="str">
        <f>IFERROR(VLOOKUP(K4090,de_para!$A$2:$B$32,2,0),"ERR")</f>
        <v>web event</v>
      </c>
      <c r="R4090" s="1">
        <v>0</v>
      </c>
      <c r="S4090" s="1">
        <f t="shared" si="317"/>
        <v>6</v>
      </c>
      <c r="T4090" s="1">
        <f t="shared" si="318"/>
        <v>2020</v>
      </c>
      <c r="U4090" s="1">
        <f t="shared" si="319"/>
        <v>1</v>
      </c>
    </row>
    <row r="4091" spans="1:21" x14ac:dyDescent="0.25">
      <c r="A4091" s="3" t="s">
        <v>1515</v>
      </c>
      <c r="B4091" s="3" t="s">
        <v>1829</v>
      </c>
      <c r="C4091" s="4" t="s">
        <v>1516</v>
      </c>
      <c r="D4091" s="5" t="s">
        <v>1495</v>
      </c>
      <c r="E4091" s="4" t="s">
        <v>1496</v>
      </c>
      <c r="F4091" s="6">
        <v>61233.85</v>
      </c>
      <c r="G4091" s="4">
        <v>5125107</v>
      </c>
      <c r="H4091" s="4">
        <v>10550492</v>
      </c>
      <c r="I4091" s="5">
        <v>5.8038857300000002</v>
      </c>
      <c r="J4091" s="5">
        <v>2.0585896060316</v>
      </c>
      <c r="K4091" s="5" t="s">
        <v>36</v>
      </c>
      <c r="L4091" s="5">
        <v>246</v>
      </c>
      <c r="M4091" s="7" t="s">
        <v>1830</v>
      </c>
      <c r="N4091" s="16">
        <f t="shared" si="315"/>
        <v>43997</v>
      </c>
      <c r="O4091" s="7" t="s">
        <v>1831</v>
      </c>
      <c r="P4091" s="12" t="str">
        <f t="shared" si="316"/>
        <v>2020-06-23</v>
      </c>
      <c r="Q4091" s="1" t="str">
        <f>IFERROR(VLOOKUP(K4091,de_para!$A$2:$B$32,2,0),"ERR")</f>
        <v>web event</v>
      </c>
      <c r="R4091" s="1">
        <v>0</v>
      </c>
      <c r="S4091" s="1">
        <f t="shared" si="317"/>
        <v>6</v>
      </c>
      <c r="T4091" s="1">
        <f t="shared" si="318"/>
        <v>2020</v>
      </c>
      <c r="U4091" s="1">
        <f t="shared" si="319"/>
        <v>1</v>
      </c>
    </row>
    <row r="4092" spans="1:21" x14ac:dyDescent="0.25">
      <c r="A4092" s="3" t="s">
        <v>1823</v>
      </c>
      <c r="B4092" s="3" t="s">
        <v>1829</v>
      </c>
      <c r="C4092" s="4" t="s">
        <v>1824</v>
      </c>
      <c r="D4092" s="5" t="s">
        <v>1777</v>
      </c>
      <c r="E4092" s="4" t="s">
        <v>1778</v>
      </c>
      <c r="F4092" s="6">
        <v>0</v>
      </c>
      <c r="G4092" s="4">
        <v>0</v>
      </c>
      <c r="H4092" s="4">
        <v>0</v>
      </c>
      <c r="I4092" s="5" t="s">
        <v>45</v>
      </c>
      <c r="J4092" s="5">
        <v>0</v>
      </c>
      <c r="K4092" s="5" t="s">
        <v>1779</v>
      </c>
      <c r="L4092" s="5">
        <v>1</v>
      </c>
      <c r="M4092" s="7" t="s">
        <v>1830</v>
      </c>
      <c r="N4092" s="16">
        <f t="shared" si="315"/>
        <v>43997</v>
      </c>
      <c r="O4092" s="7" t="s">
        <v>1831</v>
      </c>
      <c r="P4092" s="12" t="str">
        <f t="shared" si="316"/>
        <v>2020-06-23</v>
      </c>
      <c r="Q4092" s="1" t="str">
        <f>IFERROR(VLOOKUP(K4092,de_para!$A$2:$B$32,2,0),"ERR")</f>
        <v>web event</v>
      </c>
      <c r="R4092" s="1">
        <v>0</v>
      </c>
      <c r="S4092" s="1">
        <f t="shared" si="317"/>
        <v>6</v>
      </c>
      <c r="T4092" s="1">
        <f t="shared" si="318"/>
        <v>2020</v>
      </c>
      <c r="U4092" s="1">
        <f t="shared" si="319"/>
        <v>1</v>
      </c>
    </row>
    <row r="4093" spans="1:21" x14ac:dyDescent="0.25">
      <c r="A4093" s="3" t="s">
        <v>1632</v>
      </c>
      <c r="B4093" s="3" t="s">
        <v>1829</v>
      </c>
      <c r="C4093" s="4" t="s">
        <v>1633</v>
      </c>
      <c r="D4093" s="5" t="s">
        <v>1504</v>
      </c>
      <c r="E4093" s="4" t="s">
        <v>1505</v>
      </c>
      <c r="F4093" s="6">
        <v>48731.74</v>
      </c>
      <c r="G4093" s="4">
        <v>1378303</v>
      </c>
      <c r="H4093" s="4">
        <v>3334152</v>
      </c>
      <c r="I4093" s="5">
        <v>14.61593233</v>
      </c>
      <c r="J4093" s="5">
        <v>2.4190268758030999</v>
      </c>
      <c r="K4093" s="5" t="s">
        <v>36</v>
      </c>
      <c r="L4093" s="5">
        <v>232</v>
      </c>
      <c r="M4093" s="7" t="s">
        <v>1830</v>
      </c>
      <c r="N4093" s="16">
        <f t="shared" si="315"/>
        <v>43997</v>
      </c>
      <c r="O4093" s="7" t="s">
        <v>1831</v>
      </c>
      <c r="P4093" s="12" t="str">
        <f t="shared" si="316"/>
        <v>2020-06-23</v>
      </c>
      <c r="Q4093" s="1" t="str">
        <f>IFERROR(VLOOKUP(K4093,de_para!$A$2:$B$32,2,0),"ERR")</f>
        <v>web event</v>
      </c>
      <c r="R4093" s="1">
        <v>0</v>
      </c>
      <c r="S4093" s="1">
        <f t="shared" si="317"/>
        <v>6</v>
      </c>
      <c r="T4093" s="1">
        <f t="shared" si="318"/>
        <v>2020</v>
      </c>
      <c r="U4093" s="1">
        <f t="shared" si="319"/>
        <v>1</v>
      </c>
    </row>
    <row r="4094" spans="1:21" x14ac:dyDescent="0.25">
      <c r="A4094" s="3" t="s">
        <v>1774</v>
      </c>
      <c r="B4094" s="3" t="s">
        <v>1829</v>
      </c>
      <c r="C4094" s="4" t="s">
        <v>1776</v>
      </c>
      <c r="D4094" s="5" t="s">
        <v>1777</v>
      </c>
      <c r="E4094" s="4" t="s">
        <v>1778</v>
      </c>
      <c r="F4094" s="6">
        <v>8476.08</v>
      </c>
      <c r="G4094" s="4">
        <v>510848</v>
      </c>
      <c r="H4094" s="4">
        <v>790567</v>
      </c>
      <c r="I4094" s="5">
        <v>10.721520119999999</v>
      </c>
      <c r="J4094" s="5">
        <v>1.547558177775</v>
      </c>
      <c r="K4094" s="5" t="s">
        <v>1779</v>
      </c>
      <c r="L4094" s="5">
        <v>14</v>
      </c>
      <c r="M4094" s="7" t="s">
        <v>1830</v>
      </c>
      <c r="N4094" s="16">
        <f t="shared" si="315"/>
        <v>43997</v>
      </c>
      <c r="O4094" s="7" t="s">
        <v>1831</v>
      </c>
      <c r="P4094" s="12" t="str">
        <f t="shared" si="316"/>
        <v>2020-06-23</v>
      </c>
      <c r="Q4094" s="1" t="str">
        <f>IFERROR(VLOOKUP(K4094,de_para!$A$2:$B$32,2,0),"ERR")</f>
        <v>web event</v>
      </c>
      <c r="R4094" s="1">
        <v>0</v>
      </c>
      <c r="S4094" s="1">
        <f t="shared" si="317"/>
        <v>6</v>
      </c>
      <c r="T4094" s="1">
        <f t="shared" si="318"/>
        <v>2020</v>
      </c>
      <c r="U4094" s="1">
        <f t="shared" si="319"/>
        <v>1</v>
      </c>
    </row>
    <row r="4095" spans="1:21" x14ac:dyDescent="0.25">
      <c r="A4095" s="3" t="s">
        <v>1210</v>
      </c>
      <c r="B4095" s="3" t="s">
        <v>1829</v>
      </c>
      <c r="C4095" s="4" t="s">
        <v>1212</v>
      </c>
      <c r="D4095" s="5" t="s">
        <v>1213</v>
      </c>
      <c r="E4095" s="4" t="s">
        <v>1214</v>
      </c>
      <c r="F4095" s="6">
        <v>9030.17</v>
      </c>
      <c r="G4095" s="4">
        <v>199103</v>
      </c>
      <c r="H4095" s="4">
        <v>768994</v>
      </c>
      <c r="I4095" s="5">
        <v>11.74283544</v>
      </c>
      <c r="J4095" s="5">
        <v>3.8622923813302998</v>
      </c>
      <c r="K4095" s="5" t="s">
        <v>36</v>
      </c>
      <c r="L4095" s="5">
        <v>58</v>
      </c>
      <c r="M4095" s="7" t="s">
        <v>1830</v>
      </c>
      <c r="N4095" s="16">
        <f t="shared" si="315"/>
        <v>43997</v>
      </c>
      <c r="O4095" s="7" t="s">
        <v>1831</v>
      </c>
      <c r="P4095" s="12" t="str">
        <f t="shared" si="316"/>
        <v>2020-06-23</v>
      </c>
      <c r="Q4095" s="1" t="str">
        <f>IFERROR(VLOOKUP(K4095,de_para!$A$2:$B$32,2,0),"ERR")</f>
        <v>web event</v>
      </c>
      <c r="R4095" s="1">
        <v>0</v>
      </c>
      <c r="S4095" s="1">
        <f t="shared" si="317"/>
        <v>6</v>
      </c>
      <c r="T4095" s="1">
        <f t="shared" si="318"/>
        <v>2020</v>
      </c>
      <c r="U4095" s="1">
        <f t="shared" si="319"/>
        <v>1</v>
      </c>
    </row>
    <row r="4096" spans="1:21" x14ac:dyDescent="0.25">
      <c r="A4096" s="3" t="s">
        <v>1593</v>
      </c>
      <c r="B4096" s="3" t="s">
        <v>1829</v>
      </c>
      <c r="C4096" s="4" t="s">
        <v>1762</v>
      </c>
      <c r="D4096" s="5" t="s">
        <v>1760</v>
      </c>
      <c r="E4096" s="4" t="s">
        <v>1761</v>
      </c>
      <c r="F4096" s="6">
        <v>2447.14</v>
      </c>
      <c r="G4096" s="4">
        <v>171457</v>
      </c>
      <c r="H4096" s="4">
        <v>265031</v>
      </c>
      <c r="I4096" s="5">
        <v>9.2334104299999993</v>
      </c>
      <c r="J4096" s="5">
        <v>1.5457578284933999</v>
      </c>
      <c r="K4096" s="5" t="s">
        <v>36</v>
      </c>
      <c r="L4096" s="5">
        <v>13</v>
      </c>
      <c r="M4096" s="7" t="s">
        <v>1830</v>
      </c>
      <c r="N4096" s="16">
        <f t="shared" si="315"/>
        <v>43997</v>
      </c>
      <c r="O4096" s="7" t="s">
        <v>1831</v>
      </c>
      <c r="P4096" s="12" t="str">
        <f t="shared" si="316"/>
        <v>2020-06-23</v>
      </c>
      <c r="Q4096" s="1" t="str">
        <f>IFERROR(VLOOKUP(K4096,de_para!$A$2:$B$32,2,0),"ERR")</f>
        <v>web event</v>
      </c>
      <c r="R4096" s="1">
        <v>0</v>
      </c>
      <c r="S4096" s="1">
        <f t="shared" si="317"/>
        <v>6</v>
      </c>
      <c r="T4096" s="1">
        <f t="shared" si="318"/>
        <v>2020</v>
      </c>
      <c r="U4096" s="1">
        <f t="shared" si="319"/>
        <v>1</v>
      </c>
    </row>
    <row r="4097" spans="1:21" x14ac:dyDescent="0.25">
      <c r="A4097" s="3" t="s">
        <v>1306</v>
      </c>
      <c r="B4097" s="3" t="s">
        <v>1829</v>
      </c>
      <c r="C4097" s="4" t="s">
        <v>1307</v>
      </c>
      <c r="D4097" s="5" t="s">
        <v>1302</v>
      </c>
      <c r="E4097" s="4" t="s">
        <v>1303</v>
      </c>
      <c r="F4097" s="6">
        <v>3994.41</v>
      </c>
      <c r="G4097" s="4">
        <v>8720</v>
      </c>
      <c r="H4097" s="4">
        <v>67126</v>
      </c>
      <c r="I4097" s="5">
        <v>59.506152610000001</v>
      </c>
      <c r="J4097" s="5">
        <v>7.6979357798164996</v>
      </c>
      <c r="K4097" s="5" t="s">
        <v>6</v>
      </c>
      <c r="L4097" s="5">
        <v>8720</v>
      </c>
      <c r="M4097" s="7" t="s">
        <v>1830</v>
      </c>
      <c r="N4097" s="16">
        <f t="shared" si="315"/>
        <v>43997</v>
      </c>
      <c r="O4097" s="7" t="s">
        <v>1831</v>
      </c>
      <c r="P4097" s="12" t="str">
        <f t="shared" si="316"/>
        <v>2020-06-23</v>
      </c>
      <c r="Q4097" s="1" t="str">
        <f>IFERROR(VLOOKUP(K4097,de_para!$A$2:$B$32,2,0),"ERR")</f>
        <v>Top funnel</v>
      </c>
      <c r="R4097" s="1">
        <v>0</v>
      </c>
      <c r="S4097" s="1">
        <f t="shared" si="317"/>
        <v>6</v>
      </c>
      <c r="T4097" s="1">
        <f t="shared" si="318"/>
        <v>2020</v>
      </c>
      <c r="U4097" s="1">
        <f t="shared" si="319"/>
        <v>1</v>
      </c>
    </row>
    <row r="4098" spans="1:21" x14ac:dyDescent="0.25">
      <c r="A4098" s="3" t="s">
        <v>1815</v>
      </c>
      <c r="B4098" s="3" t="s">
        <v>1832</v>
      </c>
      <c r="C4098" s="4" t="s">
        <v>1816</v>
      </c>
      <c r="D4098" s="5" t="s">
        <v>1777</v>
      </c>
      <c r="E4098" s="4" t="s">
        <v>1778</v>
      </c>
      <c r="F4098" s="6">
        <v>9096.0300000000007</v>
      </c>
      <c r="G4098" s="4">
        <v>860032</v>
      </c>
      <c r="H4098" s="4">
        <v>1229742</v>
      </c>
      <c r="I4098" s="5">
        <v>7.3966978399999999</v>
      </c>
      <c r="J4098" s="5">
        <v>1.4298793533264</v>
      </c>
      <c r="K4098" s="5" t="s">
        <v>1779</v>
      </c>
      <c r="L4098" s="5">
        <v>19</v>
      </c>
      <c r="M4098" s="7" t="s">
        <v>1833</v>
      </c>
      <c r="N4098" s="16">
        <f t="shared" si="315"/>
        <v>43990</v>
      </c>
      <c r="O4098" s="7" t="s">
        <v>1834</v>
      </c>
      <c r="P4098" s="12" t="str">
        <f t="shared" si="316"/>
        <v>2020-06-16</v>
      </c>
      <c r="Q4098" s="1" t="str">
        <f>IFERROR(VLOOKUP(K4098,de_para!$A$2:$B$32,2,0),"ERR")</f>
        <v>web event</v>
      </c>
      <c r="R4098" s="1">
        <v>0</v>
      </c>
      <c r="S4098" s="1">
        <f t="shared" si="317"/>
        <v>6</v>
      </c>
      <c r="T4098" s="1">
        <f t="shared" si="318"/>
        <v>2020</v>
      </c>
      <c r="U4098" s="1">
        <f t="shared" si="319"/>
        <v>1</v>
      </c>
    </row>
    <row r="4099" spans="1:21" x14ac:dyDescent="0.25">
      <c r="A4099" s="3" t="s">
        <v>1817</v>
      </c>
      <c r="B4099" s="3" t="s">
        <v>1832</v>
      </c>
      <c r="C4099" s="4" t="s">
        <v>1818</v>
      </c>
      <c r="D4099" s="5" t="s">
        <v>1808</v>
      </c>
      <c r="E4099" s="4" t="s">
        <v>1809</v>
      </c>
      <c r="F4099" s="6">
        <v>8111.48</v>
      </c>
      <c r="G4099" s="4">
        <v>550275</v>
      </c>
      <c r="H4099" s="4">
        <v>870113</v>
      </c>
      <c r="I4099" s="5">
        <v>9.3223293999999992</v>
      </c>
      <c r="J4099" s="5">
        <v>1.5812330198536999</v>
      </c>
      <c r="K4099" s="5" t="s">
        <v>36</v>
      </c>
      <c r="L4099" s="5">
        <v>57</v>
      </c>
      <c r="M4099" s="7" t="s">
        <v>1833</v>
      </c>
      <c r="N4099" s="16">
        <f t="shared" ref="N4099:N4162" si="320">M4099-WEEKDAY(M4099,3)</f>
        <v>43990</v>
      </c>
      <c r="O4099" s="7" t="s">
        <v>1834</v>
      </c>
      <c r="P4099" s="12" t="str">
        <f t="shared" ref="P4099:P4162" si="321">RIGHT(B4099,10)</f>
        <v>2020-06-16</v>
      </c>
      <c r="Q4099" s="1" t="str">
        <f>IFERROR(VLOOKUP(K4099,de_para!$A$2:$B$32,2,0),"ERR")</f>
        <v>web event</v>
      </c>
      <c r="R4099" s="1">
        <v>0</v>
      </c>
      <c r="S4099" s="1">
        <f t="shared" ref="S4099:S4162" si="322">MONTH(P4099)</f>
        <v>6</v>
      </c>
      <c r="T4099" s="1">
        <f t="shared" ref="T4099:T4162" si="323">YEAR(P4099)</f>
        <v>2020</v>
      </c>
      <c r="U4099" s="1">
        <f t="shared" ref="U4099:U4162" si="324">IF(S4099&lt;7,1,2)</f>
        <v>1</v>
      </c>
    </row>
    <row r="4100" spans="1:21" x14ac:dyDescent="0.25">
      <c r="A4100" s="3" t="s">
        <v>1210</v>
      </c>
      <c r="B4100" s="3" t="s">
        <v>1832</v>
      </c>
      <c r="C4100" s="4" t="s">
        <v>1212</v>
      </c>
      <c r="D4100" s="5" t="s">
        <v>1213</v>
      </c>
      <c r="E4100" s="4" t="s">
        <v>1214</v>
      </c>
      <c r="F4100" s="6">
        <v>12626.48</v>
      </c>
      <c r="G4100" s="4">
        <v>261952</v>
      </c>
      <c r="H4100" s="4">
        <v>1118736</v>
      </c>
      <c r="I4100" s="5">
        <v>11.286380339999999</v>
      </c>
      <c r="J4100" s="5">
        <v>4.2707671634497997</v>
      </c>
      <c r="K4100" s="5" t="s">
        <v>36</v>
      </c>
      <c r="L4100" s="5">
        <v>100</v>
      </c>
      <c r="M4100" s="7" t="s">
        <v>1833</v>
      </c>
      <c r="N4100" s="16">
        <f t="shared" si="320"/>
        <v>43990</v>
      </c>
      <c r="O4100" s="7" t="s">
        <v>1834</v>
      </c>
      <c r="P4100" s="12" t="str">
        <f t="shared" si="321"/>
        <v>2020-06-16</v>
      </c>
      <c r="Q4100" s="1" t="str">
        <f>IFERROR(VLOOKUP(K4100,de_para!$A$2:$B$32,2,0),"ERR")</f>
        <v>web event</v>
      </c>
      <c r="R4100" s="1">
        <v>0</v>
      </c>
      <c r="S4100" s="1">
        <f t="shared" si="322"/>
        <v>6</v>
      </c>
      <c r="T4100" s="1">
        <f t="shared" si="323"/>
        <v>2020</v>
      </c>
      <c r="U4100" s="1">
        <f t="shared" si="324"/>
        <v>1</v>
      </c>
    </row>
    <row r="4101" spans="1:21" x14ac:dyDescent="0.25">
      <c r="A4101" s="3" t="s">
        <v>1593</v>
      </c>
      <c r="B4101" s="3" t="s">
        <v>1832</v>
      </c>
      <c r="C4101" s="4" t="s">
        <v>1807</v>
      </c>
      <c r="D4101" s="5" t="s">
        <v>1808</v>
      </c>
      <c r="E4101" s="4" t="s">
        <v>1809</v>
      </c>
      <c r="F4101" s="6">
        <v>6428.34</v>
      </c>
      <c r="G4101" s="4">
        <v>207872</v>
      </c>
      <c r="H4101" s="4">
        <v>387012</v>
      </c>
      <c r="I4101" s="5">
        <v>16.610182630000001</v>
      </c>
      <c r="J4101" s="5">
        <v>1.8617803263546999</v>
      </c>
      <c r="K4101" s="5" t="s">
        <v>36</v>
      </c>
      <c r="L4101" s="5">
        <v>33</v>
      </c>
      <c r="M4101" s="7" t="s">
        <v>1833</v>
      </c>
      <c r="N4101" s="16">
        <f t="shared" si="320"/>
        <v>43990</v>
      </c>
      <c r="O4101" s="7" t="s">
        <v>1834</v>
      </c>
      <c r="P4101" s="12" t="str">
        <f t="shared" si="321"/>
        <v>2020-06-16</v>
      </c>
      <c r="Q4101" s="1" t="str">
        <f>IFERROR(VLOOKUP(K4101,de_para!$A$2:$B$32,2,0),"ERR")</f>
        <v>web event</v>
      </c>
      <c r="R4101" s="1">
        <v>0</v>
      </c>
      <c r="S4101" s="1">
        <f t="shared" si="322"/>
        <v>6</v>
      </c>
      <c r="T4101" s="1">
        <f t="shared" si="323"/>
        <v>2020</v>
      </c>
      <c r="U4101" s="1">
        <f t="shared" si="324"/>
        <v>1</v>
      </c>
    </row>
    <row r="4102" spans="1:21" x14ac:dyDescent="0.25">
      <c r="A4102" s="3" t="s">
        <v>1593</v>
      </c>
      <c r="B4102" s="3" t="s">
        <v>1832</v>
      </c>
      <c r="C4102" s="4" t="s">
        <v>1594</v>
      </c>
      <c r="D4102" s="5" t="s">
        <v>1504</v>
      </c>
      <c r="E4102" s="4" t="s">
        <v>1505</v>
      </c>
      <c r="F4102" s="6">
        <v>45928.75</v>
      </c>
      <c r="G4102" s="4">
        <v>1530626</v>
      </c>
      <c r="H4102" s="4">
        <v>3248005</v>
      </c>
      <c r="I4102" s="5">
        <v>14.14060323</v>
      </c>
      <c r="J4102" s="5">
        <v>2.1220108635289998</v>
      </c>
      <c r="K4102" s="5" t="s">
        <v>36</v>
      </c>
      <c r="L4102" s="5">
        <v>290</v>
      </c>
      <c r="M4102" s="7" t="s">
        <v>1833</v>
      </c>
      <c r="N4102" s="16">
        <f t="shared" si="320"/>
        <v>43990</v>
      </c>
      <c r="O4102" s="7" t="s">
        <v>1834</v>
      </c>
      <c r="P4102" s="12" t="str">
        <f t="shared" si="321"/>
        <v>2020-06-16</v>
      </c>
      <c r="Q4102" s="1" t="str">
        <f>IFERROR(VLOOKUP(K4102,de_para!$A$2:$B$32,2,0),"ERR")</f>
        <v>web event</v>
      </c>
      <c r="R4102" s="1">
        <v>0</v>
      </c>
      <c r="S4102" s="1">
        <f t="shared" si="322"/>
        <v>6</v>
      </c>
      <c r="T4102" s="1">
        <f t="shared" si="323"/>
        <v>2020</v>
      </c>
      <c r="U4102" s="1">
        <f t="shared" si="324"/>
        <v>1</v>
      </c>
    </row>
    <row r="4103" spans="1:21" x14ac:dyDescent="0.25">
      <c r="A4103" s="3" t="s">
        <v>1515</v>
      </c>
      <c r="B4103" s="3" t="s">
        <v>1832</v>
      </c>
      <c r="C4103" s="4" t="s">
        <v>1516</v>
      </c>
      <c r="D4103" s="5" t="s">
        <v>1495</v>
      </c>
      <c r="E4103" s="4" t="s">
        <v>1496</v>
      </c>
      <c r="F4103" s="6">
        <v>72014.12</v>
      </c>
      <c r="G4103" s="4">
        <v>5976065</v>
      </c>
      <c r="H4103" s="4">
        <v>13722881</v>
      </c>
      <c r="I4103" s="5">
        <v>5.2477406200000001</v>
      </c>
      <c r="J4103" s="5">
        <v>2.2963071854138</v>
      </c>
      <c r="K4103" s="5" t="s">
        <v>36</v>
      </c>
      <c r="L4103" s="5">
        <v>410</v>
      </c>
      <c r="M4103" s="7" t="s">
        <v>1833</v>
      </c>
      <c r="N4103" s="16">
        <f t="shared" si="320"/>
        <v>43990</v>
      </c>
      <c r="O4103" s="7" t="s">
        <v>1834</v>
      </c>
      <c r="P4103" s="12" t="str">
        <f t="shared" si="321"/>
        <v>2020-06-16</v>
      </c>
      <c r="Q4103" s="1" t="str">
        <f>IFERROR(VLOOKUP(K4103,de_para!$A$2:$B$32,2,0),"ERR")</f>
        <v>web event</v>
      </c>
      <c r="R4103" s="1">
        <v>0</v>
      </c>
      <c r="S4103" s="1">
        <f t="shared" si="322"/>
        <v>6</v>
      </c>
      <c r="T4103" s="1">
        <f t="shared" si="323"/>
        <v>2020</v>
      </c>
      <c r="U4103" s="1">
        <f t="shared" si="324"/>
        <v>1</v>
      </c>
    </row>
    <row r="4104" spans="1:21" x14ac:dyDescent="0.25">
      <c r="A4104" s="3" t="s">
        <v>1593</v>
      </c>
      <c r="B4104" s="3" t="s">
        <v>1832</v>
      </c>
      <c r="C4104" s="4" t="s">
        <v>1819</v>
      </c>
      <c r="D4104" s="5" t="s">
        <v>1495</v>
      </c>
      <c r="E4104" s="4" t="s">
        <v>1496</v>
      </c>
      <c r="F4104" s="6">
        <v>20420.11</v>
      </c>
      <c r="G4104" s="4">
        <v>1349121</v>
      </c>
      <c r="H4104" s="4">
        <v>2377631</v>
      </c>
      <c r="I4104" s="5">
        <v>8.5884268800000001</v>
      </c>
      <c r="J4104" s="5">
        <v>1.7623556374853999</v>
      </c>
      <c r="K4104" s="5" t="s">
        <v>36</v>
      </c>
      <c r="L4104" s="5">
        <v>123</v>
      </c>
      <c r="M4104" s="7" t="s">
        <v>1833</v>
      </c>
      <c r="N4104" s="16">
        <f t="shared" si="320"/>
        <v>43990</v>
      </c>
      <c r="O4104" s="7" t="s">
        <v>1834</v>
      </c>
      <c r="P4104" s="12" t="str">
        <f t="shared" si="321"/>
        <v>2020-06-16</v>
      </c>
      <c r="Q4104" s="1" t="str">
        <f>IFERROR(VLOOKUP(K4104,de_para!$A$2:$B$32,2,0),"ERR")</f>
        <v>web event</v>
      </c>
      <c r="R4104" s="1">
        <v>0</v>
      </c>
      <c r="S4104" s="1">
        <f t="shared" si="322"/>
        <v>6</v>
      </c>
      <c r="T4104" s="1">
        <f t="shared" si="323"/>
        <v>2020</v>
      </c>
      <c r="U4104" s="1">
        <f t="shared" si="324"/>
        <v>1</v>
      </c>
    </row>
    <row r="4105" spans="1:21" x14ac:dyDescent="0.25">
      <c r="A4105" s="3" t="s">
        <v>1823</v>
      </c>
      <c r="B4105" s="3" t="s">
        <v>1832</v>
      </c>
      <c r="C4105" s="4" t="s">
        <v>1824</v>
      </c>
      <c r="D4105" s="5" t="s">
        <v>1777</v>
      </c>
      <c r="E4105" s="4" t="s">
        <v>1778</v>
      </c>
      <c r="F4105" s="6">
        <v>0</v>
      </c>
      <c r="G4105" s="4">
        <v>0</v>
      </c>
      <c r="H4105" s="4">
        <v>0</v>
      </c>
      <c r="I4105" s="5" t="s">
        <v>45</v>
      </c>
      <c r="J4105" s="5">
        <v>0</v>
      </c>
      <c r="K4105" s="5" t="s">
        <v>1779</v>
      </c>
      <c r="L4105" s="5">
        <v>3</v>
      </c>
      <c r="M4105" s="7" t="s">
        <v>1833</v>
      </c>
      <c r="N4105" s="16">
        <f t="shared" si="320"/>
        <v>43990</v>
      </c>
      <c r="O4105" s="7" t="s">
        <v>1834</v>
      </c>
      <c r="P4105" s="12" t="str">
        <f t="shared" si="321"/>
        <v>2020-06-16</v>
      </c>
      <c r="Q4105" s="1" t="str">
        <f>IFERROR(VLOOKUP(K4105,de_para!$A$2:$B$32,2,0),"ERR")</f>
        <v>web event</v>
      </c>
      <c r="R4105" s="1">
        <v>0</v>
      </c>
      <c r="S4105" s="1">
        <f t="shared" si="322"/>
        <v>6</v>
      </c>
      <c r="T4105" s="1">
        <f t="shared" si="323"/>
        <v>2020</v>
      </c>
      <c r="U4105" s="1">
        <f t="shared" si="324"/>
        <v>1</v>
      </c>
    </row>
    <row r="4106" spans="1:21" x14ac:dyDescent="0.25">
      <c r="A4106" s="3" t="s">
        <v>1632</v>
      </c>
      <c r="B4106" s="3" t="s">
        <v>1832</v>
      </c>
      <c r="C4106" s="4" t="s">
        <v>1633</v>
      </c>
      <c r="D4106" s="5" t="s">
        <v>1504</v>
      </c>
      <c r="E4106" s="4" t="s">
        <v>1505</v>
      </c>
      <c r="F4106" s="6">
        <v>27413.11</v>
      </c>
      <c r="G4106" s="4">
        <v>943613</v>
      </c>
      <c r="H4106" s="4">
        <v>1773414</v>
      </c>
      <c r="I4106" s="5">
        <v>15.457817520000001</v>
      </c>
      <c r="J4106" s="5">
        <v>1.8793869944563999</v>
      </c>
      <c r="K4106" s="5" t="s">
        <v>36</v>
      </c>
      <c r="L4106" s="5">
        <v>163</v>
      </c>
      <c r="M4106" s="7" t="s">
        <v>1833</v>
      </c>
      <c r="N4106" s="16">
        <f t="shared" si="320"/>
        <v>43990</v>
      </c>
      <c r="O4106" s="7" t="s">
        <v>1834</v>
      </c>
      <c r="P4106" s="12" t="str">
        <f t="shared" si="321"/>
        <v>2020-06-16</v>
      </c>
      <c r="Q4106" s="1" t="str">
        <f>IFERROR(VLOOKUP(K4106,de_para!$A$2:$B$32,2,0),"ERR")</f>
        <v>web event</v>
      </c>
      <c r="R4106" s="1">
        <v>0</v>
      </c>
      <c r="S4106" s="1">
        <f t="shared" si="322"/>
        <v>6</v>
      </c>
      <c r="T4106" s="1">
        <f t="shared" si="323"/>
        <v>2020</v>
      </c>
      <c r="U4106" s="1">
        <f t="shared" si="324"/>
        <v>1</v>
      </c>
    </row>
    <row r="4107" spans="1:21" x14ac:dyDescent="0.25">
      <c r="A4107" s="3" t="s">
        <v>1306</v>
      </c>
      <c r="B4107" s="3" t="s">
        <v>1832</v>
      </c>
      <c r="C4107" s="4" t="s">
        <v>1307</v>
      </c>
      <c r="D4107" s="5" t="s">
        <v>1302</v>
      </c>
      <c r="E4107" s="4" t="s">
        <v>1303</v>
      </c>
      <c r="F4107" s="6">
        <v>5655.03</v>
      </c>
      <c r="G4107" s="4">
        <v>10078</v>
      </c>
      <c r="H4107" s="4">
        <v>193819</v>
      </c>
      <c r="I4107" s="5">
        <v>29.17686089</v>
      </c>
      <c r="J4107" s="5">
        <v>19.231891248263999</v>
      </c>
      <c r="K4107" s="5" t="s">
        <v>6</v>
      </c>
      <c r="L4107" s="5">
        <v>10078</v>
      </c>
      <c r="M4107" s="7" t="s">
        <v>1833</v>
      </c>
      <c r="N4107" s="16">
        <f t="shared" si="320"/>
        <v>43990</v>
      </c>
      <c r="O4107" s="7" t="s">
        <v>1834</v>
      </c>
      <c r="P4107" s="12" t="str">
        <f t="shared" si="321"/>
        <v>2020-06-16</v>
      </c>
      <c r="Q4107" s="1" t="str">
        <f>IFERROR(VLOOKUP(K4107,de_para!$A$2:$B$32,2,0),"ERR")</f>
        <v>Top funnel</v>
      </c>
      <c r="R4107" s="1">
        <v>0</v>
      </c>
      <c r="S4107" s="1">
        <f t="shared" si="322"/>
        <v>6</v>
      </c>
      <c r="T4107" s="1">
        <f t="shared" si="323"/>
        <v>2020</v>
      </c>
      <c r="U4107" s="1">
        <f t="shared" si="324"/>
        <v>1</v>
      </c>
    </row>
    <row r="4108" spans="1:21" x14ac:dyDescent="0.25">
      <c r="A4108" s="3" t="s">
        <v>1593</v>
      </c>
      <c r="B4108" s="3" t="s">
        <v>1832</v>
      </c>
      <c r="C4108" s="4" t="s">
        <v>1762</v>
      </c>
      <c r="D4108" s="5" t="s">
        <v>1760</v>
      </c>
      <c r="E4108" s="4" t="s">
        <v>1761</v>
      </c>
      <c r="F4108" s="6">
        <v>1335.6</v>
      </c>
      <c r="G4108" s="4">
        <v>95136</v>
      </c>
      <c r="H4108" s="4">
        <v>147463</v>
      </c>
      <c r="I4108" s="5">
        <v>9.0571872300000003</v>
      </c>
      <c r="J4108" s="5">
        <v>1.5500231247898</v>
      </c>
      <c r="K4108" s="5" t="s">
        <v>36</v>
      </c>
      <c r="L4108" s="5">
        <v>15</v>
      </c>
      <c r="M4108" s="7" t="s">
        <v>1833</v>
      </c>
      <c r="N4108" s="16">
        <f t="shared" si="320"/>
        <v>43990</v>
      </c>
      <c r="O4108" s="7" t="s">
        <v>1834</v>
      </c>
      <c r="P4108" s="12" t="str">
        <f t="shared" si="321"/>
        <v>2020-06-16</v>
      </c>
      <c r="Q4108" s="1" t="str">
        <f>IFERROR(VLOOKUP(K4108,de_para!$A$2:$B$32,2,0),"ERR")</f>
        <v>web event</v>
      </c>
      <c r="R4108" s="1">
        <v>0</v>
      </c>
      <c r="S4108" s="1">
        <f t="shared" si="322"/>
        <v>6</v>
      </c>
      <c r="T4108" s="1">
        <f t="shared" si="323"/>
        <v>2020</v>
      </c>
      <c r="U4108" s="1">
        <f t="shared" si="324"/>
        <v>1</v>
      </c>
    </row>
    <row r="4109" spans="1:21" x14ac:dyDescent="0.25">
      <c r="A4109" s="3" t="s">
        <v>1088</v>
      </c>
      <c r="B4109" s="3" t="s">
        <v>1832</v>
      </c>
      <c r="C4109" s="4" t="s">
        <v>1090</v>
      </c>
      <c r="D4109" s="5" t="s">
        <v>1091</v>
      </c>
      <c r="E4109" s="4" t="s">
        <v>1092</v>
      </c>
      <c r="F4109" s="6">
        <v>14721.86</v>
      </c>
      <c r="G4109" s="4">
        <v>21852</v>
      </c>
      <c r="H4109" s="4">
        <v>325840</v>
      </c>
      <c r="I4109" s="5">
        <v>45.181254600000003</v>
      </c>
      <c r="J4109" s="5">
        <v>14.911220940874999</v>
      </c>
      <c r="K4109" s="5" t="s">
        <v>36</v>
      </c>
      <c r="L4109" s="5">
        <v>195</v>
      </c>
      <c r="M4109" s="7" t="s">
        <v>1833</v>
      </c>
      <c r="N4109" s="16">
        <f t="shared" si="320"/>
        <v>43990</v>
      </c>
      <c r="O4109" s="7" t="s">
        <v>1834</v>
      </c>
      <c r="P4109" s="12" t="str">
        <f t="shared" si="321"/>
        <v>2020-06-16</v>
      </c>
      <c r="Q4109" s="1" t="str">
        <f>IFERROR(VLOOKUP(K4109,de_para!$A$2:$B$32,2,0),"ERR")</f>
        <v>web event</v>
      </c>
      <c r="R4109" s="1">
        <v>0</v>
      </c>
      <c r="S4109" s="1">
        <f t="shared" si="322"/>
        <v>6</v>
      </c>
      <c r="T4109" s="1">
        <f t="shared" si="323"/>
        <v>2020</v>
      </c>
      <c r="U4109" s="1">
        <f t="shared" si="324"/>
        <v>1</v>
      </c>
    </row>
    <row r="4110" spans="1:21" x14ac:dyDescent="0.25">
      <c r="A4110" s="3" t="s">
        <v>1835</v>
      </c>
      <c r="B4110" s="3" t="s">
        <v>1832</v>
      </c>
      <c r="C4110" s="4" t="s">
        <v>1836</v>
      </c>
      <c r="D4110" s="5" t="s">
        <v>1777</v>
      </c>
      <c r="E4110" s="4" t="s">
        <v>1778</v>
      </c>
      <c r="F4110" s="6">
        <v>0</v>
      </c>
      <c r="G4110" s="4">
        <v>0</v>
      </c>
      <c r="H4110" s="4">
        <v>0</v>
      </c>
      <c r="I4110" s="5" t="s">
        <v>45</v>
      </c>
      <c r="J4110" s="5">
        <v>0</v>
      </c>
      <c r="K4110" s="5" t="s">
        <v>1779</v>
      </c>
      <c r="L4110" s="5">
        <v>1</v>
      </c>
      <c r="M4110" s="7" t="s">
        <v>1833</v>
      </c>
      <c r="N4110" s="16">
        <f t="shared" si="320"/>
        <v>43990</v>
      </c>
      <c r="O4110" s="7" t="s">
        <v>1834</v>
      </c>
      <c r="P4110" s="12" t="str">
        <f t="shared" si="321"/>
        <v>2020-06-16</v>
      </c>
      <c r="Q4110" s="1" t="str">
        <f>IFERROR(VLOOKUP(K4110,de_para!$A$2:$B$32,2,0),"ERR")</f>
        <v>web event</v>
      </c>
      <c r="R4110" s="1">
        <v>0</v>
      </c>
      <c r="S4110" s="1">
        <f t="shared" si="322"/>
        <v>6</v>
      </c>
      <c r="T4110" s="1">
        <f t="shared" si="323"/>
        <v>2020</v>
      </c>
      <c r="U4110" s="1">
        <f t="shared" si="324"/>
        <v>1</v>
      </c>
    </row>
    <row r="4111" spans="1:21" x14ac:dyDescent="0.25">
      <c r="A4111" s="3" t="s">
        <v>1817</v>
      </c>
      <c r="B4111" s="3" t="s">
        <v>1832</v>
      </c>
      <c r="C4111" s="4" t="s">
        <v>1828</v>
      </c>
      <c r="D4111" s="5" t="s">
        <v>1777</v>
      </c>
      <c r="E4111" s="4" t="s">
        <v>1778</v>
      </c>
      <c r="F4111" s="6">
        <v>0</v>
      </c>
      <c r="G4111" s="4">
        <v>0</v>
      </c>
      <c r="H4111" s="4">
        <v>0</v>
      </c>
      <c r="I4111" s="5" t="s">
        <v>45</v>
      </c>
      <c r="J4111" s="5">
        <v>0</v>
      </c>
      <c r="K4111" s="5" t="s">
        <v>1779</v>
      </c>
      <c r="L4111" s="5">
        <v>5</v>
      </c>
      <c r="M4111" s="7" t="s">
        <v>1833</v>
      </c>
      <c r="N4111" s="16">
        <f t="shared" si="320"/>
        <v>43990</v>
      </c>
      <c r="O4111" s="7" t="s">
        <v>1834</v>
      </c>
      <c r="P4111" s="12" t="str">
        <f t="shared" si="321"/>
        <v>2020-06-16</v>
      </c>
      <c r="Q4111" s="1" t="str">
        <f>IFERROR(VLOOKUP(K4111,de_para!$A$2:$B$32,2,0),"ERR")</f>
        <v>web event</v>
      </c>
      <c r="R4111" s="1">
        <v>0</v>
      </c>
      <c r="S4111" s="1">
        <f t="shared" si="322"/>
        <v>6</v>
      </c>
      <c r="T4111" s="1">
        <f t="shared" si="323"/>
        <v>2020</v>
      </c>
      <c r="U4111" s="1">
        <f t="shared" si="324"/>
        <v>1</v>
      </c>
    </row>
    <row r="4112" spans="1:21" x14ac:dyDescent="0.25">
      <c r="A4112" s="3" t="s">
        <v>1502</v>
      </c>
      <c r="B4112" s="3" t="s">
        <v>1832</v>
      </c>
      <c r="C4112" s="4" t="s">
        <v>1503</v>
      </c>
      <c r="D4112" s="5" t="s">
        <v>1504</v>
      </c>
      <c r="E4112" s="4" t="s">
        <v>1505</v>
      </c>
      <c r="F4112" s="6">
        <v>77692.789999999994</v>
      </c>
      <c r="G4112" s="4">
        <v>4753414</v>
      </c>
      <c r="H4112" s="4">
        <v>9368279</v>
      </c>
      <c r="I4112" s="5">
        <v>8.2931763699999994</v>
      </c>
      <c r="J4112" s="5">
        <v>1.9708527386842001</v>
      </c>
      <c r="K4112" s="5" t="s">
        <v>36</v>
      </c>
      <c r="L4112" s="5">
        <v>450</v>
      </c>
      <c r="M4112" s="7" t="s">
        <v>1833</v>
      </c>
      <c r="N4112" s="16">
        <f t="shared" si="320"/>
        <v>43990</v>
      </c>
      <c r="O4112" s="7" t="s">
        <v>1834</v>
      </c>
      <c r="P4112" s="12" t="str">
        <f t="shared" si="321"/>
        <v>2020-06-16</v>
      </c>
      <c r="Q4112" s="1" t="str">
        <f>IFERROR(VLOOKUP(K4112,de_para!$A$2:$B$32,2,0),"ERR")</f>
        <v>web event</v>
      </c>
      <c r="R4112" s="1">
        <v>0</v>
      </c>
      <c r="S4112" s="1">
        <f t="shared" si="322"/>
        <v>6</v>
      </c>
      <c r="T4112" s="1">
        <f t="shared" si="323"/>
        <v>2020</v>
      </c>
      <c r="U4112" s="1">
        <f t="shared" si="324"/>
        <v>1</v>
      </c>
    </row>
    <row r="4113" spans="1:21" x14ac:dyDescent="0.25">
      <c r="A4113" s="3" t="s">
        <v>1774</v>
      </c>
      <c r="B4113" s="3" t="s">
        <v>1832</v>
      </c>
      <c r="C4113" s="4" t="s">
        <v>1776</v>
      </c>
      <c r="D4113" s="5" t="s">
        <v>1777</v>
      </c>
      <c r="E4113" s="4" t="s">
        <v>1778</v>
      </c>
      <c r="F4113" s="6">
        <v>17402.080000000002</v>
      </c>
      <c r="G4113" s="4">
        <v>928003</v>
      </c>
      <c r="H4113" s="4">
        <v>1763301</v>
      </c>
      <c r="I4113" s="5">
        <v>9.8690354100000004</v>
      </c>
      <c r="J4113" s="5">
        <v>1.9001026936334999</v>
      </c>
      <c r="K4113" s="5" t="s">
        <v>1779</v>
      </c>
      <c r="L4113" s="5">
        <v>22</v>
      </c>
      <c r="M4113" s="7" t="s">
        <v>1833</v>
      </c>
      <c r="N4113" s="16">
        <f t="shared" si="320"/>
        <v>43990</v>
      </c>
      <c r="O4113" s="7" t="s">
        <v>1834</v>
      </c>
      <c r="P4113" s="12" t="str">
        <f t="shared" si="321"/>
        <v>2020-06-16</v>
      </c>
      <c r="Q4113" s="1" t="str">
        <f>IFERROR(VLOOKUP(K4113,de_para!$A$2:$B$32,2,0),"ERR")</f>
        <v>web event</v>
      </c>
      <c r="R4113" s="1">
        <v>0</v>
      </c>
      <c r="S4113" s="1">
        <f t="shared" si="322"/>
        <v>6</v>
      </c>
      <c r="T4113" s="1">
        <f t="shared" si="323"/>
        <v>2020</v>
      </c>
      <c r="U4113" s="1">
        <f t="shared" si="324"/>
        <v>1</v>
      </c>
    </row>
    <row r="4114" spans="1:21" x14ac:dyDescent="0.25">
      <c r="A4114" s="3" t="s">
        <v>1352</v>
      </c>
      <c r="B4114" s="3" t="s">
        <v>1832</v>
      </c>
      <c r="C4114" s="4" t="s">
        <v>1353</v>
      </c>
      <c r="D4114" s="5" t="s">
        <v>1091</v>
      </c>
      <c r="E4114" s="4" t="s">
        <v>1092</v>
      </c>
      <c r="F4114" s="6">
        <v>45343.59</v>
      </c>
      <c r="G4114" s="4">
        <v>209728</v>
      </c>
      <c r="H4114" s="4">
        <v>2239261</v>
      </c>
      <c r="I4114" s="5">
        <v>20.249354589999999</v>
      </c>
      <c r="J4114" s="5">
        <v>10.676976846201001</v>
      </c>
      <c r="K4114" s="5" t="s">
        <v>36</v>
      </c>
      <c r="L4114" s="5">
        <v>460</v>
      </c>
      <c r="M4114" s="7" t="s">
        <v>1833</v>
      </c>
      <c r="N4114" s="16">
        <f t="shared" si="320"/>
        <v>43990</v>
      </c>
      <c r="O4114" s="7" t="s">
        <v>1834</v>
      </c>
      <c r="P4114" s="12" t="str">
        <f t="shared" si="321"/>
        <v>2020-06-16</v>
      </c>
      <c r="Q4114" s="1" t="str">
        <f>IFERROR(VLOOKUP(K4114,de_para!$A$2:$B$32,2,0),"ERR")</f>
        <v>web event</v>
      </c>
      <c r="R4114" s="1">
        <v>0</v>
      </c>
      <c r="S4114" s="1">
        <f t="shared" si="322"/>
        <v>6</v>
      </c>
      <c r="T4114" s="1">
        <f t="shared" si="323"/>
        <v>2020</v>
      </c>
      <c r="U4114" s="1">
        <f t="shared" si="324"/>
        <v>1</v>
      </c>
    </row>
    <row r="4115" spans="1:21" x14ac:dyDescent="0.25">
      <c r="A4115" s="3" t="s">
        <v>1723</v>
      </c>
      <c r="B4115" s="3" t="s">
        <v>1832</v>
      </c>
      <c r="C4115" s="4" t="s">
        <v>1759</v>
      </c>
      <c r="D4115" s="5" t="s">
        <v>1760</v>
      </c>
      <c r="E4115" s="4" t="s">
        <v>1761</v>
      </c>
      <c r="F4115" s="6">
        <v>9519.24</v>
      </c>
      <c r="G4115" s="4">
        <v>845058</v>
      </c>
      <c r="H4115" s="4">
        <v>1588843</v>
      </c>
      <c r="I4115" s="5">
        <v>5.9913031099999996</v>
      </c>
      <c r="J4115" s="5">
        <v>1.8801585216636001</v>
      </c>
      <c r="K4115" s="5" t="s">
        <v>36</v>
      </c>
      <c r="L4115" s="5">
        <v>51</v>
      </c>
      <c r="M4115" s="7" t="s">
        <v>1833</v>
      </c>
      <c r="N4115" s="16">
        <f t="shared" si="320"/>
        <v>43990</v>
      </c>
      <c r="O4115" s="7" t="s">
        <v>1834</v>
      </c>
      <c r="P4115" s="12" t="str">
        <f t="shared" si="321"/>
        <v>2020-06-16</v>
      </c>
      <c r="Q4115" s="1" t="str">
        <f>IFERROR(VLOOKUP(K4115,de_para!$A$2:$B$32,2,0),"ERR")</f>
        <v>web event</v>
      </c>
      <c r="R4115" s="1">
        <v>0</v>
      </c>
      <c r="S4115" s="1">
        <f t="shared" si="322"/>
        <v>6</v>
      </c>
      <c r="T4115" s="1">
        <f t="shared" si="323"/>
        <v>2020</v>
      </c>
      <c r="U4115" s="1">
        <f t="shared" si="324"/>
        <v>1</v>
      </c>
    </row>
    <row r="4116" spans="1:21" x14ac:dyDescent="0.25">
      <c r="A4116" s="3" t="s">
        <v>1493</v>
      </c>
      <c r="B4116" s="3" t="s">
        <v>1832</v>
      </c>
      <c r="C4116" s="4" t="s">
        <v>1494</v>
      </c>
      <c r="D4116" s="5" t="s">
        <v>1495</v>
      </c>
      <c r="E4116" s="4" t="s">
        <v>1496</v>
      </c>
      <c r="F4116" s="6">
        <v>14778.44</v>
      </c>
      <c r="G4116" s="4">
        <v>976127</v>
      </c>
      <c r="H4116" s="4">
        <v>1733051</v>
      </c>
      <c r="I4116" s="5">
        <v>8.5274120599999996</v>
      </c>
      <c r="J4116" s="5">
        <v>1.7754359832276001</v>
      </c>
      <c r="K4116" s="5" t="s">
        <v>36</v>
      </c>
      <c r="L4116" s="5">
        <v>100</v>
      </c>
      <c r="M4116" s="7" t="s">
        <v>1833</v>
      </c>
      <c r="N4116" s="16">
        <f t="shared" si="320"/>
        <v>43990</v>
      </c>
      <c r="O4116" s="7" t="s">
        <v>1834</v>
      </c>
      <c r="P4116" s="12" t="str">
        <f t="shared" si="321"/>
        <v>2020-06-16</v>
      </c>
      <c r="Q4116" s="1" t="str">
        <f>IFERROR(VLOOKUP(K4116,de_para!$A$2:$B$32,2,0),"ERR")</f>
        <v>web event</v>
      </c>
      <c r="R4116" s="1">
        <v>0</v>
      </c>
      <c r="S4116" s="1">
        <f t="shared" si="322"/>
        <v>6</v>
      </c>
      <c r="T4116" s="1">
        <f t="shared" si="323"/>
        <v>2020</v>
      </c>
      <c r="U4116" s="1">
        <f t="shared" si="324"/>
        <v>1</v>
      </c>
    </row>
    <row r="4117" spans="1:21" x14ac:dyDescent="0.25">
      <c r="A4117" s="3" t="s">
        <v>1593</v>
      </c>
      <c r="B4117" s="3" t="s">
        <v>1832</v>
      </c>
      <c r="C4117" s="4" t="s">
        <v>1837</v>
      </c>
      <c r="D4117" s="5" t="s">
        <v>1838</v>
      </c>
      <c r="E4117" s="4" t="s">
        <v>1839</v>
      </c>
      <c r="F4117" s="6">
        <v>0</v>
      </c>
      <c r="G4117" s="4">
        <v>0</v>
      </c>
      <c r="H4117" s="4">
        <v>0</v>
      </c>
      <c r="I4117" s="5" t="s">
        <v>45</v>
      </c>
      <c r="J4117" s="5">
        <v>0</v>
      </c>
      <c r="K4117" s="5" t="s">
        <v>36</v>
      </c>
      <c r="L4117" s="5">
        <v>1</v>
      </c>
      <c r="M4117" s="7" t="s">
        <v>1833</v>
      </c>
      <c r="N4117" s="16">
        <f t="shared" si="320"/>
        <v>43990</v>
      </c>
      <c r="O4117" s="7" t="s">
        <v>1834</v>
      </c>
      <c r="P4117" s="12" t="str">
        <f t="shared" si="321"/>
        <v>2020-06-16</v>
      </c>
      <c r="Q4117" s="1" t="str">
        <f>IFERROR(VLOOKUP(K4117,de_para!$A$2:$B$32,2,0),"ERR")</f>
        <v>web event</v>
      </c>
      <c r="R4117" s="1">
        <v>0</v>
      </c>
      <c r="S4117" s="1">
        <f t="shared" si="322"/>
        <v>6</v>
      </c>
      <c r="T4117" s="1">
        <f t="shared" si="323"/>
        <v>2020</v>
      </c>
      <c r="U4117" s="1">
        <f t="shared" si="324"/>
        <v>1</v>
      </c>
    </row>
    <row r="4118" spans="1:21" x14ac:dyDescent="0.25">
      <c r="A4118" s="3" t="s">
        <v>1786</v>
      </c>
      <c r="B4118" s="3" t="s">
        <v>1832</v>
      </c>
      <c r="C4118" s="4" t="s">
        <v>1787</v>
      </c>
      <c r="D4118" s="5" t="s">
        <v>1777</v>
      </c>
      <c r="E4118" s="4" t="s">
        <v>1778</v>
      </c>
      <c r="F4118" s="6">
        <v>1838.51</v>
      </c>
      <c r="G4118" s="4">
        <v>138272</v>
      </c>
      <c r="H4118" s="4">
        <v>167033</v>
      </c>
      <c r="I4118" s="5">
        <v>11.006866909999999</v>
      </c>
      <c r="J4118" s="5">
        <v>1.2080030664198</v>
      </c>
      <c r="K4118" s="5" t="s">
        <v>1779</v>
      </c>
      <c r="L4118" s="5">
        <v>3</v>
      </c>
      <c r="M4118" s="7" t="s">
        <v>1833</v>
      </c>
      <c r="N4118" s="16">
        <f t="shared" si="320"/>
        <v>43990</v>
      </c>
      <c r="O4118" s="7" t="s">
        <v>1834</v>
      </c>
      <c r="P4118" s="12" t="str">
        <f t="shared" si="321"/>
        <v>2020-06-16</v>
      </c>
      <c r="Q4118" s="1" t="str">
        <f>IFERROR(VLOOKUP(K4118,de_para!$A$2:$B$32,2,0),"ERR")</f>
        <v>web event</v>
      </c>
      <c r="R4118" s="1">
        <v>0</v>
      </c>
      <c r="S4118" s="1">
        <f t="shared" si="322"/>
        <v>6</v>
      </c>
      <c r="T4118" s="1">
        <f t="shared" si="323"/>
        <v>2020</v>
      </c>
      <c r="U4118" s="1">
        <f t="shared" si="324"/>
        <v>1</v>
      </c>
    </row>
    <row r="4119" spans="1:21" x14ac:dyDescent="0.25">
      <c r="A4119" s="3" t="s">
        <v>1723</v>
      </c>
      <c r="B4119" s="3" t="s">
        <v>1832</v>
      </c>
      <c r="C4119" s="4" t="s">
        <v>1840</v>
      </c>
      <c r="D4119" s="5" t="s">
        <v>1838</v>
      </c>
      <c r="E4119" s="4" t="s">
        <v>1839</v>
      </c>
      <c r="F4119" s="6">
        <v>0</v>
      </c>
      <c r="G4119" s="4">
        <v>0</v>
      </c>
      <c r="H4119" s="4">
        <v>0</v>
      </c>
      <c r="I4119" s="5" t="s">
        <v>45</v>
      </c>
      <c r="J4119" s="5">
        <v>0</v>
      </c>
      <c r="K4119" s="5" t="s">
        <v>36</v>
      </c>
      <c r="L4119" s="5">
        <v>3</v>
      </c>
      <c r="M4119" s="7" t="s">
        <v>1833</v>
      </c>
      <c r="N4119" s="16">
        <f t="shared" si="320"/>
        <v>43990</v>
      </c>
      <c r="O4119" s="7" t="s">
        <v>1834</v>
      </c>
      <c r="P4119" s="12" t="str">
        <f t="shared" si="321"/>
        <v>2020-06-16</v>
      </c>
      <c r="Q4119" s="1" t="str">
        <f>IFERROR(VLOOKUP(K4119,de_para!$A$2:$B$32,2,0),"ERR")</f>
        <v>web event</v>
      </c>
      <c r="R4119" s="1">
        <v>0</v>
      </c>
      <c r="S4119" s="1">
        <f t="shared" si="322"/>
        <v>6</v>
      </c>
      <c r="T4119" s="1">
        <f t="shared" si="323"/>
        <v>2020</v>
      </c>
      <c r="U4119" s="1">
        <f t="shared" si="324"/>
        <v>1</v>
      </c>
    </row>
    <row r="4120" spans="1:21" x14ac:dyDescent="0.25">
      <c r="A4120" s="3" t="s">
        <v>1593</v>
      </c>
      <c r="B4120" s="3" t="s">
        <v>1841</v>
      </c>
      <c r="C4120" s="4" t="s">
        <v>1819</v>
      </c>
      <c r="D4120" s="5" t="s">
        <v>1495</v>
      </c>
      <c r="E4120" s="4" t="s">
        <v>1496</v>
      </c>
      <c r="F4120" s="6">
        <v>25171.9</v>
      </c>
      <c r="G4120" s="4">
        <v>1416448</v>
      </c>
      <c r="H4120" s="4">
        <v>2734313</v>
      </c>
      <c r="I4120" s="5">
        <v>9.2059321700000005</v>
      </c>
      <c r="J4120" s="5">
        <v>1.9304012572294</v>
      </c>
      <c r="K4120" s="5" t="s">
        <v>36</v>
      </c>
      <c r="L4120" s="5">
        <v>165</v>
      </c>
      <c r="M4120" s="7" t="s">
        <v>1842</v>
      </c>
      <c r="N4120" s="16">
        <f t="shared" si="320"/>
        <v>43983</v>
      </c>
      <c r="O4120" s="7" t="s">
        <v>1843</v>
      </c>
      <c r="P4120" s="12" t="str">
        <f t="shared" si="321"/>
        <v>2020-06-09</v>
      </c>
      <c r="Q4120" s="1" t="str">
        <f>IFERROR(VLOOKUP(K4120,de_para!$A$2:$B$32,2,0),"ERR")</f>
        <v>web event</v>
      </c>
      <c r="R4120" s="1">
        <v>0</v>
      </c>
      <c r="S4120" s="1">
        <f t="shared" si="322"/>
        <v>6</v>
      </c>
      <c r="T4120" s="1">
        <f t="shared" si="323"/>
        <v>2020</v>
      </c>
      <c r="U4120" s="1">
        <f t="shared" si="324"/>
        <v>1</v>
      </c>
    </row>
    <row r="4121" spans="1:21" x14ac:dyDescent="0.25">
      <c r="A4121" s="3" t="s">
        <v>1632</v>
      </c>
      <c r="B4121" s="3" t="s">
        <v>1841</v>
      </c>
      <c r="C4121" s="4" t="s">
        <v>1633</v>
      </c>
      <c r="D4121" s="5" t="s">
        <v>1504</v>
      </c>
      <c r="E4121" s="4" t="s">
        <v>1505</v>
      </c>
      <c r="F4121" s="6">
        <v>5968.22</v>
      </c>
      <c r="G4121" s="4">
        <v>252289</v>
      </c>
      <c r="H4121" s="4">
        <v>326303</v>
      </c>
      <c r="I4121" s="5">
        <v>18.290423319999999</v>
      </c>
      <c r="J4121" s="5">
        <v>1.2933699051484999</v>
      </c>
      <c r="K4121" s="5" t="s">
        <v>36</v>
      </c>
      <c r="L4121" s="5">
        <v>29</v>
      </c>
      <c r="M4121" s="7" t="s">
        <v>1842</v>
      </c>
      <c r="N4121" s="16">
        <f t="shared" si="320"/>
        <v>43983</v>
      </c>
      <c r="O4121" s="7" t="s">
        <v>1843</v>
      </c>
      <c r="P4121" s="12" t="str">
        <f t="shared" si="321"/>
        <v>2020-06-09</v>
      </c>
      <c r="Q4121" s="1" t="str">
        <f>IFERROR(VLOOKUP(K4121,de_para!$A$2:$B$32,2,0),"ERR")</f>
        <v>web event</v>
      </c>
      <c r="R4121" s="1">
        <v>0</v>
      </c>
      <c r="S4121" s="1">
        <f t="shared" si="322"/>
        <v>6</v>
      </c>
      <c r="T4121" s="1">
        <f t="shared" si="323"/>
        <v>2020</v>
      </c>
      <c r="U4121" s="1">
        <f t="shared" si="324"/>
        <v>1</v>
      </c>
    </row>
    <row r="4122" spans="1:21" x14ac:dyDescent="0.25">
      <c r="A4122" s="3" t="s">
        <v>1593</v>
      </c>
      <c r="B4122" s="3" t="s">
        <v>1841</v>
      </c>
      <c r="C4122" s="4" t="s">
        <v>1594</v>
      </c>
      <c r="D4122" s="5" t="s">
        <v>1504</v>
      </c>
      <c r="E4122" s="4" t="s">
        <v>1505</v>
      </c>
      <c r="F4122" s="6">
        <v>67426.14</v>
      </c>
      <c r="G4122" s="4">
        <v>1882110</v>
      </c>
      <c r="H4122" s="4">
        <v>4131957</v>
      </c>
      <c r="I4122" s="5">
        <v>16.318209509999999</v>
      </c>
      <c r="J4122" s="5">
        <v>2.1953854981909</v>
      </c>
      <c r="K4122" s="5" t="s">
        <v>36</v>
      </c>
      <c r="L4122" s="5">
        <v>457</v>
      </c>
      <c r="M4122" s="7" t="s">
        <v>1842</v>
      </c>
      <c r="N4122" s="16">
        <f t="shared" si="320"/>
        <v>43983</v>
      </c>
      <c r="O4122" s="7" t="s">
        <v>1843</v>
      </c>
      <c r="P4122" s="12" t="str">
        <f t="shared" si="321"/>
        <v>2020-06-09</v>
      </c>
      <c r="Q4122" s="1" t="str">
        <f>IFERROR(VLOOKUP(K4122,de_para!$A$2:$B$32,2,0),"ERR")</f>
        <v>web event</v>
      </c>
      <c r="R4122" s="1">
        <v>0</v>
      </c>
      <c r="S4122" s="1">
        <f t="shared" si="322"/>
        <v>6</v>
      </c>
      <c r="T4122" s="1">
        <f t="shared" si="323"/>
        <v>2020</v>
      </c>
      <c r="U4122" s="1">
        <f t="shared" si="324"/>
        <v>1</v>
      </c>
    </row>
    <row r="4123" spans="1:21" x14ac:dyDescent="0.25">
      <c r="A4123" s="3" t="s">
        <v>1088</v>
      </c>
      <c r="B4123" s="3" t="s">
        <v>1841</v>
      </c>
      <c r="C4123" s="4" t="s">
        <v>1090</v>
      </c>
      <c r="D4123" s="5" t="s">
        <v>1091</v>
      </c>
      <c r="E4123" s="4" t="s">
        <v>1092</v>
      </c>
      <c r="F4123" s="6">
        <v>12818</v>
      </c>
      <c r="G4123" s="4">
        <v>19028</v>
      </c>
      <c r="H4123" s="4">
        <v>271780</v>
      </c>
      <c r="I4123" s="5">
        <v>47.163146660000002</v>
      </c>
      <c r="J4123" s="5">
        <v>14.283161656506</v>
      </c>
      <c r="K4123" s="5" t="s">
        <v>36</v>
      </c>
      <c r="L4123" s="5">
        <v>185</v>
      </c>
      <c r="M4123" s="7" t="s">
        <v>1842</v>
      </c>
      <c r="N4123" s="16">
        <f t="shared" si="320"/>
        <v>43983</v>
      </c>
      <c r="O4123" s="7" t="s">
        <v>1843</v>
      </c>
      <c r="P4123" s="12" t="str">
        <f t="shared" si="321"/>
        <v>2020-06-09</v>
      </c>
      <c r="Q4123" s="1" t="str">
        <f>IFERROR(VLOOKUP(K4123,de_para!$A$2:$B$32,2,0),"ERR")</f>
        <v>web event</v>
      </c>
      <c r="R4123" s="1">
        <v>0</v>
      </c>
      <c r="S4123" s="1">
        <f t="shared" si="322"/>
        <v>6</v>
      </c>
      <c r="T4123" s="1">
        <f t="shared" si="323"/>
        <v>2020</v>
      </c>
      <c r="U4123" s="1">
        <f t="shared" si="324"/>
        <v>1</v>
      </c>
    </row>
    <row r="4124" spans="1:21" x14ac:dyDescent="0.25">
      <c r="A4124" s="3" t="s">
        <v>1844</v>
      </c>
      <c r="B4124" s="3" t="s">
        <v>1841</v>
      </c>
      <c r="C4124" s="4" t="s">
        <v>1845</v>
      </c>
      <c r="D4124" s="5" t="s">
        <v>1846</v>
      </c>
      <c r="E4124" s="4" t="s">
        <v>1847</v>
      </c>
      <c r="F4124" s="6">
        <v>264.93</v>
      </c>
      <c r="G4124" s="4">
        <v>1062</v>
      </c>
      <c r="H4124" s="4">
        <v>1101</v>
      </c>
      <c r="I4124" s="5">
        <v>240.62670299999999</v>
      </c>
      <c r="J4124" s="5">
        <v>1.0367231638418</v>
      </c>
      <c r="K4124" s="5" t="s">
        <v>6</v>
      </c>
      <c r="L4124" s="5">
        <v>1062</v>
      </c>
      <c r="M4124" s="7" t="s">
        <v>1842</v>
      </c>
      <c r="N4124" s="16">
        <f t="shared" si="320"/>
        <v>43983</v>
      </c>
      <c r="O4124" s="7" t="s">
        <v>1843</v>
      </c>
      <c r="P4124" s="12" t="str">
        <f t="shared" si="321"/>
        <v>2020-06-09</v>
      </c>
      <c r="Q4124" s="1" t="str">
        <f>IFERROR(VLOOKUP(K4124,de_para!$A$2:$B$32,2,0),"ERR")</f>
        <v>Top funnel</v>
      </c>
      <c r="R4124" s="1">
        <v>0</v>
      </c>
      <c r="S4124" s="1">
        <f t="shared" si="322"/>
        <v>6</v>
      </c>
      <c r="T4124" s="1">
        <f t="shared" si="323"/>
        <v>2020</v>
      </c>
      <c r="U4124" s="1">
        <f t="shared" si="324"/>
        <v>1</v>
      </c>
    </row>
    <row r="4125" spans="1:21" x14ac:dyDescent="0.25">
      <c r="A4125" s="3" t="s">
        <v>1593</v>
      </c>
      <c r="B4125" s="3" t="s">
        <v>1841</v>
      </c>
      <c r="C4125" s="4" t="s">
        <v>1762</v>
      </c>
      <c r="D4125" s="5" t="s">
        <v>1760</v>
      </c>
      <c r="E4125" s="4" t="s">
        <v>1761</v>
      </c>
      <c r="F4125" s="6">
        <v>705.94</v>
      </c>
      <c r="G4125" s="4">
        <v>53984</v>
      </c>
      <c r="H4125" s="4">
        <v>76031</v>
      </c>
      <c r="I4125" s="5">
        <v>9.2848969500000003</v>
      </c>
      <c r="J4125" s="5">
        <v>1.4083987848251001</v>
      </c>
      <c r="K4125" s="5" t="s">
        <v>36</v>
      </c>
      <c r="L4125" s="5">
        <v>5</v>
      </c>
      <c r="M4125" s="7" t="s">
        <v>1842</v>
      </c>
      <c r="N4125" s="16">
        <f t="shared" si="320"/>
        <v>43983</v>
      </c>
      <c r="O4125" s="7" t="s">
        <v>1843</v>
      </c>
      <c r="P4125" s="12" t="str">
        <f t="shared" si="321"/>
        <v>2020-06-09</v>
      </c>
      <c r="Q4125" s="1" t="str">
        <f>IFERROR(VLOOKUP(K4125,de_para!$A$2:$B$32,2,0),"ERR")</f>
        <v>web event</v>
      </c>
      <c r="R4125" s="1">
        <v>0</v>
      </c>
      <c r="S4125" s="1">
        <f t="shared" si="322"/>
        <v>6</v>
      </c>
      <c r="T4125" s="1">
        <f t="shared" si="323"/>
        <v>2020</v>
      </c>
      <c r="U4125" s="1">
        <f t="shared" si="324"/>
        <v>1</v>
      </c>
    </row>
    <row r="4126" spans="1:21" x14ac:dyDescent="0.25">
      <c r="A4126" s="3" t="s">
        <v>1352</v>
      </c>
      <c r="B4126" s="3" t="s">
        <v>1841</v>
      </c>
      <c r="C4126" s="4" t="s">
        <v>1353</v>
      </c>
      <c r="D4126" s="5" t="s">
        <v>1091</v>
      </c>
      <c r="E4126" s="4" t="s">
        <v>1092</v>
      </c>
      <c r="F4126" s="6">
        <v>38545.01</v>
      </c>
      <c r="G4126" s="4">
        <v>189760</v>
      </c>
      <c r="H4126" s="4">
        <v>1860256</v>
      </c>
      <c r="I4126" s="5">
        <v>20.720271830000002</v>
      </c>
      <c r="J4126" s="5">
        <v>9.8032040472175002</v>
      </c>
      <c r="K4126" s="5" t="s">
        <v>36</v>
      </c>
      <c r="L4126" s="5">
        <v>386</v>
      </c>
      <c r="M4126" s="7" t="s">
        <v>1842</v>
      </c>
      <c r="N4126" s="16">
        <f t="shared" si="320"/>
        <v>43983</v>
      </c>
      <c r="O4126" s="7" t="s">
        <v>1843</v>
      </c>
      <c r="P4126" s="12" t="str">
        <f t="shared" si="321"/>
        <v>2020-06-09</v>
      </c>
      <c r="Q4126" s="1" t="str">
        <f>IFERROR(VLOOKUP(K4126,de_para!$A$2:$B$32,2,0),"ERR")</f>
        <v>web event</v>
      </c>
      <c r="R4126" s="1">
        <v>0</v>
      </c>
      <c r="S4126" s="1">
        <f t="shared" si="322"/>
        <v>6</v>
      </c>
      <c r="T4126" s="1">
        <f t="shared" si="323"/>
        <v>2020</v>
      </c>
      <c r="U4126" s="1">
        <f t="shared" si="324"/>
        <v>1</v>
      </c>
    </row>
    <row r="4127" spans="1:21" x14ac:dyDescent="0.25">
      <c r="A4127" s="3" t="s">
        <v>1817</v>
      </c>
      <c r="B4127" s="3" t="s">
        <v>1841</v>
      </c>
      <c r="C4127" s="4" t="s">
        <v>1828</v>
      </c>
      <c r="D4127" s="5" t="s">
        <v>1777</v>
      </c>
      <c r="E4127" s="4" t="s">
        <v>1778</v>
      </c>
      <c r="F4127" s="6">
        <v>10154.379999999999</v>
      </c>
      <c r="G4127" s="4">
        <v>1294845</v>
      </c>
      <c r="H4127" s="4">
        <v>1688118</v>
      </c>
      <c r="I4127" s="5">
        <v>6.01520747</v>
      </c>
      <c r="J4127" s="5">
        <v>1.30372206712</v>
      </c>
      <c r="K4127" s="5" t="s">
        <v>1779</v>
      </c>
      <c r="L4127" s="5">
        <v>16</v>
      </c>
      <c r="M4127" s="7" t="s">
        <v>1842</v>
      </c>
      <c r="N4127" s="16">
        <f t="shared" si="320"/>
        <v>43983</v>
      </c>
      <c r="O4127" s="7" t="s">
        <v>1843</v>
      </c>
      <c r="P4127" s="12" t="str">
        <f t="shared" si="321"/>
        <v>2020-06-09</v>
      </c>
      <c r="Q4127" s="1" t="str">
        <f>IFERROR(VLOOKUP(K4127,de_para!$A$2:$B$32,2,0),"ERR")</f>
        <v>web event</v>
      </c>
      <c r="R4127" s="1">
        <v>0</v>
      </c>
      <c r="S4127" s="1">
        <f t="shared" si="322"/>
        <v>6</v>
      </c>
      <c r="T4127" s="1">
        <f t="shared" si="323"/>
        <v>2020</v>
      </c>
      <c r="U4127" s="1">
        <f t="shared" si="324"/>
        <v>1</v>
      </c>
    </row>
    <row r="4128" spans="1:21" x14ac:dyDescent="0.25">
      <c r="A4128" s="3" t="s">
        <v>1723</v>
      </c>
      <c r="B4128" s="3" t="s">
        <v>1841</v>
      </c>
      <c r="C4128" s="4" t="s">
        <v>1840</v>
      </c>
      <c r="D4128" s="5" t="s">
        <v>1838</v>
      </c>
      <c r="E4128" s="4" t="s">
        <v>1839</v>
      </c>
      <c r="F4128" s="6">
        <v>0</v>
      </c>
      <c r="G4128" s="4">
        <v>0</v>
      </c>
      <c r="H4128" s="4">
        <v>0</v>
      </c>
      <c r="I4128" s="5" t="s">
        <v>45</v>
      </c>
      <c r="J4128" s="5">
        <v>0</v>
      </c>
      <c r="K4128" s="5" t="s">
        <v>36</v>
      </c>
      <c r="L4128" s="5">
        <v>11</v>
      </c>
      <c r="M4128" s="7" t="s">
        <v>1842</v>
      </c>
      <c r="N4128" s="16">
        <f t="shared" si="320"/>
        <v>43983</v>
      </c>
      <c r="O4128" s="7" t="s">
        <v>1843</v>
      </c>
      <c r="P4128" s="12" t="str">
        <f t="shared" si="321"/>
        <v>2020-06-09</v>
      </c>
      <c r="Q4128" s="1" t="str">
        <f>IFERROR(VLOOKUP(K4128,de_para!$A$2:$B$32,2,0),"ERR")</f>
        <v>web event</v>
      </c>
      <c r="R4128" s="1">
        <v>0</v>
      </c>
      <c r="S4128" s="1">
        <f t="shared" si="322"/>
        <v>6</v>
      </c>
      <c r="T4128" s="1">
        <f t="shared" si="323"/>
        <v>2020</v>
      </c>
      <c r="U4128" s="1">
        <f t="shared" si="324"/>
        <v>1</v>
      </c>
    </row>
    <row r="4129" spans="1:21" x14ac:dyDescent="0.25">
      <c r="A4129" s="3" t="s">
        <v>1593</v>
      </c>
      <c r="B4129" s="3" t="s">
        <v>1841</v>
      </c>
      <c r="C4129" s="4" t="s">
        <v>1837</v>
      </c>
      <c r="D4129" s="5" t="s">
        <v>1838</v>
      </c>
      <c r="E4129" s="4" t="s">
        <v>1839</v>
      </c>
      <c r="F4129" s="6">
        <v>0</v>
      </c>
      <c r="G4129" s="4">
        <v>0</v>
      </c>
      <c r="H4129" s="4">
        <v>0</v>
      </c>
      <c r="I4129" s="5" t="s">
        <v>45</v>
      </c>
      <c r="J4129" s="5">
        <v>0</v>
      </c>
      <c r="K4129" s="5" t="s">
        <v>36</v>
      </c>
      <c r="L4129" s="5">
        <v>2</v>
      </c>
      <c r="M4129" s="7" t="s">
        <v>1842</v>
      </c>
      <c r="N4129" s="16">
        <f t="shared" si="320"/>
        <v>43983</v>
      </c>
      <c r="O4129" s="7" t="s">
        <v>1843</v>
      </c>
      <c r="P4129" s="12" t="str">
        <f t="shared" si="321"/>
        <v>2020-06-09</v>
      </c>
      <c r="Q4129" s="1" t="str">
        <f>IFERROR(VLOOKUP(K4129,de_para!$A$2:$B$32,2,0),"ERR")</f>
        <v>web event</v>
      </c>
      <c r="R4129" s="1">
        <v>0</v>
      </c>
      <c r="S4129" s="1">
        <f t="shared" si="322"/>
        <v>6</v>
      </c>
      <c r="T4129" s="1">
        <f t="shared" si="323"/>
        <v>2020</v>
      </c>
      <c r="U4129" s="1">
        <f t="shared" si="324"/>
        <v>1</v>
      </c>
    </row>
    <row r="4130" spans="1:21" x14ac:dyDescent="0.25">
      <c r="A4130" s="3" t="s">
        <v>1306</v>
      </c>
      <c r="B4130" s="3" t="s">
        <v>1841</v>
      </c>
      <c r="C4130" s="4" t="s">
        <v>1307</v>
      </c>
      <c r="D4130" s="5" t="s">
        <v>1302</v>
      </c>
      <c r="E4130" s="4" t="s">
        <v>1303</v>
      </c>
      <c r="F4130" s="6">
        <v>4838.3100000000004</v>
      </c>
      <c r="G4130" s="4">
        <v>9072</v>
      </c>
      <c r="H4130" s="4">
        <v>161673</v>
      </c>
      <c r="I4130" s="5">
        <v>29.926518340000001</v>
      </c>
      <c r="J4130" s="5">
        <v>17.821097883598</v>
      </c>
      <c r="K4130" s="5" t="s">
        <v>6</v>
      </c>
      <c r="L4130" s="5">
        <v>9072</v>
      </c>
      <c r="M4130" s="7" t="s">
        <v>1842</v>
      </c>
      <c r="N4130" s="16">
        <f t="shared" si="320"/>
        <v>43983</v>
      </c>
      <c r="O4130" s="7" t="s">
        <v>1843</v>
      </c>
      <c r="P4130" s="12" t="str">
        <f t="shared" si="321"/>
        <v>2020-06-09</v>
      </c>
      <c r="Q4130" s="1" t="str">
        <f>IFERROR(VLOOKUP(K4130,de_para!$A$2:$B$32,2,0),"ERR")</f>
        <v>Top funnel</v>
      </c>
      <c r="R4130" s="1">
        <v>0</v>
      </c>
      <c r="S4130" s="1">
        <f t="shared" si="322"/>
        <v>6</v>
      </c>
      <c r="T4130" s="1">
        <f t="shared" si="323"/>
        <v>2020</v>
      </c>
      <c r="U4130" s="1">
        <f t="shared" si="324"/>
        <v>1</v>
      </c>
    </row>
    <row r="4131" spans="1:21" x14ac:dyDescent="0.25">
      <c r="A4131" s="3" t="s">
        <v>1848</v>
      </c>
      <c r="B4131" s="3" t="s">
        <v>1841</v>
      </c>
      <c r="C4131" s="4" t="s">
        <v>1849</v>
      </c>
      <c r="D4131" s="5" t="s">
        <v>1850</v>
      </c>
      <c r="E4131" s="4" t="s">
        <v>1851</v>
      </c>
      <c r="F4131" s="6">
        <v>0</v>
      </c>
      <c r="G4131" s="4">
        <v>0</v>
      </c>
      <c r="H4131" s="4">
        <v>0</v>
      </c>
      <c r="I4131" s="5" t="s">
        <v>45</v>
      </c>
      <c r="J4131" s="5">
        <v>0</v>
      </c>
      <c r="K4131" s="5" t="s">
        <v>1852</v>
      </c>
      <c r="L4131" s="5">
        <v>2</v>
      </c>
      <c r="M4131" s="7" t="s">
        <v>1842</v>
      </c>
      <c r="N4131" s="16">
        <f t="shared" si="320"/>
        <v>43983</v>
      </c>
      <c r="O4131" s="7" t="s">
        <v>1843</v>
      </c>
      <c r="P4131" s="12" t="str">
        <f t="shared" si="321"/>
        <v>2020-06-09</v>
      </c>
      <c r="Q4131" s="1" t="str">
        <f>IFERROR(VLOOKUP(K4131,de_para!$A$2:$B$32,2,0),"ERR")</f>
        <v>app events</v>
      </c>
      <c r="R4131" s="1">
        <v>0</v>
      </c>
      <c r="S4131" s="1">
        <f t="shared" si="322"/>
        <v>6</v>
      </c>
      <c r="T4131" s="1">
        <f t="shared" si="323"/>
        <v>2020</v>
      </c>
      <c r="U4131" s="1">
        <f t="shared" si="324"/>
        <v>1</v>
      </c>
    </row>
    <row r="4132" spans="1:21" x14ac:dyDescent="0.25">
      <c r="A4132" s="3" t="s">
        <v>1774</v>
      </c>
      <c r="B4132" s="3" t="s">
        <v>1841</v>
      </c>
      <c r="C4132" s="4" t="s">
        <v>1776</v>
      </c>
      <c r="D4132" s="5" t="s">
        <v>1777</v>
      </c>
      <c r="E4132" s="4" t="s">
        <v>1778</v>
      </c>
      <c r="F4132" s="6">
        <v>27928.21</v>
      </c>
      <c r="G4132" s="4">
        <v>1212932</v>
      </c>
      <c r="H4132" s="4">
        <v>2654022</v>
      </c>
      <c r="I4132" s="5">
        <v>10.52297607</v>
      </c>
      <c r="J4132" s="5">
        <v>2.1881045268819999</v>
      </c>
      <c r="K4132" s="5" t="s">
        <v>1779</v>
      </c>
      <c r="L4132" s="5">
        <v>38</v>
      </c>
      <c r="M4132" s="7" t="s">
        <v>1842</v>
      </c>
      <c r="N4132" s="16">
        <f t="shared" si="320"/>
        <v>43983</v>
      </c>
      <c r="O4132" s="7" t="s">
        <v>1843</v>
      </c>
      <c r="P4132" s="12" t="str">
        <f t="shared" si="321"/>
        <v>2020-06-09</v>
      </c>
      <c r="Q4132" s="1" t="str">
        <f>IFERROR(VLOOKUP(K4132,de_para!$A$2:$B$32,2,0),"ERR")</f>
        <v>web event</v>
      </c>
      <c r="R4132" s="1">
        <v>0</v>
      </c>
      <c r="S4132" s="1">
        <f t="shared" si="322"/>
        <v>6</v>
      </c>
      <c r="T4132" s="1">
        <f t="shared" si="323"/>
        <v>2020</v>
      </c>
      <c r="U4132" s="1">
        <f t="shared" si="324"/>
        <v>1</v>
      </c>
    </row>
    <row r="4133" spans="1:21" x14ac:dyDescent="0.25">
      <c r="A4133" s="3" t="s">
        <v>1835</v>
      </c>
      <c r="B4133" s="3" t="s">
        <v>1841</v>
      </c>
      <c r="C4133" s="4" t="s">
        <v>1836</v>
      </c>
      <c r="D4133" s="5" t="s">
        <v>1777</v>
      </c>
      <c r="E4133" s="4" t="s">
        <v>1778</v>
      </c>
      <c r="F4133" s="6">
        <v>0</v>
      </c>
      <c r="G4133" s="4">
        <v>0</v>
      </c>
      <c r="H4133" s="4">
        <v>0</v>
      </c>
      <c r="I4133" s="5" t="s">
        <v>45</v>
      </c>
      <c r="J4133" s="5">
        <v>0</v>
      </c>
      <c r="K4133" s="5" t="s">
        <v>1779</v>
      </c>
      <c r="L4133" s="5">
        <v>1</v>
      </c>
      <c r="M4133" s="7" t="s">
        <v>1842</v>
      </c>
      <c r="N4133" s="16">
        <f t="shared" si="320"/>
        <v>43983</v>
      </c>
      <c r="O4133" s="7" t="s">
        <v>1843</v>
      </c>
      <c r="P4133" s="12" t="str">
        <f t="shared" si="321"/>
        <v>2020-06-09</v>
      </c>
      <c r="Q4133" s="1" t="str">
        <f>IFERROR(VLOOKUP(K4133,de_para!$A$2:$B$32,2,0),"ERR")</f>
        <v>web event</v>
      </c>
      <c r="R4133" s="1">
        <v>0</v>
      </c>
      <c r="S4133" s="1">
        <f t="shared" si="322"/>
        <v>6</v>
      </c>
      <c r="T4133" s="1">
        <f t="shared" si="323"/>
        <v>2020</v>
      </c>
      <c r="U4133" s="1">
        <f t="shared" si="324"/>
        <v>1</v>
      </c>
    </row>
    <row r="4134" spans="1:21" x14ac:dyDescent="0.25">
      <c r="A4134" s="3" t="s">
        <v>1723</v>
      </c>
      <c r="B4134" s="3" t="s">
        <v>1841</v>
      </c>
      <c r="C4134" s="4" t="s">
        <v>1759</v>
      </c>
      <c r="D4134" s="5" t="s">
        <v>1760</v>
      </c>
      <c r="E4134" s="4" t="s">
        <v>1761</v>
      </c>
      <c r="F4134" s="6">
        <v>5500.74</v>
      </c>
      <c r="G4134" s="4">
        <v>505988</v>
      </c>
      <c r="H4134" s="4">
        <v>862003</v>
      </c>
      <c r="I4134" s="5">
        <v>6.3813466999999999</v>
      </c>
      <c r="J4134" s="5">
        <v>1.7036036427740999</v>
      </c>
      <c r="K4134" s="5" t="s">
        <v>36</v>
      </c>
      <c r="L4134" s="5">
        <v>48</v>
      </c>
      <c r="M4134" s="7" t="s">
        <v>1842</v>
      </c>
      <c r="N4134" s="16">
        <f t="shared" si="320"/>
        <v>43983</v>
      </c>
      <c r="O4134" s="7" t="s">
        <v>1843</v>
      </c>
      <c r="P4134" s="12" t="str">
        <f t="shared" si="321"/>
        <v>2020-06-09</v>
      </c>
      <c r="Q4134" s="1" t="str">
        <f>IFERROR(VLOOKUP(K4134,de_para!$A$2:$B$32,2,0),"ERR")</f>
        <v>web event</v>
      </c>
      <c r="R4134" s="1">
        <v>0</v>
      </c>
      <c r="S4134" s="1">
        <f t="shared" si="322"/>
        <v>6</v>
      </c>
      <c r="T4134" s="1">
        <f t="shared" si="323"/>
        <v>2020</v>
      </c>
      <c r="U4134" s="1">
        <f t="shared" si="324"/>
        <v>1</v>
      </c>
    </row>
    <row r="4135" spans="1:21" x14ac:dyDescent="0.25">
      <c r="A4135" s="3" t="s">
        <v>1823</v>
      </c>
      <c r="B4135" s="3" t="s">
        <v>1841</v>
      </c>
      <c r="C4135" s="4" t="s">
        <v>1824</v>
      </c>
      <c r="D4135" s="5" t="s">
        <v>1777</v>
      </c>
      <c r="E4135" s="4" t="s">
        <v>1778</v>
      </c>
      <c r="F4135" s="6">
        <v>17674.87</v>
      </c>
      <c r="G4135" s="4">
        <v>1391873</v>
      </c>
      <c r="H4135" s="4">
        <v>2472977</v>
      </c>
      <c r="I4135" s="5">
        <v>7.1472035500000004</v>
      </c>
      <c r="J4135" s="5">
        <v>1.7767260375049001</v>
      </c>
      <c r="K4135" s="5" t="s">
        <v>1779</v>
      </c>
      <c r="L4135" s="5">
        <v>17</v>
      </c>
      <c r="M4135" s="7" t="s">
        <v>1842</v>
      </c>
      <c r="N4135" s="16">
        <f t="shared" si="320"/>
        <v>43983</v>
      </c>
      <c r="O4135" s="7" t="s">
        <v>1843</v>
      </c>
      <c r="P4135" s="12" t="str">
        <f t="shared" si="321"/>
        <v>2020-06-09</v>
      </c>
      <c r="Q4135" s="1" t="str">
        <f>IFERROR(VLOOKUP(K4135,de_para!$A$2:$B$32,2,0),"ERR")</f>
        <v>web event</v>
      </c>
      <c r="R4135" s="1">
        <v>0</v>
      </c>
      <c r="S4135" s="1">
        <f t="shared" si="322"/>
        <v>6</v>
      </c>
      <c r="T4135" s="1">
        <f t="shared" si="323"/>
        <v>2020</v>
      </c>
      <c r="U4135" s="1">
        <f t="shared" si="324"/>
        <v>1</v>
      </c>
    </row>
    <row r="4136" spans="1:21" x14ac:dyDescent="0.25">
      <c r="A4136" s="3" t="s">
        <v>1210</v>
      </c>
      <c r="B4136" s="3" t="s">
        <v>1841</v>
      </c>
      <c r="C4136" s="4" t="s">
        <v>1212</v>
      </c>
      <c r="D4136" s="5" t="s">
        <v>1213</v>
      </c>
      <c r="E4136" s="4" t="s">
        <v>1214</v>
      </c>
      <c r="F4136" s="6">
        <v>8008.05</v>
      </c>
      <c r="G4136" s="4">
        <v>195041</v>
      </c>
      <c r="H4136" s="4">
        <v>712885</v>
      </c>
      <c r="I4136" s="5">
        <v>11.2332985</v>
      </c>
      <c r="J4136" s="5">
        <v>3.6550520147046002</v>
      </c>
      <c r="K4136" s="5" t="s">
        <v>36</v>
      </c>
      <c r="L4136" s="5">
        <v>64</v>
      </c>
      <c r="M4136" s="7" t="s">
        <v>1842</v>
      </c>
      <c r="N4136" s="16">
        <f t="shared" si="320"/>
        <v>43983</v>
      </c>
      <c r="O4136" s="7" t="s">
        <v>1843</v>
      </c>
      <c r="P4136" s="12" t="str">
        <f t="shared" si="321"/>
        <v>2020-06-09</v>
      </c>
      <c r="Q4136" s="1" t="str">
        <f>IFERROR(VLOOKUP(K4136,de_para!$A$2:$B$32,2,0),"ERR")</f>
        <v>web event</v>
      </c>
      <c r="R4136" s="1">
        <v>0</v>
      </c>
      <c r="S4136" s="1">
        <f t="shared" si="322"/>
        <v>6</v>
      </c>
      <c r="T4136" s="1">
        <f t="shared" si="323"/>
        <v>2020</v>
      </c>
      <c r="U4136" s="1">
        <f t="shared" si="324"/>
        <v>1</v>
      </c>
    </row>
    <row r="4137" spans="1:21" x14ac:dyDescent="0.25">
      <c r="A4137" s="3" t="s">
        <v>1502</v>
      </c>
      <c r="B4137" s="3" t="s">
        <v>1841</v>
      </c>
      <c r="C4137" s="4" t="s">
        <v>1503</v>
      </c>
      <c r="D4137" s="5" t="s">
        <v>1504</v>
      </c>
      <c r="E4137" s="4" t="s">
        <v>1505</v>
      </c>
      <c r="F4137" s="6">
        <v>90863.6</v>
      </c>
      <c r="G4137" s="4">
        <v>5196806</v>
      </c>
      <c r="H4137" s="4">
        <v>10563506</v>
      </c>
      <c r="I4137" s="5">
        <v>8.6016517599999993</v>
      </c>
      <c r="J4137" s="5">
        <v>2.0326920035114</v>
      </c>
      <c r="K4137" s="5" t="s">
        <v>36</v>
      </c>
      <c r="L4137" s="5">
        <v>572</v>
      </c>
      <c r="M4137" s="7" t="s">
        <v>1842</v>
      </c>
      <c r="N4137" s="16">
        <f t="shared" si="320"/>
        <v>43983</v>
      </c>
      <c r="O4137" s="7" t="s">
        <v>1843</v>
      </c>
      <c r="P4137" s="12" t="str">
        <f t="shared" si="321"/>
        <v>2020-06-09</v>
      </c>
      <c r="Q4137" s="1" t="str">
        <f>IFERROR(VLOOKUP(K4137,de_para!$A$2:$B$32,2,0),"ERR")</f>
        <v>web event</v>
      </c>
      <c r="R4137" s="1">
        <v>0</v>
      </c>
      <c r="S4137" s="1">
        <f t="shared" si="322"/>
        <v>6</v>
      </c>
      <c r="T4137" s="1">
        <f t="shared" si="323"/>
        <v>2020</v>
      </c>
      <c r="U4137" s="1">
        <f t="shared" si="324"/>
        <v>1</v>
      </c>
    </row>
    <row r="4138" spans="1:21" x14ac:dyDescent="0.25">
      <c r="A4138" s="3" t="s">
        <v>1515</v>
      </c>
      <c r="B4138" s="3" t="s">
        <v>1841</v>
      </c>
      <c r="C4138" s="4" t="s">
        <v>1516</v>
      </c>
      <c r="D4138" s="5" t="s">
        <v>1495</v>
      </c>
      <c r="E4138" s="4" t="s">
        <v>1496</v>
      </c>
      <c r="F4138" s="6">
        <v>61455.73</v>
      </c>
      <c r="G4138" s="4">
        <v>5260294</v>
      </c>
      <c r="H4138" s="4">
        <v>11526994</v>
      </c>
      <c r="I4138" s="5">
        <v>5.3314619600000004</v>
      </c>
      <c r="J4138" s="5">
        <v>2.1913212455425</v>
      </c>
      <c r="K4138" s="5" t="s">
        <v>36</v>
      </c>
      <c r="L4138" s="5">
        <v>361</v>
      </c>
      <c r="M4138" s="7" t="s">
        <v>1842</v>
      </c>
      <c r="N4138" s="16">
        <f t="shared" si="320"/>
        <v>43983</v>
      </c>
      <c r="O4138" s="7" t="s">
        <v>1843</v>
      </c>
      <c r="P4138" s="12" t="str">
        <f t="shared" si="321"/>
        <v>2020-06-09</v>
      </c>
      <c r="Q4138" s="1" t="str">
        <f>IFERROR(VLOOKUP(K4138,de_para!$A$2:$B$32,2,0),"ERR")</f>
        <v>web event</v>
      </c>
      <c r="R4138" s="1">
        <v>0</v>
      </c>
      <c r="S4138" s="1">
        <f t="shared" si="322"/>
        <v>6</v>
      </c>
      <c r="T4138" s="1">
        <f t="shared" si="323"/>
        <v>2020</v>
      </c>
      <c r="U4138" s="1">
        <f t="shared" si="324"/>
        <v>1</v>
      </c>
    </row>
    <row r="4139" spans="1:21" x14ac:dyDescent="0.25">
      <c r="A4139" s="3" t="s">
        <v>1593</v>
      </c>
      <c r="B4139" s="3" t="s">
        <v>1841</v>
      </c>
      <c r="C4139" s="4" t="s">
        <v>1807</v>
      </c>
      <c r="D4139" s="5" t="s">
        <v>1808</v>
      </c>
      <c r="E4139" s="4" t="s">
        <v>1809</v>
      </c>
      <c r="F4139" s="6">
        <v>4555.38</v>
      </c>
      <c r="G4139" s="4">
        <v>146015</v>
      </c>
      <c r="H4139" s="4">
        <v>233066</v>
      </c>
      <c r="I4139" s="5">
        <v>19.545450639999999</v>
      </c>
      <c r="J4139" s="5">
        <v>1.5961784748142001</v>
      </c>
      <c r="K4139" s="5" t="s">
        <v>36</v>
      </c>
      <c r="L4139" s="5">
        <v>32</v>
      </c>
      <c r="M4139" s="7" t="s">
        <v>1842</v>
      </c>
      <c r="N4139" s="16">
        <f t="shared" si="320"/>
        <v>43983</v>
      </c>
      <c r="O4139" s="7" t="s">
        <v>1843</v>
      </c>
      <c r="P4139" s="12" t="str">
        <f t="shared" si="321"/>
        <v>2020-06-09</v>
      </c>
      <c r="Q4139" s="1" t="str">
        <f>IFERROR(VLOOKUP(K4139,de_para!$A$2:$B$32,2,0),"ERR")</f>
        <v>web event</v>
      </c>
      <c r="R4139" s="1">
        <v>0</v>
      </c>
      <c r="S4139" s="1">
        <f t="shared" si="322"/>
        <v>6</v>
      </c>
      <c r="T4139" s="1">
        <f t="shared" si="323"/>
        <v>2020</v>
      </c>
      <c r="U4139" s="1">
        <f t="shared" si="324"/>
        <v>1</v>
      </c>
    </row>
    <row r="4140" spans="1:21" x14ac:dyDescent="0.25">
      <c r="A4140" s="3" t="s">
        <v>1817</v>
      </c>
      <c r="B4140" s="3" t="s">
        <v>1841</v>
      </c>
      <c r="C4140" s="4" t="s">
        <v>1818</v>
      </c>
      <c r="D4140" s="5" t="s">
        <v>1808</v>
      </c>
      <c r="E4140" s="4" t="s">
        <v>1809</v>
      </c>
      <c r="F4140" s="6">
        <v>5861.16</v>
      </c>
      <c r="G4140" s="4">
        <v>393728</v>
      </c>
      <c r="H4140" s="4">
        <v>571829</v>
      </c>
      <c r="I4140" s="5">
        <v>10.24984742</v>
      </c>
      <c r="J4140" s="5">
        <v>1.4523452738947</v>
      </c>
      <c r="K4140" s="5" t="s">
        <v>36</v>
      </c>
      <c r="L4140" s="5">
        <v>38</v>
      </c>
      <c r="M4140" s="7" t="s">
        <v>1842</v>
      </c>
      <c r="N4140" s="16">
        <f t="shared" si="320"/>
        <v>43983</v>
      </c>
      <c r="O4140" s="7" t="s">
        <v>1843</v>
      </c>
      <c r="P4140" s="12" t="str">
        <f t="shared" si="321"/>
        <v>2020-06-09</v>
      </c>
      <c r="Q4140" s="1" t="str">
        <f>IFERROR(VLOOKUP(K4140,de_para!$A$2:$B$32,2,0),"ERR")</f>
        <v>web event</v>
      </c>
      <c r="R4140" s="1">
        <v>0</v>
      </c>
      <c r="S4140" s="1">
        <f t="shared" si="322"/>
        <v>6</v>
      </c>
      <c r="T4140" s="1">
        <f t="shared" si="323"/>
        <v>2020</v>
      </c>
      <c r="U4140" s="1">
        <f t="shared" si="324"/>
        <v>1</v>
      </c>
    </row>
    <row r="4141" spans="1:21" x14ac:dyDescent="0.25">
      <c r="A4141" s="3" t="s">
        <v>1853</v>
      </c>
      <c r="B4141" s="3" t="s">
        <v>1854</v>
      </c>
      <c r="C4141" s="4" t="s">
        <v>1855</v>
      </c>
      <c r="D4141" s="5" t="s">
        <v>1856</v>
      </c>
      <c r="E4141" s="4" t="s">
        <v>1857</v>
      </c>
      <c r="F4141" s="6">
        <v>0</v>
      </c>
      <c r="G4141" s="4">
        <v>0</v>
      </c>
      <c r="H4141" s="4">
        <v>0</v>
      </c>
      <c r="I4141" s="5" t="s">
        <v>45</v>
      </c>
      <c r="J4141" s="5">
        <v>0</v>
      </c>
      <c r="K4141" s="5" t="s">
        <v>36</v>
      </c>
      <c r="L4141" s="5">
        <v>4</v>
      </c>
      <c r="M4141" s="7" t="s">
        <v>1858</v>
      </c>
      <c r="N4141" s="16">
        <f t="shared" si="320"/>
        <v>43976</v>
      </c>
      <c r="O4141" s="7" t="s">
        <v>1859</v>
      </c>
      <c r="P4141" s="12" t="str">
        <f t="shared" si="321"/>
        <v>2020-06-02</v>
      </c>
      <c r="Q4141" s="1" t="str">
        <f>IFERROR(VLOOKUP(K4141,de_para!$A$2:$B$32,2,0),"ERR")</f>
        <v>web event</v>
      </c>
      <c r="R4141" s="1">
        <v>0</v>
      </c>
      <c r="S4141" s="1">
        <f t="shared" si="322"/>
        <v>6</v>
      </c>
      <c r="T4141" s="1">
        <f t="shared" si="323"/>
        <v>2020</v>
      </c>
      <c r="U4141" s="1">
        <f t="shared" si="324"/>
        <v>1</v>
      </c>
    </row>
    <row r="4142" spans="1:21" x14ac:dyDescent="0.25">
      <c r="A4142" s="3" t="s">
        <v>1860</v>
      </c>
      <c r="B4142" s="3" t="s">
        <v>1854</v>
      </c>
      <c r="C4142" s="4" t="s">
        <v>1861</v>
      </c>
      <c r="D4142" s="5" t="s">
        <v>1862</v>
      </c>
      <c r="E4142" s="4" t="s">
        <v>1863</v>
      </c>
      <c r="F4142" s="6">
        <v>49.32</v>
      </c>
      <c r="G4142" s="4">
        <v>1603</v>
      </c>
      <c r="H4142" s="4">
        <v>1606</v>
      </c>
      <c r="I4142" s="5">
        <v>30.70983811</v>
      </c>
      <c r="J4142" s="5">
        <v>1.0018714909544999</v>
      </c>
      <c r="K4142" s="5" t="s">
        <v>130</v>
      </c>
      <c r="L4142" s="5">
        <v>932</v>
      </c>
      <c r="M4142" s="7" t="s">
        <v>1858</v>
      </c>
      <c r="N4142" s="16">
        <f t="shared" si="320"/>
        <v>43976</v>
      </c>
      <c r="O4142" s="7" t="s">
        <v>1859</v>
      </c>
      <c r="P4142" s="12" t="str">
        <f t="shared" si="321"/>
        <v>2020-06-02</v>
      </c>
      <c r="Q4142" s="1" t="str">
        <f>IFERROR(VLOOKUP(K4142,de_para!$A$2:$B$32,2,0),"ERR")</f>
        <v>Mid funnel</v>
      </c>
      <c r="R4142" s="1">
        <v>0</v>
      </c>
      <c r="S4142" s="1">
        <f t="shared" si="322"/>
        <v>6</v>
      </c>
      <c r="T4142" s="1">
        <f t="shared" si="323"/>
        <v>2020</v>
      </c>
      <c r="U4142" s="1">
        <f t="shared" si="324"/>
        <v>1</v>
      </c>
    </row>
    <row r="4143" spans="1:21" x14ac:dyDescent="0.25">
      <c r="A4143" s="3" t="s">
        <v>1848</v>
      </c>
      <c r="B4143" s="3" t="s">
        <v>1854</v>
      </c>
      <c r="C4143" s="4" t="s">
        <v>1849</v>
      </c>
      <c r="D4143" s="5" t="s">
        <v>1850</v>
      </c>
      <c r="E4143" s="4" t="s">
        <v>1851</v>
      </c>
      <c r="F4143" s="6">
        <v>0</v>
      </c>
      <c r="G4143" s="4">
        <v>0</v>
      </c>
      <c r="H4143" s="4">
        <v>0</v>
      </c>
      <c r="I4143" s="5" t="s">
        <v>45</v>
      </c>
      <c r="J4143" s="5">
        <v>0</v>
      </c>
      <c r="K4143" s="5" t="s">
        <v>1852</v>
      </c>
      <c r="L4143" s="5">
        <v>3</v>
      </c>
      <c r="M4143" s="7" t="s">
        <v>1858</v>
      </c>
      <c r="N4143" s="16">
        <f t="shared" si="320"/>
        <v>43976</v>
      </c>
      <c r="O4143" s="7" t="s">
        <v>1859</v>
      </c>
      <c r="P4143" s="12" t="str">
        <f t="shared" si="321"/>
        <v>2020-06-02</v>
      </c>
      <c r="Q4143" s="1" t="str">
        <f>IFERROR(VLOOKUP(K4143,de_para!$A$2:$B$32,2,0),"ERR")</f>
        <v>app events</v>
      </c>
      <c r="R4143" s="1">
        <v>0</v>
      </c>
      <c r="S4143" s="1">
        <f t="shared" si="322"/>
        <v>6</v>
      </c>
      <c r="T4143" s="1">
        <f t="shared" si="323"/>
        <v>2020</v>
      </c>
      <c r="U4143" s="1">
        <f t="shared" si="324"/>
        <v>1</v>
      </c>
    </row>
    <row r="4144" spans="1:21" x14ac:dyDescent="0.25">
      <c r="A4144" s="3" t="s">
        <v>1723</v>
      </c>
      <c r="B4144" s="3" t="s">
        <v>1854</v>
      </c>
      <c r="C4144" s="4" t="s">
        <v>1840</v>
      </c>
      <c r="D4144" s="5" t="s">
        <v>1838</v>
      </c>
      <c r="E4144" s="4" t="s">
        <v>1839</v>
      </c>
      <c r="F4144" s="6">
        <v>0</v>
      </c>
      <c r="G4144" s="4">
        <v>0</v>
      </c>
      <c r="H4144" s="4">
        <v>0</v>
      </c>
      <c r="I4144" s="5" t="s">
        <v>45</v>
      </c>
      <c r="J4144" s="5">
        <v>0</v>
      </c>
      <c r="K4144" s="5" t="s">
        <v>36</v>
      </c>
      <c r="L4144" s="5">
        <v>9</v>
      </c>
      <c r="M4144" s="7" t="s">
        <v>1858</v>
      </c>
      <c r="N4144" s="16">
        <f t="shared" si="320"/>
        <v>43976</v>
      </c>
      <c r="O4144" s="7" t="s">
        <v>1859</v>
      </c>
      <c r="P4144" s="12" t="str">
        <f t="shared" si="321"/>
        <v>2020-06-02</v>
      </c>
      <c r="Q4144" s="1" t="str">
        <f>IFERROR(VLOOKUP(K4144,de_para!$A$2:$B$32,2,0),"ERR")</f>
        <v>web event</v>
      </c>
      <c r="R4144" s="1">
        <v>0</v>
      </c>
      <c r="S4144" s="1">
        <f t="shared" si="322"/>
        <v>6</v>
      </c>
      <c r="T4144" s="1">
        <f t="shared" si="323"/>
        <v>2020</v>
      </c>
      <c r="U4144" s="1">
        <f t="shared" si="324"/>
        <v>1</v>
      </c>
    </row>
    <row r="4145" spans="1:21" x14ac:dyDescent="0.25">
      <c r="A4145" s="3" t="s">
        <v>1515</v>
      </c>
      <c r="B4145" s="3" t="s">
        <v>1854</v>
      </c>
      <c r="C4145" s="4" t="s">
        <v>1516</v>
      </c>
      <c r="D4145" s="5" t="s">
        <v>1495</v>
      </c>
      <c r="E4145" s="4" t="s">
        <v>1496</v>
      </c>
      <c r="F4145" s="6">
        <v>41212.720000000001</v>
      </c>
      <c r="G4145" s="4">
        <v>3619857</v>
      </c>
      <c r="H4145" s="4">
        <v>7087920</v>
      </c>
      <c r="I4145" s="5">
        <v>5.8145012899999999</v>
      </c>
      <c r="J4145" s="5">
        <v>1.9580662993041</v>
      </c>
      <c r="K4145" s="5" t="s">
        <v>36</v>
      </c>
      <c r="L4145" s="5">
        <v>299</v>
      </c>
      <c r="M4145" s="7" t="s">
        <v>1858</v>
      </c>
      <c r="N4145" s="16">
        <f t="shared" si="320"/>
        <v>43976</v>
      </c>
      <c r="O4145" s="7" t="s">
        <v>1859</v>
      </c>
      <c r="P4145" s="12" t="str">
        <f t="shared" si="321"/>
        <v>2020-06-02</v>
      </c>
      <c r="Q4145" s="1" t="str">
        <f>IFERROR(VLOOKUP(K4145,de_para!$A$2:$B$32,2,0),"ERR")</f>
        <v>web event</v>
      </c>
      <c r="R4145" s="1">
        <v>0</v>
      </c>
      <c r="S4145" s="1">
        <f t="shared" si="322"/>
        <v>6</v>
      </c>
      <c r="T4145" s="1">
        <f t="shared" si="323"/>
        <v>2020</v>
      </c>
      <c r="U4145" s="1">
        <f t="shared" si="324"/>
        <v>1</v>
      </c>
    </row>
    <row r="4146" spans="1:21" x14ac:dyDescent="0.25">
      <c r="A4146" s="3" t="s">
        <v>1352</v>
      </c>
      <c r="B4146" s="3" t="s">
        <v>1854</v>
      </c>
      <c r="C4146" s="4" t="s">
        <v>1353</v>
      </c>
      <c r="D4146" s="5" t="s">
        <v>1091</v>
      </c>
      <c r="E4146" s="4" t="s">
        <v>1092</v>
      </c>
      <c r="F4146" s="6">
        <v>34220.730000000003</v>
      </c>
      <c r="G4146" s="4">
        <v>164196</v>
      </c>
      <c r="H4146" s="4">
        <v>1574732</v>
      </c>
      <c r="I4146" s="5">
        <v>21.731145359999999</v>
      </c>
      <c r="J4146" s="5">
        <v>9.5905624984774001</v>
      </c>
      <c r="K4146" s="5" t="s">
        <v>36</v>
      </c>
      <c r="L4146" s="5">
        <v>376</v>
      </c>
      <c r="M4146" s="7" t="s">
        <v>1858</v>
      </c>
      <c r="N4146" s="16">
        <f t="shared" si="320"/>
        <v>43976</v>
      </c>
      <c r="O4146" s="7" t="s">
        <v>1859</v>
      </c>
      <c r="P4146" s="12" t="str">
        <f t="shared" si="321"/>
        <v>2020-06-02</v>
      </c>
      <c r="Q4146" s="1" t="str">
        <f>IFERROR(VLOOKUP(K4146,de_para!$A$2:$B$32,2,0),"ERR")</f>
        <v>web event</v>
      </c>
      <c r="R4146" s="1">
        <v>0</v>
      </c>
      <c r="S4146" s="1">
        <f t="shared" si="322"/>
        <v>6</v>
      </c>
      <c r="T4146" s="1">
        <f t="shared" si="323"/>
        <v>2020</v>
      </c>
      <c r="U4146" s="1">
        <f t="shared" si="324"/>
        <v>1</v>
      </c>
    </row>
    <row r="4147" spans="1:21" x14ac:dyDescent="0.25">
      <c r="A4147" s="3" t="s">
        <v>1593</v>
      </c>
      <c r="B4147" s="3" t="s">
        <v>1854</v>
      </c>
      <c r="C4147" s="4" t="s">
        <v>1864</v>
      </c>
      <c r="D4147" s="5" t="s">
        <v>1865</v>
      </c>
      <c r="E4147" s="4" t="s">
        <v>1866</v>
      </c>
      <c r="F4147" s="6">
        <v>0</v>
      </c>
      <c r="G4147" s="4">
        <v>0</v>
      </c>
      <c r="H4147" s="4">
        <v>0</v>
      </c>
      <c r="I4147" s="5" t="s">
        <v>45</v>
      </c>
      <c r="J4147" s="5">
        <v>0</v>
      </c>
      <c r="K4147" s="5" t="s">
        <v>36</v>
      </c>
      <c r="L4147" s="5">
        <v>6</v>
      </c>
      <c r="M4147" s="7" t="s">
        <v>1858</v>
      </c>
      <c r="N4147" s="16">
        <f t="shared" si="320"/>
        <v>43976</v>
      </c>
      <c r="O4147" s="7" t="s">
        <v>1859</v>
      </c>
      <c r="P4147" s="12" t="str">
        <f t="shared" si="321"/>
        <v>2020-06-02</v>
      </c>
      <c r="Q4147" s="1" t="str">
        <f>IFERROR(VLOOKUP(K4147,de_para!$A$2:$B$32,2,0),"ERR")</f>
        <v>web event</v>
      </c>
      <c r="R4147" s="1">
        <v>0</v>
      </c>
      <c r="S4147" s="1">
        <f t="shared" si="322"/>
        <v>6</v>
      </c>
      <c r="T4147" s="1">
        <f t="shared" si="323"/>
        <v>2020</v>
      </c>
      <c r="U4147" s="1">
        <f t="shared" si="324"/>
        <v>1</v>
      </c>
    </row>
    <row r="4148" spans="1:21" x14ac:dyDescent="0.25">
      <c r="A4148" s="3" t="s">
        <v>1817</v>
      </c>
      <c r="B4148" s="3" t="s">
        <v>1854</v>
      </c>
      <c r="C4148" s="4" t="s">
        <v>1818</v>
      </c>
      <c r="D4148" s="5" t="s">
        <v>1808</v>
      </c>
      <c r="E4148" s="4" t="s">
        <v>1809</v>
      </c>
      <c r="F4148" s="6">
        <v>8377.99</v>
      </c>
      <c r="G4148" s="4">
        <v>583821</v>
      </c>
      <c r="H4148" s="4">
        <v>874556</v>
      </c>
      <c r="I4148" s="5">
        <v>9.5797067299999998</v>
      </c>
      <c r="J4148" s="5">
        <v>1.4979865403951</v>
      </c>
      <c r="K4148" s="5" t="s">
        <v>36</v>
      </c>
      <c r="L4148" s="5">
        <v>69</v>
      </c>
      <c r="M4148" s="7" t="s">
        <v>1858</v>
      </c>
      <c r="N4148" s="16">
        <f t="shared" si="320"/>
        <v>43976</v>
      </c>
      <c r="O4148" s="7" t="s">
        <v>1859</v>
      </c>
      <c r="P4148" s="12" t="str">
        <f t="shared" si="321"/>
        <v>2020-06-02</v>
      </c>
      <c r="Q4148" s="1" t="str">
        <f>IFERROR(VLOOKUP(K4148,de_para!$A$2:$B$32,2,0),"ERR")</f>
        <v>web event</v>
      </c>
      <c r="R4148" s="1">
        <v>0</v>
      </c>
      <c r="S4148" s="1">
        <f t="shared" si="322"/>
        <v>6</v>
      </c>
      <c r="T4148" s="1">
        <f t="shared" si="323"/>
        <v>2020</v>
      </c>
      <c r="U4148" s="1">
        <f t="shared" si="324"/>
        <v>1</v>
      </c>
    </row>
    <row r="4149" spans="1:21" x14ac:dyDescent="0.25">
      <c r="A4149" s="3" t="s">
        <v>1502</v>
      </c>
      <c r="B4149" s="3" t="s">
        <v>1854</v>
      </c>
      <c r="C4149" s="4" t="s">
        <v>1503</v>
      </c>
      <c r="D4149" s="5" t="s">
        <v>1504</v>
      </c>
      <c r="E4149" s="4" t="s">
        <v>1505</v>
      </c>
      <c r="F4149" s="6">
        <v>83511.210000000006</v>
      </c>
      <c r="G4149" s="4">
        <v>4410380</v>
      </c>
      <c r="H4149" s="4">
        <v>9227556</v>
      </c>
      <c r="I4149" s="5">
        <v>9.0501981199999992</v>
      </c>
      <c r="J4149" s="5">
        <v>2.0922360431526998</v>
      </c>
      <c r="K4149" s="5" t="s">
        <v>36</v>
      </c>
      <c r="L4149" s="5">
        <v>581</v>
      </c>
      <c r="M4149" s="7" t="s">
        <v>1858</v>
      </c>
      <c r="N4149" s="16">
        <f t="shared" si="320"/>
        <v>43976</v>
      </c>
      <c r="O4149" s="7" t="s">
        <v>1859</v>
      </c>
      <c r="P4149" s="12" t="str">
        <f t="shared" si="321"/>
        <v>2020-06-02</v>
      </c>
      <c r="Q4149" s="1" t="str">
        <f>IFERROR(VLOOKUP(K4149,de_para!$A$2:$B$32,2,0),"ERR")</f>
        <v>web event</v>
      </c>
      <c r="R4149" s="1">
        <v>0</v>
      </c>
      <c r="S4149" s="1">
        <f t="shared" si="322"/>
        <v>6</v>
      </c>
      <c r="T4149" s="1">
        <f t="shared" si="323"/>
        <v>2020</v>
      </c>
      <c r="U4149" s="1">
        <f t="shared" si="324"/>
        <v>1</v>
      </c>
    </row>
    <row r="4150" spans="1:21" x14ac:dyDescent="0.25">
      <c r="A4150" s="3" t="s">
        <v>1593</v>
      </c>
      <c r="B4150" s="3" t="s">
        <v>1854</v>
      </c>
      <c r="C4150" s="4" t="s">
        <v>1819</v>
      </c>
      <c r="D4150" s="5" t="s">
        <v>1495</v>
      </c>
      <c r="E4150" s="4" t="s">
        <v>1496</v>
      </c>
      <c r="F4150" s="6">
        <v>8799.58</v>
      </c>
      <c r="G4150" s="4">
        <v>605711</v>
      </c>
      <c r="H4150" s="4">
        <v>966391</v>
      </c>
      <c r="I4150" s="5">
        <v>9.1056104599999994</v>
      </c>
      <c r="J4150" s="5">
        <v>1.5954654942704001</v>
      </c>
      <c r="K4150" s="5" t="s">
        <v>36</v>
      </c>
      <c r="L4150" s="5">
        <v>79</v>
      </c>
      <c r="M4150" s="7" t="s">
        <v>1858</v>
      </c>
      <c r="N4150" s="16">
        <f t="shared" si="320"/>
        <v>43976</v>
      </c>
      <c r="O4150" s="7" t="s">
        <v>1859</v>
      </c>
      <c r="P4150" s="12" t="str">
        <f t="shared" si="321"/>
        <v>2020-06-02</v>
      </c>
      <c r="Q4150" s="1" t="str">
        <f>IFERROR(VLOOKUP(K4150,de_para!$A$2:$B$32,2,0),"ERR")</f>
        <v>web event</v>
      </c>
      <c r="R4150" s="1">
        <v>0</v>
      </c>
      <c r="S4150" s="1">
        <f t="shared" si="322"/>
        <v>6</v>
      </c>
      <c r="T4150" s="1">
        <f t="shared" si="323"/>
        <v>2020</v>
      </c>
      <c r="U4150" s="1">
        <f t="shared" si="324"/>
        <v>1</v>
      </c>
    </row>
    <row r="4151" spans="1:21" x14ac:dyDescent="0.25">
      <c r="A4151" s="3" t="s">
        <v>1723</v>
      </c>
      <c r="B4151" s="3" t="s">
        <v>1854</v>
      </c>
      <c r="C4151" s="4" t="s">
        <v>1759</v>
      </c>
      <c r="D4151" s="5" t="s">
        <v>1760</v>
      </c>
      <c r="E4151" s="4" t="s">
        <v>1761</v>
      </c>
      <c r="F4151" s="6">
        <v>5809</v>
      </c>
      <c r="G4151" s="4">
        <v>743079</v>
      </c>
      <c r="H4151" s="4">
        <v>1072355</v>
      </c>
      <c r="I4151" s="5">
        <v>5.4170493899999999</v>
      </c>
      <c r="J4151" s="5">
        <v>1.4431238132149999</v>
      </c>
      <c r="K4151" s="5" t="s">
        <v>36</v>
      </c>
      <c r="L4151" s="5">
        <v>25</v>
      </c>
      <c r="M4151" s="7" t="s">
        <v>1858</v>
      </c>
      <c r="N4151" s="16">
        <f t="shared" si="320"/>
        <v>43976</v>
      </c>
      <c r="O4151" s="7" t="s">
        <v>1859</v>
      </c>
      <c r="P4151" s="12" t="str">
        <f t="shared" si="321"/>
        <v>2020-06-02</v>
      </c>
      <c r="Q4151" s="1" t="str">
        <f>IFERROR(VLOOKUP(K4151,de_para!$A$2:$B$32,2,0),"ERR")</f>
        <v>web event</v>
      </c>
      <c r="R4151" s="1">
        <v>0</v>
      </c>
      <c r="S4151" s="1">
        <f t="shared" si="322"/>
        <v>6</v>
      </c>
      <c r="T4151" s="1">
        <f t="shared" si="323"/>
        <v>2020</v>
      </c>
      <c r="U4151" s="1">
        <f t="shared" si="324"/>
        <v>1</v>
      </c>
    </row>
    <row r="4152" spans="1:21" x14ac:dyDescent="0.25">
      <c r="A4152" s="3" t="s">
        <v>1867</v>
      </c>
      <c r="B4152" s="3" t="s">
        <v>1854</v>
      </c>
      <c r="C4152" s="4" t="s">
        <v>1868</v>
      </c>
      <c r="D4152" s="5" t="s">
        <v>1869</v>
      </c>
      <c r="E4152" s="4" t="s">
        <v>1870</v>
      </c>
      <c r="F4152" s="6">
        <v>0</v>
      </c>
      <c r="G4152" s="4">
        <v>0</v>
      </c>
      <c r="H4152" s="4">
        <v>0</v>
      </c>
      <c r="I4152" s="5" t="s">
        <v>45</v>
      </c>
      <c r="J4152" s="5">
        <v>0</v>
      </c>
      <c r="K4152" s="5" t="s">
        <v>36</v>
      </c>
      <c r="L4152" s="5">
        <v>2</v>
      </c>
      <c r="M4152" s="7" t="s">
        <v>1858</v>
      </c>
      <c r="N4152" s="16">
        <f t="shared" si="320"/>
        <v>43976</v>
      </c>
      <c r="O4152" s="7" t="s">
        <v>1859</v>
      </c>
      <c r="P4152" s="12" t="str">
        <f t="shared" si="321"/>
        <v>2020-06-02</v>
      </c>
      <c r="Q4152" s="1" t="str">
        <f>IFERROR(VLOOKUP(K4152,de_para!$A$2:$B$32,2,0),"ERR")</f>
        <v>web event</v>
      </c>
      <c r="R4152" s="1">
        <v>0</v>
      </c>
      <c r="S4152" s="1">
        <f t="shared" si="322"/>
        <v>6</v>
      </c>
      <c r="T4152" s="1">
        <f t="shared" si="323"/>
        <v>2020</v>
      </c>
      <c r="U4152" s="1">
        <f t="shared" si="324"/>
        <v>1</v>
      </c>
    </row>
    <row r="4153" spans="1:21" x14ac:dyDescent="0.25">
      <c r="A4153" s="3" t="s">
        <v>1088</v>
      </c>
      <c r="B4153" s="3" t="s">
        <v>1854</v>
      </c>
      <c r="C4153" s="4" t="s">
        <v>1090</v>
      </c>
      <c r="D4153" s="5" t="s">
        <v>1091</v>
      </c>
      <c r="E4153" s="4" t="s">
        <v>1092</v>
      </c>
      <c r="F4153" s="6">
        <v>11641.33</v>
      </c>
      <c r="G4153" s="4">
        <v>15853</v>
      </c>
      <c r="H4153" s="4">
        <v>227552</v>
      </c>
      <c r="I4153" s="5">
        <v>51.158987840000002</v>
      </c>
      <c r="J4153" s="5">
        <v>14.353876237935999</v>
      </c>
      <c r="K4153" s="5" t="s">
        <v>36</v>
      </c>
      <c r="L4153" s="5">
        <v>147</v>
      </c>
      <c r="M4153" s="7" t="s">
        <v>1858</v>
      </c>
      <c r="N4153" s="16">
        <f t="shared" si="320"/>
        <v>43976</v>
      </c>
      <c r="O4153" s="7" t="s">
        <v>1859</v>
      </c>
      <c r="P4153" s="12" t="str">
        <f t="shared" si="321"/>
        <v>2020-06-02</v>
      </c>
      <c r="Q4153" s="1" t="str">
        <f>IFERROR(VLOOKUP(K4153,de_para!$A$2:$B$32,2,0),"ERR")</f>
        <v>web event</v>
      </c>
      <c r="R4153" s="1">
        <v>0</v>
      </c>
      <c r="S4153" s="1">
        <f t="shared" si="322"/>
        <v>6</v>
      </c>
      <c r="T4153" s="1">
        <f t="shared" si="323"/>
        <v>2020</v>
      </c>
      <c r="U4153" s="1">
        <f t="shared" si="324"/>
        <v>1</v>
      </c>
    </row>
    <row r="4154" spans="1:21" x14ac:dyDescent="0.25">
      <c r="A4154" s="3" t="s">
        <v>1817</v>
      </c>
      <c r="B4154" s="3" t="s">
        <v>1854</v>
      </c>
      <c r="C4154" s="4" t="s">
        <v>1828</v>
      </c>
      <c r="D4154" s="5" t="s">
        <v>1777</v>
      </c>
      <c r="E4154" s="4" t="s">
        <v>1778</v>
      </c>
      <c r="F4154" s="6">
        <v>40004.86</v>
      </c>
      <c r="G4154" s="4">
        <v>2792457</v>
      </c>
      <c r="H4154" s="4">
        <v>5241738</v>
      </c>
      <c r="I4154" s="5">
        <v>7.6319838999999998</v>
      </c>
      <c r="J4154" s="5">
        <v>1.8771060754024</v>
      </c>
      <c r="K4154" s="5" t="s">
        <v>1779</v>
      </c>
      <c r="L4154" s="5">
        <v>43</v>
      </c>
      <c r="M4154" s="7" t="s">
        <v>1858</v>
      </c>
      <c r="N4154" s="16">
        <f t="shared" si="320"/>
        <v>43976</v>
      </c>
      <c r="O4154" s="7" t="s">
        <v>1859</v>
      </c>
      <c r="P4154" s="12" t="str">
        <f t="shared" si="321"/>
        <v>2020-06-02</v>
      </c>
      <c r="Q4154" s="1" t="str">
        <f>IFERROR(VLOOKUP(K4154,de_para!$A$2:$B$32,2,0),"ERR")</f>
        <v>web event</v>
      </c>
      <c r="R4154" s="1">
        <v>0</v>
      </c>
      <c r="S4154" s="1">
        <f t="shared" si="322"/>
        <v>6</v>
      </c>
      <c r="T4154" s="1">
        <f t="shared" si="323"/>
        <v>2020</v>
      </c>
      <c r="U4154" s="1">
        <f t="shared" si="324"/>
        <v>1</v>
      </c>
    </row>
    <row r="4155" spans="1:21" x14ac:dyDescent="0.25">
      <c r="A4155" s="3" t="s">
        <v>1593</v>
      </c>
      <c r="B4155" s="3" t="s">
        <v>1854</v>
      </c>
      <c r="C4155" s="4" t="s">
        <v>1837</v>
      </c>
      <c r="D4155" s="5" t="s">
        <v>1838</v>
      </c>
      <c r="E4155" s="4" t="s">
        <v>1839</v>
      </c>
      <c r="F4155" s="6">
        <v>0</v>
      </c>
      <c r="G4155" s="4">
        <v>0</v>
      </c>
      <c r="H4155" s="4">
        <v>0</v>
      </c>
      <c r="I4155" s="5" t="s">
        <v>45</v>
      </c>
      <c r="J4155" s="5">
        <v>0</v>
      </c>
      <c r="K4155" s="5" t="s">
        <v>36</v>
      </c>
      <c r="L4155" s="5">
        <v>9</v>
      </c>
      <c r="M4155" s="7" t="s">
        <v>1858</v>
      </c>
      <c r="N4155" s="16">
        <f t="shared" si="320"/>
        <v>43976</v>
      </c>
      <c r="O4155" s="7" t="s">
        <v>1859</v>
      </c>
      <c r="P4155" s="12" t="str">
        <f t="shared" si="321"/>
        <v>2020-06-02</v>
      </c>
      <c r="Q4155" s="1" t="str">
        <f>IFERROR(VLOOKUP(K4155,de_para!$A$2:$B$32,2,0),"ERR")</f>
        <v>web event</v>
      </c>
      <c r="R4155" s="1">
        <v>0</v>
      </c>
      <c r="S4155" s="1">
        <f t="shared" si="322"/>
        <v>6</v>
      </c>
      <c r="T4155" s="1">
        <f t="shared" si="323"/>
        <v>2020</v>
      </c>
      <c r="U4155" s="1">
        <f t="shared" si="324"/>
        <v>1</v>
      </c>
    </row>
    <row r="4156" spans="1:21" x14ac:dyDescent="0.25">
      <c r="A4156" s="3" t="s">
        <v>1844</v>
      </c>
      <c r="B4156" s="3" t="s">
        <v>1854</v>
      </c>
      <c r="C4156" s="4" t="s">
        <v>1845</v>
      </c>
      <c r="D4156" s="5" t="s">
        <v>1846</v>
      </c>
      <c r="E4156" s="4" t="s">
        <v>1847</v>
      </c>
      <c r="F4156" s="6">
        <v>492.35</v>
      </c>
      <c r="G4156" s="4">
        <v>7508</v>
      </c>
      <c r="H4156" s="4">
        <v>7788</v>
      </c>
      <c r="I4156" s="5">
        <v>63.219054960000001</v>
      </c>
      <c r="J4156" s="5">
        <v>1.0372935535429</v>
      </c>
      <c r="K4156" s="5" t="s">
        <v>6</v>
      </c>
      <c r="L4156" s="5">
        <v>7508</v>
      </c>
      <c r="M4156" s="7" t="s">
        <v>1858</v>
      </c>
      <c r="N4156" s="16">
        <f t="shared" si="320"/>
        <v>43976</v>
      </c>
      <c r="O4156" s="7" t="s">
        <v>1859</v>
      </c>
      <c r="P4156" s="12" t="str">
        <f t="shared" si="321"/>
        <v>2020-06-02</v>
      </c>
      <c r="Q4156" s="1" t="str">
        <f>IFERROR(VLOOKUP(K4156,de_para!$A$2:$B$32,2,0),"ERR")</f>
        <v>Top funnel</v>
      </c>
      <c r="R4156" s="1">
        <v>0</v>
      </c>
      <c r="S4156" s="1">
        <f t="shared" si="322"/>
        <v>6</v>
      </c>
      <c r="T4156" s="1">
        <f t="shared" si="323"/>
        <v>2020</v>
      </c>
      <c r="U4156" s="1">
        <f t="shared" si="324"/>
        <v>1</v>
      </c>
    </row>
    <row r="4157" spans="1:21" x14ac:dyDescent="0.25">
      <c r="A4157" s="3" t="s">
        <v>1871</v>
      </c>
      <c r="B4157" s="3" t="s">
        <v>1854</v>
      </c>
      <c r="C4157" s="4" t="s">
        <v>1872</v>
      </c>
      <c r="D4157" s="5" t="s">
        <v>1869</v>
      </c>
      <c r="E4157" s="4" t="s">
        <v>1870</v>
      </c>
      <c r="F4157" s="6">
        <v>0</v>
      </c>
      <c r="G4157" s="4">
        <v>0</v>
      </c>
      <c r="H4157" s="4">
        <v>0</v>
      </c>
      <c r="I4157" s="5" t="s">
        <v>45</v>
      </c>
      <c r="J4157" s="5">
        <v>0</v>
      </c>
      <c r="K4157" s="5" t="s">
        <v>36</v>
      </c>
      <c r="L4157" s="5">
        <v>2</v>
      </c>
      <c r="M4157" s="7" t="s">
        <v>1858</v>
      </c>
      <c r="N4157" s="16">
        <f t="shared" si="320"/>
        <v>43976</v>
      </c>
      <c r="O4157" s="7" t="s">
        <v>1859</v>
      </c>
      <c r="P4157" s="12" t="str">
        <f t="shared" si="321"/>
        <v>2020-06-02</v>
      </c>
      <c r="Q4157" s="1" t="str">
        <f>IFERROR(VLOOKUP(K4157,de_para!$A$2:$B$32,2,0),"ERR")</f>
        <v>web event</v>
      </c>
      <c r="R4157" s="1">
        <v>0</v>
      </c>
      <c r="S4157" s="1">
        <f t="shared" si="322"/>
        <v>6</v>
      </c>
      <c r="T4157" s="1">
        <f t="shared" si="323"/>
        <v>2020</v>
      </c>
      <c r="U4157" s="1">
        <f t="shared" si="324"/>
        <v>1</v>
      </c>
    </row>
    <row r="4158" spans="1:21" x14ac:dyDescent="0.25">
      <c r="A4158" s="3" t="s">
        <v>1835</v>
      </c>
      <c r="B4158" s="3" t="s">
        <v>1854</v>
      </c>
      <c r="C4158" s="4" t="s">
        <v>1836</v>
      </c>
      <c r="D4158" s="5" t="s">
        <v>1777</v>
      </c>
      <c r="E4158" s="4" t="s">
        <v>1778</v>
      </c>
      <c r="F4158" s="6">
        <v>1348.91</v>
      </c>
      <c r="G4158" s="4">
        <v>111648</v>
      </c>
      <c r="H4158" s="4">
        <v>152316</v>
      </c>
      <c r="I4158" s="5">
        <v>8.8559967400000001</v>
      </c>
      <c r="J4158" s="5">
        <v>1.3642519346518001</v>
      </c>
      <c r="K4158" s="5" t="s">
        <v>1779</v>
      </c>
      <c r="L4158" s="5">
        <v>2</v>
      </c>
      <c r="M4158" s="7" t="s">
        <v>1858</v>
      </c>
      <c r="N4158" s="16">
        <f t="shared" si="320"/>
        <v>43976</v>
      </c>
      <c r="O4158" s="7" t="s">
        <v>1859</v>
      </c>
      <c r="P4158" s="12" t="str">
        <f t="shared" si="321"/>
        <v>2020-06-02</v>
      </c>
      <c r="Q4158" s="1" t="str">
        <f>IFERROR(VLOOKUP(K4158,de_para!$A$2:$B$32,2,0),"ERR")</f>
        <v>web event</v>
      </c>
      <c r="R4158" s="1">
        <v>0</v>
      </c>
      <c r="S4158" s="1">
        <f t="shared" si="322"/>
        <v>6</v>
      </c>
      <c r="T4158" s="1">
        <f t="shared" si="323"/>
        <v>2020</v>
      </c>
      <c r="U4158" s="1">
        <f t="shared" si="324"/>
        <v>1</v>
      </c>
    </row>
    <row r="4159" spans="1:21" x14ac:dyDescent="0.25">
      <c r="A4159" s="3" t="s">
        <v>1593</v>
      </c>
      <c r="B4159" s="3" t="s">
        <v>1854</v>
      </c>
      <c r="C4159" s="4" t="s">
        <v>1594</v>
      </c>
      <c r="D4159" s="5" t="s">
        <v>1504</v>
      </c>
      <c r="E4159" s="4" t="s">
        <v>1505</v>
      </c>
      <c r="F4159" s="6">
        <v>45038.79</v>
      </c>
      <c r="G4159" s="4">
        <v>1515786</v>
      </c>
      <c r="H4159" s="4">
        <v>2957322</v>
      </c>
      <c r="I4159" s="5">
        <v>15.22958609</v>
      </c>
      <c r="J4159" s="5">
        <v>1.9510155127438999</v>
      </c>
      <c r="K4159" s="5" t="s">
        <v>36</v>
      </c>
      <c r="L4159" s="5">
        <v>354</v>
      </c>
      <c r="M4159" s="7" t="s">
        <v>1858</v>
      </c>
      <c r="N4159" s="16">
        <f t="shared" si="320"/>
        <v>43976</v>
      </c>
      <c r="O4159" s="7" t="s">
        <v>1859</v>
      </c>
      <c r="P4159" s="12" t="str">
        <f t="shared" si="321"/>
        <v>2020-06-02</v>
      </c>
      <c r="Q4159" s="1" t="str">
        <f>IFERROR(VLOOKUP(K4159,de_para!$A$2:$B$32,2,0),"ERR")</f>
        <v>web event</v>
      </c>
      <c r="R4159" s="1">
        <v>0</v>
      </c>
      <c r="S4159" s="1">
        <f t="shared" si="322"/>
        <v>6</v>
      </c>
      <c r="T4159" s="1">
        <f t="shared" si="323"/>
        <v>2020</v>
      </c>
      <c r="U4159" s="1">
        <f t="shared" si="324"/>
        <v>1</v>
      </c>
    </row>
    <row r="4160" spans="1:21" x14ac:dyDescent="0.25">
      <c r="A4160" s="3" t="s">
        <v>1593</v>
      </c>
      <c r="B4160" s="3" t="s">
        <v>1854</v>
      </c>
      <c r="C4160" s="4" t="s">
        <v>1807</v>
      </c>
      <c r="D4160" s="5" t="s">
        <v>1808</v>
      </c>
      <c r="E4160" s="4" t="s">
        <v>1809</v>
      </c>
      <c r="F4160" s="6">
        <v>4103.91</v>
      </c>
      <c r="G4160" s="4">
        <v>145027</v>
      </c>
      <c r="H4160" s="4">
        <v>222922</v>
      </c>
      <c r="I4160" s="5">
        <v>18.409623100000001</v>
      </c>
      <c r="J4160" s="5">
        <v>1.5371068835457999</v>
      </c>
      <c r="K4160" s="5" t="s">
        <v>36</v>
      </c>
      <c r="L4160" s="5">
        <v>30</v>
      </c>
      <c r="M4160" s="7" t="s">
        <v>1858</v>
      </c>
      <c r="N4160" s="16">
        <f t="shared" si="320"/>
        <v>43976</v>
      </c>
      <c r="O4160" s="7" t="s">
        <v>1859</v>
      </c>
      <c r="P4160" s="12" t="str">
        <f t="shared" si="321"/>
        <v>2020-06-02</v>
      </c>
      <c r="Q4160" s="1" t="str">
        <f>IFERROR(VLOOKUP(K4160,de_para!$A$2:$B$32,2,0),"ERR")</f>
        <v>web event</v>
      </c>
      <c r="R4160" s="1">
        <v>0</v>
      </c>
      <c r="S4160" s="1">
        <f t="shared" si="322"/>
        <v>6</v>
      </c>
      <c r="T4160" s="1">
        <f t="shared" si="323"/>
        <v>2020</v>
      </c>
      <c r="U4160" s="1">
        <f t="shared" si="324"/>
        <v>1</v>
      </c>
    </row>
    <row r="4161" spans="1:21" x14ac:dyDescent="0.25">
      <c r="A4161" s="3" t="s">
        <v>1593</v>
      </c>
      <c r="B4161" s="3" t="s">
        <v>1854</v>
      </c>
      <c r="C4161" s="4" t="s">
        <v>1762</v>
      </c>
      <c r="D4161" s="5" t="s">
        <v>1760</v>
      </c>
      <c r="E4161" s="4" t="s">
        <v>1761</v>
      </c>
      <c r="F4161" s="6">
        <v>449.65</v>
      </c>
      <c r="G4161" s="4">
        <v>43984</v>
      </c>
      <c r="H4161" s="4">
        <v>56351</v>
      </c>
      <c r="I4161" s="5">
        <v>7.9794502300000003</v>
      </c>
      <c r="J4161" s="5">
        <v>1.2811704256092999</v>
      </c>
      <c r="K4161" s="5" t="s">
        <v>36</v>
      </c>
      <c r="L4161" s="5">
        <v>6</v>
      </c>
      <c r="M4161" s="7" t="s">
        <v>1858</v>
      </c>
      <c r="N4161" s="16">
        <f t="shared" si="320"/>
        <v>43976</v>
      </c>
      <c r="O4161" s="7" t="s">
        <v>1859</v>
      </c>
      <c r="P4161" s="12" t="str">
        <f t="shared" si="321"/>
        <v>2020-06-02</v>
      </c>
      <c r="Q4161" s="1" t="str">
        <f>IFERROR(VLOOKUP(K4161,de_para!$A$2:$B$32,2,0),"ERR")</f>
        <v>web event</v>
      </c>
      <c r="R4161" s="1">
        <v>0</v>
      </c>
      <c r="S4161" s="1">
        <f t="shared" si="322"/>
        <v>6</v>
      </c>
      <c r="T4161" s="1">
        <f t="shared" si="323"/>
        <v>2020</v>
      </c>
      <c r="U4161" s="1">
        <f t="shared" si="324"/>
        <v>1</v>
      </c>
    </row>
    <row r="4162" spans="1:21" x14ac:dyDescent="0.25">
      <c r="A4162" s="3" t="s">
        <v>1210</v>
      </c>
      <c r="B4162" s="3" t="s">
        <v>1854</v>
      </c>
      <c r="C4162" s="4" t="s">
        <v>1212</v>
      </c>
      <c r="D4162" s="5" t="s">
        <v>1213</v>
      </c>
      <c r="E4162" s="4" t="s">
        <v>1214</v>
      </c>
      <c r="F4162" s="6">
        <v>4873.55</v>
      </c>
      <c r="G4162" s="4">
        <v>141934</v>
      </c>
      <c r="H4162" s="4">
        <v>434437</v>
      </c>
      <c r="I4162" s="5">
        <v>11.21808225</v>
      </c>
      <c r="J4162" s="5">
        <v>3.0608381360351</v>
      </c>
      <c r="K4162" s="5" t="s">
        <v>36</v>
      </c>
      <c r="L4162" s="5">
        <v>49</v>
      </c>
      <c r="M4162" s="7" t="s">
        <v>1858</v>
      </c>
      <c r="N4162" s="16">
        <f t="shared" si="320"/>
        <v>43976</v>
      </c>
      <c r="O4162" s="7" t="s">
        <v>1859</v>
      </c>
      <c r="P4162" s="12" t="str">
        <f t="shared" si="321"/>
        <v>2020-06-02</v>
      </c>
      <c r="Q4162" s="1" t="str">
        <f>IFERROR(VLOOKUP(K4162,de_para!$A$2:$B$32,2,0),"ERR")</f>
        <v>web event</v>
      </c>
      <c r="R4162" s="1">
        <v>0</v>
      </c>
      <c r="S4162" s="1">
        <f t="shared" si="322"/>
        <v>6</v>
      </c>
      <c r="T4162" s="1">
        <f t="shared" si="323"/>
        <v>2020</v>
      </c>
      <c r="U4162" s="1">
        <f t="shared" si="324"/>
        <v>1</v>
      </c>
    </row>
    <row r="4163" spans="1:21" x14ac:dyDescent="0.25">
      <c r="A4163" s="3" t="s">
        <v>1823</v>
      </c>
      <c r="B4163" s="3" t="s">
        <v>1854</v>
      </c>
      <c r="C4163" s="4" t="s">
        <v>1824</v>
      </c>
      <c r="D4163" s="5" t="s">
        <v>1777</v>
      </c>
      <c r="E4163" s="4" t="s">
        <v>1778</v>
      </c>
      <c r="F4163" s="6">
        <v>10807.7</v>
      </c>
      <c r="G4163" s="4">
        <v>738709</v>
      </c>
      <c r="H4163" s="4">
        <v>1351411</v>
      </c>
      <c r="I4163" s="5">
        <v>7.9973450000000001</v>
      </c>
      <c r="J4163" s="5">
        <v>1.8294226820032999</v>
      </c>
      <c r="K4163" s="5" t="s">
        <v>1779</v>
      </c>
      <c r="L4163" s="5">
        <v>17</v>
      </c>
      <c r="M4163" s="7" t="s">
        <v>1858</v>
      </c>
      <c r="N4163" s="16">
        <f t="shared" ref="N4163:N4226" si="325">M4163-WEEKDAY(M4163,3)</f>
        <v>43976</v>
      </c>
      <c r="O4163" s="7" t="s">
        <v>1859</v>
      </c>
      <c r="P4163" s="12" t="str">
        <f t="shared" ref="P4163:P4226" si="326">RIGHT(B4163,10)</f>
        <v>2020-06-02</v>
      </c>
      <c r="Q4163" s="1" t="str">
        <f>IFERROR(VLOOKUP(K4163,de_para!$A$2:$B$32,2,0),"ERR")</f>
        <v>web event</v>
      </c>
      <c r="R4163" s="1">
        <v>0</v>
      </c>
      <c r="S4163" s="1">
        <f t="shared" ref="S4163:S4226" si="327">MONTH(P4163)</f>
        <v>6</v>
      </c>
      <c r="T4163" s="1">
        <f t="shared" ref="T4163:T4226" si="328">YEAR(P4163)</f>
        <v>2020</v>
      </c>
      <c r="U4163" s="1">
        <f t="shared" ref="U4163:U4226" si="329">IF(S4163&lt;7,1,2)</f>
        <v>1</v>
      </c>
    </row>
    <row r="4164" spans="1:21" x14ac:dyDescent="0.25">
      <c r="A4164" s="3" t="s">
        <v>1593</v>
      </c>
      <c r="B4164" s="3" t="s">
        <v>1873</v>
      </c>
      <c r="C4164" s="4" t="s">
        <v>1807</v>
      </c>
      <c r="D4164" s="5" t="s">
        <v>1808</v>
      </c>
      <c r="E4164" s="4" t="s">
        <v>1809</v>
      </c>
      <c r="F4164" s="6">
        <v>668.67</v>
      </c>
      <c r="G4164" s="4">
        <v>32928</v>
      </c>
      <c r="H4164" s="4">
        <v>39847</v>
      </c>
      <c r="I4164" s="5">
        <v>16.780937080000001</v>
      </c>
      <c r="J4164" s="5">
        <v>1.2101251214772</v>
      </c>
      <c r="K4164" s="5" t="s">
        <v>36</v>
      </c>
      <c r="L4164" s="5">
        <v>4</v>
      </c>
      <c r="M4164" s="7" t="s">
        <v>1874</v>
      </c>
      <c r="N4164" s="16">
        <f t="shared" si="325"/>
        <v>43969</v>
      </c>
      <c r="O4164" s="7" t="s">
        <v>1875</v>
      </c>
      <c r="P4164" s="12" t="str">
        <f t="shared" si="326"/>
        <v>2020-05-26</v>
      </c>
      <c r="Q4164" s="1" t="str">
        <f>IFERROR(VLOOKUP(K4164,de_para!$A$2:$B$32,2,0),"ERR")</f>
        <v>web event</v>
      </c>
      <c r="R4164" s="1">
        <v>0</v>
      </c>
      <c r="S4164" s="1">
        <f t="shared" si="327"/>
        <v>5</v>
      </c>
      <c r="T4164" s="1">
        <f t="shared" si="328"/>
        <v>2020</v>
      </c>
      <c r="U4164" s="1">
        <f t="shared" si="329"/>
        <v>1</v>
      </c>
    </row>
    <row r="4165" spans="1:21" x14ac:dyDescent="0.25">
      <c r="A4165" s="3" t="s">
        <v>1823</v>
      </c>
      <c r="B4165" s="3" t="s">
        <v>1873</v>
      </c>
      <c r="C4165" s="4" t="s">
        <v>1824</v>
      </c>
      <c r="D4165" s="5" t="s">
        <v>1777</v>
      </c>
      <c r="E4165" s="4" t="s">
        <v>1778</v>
      </c>
      <c r="F4165" s="6">
        <v>3448.12</v>
      </c>
      <c r="G4165" s="4">
        <v>313024</v>
      </c>
      <c r="H4165" s="4">
        <v>451880</v>
      </c>
      <c r="I4165" s="5">
        <v>7.6306098999999996</v>
      </c>
      <c r="J4165" s="5">
        <v>1.4435953792680001</v>
      </c>
      <c r="K4165" s="5" t="s">
        <v>1779</v>
      </c>
      <c r="L4165" s="5">
        <v>3</v>
      </c>
      <c r="M4165" s="7" t="s">
        <v>1874</v>
      </c>
      <c r="N4165" s="16">
        <f t="shared" si="325"/>
        <v>43969</v>
      </c>
      <c r="O4165" s="7" t="s">
        <v>1875</v>
      </c>
      <c r="P4165" s="12" t="str">
        <f t="shared" si="326"/>
        <v>2020-05-26</v>
      </c>
      <c r="Q4165" s="1" t="str">
        <f>IFERROR(VLOOKUP(K4165,de_para!$A$2:$B$32,2,0),"ERR")</f>
        <v>web event</v>
      </c>
      <c r="R4165" s="1">
        <v>0</v>
      </c>
      <c r="S4165" s="1">
        <f t="shared" si="327"/>
        <v>5</v>
      </c>
      <c r="T4165" s="1">
        <f t="shared" si="328"/>
        <v>2020</v>
      </c>
      <c r="U4165" s="1">
        <f t="shared" si="329"/>
        <v>1</v>
      </c>
    </row>
    <row r="4166" spans="1:21" x14ac:dyDescent="0.25">
      <c r="A4166" s="3" t="s">
        <v>1502</v>
      </c>
      <c r="B4166" s="3" t="s">
        <v>1873</v>
      </c>
      <c r="C4166" s="4" t="s">
        <v>1503</v>
      </c>
      <c r="D4166" s="5" t="s">
        <v>1504</v>
      </c>
      <c r="E4166" s="4" t="s">
        <v>1505</v>
      </c>
      <c r="F4166" s="6">
        <v>75832.149999999994</v>
      </c>
      <c r="G4166" s="4">
        <v>4376574</v>
      </c>
      <c r="H4166" s="4">
        <v>8199034</v>
      </c>
      <c r="I4166" s="5">
        <v>9.2489127399999997</v>
      </c>
      <c r="J4166" s="5">
        <v>1.8733909217575</v>
      </c>
      <c r="K4166" s="5" t="s">
        <v>36</v>
      </c>
      <c r="L4166" s="5">
        <v>625</v>
      </c>
      <c r="M4166" s="7" t="s">
        <v>1874</v>
      </c>
      <c r="N4166" s="16">
        <f t="shared" si="325"/>
        <v>43969</v>
      </c>
      <c r="O4166" s="7" t="s">
        <v>1875</v>
      </c>
      <c r="P4166" s="12" t="str">
        <f t="shared" si="326"/>
        <v>2020-05-26</v>
      </c>
      <c r="Q4166" s="1" t="str">
        <f>IFERROR(VLOOKUP(K4166,de_para!$A$2:$B$32,2,0),"ERR")</f>
        <v>web event</v>
      </c>
      <c r="R4166" s="1">
        <v>0</v>
      </c>
      <c r="S4166" s="1">
        <f t="shared" si="327"/>
        <v>5</v>
      </c>
      <c r="T4166" s="1">
        <f t="shared" si="328"/>
        <v>2020</v>
      </c>
      <c r="U4166" s="1">
        <f t="shared" si="329"/>
        <v>1</v>
      </c>
    </row>
    <row r="4167" spans="1:21" x14ac:dyDescent="0.25">
      <c r="A4167" s="3" t="s">
        <v>1723</v>
      </c>
      <c r="B4167" s="3" t="s">
        <v>1873</v>
      </c>
      <c r="C4167" s="4" t="s">
        <v>1876</v>
      </c>
      <c r="D4167" s="5" t="s">
        <v>1877</v>
      </c>
      <c r="E4167" s="4" t="s">
        <v>1878</v>
      </c>
      <c r="F4167" s="6">
        <v>1471.01</v>
      </c>
      <c r="G4167" s="4">
        <v>184160</v>
      </c>
      <c r="H4167" s="4">
        <v>215579</v>
      </c>
      <c r="I4167" s="5">
        <v>6.8235310499999997</v>
      </c>
      <c r="J4167" s="5">
        <v>1.1706070807993001</v>
      </c>
      <c r="K4167" s="5" t="s">
        <v>1779</v>
      </c>
      <c r="L4167" s="5">
        <v>1</v>
      </c>
      <c r="M4167" s="7" t="s">
        <v>1874</v>
      </c>
      <c r="N4167" s="16">
        <f t="shared" si="325"/>
        <v>43969</v>
      </c>
      <c r="O4167" s="7" t="s">
        <v>1875</v>
      </c>
      <c r="P4167" s="12" t="str">
        <f t="shared" si="326"/>
        <v>2020-05-26</v>
      </c>
      <c r="Q4167" s="1" t="str">
        <f>IFERROR(VLOOKUP(K4167,de_para!$A$2:$B$32,2,0),"ERR")</f>
        <v>web event</v>
      </c>
      <c r="R4167" s="1">
        <v>0</v>
      </c>
      <c r="S4167" s="1">
        <f t="shared" si="327"/>
        <v>5</v>
      </c>
      <c r="T4167" s="1">
        <f t="shared" si="328"/>
        <v>2020</v>
      </c>
      <c r="U4167" s="1">
        <f t="shared" si="329"/>
        <v>1</v>
      </c>
    </row>
    <row r="4168" spans="1:21" x14ac:dyDescent="0.25">
      <c r="A4168" s="3" t="s">
        <v>1593</v>
      </c>
      <c r="B4168" s="3" t="s">
        <v>1873</v>
      </c>
      <c r="C4168" s="4" t="s">
        <v>1837</v>
      </c>
      <c r="D4168" s="5" t="s">
        <v>1838</v>
      </c>
      <c r="E4168" s="4" t="s">
        <v>1839</v>
      </c>
      <c r="F4168" s="6">
        <v>331.58</v>
      </c>
      <c r="G4168" s="4">
        <v>34168</v>
      </c>
      <c r="H4168" s="4">
        <v>36779</v>
      </c>
      <c r="I4168" s="5">
        <v>9.0154707799999994</v>
      </c>
      <c r="J4168" s="5">
        <v>1.0764165300866</v>
      </c>
      <c r="K4168" s="5" t="s">
        <v>36</v>
      </c>
      <c r="L4168" s="5">
        <v>22</v>
      </c>
      <c r="M4168" s="7" t="s">
        <v>1874</v>
      </c>
      <c r="N4168" s="16">
        <f t="shared" si="325"/>
        <v>43969</v>
      </c>
      <c r="O4168" s="7" t="s">
        <v>1875</v>
      </c>
      <c r="P4168" s="12" t="str">
        <f t="shared" si="326"/>
        <v>2020-05-26</v>
      </c>
      <c r="Q4168" s="1" t="str">
        <f>IFERROR(VLOOKUP(K4168,de_para!$A$2:$B$32,2,0),"ERR")</f>
        <v>web event</v>
      </c>
      <c r="R4168" s="1">
        <v>0</v>
      </c>
      <c r="S4168" s="1">
        <f t="shared" si="327"/>
        <v>5</v>
      </c>
      <c r="T4168" s="1">
        <f t="shared" si="328"/>
        <v>2020</v>
      </c>
      <c r="U4168" s="1">
        <f t="shared" si="329"/>
        <v>1</v>
      </c>
    </row>
    <row r="4169" spans="1:21" x14ac:dyDescent="0.25">
      <c r="A4169" s="3" t="s">
        <v>1088</v>
      </c>
      <c r="B4169" s="3" t="s">
        <v>1873</v>
      </c>
      <c r="C4169" s="4" t="s">
        <v>1090</v>
      </c>
      <c r="D4169" s="5" t="s">
        <v>1091</v>
      </c>
      <c r="E4169" s="4" t="s">
        <v>1092</v>
      </c>
      <c r="F4169" s="6">
        <v>9099.9699999999993</v>
      </c>
      <c r="G4169" s="4">
        <v>13100</v>
      </c>
      <c r="H4169" s="4">
        <v>175554</v>
      </c>
      <c r="I4169" s="5">
        <v>51.835731459999998</v>
      </c>
      <c r="J4169" s="5">
        <v>13.401068702290001</v>
      </c>
      <c r="K4169" s="5" t="s">
        <v>36</v>
      </c>
      <c r="L4169" s="5">
        <v>135</v>
      </c>
      <c r="M4169" s="7" t="s">
        <v>1874</v>
      </c>
      <c r="N4169" s="16">
        <f t="shared" si="325"/>
        <v>43969</v>
      </c>
      <c r="O4169" s="7" t="s">
        <v>1875</v>
      </c>
      <c r="P4169" s="12" t="str">
        <f t="shared" si="326"/>
        <v>2020-05-26</v>
      </c>
      <c r="Q4169" s="1" t="str">
        <f>IFERROR(VLOOKUP(K4169,de_para!$A$2:$B$32,2,0),"ERR")</f>
        <v>web event</v>
      </c>
      <c r="R4169" s="1">
        <v>0</v>
      </c>
      <c r="S4169" s="1">
        <f t="shared" si="327"/>
        <v>5</v>
      </c>
      <c r="T4169" s="1">
        <f t="shared" si="328"/>
        <v>2020</v>
      </c>
      <c r="U4169" s="1">
        <f t="shared" si="329"/>
        <v>1</v>
      </c>
    </row>
    <row r="4170" spans="1:21" x14ac:dyDescent="0.25">
      <c r="A4170" s="3" t="s">
        <v>1871</v>
      </c>
      <c r="B4170" s="3" t="s">
        <v>1873</v>
      </c>
      <c r="C4170" s="4" t="s">
        <v>1872</v>
      </c>
      <c r="D4170" s="5" t="s">
        <v>1869</v>
      </c>
      <c r="E4170" s="4" t="s">
        <v>1870</v>
      </c>
      <c r="F4170" s="6">
        <v>0</v>
      </c>
      <c r="G4170" s="4">
        <v>0</v>
      </c>
      <c r="H4170" s="4">
        <v>0</v>
      </c>
      <c r="I4170" s="5" t="s">
        <v>45</v>
      </c>
      <c r="J4170" s="5">
        <v>0</v>
      </c>
      <c r="K4170" s="5" t="s">
        <v>36</v>
      </c>
      <c r="L4170" s="5">
        <v>3</v>
      </c>
      <c r="M4170" s="7" t="s">
        <v>1874</v>
      </c>
      <c r="N4170" s="16">
        <f t="shared" si="325"/>
        <v>43969</v>
      </c>
      <c r="O4170" s="7" t="s">
        <v>1875</v>
      </c>
      <c r="P4170" s="12" t="str">
        <f t="shared" si="326"/>
        <v>2020-05-26</v>
      </c>
      <c r="Q4170" s="1" t="str">
        <f>IFERROR(VLOOKUP(K4170,de_para!$A$2:$B$32,2,0),"ERR")</f>
        <v>web event</v>
      </c>
      <c r="R4170" s="1">
        <v>0</v>
      </c>
      <c r="S4170" s="1">
        <f t="shared" si="327"/>
        <v>5</v>
      </c>
      <c r="T4170" s="1">
        <f t="shared" si="328"/>
        <v>2020</v>
      </c>
      <c r="U4170" s="1">
        <f t="shared" si="329"/>
        <v>1</v>
      </c>
    </row>
    <row r="4171" spans="1:21" x14ac:dyDescent="0.25">
      <c r="A4171" s="3" t="s">
        <v>1210</v>
      </c>
      <c r="B4171" s="3" t="s">
        <v>1873</v>
      </c>
      <c r="C4171" s="4" t="s">
        <v>1212</v>
      </c>
      <c r="D4171" s="5" t="s">
        <v>1213</v>
      </c>
      <c r="E4171" s="4" t="s">
        <v>1214</v>
      </c>
      <c r="F4171" s="6">
        <v>3337.67</v>
      </c>
      <c r="G4171" s="4">
        <v>99840</v>
      </c>
      <c r="H4171" s="4">
        <v>287880</v>
      </c>
      <c r="I4171" s="5">
        <v>11.59396276</v>
      </c>
      <c r="J4171" s="5">
        <v>2.8834134615384999</v>
      </c>
      <c r="K4171" s="5" t="s">
        <v>36</v>
      </c>
      <c r="L4171" s="5">
        <v>34</v>
      </c>
      <c r="M4171" s="7" t="s">
        <v>1874</v>
      </c>
      <c r="N4171" s="16">
        <f t="shared" si="325"/>
        <v>43969</v>
      </c>
      <c r="O4171" s="7" t="s">
        <v>1875</v>
      </c>
      <c r="P4171" s="12" t="str">
        <f t="shared" si="326"/>
        <v>2020-05-26</v>
      </c>
      <c r="Q4171" s="1" t="str">
        <f>IFERROR(VLOOKUP(K4171,de_para!$A$2:$B$32,2,0),"ERR")</f>
        <v>web event</v>
      </c>
      <c r="R4171" s="1">
        <v>0</v>
      </c>
      <c r="S4171" s="1">
        <f t="shared" si="327"/>
        <v>5</v>
      </c>
      <c r="T4171" s="1">
        <f t="shared" si="328"/>
        <v>2020</v>
      </c>
      <c r="U4171" s="1">
        <f t="shared" si="329"/>
        <v>1</v>
      </c>
    </row>
    <row r="4172" spans="1:21" x14ac:dyDescent="0.25">
      <c r="A4172" s="3" t="s">
        <v>1879</v>
      </c>
      <c r="B4172" s="3" t="s">
        <v>1873</v>
      </c>
      <c r="C4172" s="4" t="s">
        <v>1880</v>
      </c>
      <c r="D4172" s="5" t="s">
        <v>1877</v>
      </c>
      <c r="E4172" s="4" t="s">
        <v>1878</v>
      </c>
      <c r="F4172" s="6">
        <v>147.13999999999999</v>
      </c>
      <c r="G4172" s="4">
        <v>17068</v>
      </c>
      <c r="H4172" s="4">
        <v>18948</v>
      </c>
      <c r="I4172" s="5">
        <v>7.76546337</v>
      </c>
      <c r="J4172" s="5">
        <v>1.1101476447153</v>
      </c>
      <c r="K4172" s="5" t="s">
        <v>1779</v>
      </c>
      <c r="L4172" s="5" t="s">
        <v>45</v>
      </c>
      <c r="M4172" s="7" t="s">
        <v>1874</v>
      </c>
      <c r="N4172" s="16">
        <f t="shared" si="325"/>
        <v>43969</v>
      </c>
      <c r="O4172" s="7" t="s">
        <v>1875</v>
      </c>
      <c r="P4172" s="12" t="str">
        <f t="shared" si="326"/>
        <v>2020-05-26</v>
      </c>
      <c r="Q4172" s="1" t="str">
        <f>IFERROR(VLOOKUP(K4172,de_para!$A$2:$B$32,2,0),"ERR")</f>
        <v>web event</v>
      </c>
      <c r="R4172" s="1">
        <v>0</v>
      </c>
      <c r="S4172" s="1">
        <f t="shared" si="327"/>
        <v>5</v>
      </c>
      <c r="T4172" s="1">
        <f t="shared" si="328"/>
        <v>2020</v>
      </c>
      <c r="U4172" s="1">
        <f t="shared" si="329"/>
        <v>1</v>
      </c>
    </row>
    <row r="4173" spans="1:21" x14ac:dyDescent="0.25">
      <c r="A4173" s="3" t="s">
        <v>1723</v>
      </c>
      <c r="B4173" s="3" t="s">
        <v>1873</v>
      </c>
      <c r="C4173" s="4" t="s">
        <v>1840</v>
      </c>
      <c r="D4173" s="5" t="s">
        <v>1838</v>
      </c>
      <c r="E4173" s="4" t="s">
        <v>1839</v>
      </c>
      <c r="F4173" s="6">
        <v>422.56</v>
      </c>
      <c r="G4173" s="4">
        <v>62080</v>
      </c>
      <c r="H4173" s="4">
        <v>63364</v>
      </c>
      <c r="I4173" s="5">
        <v>6.6687709100000001</v>
      </c>
      <c r="J4173" s="5">
        <v>1.0206829896906999</v>
      </c>
      <c r="K4173" s="5" t="s">
        <v>36</v>
      </c>
      <c r="L4173" s="5">
        <v>22</v>
      </c>
      <c r="M4173" s="7" t="s">
        <v>1874</v>
      </c>
      <c r="N4173" s="16">
        <f t="shared" si="325"/>
        <v>43969</v>
      </c>
      <c r="O4173" s="7" t="s">
        <v>1875</v>
      </c>
      <c r="P4173" s="12" t="str">
        <f t="shared" si="326"/>
        <v>2020-05-26</v>
      </c>
      <c r="Q4173" s="1" t="str">
        <f>IFERROR(VLOOKUP(K4173,de_para!$A$2:$B$32,2,0),"ERR")</f>
        <v>web event</v>
      </c>
      <c r="R4173" s="1">
        <v>0</v>
      </c>
      <c r="S4173" s="1">
        <f t="shared" si="327"/>
        <v>5</v>
      </c>
      <c r="T4173" s="1">
        <f t="shared" si="328"/>
        <v>2020</v>
      </c>
      <c r="U4173" s="1">
        <f t="shared" si="329"/>
        <v>1</v>
      </c>
    </row>
    <row r="4174" spans="1:21" x14ac:dyDescent="0.25">
      <c r="A4174" s="3" t="s">
        <v>1867</v>
      </c>
      <c r="B4174" s="3" t="s">
        <v>1873</v>
      </c>
      <c r="C4174" s="4" t="s">
        <v>1868</v>
      </c>
      <c r="D4174" s="5" t="s">
        <v>1869</v>
      </c>
      <c r="E4174" s="4" t="s">
        <v>1870</v>
      </c>
      <c r="F4174" s="6">
        <v>0</v>
      </c>
      <c r="G4174" s="4">
        <v>0</v>
      </c>
      <c r="H4174" s="4">
        <v>0</v>
      </c>
      <c r="I4174" s="5" t="s">
        <v>45</v>
      </c>
      <c r="J4174" s="5">
        <v>0</v>
      </c>
      <c r="K4174" s="5" t="s">
        <v>36</v>
      </c>
      <c r="L4174" s="5">
        <v>2</v>
      </c>
      <c r="M4174" s="7" t="s">
        <v>1874</v>
      </c>
      <c r="N4174" s="16">
        <f t="shared" si="325"/>
        <v>43969</v>
      </c>
      <c r="O4174" s="7" t="s">
        <v>1875</v>
      </c>
      <c r="P4174" s="12" t="str">
        <f t="shared" si="326"/>
        <v>2020-05-26</v>
      </c>
      <c r="Q4174" s="1" t="str">
        <f>IFERROR(VLOOKUP(K4174,de_para!$A$2:$B$32,2,0),"ERR")</f>
        <v>web event</v>
      </c>
      <c r="R4174" s="1">
        <v>0</v>
      </c>
      <c r="S4174" s="1">
        <f t="shared" si="327"/>
        <v>5</v>
      </c>
      <c r="T4174" s="1">
        <f t="shared" si="328"/>
        <v>2020</v>
      </c>
      <c r="U4174" s="1">
        <f t="shared" si="329"/>
        <v>1</v>
      </c>
    </row>
    <row r="4175" spans="1:21" x14ac:dyDescent="0.25">
      <c r="A4175" s="3" t="s">
        <v>1835</v>
      </c>
      <c r="B4175" s="3" t="s">
        <v>1873</v>
      </c>
      <c r="C4175" s="4" t="s">
        <v>1836</v>
      </c>
      <c r="D4175" s="5" t="s">
        <v>1777</v>
      </c>
      <c r="E4175" s="4" t="s">
        <v>1778</v>
      </c>
      <c r="F4175" s="6">
        <v>3424.23</v>
      </c>
      <c r="G4175" s="4">
        <v>283072</v>
      </c>
      <c r="H4175" s="4">
        <v>386116</v>
      </c>
      <c r="I4175" s="5">
        <v>8.8683970599999995</v>
      </c>
      <c r="J4175" s="5">
        <v>1.3640204612254001</v>
      </c>
      <c r="K4175" s="5" t="s">
        <v>1779</v>
      </c>
      <c r="L4175" s="5">
        <v>4</v>
      </c>
      <c r="M4175" s="7" t="s">
        <v>1874</v>
      </c>
      <c r="N4175" s="16">
        <f t="shared" si="325"/>
        <v>43969</v>
      </c>
      <c r="O4175" s="7" t="s">
        <v>1875</v>
      </c>
      <c r="P4175" s="12" t="str">
        <f t="shared" si="326"/>
        <v>2020-05-26</v>
      </c>
      <c r="Q4175" s="1" t="str">
        <f>IFERROR(VLOOKUP(K4175,de_para!$A$2:$B$32,2,0),"ERR")</f>
        <v>web event</v>
      </c>
      <c r="R4175" s="1">
        <v>0</v>
      </c>
      <c r="S4175" s="1">
        <f t="shared" si="327"/>
        <v>5</v>
      </c>
      <c r="T4175" s="1">
        <f t="shared" si="328"/>
        <v>2020</v>
      </c>
      <c r="U4175" s="1">
        <f t="shared" si="329"/>
        <v>1</v>
      </c>
    </row>
    <row r="4176" spans="1:21" x14ac:dyDescent="0.25">
      <c r="A4176" s="3" t="s">
        <v>1593</v>
      </c>
      <c r="B4176" s="3" t="s">
        <v>1873</v>
      </c>
      <c r="C4176" s="4" t="s">
        <v>1881</v>
      </c>
      <c r="D4176" s="5" t="s">
        <v>1882</v>
      </c>
      <c r="E4176" s="4" t="s">
        <v>1883</v>
      </c>
      <c r="F4176" s="6">
        <v>0</v>
      </c>
      <c r="G4176" s="4">
        <v>0</v>
      </c>
      <c r="H4176" s="4">
        <v>0</v>
      </c>
      <c r="I4176" s="5" t="s">
        <v>45</v>
      </c>
      <c r="J4176" s="5">
        <v>0</v>
      </c>
      <c r="K4176" s="5" t="s">
        <v>36</v>
      </c>
      <c r="L4176" s="5">
        <v>1</v>
      </c>
      <c r="M4176" s="7" t="s">
        <v>1874</v>
      </c>
      <c r="N4176" s="16">
        <f t="shared" si="325"/>
        <v>43969</v>
      </c>
      <c r="O4176" s="7" t="s">
        <v>1875</v>
      </c>
      <c r="P4176" s="12" t="str">
        <f t="shared" si="326"/>
        <v>2020-05-26</v>
      </c>
      <c r="Q4176" s="1" t="str">
        <f>IFERROR(VLOOKUP(K4176,de_para!$A$2:$B$32,2,0),"ERR")</f>
        <v>web event</v>
      </c>
      <c r="R4176" s="1">
        <v>0</v>
      </c>
      <c r="S4176" s="1">
        <f t="shared" si="327"/>
        <v>5</v>
      </c>
      <c r="T4176" s="1">
        <f t="shared" si="328"/>
        <v>2020</v>
      </c>
      <c r="U4176" s="1">
        <f t="shared" si="329"/>
        <v>1</v>
      </c>
    </row>
    <row r="4177" spans="1:21" x14ac:dyDescent="0.25">
      <c r="A4177" s="3" t="s">
        <v>1848</v>
      </c>
      <c r="B4177" s="3" t="s">
        <v>1873</v>
      </c>
      <c r="C4177" s="4" t="s">
        <v>1849</v>
      </c>
      <c r="D4177" s="5" t="s">
        <v>1850</v>
      </c>
      <c r="E4177" s="4" t="s">
        <v>1851</v>
      </c>
      <c r="F4177" s="6">
        <v>0</v>
      </c>
      <c r="G4177" s="4">
        <v>0</v>
      </c>
      <c r="H4177" s="4">
        <v>0</v>
      </c>
      <c r="I4177" s="5" t="s">
        <v>45</v>
      </c>
      <c r="J4177" s="5">
        <v>0</v>
      </c>
      <c r="K4177" s="5" t="s">
        <v>1852</v>
      </c>
      <c r="L4177" s="5">
        <v>2</v>
      </c>
      <c r="M4177" s="7" t="s">
        <v>1874</v>
      </c>
      <c r="N4177" s="16">
        <f t="shared" si="325"/>
        <v>43969</v>
      </c>
      <c r="O4177" s="7" t="s">
        <v>1875</v>
      </c>
      <c r="P4177" s="12" t="str">
        <f t="shared" si="326"/>
        <v>2020-05-26</v>
      </c>
      <c r="Q4177" s="1" t="str">
        <f>IFERROR(VLOOKUP(K4177,de_para!$A$2:$B$32,2,0),"ERR")</f>
        <v>app events</v>
      </c>
      <c r="R4177" s="1">
        <v>0</v>
      </c>
      <c r="S4177" s="1">
        <f t="shared" si="327"/>
        <v>5</v>
      </c>
      <c r="T4177" s="1">
        <f t="shared" si="328"/>
        <v>2020</v>
      </c>
      <c r="U4177" s="1">
        <f t="shared" si="329"/>
        <v>1</v>
      </c>
    </row>
    <row r="4178" spans="1:21" x14ac:dyDescent="0.25">
      <c r="A4178" s="3" t="s">
        <v>1352</v>
      </c>
      <c r="B4178" s="3" t="s">
        <v>1873</v>
      </c>
      <c r="C4178" s="4" t="s">
        <v>1353</v>
      </c>
      <c r="D4178" s="5" t="s">
        <v>1091</v>
      </c>
      <c r="E4178" s="4" t="s">
        <v>1092</v>
      </c>
      <c r="F4178" s="6">
        <v>25850.71</v>
      </c>
      <c r="G4178" s="4">
        <v>171392</v>
      </c>
      <c r="H4178" s="4">
        <v>1332581</v>
      </c>
      <c r="I4178" s="5">
        <v>19.398978369999998</v>
      </c>
      <c r="J4178" s="5">
        <v>7.7750478435400003</v>
      </c>
      <c r="K4178" s="5" t="s">
        <v>36</v>
      </c>
      <c r="L4178" s="5">
        <v>284</v>
      </c>
      <c r="M4178" s="7" t="s">
        <v>1874</v>
      </c>
      <c r="N4178" s="16">
        <f t="shared" si="325"/>
        <v>43969</v>
      </c>
      <c r="O4178" s="7" t="s">
        <v>1875</v>
      </c>
      <c r="P4178" s="12" t="str">
        <f t="shared" si="326"/>
        <v>2020-05-26</v>
      </c>
      <c r="Q4178" s="1" t="str">
        <f>IFERROR(VLOOKUP(K4178,de_para!$A$2:$B$32,2,0),"ERR")</f>
        <v>web event</v>
      </c>
      <c r="R4178" s="1">
        <v>0</v>
      </c>
      <c r="S4178" s="1">
        <f t="shared" si="327"/>
        <v>5</v>
      </c>
      <c r="T4178" s="1">
        <f t="shared" si="328"/>
        <v>2020</v>
      </c>
      <c r="U4178" s="1">
        <f t="shared" si="329"/>
        <v>1</v>
      </c>
    </row>
    <row r="4179" spans="1:21" x14ac:dyDescent="0.25">
      <c r="A4179" s="3" t="s">
        <v>1817</v>
      </c>
      <c r="B4179" s="3" t="s">
        <v>1873</v>
      </c>
      <c r="C4179" s="4" t="s">
        <v>1828</v>
      </c>
      <c r="D4179" s="5" t="s">
        <v>1777</v>
      </c>
      <c r="E4179" s="4" t="s">
        <v>1778</v>
      </c>
      <c r="F4179" s="6">
        <v>11744.37</v>
      </c>
      <c r="G4179" s="4">
        <v>1295360</v>
      </c>
      <c r="H4179" s="4">
        <v>1813466</v>
      </c>
      <c r="I4179" s="5">
        <v>6.4762008199999999</v>
      </c>
      <c r="J4179" s="5">
        <v>1.3999706645257</v>
      </c>
      <c r="K4179" s="5" t="s">
        <v>1779</v>
      </c>
      <c r="L4179" s="5">
        <v>22</v>
      </c>
      <c r="M4179" s="7" t="s">
        <v>1874</v>
      </c>
      <c r="N4179" s="16">
        <f t="shared" si="325"/>
        <v>43969</v>
      </c>
      <c r="O4179" s="7" t="s">
        <v>1875</v>
      </c>
      <c r="P4179" s="12" t="str">
        <f t="shared" si="326"/>
        <v>2020-05-26</v>
      </c>
      <c r="Q4179" s="1" t="str">
        <f>IFERROR(VLOOKUP(K4179,de_para!$A$2:$B$32,2,0),"ERR")</f>
        <v>web event</v>
      </c>
      <c r="R4179" s="1">
        <v>0</v>
      </c>
      <c r="S4179" s="1">
        <f t="shared" si="327"/>
        <v>5</v>
      </c>
      <c r="T4179" s="1">
        <f t="shared" si="328"/>
        <v>2020</v>
      </c>
      <c r="U4179" s="1">
        <f t="shared" si="329"/>
        <v>1</v>
      </c>
    </row>
    <row r="4180" spans="1:21" x14ac:dyDescent="0.25">
      <c r="A4180" s="3" t="s">
        <v>1515</v>
      </c>
      <c r="B4180" s="3" t="s">
        <v>1873</v>
      </c>
      <c r="C4180" s="4" t="s">
        <v>1516</v>
      </c>
      <c r="D4180" s="5" t="s">
        <v>1495</v>
      </c>
      <c r="E4180" s="4" t="s">
        <v>1496</v>
      </c>
      <c r="F4180" s="6">
        <v>27593.94</v>
      </c>
      <c r="G4180" s="4">
        <v>2272766</v>
      </c>
      <c r="H4180" s="4">
        <v>4088201</v>
      </c>
      <c r="I4180" s="5">
        <v>6.7496534500000003</v>
      </c>
      <c r="J4180" s="5">
        <v>1.7987777888265</v>
      </c>
      <c r="K4180" s="5" t="s">
        <v>36</v>
      </c>
      <c r="L4180" s="5">
        <v>212</v>
      </c>
      <c r="M4180" s="7" t="s">
        <v>1874</v>
      </c>
      <c r="N4180" s="16">
        <f t="shared" si="325"/>
        <v>43969</v>
      </c>
      <c r="O4180" s="7" t="s">
        <v>1875</v>
      </c>
      <c r="P4180" s="12" t="str">
        <f t="shared" si="326"/>
        <v>2020-05-26</v>
      </c>
      <c r="Q4180" s="1" t="str">
        <f>IFERROR(VLOOKUP(K4180,de_para!$A$2:$B$32,2,0),"ERR")</f>
        <v>web event</v>
      </c>
      <c r="R4180" s="1">
        <v>0</v>
      </c>
      <c r="S4180" s="1">
        <f t="shared" si="327"/>
        <v>5</v>
      </c>
      <c r="T4180" s="1">
        <f t="shared" si="328"/>
        <v>2020</v>
      </c>
      <c r="U4180" s="1">
        <f t="shared" si="329"/>
        <v>1</v>
      </c>
    </row>
    <row r="4181" spans="1:21" x14ac:dyDescent="0.25">
      <c r="A4181" s="3" t="s">
        <v>1853</v>
      </c>
      <c r="B4181" s="3" t="s">
        <v>1873</v>
      </c>
      <c r="C4181" s="4" t="s">
        <v>1855</v>
      </c>
      <c r="D4181" s="5" t="s">
        <v>1856</v>
      </c>
      <c r="E4181" s="4" t="s">
        <v>1857</v>
      </c>
      <c r="F4181" s="6">
        <v>0</v>
      </c>
      <c r="G4181" s="4">
        <v>0</v>
      </c>
      <c r="H4181" s="4">
        <v>0</v>
      </c>
      <c r="I4181" s="5" t="s">
        <v>45</v>
      </c>
      <c r="J4181" s="5">
        <v>0</v>
      </c>
      <c r="K4181" s="5" t="s">
        <v>36</v>
      </c>
      <c r="L4181" s="5">
        <v>6</v>
      </c>
      <c r="M4181" s="7" t="s">
        <v>1874</v>
      </c>
      <c r="N4181" s="16">
        <f t="shared" si="325"/>
        <v>43969</v>
      </c>
      <c r="O4181" s="7" t="s">
        <v>1875</v>
      </c>
      <c r="P4181" s="12" t="str">
        <f t="shared" si="326"/>
        <v>2020-05-26</v>
      </c>
      <c r="Q4181" s="1" t="str">
        <f>IFERROR(VLOOKUP(K4181,de_para!$A$2:$B$32,2,0),"ERR")</f>
        <v>web event</v>
      </c>
      <c r="R4181" s="1">
        <v>0</v>
      </c>
      <c r="S4181" s="1">
        <f t="shared" si="327"/>
        <v>5</v>
      </c>
      <c r="T4181" s="1">
        <f t="shared" si="328"/>
        <v>2020</v>
      </c>
      <c r="U4181" s="1">
        <f t="shared" si="329"/>
        <v>1</v>
      </c>
    </row>
    <row r="4182" spans="1:21" x14ac:dyDescent="0.25">
      <c r="A4182" s="3" t="s">
        <v>1593</v>
      </c>
      <c r="B4182" s="3" t="s">
        <v>1873</v>
      </c>
      <c r="C4182" s="4" t="s">
        <v>1594</v>
      </c>
      <c r="D4182" s="5" t="s">
        <v>1504</v>
      </c>
      <c r="E4182" s="4" t="s">
        <v>1505</v>
      </c>
      <c r="F4182" s="6">
        <v>37558.33</v>
      </c>
      <c r="G4182" s="4">
        <v>1349887</v>
      </c>
      <c r="H4182" s="4">
        <v>2471621</v>
      </c>
      <c r="I4182" s="5">
        <v>15.195828970000001</v>
      </c>
      <c r="J4182" s="5">
        <v>1.8309836304817</v>
      </c>
      <c r="K4182" s="5" t="s">
        <v>36</v>
      </c>
      <c r="L4182" s="5">
        <v>295</v>
      </c>
      <c r="M4182" s="7" t="s">
        <v>1874</v>
      </c>
      <c r="N4182" s="16">
        <f t="shared" si="325"/>
        <v>43969</v>
      </c>
      <c r="O4182" s="7" t="s">
        <v>1875</v>
      </c>
      <c r="P4182" s="12" t="str">
        <f t="shared" si="326"/>
        <v>2020-05-26</v>
      </c>
      <c r="Q4182" s="1" t="str">
        <f>IFERROR(VLOOKUP(K4182,de_para!$A$2:$B$32,2,0),"ERR")</f>
        <v>web event</v>
      </c>
      <c r="R4182" s="1">
        <v>0</v>
      </c>
      <c r="S4182" s="1">
        <f t="shared" si="327"/>
        <v>5</v>
      </c>
      <c r="T4182" s="1">
        <f t="shared" si="328"/>
        <v>2020</v>
      </c>
      <c r="U4182" s="1">
        <f t="shared" si="329"/>
        <v>1</v>
      </c>
    </row>
    <row r="4183" spans="1:21" x14ac:dyDescent="0.25">
      <c r="A4183" s="3" t="s">
        <v>1817</v>
      </c>
      <c r="B4183" s="3" t="s">
        <v>1873</v>
      </c>
      <c r="C4183" s="4" t="s">
        <v>1818</v>
      </c>
      <c r="D4183" s="5" t="s">
        <v>1808</v>
      </c>
      <c r="E4183" s="4" t="s">
        <v>1809</v>
      </c>
      <c r="F4183" s="6">
        <v>2151.52</v>
      </c>
      <c r="G4183" s="4">
        <v>215103</v>
      </c>
      <c r="H4183" s="4">
        <v>262958</v>
      </c>
      <c r="I4183" s="5">
        <v>8.1819910399999998</v>
      </c>
      <c r="J4183" s="5">
        <v>1.2224748143912001</v>
      </c>
      <c r="K4183" s="5" t="s">
        <v>36</v>
      </c>
      <c r="L4183" s="5">
        <v>13</v>
      </c>
      <c r="M4183" s="7" t="s">
        <v>1874</v>
      </c>
      <c r="N4183" s="16">
        <f t="shared" si="325"/>
        <v>43969</v>
      </c>
      <c r="O4183" s="7" t="s">
        <v>1875</v>
      </c>
      <c r="P4183" s="12" t="str">
        <f t="shared" si="326"/>
        <v>2020-05-26</v>
      </c>
      <c r="Q4183" s="1" t="str">
        <f>IFERROR(VLOOKUP(K4183,de_para!$A$2:$B$32,2,0),"ERR")</f>
        <v>web event</v>
      </c>
      <c r="R4183" s="1">
        <v>0</v>
      </c>
      <c r="S4183" s="1">
        <f t="shared" si="327"/>
        <v>5</v>
      </c>
      <c r="T4183" s="1">
        <f t="shared" si="328"/>
        <v>2020</v>
      </c>
      <c r="U4183" s="1">
        <f t="shared" si="329"/>
        <v>1</v>
      </c>
    </row>
    <row r="4184" spans="1:21" x14ac:dyDescent="0.25">
      <c r="A4184" s="3" t="s">
        <v>1593</v>
      </c>
      <c r="B4184" s="3" t="s">
        <v>1873</v>
      </c>
      <c r="C4184" s="4" t="s">
        <v>1819</v>
      </c>
      <c r="D4184" s="5" t="s">
        <v>1495</v>
      </c>
      <c r="E4184" s="4" t="s">
        <v>1496</v>
      </c>
      <c r="F4184" s="6">
        <v>8248.58</v>
      </c>
      <c r="G4184" s="4">
        <v>514944</v>
      </c>
      <c r="H4184" s="4">
        <v>834527</v>
      </c>
      <c r="I4184" s="5">
        <v>9.8841379600000003</v>
      </c>
      <c r="J4184" s="5">
        <v>1.6206169991299999</v>
      </c>
      <c r="K4184" s="5" t="s">
        <v>36</v>
      </c>
      <c r="L4184" s="5">
        <v>58</v>
      </c>
      <c r="M4184" s="7" t="s">
        <v>1874</v>
      </c>
      <c r="N4184" s="16">
        <f t="shared" si="325"/>
        <v>43969</v>
      </c>
      <c r="O4184" s="7" t="s">
        <v>1875</v>
      </c>
      <c r="P4184" s="12" t="str">
        <f t="shared" si="326"/>
        <v>2020-05-26</v>
      </c>
      <c r="Q4184" s="1" t="str">
        <f>IFERROR(VLOOKUP(K4184,de_para!$A$2:$B$32,2,0),"ERR")</f>
        <v>web event</v>
      </c>
      <c r="R4184" s="1">
        <v>0</v>
      </c>
      <c r="S4184" s="1">
        <f t="shared" si="327"/>
        <v>5</v>
      </c>
      <c r="T4184" s="1">
        <f t="shared" si="328"/>
        <v>2020</v>
      </c>
      <c r="U4184" s="1">
        <f t="shared" si="329"/>
        <v>1</v>
      </c>
    </row>
    <row r="4185" spans="1:21" x14ac:dyDescent="0.25">
      <c r="A4185" s="3" t="s">
        <v>1593</v>
      </c>
      <c r="B4185" s="3" t="s">
        <v>1873</v>
      </c>
      <c r="C4185" s="4" t="s">
        <v>1864</v>
      </c>
      <c r="D4185" s="5" t="s">
        <v>1865</v>
      </c>
      <c r="E4185" s="4" t="s">
        <v>1866</v>
      </c>
      <c r="F4185" s="6">
        <v>1497.86</v>
      </c>
      <c r="G4185" s="4">
        <v>100704</v>
      </c>
      <c r="H4185" s="4">
        <v>128801</v>
      </c>
      <c r="I4185" s="5">
        <v>11.629257539999999</v>
      </c>
      <c r="J4185" s="5">
        <v>1.2790057991738</v>
      </c>
      <c r="K4185" s="5" t="s">
        <v>36</v>
      </c>
      <c r="L4185" s="5">
        <v>8</v>
      </c>
      <c r="M4185" s="7" t="s">
        <v>1874</v>
      </c>
      <c r="N4185" s="16">
        <f t="shared" si="325"/>
        <v>43969</v>
      </c>
      <c r="O4185" s="7" t="s">
        <v>1875</v>
      </c>
      <c r="P4185" s="12" t="str">
        <f t="shared" si="326"/>
        <v>2020-05-26</v>
      </c>
      <c r="Q4185" s="1" t="str">
        <f>IFERROR(VLOOKUP(K4185,de_para!$A$2:$B$32,2,0),"ERR")</f>
        <v>web event</v>
      </c>
      <c r="R4185" s="1">
        <v>0</v>
      </c>
      <c r="S4185" s="1">
        <f t="shared" si="327"/>
        <v>5</v>
      </c>
      <c r="T4185" s="1">
        <f t="shared" si="328"/>
        <v>2020</v>
      </c>
      <c r="U4185" s="1">
        <f t="shared" si="329"/>
        <v>1</v>
      </c>
    </row>
    <row r="4186" spans="1:21" x14ac:dyDescent="0.25">
      <c r="A4186" s="3" t="s">
        <v>1723</v>
      </c>
      <c r="B4186" s="3" t="s">
        <v>1873</v>
      </c>
      <c r="C4186" s="4" t="s">
        <v>1884</v>
      </c>
      <c r="D4186" s="5" t="s">
        <v>1865</v>
      </c>
      <c r="E4186" s="4" t="s">
        <v>1866</v>
      </c>
      <c r="F4186" s="6">
        <v>1624.69</v>
      </c>
      <c r="G4186" s="4">
        <v>164032</v>
      </c>
      <c r="H4186" s="4">
        <v>208322</v>
      </c>
      <c r="I4186" s="5">
        <v>7.7989362599999996</v>
      </c>
      <c r="J4186" s="5">
        <v>1.2700082910652</v>
      </c>
      <c r="K4186" s="5" t="s">
        <v>36</v>
      </c>
      <c r="L4186" s="5">
        <v>8</v>
      </c>
      <c r="M4186" s="7" t="s">
        <v>1874</v>
      </c>
      <c r="N4186" s="16">
        <f t="shared" si="325"/>
        <v>43969</v>
      </c>
      <c r="O4186" s="7" t="s">
        <v>1875</v>
      </c>
      <c r="P4186" s="12" t="str">
        <f t="shared" si="326"/>
        <v>2020-05-26</v>
      </c>
      <c r="Q4186" s="1" t="str">
        <f>IFERROR(VLOOKUP(K4186,de_para!$A$2:$B$32,2,0),"ERR")</f>
        <v>web event</v>
      </c>
      <c r="R4186" s="1">
        <v>0</v>
      </c>
      <c r="S4186" s="1">
        <f t="shared" si="327"/>
        <v>5</v>
      </c>
      <c r="T4186" s="1">
        <f t="shared" si="328"/>
        <v>2020</v>
      </c>
      <c r="U4186" s="1">
        <f t="shared" si="329"/>
        <v>1</v>
      </c>
    </row>
    <row r="4187" spans="1:21" x14ac:dyDescent="0.25">
      <c r="A4187" s="3" t="s">
        <v>1848</v>
      </c>
      <c r="B4187" s="3" t="s">
        <v>1885</v>
      </c>
      <c r="C4187" s="4" t="s">
        <v>1849</v>
      </c>
      <c r="D4187" s="5" t="s">
        <v>1850</v>
      </c>
      <c r="E4187" s="4" t="s">
        <v>1851</v>
      </c>
      <c r="F4187" s="6">
        <v>710.28</v>
      </c>
      <c r="G4187" s="4">
        <v>97503</v>
      </c>
      <c r="H4187" s="4">
        <v>106850</v>
      </c>
      <c r="I4187" s="5">
        <v>6.6474497000000001</v>
      </c>
      <c r="J4187" s="5">
        <v>1.0958637170137999</v>
      </c>
      <c r="K4187" s="5" t="s">
        <v>1852</v>
      </c>
      <c r="L4187" s="5">
        <v>1</v>
      </c>
      <c r="M4187" s="7" t="s">
        <v>1886</v>
      </c>
      <c r="N4187" s="16">
        <f t="shared" si="325"/>
        <v>43962</v>
      </c>
      <c r="O4187" s="7" t="s">
        <v>1887</v>
      </c>
      <c r="P4187" s="12" t="str">
        <f t="shared" si="326"/>
        <v>2020-05-19</v>
      </c>
      <c r="Q4187" s="1" t="str">
        <f>IFERROR(VLOOKUP(K4187,de_para!$A$2:$B$32,2,0),"ERR")</f>
        <v>app events</v>
      </c>
      <c r="R4187" s="1">
        <v>0</v>
      </c>
      <c r="S4187" s="1">
        <f t="shared" si="327"/>
        <v>5</v>
      </c>
      <c r="T4187" s="1">
        <f t="shared" si="328"/>
        <v>2020</v>
      </c>
      <c r="U4187" s="1">
        <f t="shared" si="329"/>
        <v>1</v>
      </c>
    </row>
    <row r="4188" spans="1:21" x14ac:dyDescent="0.25">
      <c r="A4188" s="3" t="s">
        <v>1867</v>
      </c>
      <c r="B4188" s="3" t="s">
        <v>1885</v>
      </c>
      <c r="C4188" s="4" t="s">
        <v>1868</v>
      </c>
      <c r="D4188" s="5" t="s">
        <v>1869</v>
      </c>
      <c r="E4188" s="4" t="s">
        <v>1870</v>
      </c>
      <c r="F4188" s="6">
        <v>3186.07</v>
      </c>
      <c r="G4188" s="4">
        <v>41312</v>
      </c>
      <c r="H4188" s="4">
        <v>202281</v>
      </c>
      <c r="I4188" s="5">
        <v>15.75071312</v>
      </c>
      <c r="J4188" s="5">
        <v>4.8964223470177997</v>
      </c>
      <c r="K4188" s="5" t="s">
        <v>36</v>
      </c>
      <c r="L4188" s="5">
        <v>15</v>
      </c>
      <c r="M4188" s="7" t="s">
        <v>1886</v>
      </c>
      <c r="N4188" s="16">
        <f t="shared" si="325"/>
        <v>43962</v>
      </c>
      <c r="O4188" s="7" t="s">
        <v>1887</v>
      </c>
      <c r="P4188" s="12" t="str">
        <f t="shared" si="326"/>
        <v>2020-05-19</v>
      </c>
      <c r="Q4188" s="1" t="str">
        <f>IFERROR(VLOOKUP(K4188,de_para!$A$2:$B$32,2,0),"ERR")</f>
        <v>web event</v>
      </c>
      <c r="R4188" s="1">
        <v>0</v>
      </c>
      <c r="S4188" s="1">
        <f t="shared" si="327"/>
        <v>5</v>
      </c>
      <c r="T4188" s="1">
        <f t="shared" si="328"/>
        <v>2020</v>
      </c>
      <c r="U4188" s="1">
        <f t="shared" si="329"/>
        <v>1</v>
      </c>
    </row>
    <row r="4189" spans="1:21" x14ac:dyDescent="0.25">
      <c r="A4189" s="3" t="s">
        <v>1888</v>
      </c>
      <c r="B4189" s="3" t="s">
        <v>1885</v>
      </c>
      <c r="C4189" s="4" t="s">
        <v>1889</v>
      </c>
      <c r="D4189" s="5" t="s">
        <v>1890</v>
      </c>
      <c r="E4189" s="4" t="s">
        <v>1891</v>
      </c>
      <c r="F4189" s="6">
        <v>0</v>
      </c>
      <c r="G4189" s="4">
        <v>0</v>
      </c>
      <c r="H4189" s="4">
        <v>0</v>
      </c>
      <c r="I4189" s="5" t="s">
        <v>45</v>
      </c>
      <c r="J4189" s="5">
        <v>0</v>
      </c>
      <c r="K4189" s="5" t="s">
        <v>36</v>
      </c>
      <c r="L4189" s="5">
        <v>1</v>
      </c>
      <c r="M4189" s="7" t="s">
        <v>1886</v>
      </c>
      <c r="N4189" s="16">
        <f t="shared" si="325"/>
        <v>43962</v>
      </c>
      <c r="O4189" s="7" t="s">
        <v>1887</v>
      </c>
      <c r="P4189" s="12" t="str">
        <f t="shared" si="326"/>
        <v>2020-05-19</v>
      </c>
      <c r="Q4189" s="1" t="str">
        <f>IFERROR(VLOOKUP(K4189,de_para!$A$2:$B$32,2,0),"ERR")</f>
        <v>web event</v>
      </c>
      <c r="R4189" s="1">
        <v>0</v>
      </c>
      <c r="S4189" s="1">
        <f t="shared" si="327"/>
        <v>5</v>
      </c>
      <c r="T4189" s="1">
        <f t="shared" si="328"/>
        <v>2020</v>
      </c>
      <c r="U4189" s="1">
        <f t="shared" si="329"/>
        <v>1</v>
      </c>
    </row>
    <row r="4190" spans="1:21" x14ac:dyDescent="0.25">
      <c r="A4190" s="3" t="s">
        <v>1723</v>
      </c>
      <c r="B4190" s="3" t="s">
        <v>1885</v>
      </c>
      <c r="C4190" s="4" t="s">
        <v>1840</v>
      </c>
      <c r="D4190" s="5" t="s">
        <v>1838</v>
      </c>
      <c r="E4190" s="4" t="s">
        <v>1839</v>
      </c>
      <c r="F4190" s="6">
        <v>21377.39</v>
      </c>
      <c r="G4190" s="4">
        <v>1753093</v>
      </c>
      <c r="H4190" s="4">
        <v>3199312</v>
      </c>
      <c r="I4190" s="5">
        <v>6.6818709800000002</v>
      </c>
      <c r="J4190" s="5">
        <v>1.8249528119728999</v>
      </c>
      <c r="K4190" s="5" t="s">
        <v>36</v>
      </c>
      <c r="L4190" s="5">
        <v>185</v>
      </c>
      <c r="M4190" s="7" t="s">
        <v>1886</v>
      </c>
      <c r="N4190" s="16">
        <f t="shared" si="325"/>
        <v>43962</v>
      </c>
      <c r="O4190" s="7" t="s">
        <v>1887</v>
      </c>
      <c r="P4190" s="12" t="str">
        <f t="shared" si="326"/>
        <v>2020-05-19</v>
      </c>
      <c r="Q4190" s="1" t="str">
        <f>IFERROR(VLOOKUP(K4190,de_para!$A$2:$B$32,2,0),"ERR")</f>
        <v>web event</v>
      </c>
      <c r="R4190" s="1">
        <v>0</v>
      </c>
      <c r="S4190" s="1">
        <f t="shared" si="327"/>
        <v>5</v>
      </c>
      <c r="T4190" s="1">
        <f t="shared" si="328"/>
        <v>2020</v>
      </c>
      <c r="U4190" s="1">
        <f t="shared" si="329"/>
        <v>1</v>
      </c>
    </row>
    <row r="4191" spans="1:21" x14ac:dyDescent="0.25">
      <c r="A4191" s="3" t="s">
        <v>1352</v>
      </c>
      <c r="B4191" s="3" t="s">
        <v>1885</v>
      </c>
      <c r="C4191" s="4" t="s">
        <v>1353</v>
      </c>
      <c r="D4191" s="5" t="s">
        <v>1091</v>
      </c>
      <c r="E4191" s="4" t="s">
        <v>1092</v>
      </c>
      <c r="F4191" s="6">
        <v>19612.650000000001</v>
      </c>
      <c r="G4191" s="4">
        <v>141376</v>
      </c>
      <c r="H4191" s="4">
        <v>921109</v>
      </c>
      <c r="I4191" s="5">
        <v>21.292431189999999</v>
      </c>
      <c r="J4191" s="5">
        <v>6.5153137732005</v>
      </c>
      <c r="K4191" s="5" t="s">
        <v>36</v>
      </c>
      <c r="L4191" s="5">
        <v>218</v>
      </c>
      <c r="M4191" s="7" t="s">
        <v>1886</v>
      </c>
      <c r="N4191" s="16">
        <f t="shared" si="325"/>
        <v>43962</v>
      </c>
      <c r="O4191" s="7" t="s">
        <v>1887</v>
      </c>
      <c r="P4191" s="12" t="str">
        <f t="shared" si="326"/>
        <v>2020-05-19</v>
      </c>
      <c r="Q4191" s="1" t="str">
        <f>IFERROR(VLOOKUP(K4191,de_para!$A$2:$B$32,2,0),"ERR")</f>
        <v>web event</v>
      </c>
      <c r="R4191" s="1">
        <v>0</v>
      </c>
      <c r="S4191" s="1">
        <f t="shared" si="327"/>
        <v>5</v>
      </c>
      <c r="T4191" s="1">
        <f t="shared" si="328"/>
        <v>2020</v>
      </c>
      <c r="U4191" s="1">
        <f t="shared" si="329"/>
        <v>1</v>
      </c>
    </row>
    <row r="4192" spans="1:21" x14ac:dyDescent="0.25">
      <c r="A4192" s="3" t="s">
        <v>1853</v>
      </c>
      <c r="B4192" s="3" t="s">
        <v>1885</v>
      </c>
      <c r="C4192" s="4" t="s">
        <v>1855</v>
      </c>
      <c r="D4192" s="5" t="s">
        <v>1856</v>
      </c>
      <c r="E4192" s="4" t="s">
        <v>1857</v>
      </c>
      <c r="F4192" s="6">
        <v>3957.13</v>
      </c>
      <c r="G4192" s="4">
        <v>122145</v>
      </c>
      <c r="H4192" s="4">
        <v>351603</v>
      </c>
      <c r="I4192" s="5">
        <v>11.254539919999999</v>
      </c>
      <c r="J4192" s="5">
        <v>2.8785705513937998</v>
      </c>
      <c r="K4192" s="5" t="s">
        <v>36</v>
      </c>
      <c r="L4192" s="5">
        <v>31</v>
      </c>
      <c r="M4192" s="7" t="s">
        <v>1886</v>
      </c>
      <c r="N4192" s="16">
        <f t="shared" si="325"/>
        <v>43962</v>
      </c>
      <c r="O4192" s="7" t="s">
        <v>1887</v>
      </c>
      <c r="P4192" s="12" t="str">
        <f t="shared" si="326"/>
        <v>2020-05-19</v>
      </c>
      <c r="Q4192" s="1" t="str">
        <f>IFERROR(VLOOKUP(K4192,de_para!$A$2:$B$32,2,0),"ERR")</f>
        <v>web event</v>
      </c>
      <c r="R4192" s="1">
        <v>0</v>
      </c>
      <c r="S4192" s="1">
        <f t="shared" si="327"/>
        <v>5</v>
      </c>
      <c r="T4192" s="1">
        <f t="shared" si="328"/>
        <v>2020</v>
      </c>
      <c r="U4192" s="1">
        <f t="shared" si="329"/>
        <v>1</v>
      </c>
    </row>
    <row r="4193" spans="1:21" x14ac:dyDescent="0.25">
      <c r="A4193" s="3" t="s">
        <v>1593</v>
      </c>
      <c r="B4193" s="3" t="s">
        <v>1885</v>
      </c>
      <c r="C4193" s="4" t="s">
        <v>1837</v>
      </c>
      <c r="D4193" s="5" t="s">
        <v>1838</v>
      </c>
      <c r="E4193" s="4" t="s">
        <v>1839</v>
      </c>
      <c r="F4193" s="6">
        <v>12208.69</v>
      </c>
      <c r="G4193" s="4">
        <v>656130</v>
      </c>
      <c r="H4193" s="4">
        <v>1236122</v>
      </c>
      <c r="I4193" s="5">
        <v>9.8766060299999996</v>
      </c>
      <c r="J4193" s="5">
        <v>1.8839589715453</v>
      </c>
      <c r="K4193" s="5" t="s">
        <v>36</v>
      </c>
      <c r="L4193" s="5">
        <v>109</v>
      </c>
      <c r="M4193" s="7" t="s">
        <v>1886</v>
      </c>
      <c r="N4193" s="16">
        <f t="shared" si="325"/>
        <v>43962</v>
      </c>
      <c r="O4193" s="7" t="s">
        <v>1887</v>
      </c>
      <c r="P4193" s="12" t="str">
        <f t="shared" si="326"/>
        <v>2020-05-19</v>
      </c>
      <c r="Q4193" s="1" t="str">
        <f>IFERROR(VLOOKUP(K4193,de_para!$A$2:$B$32,2,0),"ERR")</f>
        <v>web event</v>
      </c>
      <c r="R4193" s="1">
        <v>0</v>
      </c>
      <c r="S4193" s="1">
        <f t="shared" si="327"/>
        <v>5</v>
      </c>
      <c r="T4193" s="1">
        <f t="shared" si="328"/>
        <v>2020</v>
      </c>
      <c r="U4193" s="1">
        <f t="shared" si="329"/>
        <v>1</v>
      </c>
    </row>
    <row r="4194" spans="1:21" x14ac:dyDescent="0.25">
      <c r="A4194" s="3" t="s">
        <v>1593</v>
      </c>
      <c r="B4194" s="3" t="s">
        <v>1885</v>
      </c>
      <c r="C4194" s="4" t="s">
        <v>1881</v>
      </c>
      <c r="D4194" s="5" t="s">
        <v>1882</v>
      </c>
      <c r="E4194" s="4" t="s">
        <v>1883</v>
      </c>
      <c r="F4194" s="6">
        <v>353.7</v>
      </c>
      <c r="G4194" s="4">
        <v>25536</v>
      </c>
      <c r="H4194" s="4">
        <v>34863</v>
      </c>
      <c r="I4194" s="5">
        <v>10.14542638</v>
      </c>
      <c r="J4194" s="5">
        <v>1.3652490601503999</v>
      </c>
      <c r="K4194" s="5" t="s">
        <v>36</v>
      </c>
      <c r="L4194" s="5">
        <v>4</v>
      </c>
      <c r="M4194" s="7" t="s">
        <v>1886</v>
      </c>
      <c r="N4194" s="16">
        <f t="shared" si="325"/>
        <v>43962</v>
      </c>
      <c r="O4194" s="7" t="s">
        <v>1887</v>
      </c>
      <c r="P4194" s="12" t="str">
        <f t="shared" si="326"/>
        <v>2020-05-19</v>
      </c>
      <c r="Q4194" s="1" t="str">
        <f>IFERROR(VLOOKUP(K4194,de_para!$A$2:$B$32,2,0),"ERR")</f>
        <v>web event</v>
      </c>
      <c r="R4194" s="1">
        <v>0</v>
      </c>
      <c r="S4194" s="1">
        <f t="shared" si="327"/>
        <v>5</v>
      </c>
      <c r="T4194" s="1">
        <f t="shared" si="328"/>
        <v>2020</v>
      </c>
      <c r="U4194" s="1">
        <f t="shared" si="329"/>
        <v>1</v>
      </c>
    </row>
    <row r="4195" spans="1:21" x14ac:dyDescent="0.25">
      <c r="A4195" s="3" t="s">
        <v>1502</v>
      </c>
      <c r="B4195" s="3" t="s">
        <v>1885</v>
      </c>
      <c r="C4195" s="4" t="s">
        <v>1503</v>
      </c>
      <c r="D4195" s="5" t="s">
        <v>1504</v>
      </c>
      <c r="E4195" s="4" t="s">
        <v>1505</v>
      </c>
      <c r="F4195" s="6">
        <v>70069.37</v>
      </c>
      <c r="G4195" s="4">
        <v>3743747</v>
      </c>
      <c r="H4195" s="4">
        <v>7828844</v>
      </c>
      <c r="I4195" s="5">
        <v>8.9501553499999993</v>
      </c>
      <c r="J4195" s="5">
        <v>2.0911787041165</v>
      </c>
      <c r="K4195" s="5" t="s">
        <v>36</v>
      </c>
      <c r="L4195" s="5">
        <v>531</v>
      </c>
      <c r="M4195" s="7" t="s">
        <v>1886</v>
      </c>
      <c r="N4195" s="16">
        <f t="shared" si="325"/>
        <v>43962</v>
      </c>
      <c r="O4195" s="7" t="s">
        <v>1887</v>
      </c>
      <c r="P4195" s="12" t="str">
        <f t="shared" si="326"/>
        <v>2020-05-19</v>
      </c>
      <c r="Q4195" s="1" t="str">
        <f>IFERROR(VLOOKUP(K4195,de_para!$A$2:$B$32,2,0),"ERR")</f>
        <v>web event</v>
      </c>
      <c r="R4195" s="1">
        <v>0</v>
      </c>
      <c r="S4195" s="1">
        <f t="shared" si="327"/>
        <v>5</v>
      </c>
      <c r="T4195" s="1">
        <f t="shared" si="328"/>
        <v>2020</v>
      </c>
      <c r="U4195" s="1">
        <f t="shared" si="329"/>
        <v>1</v>
      </c>
    </row>
    <row r="4196" spans="1:21" x14ac:dyDescent="0.25">
      <c r="A4196" s="3" t="s">
        <v>1867</v>
      </c>
      <c r="B4196" s="3" t="s">
        <v>1885</v>
      </c>
      <c r="C4196" s="4" t="s">
        <v>1892</v>
      </c>
      <c r="D4196" s="5" t="s">
        <v>1213</v>
      </c>
      <c r="E4196" s="4" t="s">
        <v>1214</v>
      </c>
      <c r="F4196" s="6">
        <v>110.83</v>
      </c>
      <c r="G4196" s="4">
        <v>3822</v>
      </c>
      <c r="H4196" s="4">
        <v>8002</v>
      </c>
      <c r="I4196" s="5">
        <v>13.85028743</v>
      </c>
      <c r="J4196" s="5">
        <v>2.0936682365253998</v>
      </c>
      <c r="K4196" s="5" t="s">
        <v>36</v>
      </c>
      <c r="L4196" s="5">
        <v>4</v>
      </c>
      <c r="M4196" s="7" t="s">
        <v>1886</v>
      </c>
      <c r="N4196" s="16">
        <f t="shared" si="325"/>
        <v>43962</v>
      </c>
      <c r="O4196" s="7" t="s">
        <v>1887</v>
      </c>
      <c r="P4196" s="12" t="str">
        <f t="shared" si="326"/>
        <v>2020-05-19</v>
      </c>
      <c r="Q4196" s="1" t="str">
        <f>IFERROR(VLOOKUP(K4196,de_para!$A$2:$B$32,2,0),"ERR")</f>
        <v>web event</v>
      </c>
      <c r="R4196" s="1">
        <v>0</v>
      </c>
      <c r="S4196" s="1">
        <f t="shared" si="327"/>
        <v>5</v>
      </c>
      <c r="T4196" s="1">
        <f t="shared" si="328"/>
        <v>2020</v>
      </c>
      <c r="U4196" s="1">
        <f t="shared" si="329"/>
        <v>1</v>
      </c>
    </row>
    <row r="4197" spans="1:21" x14ac:dyDescent="0.25">
      <c r="A4197" s="3" t="s">
        <v>1893</v>
      </c>
      <c r="B4197" s="3" t="s">
        <v>1885</v>
      </c>
      <c r="C4197" s="4" t="s">
        <v>1894</v>
      </c>
      <c r="D4197" s="5" t="s">
        <v>1895</v>
      </c>
      <c r="E4197" s="4" t="s">
        <v>1896</v>
      </c>
      <c r="F4197" s="6">
        <v>1448.57</v>
      </c>
      <c r="G4197" s="4">
        <v>496514</v>
      </c>
      <c r="H4197" s="4">
        <v>628995</v>
      </c>
      <c r="I4197" s="5">
        <v>2.3029912800000001</v>
      </c>
      <c r="J4197" s="5">
        <v>1.2668222849708</v>
      </c>
      <c r="K4197" s="5" t="s">
        <v>394</v>
      </c>
      <c r="L4197" s="5">
        <v>7829</v>
      </c>
      <c r="M4197" s="7" t="s">
        <v>1886</v>
      </c>
      <c r="N4197" s="16">
        <f t="shared" si="325"/>
        <v>43962</v>
      </c>
      <c r="O4197" s="7" t="s">
        <v>1887</v>
      </c>
      <c r="P4197" s="12" t="str">
        <f t="shared" si="326"/>
        <v>2020-05-19</v>
      </c>
      <c r="Q4197" s="1" t="str">
        <f>IFERROR(VLOOKUP(K4197,de_para!$A$2:$B$32,2,0),"ERR")</f>
        <v>Mid funnel</v>
      </c>
      <c r="R4197" s="1">
        <v>0</v>
      </c>
      <c r="S4197" s="1">
        <f t="shared" si="327"/>
        <v>5</v>
      </c>
      <c r="T4197" s="1">
        <f t="shared" si="328"/>
        <v>2020</v>
      </c>
      <c r="U4197" s="1">
        <f t="shared" si="329"/>
        <v>1</v>
      </c>
    </row>
    <row r="4198" spans="1:21" x14ac:dyDescent="0.25">
      <c r="A4198" s="3" t="s">
        <v>1723</v>
      </c>
      <c r="B4198" s="3" t="s">
        <v>1885</v>
      </c>
      <c r="C4198" s="4" t="s">
        <v>1897</v>
      </c>
      <c r="D4198" s="5" t="s">
        <v>1882</v>
      </c>
      <c r="E4198" s="4" t="s">
        <v>1883</v>
      </c>
      <c r="F4198" s="6">
        <v>977.66</v>
      </c>
      <c r="G4198" s="4">
        <v>117377</v>
      </c>
      <c r="H4198" s="4">
        <v>172496</v>
      </c>
      <c r="I4198" s="5">
        <v>5.6677256299999996</v>
      </c>
      <c r="J4198" s="5">
        <v>1.4695894425653999</v>
      </c>
      <c r="K4198" s="5" t="s">
        <v>36</v>
      </c>
      <c r="L4198" s="5">
        <v>5</v>
      </c>
      <c r="M4198" s="7" t="s">
        <v>1886</v>
      </c>
      <c r="N4198" s="16">
        <f t="shared" si="325"/>
        <v>43962</v>
      </c>
      <c r="O4198" s="7" t="s">
        <v>1887</v>
      </c>
      <c r="P4198" s="12" t="str">
        <f t="shared" si="326"/>
        <v>2020-05-19</v>
      </c>
      <c r="Q4198" s="1" t="str">
        <f>IFERROR(VLOOKUP(K4198,de_para!$A$2:$B$32,2,0),"ERR")</f>
        <v>web event</v>
      </c>
      <c r="R4198" s="1">
        <v>0</v>
      </c>
      <c r="S4198" s="1">
        <f t="shared" si="327"/>
        <v>5</v>
      </c>
      <c r="T4198" s="1">
        <f t="shared" si="328"/>
        <v>2020</v>
      </c>
      <c r="U4198" s="1">
        <f t="shared" si="329"/>
        <v>1</v>
      </c>
    </row>
    <row r="4199" spans="1:21" x14ac:dyDescent="0.25">
      <c r="A4199" s="3" t="s">
        <v>1898</v>
      </c>
      <c r="B4199" s="3" t="s">
        <v>1885</v>
      </c>
      <c r="C4199" s="4" t="s">
        <v>1899</v>
      </c>
      <c r="D4199" s="5" t="s">
        <v>1900</v>
      </c>
      <c r="E4199" s="4" t="s">
        <v>1901</v>
      </c>
      <c r="F4199" s="6">
        <v>0</v>
      </c>
      <c r="G4199" s="4">
        <v>0</v>
      </c>
      <c r="H4199" s="4">
        <v>0</v>
      </c>
      <c r="I4199" s="5" t="s">
        <v>45</v>
      </c>
      <c r="J4199" s="5">
        <v>0</v>
      </c>
      <c r="K4199" s="5" t="s">
        <v>36</v>
      </c>
      <c r="L4199" s="5">
        <v>1</v>
      </c>
      <c r="M4199" s="7" t="s">
        <v>1886</v>
      </c>
      <c r="N4199" s="16">
        <f t="shared" si="325"/>
        <v>43962</v>
      </c>
      <c r="O4199" s="7" t="s">
        <v>1887</v>
      </c>
      <c r="P4199" s="12" t="str">
        <f t="shared" si="326"/>
        <v>2020-05-19</v>
      </c>
      <c r="Q4199" s="1" t="str">
        <f>IFERROR(VLOOKUP(K4199,de_para!$A$2:$B$32,2,0),"ERR")</f>
        <v>web event</v>
      </c>
      <c r="R4199" s="1">
        <v>0</v>
      </c>
      <c r="S4199" s="1">
        <f t="shared" si="327"/>
        <v>5</v>
      </c>
      <c r="T4199" s="1">
        <f t="shared" si="328"/>
        <v>2020</v>
      </c>
      <c r="U4199" s="1">
        <f t="shared" si="329"/>
        <v>1</v>
      </c>
    </row>
    <row r="4200" spans="1:21" x14ac:dyDescent="0.25">
      <c r="A4200" s="3" t="s">
        <v>1902</v>
      </c>
      <c r="B4200" s="3" t="s">
        <v>1885</v>
      </c>
      <c r="C4200" s="4" t="s">
        <v>1903</v>
      </c>
      <c r="D4200" s="5" t="s">
        <v>1850</v>
      </c>
      <c r="E4200" s="4" t="s">
        <v>1851</v>
      </c>
      <c r="F4200" s="6">
        <v>188.5</v>
      </c>
      <c r="G4200" s="4">
        <v>33769</v>
      </c>
      <c r="H4200" s="4">
        <v>37378</v>
      </c>
      <c r="I4200" s="5">
        <v>5.0430734700000004</v>
      </c>
      <c r="J4200" s="5">
        <v>1.1068731676982</v>
      </c>
      <c r="K4200" s="5" t="s">
        <v>1904</v>
      </c>
      <c r="L4200" s="5" t="s">
        <v>45</v>
      </c>
      <c r="M4200" s="7" t="s">
        <v>1886</v>
      </c>
      <c r="N4200" s="16">
        <f t="shared" si="325"/>
        <v>43962</v>
      </c>
      <c r="O4200" s="7" t="s">
        <v>1887</v>
      </c>
      <c r="P4200" s="12" t="str">
        <f t="shared" si="326"/>
        <v>2020-05-19</v>
      </c>
      <c r="Q4200" s="1" t="str">
        <f>IFERROR(VLOOKUP(K4200,de_para!$A$2:$B$32,2,0),"ERR")</f>
        <v>app events</v>
      </c>
      <c r="R4200" s="1">
        <v>0</v>
      </c>
      <c r="S4200" s="1">
        <f t="shared" si="327"/>
        <v>5</v>
      </c>
      <c r="T4200" s="1">
        <f t="shared" si="328"/>
        <v>2020</v>
      </c>
      <c r="U4200" s="1">
        <f t="shared" si="329"/>
        <v>1</v>
      </c>
    </row>
    <row r="4201" spans="1:21" x14ac:dyDescent="0.25">
      <c r="A4201" s="3" t="s">
        <v>1593</v>
      </c>
      <c r="B4201" s="3" t="s">
        <v>1885</v>
      </c>
      <c r="C4201" s="4" t="s">
        <v>1819</v>
      </c>
      <c r="D4201" s="5" t="s">
        <v>1495</v>
      </c>
      <c r="E4201" s="4" t="s">
        <v>1496</v>
      </c>
      <c r="F4201" s="6">
        <v>1032.06</v>
      </c>
      <c r="G4201" s="4">
        <v>74496</v>
      </c>
      <c r="H4201" s="4">
        <v>92242</v>
      </c>
      <c r="I4201" s="5">
        <v>11.188612559999999</v>
      </c>
      <c r="J4201" s="5">
        <v>1.2382141323024001</v>
      </c>
      <c r="K4201" s="5" t="s">
        <v>36</v>
      </c>
      <c r="L4201" s="5">
        <v>4</v>
      </c>
      <c r="M4201" s="7" t="s">
        <v>1886</v>
      </c>
      <c r="N4201" s="16">
        <f t="shared" si="325"/>
        <v>43962</v>
      </c>
      <c r="O4201" s="7" t="s">
        <v>1887</v>
      </c>
      <c r="P4201" s="12" t="str">
        <f t="shared" si="326"/>
        <v>2020-05-19</v>
      </c>
      <c r="Q4201" s="1" t="str">
        <f>IFERROR(VLOOKUP(K4201,de_para!$A$2:$B$32,2,0),"ERR")</f>
        <v>web event</v>
      </c>
      <c r="R4201" s="1">
        <v>0</v>
      </c>
      <c r="S4201" s="1">
        <f t="shared" si="327"/>
        <v>5</v>
      </c>
      <c r="T4201" s="1">
        <f t="shared" si="328"/>
        <v>2020</v>
      </c>
      <c r="U4201" s="1">
        <f t="shared" si="329"/>
        <v>1</v>
      </c>
    </row>
    <row r="4202" spans="1:21" x14ac:dyDescent="0.25">
      <c r="A4202" s="3" t="s">
        <v>1593</v>
      </c>
      <c r="B4202" s="3" t="s">
        <v>1885</v>
      </c>
      <c r="C4202" s="4" t="s">
        <v>1864</v>
      </c>
      <c r="D4202" s="5" t="s">
        <v>1865</v>
      </c>
      <c r="E4202" s="4" t="s">
        <v>1866</v>
      </c>
      <c r="F4202" s="6">
        <v>1242.79</v>
      </c>
      <c r="G4202" s="4">
        <v>91089</v>
      </c>
      <c r="H4202" s="4">
        <v>112761</v>
      </c>
      <c r="I4202" s="5">
        <v>11.02145245</v>
      </c>
      <c r="J4202" s="5">
        <v>1.2379211540362001</v>
      </c>
      <c r="K4202" s="5" t="s">
        <v>36</v>
      </c>
      <c r="L4202" s="5">
        <v>2</v>
      </c>
      <c r="M4202" s="7" t="s">
        <v>1886</v>
      </c>
      <c r="N4202" s="16">
        <f t="shared" si="325"/>
        <v>43962</v>
      </c>
      <c r="O4202" s="7" t="s">
        <v>1887</v>
      </c>
      <c r="P4202" s="12" t="str">
        <f t="shared" si="326"/>
        <v>2020-05-19</v>
      </c>
      <c r="Q4202" s="1" t="str">
        <f>IFERROR(VLOOKUP(K4202,de_para!$A$2:$B$32,2,0),"ERR")</f>
        <v>web event</v>
      </c>
      <c r="R4202" s="1">
        <v>0</v>
      </c>
      <c r="S4202" s="1">
        <f t="shared" si="327"/>
        <v>5</v>
      </c>
      <c r="T4202" s="1">
        <f t="shared" si="328"/>
        <v>2020</v>
      </c>
      <c r="U4202" s="1">
        <f t="shared" si="329"/>
        <v>1</v>
      </c>
    </row>
    <row r="4203" spans="1:21" x14ac:dyDescent="0.25">
      <c r="A4203" s="3" t="s">
        <v>1210</v>
      </c>
      <c r="B4203" s="3" t="s">
        <v>1885</v>
      </c>
      <c r="C4203" s="4" t="s">
        <v>1212</v>
      </c>
      <c r="D4203" s="5" t="s">
        <v>1213</v>
      </c>
      <c r="E4203" s="4" t="s">
        <v>1214</v>
      </c>
      <c r="F4203" s="6">
        <v>1323.41</v>
      </c>
      <c r="G4203" s="4">
        <v>46624</v>
      </c>
      <c r="H4203" s="4">
        <v>96285</v>
      </c>
      <c r="I4203" s="5">
        <v>13.74471621</v>
      </c>
      <c r="J4203" s="5">
        <v>2.0651381262869002</v>
      </c>
      <c r="K4203" s="5" t="s">
        <v>36</v>
      </c>
      <c r="L4203" s="5">
        <v>15</v>
      </c>
      <c r="M4203" s="7" t="s">
        <v>1886</v>
      </c>
      <c r="N4203" s="16">
        <f t="shared" si="325"/>
        <v>43962</v>
      </c>
      <c r="O4203" s="7" t="s">
        <v>1887</v>
      </c>
      <c r="P4203" s="12" t="str">
        <f t="shared" si="326"/>
        <v>2020-05-19</v>
      </c>
      <c r="Q4203" s="1" t="str">
        <f>IFERROR(VLOOKUP(K4203,de_para!$A$2:$B$32,2,0),"ERR")</f>
        <v>web event</v>
      </c>
      <c r="R4203" s="1">
        <v>0</v>
      </c>
      <c r="S4203" s="1">
        <f t="shared" si="327"/>
        <v>5</v>
      </c>
      <c r="T4203" s="1">
        <f t="shared" si="328"/>
        <v>2020</v>
      </c>
      <c r="U4203" s="1">
        <f t="shared" si="329"/>
        <v>1</v>
      </c>
    </row>
    <row r="4204" spans="1:21" x14ac:dyDescent="0.25">
      <c r="A4204" s="3" t="s">
        <v>1723</v>
      </c>
      <c r="B4204" s="3" t="s">
        <v>1885</v>
      </c>
      <c r="C4204" s="4" t="s">
        <v>1884</v>
      </c>
      <c r="D4204" s="5" t="s">
        <v>1865</v>
      </c>
      <c r="E4204" s="4" t="s">
        <v>1866</v>
      </c>
      <c r="F4204" s="6">
        <v>1040</v>
      </c>
      <c r="G4204" s="4">
        <v>107136</v>
      </c>
      <c r="H4204" s="4">
        <v>131892</v>
      </c>
      <c r="I4204" s="5">
        <v>7.8852394400000003</v>
      </c>
      <c r="J4204" s="5">
        <v>1.2310707885304999</v>
      </c>
      <c r="K4204" s="5" t="s">
        <v>36</v>
      </c>
      <c r="L4204" s="5">
        <v>3</v>
      </c>
      <c r="M4204" s="7" t="s">
        <v>1886</v>
      </c>
      <c r="N4204" s="16">
        <f t="shared" si="325"/>
        <v>43962</v>
      </c>
      <c r="O4204" s="7" t="s">
        <v>1887</v>
      </c>
      <c r="P4204" s="12" t="str">
        <f t="shared" si="326"/>
        <v>2020-05-19</v>
      </c>
      <c r="Q4204" s="1" t="str">
        <f>IFERROR(VLOOKUP(K4204,de_para!$A$2:$B$32,2,0),"ERR")</f>
        <v>web event</v>
      </c>
      <c r="R4204" s="1">
        <v>0</v>
      </c>
      <c r="S4204" s="1">
        <f t="shared" si="327"/>
        <v>5</v>
      </c>
      <c r="T4204" s="1">
        <f t="shared" si="328"/>
        <v>2020</v>
      </c>
      <c r="U4204" s="1">
        <f t="shared" si="329"/>
        <v>1</v>
      </c>
    </row>
    <row r="4205" spans="1:21" x14ac:dyDescent="0.25">
      <c r="A4205" s="3" t="s">
        <v>1593</v>
      </c>
      <c r="B4205" s="3" t="s">
        <v>1885</v>
      </c>
      <c r="C4205" s="4" t="s">
        <v>1905</v>
      </c>
      <c r="D4205" s="5" t="s">
        <v>1906</v>
      </c>
      <c r="E4205" s="4" t="s">
        <v>1907</v>
      </c>
      <c r="F4205" s="6">
        <v>604.04999999999995</v>
      </c>
      <c r="G4205" s="4">
        <v>42128</v>
      </c>
      <c r="H4205" s="4">
        <v>66830</v>
      </c>
      <c r="I4205" s="5">
        <v>9.0386054199999997</v>
      </c>
      <c r="J4205" s="5">
        <v>1.5863558678314</v>
      </c>
      <c r="K4205" s="5" t="s">
        <v>36</v>
      </c>
      <c r="L4205" s="5">
        <v>8</v>
      </c>
      <c r="M4205" s="7" t="s">
        <v>1886</v>
      </c>
      <c r="N4205" s="16">
        <f t="shared" si="325"/>
        <v>43962</v>
      </c>
      <c r="O4205" s="7" t="s">
        <v>1887</v>
      </c>
      <c r="P4205" s="12" t="str">
        <f t="shared" si="326"/>
        <v>2020-05-19</v>
      </c>
      <c r="Q4205" s="1" t="str">
        <f>IFERROR(VLOOKUP(K4205,de_para!$A$2:$B$32,2,0),"ERR")</f>
        <v>web event</v>
      </c>
      <c r="R4205" s="1">
        <v>0</v>
      </c>
      <c r="S4205" s="1">
        <f t="shared" si="327"/>
        <v>5</v>
      </c>
      <c r="T4205" s="1">
        <f t="shared" si="328"/>
        <v>2020</v>
      </c>
      <c r="U4205" s="1">
        <f t="shared" si="329"/>
        <v>1</v>
      </c>
    </row>
    <row r="4206" spans="1:21" x14ac:dyDescent="0.25">
      <c r="A4206" s="3" t="s">
        <v>1908</v>
      </c>
      <c r="B4206" s="3" t="s">
        <v>1885</v>
      </c>
      <c r="C4206" s="4" t="s">
        <v>1909</v>
      </c>
      <c r="D4206" s="5" t="s">
        <v>1856</v>
      </c>
      <c r="E4206" s="4" t="s">
        <v>1857</v>
      </c>
      <c r="F4206" s="6">
        <v>0</v>
      </c>
      <c r="G4206" s="4">
        <v>0</v>
      </c>
      <c r="H4206" s="4">
        <v>0</v>
      </c>
      <c r="I4206" s="5" t="s">
        <v>45</v>
      </c>
      <c r="J4206" s="5">
        <v>0</v>
      </c>
      <c r="K4206" s="5" t="s">
        <v>36</v>
      </c>
      <c r="L4206" s="5">
        <v>1</v>
      </c>
      <c r="M4206" s="7" t="s">
        <v>1886</v>
      </c>
      <c r="N4206" s="16">
        <f t="shared" si="325"/>
        <v>43962</v>
      </c>
      <c r="O4206" s="7" t="s">
        <v>1887</v>
      </c>
      <c r="P4206" s="12" t="str">
        <f t="shared" si="326"/>
        <v>2020-05-19</v>
      </c>
      <c r="Q4206" s="1" t="str">
        <f>IFERROR(VLOOKUP(K4206,de_para!$A$2:$B$32,2,0),"ERR")</f>
        <v>web event</v>
      </c>
      <c r="R4206" s="1">
        <v>0</v>
      </c>
      <c r="S4206" s="1">
        <f t="shared" si="327"/>
        <v>5</v>
      </c>
      <c r="T4206" s="1">
        <f t="shared" si="328"/>
        <v>2020</v>
      </c>
      <c r="U4206" s="1">
        <f t="shared" si="329"/>
        <v>1</v>
      </c>
    </row>
    <row r="4207" spans="1:21" x14ac:dyDescent="0.25">
      <c r="A4207" s="3" t="s">
        <v>1871</v>
      </c>
      <c r="B4207" s="3" t="s">
        <v>1885</v>
      </c>
      <c r="C4207" s="4" t="s">
        <v>1872</v>
      </c>
      <c r="D4207" s="5" t="s">
        <v>1869</v>
      </c>
      <c r="E4207" s="4" t="s">
        <v>1870</v>
      </c>
      <c r="F4207" s="6">
        <v>2231.5300000000002</v>
      </c>
      <c r="G4207" s="4">
        <v>24833</v>
      </c>
      <c r="H4207" s="4">
        <v>76177</v>
      </c>
      <c r="I4207" s="5">
        <v>29.294012630000001</v>
      </c>
      <c r="J4207" s="5">
        <v>3.0675713767969999</v>
      </c>
      <c r="K4207" s="5" t="s">
        <v>36</v>
      </c>
      <c r="L4207" s="5">
        <v>24</v>
      </c>
      <c r="M4207" s="7" t="s">
        <v>1886</v>
      </c>
      <c r="N4207" s="16">
        <f t="shared" si="325"/>
        <v>43962</v>
      </c>
      <c r="O4207" s="7" t="s">
        <v>1887</v>
      </c>
      <c r="P4207" s="12" t="str">
        <f t="shared" si="326"/>
        <v>2020-05-19</v>
      </c>
      <c r="Q4207" s="1" t="str">
        <f>IFERROR(VLOOKUP(K4207,de_para!$A$2:$B$32,2,0),"ERR")</f>
        <v>web event</v>
      </c>
      <c r="R4207" s="1">
        <v>0</v>
      </c>
      <c r="S4207" s="1">
        <f t="shared" si="327"/>
        <v>5</v>
      </c>
      <c r="T4207" s="1">
        <f t="shared" si="328"/>
        <v>2020</v>
      </c>
      <c r="U4207" s="1">
        <f t="shared" si="329"/>
        <v>1</v>
      </c>
    </row>
    <row r="4208" spans="1:21" x14ac:dyDescent="0.25">
      <c r="A4208" s="3" t="s">
        <v>1088</v>
      </c>
      <c r="B4208" s="3" t="s">
        <v>1885</v>
      </c>
      <c r="C4208" s="4" t="s">
        <v>1090</v>
      </c>
      <c r="D4208" s="5" t="s">
        <v>1091</v>
      </c>
      <c r="E4208" s="4" t="s">
        <v>1092</v>
      </c>
      <c r="F4208" s="6">
        <v>7963.77</v>
      </c>
      <c r="G4208" s="4">
        <v>10482</v>
      </c>
      <c r="H4208" s="4">
        <v>135965</v>
      </c>
      <c r="I4208" s="5">
        <v>58.572206080000001</v>
      </c>
      <c r="J4208" s="5">
        <v>12.971284106086999</v>
      </c>
      <c r="K4208" s="5" t="s">
        <v>36</v>
      </c>
      <c r="L4208" s="5">
        <v>113</v>
      </c>
      <c r="M4208" s="7" t="s">
        <v>1886</v>
      </c>
      <c r="N4208" s="16">
        <f t="shared" si="325"/>
        <v>43962</v>
      </c>
      <c r="O4208" s="7" t="s">
        <v>1887</v>
      </c>
      <c r="P4208" s="12" t="str">
        <f t="shared" si="326"/>
        <v>2020-05-19</v>
      </c>
      <c r="Q4208" s="1" t="str">
        <f>IFERROR(VLOOKUP(K4208,de_para!$A$2:$B$32,2,0),"ERR")</f>
        <v>web event</v>
      </c>
      <c r="R4208" s="1">
        <v>0</v>
      </c>
      <c r="S4208" s="1">
        <f t="shared" si="327"/>
        <v>5</v>
      </c>
      <c r="T4208" s="1">
        <f t="shared" si="328"/>
        <v>2020</v>
      </c>
      <c r="U4208" s="1">
        <f t="shared" si="329"/>
        <v>1</v>
      </c>
    </row>
    <row r="4209" spans="1:21" x14ac:dyDescent="0.25">
      <c r="A4209" s="3" t="s">
        <v>1593</v>
      </c>
      <c r="B4209" s="3" t="s">
        <v>1885</v>
      </c>
      <c r="C4209" s="4" t="s">
        <v>1594</v>
      </c>
      <c r="D4209" s="5" t="s">
        <v>1504</v>
      </c>
      <c r="E4209" s="4" t="s">
        <v>1505</v>
      </c>
      <c r="F4209" s="6">
        <v>36685.81</v>
      </c>
      <c r="G4209" s="4">
        <v>1318661</v>
      </c>
      <c r="H4209" s="4">
        <v>2607215</v>
      </c>
      <c r="I4209" s="5">
        <v>14.07088023</v>
      </c>
      <c r="J4209" s="5">
        <v>1.9771685065380999</v>
      </c>
      <c r="K4209" s="5" t="s">
        <v>36</v>
      </c>
      <c r="L4209" s="5">
        <v>289</v>
      </c>
      <c r="M4209" s="7" t="s">
        <v>1886</v>
      </c>
      <c r="N4209" s="16">
        <f t="shared" si="325"/>
        <v>43962</v>
      </c>
      <c r="O4209" s="7" t="s">
        <v>1887</v>
      </c>
      <c r="P4209" s="12" t="str">
        <f t="shared" si="326"/>
        <v>2020-05-19</v>
      </c>
      <c r="Q4209" s="1" t="str">
        <f>IFERROR(VLOOKUP(K4209,de_para!$A$2:$B$32,2,0),"ERR")</f>
        <v>web event</v>
      </c>
      <c r="R4209" s="1">
        <v>0</v>
      </c>
      <c r="S4209" s="1">
        <f t="shared" si="327"/>
        <v>5</v>
      </c>
      <c r="T4209" s="1">
        <f t="shared" si="328"/>
        <v>2020</v>
      </c>
      <c r="U4209" s="1">
        <f t="shared" si="329"/>
        <v>1</v>
      </c>
    </row>
    <row r="4210" spans="1:21" x14ac:dyDescent="0.25">
      <c r="A4210" s="3" t="s">
        <v>1723</v>
      </c>
      <c r="B4210" s="3" t="s">
        <v>1885</v>
      </c>
      <c r="C4210" s="4" t="s">
        <v>1910</v>
      </c>
      <c r="D4210" s="5" t="s">
        <v>1906</v>
      </c>
      <c r="E4210" s="4" t="s">
        <v>1907</v>
      </c>
      <c r="F4210" s="6">
        <v>726.89</v>
      </c>
      <c r="G4210" s="4">
        <v>91808</v>
      </c>
      <c r="H4210" s="4">
        <v>127265</v>
      </c>
      <c r="I4210" s="5">
        <v>5.7116253500000003</v>
      </c>
      <c r="J4210" s="5">
        <v>1.3862081735795999</v>
      </c>
      <c r="K4210" s="5" t="s">
        <v>36</v>
      </c>
      <c r="L4210" s="5">
        <v>3</v>
      </c>
      <c r="M4210" s="7" t="s">
        <v>1886</v>
      </c>
      <c r="N4210" s="16">
        <f t="shared" si="325"/>
        <v>43962</v>
      </c>
      <c r="O4210" s="7" t="s">
        <v>1887</v>
      </c>
      <c r="P4210" s="12" t="str">
        <f t="shared" si="326"/>
        <v>2020-05-19</v>
      </c>
      <c r="Q4210" s="1" t="str">
        <f>IFERROR(VLOOKUP(K4210,de_para!$A$2:$B$32,2,0),"ERR")</f>
        <v>web event</v>
      </c>
      <c r="R4210" s="1">
        <v>0</v>
      </c>
      <c r="S4210" s="1">
        <f t="shared" si="327"/>
        <v>5</v>
      </c>
      <c r="T4210" s="1">
        <f t="shared" si="328"/>
        <v>2020</v>
      </c>
      <c r="U4210" s="1">
        <f t="shared" si="329"/>
        <v>1</v>
      </c>
    </row>
    <row r="4211" spans="1:21" x14ac:dyDescent="0.25">
      <c r="A4211" s="3" t="s">
        <v>1911</v>
      </c>
      <c r="B4211" s="3" t="s">
        <v>1885</v>
      </c>
      <c r="C4211" s="4" t="s">
        <v>1912</v>
      </c>
      <c r="D4211" s="5" t="s">
        <v>1504</v>
      </c>
      <c r="E4211" s="4" t="s">
        <v>1505</v>
      </c>
      <c r="F4211" s="6">
        <v>0</v>
      </c>
      <c r="G4211" s="4">
        <v>0</v>
      </c>
      <c r="H4211" s="4">
        <v>0</v>
      </c>
      <c r="I4211" s="5" t="s">
        <v>45</v>
      </c>
      <c r="J4211" s="5">
        <v>0</v>
      </c>
      <c r="K4211" s="5" t="s">
        <v>36</v>
      </c>
      <c r="L4211" s="5">
        <v>1</v>
      </c>
      <c r="M4211" s="7" t="s">
        <v>1886</v>
      </c>
      <c r="N4211" s="16">
        <f t="shared" si="325"/>
        <v>43962</v>
      </c>
      <c r="O4211" s="7" t="s">
        <v>1887</v>
      </c>
      <c r="P4211" s="12" t="str">
        <f t="shared" si="326"/>
        <v>2020-05-19</v>
      </c>
      <c r="Q4211" s="1" t="str">
        <f>IFERROR(VLOOKUP(K4211,de_para!$A$2:$B$32,2,0),"ERR")</f>
        <v>web event</v>
      </c>
      <c r="R4211" s="1">
        <v>0</v>
      </c>
      <c r="S4211" s="1">
        <f t="shared" si="327"/>
        <v>5</v>
      </c>
      <c r="T4211" s="1">
        <f t="shared" si="328"/>
        <v>2020</v>
      </c>
      <c r="U4211" s="1">
        <f t="shared" si="329"/>
        <v>1</v>
      </c>
    </row>
    <row r="4212" spans="1:21" x14ac:dyDescent="0.25">
      <c r="A4212" s="3" t="s">
        <v>1515</v>
      </c>
      <c r="B4212" s="3" t="s">
        <v>1885</v>
      </c>
      <c r="C4212" s="4" t="s">
        <v>1516</v>
      </c>
      <c r="D4212" s="5" t="s">
        <v>1495</v>
      </c>
      <c r="E4212" s="4" t="s">
        <v>1496</v>
      </c>
      <c r="F4212" s="6">
        <v>1247.74</v>
      </c>
      <c r="G4212" s="4">
        <v>134272</v>
      </c>
      <c r="H4212" s="4">
        <v>159777</v>
      </c>
      <c r="I4212" s="5">
        <v>7.8092591499999999</v>
      </c>
      <c r="J4212" s="5">
        <v>1.1899502502382999</v>
      </c>
      <c r="K4212" s="5" t="s">
        <v>36</v>
      </c>
      <c r="L4212" s="5">
        <v>5</v>
      </c>
      <c r="M4212" s="7" t="s">
        <v>1886</v>
      </c>
      <c r="N4212" s="16">
        <f t="shared" si="325"/>
        <v>43962</v>
      </c>
      <c r="O4212" s="7" t="s">
        <v>1887</v>
      </c>
      <c r="P4212" s="12" t="str">
        <f t="shared" si="326"/>
        <v>2020-05-19</v>
      </c>
      <c r="Q4212" s="1" t="str">
        <f>IFERROR(VLOOKUP(K4212,de_para!$A$2:$B$32,2,0),"ERR")</f>
        <v>web event</v>
      </c>
      <c r="R4212" s="1">
        <v>0</v>
      </c>
      <c r="S4212" s="1">
        <f t="shared" si="327"/>
        <v>5</v>
      </c>
      <c r="T4212" s="1">
        <f t="shared" si="328"/>
        <v>2020</v>
      </c>
      <c r="U4212" s="1">
        <f t="shared" si="329"/>
        <v>1</v>
      </c>
    </row>
    <row r="4213" spans="1:21" x14ac:dyDescent="0.25">
      <c r="A4213" s="3" t="s">
        <v>1848</v>
      </c>
      <c r="B4213" s="3" t="s">
        <v>1913</v>
      </c>
      <c r="C4213" s="4" t="s">
        <v>1849</v>
      </c>
      <c r="D4213" s="5" t="s">
        <v>1850</v>
      </c>
      <c r="E4213" s="4" t="s">
        <v>1851</v>
      </c>
      <c r="F4213" s="6">
        <v>1487.09</v>
      </c>
      <c r="G4213" s="4">
        <v>172736</v>
      </c>
      <c r="H4213" s="4">
        <v>226779</v>
      </c>
      <c r="I4213" s="5">
        <v>6.5574413900000001</v>
      </c>
      <c r="J4213" s="5">
        <v>1.3128647184141999</v>
      </c>
      <c r="K4213" s="5" t="s">
        <v>1852</v>
      </c>
      <c r="L4213" s="5">
        <v>8</v>
      </c>
      <c r="M4213" s="7" t="s">
        <v>1914</v>
      </c>
      <c r="N4213" s="16">
        <f t="shared" si="325"/>
        <v>43955</v>
      </c>
      <c r="O4213" s="7" t="s">
        <v>1915</v>
      </c>
      <c r="P4213" s="12" t="str">
        <f t="shared" si="326"/>
        <v>2020-05-12</v>
      </c>
      <c r="Q4213" s="1" t="str">
        <f>IFERROR(VLOOKUP(K4213,de_para!$A$2:$B$32,2,0),"ERR")</f>
        <v>app events</v>
      </c>
      <c r="R4213" s="1">
        <v>0</v>
      </c>
      <c r="S4213" s="1">
        <f t="shared" si="327"/>
        <v>5</v>
      </c>
      <c r="T4213" s="1">
        <f t="shared" si="328"/>
        <v>2020</v>
      </c>
      <c r="U4213" s="1">
        <f t="shared" si="329"/>
        <v>1</v>
      </c>
    </row>
    <row r="4214" spans="1:21" x14ac:dyDescent="0.25">
      <c r="A4214" s="3" t="s">
        <v>1867</v>
      </c>
      <c r="B4214" s="3" t="s">
        <v>1913</v>
      </c>
      <c r="C4214" s="4" t="s">
        <v>1868</v>
      </c>
      <c r="D4214" s="5" t="s">
        <v>1869</v>
      </c>
      <c r="E4214" s="4" t="s">
        <v>1870</v>
      </c>
      <c r="F4214" s="6">
        <v>5672.35</v>
      </c>
      <c r="G4214" s="4">
        <v>88464</v>
      </c>
      <c r="H4214" s="4">
        <v>354159</v>
      </c>
      <c r="I4214" s="5">
        <v>16.016393770000001</v>
      </c>
      <c r="J4214" s="5">
        <v>4.0034251220836001</v>
      </c>
      <c r="K4214" s="5" t="s">
        <v>36</v>
      </c>
      <c r="L4214" s="5">
        <v>39</v>
      </c>
      <c r="M4214" s="7" t="s">
        <v>1914</v>
      </c>
      <c r="N4214" s="16">
        <f t="shared" si="325"/>
        <v>43955</v>
      </c>
      <c r="O4214" s="7" t="s">
        <v>1915</v>
      </c>
      <c r="P4214" s="12" t="str">
        <f t="shared" si="326"/>
        <v>2020-05-12</v>
      </c>
      <c r="Q4214" s="1" t="str">
        <f>IFERROR(VLOOKUP(K4214,de_para!$A$2:$B$32,2,0),"ERR")</f>
        <v>web event</v>
      </c>
      <c r="R4214" s="1">
        <v>0</v>
      </c>
      <c r="S4214" s="1">
        <f t="shared" si="327"/>
        <v>5</v>
      </c>
      <c r="T4214" s="1">
        <f t="shared" si="328"/>
        <v>2020</v>
      </c>
      <c r="U4214" s="1">
        <f t="shared" si="329"/>
        <v>1</v>
      </c>
    </row>
    <row r="4215" spans="1:21" x14ac:dyDescent="0.25">
      <c r="A4215" s="3" t="s">
        <v>1088</v>
      </c>
      <c r="B4215" s="3" t="s">
        <v>1913</v>
      </c>
      <c r="C4215" s="4" t="s">
        <v>1090</v>
      </c>
      <c r="D4215" s="5" t="s">
        <v>1091</v>
      </c>
      <c r="E4215" s="4" t="s">
        <v>1092</v>
      </c>
      <c r="F4215" s="6">
        <v>6283.27</v>
      </c>
      <c r="G4215" s="4">
        <v>9120</v>
      </c>
      <c r="H4215" s="4">
        <v>112555</v>
      </c>
      <c r="I4215" s="5">
        <v>55.823997159999998</v>
      </c>
      <c r="J4215" s="5">
        <v>12.341557017544</v>
      </c>
      <c r="K4215" s="5" t="s">
        <v>36</v>
      </c>
      <c r="L4215" s="5">
        <v>115</v>
      </c>
      <c r="M4215" s="7" t="s">
        <v>1914</v>
      </c>
      <c r="N4215" s="16">
        <f t="shared" si="325"/>
        <v>43955</v>
      </c>
      <c r="O4215" s="7" t="s">
        <v>1915</v>
      </c>
      <c r="P4215" s="12" t="str">
        <f t="shared" si="326"/>
        <v>2020-05-12</v>
      </c>
      <c r="Q4215" s="1" t="str">
        <f>IFERROR(VLOOKUP(K4215,de_para!$A$2:$B$32,2,0),"ERR")</f>
        <v>web event</v>
      </c>
      <c r="R4215" s="1">
        <v>0</v>
      </c>
      <c r="S4215" s="1">
        <f t="shared" si="327"/>
        <v>5</v>
      </c>
      <c r="T4215" s="1">
        <f t="shared" si="328"/>
        <v>2020</v>
      </c>
      <c r="U4215" s="1">
        <f t="shared" si="329"/>
        <v>1</v>
      </c>
    </row>
    <row r="4216" spans="1:21" x14ac:dyDescent="0.25">
      <c r="A4216" s="3" t="s">
        <v>1871</v>
      </c>
      <c r="B4216" s="3" t="s">
        <v>1913</v>
      </c>
      <c r="C4216" s="4" t="s">
        <v>1872</v>
      </c>
      <c r="D4216" s="5" t="s">
        <v>1869</v>
      </c>
      <c r="E4216" s="4" t="s">
        <v>1870</v>
      </c>
      <c r="F4216" s="6">
        <v>4847.88</v>
      </c>
      <c r="G4216" s="4">
        <v>60993</v>
      </c>
      <c r="H4216" s="4">
        <v>170398</v>
      </c>
      <c r="I4216" s="5">
        <v>28.450333919999998</v>
      </c>
      <c r="J4216" s="5">
        <v>2.7937304280819002</v>
      </c>
      <c r="K4216" s="5" t="s">
        <v>36</v>
      </c>
      <c r="L4216" s="5">
        <v>53</v>
      </c>
      <c r="M4216" s="7" t="s">
        <v>1914</v>
      </c>
      <c r="N4216" s="16">
        <f t="shared" si="325"/>
        <v>43955</v>
      </c>
      <c r="O4216" s="7" t="s">
        <v>1915</v>
      </c>
      <c r="P4216" s="12" t="str">
        <f t="shared" si="326"/>
        <v>2020-05-12</v>
      </c>
      <c r="Q4216" s="1" t="str">
        <f>IFERROR(VLOOKUP(K4216,de_para!$A$2:$B$32,2,0),"ERR")</f>
        <v>web event</v>
      </c>
      <c r="R4216" s="1">
        <v>0</v>
      </c>
      <c r="S4216" s="1">
        <f t="shared" si="327"/>
        <v>5</v>
      </c>
      <c r="T4216" s="1">
        <f t="shared" si="328"/>
        <v>2020</v>
      </c>
      <c r="U4216" s="1">
        <f t="shared" si="329"/>
        <v>1</v>
      </c>
    </row>
    <row r="4217" spans="1:21" x14ac:dyDescent="0.25">
      <c r="A4217" s="3" t="s">
        <v>1593</v>
      </c>
      <c r="B4217" s="3" t="s">
        <v>1913</v>
      </c>
      <c r="C4217" s="4" t="s">
        <v>1594</v>
      </c>
      <c r="D4217" s="5" t="s">
        <v>1504</v>
      </c>
      <c r="E4217" s="4" t="s">
        <v>1505</v>
      </c>
      <c r="F4217" s="6">
        <v>58007.040000000001</v>
      </c>
      <c r="G4217" s="4">
        <v>2071038</v>
      </c>
      <c r="H4217" s="4">
        <v>4895893</v>
      </c>
      <c r="I4217" s="5">
        <v>11.848102069999999</v>
      </c>
      <c r="J4217" s="5">
        <v>2.3639802842825999</v>
      </c>
      <c r="K4217" s="5" t="s">
        <v>36</v>
      </c>
      <c r="L4217" s="5">
        <v>404</v>
      </c>
      <c r="M4217" s="7" t="s">
        <v>1914</v>
      </c>
      <c r="N4217" s="16">
        <f t="shared" si="325"/>
        <v>43955</v>
      </c>
      <c r="O4217" s="7" t="s">
        <v>1915</v>
      </c>
      <c r="P4217" s="12" t="str">
        <f t="shared" si="326"/>
        <v>2020-05-12</v>
      </c>
      <c r="Q4217" s="1" t="str">
        <f>IFERROR(VLOOKUP(K4217,de_para!$A$2:$B$32,2,0),"ERR")</f>
        <v>web event</v>
      </c>
      <c r="R4217" s="1">
        <v>0</v>
      </c>
      <c r="S4217" s="1">
        <f t="shared" si="327"/>
        <v>5</v>
      </c>
      <c r="T4217" s="1">
        <f t="shared" si="328"/>
        <v>2020</v>
      </c>
      <c r="U4217" s="1">
        <f t="shared" si="329"/>
        <v>1</v>
      </c>
    </row>
    <row r="4218" spans="1:21" x14ac:dyDescent="0.25">
      <c r="A4218" s="3" t="s">
        <v>1723</v>
      </c>
      <c r="B4218" s="3" t="s">
        <v>1913</v>
      </c>
      <c r="C4218" s="4" t="s">
        <v>1840</v>
      </c>
      <c r="D4218" s="5" t="s">
        <v>1838</v>
      </c>
      <c r="E4218" s="4" t="s">
        <v>1839</v>
      </c>
      <c r="F4218" s="6">
        <v>22045.58</v>
      </c>
      <c r="G4218" s="4">
        <v>1739006</v>
      </c>
      <c r="H4218" s="4">
        <v>3180416</v>
      </c>
      <c r="I4218" s="5">
        <v>6.93166554</v>
      </c>
      <c r="J4218" s="5">
        <v>1.8288700556524999</v>
      </c>
      <c r="K4218" s="5" t="s">
        <v>36</v>
      </c>
      <c r="L4218" s="5">
        <v>170</v>
      </c>
      <c r="M4218" s="7" t="s">
        <v>1914</v>
      </c>
      <c r="N4218" s="16">
        <f t="shared" si="325"/>
        <v>43955</v>
      </c>
      <c r="O4218" s="7" t="s">
        <v>1915</v>
      </c>
      <c r="P4218" s="12" t="str">
        <f t="shared" si="326"/>
        <v>2020-05-12</v>
      </c>
      <c r="Q4218" s="1" t="str">
        <f>IFERROR(VLOOKUP(K4218,de_para!$A$2:$B$32,2,0),"ERR")</f>
        <v>web event</v>
      </c>
      <c r="R4218" s="1">
        <v>0</v>
      </c>
      <c r="S4218" s="1">
        <f t="shared" si="327"/>
        <v>5</v>
      </c>
      <c r="T4218" s="1">
        <f t="shared" si="328"/>
        <v>2020</v>
      </c>
      <c r="U4218" s="1">
        <f t="shared" si="329"/>
        <v>1</v>
      </c>
    </row>
    <row r="4219" spans="1:21" x14ac:dyDescent="0.25">
      <c r="A4219" s="3" t="s">
        <v>1352</v>
      </c>
      <c r="B4219" s="3" t="s">
        <v>1913</v>
      </c>
      <c r="C4219" s="4" t="s">
        <v>1353</v>
      </c>
      <c r="D4219" s="5" t="s">
        <v>1091</v>
      </c>
      <c r="E4219" s="4" t="s">
        <v>1092</v>
      </c>
      <c r="F4219" s="6">
        <v>12141.31</v>
      </c>
      <c r="G4219" s="4">
        <v>115360</v>
      </c>
      <c r="H4219" s="4">
        <v>701073</v>
      </c>
      <c r="I4219" s="5">
        <v>17.318182270000001</v>
      </c>
      <c r="J4219" s="5">
        <v>6.0772624826630004</v>
      </c>
      <c r="K4219" s="5" t="s">
        <v>36</v>
      </c>
      <c r="L4219" s="5">
        <v>111</v>
      </c>
      <c r="M4219" s="7" t="s">
        <v>1914</v>
      </c>
      <c r="N4219" s="16">
        <f t="shared" si="325"/>
        <v>43955</v>
      </c>
      <c r="O4219" s="7" t="s">
        <v>1915</v>
      </c>
      <c r="P4219" s="12" t="str">
        <f t="shared" si="326"/>
        <v>2020-05-12</v>
      </c>
      <c r="Q4219" s="1" t="str">
        <f>IFERROR(VLOOKUP(K4219,de_para!$A$2:$B$32,2,0),"ERR")</f>
        <v>web event</v>
      </c>
      <c r="R4219" s="1">
        <v>0</v>
      </c>
      <c r="S4219" s="1">
        <f t="shared" si="327"/>
        <v>5</v>
      </c>
      <c r="T4219" s="1">
        <f t="shared" si="328"/>
        <v>2020</v>
      </c>
      <c r="U4219" s="1">
        <f t="shared" si="329"/>
        <v>1</v>
      </c>
    </row>
    <row r="4220" spans="1:21" x14ac:dyDescent="0.25">
      <c r="A4220" s="3" t="s">
        <v>1902</v>
      </c>
      <c r="B4220" s="3" t="s">
        <v>1913</v>
      </c>
      <c r="C4220" s="4" t="s">
        <v>1903</v>
      </c>
      <c r="D4220" s="5" t="s">
        <v>1850</v>
      </c>
      <c r="E4220" s="4" t="s">
        <v>1851</v>
      </c>
      <c r="F4220" s="6">
        <v>230.56</v>
      </c>
      <c r="G4220" s="4">
        <v>31712</v>
      </c>
      <c r="H4220" s="4">
        <v>35059</v>
      </c>
      <c r="I4220" s="5">
        <v>6.5763427400000003</v>
      </c>
      <c r="J4220" s="5">
        <v>1.1055436427851</v>
      </c>
      <c r="K4220" s="5" t="s">
        <v>1904</v>
      </c>
      <c r="L4220" s="5" t="s">
        <v>45</v>
      </c>
      <c r="M4220" s="7" t="s">
        <v>1914</v>
      </c>
      <c r="N4220" s="16">
        <f t="shared" si="325"/>
        <v>43955</v>
      </c>
      <c r="O4220" s="7" t="s">
        <v>1915</v>
      </c>
      <c r="P4220" s="12" t="str">
        <f t="shared" si="326"/>
        <v>2020-05-12</v>
      </c>
      <c r="Q4220" s="1" t="str">
        <f>IFERROR(VLOOKUP(K4220,de_para!$A$2:$B$32,2,0),"ERR")</f>
        <v>app events</v>
      </c>
      <c r="R4220" s="1">
        <v>0</v>
      </c>
      <c r="S4220" s="1">
        <f t="shared" si="327"/>
        <v>5</v>
      </c>
      <c r="T4220" s="1">
        <f t="shared" si="328"/>
        <v>2020</v>
      </c>
      <c r="U4220" s="1">
        <f t="shared" si="329"/>
        <v>1</v>
      </c>
    </row>
    <row r="4221" spans="1:21" x14ac:dyDescent="0.25">
      <c r="A4221" s="3" t="s">
        <v>1853</v>
      </c>
      <c r="B4221" s="3" t="s">
        <v>1913</v>
      </c>
      <c r="C4221" s="4" t="s">
        <v>1855</v>
      </c>
      <c r="D4221" s="5" t="s">
        <v>1856</v>
      </c>
      <c r="E4221" s="4" t="s">
        <v>1857</v>
      </c>
      <c r="F4221" s="6">
        <v>2540.44</v>
      </c>
      <c r="G4221" s="4">
        <v>104288</v>
      </c>
      <c r="H4221" s="4">
        <v>268255</v>
      </c>
      <c r="I4221" s="5">
        <v>9.4702428699999999</v>
      </c>
      <c r="J4221" s="5">
        <v>2.5722518410555</v>
      </c>
      <c r="K4221" s="5" t="s">
        <v>36</v>
      </c>
      <c r="L4221" s="5">
        <v>28</v>
      </c>
      <c r="M4221" s="7" t="s">
        <v>1914</v>
      </c>
      <c r="N4221" s="16">
        <f t="shared" si="325"/>
        <v>43955</v>
      </c>
      <c r="O4221" s="7" t="s">
        <v>1915</v>
      </c>
      <c r="P4221" s="12" t="str">
        <f t="shared" si="326"/>
        <v>2020-05-12</v>
      </c>
      <c r="Q4221" s="1" t="str">
        <f>IFERROR(VLOOKUP(K4221,de_para!$A$2:$B$32,2,0),"ERR")</f>
        <v>web event</v>
      </c>
      <c r="R4221" s="1">
        <v>0</v>
      </c>
      <c r="S4221" s="1">
        <f t="shared" si="327"/>
        <v>5</v>
      </c>
      <c r="T4221" s="1">
        <f t="shared" si="328"/>
        <v>2020</v>
      </c>
      <c r="U4221" s="1">
        <f t="shared" si="329"/>
        <v>1</v>
      </c>
    </row>
    <row r="4222" spans="1:21" x14ac:dyDescent="0.25">
      <c r="A4222" s="3" t="s">
        <v>1210</v>
      </c>
      <c r="B4222" s="3" t="s">
        <v>1913</v>
      </c>
      <c r="C4222" s="4" t="s">
        <v>1212</v>
      </c>
      <c r="D4222" s="5" t="s">
        <v>1213</v>
      </c>
      <c r="E4222" s="4" t="s">
        <v>1214</v>
      </c>
      <c r="F4222" s="6">
        <v>0.37</v>
      </c>
      <c r="G4222" s="4">
        <v>15</v>
      </c>
      <c r="H4222" s="4">
        <v>17</v>
      </c>
      <c r="I4222" s="5">
        <v>21.764705880000001</v>
      </c>
      <c r="J4222" s="5">
        <v>1.1333333333333</v>
      </c>
      <c r="K4222" s="5" t="s">
        <v>36</v>
      </c>
      <c r="L4222" s="5" t="s">
        <v>45</v>
      </c>
      <c r="M4222" s="7" t="s">
        <v>1914</v>
      </c>
      <c r="N4222" s="16">
        <f t="shared" si="325"/>
        <v>43955</v>
      </c>
      <c r="O4222" s="7" t="s">
        <v>1915</v>
      </c>
      <c r="P4222" s="12" t="str">
        <f t="shared" si="326"/>
        <v>2020-05-12</v>
      </c>
      <c r="Q4222" s="1" t="str">
        <f>IFERROR(VLOOKUP(K4222,de_para!$A$2:$B$32,2,0),"ERR")</f>
        <v>web event</v>
      </c>
      <c r="R4222" s="1">
        <v>0</v>
      </c>
      <c r="S4222" s="1">
        <f t="shared" si="327"/>
        <v>5</v>
      </c>
      <c r="T4222" s="1">
        <f t="shared" si="328"/>
        <v>2020</v>
      </c>
      <c r="U4222" s="1">
        <f t="shared" si="329"/>
        <v>1</v>
      </c>
    </row>
    <row r="4223" spans="1:21" x14ac:dyDescent="0.25">
      <c r="A4223" s="3" t="s">
        <v>1593</v>
      </c>
      <c r="B4223" s="3" t="s">
        <v>1913</v>
      </c>
      <c r="C4223" s="4" t="s">
        <v>1837</v>
      </c>
      <c r="D4223" s="5" t="s">
        <v>1838</v>
      </c>
      <c r="E4223" s="4" t="s">
        <v>1839</v>
      </c>
      <c r="F4223" s="6">
        <v>12287.07</v>
      </c>
      <c r="G4223" s="4">
        <v>634623</v>
      </c>
      <c r="H4223" s="4">
        <v>1189273</v>
      </c>
      <c r="I4223" s="5">
        <v>10.33158072</v>
      </c>
      <c r="J4223" s="5">
        <v>1.8739834515925</v>
      </c>
      <c r="K4223" s="5" t="s">
        <v>36</v>
      </c>
      <c r="L4223" s="5">
        <v>108</v>
      </c>
      <c r="M4223" s="7" t="s">
        <v>1914</v>
      </c>
      <c r="N4223" s="16">
        <f t="shared" si="325"/>
        <v>43955</v>
      </c>
      <c r="O4223" s="7" t="s">
        <v>1915</v>
      </c>
      <c r="P4223" s="12" t="str">
        <f t="shared" si="326"/>
        <v>2020-05-12</v>
      </c>
      <c r="Q4223" s="1" t="str">
        <f>IFERROR(VLOOKUP(K4223,de_para!$A$2:$B$32,2,0),"ERR")</f>
        <v>web event</v>
      </c>
      <c r="R4223" s="1">
        <v>0</v>
      </c>
      <c r="S4223" s="1">
        <f t="shared" si="327"/>
        <v>5</v>
      </c>
      <c r="T4223" s="1">
        <f t="shared" si="328"/>
        <v>2020</v>
      </c>
      <c r="U4223" s="1">
        <f t="shared" si="329"/>
        <v>1</v>
      </c>
    </row>
    <row r="4224" spans="1:21" x14ac:dyDescent="0.25">
      <c r="A4224" s="3" t="s">
        <v>1502</v>
      </c>
      <c r="B4224" s="3" t="s">
        <v>1913</v>
      </c>
      <c r="C4224" s="4" t="s">
        <v>1503</v>
      </c>
      <c r="D4224" s="5" t="s">
        <v>1504</v>
      </c>
      <c r="E4224" s="4" t="s">
        <v>1505</v>
      </c>
      <c r="F4224" s="6">
        <v>40720.5</v>
      </c>
      <c r="G4224" s="4">
        <v>2890239</v>
      </c>
      <c r="H4224" s="4">
        <v>5509747</v>
      </c>
      <c r="I4224" s="5">
        <v>7.3906297299999997</v>
      </c>
      <c r="J4224" s="5">
        <v>1.9063291997651</v>
      </c>
      <c r="K4224" s="5" t="s">
        <v>36</v>
      </c>
      <c r="L4224" s="5">
        <v>324</v>
      </c>
      <c r="M4224" s="7" t="s">
        <v>1914</v>
      </c>
      <c r="N4224" s="16">
        <f t="shared" si="325"/>
        <v>43955</v>
      </c>
      <c r="O4224" s="7" t="s">
        <v>1915</v>
      </c>
      <c r="P4224" s="12" t="str">
        <f t="shared" si="326"/>
        <v>2020-05-12</v>
      </c>
      <c r="Q4224" s="1" t="str">
        <f>IFERROR(VLOOKUP(K4224,de_para!$A$2:$B$32,2,0),"ERR")</f>
        <v>web event</v>
      </c>
      <c r="R4224" s="1">
        <v>0</v>
      </c>
      <c r="S4224" s="1">
        <f t="shared" si="327"/>
        <v>5</v>
      </c>
      <c r="T4224" s="1">
        <f t="shared" si="328"/>
        <v>2020</v>
      </c>
      <c r="U4224" s="1">
        <f t="shared" si="329"/>
        <v>1</v>
      </c>
    </row>
    <row r="4225" spans="1:21" x14ac:dyDescent="0.25">
      <c r="A4225" s="3" t="s">
        <v>1867</v>
      </c>
      <c r="B4225" s="3" t="s">
        <v>1913</v>
      </c>
      <c r="C4225" s="4" t="s">
        <v>1892</v>
      </c>
      <c r="D4225" s="5" t="s">
        <v>1213</v>
      </c>
      <c r="E4225" s="4" t="s">
        <v>1214</v>
      </c>
      <c r="F4225" s="6">
        <v>0.01</v>
      </c>
      <c r="G4225" s="4">
        <v>4</v>
      </c>
      <c r="H4225" s="4">
        <v>4</v>
      </c>
      <c r="I4225" s="5">
        <v>2.5</v>
      </c>
      <c r="J4225" s="5">
        <v>1</v>
      </c>
      <c r="K4225" s="5" t="s">
        <v>36</v>
      </c>
      <c r="L4225" s="5" t="s">
        <v>45</v>
      </c>
      <c r="M4225" s="7" t="s">
        <v>1914</v>
      </c>
      <c r="N4225" s="16">
        <f t="shared" si="325"/>
        <v>43955</v>
      </c>
      <c r="O4225" s="7" t="s">
        <v>1915</v>
      </c>
      <c r="P4225" s="12" t="str">
        <f t="shared" si="326"/>
        <v>2020-05-12</v>
      </c>
      <c r="Q4225" s="1" t="str">
        <f>IFERROR(VLOOKUP(K4225,de_para!$A$2:$B$32,2,0),"ERR")</f>
        <v>web event</v>
      </c>
      <c r="R4225" s="1">
        <v>0</v>
      </c>
      <c r="S4225" s="1">
        <f t="shared" si="327"/>
        <v>5</v>
      </c>
      <c r="T4225" s="1">
        <f t="shared" si="328"/>
        <v>2020</v>
      </c>
      <c r="U4225" s="1">
        <f t="shared" si="329"/>
        <v>1</v>
      </c>
    </row>
    <row r="4226" spans="1:21" x14ac:dyDescent="0.25">
      <c r="A4226" s="3" t="s">
        <v>1893</v>
      </c>
      <c r="B4226" s="3" t="s">
        <v>1913</v>
      </c>
      <c r="C4226" s="4" t="s">
        <v>1894</v>
      </c>
      <c r="D4226" s="5" t="s">
        <v>1895</v>
      </c>
      <c r="E4226" s="4" t="s">
        <v>1896</v>
      </c>
      <c r="F4226" s="6">
        <v>955.27</v>
      </c>
      <c r="G4226" s="4">
        <v>336641</v>
      </c>
      <c r="H4226" s="4">
        <v>423540</v>
      </c>
      <c r="I4226" s="5">
        <v>2.2554422299999999</v>
      </c>
      <c r="J4226" s="5">
        <v>1.2581355212229</v>
      </c>
      <c r="K4226" s="5" t="s">
        <v>394</v>
      </c>
      <c r="L4226" s="5">
        <v>4926</v>
      </c>
      <c r="M4226" s="7" t="s">
        <v>1914</v>
      </c>
      <c r="N4226" s="16">
        <f t="shared" si="325"/>
        <v>43955</v>
      </c>
      <c r="O4226" s="7" t="s">
        <v>1915</v>
      </c>
      <c r="P4226" s="12" t="str">
        <f t="shared" si="326"/>
        <v>2020-05-12</v>
      </c>
      <c r="Q4226" s="1" t="str">
        <f>IFERROR(VLOOKUP(K4226,de_para!$A$2:$B$32,2,0),"ERR")</f>
        <v>Mid funnel</v>
      </c>
      <c r="R4226" s="1">
        <v>0</v>
      </c>
      <c r="S4226" s="1">
        <f t="shared" si="327"/>
        <v>5</v>
      </c>
      <c r="T4226" s="1">
        <f t="shared" si="328"/>
        <v>2020</v>
      </c>
      <c r="U4226" s="1">
        <f t="shared" si="329"/>
        <v>1</v>
      </c>
    </row>
    <row r="4227" spans="1:21" x14ac:dyDescent="0.25">
      <c r="A4227" s="3" t="s">
        <v>1911</v>
      </c>
      <c r="B4227" s="3" t="s">
        <v>1913</v>
      </c>
      <c r="C4227" s="4" t="s">
        <v>1912</v>
      </c>
      <c r="D4227" s="5" t="s">
        <v>1504</v>
      </c>
      <c r="E4227" s="4" t="s">
        <v>1505</v>
      </c>
      <c r="F4227" s="6">
        <v>0</v>
      </c>
      <c r="G4227" s="4">
        <v>0</v>
      </c>
      <c r="H4227" s="4">
        <v>0</v>
      </c>
      <c r="I4227" s="5" t="s">
        <v>45</v>
      </c>
      <c r="J4227" s="5">
        <v>0</v>
      </c>
      <c r="K4227" s="5" t="s">
        <v>36</v>
      </c>
      <c r="L4227" s="5">
        <v>6</v>
      </c>
      <c r="M4227" s="7" t="s">
        <v>1914</v>
      </c>
      <c r="N4227" s="16">
        <f t="shared" ref="N4227:N4290" si="330">M4227-WEEKDAY(M4227,3)</f>
        <v>43955</v>
      </c>
      <c r="O4227" s="7" t="s">
        <v>1915</v>
      </c>
      <c r="P4227" s="12" t="str">
        <f t="shared" ref="P4227:P4290" si="331">RIGHT(B4227,10)</f>
        <v>2020-05-12</v>
      </c>
      <c r="Q4227" s="1" t="str">
        <f>IFERROR(VLOOKUP(K4227,de_para!$A$2:$B$32,2,0),"ERR")</f>
        <v>web event</v>
      </c>
      <c r="R4227" s="1">
        <v>0</v>
      </c>
      <c r="S4227" s="1">
        <f t="shared" ref="S4227:S4290" si="332">MONTH(P4227)</f>
        <v>5</v>
      </c>
      <c r="T4227" s="1">
        <f t="shared" ref="T4227:T4290" si="333">YEAR(P4227)</f>
        <v>2020</v>
      </c>
      <c r="U4227" s="1">
        <f t="shared" ref="U4227:U4290" si="334">IF(S4227&lt;7,1,2)</f>
        <v>1</v>
      </c>
    </row>
    <row r="4228" spans="1:21" x14ac:dyDescent="0.25">
      <c r="A4228" s="3" t="s">
        <v>1911</v>
      </c>
      <c r="B4228" s="3" t="s">
        <v>1913</v>
      </c>
      <c r="C4228" s="4" t="s">
        <v>1916</v>
      </c>
      <c r="D4228" s="5" t="s">
        <v>1900</v>
      </c>
      <c r="E4228" s="4" t="s">
        <v>1901</v>
      </c>
      <c r="F4228" s="6">
        <v>0</v>
      </c>
      <c r="G4228" s="4">
        <v>0</v>
      </c>
      <c r="H4228" s="4">
        <v>0</v>
      </c>
      <c r="I4228" s="5" t="s">
        <v>45</v>
      </c>
      <c r="J4228" s="5">
        <v>0</v>
      </c>
      <c r="K4228" s="5" t="s">
        <v>36</v>
      </c>
      <c r="L4228" s="5">
        <v>1</v>
      </c>
      <c r="M4228" s="7" t="s">
        <v>1914</v>
      </c>
      <c r="N4228" s="16">
        <f t="shared" si="330"/>
        <v>43955</v>
      </c>
      <c r="O4228" s="7" t="s">
        <v>1915</v>
      </c>
      <c r="P4228" s="12" t="str">
        <f t="shared" si="331"/>
        <v>2020-05-12</v>
      </c>
      <c r="Q4228" s="1" t="str">
        <f>IFERROR(VLOOKUP(K4228,de_para!$A$2:$B$32,2,0),"ERR")</f>
        <v>web event</v>
      </c>
      <c r="R4228" s="1">
        <v>0</v>
      </c>
      <c r="S4228" s="1">
        <f t="shared" si="332"/>
        <v>5</v>
      </c>
      <c r="T4228" s="1">
        <f t="shared" si="333"/>
        <v>2020</v>
      </c>
      <c r="U4228" s="1">
        <f t="shared" si="334"/>
        <v>1</v>
      </c>
    </row>
    <row r="4229" spans="1:21" x14ac:dyDescent="0.25">
      <c r="A4229" s="3" t="s">
        <v>1917</v>
      </c>
      <c r="B4229" s="3" t="s">
        <v>1918</v>
      </c>
      <c r="C4229" s="4" t="s">
        <v>1919</v>
      </c>
      <c r="D4229" s="5" t="s">
        <v>1920</v>
      </c>
      <c r="E4229" s="4" t="s">
        <v>1921</v>
      </c>
      <c r="F4229" s="6">
        <v>0</v>
      </c>
      <c r="G4229" s="4">
        <v>0</v>
      </c>
      <c r="H4229" s="4">
        <v>0</v>
      </c>
      <c r="I4229" s="5" t="s">
        <v>45</v>
      </c>
      <c r="J4229" s="5">
        <v>0</v>
      </c>
      <c r="K4229" s="5" t="s">
        <v>36</v>
      </c>
      <c r="L4229" s="5">
        <v>1</v>
      </c>
      <c r="M4229" s="7" t="s">
        <v>1922</v>
      </c>
      <c r="N4229" s="16">
        <f t="shared" si="330"/>
        <v>43948</v>
      </c>
      <c r="O4229" s="7" t="s">
        <v>1923</v>
      </c>
      <c r="P4229" s="12" t="str">
        <f t="shared" si="331"/>
        <v>2020-05-05</v>
      </c>
      <c r="Q4229" s="1" t="str">
        <f>IFERROR(VLOOKUP(K4229,de_para!$A$2:$B$32,2,0),"ERR")</f>
        <v>web event</v>
      </c>
      <c r="R4229" s="1">
        <v>0</v>
      </c>
      <c r="S4229" s="1">
        <f t="shared" si="332"/>
        <v>5</v>
      </c>
      <c r="T4229" s="1">
        <f t="shared" si="333"/>
        <v>2020</v>
      </c>
      <c r="U4229" s="1">
        <f t="shared" si="334"/>
        <v>1</v>
      </c>
    </row>
    <row r="4230" spans="1:21" x14ac:dyDescent="0.25">
      <c r="A4230" s="3" t="s">
        <v>1593</v>
      </c>
      <c r="B4230" s="3" t="s">
        <v>1918</v>
      </c>
      <c r="C4230" s="4" t="s">
        <v>1837</v>
      </c>
      <c r="D4230" s="5" t="s">
        <v>1838</v>
      </c>
      <c r="E4230" s="4" t="s">
        <v>1839</v>
      </c>
      <c r="F4230" s="6">
        <v>14457.53</v>
      </c>
      <c r="G4230" s="4">
        <v>695805</v>
      </c>
      <c r="H4230" s="4">
        <v>1376134</v>
      </c>
      <c r="I4230" s="5">
        <v>10.505902770000001</v>
      </c>
      <c r="J4230" s="5">
        <v>1.9777581362593999</v>
      </c>
      <c r="K4230" s="5" t="s">
        <v>36</v>
      </c>
      <c r="L4230" s="5">
        <v>99</v>
      </c>
      <c r="M4230" s="7" t="s">
        <v>1922</v>
      </c>
      <c r="N4230" s="16">
        <f t="shared" si="330"/>
        <v>43948</v>
      </c>
      <c r="O4230" s="7" t="s">
        <v>1923</v>
      </c>
      <c r="P4230" s="12" t="str">
        <f t="shared" si="331"/>
        <v>2020-05-05</v>
      </c>
      <c r="Q4230" s="1" t="str">
        <f>IFERROR(VLOOKUP(K4230,de_para!$A$2:$B$32,2,0),"ERR")</f>
        <v>web event</v>
      </c>
      <c r="R4230" s="1">
        <v>0</v>
      </c>
      <c r="S4230" s="1">
        <f t="shared" si="332"/>
        <v>5</v>
      </c>
      <c r="T4230" s="1">
        <f t="shared" si="333"/>
        <v>2020</v>
      </c>
      <c r="U4230" s="1">
        <f t="shared" si="334"/>
        <v>1</v>
      </c>
    </row>
    <row r="4231" spans="1:21" x14ac:dyDescent="0.25">
      <c r="A4231" s="3" t="s">
        <v>1723</v>
      </c>
      <c r="B4231" s="3" t="s">
        <v>1918</v>
      </c>
      <c r="C4231" s="4" t="s">
        <v>1840</v>
      </c>
      <c r="D4231" s="5" t="s">
        <v>1838</v>
      </c>
      <c r="E4231" s="4" t="s">
        <v>1839</v>
      </c>
      <c r="F4231" s="6">
        <v>18472.7</v>
      </c>
      <c r="G4231" s="4">
        <v>1739007</v>
      </c>
      <c r="H4231" s="4">
        <v>3306071</v>
      </c>
      <c r="I4231" s="5">
        <v>5.5875085599999998</v>
      </c>
      <c r="J4231" s="5">
        <v>1.9011257574006</v>
      </c>
      <c r="K4231" s="5" t="s">
        <v>36</v>
      </c>
      <c r="L4231" s="5">
        <v>115</v>
      </c>
      <c r="M4231" s="7" t="s">
        <v>1922</v>
      </c>
      <c r="N4231" s="16">
        <f t="shared" si="330"/>
        <v>43948</v>
      </c>
      <c r="O4231" s="7" t="s">
        <v>1923</v>
      </c>
      <c r="P4231" s="12" t="str">
        <f t="shared" si="331"/>
        <v>2020-05-05</v>
      </c>
      <c r="Q4231" s="1" t="str">
        <f>IFERROR(VLOOKUP(K4231,de_para!$A$2:$B$32,2,0),"ERR")</f>
        <v>web event</v>
      </c>
      <c r="R4231" s="1">
        <v>0</v>
      </c>
      <c r="S4231" s="1">
        <f t="shared" si="332"/>
        <v>5</v>
      </c>
      <c r="T4231" s="1">
        <f t="shared" si="333"/>
        <v>2020</v>
      </c>
      <c r="U4231" s="1">
        <f t="shared" si="334"/>
        <v>1</v>
      </c>
    </row>
    <row r="4232" spans="1:21" x14ac:dyDescent="0.25">
      <c r="A4232" s="3" t="s">
        <v>1593</v>
      </c>
      <c r="B4232" s="3" t="s">
        <v>1918</v>
      </c>
      <c r="C4232" s="4" t="s">
        <v>1594</v>
      </c>
      <c r="D4232" s="5" t="s">
        <v>1504</v>
      </c>
      <c r="E4232" s="4" t="s">
        <v>1505</v>
      </c>
      <c r="F4232" s="6">
        <v>17141.27</v>
      </c>
      <c r="G4232" s="4">
        <v>922368</v>
      </c>
      <c r="H4232" s="4">
        <v>1585361</v>
      </c>
      <c r="I4232" s="5">
        <v>10.812218789999999</v>
      </c>
      <c r="J4232" s="5">
        <v>1.7187944508049</v>
      </c>
      <c r="K4232" s="5" t="s">
        <v>36</v>
      </c>
      <c r="L4232" s="5">
        <v>159</v>
      </c>
      <c r="M4232" s="7" t="s">
        <v>1922</v>
      </c>
      <c r="N4232" s="16">
        <f t="shared" si="330"/>
        <v>43948</v>
      </c>
      <c r="O4232" s="7" t="s">
        <v>1923</v>
      </c>
      <c r="P4232" s="12" t="str">
        <f t="shared" si="331"/>
        <v>2020-05-05</v>
      </c>
      <c r="Q4232" s="1" t="str">
        <f>IFERROR(VLOOKUP(K4232,de_para!$A$2:$B$32,2,0),"ERR")</f>
        <v>web event</v>
      </c>
      <c r="R4232" s="1">
        <v>0</v>
      </c>
      <c r="S4232" s="1">
        <f t="shared" si="332"/>
        <v>5</v>
      </c>
      <c r="T4232" s="1">
        <f t="shared" si="333"/>
        <v>2020</v>
      </c>
      <c r="U4232" s="1">
        <f t="shared" si="334"/>
        <v>1</v>
      </c>
    </row>
    <row r="4233" spans="1:21" x14ac:dyDescent="0.25">
      <c r="A4233" s="3" t="s">
        <v>1924</v>
      </c>
      <c r="B4233" s="3" t="s">
        <v>1918</v>
      </c>
      <c r="C4233" s="4" t="s">
        <v>1925</v>
      </c>
      <c r="D4233" s="5" t="s">
        <v>1869</v>
      </c>
      <c r="E4233" s="4" t="s">
        <v>1870</v>
      </c>
      <c r="F4233" s="6">
        <v>0</v>
      </c>
      <c r="G4233" s="4">
        <v>0</v>
      </c>
      <c r="H4233" s="4">
        <v>0</v>
      </c>
      <c r="I4233" s="5" t="s">
        <v>45</v>
      </c>
      <c r="J4233" s="5">
        <v>0</v>
      </c>
      <c r="K4233" s="5" t="s">
        <v>36</v>
      </c>
      <c r="L4233" s="5">
        <v>1</v>
      </c>
      <c r="M4233" s="7" t="s">
        <v>1922</v>
      </c>
      <c r="N4233" s="16">
        <f t="shared" si="330"/>
        <v>43948</v>
      </c>
      <c r="O4233" s="7" t="s">
        <v>1923</v>
      </c>
      <c r="P4233" s="12" t="str">
        <f t="shared" si="331"/>
        <v>2020-05-05</v>
      </c>
      <c r="Q4233" s="1" t="str">
        <f>IFERROR(VLOOKUP(K4233,de_para!$A$2:$B$32,2,0),"ERR")</f>
        <v>web event</v>
      </c>
      <c r="R4233" s="1">
        <v>0</v>
      </c>
      <c r="S4233" s="1">
        <f t="shared" si="332"/>
        <v>5</v>
      </c>
      <c r="T4233" s="1">
        <f t="shared" si="333"/>
        <v>2020</v>
      </c>
      <c r="U4233" s="1">
        <f t="shared" si="334"/>
        <v>1</v>
      </c>
    </row>
    <row r="4234" spans="1:21" x14ac:dyDescent="0.25">
      <c r="A4234" s="3" t="s">
        <v>1871</v>
      </c>
      <c r="B4234" s="3" t="s">
        <v>1918</v>
      </c>
      <c r="C4234" s="4" t="s">
        <v>1872</v>
      </c>
      <c r="D4234" s="5" t="s">
        <v>1869</v>
      </c>
      <c r="E4234" s="4" t="s">
        <v>1870</v>
      </c>
      <c r="F4234" s="6">
        <v>8440.0499999999993</v>
      </c>
      <c r="G4234" s="4">
        <v>80720</v>
      </c>
      <c r="H4234" s="4">
        <v>255659</v>
      </c>
      <c r="I4234" s="5">
        <v>33.012919549999999</v>
      </c>
      <c r="J4234" s="5">
        <v>3.1672324083250998</v>
      </c>
      <c r="K4234" s="5" t="s">
        <v>36</v>
      </c>
      <c r="L4234" s="5">
        <v>106</v>
      </c>
      <c r="M4234" s="7" t="s">
        <v>1922</v>
      </c>
      <c r="N4234" s="16">
        <f t="shared" si="330"/>
        <v>43948</v>
      </c>
      <c r="O4234" s="7" t="s">
        <v>1923</v>
      </c>
      <c r="P4234" s="12" t="str">
        <f t="shared" si="331"/>
        <v>2020-05-05</v>
      </c>
      <c r="Q4234" s="1" t="str">
        <f>IFERROR(VLOOKUP(K4234,de_para!$A$2:$B$32,2,0),"ERR")</f>
        <v>web event</v>
      </c>
      <c r="R4234" s="1">
        <v>0</v>
      </c>
      <c r="S4234" s="1">
        <f t="shared" si="332"/>
        <v>5</v>
      </c>
      <c r="T4234" s="1">
        <f t="shared" si="333"/>
        <v>2020</v>
      </c>
      <c r="U4234" s="1">
        <f t="shared" si="334"/>
        <v>1</v>
      </c>
    </row>
    <row r="4235" spans="1:21" x14ac:dyDescent="0.25">
      <c r="A4235" s="3" t="s">
        <v>1911</v>
      </c>
      <c r="B4235" s="3" t="s">
        <v>1918</v>
      </c>
      <c r="C4235" s="4" t="s">
        <v>1912</v>
      </c>
      <c r="D4235" s="5" t="s">
        <v>1504</v>
      </c>
      <c r="E4235" s="4" t="s">
        <v>1505</v>
      </c>
      <c r="F4235" s="6">
        <v>6842.24</v>
      </c>
      <c r="G4235" s="4">
        <v>324993</v>
      </c>
      <c r="H4235" s="4">
        <v>484226</v>
      </c>
      <c r="I4235" s="5">
        <v>14.130261490000001</v>
      </c>
      <c r="J4235" s="5">
        <v>1.4899582452544999</v>
      </c>
      <c r="K4235" s="5" t="s">
        <v>36</v>
      </c>
      <c r="L4235" s="5">
        <v>57</v>
      </c>
      <c r="M4235" s="7" t="s">
        <v>1922</v>
      </c>
      <c r="N4235" s="16">
        <f t="shared" si="330"/>
        <v>43948</v>
      </c>
      <c r="O4235" s="7" t="s">
        <v>1923</v>
      </c>
      <c r="P4235" s="12" t="str">
        <f t="shared" si="331"/>
        <v>2020-05-05</v>
      </c>
      <c r="Q4235" s="1" t="str">
        <f>IFERROR(VLOOKUP(K4235,de_para!$A$2:$B$32,2,0),"ERR")</f>
        <v>web event</v>
      </c>
      <c r="R4235" s="1">
        <v>0</v>
      </c>
      <c r="S4235" s="1">
        <f t="shared" si="332"/>
        <v>5</v>
      </c>
      <c r="T4235" s="1">
        <f t="shared" si="333"/>
        <v>2020</v>
      </c>
      <c r="U4235" s="1">
        <f t="shared" si="334"/>
        <v>1</v>
      </c>
    </row>
    <row r="4236" spans="1:21" x14ac:dyDescent="0.25">
      <c r="A4236" s="3" t="s">
        <v>1867</v>
      </c>
      <c r="B4236" s="3" t="s">
        <v>1918</v>
      </c>
      <c r="C4236" s="4" t="s">
        <v>1868</v>
      </c>
      <c r="D4236" s="5" t="s">
        <v>1869</v>
      </c>
      <c r="E4236" s="4" t="s">
        <v>1870</v>
      </c>
      <c r="F4236" s="6">
        <v>9261.6200000000008</v>
      </c>
      <c r="G4236" s="4">
        <v>99232</v>
      </c>
      <c r="H4236" s="4">
        <v>622422</v>
      </c>
      <c r="I4236" s="5">
        <v>14.8799689</v>
      </c>
      <c r="J4236" s="5">
        <v>6.2723919703322002</v>
      </c>
      <c r="K4236" s="5" t="s">
        <v>36</v>
      </c>
      <c r="L4236" s="5">
        <v>67</v>
      </c>
      <c r="M4236" s="7" t="s">
        <v>1922</v>
      </c>
      <c r="N4236" s="16">
        <f t="shared" si="330"/>
        <v>43948</v>
      </c>
      <c r="O4236" s="7" t="s">
        <v>1923</v>
      </c>
      <c r="P4236" s="12" t="str">
        <f t="shared" si="331"/>
        <v>2020-05-05</v>
      </c>
      <c r="Q4236" s="1" t="str">
        <f>IFERROR(VLOOKUP(K4236,de_para!$A$2:$B$32,2,0),"ERR")</f>
        <v>web event</v>
      </c>
      <c r="R4236" s="1">
        <v>0</v>
      </c>
      <c r="S4236" s="1">
        <f t="shared" si="332"/>
        <v>5</v>
      </c>
      <c r="T4236" s="1">
        <f t="shared" si="333"/>
        <v>2020</v>
      </c>
      <c r="U4236" s="1">
        <f t="shared" si="334"/>
        <v>1</v>
      </c>
    </row>
    <row r="4237" spans="1:21" x14ac:dyDescent="0.25">
      <c r="A4237" s="3" t="s">
        <v>1926</v>
      </c>
      <c r="B4237" s="3" t="s">
        <v>1918</v>
      </c>
      <c r="C4237" s="4" t="s">
        <v>1927</v>
      </c>
      <c r="D4237" s="5" t="s">
        <v>1890</v>
      </c>
      <c r="E4237" s="4" t="s">
        <v>1891</v>
      </c>
      <c r="F4237" s="6">
        <v>0</v>
      </c>
      <c r="G4237" s="4">
        <v>0</v>
      </c>
      <c r="H4237" s="4">
        <v>0</v>
      </c>
      <c r="I4237" s="5" t="s">
        <v>45</v>
      </c>
      <c r="J4237" s="5">
        <v>0</v>
      </c>
      <c r="K4237" s="5" t="s">
        <v>36</v>
      </c>
      <c r="L4237" s="5">
        <v>3</v>
      </c>
      <c r="M4237" s="7" t="s">
        <v>1922</v>
      </c>
      <c r="N4237" s="16">
        <f t="shared" si="330"/>
        <v>43948</v>
      </c>
      <c r="O4237" s="7" t="s">
        <v>1923</v>
      </c>
      <c r="P4237" s="12" t="str">
        <f t="shared" si="331"/>
        <v>2020-05-05</v>
      </c>
      <c r="Q4237" s="1" t="str">
        <f>IFERROR(VLOOKUP(K4237,de_para!$A$2:$B$32,2,0),"ERR")</f>
        <v>web event</v>
      </c>
      <c r="R4237" s="1">
        <v>0</v>
      </c>
      <c r="S4237" s="1">
        <f t="shared" si="332"/>
        <v>5</v>
      </c>
      <c r="T4237" s="1">
        <f t="shared" si="333"/>
        <v>2020</v>
      </c>
      <c r="U4237" s="1">
        <f t="shared" si="334"/>
        <v>1</v>
      </c>
    </row>
    <row r="4238" spans="1:21" x14ac:dyDescent="0.25">
      <c r="A4238" s="3" t="s">
        <v>1928</v>
      </c>
      <c r="B4238" s="3" t="s">
        <v>1918</v>
      </c>
      <c r="C4238" s="4" t="s">
        <v>1929</v>
      </c>
      <c r="D4238" s="5" t="s">
        <v>1890</v>
      </c>
      <c r="E4238" s="4" t="s">
        <v>1891</v>
      </c>
      <c r="F4238" s="6">
        <v>0</v>
      </c>
      <c r="G4238" s="4">
        <v>0</v>
      </c>
      <c r="H4238" s="4">
        <v>0</v>
      </c>
      <c r="I4238" s="5" t="s">
        <v>45</v>
      </c>
      <c r="J4238" s="5">
        <v>0</v>
      </c>
      <c r="K4238" s="5" t="s">
        <v>36</v>
      </c>
      <c r="L4238" s="5">
        <v>3</v>
      </c>
      <c r="M4238" s="7" t="s">
        <v>1922</v>
      </c>
      <c r="N4238" s="16">
        <f t="shared" si="330"/>
        <v>43948</v>
      </c>
      <c r="O4238" s="7" t="s">
        <v>1923</v>
      </c>
      <c r="P4238" s="12" t="str">
        <f t="shared" si="331"/>
        <v>2020-05-05</v>
      </c>
      <c r="Q4238" s="1" t="str">
        <f>IFERROR(VLOOKUP(K4238,de_para!$A$2:$B$32,2,0),"ERR")</f>
        <v>web event</v>
      </c>
      <c r="R4238" s="1">
        <v>0</v>
      </c>
      <c r="S4238" s="1">
        <f t="shared" si="332"/>
        <v>5</v>
      </c>
      <c r="T4238" s="1">
        <f t="shared" si="333"/>
        <v>2020</v>
      </c>
      <c r="U4238" s="1">
        <f t="shared" si="334"/>
        <v>1</v>
      </c>
    </row>
    <row r="4239" spans="1:21" x14ac:dyDescent="0.25">
      <c r="A4239" s="3" t="s">
        <v>1352</v>
      </c>
      <c r="B4239" s="3" t="s">
        <v>1918</v>
      </c>
      <c r="C4239" s="4" t="s">
        <v>1353</v>
      </c>
      <c r="D4239" s="5" t="s">
        <v>1091</v>
      </c>
      <c r="E4239" s="4" t="s">
        <v>1092</v>
      </c>
      <c r="F4239" s="6">
        <v>1400.88</v>
      </c>
      <c r="G4239" s="4">
        <v>49664</v>
      </c>
      <c r="H4239" s="4">
        <v>97327</v>
      </c>
      <c r="I4239" s="5">
        <v>14.39353931</v>
      </c>
      <c r="J4239" s="5">
        <v>1.959709246134</v>
      </c>
      <c r="K4239" s="5" t="s">
        <v>36</v>
      </c>
      <c r="L4239" s="5">
        <v>13</v>
      </c>
      <c r="M4239" s="7" t="s">
        <v>1922</v>
      </c>
      <c r="N4239" s="16">
        <f t="shared" si="330"/>
        <v>43948</v>
      </c>
      <c r="O4239" s="7" t="s">
        <v>1923</v>
      </c>
      <c r="P4239" s="12" t="str">
        <f t="shared" si="331"/>
        <v>2020-05-05</v>
      </c>
      <c r="Q4239" s="1" t="str">
        <f>IFERROR(VLOOKUP(K4239,de_para!$A$2:$B$32,2,0),"ERR")</f>
        <v>web event</v>
      </c>
      <c r="R4239" s="1">
        <v>0</v>
      </c>
      <c r="S4239" s="1">
        <f t="shared" si="332"/>
        <v>5</v>
      </c>
      <c r="T4239" s="1">
        <f t="shared" si="333"/>
        <v>2020</v>
      </c>
      <c r="U4239" s="1">
        <f t="shared" si="334"/>
        <v>1</v>
      </c>
    </row>
    <row r="4240" spans="1:21" x14ac:dyDescent="0.25">
      <c r="A4240" s="3" t="s">
        <v>1502</v>
      </c>
      <c r="B4240" s="3" t="s">
        <v>1918</v>
      </c>
      <c r="C4240" s="4" t="s">
        <v>1503</v>
      </c>
      <c r="D4240" s="5" t="s">
        <v>1504</v>
      </c>
      <c r="E4240" s="4" t="s">
        <v>1505</v>
      </c>
      <c r="F4240" s="6">
        <v>53184.06</v>
      </c>
      <c r="G4240" s="4">
        <v>3386369</v>
      </c>
      <c r="H4240" s="4">
        <v>7362890</v>
      </c>
      <c r="I4240" s="5">
        <v>7.2232588</v>
      </c>
      <c r="J4240" s="5">
        <v>2.1742727977961001</v>
      </c>
      <c r="K4240" s="5" t="s">
        <v>36</v>
      </c>
      <c r="L4240" s="5">
        <v>406</v>
      </c>
      <c r="M4240" s="7" t="s">
        <v>1922</v>
      </c>
      <c r="N4240" s="16">
        <f t="shared" si="330"/>
        <v>43948</v>
      </c>
      <c r="O4240" s="7" t="s">
        <v>1923</v>
      </c>
      <c r="P4240" s="12" t="str">
        <f t="shared" si="331"/>
        <v>2020-05-05</v>
      </c>
      <c r="Q4240" s="1" t="str">
        <f>IFERROR(VLOOKUP(K4240,de_para!$A$2:$B$32,2,0),"ERR")</f>
        <v>web event</v>
      </c>
      <c r="R4240" s="1">
        <v>0</v>
      </c>
      <c r="S4240" s="1">
        <f t="shared" si="332"/>
        <v>5</v>
      </c>
      <c r="T4240" s="1">
        <f t="shared" si="333"/>
        <v>2020</v>
      </c>
      <c r="U4240" s="1">
        <f t="shared" si="334"/>
        <v>1</v>
      </c>
    </row>
    <row r="4241" spans="1:21" x14ac:dyDescent="0.25">
      <c r="A4241" s="3" t="s">
        <v>1088</v>
      </c>
      <c r="B4241" s="3" t="s">
        <v>1918</v>
      </c>
      <c r="C4241" s="4" t="s">
        <v>1090</v>
      </c>
      <c r="D4241" s="5" t="s">
        <v>1091</v>
      </c>
      <c r="E4241" s="4" t="s">
        <v>1092</v>
      </c>
      <c r="F4241" s="6">
        <v>12382.52</v>
      </c>
      <c r="G4241" s="4">
        <v>10180</v>
      </c>
      <c r="H4241" s="4">
        <v>161588</v>
      </c>
      <c r="I4241" s="5">
        <v>76.630195310000005</v>
      </c>
      <c r="J4241" s="5">
        <v>15.873084479371</v>
      </c>
      <c r="K4241" s="5" t="s">
        <v>36</v>
      </c>
      <c r="L4241" s="5">
        <v>118</v>
      </c>
      <c r="M4241" s="7" t="s">
        <v>1922</v>
      </c>
      <c r="N4241" s="16">
        <f t="shared" si="330"/>
        <v>43948</v>
      </c>
      <c r="O4241" s="7" t="s">
        <v>1923</v>
      </c>
      <c r="P4241" s="12" t="str">
        <f t="shared" si="331"/>
        <v>2020-05-05</v>
      </c>
      <c r="Q4241" s="1" t="str">
        <f>IFERROR(VLOOKUP(K4241,de_para!$A$2:$B$32,2,0),"ERR")</f>
        <v>web event</v>
      </c>
      <c r="R4241" s="1">
        <v>0</v>
      </c>
      <c r="S4241" s="1">
        <f t="shared" si="332"/>
        <v>5</v>
      </c>
      <c r="T4241" s="1">
        <f t="shared" si="333"/>
        <v>2020</v>
      </c>
      <c r="U4241" s="1">
        <f t="shared" si="334"/>
        <v>1</v>
      </c>
    </row>
    <row r="4242" spans="1:21" x14ac:dyDescent="0.25">
      <c r="A4242" s="3" t="s">
        <v>1853</v>
      </c>
      <c r="B4242" s="3" t="s">
        <v>1918</v>
      </c>
      <c r="C4242" s="4" t="s">
        <v>1855</v>
      </c>
      <c r="D4242" s="5" t="s">
        <v>1856</v>
      </c>
      <c r="E4242" s="4" t="s">
        <v>1857</v>
      </c>
      <c r="F4242" s="6">
        <v>3487.08</v>
      </c>
      <c r="G4242" s="4">
        <v>115104</v>
      </c>
      <c r="H4242" s="4">
        <v>363217</v>
      </c>
      <c r="I4242" s="5">
        <v>9.6005418200000001</v>
      </c>
      <c r="J4242" s="5">
        <v>3.1555549763692001</v>
      </c>
      <c r="K4242" s="5" t="s">
        <v>36</v>
      </c>
      <c r="L4242" s="5">
        <v>23</v>
      </c>
      <c r="M4242" s="7" t="s">
        <v>1922</v>
      </c>
      <c r="N4242" s="16">
        <f t="shared" si="330"/>
        <v>43948</v>
      </c>
      <c r="O4242" s="7" t="s">
        <v>1923</v>
      </c>
      <c r="P4242" s="12" t="str">
        <f t="shared" si="331"/>
        <v>2020-05-05</v>
      </c>
      <c r="Q4242" s="1" t="str">
        <f>IFERROR(VLOOKUP(K4242,de_para!$A$2:$B$32,2,0),"ERR")</f>
        <v>web event</v>
      </c>
      <c r="R4242" s="1">
        <v>0</v>
      </c>
      <c r="S4242" s="1">
        <f t="shared" si="332"/>
        <v>5</v>
      </c>
      <c r="T4242" s="1">
        <f t="shared" si="333"/>
        <v>2020</v>
      </c>
      <c r="U4242" s="1">
        <f t="shared" si="334"/>
        <v>1</v>
      </c>
    </row>
    <row r="4243" spans="1:21" x14ac:dyDescent="0.25">
      <c r="A4243" s="3" t="s">
        <v>1888</v>
      </c>
      <c r="B4243" s="3" t="s">
        <v>1918</v>
      </c>
      <c r="C4243" s="4" t="s">
        <v>1889</v>
      </c>
      <c r="D4243" s="5" t="s">
        <v>1890</v>
      </c>
      <c r="E4243" s="4" t="s">
        <v>1891</v>
      </c>
      <c r="F4243" s="6">
        <v>0</v>
      </c>
      <c r="G4243" s="4">
        <v>0</v>
      </c>
      <c r="H4243" s="4">
        <v>0</v>
      </c>
      <c r="I4243" s="5" t="s">
        <v>45</v>
      </c>
      <c r="J4243" s="5">
        <v>0</v>
      </c>
      <c r="K4243" s="5" t="s">
        <v>36</v>
      </c>
      <c r="L4243" s="5">
        <v>4</v>
      </c>
      <c r="M4243" s="7" t="s">
        <v>1922</v>
      </c>
      <c r="N4243" s="16">
        <f t="shared" si="330"/>
        <v>43948</v>
      </c>
      <c r="O4243" s="7" t="s">
        <v>1923</v>
      </c>
      <c r="P4243" s="12" t="str">
        <f t="shared" si="331"/>
        <v>2020-05-05</v>
      </c>
      <c r="Q4243" s="1" t="str">
        <f>IFERROR(VLOOKUP(K4243,de_para!$A$2:$B$32,2,0),"ERR")</f>
        <v>web event</v>
      </c>
      <c r="R4243" s="1">
        <v>0</v>
      </c>
      <c r="S4243" s="1">
        <f t="shared" si="332"/>
        <v>5</v>
      </c>
      <c r="T4243" s="1">
        <f t="shared" si="333"/>
        <v>2020</v>
      </c>
      <c r="U4243" s="1">
        <f t="shared" si="334"/>
        <v>1</v>
      </c>
    </row>
    <row r="4244" spans="1:21" x14ac:dyDescent="0.25">
      <c r="A4244" s="3" t="s">
        <v>1817</v>
      </c>
      <c r="B4244" s="3" t="s">
        <v>1918</v>
      </c>
      <c r="C4244" s="4" t="s">
        <v>1930</v>
      </c>
      <c r="D4244" s="5" t="s">
        <v>1900</v>
      </c>
      <c r="E4244" s="4" t="s">
        <v>1901</v>
      </c>
      <c r="F4244" s="6">
        <v>0</v>
      </c>
      <c r="G4244" s="4">
        <v>0</v>
      </c>
      <c r="H4244" s="4">
        <v>0</v>
      </c>
      <c r="I4244" s="5" t="s">
        <v>45</v>
      </c>
      <c r="J4244" s="5">
        <v>0</v>
      </c>
      <c r="K4244" s="5" t="s">
        <v>36</v>
      </c>
      <c r="L4244" s="5">
        <v>1</v>
      </c>
      <c r="M4244" s="7" t="s">
        <v>1922</v>
      </c>
      <c r="N4244" s="16">
        <f t="shared" si="330"/>
        <v>43948</v>
      </c>
      <c r="O4244" s="7" t="s">
        <v>1923</v>
      </c>
      <c r="P4244" s="12" t="str">
        <f t="shared" si="331"/>
        <v>2020-05-05</v>
      </c>
      <c r="Q4244" s="1" t="str">
        <f>IFERROR(VLOOKUP(K4244,de_para!$A$2:$B$32,2,0),"ERR")</f>
        <v>web event</v>
      </c>
      <c r="R4244" s="1">
        <v>0</v>
      </c>
      <c r="S4244" s="1">
        <f t="shared" si="332"/>
        <v>5</v>
      </c>
      <c r="T4244" s="1">
        <f t="shared" si="333"/>
        <v>2020</v>
      </c>
      <c r="U4244" s="1">
        <f t="shared" si="334"/>
        <v>1</v>
      </c>
    </row>
    <row r="4245" spans="1:21" x14ac:dyDescent="0.25">
      <c r="A4245" s="3" t="s">
        <v>1911</v>
      </c>
      <c r="B4245" s="3" t="s">
        <v>1918</v>
      </c>
      <c r="C4245" s="4" t="s">
        <v>1916</v>
      </c>
      <c r="D4245" s="5" t="s">
        <v>1900</v>
      </c>
      <c r="E4245" s="4" t="s">
        <v>1901</v>
      </c>
      <c r="F4245" s="6">
        <v>0</v>
      </c>
      <c r="G4245" s="4">
        <v>0</v>
      </c>
      <c r="H4245" s="4">
        <v>0</v>
      </c>
      <c r="I4245" s="5" t="s">
        <v>45</v>
      </c>
      <c r="J4245" s="5">
        <v>0</v>
      </c>
      <c r="K4245" s="5" t="s">
        <v>36</v>
      </c>
      <c r="L4245" s="5">
        <v>1</v>
      </c>
      <c r="M4245" s="7" t="s">
        <v>1922</v>
      </c>
      <c r="N4245" s="16">
        <f t="shared" si="330"/>
        <v>43948</v>
      </c>
      <c r="O4245" s="7" t="s">
        <v>1923</v>
      </c>
      <c r="P4245" s="12" t="str">
        <f t="shared" si="331"/>
        <v>2020-05-05</v>
      </c>
      <c r="Q4245" s="1" t="str">
        <f>IFERROR(VLOOKUP(K4245,de_para!$A$2:$B$32,2,0),"ERR")</f>
        <v>web event</v>
      </c>
      <c r="R4245" s="1">
        <v>0</v>
      </c>
      <c r="S4245" s="1">
        <f t="shared" si="332"/>
        <v>5</v>
      </c>
      <c r="T4245" s="1">
        <f t="shared" si="333"/>
        <v>2020</v>
      </c>
      <c r="U4245" s="1">
        <f t="shared" si="334"/>
        <v>1</v>
      </c>
    </row>
    <row r="4246" spans="1:21" x14ac:dyDescent="0.25">
      <c r="A4246" s="3" t="s">
        <v>1893</v>
      </c>
      <c r="B4246" s="3" t="s">
        <v>1918</v>
      </c>
      <c r="C4246" s="4" t="s">
        <v>1894</v>
      </c>
      <c r="D4246" s="5" t="s">
        <v>1895</v>
      </c>
      <c r="E4246" s="4" t="s">
        <v>1896</v>
      </c>
      <c r="F4246" s="6">
        <v>1389.6</v>
      </c>
      <c r="G4246" s="4">
        <v>503037</v>
      </c>
      <c r="H4246" s="4">
        <v>673438</v>
      </c>
      <c r="I4246" s="5">
        <v>2.0634416199999999</v>
      </c>
      <c r="J4246" s="5">
        <v>1.3387444661128001</v>
      </c>
      <c r="K4246" s="5" t="s">
        <v>394</v>
      </c>
      <c r="L4246" s="5">
        <v>8602</v>
      </c>
      <c r="M4246" s="7" t="s">
        <v>1922</v>
      </c>
      <c r="N4246" s="16">
        <f t="shared" si="330"/>
        <v>43948</v>
      </c>
      <c r="O4246" s="7" t="s">
        <v>1923</v>
      </c>
      <c r="P4246" s="12" t="str">
        <f t="shared" si="331"/>
        <v>2020-05-05</v>
      </c>
      <c r="Q4246" s="1" t="str">
        <f>IFERROR(VLOOKUP(K4246,de_para!$A$2:$B$32,2,0),"ERR")</f>
        <v>Mid funnel</v>
      </c>
      <c r="R4246" s="1">
        <v>0</v>
      </c>
      <c r="S4246" s="1">
        <f t="shared" si="332"/>
        <v>5</v>
      </c>
      <c r="T4246" s="1">
        <f t="shared" si="333"/>
        <v>2020</v>
      </c>
      <c r="U4246" s="1">
        <f t="shared" si="334"/>
        <v>1</v>
      </c>
    </row>
    <row r="4247" spans="1:21" x14ac:dyDescent="0.25">
      <c r="A4247" s="3" t="s">
        <v>1908</v>
      </c>
      <c r="B4247" s="3" t="s">
        <v>1918</v>
      </c>
      <c r="C4247" s="4" t="s">
        <v>1909</v>
      </c>
      <c r="D4247" s="5" t="s">
        <v>1856</v>
      </c>
      <c r="E4247" s="4" t="s">
        <v>1857</v>
      </c>
      <c r="F4247" s="6">
        <v>336.6</v>
      </c>
      <c r="G4247" s="4">
        <v>16208</v>
      </c>
      <c r="H4247" s="4">
        <v>28236</v>
      </c>
      <c r="I4247" s="5">
        <v>11.92095198</v>
      </c>
      <c r="J4247" s="5">
        <v>1.7421026653503999</v>
      </c>
      <c r="K4247" s="5" t="s">
        <v>36</v>
      </c>
      <c r="L4247" s="5">
        <v>8</v>
      </c>
      <c r="M4247" s="7" t="s">
        <v>1922</v>
      </c>
      <c r="N4247" s="16">
        <f t="shared" si="330"/>
        <v>43948</v>
      </c>
      <c r="O4247" s="7" t="s">
        <v>1923</v>
      </c>
      <c r="P4247" s="12" t="str">
        <f t="shared" si="331"/>
        <v>2020-05-05</v>
      </c>
      <c r="Q4247" s="1" t="str">
        <f>IFERROR(VLOOKUP(K4247,de_para!$A$2:$B$32,2,0),"ERR")</f>
        <v>web event</v>
      </c>
      <c r="R4247" s="1">
        <v>0</v>
      </c>
      <c r="S4247" s="1">
        <f t="shared" si="332"/>
        <v>5</v>
      </c>
      <c r="T4247" s="1">
        <f t="shared" si="333"/>
        <v>2020</v>
      </c>
      <c r="U4247" s="1">
        <f t="shared" si="334"/>
        <v>1</v>
      </c>
    </row>
    <row r="4248" spans="1:21" x14ac:dyDescent="0.25">
      <c r="A4248" s="3" t="s">
        <v>1924</v>
      </c>
      <c r="B4248" s="3" t="s">
        <v>1931</v>
      </c>
      <c r="C4248" s="4" t="s">
        <v>1925</v>
      </c>
      <c r="D4248" s="5" t="s">
        <v>1869</v>
      </c>
      <c r="E4248" s="4" t="s">
        <v>1870</v>
      </c>
      <c r="F4248" s="6">
        <v>0</v>
      </c>
      <c r="G4248" s="4">
        <v>0</v>
      </c>
      <c r="H4248" s="4">
        <v>0</v>
      </c>
      <c r="I4248" s="5" t="s">
        <v>45</v>
      </c>
      <c r="J4248" s="5">
        <v>0</v>
      </c>
      <c r="K4248" s="5" t="s">
        <v>36</v>
      </c>
      <c r="L4248" s="5">
        <v>2</v>
      </c>
      <c r="M4248" s="7" t="s">
        <v>1932</v>
      </c>
      <c r="N4248" s="16">
        <f t="shared" si="330"/>
        <v>43941</v>
      </c>
      <c r="O4248" s="7" t="s">
        <v>1933</v>
      </c>
      <c r="P4248" s="12" t="str">
        <f t="shared" si="331"/>
        <v>2020-04-28</v>
      </c>
      <c r="Q4248" s="1" t="str">
        <f>IFERROR(VLOOKUP(K4248,de_para!$A$2:$B$32,2,0),"ERR")</f>
        <v>web event</v>
      </c>
      <c r="R4248" s="1">
        <v>0</v>
      </c>
      <c r="S4248" s="1">
        <f t="shared" si="332"/>
        <v>4</v>
      </c>
      <c r="T4248" s="1">
        <f t="shared" si="333"/>
        <v>2020</v>
      </c>
      <c r="U4248" s="1">
        <f t="shared" si="334"/>
        <v>1</v>
      </c>
    </row>
    <row r="4249" spans="1:21" x14ac:dyDescent="0.25">
      <c r="A4249" s="3" t="s">
        <v>1502</v>
      </c>
      <c r="B4249" s="3" t="s">
        <v>1931</v>
      </c>
      <c r="C4249" s="4" t="s">
        <v>1503</v>
      </c>
      <c r="D4249" s="5" t="s">
        <v>1504</v>
      </c>
      <c r="E4249" s="4" t="s">
        <v>1505</v>
      </c>
      <c r="F4249" s="6">
        <v>41418.49</v>
      </c>
      <c r="G4249" s="4">
        <v>2714121</v>
      </c>
      <c r="H4249" s="4">
        <v>6032696</v>
      </c>
      <c r="I4249" s="5">
        <v>6.86566835</v>
      </c>
      <c r="J4249" s="5">
        <v>2.2227070937515001</v>
      </c>
      <c r="K4249" s="5" t="s">
        <v>36</v>
      </c>
      <c r="L4249" s="5">
        <v>306</v>
      </c>
      <c r="M4249" s="7" t="s">
        <v>1932</v>
      </c>
      <c r="N4249" s="16">
        <f t="shared" si="330"/>
        <v>43941</v>
      </c>
      <c r="O4249" s="7" t="s">
        <v>1933</v>
      </c>
      <c r="P4249" s="12" t="str">
        <f t="shared" si="331"/>
        <v>2020-04-28</v>
      </c>
      <c r="Q4249" s="1" t="str">
        <f>IFERROR(VLOOKUP(K4249,de_para!$A$2:$B$32,2,0),"ERR")</f>
        <v>web event</v>
      </c>
      <c r="R4249" s="1">
        <v>0</v>
      </c>
      <c r="S4249" s="1">
        <f t="shared" si="332"/>
        <v>4</v>
      </c>
      <c r="T4249" s="1">
        <f t="shared" si="333"/>
        <v>2020</v>
      </c>
      <c r="U4249" s="1">
        <f t="shared" si="334"/>
        <v>1</v>
      </c>
    </row>
    <row r="4250" spans="1:21" x14ac:dyDescent="0.25">
      <c r="A4250" s="3" t="s">
        <v>1898</v>
      </c>
      <c r="B4250" s="3" t="s">
        <v>1931</v>
      </c>
      <c r="C4250" s="4" t="s">
        <v>1899</v>
      </c>
      <c r="D4250" s="5" t="s">
        <v>1900</v>
      </c>
      <c r="E4250" s="4" t="s">
        <v>1901</v>
      </c>
      <c r="F4250" s="6">
        <v>2358.04</v>
      </c>
      <c r="G4250" s="4">
        <v>204864</v>
      </c>
      <c r="H4250" s="4">
        <v>293158</v>
      </c>
      <c r="I4250" s="5">
        <v>8.0435805899999995</v>
      </c>
      <c r="J4250" s="5">
        <v>1.4309883630116</v>
      </c>
      <c r="K4250" s="5" t="s">
        <v>36</v>
      </c>
      <c r="L4250" s="5">
        <v>17</v>
      </c>
      <c r="M4250" s="7" t="s">
        <v>1932</v>
      </c>
      <c r="N4250" s="16">
        <f t="shared" si="330"/>
        <v>43941</v>
      </c>
      <c r="O4250" s="7" t="s">
        <v>1933</v>
      </c>
      <c r="P4250" s="12" t="str">
        <f t="shared" si="331"/>
        <v>2020-04-28</v>
      </c>
      <c r="Q4250" s="1" t="str">
        <f>IFERROR(VLOOKUP(K4250,de_para!$A$2:$B$32,2,0),"ERR")</f>
        <v>web event</v>
      </c>
      <c r="R4250" s="1">
        <v>0</v>
      </c>
      <c r="S4250" s="1">
        <f t="shared" si="332"/>
        <v>4</v>
      </c>
      <c r="T4250" s="1">
        <f t="shared" si="333"/>
        <v>2020</v>
      </c>
      <c r="U4250" s="1">
        <f t="shared" si="334"/>
        <v>1</v>
      </c>
    </row>
    <row r="4251" spans="1:21" x14ac:dyDescent="0.25">
      <c r="A4251" s="3" t="s">
        <v>1926</v>
      </c>
      <c r="B4251" s="3" t="s">
        <v>1931</v>
      </c>
      <c r="C4251" s="4" t="s">
        <v>1927</v>
      </c>
      <c r="D4251" s="5" t="s">
        <v>1890</v>
      </c>
      <c r="E4251" s="4" t="s">
        <v>1891</v>
      </c>
      <c r="F4251" s="6">
        <v>0</v>
      </c>
      <c r="G4251" s="4">
        <v>0</v>
      </c>
      <c r="H4251" s="4">
        <v>0</v>
      </c>
      <c r="I4251" s="5" t="s">
        <v>45</v>
      </c>
      <c r="J4251" s="5">
        <v>0</v>
      </c>
      <c r="K4251" s="5" t="s">
        <v>36</v>
      </c>
      <c r="L4251" s="5">
        <v>3</v>
      </c>
      <c r="M4251" s="7" t="s">
        <v>1932</v>
      </c>
      <c r="N4251" s="16">
        <f t="shared" si="330"/>
        <v>43941</v>
      </c>
      <c r="O4251" s="7" t="s">
        <v>1933</v>
      </c>
      <c r="P4251" s="12" t="str">
        <f t="shared" si="331"/>
        <v>2020-04-28</v>
      </c>
      <c r="Q4251" s="1" t="str">
        <f>IFERROR(VLOOKUP(K4251,de_para!$A$2:$B$32,2,0),"ERR")</f>
        <v>web event</v>
      </c>
      <c r="R4251" s="1">
        <v>0</v>
      </c>
      <c r="S4251" s="1">
        <f t="shared" si="332"/>
        <v>4</v>
      </c>
      <c r="T4251" s="1">
        <f t="shared" si="333"/>
        <v>2020</v>
      </c>
      <c r="U4251" s="1">
        <f t="shared" si="334"/>
        <v>1</v>
      </c>
    </row>
    <row r="4252" spans="1:21" x14ac:dyDescent="0.25">
      <c r="A4252" s="3" t="s">
        <v>1817</v>
      </c>
      <c r="B4252" s="3" t="s">
        <v>1931</v>
      </c>
      <c r="C4252" s="4" t="s">
        <v>1930</v>
      </c>
      <c r="D4252" s="5" t="s">
        <v>1900</v>
      </c>
      <c r="E4252" s="4" t="s">
        <v>1901</v>
      </c>
      <c r="F4252" s="6">
        <v>2731.33</v>
      </c>
      <c r="G4252" s="4">
        <v>341507</v>
      </c>
      <c r="H4252" s="4">
        <v>513477</v>
      </c>
      <c r="I4252" s="5">
        <v>5.3192840199999996</v>
      </c>
      <c r="J4252" s="5">
        <v>1.5035621524595</v>
      </c>
      <c r="K4252" s="5" t="s">
        <v>36</v>
      </c>
      <c r="L4252" s="5">
        <v>23</v>
      </c>
      <c r="M4252" s="7" t="s">
        <v>1932</v>
      </c>
      <c r="N4252" s="16">
        <f t="shared" si="330"/>
        <v>43941</v>
      </c>
      <c r="O4252" s="7" t="s">
        <v>1933</v>
      </c>
      <c r="P4252" s="12" t="str">
        <f t="shared" si="331"/>
        <v>2020-04-28</v>
      </c>
      <c r="Q4252" s="1" t="str">
        <f>IFERROR(VLOOKUP(K4252,de_para!$A$2:$B$32,2,0),"ERR")</f>
        <v>web event</v>
      </c>
      <c r="R4252" s="1">
        <v>0</v>
      </c>
      <c r="S4252" s="1">
        <f t="shared" si="332"/>
        <v>4</v>
      </c>
      <c r="T4252" s="1">
        <f t="shared" si="333"/>
        <v>2020</v>
      </c>
      <c r="U4252" s="1">
        <f t="shared" si="334"/>
        <v>1</v>
      </c>
    </row>
    <row r="4253" spans="1:21" x14ac:dyDescent="0.25">
      <c r="A4253" s="3" t="s">
        <v>1934</v>
      </c>
      <c r="B4253" s="3" t="s">
        <v>1931</v>
      </c>
      <c r="C4253" s="4" t="s">
        <v>1935</v>
      </c>
      <c r="D4253" s="5" t="s">
        <v>1936</v>
      </c>
      <c r="E4253" s="4" t="s">
        <v>1937</v>
      </c>
      <c r="F4253" s="6">
        <v>0</v>
      </c>
      <c r="G4253" s="4">
        <v>0</v>
      </c>
      <c r="H4253" s="4">
        <v>0</v>
      </c>
      <c r="I4253" s="5" t="s">
        <v>45</v>
      </c>
      <c r="J4253" s="5">
        <v>0</v>
      </c>
      <c r="K4253" s="5" t="s">
        <v>36</v>
      </c>
      <c r="L4253" s="5">
        <v>6</v>
      </c>
      <c r="M4253" s="7" t="s">
        <v>1932</v>
      </c>
      <c r="N4253" s="16">
        <f t="shared" si="330"/>
        <v>43941</v>
      </c>
      <c r="O4253" s="7" t="s">
        <v>1933</v>
      </c>
      <c r="P4253" s="12" t="str">
        <f t="shared" si="331"/>
        <v>2020-04-28</v>
      </c>
      <c r="Q4253" s="1" t="str">
        <f>IFERROR(VLOOKUP(K4253,de_para!$A$2:$B$32,2,0),"ERR")</f>
        <v>web event</v>
      </c>
      <c r="R4253" s="1">
        <v>0</v>
      </c>
      <c r="S4253" s="1">
        <f t="shared" si="332"/>
        <v>4</v>
      </c>
      <c r="T4253" s="1">
        <f t="shared" si="333"/>
        <v>2020</v>
      </c>
      <c r="U4253" s="1">
        <f t="shared" si="334"/>
        <v>1</v>
      </c>
    </row>
    <row r="4254" spans="1:21" x14ac:dyDescent="0.25">
      <c r="A4254" s="3" t="s">
        <v>1088</v>
      </c>
      <c r="B4254" s="3" t="s">
        <v>1931</v>
      </c>
      <c r="C4254" s="4" t="s">
        <v>1090</v>
      </c>
      <c r="D4254" s="5" t="s">
        <v>1091</v>
      </c>
      <c r="E4254" s="4" t="s">
        <v>1092</v>
      </c>
      <c r="F4254" s="6">
        <v>12255.08</v>
      </c>
      <c r="G4254" s="4">
        <v>8620</v>
      </c>
      <c r="H4254" s="4">
        <v>167435</v>
      </c>
      <c r="I4254" s="5">
        <v>73.193059989999995</v>
      </c>
      <c r="J4254" s="5">
        <v>19.424013921114</v>
      </c>
      <c r="K4254" s="5" t="s">
        <v>36</v>
      </c>
      <c r="L4254" s="5">
        <v>112</v>
      </c>
      <c r="M4254" s="7" t="s">
        <v>1932</v>
      </c>
      <c r="N4254" s="16">
        <f t="shared" si="330"/>
        <v>43941</v>
      </c>
      <c r="O4254" s="7" t="s">
        <v>1933</v>
      </c>
      <c r="P4254" s="12" t="str">
        <f t="shared" si="331"/>
        <v>2020-04-28</v>
      </c>
      <c r="Q4254" s="1" t="str">
        <f>IFERROR(VLOOKUP(K4254,de_para!$A$2:$B$32,2,0),"ERR")</f>
        <v>web event</v>
      </c>
      <c r="R4254" s="1">
        <v>0</v>
      </c>
      <c r="S4254" s="1">
        <f t="shared" si="332"/>
        <v>4</v>
      </c>
      <c r="T4254" s="1">
        <f t="shared" si="333"/>
        <v>2020</v>
      </c>
      <c r="U4254" s="1">
        <f t="shared" si="334"/>
        <v>1</v>
      </c>
    </row>
    <row r="4255" spans="1:21" x14ac:dyDescent="0.25">
      <c r="A4255" s="3" t="s">
        <v>1593</v>
      </c>
      <c r="B4255" s="3" t="s">
        <v>1931</v>
      </c>
      <c r="C4255" s="4" t="s">
        <v>1837</v>
      </c>
      <c r="D4255" s="5" t="s">
        <v>1838</v>
      </c>
      <c r="E4255" s="4" t="s">
        <v>1839</v>
      </c>
      <c r="F4255" s="6">
        <v>13967.9</v>
      </c>
      <c r="G4255" s="4">
        <v>465281</v>
      </c>
      <c r="H4255" s="4">
        <v>1016113</v>
      </c>
      <c r="I4255" s="5">
        <v>13.74640419</v>
      </c>
      <c r="J4255" s="5">
        <v>2.1838695326050002</v>
      </c>
      <c r="K4255" s="5" t="s">
        <v>36</v>
      </c>
      <c r="L4255" s="5">
        <v>77</v>
      </c>
      <c r="M4255" s="7" t="s">
        <v>1932</v>
      </c>
      <c r="N4255" s="16">
        <f t="shared" si="330"/>
        <v>43941</v>
      </c>
      <c r="O4255" s="7" t="s">
        <v>1933</v>
      </c>
      <c r="P4255" s="12" t="str">
        <f t="shared" si="331"/>
        <v>2020-04-28</v>
      </c>
      <c r="Q4255" s="1" t="str">
        <f>IFERROR(VLOOKUP(K4255,de_para!$A$2:$B$32,2,0),"ERR")</f>
        <v>web event</v>
      </c>
      <c r="R4255" s="1">
        <v>0</v>
      </c>
      <c r="S4255" s="1">
        <f t="shared" si="332"/>
        <v>4</v>
      </c>
      <c r="T4255" s="1">
        <f t="shared" si="333"/>
        <v>2020</v>
      </c>
      <c r="U4255" s="1">
        <f t="shared" si="334"/>
        <v>1</v>
      </c>
    </row>
    <row r="4256" spans="1:21" x14ac:dyDescent="0.25">
      <c r="A4256" s="3" t="s">
        <v>1938</v>
      </c>
      <c r="B4256" s="3" t="s">
        <v>1931</v>
      </c>
      <c r="C4256" s="4" t="s">
        <v>1939</v>
      </c>
      <c r="D4256" s="5" t="s">
        <v>1890</v>
      </c>
      <c r="E4256" s="4" t="s">
        <v>1891</v>
      </c>
      <c r="F4256" s="6">
        <v>0</v>
      </c>
      <c r="G4256" s="4">
        <v>0</v>
      </c>
      <c r="H4256" s="4">
        <v>0</v>
      </c>
      <c r="I4256" s="5" t="s">
        <v>45</v>
      </c>
      <c r="J4256" s="5">
        <v>0</v>
      </c>
      <c r="K4256" s="5" t="s">
        <v>36</v>
      </c>
      <c r="L4256" s="5">
        <v>1</v>
      </c>
      <c r="M4256" s="7" t="s">
        <v>1932</v>
      </c>
      <c r="N4256" s="16">
        <f t="shared" si="330"/>
        <v>43941</v>
      </c>
      <c r="O4256" s="7" t="s">
        <v>1933</v>
      </c>
      <c r="P4256" s="12" t="str">
        <f t="shared" si="331"/>
        <v>2020-04-28</v>
      </c>
      <c r="Q4256" s="1" t="str">
        <f>IFERROR(VLOOKUP(K4256,de_para!$A$2:$B$32,2,0),"ERR")</f>
        <v>web event</v>
      </c>
      <c r="R4256" s="1">
        <v>0</v>
      </c>
      <c r="S4256" s="1">
        <f t="shared" si="332"/>
        <v>4</v>
      </c>
      <c r="T4256" s="1">
        <f t="shared" si="333"/>
        <v>2020</v>
      </c>
      <c r="U4256" s="1">
        <f t="shared" si="334"/>
        <v>1</v>
      </c>
    </row>
    <row r="4257" spans="1:21" x14ac:dyDescent="0.25">
      <c r="A4257" s="3" t="s">
        <v>1871</v>
      </c>
      <c r="B4257" s="3" t="s">
        <v>1931</v>
      </c>
      <c r="C4257" s="4" t="s">
        <v>1872</v>
      </c>
      <c r="D4257" s="5" t="s">
        <v>1869</v>
      </c>
      <c r="E4257" s="4" t="s">
        <v>1870</v>
      </c>
      <c r="F4257" s="6">
        <v>9753.48</v>
      </c>
      <c r="G4257" s="4">
        <v>98944</v>
      </c>
      <c r="H4257" s="4">
        <v>331209</v>
      </c>
      <c r="I4257" s="5">
        <v>29.448112819999999</v>
      </c>
      <c r="J4257" s="5">
        <v>3.3474389553687001</v>
      </c>
      <c r="K4257" s="5" t="s">
        <v>36</v>
      </c>
      <c r="L4257" s="5">
        <v>112</v>
      </c>
      <c r="M4257" s="7" t="s">
        <v>1932</v>
      </c>
      <c r="N4257" s="16">
        <f t="shared" si="330"/>
        <v>43941</v>
      </c>
      <c r="O4257" s="7" t="s">
        <v>1933</v>
      </c>
      <c r="P4257" s="12" t="str">
        <f t="shared" si="331"/>
        <v>2020-04-28</v>
      </c>
      <c r="Q4257" s="1" t="str">
        <f>IFERROR(VLOOKUP(K4257,de_para!$A$2:$B$32,2,0),"ERR")</f>
        <v>web event</v>
      </c>
      <c r="R4257" s="1">
        <v>0</v>
      </c>
      <c r="S4257" s="1">
        <f t="shared" si="332"/>
        <v>4</v>
      </c>
      <c r="T4257" s="1">
        <f t="shared" si="333"/>
        <v>2020</v>
      </c>
      <c r="U4257" s="1">
        <f t="shared" si="334"/>
        <v>1</v>
      </c>
    </row>
    <row r="4258" spans="1:21" x14ac:dyDescent="0.25">
      <c r="A4258" s="3" t="s">
        <v>1934</v>
      </c>
      <c r="B4258" s="3" t="s">
        <v>1931</v>
      </c>
      <c r="C4258" s="4" t="s">
        <v>1940</v>
      </c>
      <c r="D4258" s="5" t="s">
        <v>1941</v>
      </c>
      <c r="E4258" s="4" t="s">
        <v>1942</v>
      </c>
      <c r="F4258" s="6">
        <v>0</v>
      </c>
      <c r="G4258" s="4">
        <v>0</v>
      </c>
      <c r="H4258" s="4">
        <v>0</v>
      </c>
      <c r="I4258" s="5" t="s">
        <v>45</v>
      </c>
      <c r="J4258" s="5">
        <v>0</v>
      </c>
      <c r="K4258" s="5" t="s">
        <v>36</v>
      </c>
      <c r="L4258" s="5">
        <v>1</v>
      </c>
      <c r="M4258" s="7" t="s">
        <v>1932</v>
      </c>
      <c r="N4258" s="16">
        <f t="shared" si="330"/>
        <v>43941</v>
      </c>
      <c r="O4258" s="7" t="s">
        <v>1933</v>
      </c>
      <c r="P4258" s="12" t="str">
        <f t="shared" si="331"/>
        <v>2020-04-28</v>
      </c>
      <c r="Q4258" s="1" t="str">
        <f>IFERROR(VLOOKUP(K4258,de_para!$A$2:$B$32,2,0),"ERR")</f>
        <v>web event</v>
      </c>
      <c r="R4258" s="1">
        <v>0</v>
      </c>
      <c r="S4258" s="1">
        <f t="shared" si="332"/>
        <v>4</v>
      </c>
      <c r="T4258" s="1">
        <f t="shared" si="333"/>
        <v>2020</v>
      </c>
      <c r="U4258" s="1">
        <f t="shared" si="334"/>
        <v>1</v>
      </c>
    </row>
    <row r="4259" spans="1:21" x14ac:dyDescent="0.25">
      <c r="A4259" s="3" t="s">
        <v>1593</v>
      </c>
      <c r="B4259" s="3" t="s">
        <v>1931</v>
      </c>
      <c r="C4259" s="4" t="s">
        <v>1594</v>
      </c>
      <c r="D4259" s="5" t="s">
        <v>1504</v>
      </c>
      <c r="E4259" s="4" t="s">
        <v>1505</v>
      </c>
      <c r="F4259" s="6">
        <v>3304.09</v>
      </c>
      <c r="G4259" s="4">
        <v>286527</v>
      </c>
      <c r="H4259" s="4">
        <v>370139</v>
      </c>
      <c r="I4259" s="5">
        <v>8.9266194599999995</v>
      </c>
      <c r="J4259" s="5">
        <v>1.2918119409340001</v>
      </c>
      <c r="K4259" s="5" t="s">
        <v>36</v>
      </c>
      <c r="L4259" s="5">
        <v>26</v>
      </c>
      <c r="M4259" s="7" t="s">
        <v>1932</v>
      </c>
      <c r="N4259" s="16">
        <f t="shared" si="330"/>
        <v>43941</v>
      </c>
      <c r="O4259" s="7" t="s">
        <v>1933</v>
      </c>
      <c r="P4259" s="12" t="str">
        <f t="shared" si="331"/>
        <v>2020-04-28</v>
      </c>
      <c r="Q4259" s="1" t="str">
        <f>IFERROR(VLOOKUP(K4259,de_para!$A$2:$B$32,2,0),"ERR")</f>
        <v>web event</v>
      </c>
      <c r="R4259" s="1">
        <v>0</v>
      </c>
      <c r="S4259" s="1">
        <f t="shared" si="332"/>
        <v>4</v>
      </c>
      <c r="T4259" s="1">
        <f t="shared" si="333"/>
        <v>2020</v>
      </c>
      <c r="U4259" s="1">
        <f t="shared" si="334"/>
        <v>1</v>
      </c>
    </row>
    <row r="4260" spans="1:21" x14ac:dyDescent="0.25">
      <c r="A4260" s="3" t="s">
        <v>1911</v>
      </c>
      <c r="B4260" s="3" t="s">
        <v>1931</v>
      </c>
      <c r="C4260" s="4" t="s">
        <v>1916</v>
      </c>
      <c r="D4260" s="5" t="s">
        <v>1900</v>
      </c>
      <c r="E4260" s="4" t="s">
        <v>1901</v>
      </c>
      <c r="F4260" s="6">
        <v>3258.37</v>
      </c>
      <c r="G4260" s="4">
        <v>202305</v>
      </c>
      <c r="H4260" s="4">
        <v>311278</v>
      </c>
      <c r="I4260" s="5">
        <v>10.467716960000001</v>
      </c>
      <c r="J4260" s="5">
        <v>1.5386569783248001</v>
      </c>
      <c r="K4260" s="5" t="s">
        <v>36</v>
      </c>
      <c r="L4260" s="5">
        <v>22</v>
      </c>
      <c r="M4260" s="7" t="s">
        <v>1932</v>
      </c>
      <c r="N4260" s="16">
        <f t="shared" si="330"/>
        <v>43941</v>
      </c>
      <c r="O4260" s="7" t="s">
        <v>1933</v>
      </c>
      <c r="P4260" s="12" t="str">
        <f t="shared" si="331"/>
        <v>2020-04-28</v>
      </c>
      <c r="Q4260" s="1" t="str">
        <f>IFERROR(VLOOKUP(K4260,de_para!$A$2:$B$32,2,0),"ERR")</f>
        <v>web event</v>
      </c>
      <c r="R4260" s="1">
        <v>0</v>
      </c>
      <c r="S4260" s="1">
        <f t="shared" si="332"/>
        <v>4</v>
      </c>
      <c r="T4260" s="1">
        <f t="shared" si="333"/>
        <v>2020</v>
      </c>
      <c r="U4260" s="1">
        <f t="shared" si="334"/>
        <v>1</v>
      </c>
    </row>
    <row r="4261" spans="1:21" x14ac:dyDescent="0.25">
      <c r="A4261" s="3" t="s">
        <v>1853</v>
      </c>
      <c r="B4261" s="3" t="s">
        <v>1931</v>
      </c>
      <c r="C4261" s="4" t="s">
        <v>1855</v>
      </c>
      <c r="D4261" s="5" t="s">
        <v>1856</v>
      </c>
      <c r="E4261" s="4" t="s">
        <v>1857</v>
      </c>
      <c r="F4261" s="6">
        <v>1930.94</v>
      </c>
      <c r="G4261" s="4">
        <v>53904</v>
      </c>
      <c r="H4261" s="4">
        <v>164402</v>
      </c>
      <c r="I4261" s="5">
        <v>11.74523424</v>
      </c>
      <c r="J4261" s="5">
        <v>3.0499035322053998</v>
      </c>
      <c r="K4261" s="5" t="s">
        <v>36</v>
      </c>
      <c r="L4261" s="5">
        <v>15</v>
      </c>
      <c r="M4261" s="7" t="s">
        <v>1932</v>
      </c>
      <c r="N4261" s="16">
        <f t="shared" si="330"/>
        <v>43941</v>
      </c>
      <c r="O4261" s="7" t="s">
        <v>1933</v>
      </c>
      <c r="P4261" s="12" t="str">
        <f t="shared" si="331"/>
        <v>2020-04-28</v>
      </c>
      <c r="Q4261" s="1" t="str">
        <f>IFERROR(VLOOKUP(K4261,de_para!$A$2:$B$32,2,0),"ERR")</f>
        <v>web event</v>
      </c>
      <c r="R4261" s="1">
        <v>0</v>
      </c>
      <c r="S4261" s="1">
        <f t="shared" si="332"/>
        <v>4</v>
      </c>
      <c r="T4261" s="1">
        <f t="shared" si="333"/>
        <v>2020</v>
      </c>
      <c r="U4261" s="1">
        <f t="shared" si="334"/>
        <v>1</v>
      </c>
    </row>
    <row r="4262" spans="1:21" x14ac:dyDescent="0.25">
      <c r="A4262" s="3" t="s">
        <v>1917</v>
      </c>
      <c r="B4262" s="3" t="s">
        <v>1931</v>
      </c>
      <c r="C4262" s="4" t="s">
        <v>1919</v>
      </c>
      <c r="D4262" s="5" t="s">
        <v>1920</v>
      </c>
      <c r="E4262" s="4" t="s">
        <v>1921</v>
      </c>
      <c r="F4262" s="6">
        <v>0</v>
      </c>
      <c r="G4262" s="4">
        <v>0</v>
      </c>
      <c r="H4262" s="4">
        <v>0</v>
      </c>
      <c r="I4262" s="5" t="s">
        <v>45</v>
      </c>
      <c r="J4262" s="5">
        <v>0</v>
      </c>
      <c r="K4262" s="5" t="s">
        <v>36</v>
      </c>
      <c r="L4262" s="5">
        <v>3</v>
      </c>
      <c r="M4262" s="7" t="s">
        <v>1932</v>
      </c>
      <c r="N4262" s="16">
        <f t="shared" si="330"/>
        <v>43941</v>
      </c>
      <c r="O4262" s="7" t="s">
        <v>1933</v>
      </c>
      <c r="P4262" s="12" t="str">
        <f t="shared" si="331"/>
        <v>2020-04-28</v>
      </c>
      <c r="Q4262" s="1" t="str">
        <f>IFERROR(VLOOKUP(K4262,de_para!$A$2:$B$32,2,0),"ERR")</f>
        <v>web event</v>
      </c>
      <c r="R4262" s="1">
        <v>0</v>
      </c>
      <c r="S4262" s="1">
        <f t="shared" si="332"/>
        <v>4</v>
      </c>
      <c r="T4262" s="1">
        <f t="shared" si="333"/>
        <v>2020</v>
      </c>
      <c r="U4262" s="1">
        <f t="shared" si="334"/>
        <v>1</v>
      </c>
    </row>
    <row r="4263" spans="1:21" x14ac:dyDescent="0.25">
      <c r="A4263" s="3" t="s">
        <v>1908</v>
      </c>
      <c r="B4263" s="3" t="s">
        <v>1931</v>
      </c>
      <c r="C4263" s="4" t="s">
        <v>1909</v>
      </c>
      <c r="D4263" s="5" t="s">
        <v>1856</v>
      </c>
      <c r="E4263" s="4" t="s">
        <v>1857</v>
      </c>
      <c r="F4263" s="6">
        <v>1483.42</v>
      </c>
      <c r="G4263" s="4">
        <v>46152</v>
      </c>
      <c r="H4263" s="4">
        <v>134828</v>
      </c>
      <c r="I4263" s="5">
        <v>11.00231406</v>
      </c>
      <c r="J4263" s="5">
        <v>2.9213901889409</v>
      </c>
      <c r="K4263" s="5" t="s">
        <v>36</v>
      </c>
      <c r="L4263" s="5">
        <v>8</v>
      </c>
      <c r="M4263" s="7" t="s">
        <v>1932</v>
      </c>
      <c r="N4263" s="16">
        <f t="shared" si="330"/>
        <v>43941</v>
      </c>
      <c r="O4263" s="7" t="s">
        <v>1933</v>
      </c>
      <c r="P4263" s="12" t="str">
        <f t="shared" si="331"/>
        <v>2020-04-28</v>
      </c>
      <c r="Q4263" s="1" t="str">
        <f>IFERROR(VLOOKUP(K4263,de_para!$A$2:$B$32,2,0),"ERR")</f>
        <v>web event</v>
      </c>
      <c r="R4263" s="1">
        <v>0</v>
      </c>
      <c r="S4263" s="1">
        <f t="shared" si="332"/>
        <v>4</v>
      </c>
      <c r="T4263" s="1">
        <f t="shared" si="333"/>
        <v>2020</v>
      </c>
      <c r="U4263" s="1">
        <f t="shared" si="334"/>
        <v>1</v>
      </c>
    </row>
    <row r="4264" spans="1:21" x14ac:dyDescent="0.25">
      <c r="A4264" s="3" t="s">
        <v>1723</v>
      </c>
      <c r="B4264" s="3" t="s">
        <v>1931</v>
      </c>
      <c r="C4264" s="4" t="s">
        <v>1840</v>
      </c>
      <c r="D4264" s="5" t="s">
        <v>1838</v>
      </c>
      <c r="E4264" s="4" t="s">
        <v>1839</v>
      </c>
      <c r="F4264" s="6">
        <v>18630.53</v>
      </c>
      <c r="G4264" s="4">
        <v>1341188</v>
      </c>
      <c r="H4264" s="4">
        <v>2675100</v>
      </c>
      <c r="I4264" s="5">
        <v>6.9644237599999999</v>
      </c>
      <c r="J4264" s="5">
        <v>1.9945749589170001</v>
      </c>
      <c r="K4264" s="5" t="s">
        <v>36</v>
      </c>
      <c r="L4264" s="5">
        <v>111</v>
      </c>
      <c r="M4264" s="7" t="s">
        <v>1932</v>
      </c>
      <c r="N4264" s="16">
        <f t="shared" si="330"/>
        <v>43941</v>
      </c>
      <c r="O4264" s="7" t="s">
        <v>1933</v>
      </c>
      <c r="P4264" s="12" t="str">
        <f t="shared" si="331"/>
        <v>2020-04-28</v>
      </c>
      <c r="Q4264" s="1" t="str">
        <f>IFERROR(VLOOKUP(K4264,de_para!$A$2:$B$32,2,0),"ERR")</f>
        <v>web event</v>
      </c>
      <c r="R4264" s="1">
        <v>0</v>
      </c>
      <c r="S4264" s="1">
        <f t="shared" si="332"/>
        <v>4</v>
      </c>
      <c r="T4264" s="1">
        <f t="shared" si="333"/>
        <v>2020</v>
      </c>
      <c r="U4264" s="1">
        <f t="shared" si="334"/>
        <v>1</v>
      </c>
    </row>
    <row r="4265" spans="1:21" x14ac:dyDescent="0.25">
      <c r="A4265" s="3" t="s">
        <v>1928</v>
      </c>
      <c r="B4265" s="3" t="s">
        <v>1931</v>
      </c>
      <c r="C4265" s="4" t="s">
        <v>1929</v>
      </c>
      <c r="D4265" s="5" t="s">
        <v>1890</v>
      </c>
      <c r="E4265" s="4" t="s">
        <v>1891</v>
      </c>
      <c r="F4265" s="6">
        <v>0</v>
      </c>
      <c r="G4265" s="4">
        <v>0</v>
      </c>
      <c r="H4265" s="4">
        <v>0</v>
      </c>
      <c r="I4265" s="5" t="s">
        <v>45</v>
      </c>
      <c r="J4265" s="5">
        <v>0</v>
      </c>
      <c r="K4265" s="5" t="s">
        <v>36</v>
      </c>
      <c r="L4265" s="5">
        <v>1</v>
      </c>
      <c r="M4265" s="7" t="s">
        <v>1932</v>
      </c>
      <c r="N4265" s="16">
        <f t="shared" si="330"/>
        <v>43941</v>
      </c>
      <c r="O4265" s="7" t="s">
        <v>1933</v>
      </c>
      <c r="P4265" s="12" t="str">
        <f t="shared" si="331"/>
        <v>2020-04-28</v>
      </c>
      <c r="Q4265" s="1" t="str">
        <f>IFERROR(VLOOKUP(K4265,de_para!$A$2:$B$32,2,0),"ERR")</f>
        <v>web event</v>
      </c>
      <c r="R4265" s="1">
        <v>0</v>
      </c>
      <c r="S4265" s="1">
        <f t="shared" si="332"/>
        <v>4</v>
      </c>
      <c r="T4265" s="1">
        <f t="shared" si="333"/>
        <v>2020</v>
      </c>
      <c r="U4265" s="1">
        <f t="shared" si="334"/>
        <v>1</v>
      </c>
    </row>
    <row r="4266" spans="1:21" x14ac:dyDescent="0.25">
      <c r="A4266" s="3" t="s">
        <v>1867</v>
      </c>
      <c r="B4266" s="3" t="s">
        <v>1931</v>
      </c>
      <c r="C4266" s="4" t="s">
        <v>1868</v>
      </c>
      <c r="D4266" s="5" t="s">
        <v>1869</v>
      </c>
      <c r="E4266" s="4" t="s">
        <v>1870</v>
      </c>
      <c r="F4266" s="6">
        <v>8719.86</v>
      </c>
      <c r="G4266" s="4">
        <v>103137</v>
      </c>
      <c r="H4266" s="4">
        <v>595291</v>
      </c>
      <c r="I4266" s="5">
        <v>14.648062879999999</v>
      </c>
      <c r="J4266" s="5">
        <v>5.7718471547553003</v>
      </c>
      <c r="K4266" s="5" t="s">
        <v>36</v>
      </c>
      <c r="L4266" s="5">
        <v>61</v>
      </c>
      <c r="M4266" s="7" t="s">
        <v>1932</v>
      </c>
      <c r="N4266" s="16">
        <f t="shared" si="330"/>
        <v>43941</v>
      </c>
      <c r="O4266" s="7" t="s">
        <v>1933</v>
      </c>
      <c r="P4266" s="12" t="str">
        <f t="shared" si="331"/>
        <v>2020-04-28</v>
      </c>
      <c r="Q4266" s="1" t="str">
        <f>IFERROR(VLOOKUP(K4266,de_para!$A$2:$B$32,2,0),"ERR")</f>
        <v>web event</v>
      </c>
      <c r="R4266" s="1">
        <v>0</v>
      </c>
      <c r="S4266" s="1">
        <f t="shared" si="332"/>
        <v>4</v>
      </c>
      <c r="T4266" s="1">
        <f t="shared" si="333"/>
        <v>2020</v>
      </c>
      <c r="U4266" s="1">
        <f t="shared" si="334"/>
        <v>1</v>
      </c>
    </row>
    <row r="4267" spans="1:21" x14ac:dyDescent="0.25">
      <c r="A4267" s="3" t="s">
        <v>1911</v>
      </c>
      <c r="B4267" s="3" t="s">
        <v>1931</v>
      </c>
      <c r="C4267" s="4" t="s">
        <v>1912</v>
      </c>
      <c r="D4267" s="5" t="s">
        <v>1504</v>
      </c>
      <c r="E4267" s="4" t="s">
        <v>1505</v>
      </c>
      <c r="F4267" s="6">
        <v>19041.32</v>
      </c>
      <c r="G4267" s="4">
        <v>712832</v>
      </c>
      <c r="H4267" s="4">
        <v>1653326</v>
      </c>
      <c r="I4267" s="5">
        <v>11.5169785</v>
      </c>
      <c r="J4267" s="5">
        <v>2.3193767956545002</v>
      </c>
      <c r="K4267" s="5" t="s">
        <v>36</v>
      </c>
      <c r="L4267" s="5">
        <v>161</v>
      </c>
      <c r="M4267" s="7" t="s">
        <v>1932</v>
      </c>
      <c r="N4267" s="16">
        <f t="shared" si="330"/>
        <v>43941</v>
      </c>
      <c r="O4267" s="7" t="s">
        <v>1933</v>
      </c>
      <c r="P4267" s="12" t="str">
        <f t="shared" si="331"/>
        <v>2020-04-28</v>
      </c>
      <c r="Q4267" s="1" t="str">
        <f>IFERROR(VLOOKUP(K4267,de_para!$A$2:$B$32,2,0),"ERR")</f>
        <v>web event</v>
      </c>
      <c r="R4267" s="1">
        <v>0</v>
      </c>
      <c r="S4267" s="1">
        <f t="shared" si="332"/>
        <v>4</v>
      </c>
      <c r="T4267" s="1">
        <f t="shared" si="333"/>
        <v>2020</v>
      </c>
      <c r="U4267" s="1">
        <f t="shared" si="334"/>
        <v>1</v>
      </c>
    </row>
    <row r="4268" spans="1:21" x14ac:dyDescent="0.25">
      <c r="A4268" s="3" t="s">
        <v>1943</v>
      </c>
      <c r="B4268" s="3" t="s">
        <v>1931</v>
      </c>
      <c r="C4268" s="4" t="s">
        <v>1944</v>
      </c>
      <c r="D4268" s="5" t="s">
        <v>1945</v>
      </c>
      <c r="E4268" s="4" t="s">
        <v>1946</v>
      </c>
      <c r="F4268" s="6">
        <v>0</v>
      </c>
      <c r="G4268" s="4">
        <v>0</v>
      </c>
      <c r="H4268" s="4">
        <v>0</v>
      </c>
      <c r="I4268" s="5" t="s">
        <v>45</v>
      </c>
      <c r="J4268" s="5">
        <v>0</v>
      </c>
      <c r="K4268" s="5" t="s">
        <v>36</v>
      </c>
      <c r="L4268" s="5">
        <v>1</v>
      </c>
      <c r="M4268" s="7" t="s">
        <v>1932</v>
      </c>
      <c r="N4268" s="16">
        <f t="shared" si="330"/>
        <v>43941</v>
      </c>
      <c r="O4268" s="7" t="s">
        <v>1933</v>
      </c>
      <c r="P4268" s="12" t="str">
        <f t="shared" si="331"/>
        <v>2020-04-28</v>
      </c>
      <c r="Q4268" s="1" t="str">
        <f>IFERROR(VLOOKUP(K4268,de_para!$A$2:$B$32,2,0),"ERR")</f>
        <v>web event</v>
      </c>
      <c r="R4268" s="1">
        <v>0</v>
      </c>
      <c r="S4268" s="1">
        <f t="shared" si="332"/>
        <v>4</v>
      </c>
      <c r="T4268" s="1">
        <f t="shared" si="333"/>
        <v>2020</v>
      </c>
      <c r="U4268" s="1">
        <f t="shared" si="334"/>
        <v>1</v>
      </c>
    </row>
    <row r="4269" spans="1:21" x14ac:dyDescent="0.25">
      <c r="A4269" s="3" t="s">
        <v>1888</v>
      </c>
      <c r="B4269" s="3" t="s">
        <v>1931</v>
      </c>
      <c r="C4269" s="4" t="s">
        <v>1889</v>
      </c>
      <c r="D4269" s="5" t="s">
        <v>1890</v>
      </c>
      <c r="E4269" s="4" t="s">
        <v>1891</v>
      </c>
      <c r="F4269" s="6">
        <v>0</v>
      </c>
      <c r="G4269" s="4">
        <v>0</v>
      </c>
      <c r="H4269" s="4">
        <v>0</v>
      </c>
      <c r="I4269" s="5" t="s">
        <v>45</v>
      </c>
      <c r="J4269" s="5">
        <v>0</v>
      </c>
      <c r="K4269" s="5" t="s">
        <v>36</v>
      </c>
      <c r="L4269" s="5">
        <v>4</v>
      </c>
      <c r="M4269" s="7" t="s">
        <v>1932</v>
      </c>
      <c r="N4269" s="16">
        <f t="shared" si="330"/>
        <v>43941</v>
      </c>
      <c r="O4269" s="7" t="s">
        <v>1933</v>
      </c>
      <c r="P4269" s="12" t="str">
        <f t="shared" si="331"/>
        <v>2020-04-28</v>
      </c>
      <c r="Q4269" s="1" t="str">
        <f>IFERROR(VLOOKUP(K4269,de_para!$A$2:$B$32,2,0),"ERR")</f>
        <v>web event</v>
      </c>
      <c r="R4269" s="1">
        <v>0</v>
      </c>
      <c r="S4269" s="1">
        <f t="shared" si="332"/>
        <v>4</v>
      </c>
      <c r="T4269" s="1">
        <f t="shared" si="333"/>
        <v>2020</v>
      </c>
      <c r="U4269" s="1">
        <f t="shared" si="334"/>
        <v>1</v>
      </c>
    </row>
    <row r="4270" spans="1:21" x14ac:dyDescent="0.25">
      <c r="A4270" s="3" t="s">
        <v>1938</v>
      </c>
      <c r="B4270" s="3" t="s">
        <v>1947</v>
      </c>
      <c r="C4270" s="4" t="s">
        <v>1948</v>
      </c>
      <c r="D4270" s="5" t="s">
        <v>1856</v>
      </c>
      <c r="E4270" s="4" t="s">
        <v>1857</v>
      </c>
      <c r="F4270" s="6">
        <v>9.6300000000000008</v>
      </c>
      <c r="G4270" s="4">
        <v>1585</v>
      </c>
      <c r="H4270" s="4">
        <v>1873</v>
      </c>
      <c r="I4270" s="5">
        <v>5.1414842500000004</v>
      </c>
      <c r="J4270" s="5">
        <v>1.1817034700314999</v>
      </c>
      <c r="K4270" s="5" t="s">
        <v>36</v>
      </c>
      <c r="L4270" s="5" t="s">
        <v>45</v>
      </c>
      <c r="M4270" s="7" t="s">
        <v>1949</v>
      </c>
      <c r="N4270" s="16">
        <f t="shared" si="330"/>
        <v>43934</v>
      </c>
      <c r="O4270" s="7" t="s">
        <v>1950</v>
      </c>
      <c r="P4270" s="12" t="str">
        <f t="shared" si="331"/>
        <v>2020-04-21</v>
      </c>
      <c r="Q4270" s="1" t="str">
        <f>IFERROR(VLOOKUP(K4270,de_para!$A$2:$B$32,2,0),"ERR")</f>
        <v>web event</v>
      </c>
      <c r="R4270" s="1">
        <v>0</v>
      </c>
      <c r="S4270" s="1">
        <f t="shared" si="332"/>
        <v>4</v>
      </c>
      <c r="T4270" s="1">
        <f t="shared" si="333"/>
        <v>2020</v>
      </c>
      <c r="U4270" s="1">
        <f t="shared" si="334"/>
        <v>1</v>
      </c>
    </row>
    <row r="4271" spans="1:21" x14ac:dyDescent="0.25">
      <c r="A4271" s="3" t="s">
        <v>1908</v>
      </c>
      <c r="B4271" s="3" t="s">
        <v>1947</v>
      </c>
      <c r="C4271" s="4" t="s">
        <v>1909</v>
      </c>
      <c r="D4271" s="5" t="s">
        <v>1856</v>
      </c>
      <c r="E4271" s="4" t="s">
        <v>1857</v>
      </c>
      <c r="F4271" s="6">
        <v>754.4</v>
      </c>
      <c r="G4271" s="4">
        <v>26016</v>
      </c>
      <c r="H4271" s="4">
        <v>70386</v>
      </c>
      <c r="I4271" s="5">
        <v>10.718040520000001</v>
      </c>
      <c r="J4271" s="5">
        <v>2.7054889298893001</v>
      </c>
      <c r="K4271" s="5" t="s">
        <v>36</v>
      </c>
      <c r="L4271" s="5">
        <v>7</v>
      </c>
      <c r="M4271" s="7" t="s">
        <v>1949</v>
      </c>
      <c r="N4271" s="16">
        <f t="shared" si="330"/>
        <v>43934</v>
      </c>
      <c r="O4271" s="7" t="s">
        <v>1950</v>
      </c>
      <c r="P4271" s="12" t="str">
        <f t="shared" si="331"/>
        <v>2020-04-21</v>
      </c>
      <c r="Q4271" s="1" t="str">
        <f>IFERROR(VLOOKUP(K4271,de_para!$A$2:$B$32,2,0),"ERR")</f>
        <v>web event</v>
      </c>
      <c r="R4271" s="1">
        <v>0</v>
      </c>
      <c r="S4271" s="1">
        <f t="shared" si="332"/>
        <v>4</v>
      </c>
      <c r="T4271" s="1">
        <f t="shared" si="333"/>
        <v>2020</v>
      </c>
      <c r="U4271" s="1">
        <f t="shared" si="334"/>
        <v>1</v>
      </c>
    </row>
    <row r="4272" spans="1:21" x14ac:dyDescent="0.25">
      <c r="A4272" s="3" t="s">
        <v>1938</v>
      </c>
      <c r="B4272" s="3" t="s">
        <v>1947</v>
      </c>
      <c r="C4272" s="4" t="s">
        <v>1951</v>
      </c>
      <c r="D4272" s="5" t="s">
        <v>1945</v>
      </c>
      <c r="E4272" s="4" t="s">
        <v>1946</v>
      </c>
      <c r="F4272" s="6">
        <v>239.95</v>
      </c>
      <c r="G4272" s="4">
        <v>10040</v>
      </c>
      <c r="H4272" s="4">
        <v>14582</v>
      </c>
      <c r="I4272" s="5">
        <v>16.455218760000001</v>
      </c>
      <c r="J4272" s="5">
        <v>1.4523904382470001</v>
      </c>
      <c r="K4272" s="5" t="s">
        <v>36</v>
      </c>
      <c r="L4272" s="5">
        <v>1</v>
      </c>
      <c r="M4272" s="7" t="s">
        <v>1949</v>
      </c>
      <c r="N4272" s="16">
        <f t="shared" si="330"/>
        <v>43934</v>
      </c>
      <c r="O4272" s="7" t="s">
        <v>1950</v>
      </c>
      <c r="P4272" s="12" t="str">
        <f t="shared" si="331"/>
        <v>2020-04-21</v>
      </c>
      <c r="Q4272" s="1" t="str">
        <f>IFERROR(VLOOKUP(K4272,de_para!$A$2:$B$32,2,0),"ERR")</f>
        <v>web event</v>
      </c>
      <c r="R4272" s="1">
        <v>0</v>
      </c>
      <c r="S4272" s="1">
        <f t="shared" si="332"/>
        <v>4</v>
      </c>
      <c r="T4272" s="1">
        <f t="shared" si="333"/>
        <v>2020</v>
      </c>
      <c r="U4272" s="1">
        <f t="shared" si="334"/>
        <v>1</v>
      </c>
    </row>
    <row r="4273" spans="1:21" x14ac:dyDescent="0.25">
      <c r="A4273" s="3" t="s">
        <v>1593</v>
      </c>
      <c r="B4273" s="3" t="s">
        <v>1947</v>
      </c>
      <c r="C4273" s="4" t="s">
        <v>1594</v>
      </c>
      <c r="D4273" s="5" t="s">
        <v>1504</v>
      </c>
      <c r="E4273" s="4" t="s">
        <v>1505</v>
      </c>
      <c r="F4273" s="6">
        <v>1875.89</v>
      </c>
      <c r="G4273" s="4">
        <v>154655</v>
      </c>
      <c r="H4273" s="4">
        <v>217066</v>
      </c>
      <c r="I4273" s="5">
        <v>8.6420259300000009</v>
      </c>
      <c r="J4273" s="5">
        <v>1.4035498367334001</v>
      </c>
      <c r="K4273" s="5" t="s">
        <v>36</v>
      </c>
      <c r="L4273" s="5">
        <v>19</v>
      </c>
      <c r="M4273" s="7" t="s">
        <v>1949</v>
      </c>
      <c r="N4273" s="16">
        <f t="shared" si="330"/>
        <v>43934</v>
      </c>
      <c r="O4273" s="7" t="s">
        <v>1950</v>
      </c>
      <c r="P4273" s="12" t="str">
        <f t="shared" si="331"/>
        <v>2020-04-21</v>
      </c>
      <c r="Q4273" s="1" t="str">
        <f>IFERROR(VLOOKUP(K4273,de_para!$A$2:$B$32,2,0),"ERR")</f>
        <v>web event</v>
      </c>
      <c r="R4273" s="1">
        <v>0</v>
      </c>
      <c r="S4273" s="1">
        <f t="shared" si="332"/>
        <v>4</v>
      </c>
      <c r="T4273" s="1">
        <f t="shared" si="333"/>
        <v>2020</v>
      </c>
      <c r="U4273" s="1">
        <f t="shared" si="334"/>
        <v>1</v>
      </c>
    </row>
    <row r="4274" spans="1:21" x14ac:dyDescent="0.25">
      <c r="A4274" s="3" t="s">
        <v>1898</v>
      </c>
      <c r="B4274" s="3" t="s">
        <v>1947</v>
      </c>
      <c r="C4274" s="4" t="s">
        <v>1899</v>
      </c>
      <c r="D4274" s="5" t="s">
        <v>1900</v>
      </c>
      <c r="E4274" s="4" t="s">
        <v>1901</v>
      </c>
      <c r="F4274" s="6">
        <v>132.68</v>
      </c>
      <c r="G4274" s="4">
        <v>22213</v>
      </c>
      <c r="H4274" s="4">
        <v>24002</v>
      </c>
      <c r="I4274" s="5">
        <v>5.5278726799999998</v>
      </c>
      <c r="J4274" s="5">
        <v>1.0805384234457001</v>
      </c>
      <c r="K4274" s="5" t="s">
        <v>36</v>
      </c>
      <c r="L4274" s="5">
        <v>2</v>
      </c>
      <c r="M4274" s="7" t="s">
        <v>1949</v>
      </c>
      <c r="N4274" s="16">
        <f t="shared" si="330"/>
        <v>43934</v>
      </c>
      <c r="O4274" s="7" t="s">
        <v>1950</v>
      </c>
      <c r="P4274" s="12" t="str">
        <f t="shared" si="331"/>
        <v>2020-04-21</v>
      </c>
      <c r="Q4274" s="1" t="str">
        <f>IFERROR(VLOOKUP(K4274,de_para!$A$2:$B$32,2,0),"ERR")</f>
        <v>web event</v>
      </c>
      <c r="R4274" s="1">
        <v>0</v>
      </c>
      <c r="S4274" s="1">
        <f t="shared" si="332"/>
        <v>4</v>
      </c>
      <c r="T4274" s="1">
        <f t="shared" si="333"/>
        <v>2020</v>
      </c>
      <c r="U4274" s="1">
        <f t="shared" si="334"/>
        <v>1</v>
      </c>
    </row>
    <row r="4275" spans="1:21" x14ac:dyDescent="0.25">
      <c r="A4275" s="3" t="s">
        <v>1943</v>
      </c>
      <c r="B4275" s="3" t="s">
        <v>1947</v>
      </c>
      <c r="C4275" s="4" t="s">
        <v>1944</v>
      </c>
      <c r="D4275" s="5" t="s">
        <v>1945</v>
      </c>
      <c r="E4275" s="4" t="s">
        <v>1946</v>
      </c>
      <c r="F4275" s="6">
        <v>2627.29</v>
      </c>
      <c r="G4275" s="4">
        <v>45184</v>
      </c>
      <c r="H4275" s="4">
        <v>175218</v>
      </c>
      <c r="I4275" s="5">
        <v>14.99440697</v>
      </c>
      <c r="J4275" s="5">
        <v>3.8778771246459001</v>
      </c>
      <c r="K4275" s="5" t="s">
        <v>36</v>
      </c>
      <c r="L4275" s="5">
        <v>12</v>
      </c>
      <c r="M4275" s="7" t="s">
        <v>1949</v>
      </c>
      <c r="N4275" s="16">
        <f t="shared" si="330"/>
        <v>43934</v>
      </c>
      <c r="O4275" s="7" t="s">
        <v>1950</v>
      </c>
      <c r="P4275" s="12" t="str">
        <f t="shared" si="331"/>
        <v>2020-04-21</v>
      </c>
      <c r="Q4275" s="1" t="str">
        <f>IFERROR(VLOOKUP(K4275,de_para!$A$2:$B$32,2,0),"ERR")</f>
        <v>web event</v>
      </c>
      <c r="R4275" s="1">
        <v>0</v>
      </c>
      <c r="S4275" s="1">
        <f t="shared" si="332"/>
        <v>4</v>
      </c>
      <c r="T4275" s="1">
        <f t="shared" si="333"/>
        <v>2020</v>
      </c>
      <c r="U4275" s="1">
        <f t="shared" si="334"/>
        <v>1</v>
      </c>
    </row>
    <row r="4276" spans="1:21" x14ac:dyDescent="0.25">
      <c r="A4276" s="3" t="s">
        <v>1952</v>
      </c>
      <c r="B4276" s="3" t="s">
        <v>1947</v>
      </c>
      <c r="C4276" s="4" t="s">
        <v>1953</v>
      </c>
      <c r="D4276" s="5" t="s">
        <v>1954</v>
      </c>
      <c r="E4276" s="4" t="s">
        <v>1955</v>
      </c>
      <c r="F4276" s="6">
        <v>0</v>
      </c>
      <c r="G4276" s="4">
        <v>0</v>
      </c>
      <c r="H4276" s="4">
        <v>0</v>
      </c>
      <c r="I4276" s="5" t="s">
        <v>45</v>
      </c>
      <c r="J4276" s="5">
        <v>0</v>
      </c>
      <c r="K4276" s="5" t="s">
        <v>36</v>
      </c>
      <c r="L4276" s="5">
        <v>1</v>
      </c>
      <c r="M4276" s="7" t="s">
        <v>1949</v>
      </c>
      <c r="N4276" s="16">
        <f t="shared" si="330"/>
        <v>43934</v>
      </c>
      <c r="O4276" s="7" t="s">
        <v>1950</v>
      </c>
      <c r="P4276" s="12" t="str">
        <f t="shared" si="331"/>
        <v>2020-04-21</v>
      </c>
      <c r="Q4276" s="1" t="str">
        <f>IFERROR(VLOOKUP(K4276,de_para!$A$2:$B$32,2,0),"ERR")</f>
        <v>web event</v>
      </c>
      <c r="R4276" s="1">
        <v>0</v>
      </c>
      <c r="S4276" s="1">
        <f t="shared" si="332"/>
        <v>4</v>
      </c>
      <c r="T4276" s="1">
        <f t="shared" si="333"/>
        <v>2020</v>
      </c>
      <c r="U4276" s="1">
        <f t="shared" si="334"/>
        <v>1</v>
      </c>
    </row>
    <row r="4277" spans="1:21" x14ac:dyDescent="0.25">
      <c r="A4277" s="3" t="s">
        <v>1938</v>
      </c>
      <c r="B4277" s="3" t="s">
        <v>1947</v>
      </c>
      <c r="C4277" s="4" t="s">
        <v>1956</v>
      </c>
      <c r="D4277" s="5" t="s">
        <v>1869</v>
      </c>
      <c r="E4277" s="4" t="s">
        <v>1870</v>
      </c>
      <c r="F4277" s="6">
        <v>73.459999999999994</v>
      </c>
      <c r="G4277" s="4">
        <v>4740</v>
      </c>
      <c r="H4277" s="4">
        <v>5293</v>
      </c>
      <c r="I4277" s="5">
        <v>13.87870773</v>
      </c>
      <c r="J4277" s="5">
        <v>1.1166666666667</v>
      </c>
      <c r="K4277" s="5" t="s">
        <v>36</v>
      </c>
      <c r="L4277" s="5" t="s">
        <v>45</v>
      </c>
      <c r="M4277" s="7" t="s">
        <v>1949</v>
      </c>
      <c r="N4277" s="16">
        <f t="shared" si="330"/>
        <v>43934</v>
      </c>
      <c r="O4277" s="7" t="s">
        <v>1950</v>
      </c>
      <c r="P4277" s="12" t="str">
        <f t="shared" si="331"/>
        <v>2020-04-21</v>
      </c>
      <c r="Q4277" s="1" t="str">
        <f>IFERROR(VLOOKUP(K4277,de_para!$A$2:$B$32,2,0),"ERR")</f>
        <v>web event</v>
      </c>
      <c r="R4277" s="1">
        <v>0</v>
      </c>
      <c r="S4277" s="1">
        <f t="shared" si="332"/>
        <v>4</v>
      </c>
      <c r="T4277" s="1">
        <f t="shared" si="333"/>
        <v>2020</v>
      </c>
      <c r="U4277" s="1">
        <f t="shared" si="334"/>
        <v>1</v>
      </c>
    </row>
    <row r="4278" spans="1:21" x14ac:dyDescent="0.25">
      <c r="A4278" s="3" t="s">
        <v>1934</v>
      </c>
      <c r="B4278" s="3" t="s">
        <v>1947</v>
      </c>
      <c r="C4278" s="4" t="s">
        <v>1935</v>
      </c>
      <c r="D4278" s="5" t="s">
        <v>1936</v>
      </c>
      <c r="E4278" s="4" t="s">
        <v>1937</v>
      </c>
      <c r="F4278" s="6">
        <v>0</v>
      </c>
      <c r="G4278" s="4">
        <v>0</v>
      </c>
      <c r="H4278" s="4">
        <v>0</v>
      </c>
      <c r="I4278" s="5" t="s">
        <v>45</v>
      </c>
      <c r="J4278" s="5">
        <v>0</v>
      </c>
      <c r="K4278" s="5" t="s">
        <v>36</v>
      </c>
      <c r="L4278" s="5">
        <v>3</v>
      </c>
      <c r="M4278" s="7" t="s">
        <v>1949</v>
      </c>
      <c r="N4278" s="16">
        <f t="shared" si="330"/>
        <v>43934</v>
      </c>
      <c r="O4278" s="7" t="s">
        <v>1950</v>
      </c>
      <c r="P4278" s="12" t="str">
        <f t="shared" si="331"/>
        <v>2020-04-21</v>
      </c>
      <c r="Q4278" s="1" t="str">
        <f>IFERROR(VLOOKUP(K4278,de_para!$A$2:$B$32,2,0),"ERR")</f>
        <v>web event</v>
      </c>
      <c r="R4278" s="1">
        <v>0</v>
      </c>
      <c r="S4278" s="1">
        <f t="shared" si="332"/>
        <v>4</v>
      </c>
      <c r="T4278" s="1">
        <f t="shared" si="333"/>
        <v>2020</v>
      </c>
      <c r="U4278" s="1">
        <f t="shared" si="334"/>
        <v>1</v>
      </c>
    </row>
    <row r="4279" spans="1:21" x14ac:dyDescent="0.25">
      <c r="A4279" s="3" t="s">
        <v>1088</v>
      </c>
      <c r="B4279" s="3" t="s">
        <v>1947</v>
      </c>
      <c r="C4279" s="4" t="s">
        <v>1090</v>
      </c>
      <c r="D4279" s="5" t="s">
        <v>1091</v>
      </c>
      <c r="E4279" s="4" t="s">
        <v>1092</v>
      </c>
      <c r="F4279" s="6">
        <v>6985.67</v>
      </c>
      <c r="G4279" s="4">
        <v>6496</v>
      </c>
      <c r="H4279" s="4">
        <v>99499</v>
      </c>
      <c r="I4279" s="5">
        <v>70.208444310000004</v>
      </c>
      <c r="J4279" s="5">
        <v>15.316964285714</v>
      </c>
      <c r="K4279" s="5" t="s">
        <v>36</v>
      </c>
      <c r="L4279" s="5">
        <v>86</v>
      </c>
      <c r="M4279" s="7" t="s">
        <v>1949</v>
      </c>
      <c r="N4279" s="16">
        <f t="shared" si="330"/>
        <v>43934</v>
      </c>
      <c r="O4279" s="7" t="s">
        <v>1950</v>
      </c>
      <c r="P4279" s="12" t="str">
        <f t="shared" si="331"/>
        <v>2020-04-21</v>
      </c>
      <c r="Q4279" s="1" t="str">
        <f>IFERROR(VLOOKUP(K4279,de_para!$A$2:$B$32,2,0),"ERR")</f>
        <v>web event</v>
      </c>
      <c r="R4279" s="1">
        <v>0</v>
      </c>
      <c r="S4279" s="1">
        <f t="shared" si="332"/>
        <v>4</v>
      </c>
      <c r="T4279" s="1">
        <f t="shared" si="333"/>
        <v>2020</v>
      </c>
      <c r="U4279" s="1">
        <f t="shared" si="334"/>
        <v>1</v>
      </c>
    </row>
    <row r="4280" spans="1:21" x14ac:dyDescent="0.25">
      <c r="A4280" s="3" t="s">
        <v>1871</v>
      </c>
      <c r="B4280" s="3" t="s">
        <v>1947</v>
      </c>
      <c r="C4280" s="4" t="s">
        <v>1872</v>
      </c>
      <c r="D4280" s="5" t="s">
        <v>1869</v>
      </c>
      <c r="E4280" s="4" t="s">
        <v>1870</v>
      </c>
      <c r="F4280" s="6">
        <v>10300.19</v>
      </c>
      <c r="G4280" s="4">
        <v>106240</v>
      </c>
      <c r="H4280" s="4">
        <v>349006</v>
      </c>
      <c r="I4280" s="5">
        <v>29.512931009999999</v>
      </c>
      <c r="J4280" s="5">
        <v>3.2850715361446001</v>
      </c>
      <c r="K4280" s="5" t="s">
        <v>36</v>
      </c>
      <c r="L4280" s="5">
        <v>94</v>
      </c>
      <c r="M4280" s="7" t="s">
        <v>1949</v>
      </c>
      <c r="N4280" s="16">
        <f t="shared" si="330"/>
        <v>43934</v>
      </c>
      <c r="O4280" s="7" t="s">
        <v>1950</v>
      </c>
      <c r="P4280" s="12" t="str">
        <f t="shared" si="331"/>
        <v>2020-04-21</v>
      </c>
      <c r="Q4280" s="1" t="str">
        <f>IFERROR(VLOOKUP(K4280,de_para!$A$2:$B$32,2,0),"ERR")</f>
        <v>web event</v>
      </c>
      <c r="R4280" s="1">
        <v>0</v>
      </c>
      <c r="S4280" s="1">
        <f t="shared" si="332"/>
        <v>4</v>
      </c>
      <c r="T4280" s="1">
        <f t="shared" si="333"/>
        <v>2020</v>
      </c>
      <c r="U4280" s="1">
        <f t="shared" si="334"/>
        <v>1</v>
      </c>
    </row>
    <row r="4281" spans="1:21" x14ac:dyDescent="0.25">
      <c r="A4281" s="3" t="s">
        <v>1911</v>
      </c>
      <c r="B4281" s="3" t="s">
        <v>1947</v>
      </c>
      <c r="C4281" s="4" t="s">
        <v>1912</v>
      </c>
      <c r="D4281" s="5" t="s">
        <v>1504</v>
      </c>
      <c r="E4281" s="4" t="s">
        <v>1505</v>
      </c>
      <c r="F4281" s="6">
        <v>7242.74</v>
      </c>
      <c r="G4281" s="4">
        <v>348545</v>
      </c>
      <c r="H4281" s="4">
        <v>596064</v>
      </c>
      <c r="I4281" s="5">
        <v>12.15094352</v>
      </c>
      <c r="J4281" s="5">
        <v>1.7101493350929999</v>
      </c>
      <c r="K4281" s="5" t="s">
        <v>36</v>
      </c>
      <c r="L4281" s="5">
        <v>106</v>
      </c>
      <c r="M4281" s="7" t="s">
        <v>1949</v>
      </c>
      <c r="N4281" s="16">
        <f t="shared" si="330"/>
        <v>43934</v>
      </c>
      <c r="O4281" s="7" t="s">
        <v>1950</v>
      </c>
      <c r="P4281" s="12" t="str">
        <f t="shared" si="331"/>
        <v>2020-04-21</v>
      </c>
      <c r="Q4281" s="1" t="str">
        <f>IFERROR(VLOOKUP(K4281,de_para!$A$2:$B$32,2,0),"ERR")</f>
        <v>web event</v>
      </c>
      <c r="R4281" s="1">
        <v>0</v>
      </c>
      <c r="S4281" s="1">
        <f t="shared" si="332"/>
        <v>4</v>
      </c>
      <c r="T4281" s="1">
        <f t="shared" si="333"/>
        <v>2020</v>
      </c>
      <c r="U4281" s="1">
        <f t="shared" si="334"/>
        <v>1</v>
      </c>
    </row>
    <row r="4282" spans="1:21" x14ac:dyDescent="0.25">
      <c r="A4282" s="3" t="s">
        <v>1817</v>
      </c>
      <c r="B4282" s="3" t="s">
        <v>1947</v>
      </c>
      <c r="C4282" s="4" t="s">
        <v>1930</v>
      </c>
      <c r="D4282" s="5" t="s">
        <v>1900</v>
      </c>
      <c r="E4282" s="4" t="s">
        <v>1901</v>
      </c>
      <c r="F4282" s="6">
        <v>267.89</v>
      </c>
      <c r="G4282" s="4">
        <v>46096</v>
      </c>
      <c r="H4282" s="4">
        <v>50791</v>
      </c>
      <c r="I4282" s="5">
        <v>5.2743596300000002</v>
      </c>
      <c r="J4282" s="5">
        <v>1.1018526553279999</v>
      </c>
      <c r="K4282" s="5" t="s">
        <v>36</v>
      </c>
      <c r="L4282" s="5">
        <v>1</v>
      </c>
      <c r="M4282" s="7" t="s">
        <v>1949</v>
      </c>
      <c r="N4282" s="16">
        <f t="shared" si="330"/>
        <v>43934</v>
      </c>
      <c r="O4282" s="7" t="s">
        <v>1950</v>
      </c>
      <c r="P4282" s="12" t="str">
        <f t="shared" si="331"/>
        <v>2020-04-21</v>
      </c>
      <c r="Q4282" s="1" t="str">
        <f>IFERROR(VLOOKUP(K4282,de_para!$A$2:$B$32,2,0),"ERR")</f>
        <v>web event</v>
      </c>
      <c r="R4282" s="1">
        <v>0</v>
      </c>
      <c r="S4282" s="1">
        <f t="shared" si="332"/>
        <v>4</v>
      </c>
      <c r="T4282" s="1">
        <f t="shared" si="333"/>
        <v>2020</v>
      </c>
      <c r="U4282" s="1">
        <f t="shared" si="334"/>
        <v>1</v>
      </c>
    </row>
    <row r="4283" spans="1:21" x14ac:dyDescent="0.25">
      <c r="A4283" s="3" t="s">
        <v>1911</v>
      </c>
      <c r="B4283" s="3" t="s">
        <v>1947</v>
      </c>
      <c r="C4283" s="4" t="s">
        <v>1916</v>
      </c>
      <c r="D4283" s="5" t="s">
        <v>1900</v>
      </c>
      <c r="E4283" s="4" t="s">
        <v>1901</v>
      </c>
      <c r="F4283" s="6">
        <v>229.62</v>
      </c>
      <c r="G4283" s="4">
        <v>19472</v>
      </c>
      <c r="H4283" s="4">
        <v>21981</v>
      </c>
      <c r="I4283" s="5">
        <v>10.446294529999999</v>
      </c>
      <c r="J4283" s="5">
        <v>1.1288516844700001</v>
      </c>
      <c r="K4283" s="5" t="s">
        <v>36</v>
      </c>
      <c r="L4283" s="5">
        <v>2</v>
      </c>
      <c r="M4283" s="7" t="s">
        <v>1949</v>
      </c>
      <c r="N4283" s="16">
        <f t="shared" si="330"/>
        <v>43934</v>
      </c>
      <c r="O4283" s="7" t="s">
        <v>1950</v>
      </c>
      <c r="P4283" s="12" t="str">
        <f t="shared" si="331"/>
        <v>2020-04-21</v>
      </c>
      <c r="Q4283" s="1" t="str">
        <f>IFERROR(VLOOKUP(K4283,de_para!$A$2:$B$32,2,0),"ERR")</f>
        <v>web event</v>
      </c>
      <c r="R4283" s="1">
        <v>0</v>
      </c>
      <c r="S4283" s="1">
        <f t="shared" si="332"/>
        <v>4</v>
      </c>
      <c r="T4283" s="1">
        <f t="shared" si="333"/>
        <v>2020</v>
      </c>
      <c r="U4283" s="1">
        <f t="shared" si="334"/>
        <v>1</v>
      </c>
    </row>
    <row r="4284" spans="1:21" x14ac:dyDescent="0.25">
      <c r="A4284" s="3" t="s">
        <v>1853</v>
      </c>
      <c r="B4284" s="3" t="s">
        <v>1947</v>
      </c>
      <c r="C4284" s="4" t="s">
        <v>1855</v>
      </c>
      <c r="D4284" s="5" t="s">
        <v>1856</v>
      </c>
      <c r="E4284" s="4" t="s">
        <v>1857</v>
      </c>
      <c r="F4284" s="6">
        <v>691.23</v>
      </c>
      <c r="G4284" s="4">
        <v>20020</v>
      </c>
      <c r="H4284" s="4">
        <v>57889</v>
      </c>
      <c r="I4284" s="5">
        <v>11.94061048</v>
      </c>
      <c r="J4284" s="5">
        <v>2.8915584415583999</v>
      </c>
      <c r="K4284" s="5" t="s">
        <v>36</v>
      </c>
      <c r="L4284" s="5">
        <v>7</v>
      </c>
      <c r="M4284" s="7" t="s">
        <v>1949</v>
      </c>
      <c r="N4284" s="16">
        <f t="shared" si="330"/>
        <v>43934</v>
      </c>
      <c r="O4284" s="7" t="s">
        <v>1950</v>
      </c>
      <c r="P4284" s="12" t="str">
        <f t="shared" si="331"/>
        <v>2020-04-21</v>
      </c>
      <c r="Q4284" s="1" t="str">
        <f>IFERROR(VLOOKUP(K4284,de_para!$A$2:$B$32,2,0),"ERR")</f>
        <v>web event</v>
      </c>
      <c r="R4284" s="1">
        <v>0</v>
      </c>
      <c r="S4284" s="1">
        <f t="shared" si="332"/>
        <v>4</v>
      </c>
      <c r="T4284" s="1">
        <f t="shared" si="333"/>
        <v>2020</v>
      </c>
      <c r="U4284" s="1">
        <f t="shared" si="334"/>
        <v>1</v>
      </c>
    </row>
    <row r="4285" spans="1:21" x14ac:dyDescent="0.25">
      <c r="A4285" s="3" t="s">
        <v>1934</v>
      </c>
      <c r="B4285" s="3" t="s">
        <v>1947</v>
      </c>
      <c r="C4285" s="4" t="s">
        <v>1940</v>
      </c>
      <c r="D4285" s="5" t="s">
        <v>1941</v>
      </c>
      <c r="E4285" s="4" t="s">
        <v>1942</v>
      </c>
      <c r="F4285" s="6">
        <v>0</v>
      </c>
      <c r="G4285" s="4">
        <v>0</v>
      </c>
      <c r="H4285" s="4">
        <v>0</v>
      </c>
      <c r="I4285" s="5" t="s">
        <v>45</v>
      </c>
      <c r="J4285" s="5">
        <v>0</v>
      </c>
      <c r="K4285" s="5" t="s">
        <v>36</v>
      </c>
      <c r="L4285" s="5">
        <v>5</v>
      </c>
      <c r="M4285" s="7" t="s">
        <v>1949</v>
      </c>
      <c r="N4285" s="16">
        <f t="shared" si="330"/>
        <v>43934</v>
      </c>
      <c r="O4285" s="7" t="s">
        <v>1950</v>
      </c>
      <c r="P4285" s="12" t="str">
        <f t="shared" si="331"/>
        <v>2020-04-21</v>
      </c>
      <c r="Q4285" s="1" t="str">
        <f>IFERROR(VLOOKUP(K4285,de_para!$A$2:$B$32,2,0),"ERR")</f>
        <v>web event</v>
      </c>
      <c r="R4285" s="1">
        <v>0</v>
      </c>
      <c r="S4285" s="1">
        <f t="shared" si="332"/>
        <v>4</v>
      </c>
      <c r="T4285" s="1">
        <f t="shared" si="333"/>
        <v>2020</v>
      </c>
      <c r="U4285" s="1">
        <f t="shared" si="334"/>
        <v>1</v>
      </c>
    </row>
    <row r="4286" spans="1:21" x14ac:dyDescent="0.25">
      <c r="A4286" s="3" t="s">
        <v>1938</v>
      </c>
      <c r="B4286" s="3" t="s">
        <v>1947</v>
      </c>
      <c r="C4286" s="4" t="s">
        <v>1939</v>
      </c>
      <c r="D4286" s="5" t="s">
        <v>1890</v>
      </c>
      <c r="E4286" s="4" t="s">
        <v>1891</v>
      </c>
      <c r="F4286" s="6">
        <v>364.28</v>
      </c>
      <c r="G4286" s="4">
        <v>22992</v>
      </c>
      <c r="H4286" s="4">
        <v>46285</v>
      </c>
      <c r="I4286" s="5">
        <v>7.8703683699999996</v>
      </c>
      <c r="J4286" s="5">
        <v>2.0130915100904998</v>
      </c>
      <c r="K4286" s="5" t="s">
        <v>36</v>
      </c>
      <c r="L4286" s="5">
        <v>2</v>
      </c>
      <c r="M4286" s="7" t="s">
        <v>1949</v>
      </c>
      <c r="N4286" s="16">
        <f t="shared" si="330"/>
        <v>43934</v>
      </c>
      <c r="O4286" s="7" t="s">
        <v>1950</v>
      </c>
      <c r="P4286" s="12" t="str">
        <f t="shared" si="331"/>
        <v>2020-04-21</v>
      </c>
      <c r="Q4286" s="1" t="str">
        <f>IFERROR(VLOOKUP(K4286,de_para!$A$2:$B$32,2,0),"ERR")</f>
        <v>web event</v>
      </c>
      <c r="R4286" s="1">
        <v>0</v>
      </c>
      <c r="S4286" s="1">
        <f t="shared" si="332"/>
        <v>4</v>
      </c>
      <c r="T4286" s="1">
        <f t="shared" si="333"/>
        <v>2020</v>
      </c>
      <c r="U4286" s="1">
        <f t="shared" si="334"/>
        <v>1</v>
      </c>
    </row>
    <row r="4287" spans="1:21" x14ac:dyDescent="0.25">
      <c r="A4287" s="3" t="s">
        <v>1924</v>
      </c>
      <c r="B4287" s="3" t="s">
        <v>1947</v>
      </c>
      <c r="C4287" s="4" t="s">
        <v>1925</v>
      </c>
      <c r="D4287" s="5" t="s">
        <v>1869</v>
      </c>
      <c r="E4287" s="4" t="s">
        <v>1870</v>
      </c>
      <c r="F4287" s="6">
        <v>1301.25</v>
      </c>
      <c r="G4287" s="4">
        <v>23544</v>
      </c>
      <c r="H4287" s="4">
        <v>73917</v>
      </c>
      <c r="I4287" s="5">
        <v>17.604204719999998</v>
      </c>
      <c r="J4287" s="5">
        <v>3.1395259938838</v>
      </c>
      <c r="K4287" s="5" t="s">
        <v>36</v>
      </c>
      <c r="L4287" s="5">
        <v>1</v>
      </c>
      <c r="M4287" s="7" t="s">
        <v>1949</v>
      </c>
      <c r="N4287" s="16">
        <f t="shared" si="330"/>
        <v>43934</v>
      </c>
      <c r="O4287" s="7" t="s">
        <v>1950</v>
      </c>
      <c r="P4287" s="12" t="str">
        <f t="shared" si="331"/>
        <v>2020-04-21</v>
      </c>
      <c r="Q4287" s="1" t="str">
        <f>IFERROR(VLOOKUP(K4287,de_para!$A$2:$B$32,2,0),"ERR")</f>
        <v>web event</v>
      </c>
      <c r="R4287" s="1">
        <v>0</v>
      </c>
      <c r="S4287" s="1">
        <f t="shared" si="332"/>
        <v>4</v>
      </c>
      <c r="T4287" s="1">
        <f t="shared" si="333"/>
        <v>2020</v>
      </c>
      <c r="U4287" s="1">
        <f t="shared" si="334"/>
        <v>1</v>
      </c>
    </row>
    <row r="4288" spans="1:21" x14ac:dyDescent="0.25">
      <c r="A4288" s="3" t="s">
        <v>1502</v>
      </c>
      <c r="B4288" s="3" t="s">
        <v>1947</v>
      </c>
      <c r="C4288" s="4" t="s">
        <v>1503</v>
      </c>
      <c r="D4288" s="5" t="s">
        <v>1504</v>
      </c>
      <c r="E4288" s="4" t="s">
        <v>1505</v>
      </c>
      <c r="F4288" s="6">
        <v>21630.18</v>
      </c>
      <c r="G4288" s="4">
        <v>1371133</v>
      </c>
      <c r="H4288" s="4">
        <v>2892910</v>
      </c>
      <c r="I4288" s="5">
        <v>7.47696264</v>
      </c>
      <c r="J4288" s="5">
        <v>2.1098682622328</v>
      </c>
      <c r="K4288" s="5" t="s">
        <v>36</v>
      </c>
      <c r="L4288" s="5">
        <v>260</v>
      </c>
      <c r="M4288" s="7" t="s">
        <v>1949</v>
      </c>
      <c r="N4288" s="16">
        <f t="shared" si="330"/>
        <v>43934</v>
      </c>
      <c r="O4288" s="7" t="s">
        <v>1950</v>
      </c>
      <c r="P4288" s="12" t="str">
        <f t="shared" si="331"/>
        <v>2020-04-21</v>
      </c>
      <c r="Q4288" s="1" t="str">
        <f>IFERROR(VLOOKUP(K4288,de_para!$A$2:$B$32,2,0),"ERR")</f>
        <v>web event</v>
      </c>
      <c r="R4288" s="1">
        <v>0</v>
      </c>
      <c r="S4288" s="1">
        <f t="shared" si="332"/>
        <v>4</v>
      </c>
      <c r="T4288" s="1">
        <f t="shared" si="333"/>
        <v>2020</v>
      </c>
      <c r="U4288" s="1">
        <f t="shared" si="334"/>
        <v>1</v>
      </c>
    </row>
    <row r="4289" spans="1:21" x14ac:dyDescent="0.25">
      <c r="A4289" s="3" t="s">
        <v>1593</v>
      </c>
      <c r="B4289" s="3" t="s">
        <v>1947</v>
      </c>
      <c r="C4289" s="4" t="s">
        <v>1837</v>
      </c>
      <c r="D4289" s="5" t="s">
        <v>1838</v>
      </c>
      <c r="E4289" s="4" t="s">
        <v>1839</v>
      </c>
      <c r="F4289" s="6">
        <v>5830.82</v>
      </c>
      <c r="G4289" s="4">
        <v>178303</v>
      </c>
      <c r="H4289" s="4">
        <v>328659</v>
      </c>
      <c r="I4289" s="5">
        <v>17.741245490000001</v>
      </c>
      <c r="J4289" s="5">
        <v>1.8432611902211</v>
      </c>
      <c r="K4289" s="5" t="s">
        <v>36</v>
      </c>
      <c r="L4289" s="5">
        <v>58</v>
      </c>
      <c r="M4289" s="7" t="s">
        <v>1949</v>
      </c>
      <c r="N4289" s="16">
        <f t="shared" si="330"/>
        <v>43934</v>
      </c>
      <c r="O4289" s="7" t="s">
        <v>1950</v>
      </c>
      <c r="P4289" s="12" t="str">
        <f t="shared" si="331"/>
        <v>2020-04-21</v>
      </c>
      <c r="Q4289" s="1" t="str">
        <f>IFERROR(VLOOKUP(K4289,de_para!$A$2:$B$32,2,0),"ERR")</f>
        <v>web event</v>
      </c>
      <c r="R4289" s="1">
        <v>0</v>
      </c>
      <c r="S4289" s="1">
        <f t="shared" si="332"/>
        <v>4</v>
      </c>
      <c r="T4289" s="1">
        <f t="shared" si="333"/>
        <v>2020</v>
      </c>
      <c r="U4289" s="1">
        <f t="shared" si="334"/>
        <v>1</v>
      </c>
    </row>
    <row r="4290" spans="1:21" x14ac:dyDescent="0.25">
      <c r="A4290" s="3" t="s">
        <v>1917</v>
      </c>
      <c r="B4290" s="3" t="s">
        <v>1947</v>
      </c>
      <c r="C4290" s="4" t="s">
        <v>1919</v>
      </c>
      <c r="D4290" s="5" t="s">
        <v>1920</v>
      </c>
      <c r="E4290" s="4" t="s">
        <v>1921</v>
      </c>
      <c r="F4290" s="6">
        <v>0</v>
      </c>
      <c r="G4290" s="4">
        <v>0</v>
      </c>
      <c r="H4290" s="4">
        <v>0</v>
      </c>
      <c r="I4290" s="5" t="s">
        <v>45</v>
      </c>
      <c r="J4290" s="5">
        <v>0</v>
      </c>
      <c r="K4290" s="5" t="s">
        <v>36</v>
      </c>
      <c r="L4290" s="5">
        <v>2</v>
      </c>
      <c r="M4290" s="7" t="s">
        <v>1949</v>
      </c>
      <c r="N4290" s="16">
        <f t="shared" si="330"/>
        <v>43934</v>
      </c>
      <c r="O4290" s="7" t="s">
        <v>1950</v>
      </c>
      <c r="P4290" s="12" t="str">
        <f t="shared" si="331"/>
        <v>2020-04-21</v>
      </c>
      <c r="Q4290" s="1" t="str">
        <f>IFERROR(VLOOKUP(K4290,de_para!$A$2:$B$32,2,0),"ERR")</f>
        <v>web event</v>
      </c>
      <c r="R4290" s="1">
        <v>0</v>
      </c>
      <c r="S4290" s="1">
        <f t="shared" si="332"/>
        <v>4</v>
      </c>
      <c r="T4290" s="1">
        <f t="shared" si="333"/>
        <v>2020</v>
      </c>
      <c r="U4290" s="1">
        <f t="shared" si="334"/>
        <v>1</v>
      </c>
    </row>
    <row r="4291" spans="1:21" x14ac:dyDescent="0.25">
      <c r="A4291" s="3" t="s">
        <v>1957</v>
      </c>
      <c r="B4291" s="3" t="s">
        <v>1947</v>
      </c>
      <c r="C4291" s="4" t="s">
        <v>1958</v>
      </c>
      <c r="D4291" s="5" t="s">
        <v>1959</v>
      </c>
      <c r="E4291" s="4" t="s">
        <v>1960</v>
      </c>
      <c r="F4291" s="6">
        <v>0</v>
      </c>
      <c r="G4291" s="4">
        <v>0</v>
      </c>
      <c r="H4291" s="4">
        <v>0</v>
      </c>
      <c r="I4291" s="5" t="s">
        <v>45</v>
      </c>
      <c r="J4291" s="5">
        <v>0</v>
      </c>
      <c r="K4291" s="5" t="s">
        <v>36</v>
      </c>
      <c r="L4291" s="5">
        <v>2</v>
      </c>
      <c r="M4291" s="7" t="s">
        <v>1949</v>
      </c>
      <c r="N4291" s="16">
        <f t="shared" ref="N4291:N4354" si="335">M4291-WEEKDAY(M4291,3)</f>
        <v>43934</v>
      </c>
      <c r="O4291" s="7" t="s">
        <v>1950</v>
      </c>
      <c r="P4291" s="12" t="str">
        <f t="shared" ref="P4291:P4354" si="336">RIGHT(B4291,10)</f>
        <v>2020-04-21</v>
      </c>
      <c r="Q4291" s="1" t="str">
        <f>IFERROR(VLOOKUP(K4291,de_para!$A$2:$B$32,2,0),"ERR")</f>
        <v>web event</v>
      </c>
      <c r="R4291" s="1">
        <v>0</v>
      </c>
      <c r="S4291" s="1">
        <f t="shared" ref="S4291:S4354" si="337">MONTH(P4291)</f>
        <v>4</v>
      </c>
      <c r="T4291" s="1">
        <f t="shared" ref="T4291:T4354" si="338">YEAR(P4291)</f>
        <v>2020</v>
      </c>
      <c r="U4291" s="1">
        <f t="shared" ref="U4291:U4354" si="339">IF(S4291&lt;7,1,2)</f>
        <v>1</v>
      </c>
    </row>
    <row r="4292" spans="1:21" x14ac:dyDescent="0.25">
      <c r="A4292" s="3" t="s">
        <v>1723</v>
      </c>
      <c r="B4292" s="3" t="s">
        <v>1947</v>
      </c>
      <c r="C4292" s="4" t="s">
        <v>1840</v>
      </c>
      <c r="D4292" s="5" t="s">
        <v>1838</v>
      </c>
      <c r="E4292" s="4" t="s">
        <v>1839</v>
      </c>
      <c r="F4292" s="6">
        <v>11855.17</v>
      </c>
      <c r="G4292" s="4">
        <v>593791</v>
      </c>
      <c r="H4292" s="4">
        <v>1112713</v>
      </c>
      <c r="I4292" s="5">
        <v>10.65429271</v>
      </c>
      <c r="J4292" s="5">
        <v>1.8739135487065</v>
      </c>
      <c r="K4292" s="5" t="s">
        <v>36</v>
      </c>
      <c r="L4292" s="5">
        <v>119</v>
      </c>
      <c r="M4292" s="7" t="s">
        <v>1949</v>
      </c>
      <c r="N4292" s="16">
        <f t="shared" si="335"/>
        <v>43934</v>
      </c>
      <c r="O4292" s="7" t="s">
        <v>1950</v>
      </c>
      <c r="P4292" s="12" t="str">
        <f t="shared" si="336"/>
        <v>2020-04-21</v>
      </c>
      <c r="Q4292" s="1" t="str">
        <f>IFERROR(VLOOKUP(K4292,de_para!$A$2:$B$32,2,0),"ERR")</f>
        <v>web event</v>
      </c>
      <c r="R4292" s="1">
        <v>0</v>
      </c>
      <c r="S4292" s="1">
        <f t="shared" si="337"/>
        <v>4</v>
      </c>
      <c r="T4292" s="1">
        <f t="shared" si="338"/>
        <v>2020</v>
      </c>
      <c r="U4292" s="1">
        <f t="shared" si="339"/>
        <v>1</v>
      </c>
    </row>
    <row r="4293" spans="1:21" x14ac:dyDescent="0.25">
      <c r="A4293" s="3" t="s">
        <v>1928</v>
      </c>
      <c r="B4293" s="3" t="s">
        <v>1947</v>
      </c>
      <c r="C4293" s="4" t="s">
        <v>1929</v>
      </c>
      <c r="D4293" s="5" t="s">
        <v>1890</v>
      </c>
      <c r="E4293" s="4" t="s">
        <v>1891</v>
      </c>
      <c r="F4293" s="6">
        <v>2286.96</v>
      </c>
      <c r="G4293" s="4">
        <v>37040</v>
      </c>
      <c r="H4293" s="4">
        <v>137908</v>
      </c>
      <c r="I4293" s="5">
        <v>16.5832294</v>
      </c>
      <c r="J4293" s="5">
        <v>3.7232181425486002</v>
      </c>
      <c r="K4293" s="5" t="s">
        <v>36</v>
      </c>
      <c r="L4293" s="5">
        <v>8</v>
      </c>
      <c r="M4293" s="7" t="s">
        <v>1949</v>
      </c>
      <c r="N4293" s="16">
        <f t="shared" si="335"/>
        <v>43934</v>
      </c>
      <c r="O4293" s="7" t="s">
        <v>1950</v>
      </c>
      <c r="P4293" s="12" t="str">
        <f t="shared" si="336"/>
        <v>2020-04-21</v>
      </c>
      <c r="Q4293" s="1" t="str">
        <f>IFERROR(VLOOKUP(K4293,de_para!$A$2:$B$32,2,0),"ERR")</f>
        <v>web event</v>
      </c>
      <c r="R4293" s="1">
        <v>0</v>
      </c>
      <c r="S4293" s="1">
        <f t="shared" si="337"/>
        <v>4</v>
      </c>
      <c r="T4293" s="1">
        <f t="shared" si="338"/>
        <v>2020</v>
      </c>
      <c r="U4293" s="1">
        <f t="shared" si="339"/>
        <v>1</v>
      </c>
    </row>
    <row r="4294" spans="1:21" x14ac:dyDescent="0.25">
      <c r="A4294" s="3" t="s">
        <v>1888</v>
      </c>
      <c r="B4294" s="3" t="s">
        <v>1947</v>
      </c>
      <c r="C4294" s="4" t="s">
        <v>1889</v>
      </c>
      <c r="D4294" s="5" t="s">
        <v>1890</v>
      </c>
      <c r="E4294" s="4" t="s">
        <v>1891</v>
      </c>
      <c r="F4294" s="6">
        <v>4822.57</v>
      </c>
      <c r="G4294" s="4">
        <v>82432</v>
      </c>
      <c r="H4294" s="4">
        <v>396495</v>
      </c>
      <c r="I4294" s="5">
        <v>12.16300332</v>
      </c>
      <c r="J4294" s="5">
        <v>4.8099645768633996</v>
      </c>
      <c r="K4294" s="5" t="s">
        <v>36</v>
      </c>
      <c r="L4294" s="5">
        <v>25</v>
      </c>
      <c r="M4294" s="7" t="s">
        <v>1949</v>
      </c>
      <c r="N4294" s="16">
        <f t="shared" si="335"/>
        <v>43934</v>
      </c>
      <c r="O4294" s="7" t="s">
        <v>1950</v>
      </c>
      <c r="P4294" s="12" t="str">
        <f t="shared" si="336"/>
        <v>2020-04-21</v>
      </c>
      <c r="Q4294" s="1" t="str">
        <f>IFERROR(VLOOKUP(K4294,de_para!$A$2:$B$32,2,0),"ERR")</f>
        <v>web event</v>
      </c>
      <c r="R4294" s="1">
        <v>0</v>
      </c>
      <c r="S4294" s="1">
        <f t="shared" si="337"/>
        <v>4</v>
      </c>
      <c r="T4294" s="1">
        <f t="shared" si="338"/>
        <v>2020</v>
      </c>
      <c r="U4294" s="1">
        <f t="shared" si="339"/>
        <v>1</v>
      </c>
    </row>
    <row r="4295" spans="1:21" x14ac:dyDescent="0.25">
      <c r="A4295" s="3" t="s">
        <v>1961</v>
      </c>
      <c r="B4295" s="3" t="s">
        <v>1947</v>
      </c>
      <c r="C4295" s="4" t="s">
        <v>1962</v>
      </c>
      <c r="D4295" s="5" t="s">
        <v>1869</v>
      </c>
      <c r="E4295" s="4" t="s">
        <v>1870</v>
      </c>
      <c r="F4295" s="6">
        <v>0</v>
      </c>
      <c r="G4295" s="4">
        <v>0</v>
      </c>
      <c r="H4295" s="4">
        <v>0</v>
      </c>
      <c r="I4295" s="5" t="s">
        <v>45</v>
      </c>
      <c r="J4295" s="5">
        <v>0</v>
      </c>
      <c r="K4295" s="5" t="s">
        <v>36</v>
      </c>
      <c r="L4295" s="5">
        <v>1</v>
      </c>
      <c r="M4295" s="7" t="s">
        <v>1949</v>
      </c>
      <c r="N4295" s="16">
        <f t="shared" si="335"/>
        <v>43934</v>
      </c>
      <c r="O4295" s="7" t="s">
        <v>1950</v>
      </c>
      <c r="P4295" s="12" t="str">
        <f t="shared" si="336"/>
        <v>2020-04-21</v>
      </c>
      <c r="Q4295" s="1" t="str">
        <f>IFERROR(VLOOKUP(K4295,de_para!$A$2:$B$32,2,0),"ERR")</f>
        <v>web event</v>
      </c>
      <c r="R4295" s="1">
        <v>0</v>
      </c>
      <c r="S4295" s="1">
        <f t="shared" si="337"/>
        <v>4</v>
      </c>
      <c r="T4295" s="1">
        <f t="shared" si="338"/>
        <v>2020</v>
      </c>
      <c r="U4295" s="1">
        <f t="shared" si="339"/>
        <v>1</v>
      </c>
    </row>
    <row r="4296" spans="1:21" x14ac:dyDescent="0.25">
      <c r="A4296" s="3" t="s">
        <v>1926</v>
      </c>
      <c r="B4296" s="3" t="s">
        <v>1947</v>
      </c>
      <c r="C4296" s="4" t="s">
        <v>1927</v>
      </c>
      <c r="D4296" s="5" t="s">
        <v>1890</v>
      </c>
      <c r="E4296" s="4" t="s">
        <v>1891</v>
      </c>
      <c r="F4296" s="6">
        <v>345.68</v>
      </c>
      <c r="G4296" s="4">
        <v>13612</v>
      </c>
      <c r="H4296" s="4">
        <v>22737</v>
      </c>
      <c r="I4296" s="5">
        <v>15.20341294</v>
      </c>
      <c r="J4296" s="5">
        <v>1.6703643843667</v>
      </c>
      <c r="K4296" s="5" t="s">
        <v>36</v>
      </c>
      <c r="L4296" s="5">
        <v>4</v>
      </c>
      <c r="M4296" s="7" t="s">
        <v>1949</v>
      </c>
      <c r="N4296" s="16">
        <f t="shared" si="335"/>
        <v>43934</v>
      </c>
      <c r="O4296" s="7" t="s">
        <v>1950</v>
      </c>
      <c r="P4296" s="12" t="str">
        <f t="shared" si="336"/>
        <v>2020-04-21</v>
      </c>
      <c r="Q4296" s="1" t="str">
        <f>IFERROR(VLOOKUP(K4296,de_para!$A$2:$B$32,2,0),"ERR")</f>
        <v>web event</v>
      </c>
      <c r="R4296" s="1">
        <v>0</v>
      </c>
      <c r="S4296" s="1">
        <f t="shared" si="337"/>
        <v>4</v>
      </c>
      <c r="T4296" s="1">
        <f t="shared" si="338"/>
        <v>2020</v>
      </c>
      <c r="U4296" s="1">
        <f t="shared" si="339"/>
        <v>1</v>
      </c>
    </row>
    <row r="4297" spans="1:21" x14ac:dyDescent="0.25">
      <c r="A4297" s="3" t="s">
        <v>1867</v>
      </c>
      <c r="B4297" s="3" t="s">
        <v>1947</v>
      </c>
      <c r="C4297" s="4" t="s">
        <v>1868</v>
      </c>
      <c r="D4297" s="5" t="s">
        <v>1869</v>
      </c>
      <c r="E4297" s="4" t="s">
        <v>1870</v>
      </c>
      <c r="F4297" s="6">
        <v>6142.59</v>
      </c>
      <c r="G4297" s="4">
        <v>91424</v>
      </c>
      <c r="H4297" s="4">
        <v>503155</v>
      </c>
      <c r="I4297" s="5">
        <v>12.20814659</v>
      </c>
      <c r="J4297" s="5">
        <v>5.5035329891495</v>
      </c>
      <c r="K4297" s="5" t="s">
        <v>36</v>
      </c>
      <c r="L4297" s="5">
        <v>31</v>
      </c>
      <c r="M4297" s="7" t="s">
        <v>1949</v>
      </c>
      <c r="N4297" s="16">
        <f t="shared" si="335"/>
        <v>43934</v>
      </c>
      <c r="O4297" s="7" t="s">
        <v>1950</v>
      </c>
      <c r="P4297" s="12" t="str">
        <f t="shared" si="336"/>
        <v>2020-04-21</v>
      </c>
      <c r="Q4297" s="1" t="str">
        <f>IFERROR(VLOOKUP(K4297,de_para!$A$2:$B$32,2,0),"ERR")</f>
        <v>web event</v>
      </c>
      <c r="R4297" s="1">
        <v>0</v>
      </c>
      <c r="S4297" s="1">
        <f t="shared" si="337"/>
        <v>4</v>
      </c>
      <c r="T4297" s="1">
        <f t="shared" si="338"/>
        <v>2020</v>
      </c>
      <c r="U4297" s="1">
        <f t="shared" si="339"/>
        <v>1</v>
      </c>
    </row>
    <row r="4298" spans="1:21" x14ac:dyDescent="0.25">
      <c r="A4298" s="3" t="s">
        <v>1963</v>
      </c>
      <c r="B4298" s="3" t="s">
        <v>1964</v>
      </c>
      <c r="C4298" s="4" t="s">
        <v>1965</v>
      </c>
      <c r="D4298" s="5" t="s">
        <v>1941</v>
      </c>
      <c r="E4298" s="4" t="s">
        <v>1942</v>
      </c>
      <c r="F4298" s="6">
        <v>0</v>
      </c>
      <c r="G4298" s="4">
        <v>0</v>
      </c>
      <c r="H4298" s="4">
        <v>0</v>
      </c>
      <c r="I4298" s="5" t="s">
        <v>45</v>
      </c>
      <c r="J4298" s="5">
        <v>0</v>
      </c>
      <c r="K4298" s="5" t="s">
        <v>36</v>
      </c>
      <c r="L4298" s="5">
        <v>14</v>
      </c>
      <c r="M4298" s="7" t="s">
        <v>1966</v>
      </c>
      <c r="N4298" s="16">
        <f t="shared" si="335"/>
        <v>43927</v>
      </c>
      <c r="O4298" s="7" t="s">
        <v>1967</v>
      </c>
      <c r="P4298" s="12" t="str">
        <f t="shared" si="336"/>
        <v>2020-04-14</v>
      </c>
      <c r="Q4298" s="1" t="str">
        <f>IFERROR(VLOOKUP(K4298,de_para!$A$2:$B$32,2,0),"ERR")</f>
        <v>web event</v>
      </c>
      <c r="R4298" s="1">
        <v>0</v>
      </c>
      <c r="S4298" s="1">
        <f t="shared" si="337"/>
        <v>4</v>
      </c>
      <c r="T4298" s="1">
        <f t="shared" si="338"/>
        <v>2020</v>
      </c>
      <c r="U4298" s="1">
        <f t="shared" si="339"/>
        <v>1</v>
      </c>
    </row>
    <row r="4299" spans="1:21" x14ac:dyDescent="0.25">
      <c r="A4299" s="3" t="s">
        <v>1888</v>
      </c>
      <c r="B4299" s="3" t="s">
        <v>1964</v>
      </c>
      <c r="C4299" s="4" t="s">
        <v>1889</v>
      </c>
      <c r="D4299" s="5" t="s">
        <v>1890</v>
      </c>
      <c r="E4299" s="4" t="s">
        <v>1891</v>
      </c>
      <c r="F4299" s="6">
        <v>3451.31</v>
      </c>
      <c r="G4299" s="4">
        <v>55968</v>
      </c>
      <c r="H4299" s="4">
        <v>209449</v>
      </c>
      <c r="I4299" s="5">
        <v>16.47804477</v>
      </c>
      <c r="J4299" s="5">
        <v>3.7422991709548001</v>
      </c>
      <c r="K4299" s="5" t="s">
        <v>36</v>
      </c>
      <c r="L4299" s="5">
        <v>13</v>
      </c>
      <c r="M4299" s="7" t="s">
        <v>1966</v>
      </c>
      <c r="N4299" s="16">
        <f t="shared" si="335"/>
        <v>43927</v>
      </c>
      <c r="O4299" s="7" t="s">
        <v>1967</v>
      </c>
      <c r="P4299" s="12" t="str">
        <f t="shared" si="336"/>
        <v>2020-04-14</v>
      </c>
      <c r="Q4299" s="1" t="str">
        <f>IFERROR(VLOOKUP(K4299,de_para!$A$2:$B$32,2,0),"ERR")</f>
        <v>web event</v>
      </c>
      <c r="R4299" s="1">
        <v>0</v>
      </c>
      <c r="S4299" s="1">
        <f t="shared" si="337"/>
        <v>4</v>
      </c>
      <c r="T4299" s="1">
        <f t="shared" si="338"/>
        <v>2020</v>
      </c>
      <c r="U4299" s="1">
        <f t="shared" si="339"/>
        <v>1</v>
      </c>
    </row>
    <row r="4300" spans="1:21" x14ac:dyDescent="0.25">
      <c r="A4300" s="3" t="s">
        <v>1968</v>
      </c>
      <c r="B4300" s="3" t="s">
        <v>1964</v>
      </c>
      <c r="C4300" s="4" t="s">
        <v>1969</v>
      </c>
      <c r="D4300" s="5" t="s">
        <v>1869</v>
      </c>
      <c r="E4300" s="4" t="s">
        <v>1870</v>
      </c>
      <c r="F4300" s="6">
        <v>82.16</v>
      </c>
      <c r="G4300" s="4">
        <v>4033</v>
      </c>
      <c r="H4300" s="4">
        <v>6168</v>
      </c>
      <c r="I4300" s="5">
        <v>13.320363159999999</v>
      </c>
      <c r="J4300" s="5">
        <v>1.5293825936028</v>
      </c>
      <c r="K4300" s="5" t="s">
        <v>36</v>
      </c>
      <c r="L4300" s="5" t="s">
        <v>45</v>
      </c>
      <c r="M4300" s="7" t="s">
        <v>1966</v>
      </c>
      <c r="N4300" s="16">
        <f t="shared" si="335"/>
        <v>43927</v>
      </c>
      <c r="O4300" s="7" t="s">
        <v>1967</v>
      </c>
      <c r="P4300" s="12" t="str">
        <f t="shared" si="336"/>
        <v>2020-04-14</v>
      </c>
      <c r="Q4300" s="1" t="str">
        <f>IFERROR(VLOOKUP(K4300,de_para!$A$2:$B$32,2,0),"ERR")</f>
        <v>web event</v>
      </c>
      <c r="R4300" s="1">
        <v>0</v>
      </c>
      <c r="S4300" s="1">
        <f t="shared" si="337"/>
        <v>4</v>
      </c>
      <c r="T4300" s="1">
        <f t="shared" si="338"/>
        <v>2020</v>
      </c>
      <c r="U4300" s="1">
        <f t="shared" si="339"/>
        <v>1</v>
      </c>
    </row>
    <row r="4301" spans="1:21" x14ac:dyDescent="0.25">
      <c r="A4301" s="3" t="s">
        <v>1970</v>
      </c>
      <c r="B4301" s="3" t="s">
        <v>1964</v>
      </c>
      <c r="C4301" s="4" t="s">
        <v>1971</v>
      </c>
      <c r="D4301" s="5" t="s">
        <v>1941</v>
      </c>
      <c r="E4301" s="4" t="s">
        <v>1942</v>
      </c>
      <c r="F4301" s="6">
        <v>0</v>
      </c>
      <c r="G4301" s="4">
        <v>0</v>
      </c>
      <c r="H4301" s="4">
        <v>0</v>
      </c>
      <c r="I4301" s="5" t="s">
        <v>45</v>
      </c>
      <c r="J4301" s="5">
        <v>0</v>
      </c>
      <c r="K4301" s="5" t="s">
        <v>36</v>
      </c>
      <c r="L4301" s="5">
        <v>1</v>
      </c>
      <c r="M4301" s="7" t="s">
        <v>1966</v>
      </c>
      <c r="N4301" s="16">
        <f t="shared" si="335"/>
        <v>43927</v>
      </c>
      <c r="O4301" s="7" t="s">
        <v>1967</v>
      </c>
      <c r="P4301" s="12" t="str">
        <f t="shared" si="336"/>
        <v>2020-04-14</v>
      </c>
      <c r="Q4301" s="1" t="str">
        <f>IFERROR(VLOOKUP(K4301,de_para!$A$2:$B$32,2,0),"ERR")</f>
        <v>web event</v>
      </c>
      <c r="R4301" s="1">
        <v>0</v>
      </c>
      <c r="S4301" s="1">
        <f t="shared" si="337"/>
        <v>4</v>
      </c>
      <c r="T4301" s="1">
        <f t="shared" si="338"/>
        <v>2020</v>
      </c>
      <c r="U4301" s="1">
        <f t="shared" si="339"/>
        <v>1</v>
      </c>
    </row>
    <row r="4302" spans="1:21" x14ac:dyDescent="0.25">
      <c r="A4302" s="3" t="s">
        <v>1972</v>
      </c>
      <c r="B4302" s="3" t="s">
        <v>1964</v>
      </c>
      <c r="C4302" s="4" t="s">
        <v>1973</v>
      </c>
      <c r="D4302" s="5" t="s">
        <v>1869</v>
      </c>
      <c r="E4302" s="4" t="s">
        <v>1870</v>
      </c>
      <c r="F4302" s="6">
        <v>44.33</v>
      </c>
      <c r="G4302" s="4">
        <v>1403</v>
      </c>
      <c r="H4302" s="4">
        <v>2161</v>
      </c>
      <c r="I4302" s="5">
        <v>20.51365109</v>
      </c>
      <c r="J4302" s="5">
        <v>1.5402708481825</v>
      </c>
      <c r="K4302" s="5" t="s">
        <v>36</v>
      </c>
      <c r="L4302" s="5" t="s">
        <v>45</v>
      </c>
      <c r="M4302" s="7" t="s">
        <v>1966</v>
      </c>
      <c r="N4302" s="16">
        <f t="shared" si="335"/>
        <v>43927</v>
      </c>
      <c r="O4302" s="7" t="s">
        <v>1967</v>
      </c>
      <c r="P4302" s="12" t="str">
        <f t="shared" si="336"/>
        <v>2020-04-14</v>
      </c>
      <c r="Q4302" s="1" t="str">
        <f>IFERROR(VLOOKUP(K4302,de_para!$A$2:$B$32,2,0),"ERR")</f>
        <v>web event</v>
      </c>
      <c r="R4302" s="1">
        <v>0</v>
      </c>
      <c r="S4302" s="1">
        <f t="shared" si="337"/>
        <v>4</v>
      </c>
      <c r="T4302" s="1">
        <f t="shared" si="338"/>
        <v>2020</v>
      </c>
      <c r="U4302" s="1">
        <f t="shared" si="339"/>
        <v>1</v>
      </c>
    </row>
    <row r="4303" spans="1:21" x14ac:dyDescent="0.25">
      <c r="A4303" s="3" t="s">
        <v>1934</v>
      </c>
      <c r="B4303" s="3" t="s">
        <v>1964</v>
      </c>
      <c r="C4303" s="4" t="s">
        <v>1935</v>
      </c>
      <c r="D4303" s="5" t="s">
        <v>1936</v>
      </c>
      <c r="E4303" s="4" t="s">
        <v>1937</v>
      </c>
      <c r="F4303" s="6">
        <v>4790.5200000000004</v>
      </c>
      <c r="G4303" s="4">
        <v>109600</v>
      </c>
      <c r="H4303" s="4">
        <v>272000</v>
      </c>
      <c r="I4303" s="5">
        <v>17.612205880000001</v>
      </c>
      <c r="J4303" s="5">
        <v>2.4817518248175001</v>
      </c>
      <c r="K4303" s="5" t="s">
        <v>36</v>
      </c>
      <c r="L4303" s="5">
        <v>36</v>
      </c>
      <c r="M4303" s="7" t="s">
        <v>1966</v>
      </c>
      <c r="N4303" s="16">
        <f t="shared" si="335"/>
        <v>43927</v>
      </c>
      <c r="O4303" s="7" t="s">
        <v>1967</v>
      </c>
      <c r="P4303" s="12" t="str">
        <f t="shared" si="336"/>
        <v>2020-04-14</v>
      </c>
      <c r="Q4303" s="1" t="str">
        <f>IFERROR(VLOOKUP(K4303,de_para!$A$2:$B$32,2,0),"ERR")</f>
        <v>web event</v>
      </c>
      <c r="R4303" s="1">
        <v>0</v>
      </c>
      <c r="S4303" s="1">
        <f t="shared" si="337"/>
        <v>4</v>
      </c>
      <c r="T4303" s="1">
        <f t="shared" si="338"/>
        <v>2020</v>
      </c>
      <c r="U4303" s="1">
        <f t="shared" si="339"/>
        <v>1</v>
      </c>
    </row>
    <row r="4304" spans="1:21" x14ac:dyDescent="0.25">
      <c r="A4304" s="3" t="s">
        <v>1974</v>
      </c>
      <c r="B4304" s="3" t="s">
        <v>1964</v>
      </c>
      <c r="C4304" s="4" t="s">
        <v>1975</v>
      </c>
      <c r="D4304" s="5" t="s">
        <v>1976</v>
      </c>
      <c r="E4304" s="4" t="s">
        <v>1977</v>
      </c>
      <c r="F4304" s="6">
        <v>0</v>
      </c>
      <c r="G4304" s="4">
        <v>0</v>
      </c>
      <c r="H4304" s="4">
        <v>0</v>
      </c>
      <c r="I4304" s="5" t="s">
        <v>45</v>
      </c>
      <c r="J4304" s="5">
        <v>0</v>
      </c>
      <c r="K4304" s="5" t="s">
        <v>36</v>
      </c>
      <c r="L4304" s="5">
        <v>5</v>
      </c>
      <c r="M4304" s="7" t="s">
        <v>1966</v>
      </c>
      <c r="N4304" s="16">
        <f t="shared" si="335"/>
        <v>43927</v>
      </c>
      <c r="O4304" s="7" t="s">
        <v>1967</v>
      </c>
      <c r="P4304" s="12" t="str">
        <f t="shared" si="336"/>
        <v>2020-04-14</v>
      </c>
      <c r="Q4304" s="1" t="str">
        <f>IFERROR(VLOOKUP(K4304,de_para!$A$2:$B$32,2,0),"ERR")</f>
        <v>web event</v>
      </c>
      <c r="R4304" s="1">
        <v>0</v>
      </c>
      <c r="S4304" s="1">
        <f t="shared" si="337"/>
        <v>4</v>
      </c>
      <c r="T4304" s="1">
        <f t="shared" si="338"/>
        <v>2020</v>
      </c>
      <c r="U4304" s="1">
        <f t="shared" si="339"/>
        <v>1</v>
      </c>
    </row>
    <row r="4305" spans="1:21" x14ac:dyDescent="0.25">
      <c r="A4305" s="3" t="s">
        <v>1911</v>
      </c>
      <c r="B4305" s="3" t="s">
        <v>1964</v>
      </c>
      <c r="C4305" s="4" t="s">
        <v>1912</v>
      </c>
      <c r="D4305" s="5" t="s">
        <v>1504</v>
      </c>
      <c r="E4305" s="4" t="s">
        <v>1505</v>
      </c>
      <c r="F4305" s="6">
        <v>2241.02</v>
      </c>
      <c r="G4305" s="4">
        <v>150592</v>
      </c>
      <c r="H4305" s="4">
        <v>194834</v>
      </c>
      <c r="I4305" s="5">
        <v>11.50220187</v>
      </c>
      <c r="J4305" s="5">
        <v>1.2937871865702999</v>
      </c>
      <c r="K4305" s="5" t="s">
        <v>36</v>
      </c>
      <c r="L4305" s="5">
        <v>24</v>
      </c>
      <c r="M4305" s="7" t="s">
        <v>1966</v>
      </c>
      <c r="N4305" s="16">
        <f t="shared" si="335"/>
        <v>43927</v>
      </c>
      <c r="O4305" s="7" t="s">
        <v>1967</v>
      </c>
      <c r="P4305" s="12" t="str">
        <f t="shared" si="336"/>
        <v>2020-04-14</v>
      </c>
      <c r="Q4305" s="1" t="str">
        <f>IFERROR(VLOOKUP(K4305,de_para!$A$2:$B$32,2,0),"ERR")</f>
        <v>web event</v>
      </c>
      <c r="R4305" s="1">
        <v>0</v>
      </c>
      <c r="S4305" s="1">
        <f t="shared" si="337"/>
        <v>4</v>
      </c>
      <c r="T4305" s="1">
        <f t="shared" si="338"/>
        <v>2020</v>
      </c>
      <c r="U4305" s="1">
        <f t="shared" si="339"/>
        <v>1</v>
      </c>
    </row>
    <row r="4306" spans="1:21" x14ac:dyDescent="0.25">
      <c r="A4306" s="3" t="s">
        <v>1723</v>
      </c>
      <c r="B4306" s="3" t="s">
        <v>1964</v>
      </c>
      <c r="C4306" s="4" t="s">
        <v>1840</v>
      </c>
      <c r="D4306" s="5" t="s">
        <v>1838</v>
      </c>
      <c r="E4306" s="4" t="s">
        <v>1839</v>
      </c>
      <c r="F4306" s="6">
        <v>5130.3</v>
      </c>
      <c r="G4306" s="4">
        <v>260735</v>
      </c>
      <c r="H4306" s="4">
        <v>414130</v>
      </c>
      <c r="I4306" s="5">
        <v>12.38813899</v>
      </c>
      <c r="J4306" s="5">
        <v>1.5883176405162001</v>
      </c>
      <c r="K4306" s="5" t="s">
        <v>36</v>
      </c>
      <c r="L4306" s="5">
        <v>40</v>
      </c>
      <c r="M4306" s="7" t="s">
        <v>1966</v>
      </c>
      <c r="N4306" s="16">
        <f t="shared" si="335"/>
        <v>43927</v>
      </c>
      <c r="O4306" s="7" t="s">
        <v>1967</v>
      </c>
      <c r="P4306" s="12" t="str">
        <f t="shared" si="336"/>
        <v>2020-04-14</v>
      </c>
      <c r="Q4306" s="1" t="str">
        <f>IFERROR(VLOOKUP(K4306,de_para!$A$2:$B$32,2,0),"ERR")</f>
        <v>web event</v>
      </c>
      <c r="R4306" s="1">
        <v>0</v>
      </c>
      <c r="S4306" s="1">
        <f t="shared" si="337"/>
        <v>4</v>
      </c>
      <c r="T4306" s="1">
        <f t="shared" si="338"/>
        <v>2020</v>
      </c>
      <c r="U4306" s="1">
        <f t="shared" si="339"/>
        <v>1</v>
      </c>
    </row>
    <row r="4307" spans="1:21" x14ac:dyDescent="0.25">
      <c r="A4307" s="3" t="s">
        <v>1867</v>
      </c>
      <c r="B4307" s="3" t="s">
        <v>1964</v>
      </c>
      <c r="C4307" s="4" t="s">
        <v>1868</v>
      </c>
      <c r="D4307" s="5" t="s">
        <v>1869</v>
      </c>
      <c r="E4307" s="4" t="s">
        <v>1870</v>
      </c>
      <c r="F4307" s="6">
        <v>1614.96</v>
      </c>
      <c r="G4307" s="4">
        <v>27096</v>
      </c>
      <c r="H4307" s="4">
        <v>64651</v>
      </c>
      <c r="I4307" s="5">
        <v>24.979660020000001</v>
      </c>
      <c r="J4307" s="5">
        <v>2.3859979332743002</v>
      </c>
      <c r="K4307" s="5" t="s">
        <v>36</v>
      </c>
      <c r="L4307" s="5">
        <v>10</v>
      </c>
      <c r="M4307" s="7" t="s">
        <v>1966</v>
      </c>
      <c r="N4307" s="16">
        <f t="shared" si="335"/>
        <v>43927</v>
      </c>
      <c r="O4307" s="7" t="s">
        <v>1967</v>
      </c>
      <c r="P4307" s="12" t="str">
        <f t="shared" si="336"/>
        <v>2020-04-14</v>
      </c>
      <c r="Q4307" s="1" t="str">
        <f>IFERROR(VLOOKUP(K4307,de_para!$A$2:$B$32,2,0),"ERR")</f>
        <v>web event</v>
      </c>
      <c r="R4307" s="1">
        <v>0</v>
      </c>
      <c r="S4307" s="1">
        <f t="shared" si="337"/>
        <v>4</v>
      </c>
      <c r="T4307" s="1">
        <f t="shared" si="338"/>
        <v>2020</v>
      </c>
      <c r="U4307" s="1">
        <f t="shared" si="339"/>
        <v>1</v>
      </c>
    </row>
    <row r="4308" spans="1:21" x14ac:dyDescent="0.25">
      <c r="A4308" s="3" t="s">
        <v>1938</v>
      </c>
      <c r="B4308" s="3" t="s">
        <v>1964</v>
      </c>
      <c r="C4308" s="4" t="s">
        <v>1951</v>
      </c>
      <c r="D4308" s="5" t="s">
        <v>1945</v>
      </c>
      <c r="E4308" s="4" t="s">
        <v>1946</v>
      </c>
      <c r="F4308" s="6">
        <v>11.51</v>
      </c>
      <c r="G4308" s="4">
        <v>981</v>
      </c>
      <c r="H4308" s="4">
        <v>1004</v>
      </c>
      <c r="I4308" s="5">
        <v>11.46414343</v>
      </c>
      <c r="J4308" s="5">
        <v>1.0234454638124</v>
      </c>
      <c r="K4308" s="5" t="s">
        <v>36</v>
      </c>
      <c r="L4308" s="5" t="s">
        <v>45</v>
      </c>
      <c r="M4308" s="7" t="s">
        <v>1966</v>
      </c>
      <c r="N4308" s="16">
        <f t="shared" si="335"/>
        <v>43927</v>
      </c>
      <c r="O4308" s="7" t="s">
        <v>1967</v>
      </c>
      <c r="P4308" s="12" t="str">
        <f t="shared" si="336"/>
        <v>2020-04-14</v>
      </c>
      <c r="Q4308" s="1" t="str">
        <f>IFERROR(VLOOKUP(K4308,de_para!$A$2:$B$32,2,0),"ERR")</f>
        <v>web event</v>
      </c>
      <c r="R4308" s="1">
        <v>0</v>
      </c>
      <c r="S4308" s="1">
        <f t="shared" si="337"/>
        <v>4</v>
      </c>
      <c r="T4308" s="1">
        <f t="shared" si="338"/>
        <v>2020</v>
      </c>
      <c r="U4308" s="1">
        <f t="shared" si="339"/>
        <v>1</v>
      </c>
    </row>
    <row r="4309" spans="1:21" x14ac:dyDescent="0.25">
      <c r="A4309" s="3" t="s">
        <v>1943</v>
      </c>
      <c r="B4309" s="3" t="s">
        <v>1964</v>
      </c>
      <c r="C4309" s="4" t="s">
        <v>1944</v>
      </c>
      <c r="D4309" s="5" t="s">
        <v>1945</v>
      </c>
      <c r="E4309" s="4" t="s">
        <v>1946</v>
      </c>
      <c r="F4309" s="6">
        <v>645.16999999999996</v>
      </c>
      <c r="G4309" s="4">
        <v>18300</v>
      </c>
      <c r="H4309" s="4">
        <v>30822</v>
      </c>
      <c r="I4309" s="5">
        <v>20.932126400000001</v>
      </c>
      <c r="J4309" s="5">
        <v>1.6842622950820001</v>
      </c>
      <c r="K4309" s="5" t="s">
        <v>36</v>
      </c>
      <c r="L4309" s="5">
        <v>1</v>
      </c>
      <c r="M4309" s="7" t="s">
        <v>1966</v>
      </c>
      <c r="N4309" s="16">
        <f t="shared" si="335"/>
        <v>43927</v>
      </c>
      <c r="O4309" s="7" t="s">
        <v>1967</v>
      </c>
      <c r="P4309" s="12" t="str">
        <f t="shared" si="336"/>
        <v>2020-04-14</v>
      </c>
      <c r="Q4309" s="1" t="str">
        <f>IFERROR(VLOOKUP(K4309,de_para!$A$2:$B$32,2,0),"ERR")</f>
        <v>web event</v>
      </c>
      <c r="R4309" s="1">
        <v>0</v>
      </c>
      <c r="S4309" s="1">
        <f t="shared" si="337"/>
        <v>4</v>
      </c>
      <c r="T4309" s="1">
        <f t="shared" si="338"/>
        <v>2020</v>
      </c>
      <c r="U4309" s="1">
        <f t="shared" si="339"/>
        <v>1</v>
      </c>
    </row>
    <row r="4310" spans="1:21" x14ac:dyDescent="0.25">
      <c r="A4310" s="3" t="s">
        <v>1938</v>
      </c>
      <c r="B4310" s="3" t="s">
        <v>1964</v>
      </c>
      <c r="C4310" s="4" t="s">
        <v>1956</v>
      </c>
      <c r="D4310" s="5" t="s">
        <v>1869</v>
      </c>
      <c r="E4310" s="4" t="s">
        <v>1870</v>
      </c>
      <c r="F4310" s="6">
        <v>443.18</v>
      </c>
      <c r="G4310" s="4">
        <v>23032</v>
      </c>
      <c r="H4310" s="4">
        <v>36230</v>
      </c>
      <c r="I4310" s="5">
        <v>12.232404089999999</v>
      </c>
      <c r="J4310" s="5">
        <v>1.5730288294546999</v>
      </c>
      <c r="K4310" s="5" t="s">
        <v>36</v>
      </c>
      <c r="L4310" s="5">
        <v>3</v>
      </c>
      <c r="M4310" s="7" t="s">
        <v>1966</v>
      </c>
      <c r="N4310" s="16">
        <f t="shared" si="335"/>
        <v>43927</v>
      </c>
      <c r="O4310" s="7" t="s">
        <v>1967</v>
      </c>
      <c r="P4310" s="12" t="str">
        <f t="shared" si="336"/>
        <v>2020-04-14</v>
      </c>
      <c r="Q4310" s="1" t="str">
        <f>IFERROR(VLOOKUP(K4310,de_para!$A$2:$B$32,2,0),"ERR")</f>
        <v>web event</v>
      </c>
      <c r="R4310" s="1">
        <v>0</v>
      </c>
      <c r="S4310" s="1">
        <f t="shared" si="337"/>
        <v>4</v>
      </c>
      <c r="T4310" s="1">
        <f t="shared" si="338"/>
        <v>2020</v>
      </c>
      <c r="U4310" s="1">
        <f t="shared" si="339"/>
        <v>1</v>
      </c>
    </row>
    <row r="4311" spans="1:21" x14ac:dyDescent="0.25">
      <c r="A4311" s="3" t="s">
        <v>1593</v>
      </c>
      <c r="B4311" s="3" t="s">
        <v>1964</v>
      </c>
      <c r="C4311" s="4" t="s">
        <v>1594</v>
      </c>
      <c r="D4311" s="5" t="s">
        <v>1504</v>
      </c>
      <c r="E4311" s="4" t="s">
        <v>1505</v>
      </c>
      <c r="F4311" s="6">
        <v>333.66</v>
      </c>
      <c r="G4311" s="4">
        <v>46800</v>
      </c>
      <c r="H4311" s="4">
        <v>51470</v>
      </c>
      <c r="I4311" s="5">
        <v>6.4826112299999998</v>
      </c>
      <c r="J4311" s="5">
        <v>1.0997863247863</v>
      </c>
      <c r="K4311" s="5" t="s">
        <v>36</v>
      </c>
      <c r="L4311" s="5">
        <v>7</v>
      </c>
      <c r="M4311" s="7" t="s">
        <v>1966</v>
      </c>
      <c r="N4311" s="16">
        <f t="shared" si="335"/>
        <v>43927</v>
      </c>
      <c r="O4311" s="7" t="s">
        <v>1967</v>
      </c>
      <c r="P4311" s="12" t="str">
        <f t="shared" si="336"/>
        <v>2020-04-14</v>
      </c>
      <c r="Q4311" s="1" t="str">
        <f>IFERROR(VLOOKUP(K4311,de_para!$A$2:$B$32,2,0),"ERR")</f>
        <v>web event</v>
      </c>
      <c r="R4311" s="1">
        <v>0</v>
      </c>
      <c r="S4311" s="1">
        <f t="shared" si="337"/>
        <v>4</v>
      </c>
      <c r="T4311" s="1">
        <f t="shared" si="338"/>
        <v>2020</v>
      </c>
      <c r="U4311" s="1">
        <f t="shared" si="339"/>
        <v>1</v>
      </c>
    </row>
    <row r="4312" spans="1:21" x14ac:dyDescent="0.25">
      <c r="A4312" s="3" t="s">
        <v>1928</v>
      </c>
      <c r="B4312" s="3" t="s">
        <v>1964</v>
      </c>
      <c r="C4312" s="4" t="s">
        <v>1929</v>
      </c>
      <c r="D4312" s="5" t="s">
        <v>1890</v>
      </c>
      <c r="E4312" s="4" t="s">
        <v>1891</v>
      </c>
      <c r="F4312" s="6">
        <v>1487.09</v>
      </c>
      <c r="G4312" s="4">
        <v>26424</v>
      </c>
      <c r="H4312" s="4">
        <v>75128</v>
      </c>
      <c r="I4312" s="5">
        <v>19.794084760000001</v>
      </c>
      <c r="J4312" s="5">
        <v>2.8431728731455999</v>
      </c>
      <c r="K4312" s="5" t="s">
        <v>36</v>
      </c>
      <c r="L4312" s="5">
        <v>15</v>
      </c>
      <c r="M4312" s="7" t="s">
        <v>1966</v>
      </c>
      <c r="N4312" s="16">
        <f t="shared" si="335"/>
        <v>43927</v>
      </c>
      <c r="O4312" s="7" t="s">
        <v>1967</v>
      </c>
      <c r="P4312" s="12" t="str">
        <f t="shared" si="336"/>
        <v>2020-04-14</v>
      </c>
      <c r="Q4312" s="1" t="str">
        <f>IFERROR(VLOOKUP(K4312,de_para!$A$2:$B$32,2,0),"ERR")</f>
        <v>web event</v>
      </c>
      <c r="R4312" s="1">
        <v>0</v>
      </c>
      <c r="S4312" s="1">
        <f t="shared" si="337"/>
        <v>4</v>
      </c>
      <c r="T4312" s="1">
        <f t="shared" si="338"/>
        <v>2020</v>
      </c>
      <c r="U4312" s="1">
        <f t="shared" si="339"/>
        <v>1</v>
      </c>
    </row>
    <row r="4313" spans="1:21" x14ac:dyDescent="0.25">
      <c r="A4313" s="3" t="s">
        <v>1502</v>
      </c>
      <c r="B4313" s="3" t="s">
        <v>1964</v>
      </c>
      <c r="C4313" s="4" t="s">
        <v>1503</v>
      </c>
      <c r="D4313" s="5" t="s">
        <v>1504</v>
      </c>
      <c r="E4313" s="4" t="s">
        <v>1505</v>
      </c>
      <c r="F4313" s="6">
        <v>7886.28</v>
      </c>
      <c r="G4313" s="4">
        <v>565375</v>
      </c>
      <c r="H4313" s="4">
        <v>899428</v>
      </c>
      <c r="I4313" s="5">
        <v>8.7681059500000007</v>
      </c>
      <c r="J4313" s="5">
        <v>1.5908520893211999</v>
      </c>
      <c r="K4313" s="5" t="s">
        <v>36</v>
      </c>
      <c r="L4313" s="5">
        <v>142</v>
      </c>
      <c r="M4313" s="7" t="s">
        <v>1966</v>
      </c>
      <c r="N4313" s="16">
        <f t="shared" si="335"/>
        <v>43927</v>
      </c>
      <c r="O4313" s="7" t="s">
        <v>1967</v>
      </c>
      <c r="P4313" s="12" t="str">
        <f t="shared" si="336"/>
        <v>2020-04-14</v>
      </c>
      <c r="Q4313" s="1" t="str">
        <f>IFERROR(VLOOKUP(K4313,de_para!$A$2:$B$32,2,0),"ERR")</f>
        <v>web event</v>
      </c>
      <c r="R4313" s="1">
        <v>0</v>
      </c>
      <c r="S4313" s="1">
        <f t="shared" si="337"/>
        <v>4</v>
      </c>
      <c r="T4313" s="1">
        <f t="shared" si="338"/>
        <v>2020</v>
      </c>
      <c r="U4313" s="1">
        <f t="shared" si="339"/>
        <v>1</v>
      </c>
    </row>
    <row r="4314" spans="1:21" x14ac:dyDescent="0.25">
      <c r="A4314" s="3" t="s">
        <v>1961</v>
      </c>
      <c r="B4314" s="3" t="s">
        <v>1964</v>
      </c>
      <c r="C4314" s="4" t="s">
        <v>1962</v>
      </c>
      <c r="D4314" s="5" t="s">
        <v>1869</v>
      </c>
      <c r="E4314" s="4" t="s">
        <v>1870</v>
      </c>
      <c r="F4314" s="6">
        <v>2944.48</v>
      </c>
      <c r="G4314" s="4">
        <v>45240</v>
      </c>
      <c r="H4314" s="4">
        <v>144772</v>
      </c>
      <c r="I4314" s="5">
        <v>20.338739539999999</v>
      </c>
      <c r="J4314" s="5">
        <v>3.2000884173298001</v>
      </c>
      <c r="K4314" s="5" t="s">
        <v>36</v>
      </c>
      <c r="L4314" s="5">
        <v>14</v>
      </c>
      <c r="M4314" s="7" t="s">
        <v>1966</v>
      </c>
      <c r="N4314" s="16">
        <f t="shared" si="335"/>
        <v>43927</v>
      </c>
      <c r="O4314" s="7" t="s">
        <v>1967</v>
      </c>
      <c r="P4314" s="12" t="str">
        <f t="shared" si="336"/>
        <v>2020-04-14</v>
      </c>
      <c r="Q4314" s="1" t="str">
        <f>IFERROR(VLOOKUP(K4314,de_para!$A$2:$B$32,2,0),"ERR")</f>
        <v>web event</v>
      </c>
      <c r="R4314" s="1">
        <v>0</v>
      </c>
      <c r="S4314" s="1">
        <f t="shared" si="337"/>
        <v>4</v>
      </c>
      <c r="T4314" s="1">
        <f t="shared" si="338"/>
        <v>2020</v>
      </c>
      <c r="U4314" s="1">
        <f t="shared" si="339"/>
        <v>1</v>
      </c>
    </row>
    <row r="4315" spans="1:21" x14ac:dyDescent="0.25">
      <c r="A4315" s="3" t="s">
        <v>1978</v>
      </c>
      <c r="B4315" s="3" t="s">
        <v>1964</v>
      </c>
      <c r="C4315" s="4" t="s">
        <v>1979</v>
      </c>
      <c r="D4315" s="5" t="s">
        <v>1980</v>
      </c>
      <c r="E4315" s="4" t="s">
        <v>1981</v>
      </c>
      <c r="F4315" s="6">
        <v>2335.5500000000002</v>
      </c>
      <c r="G4315" s="4">
        <v>80608</v>
      </c>
      <c r="H4315" s="4">
        <v>396591</v>
      </c>
      <c r="I4315" s="5">
        <v>5.8890645499999996</v>
      </c>
      <c r="J4315" s="5">
        <v>4.9199955339420001</v>
      </c>
      <c r="K4315" s="5" t="s">
        <v>394</v>
      </c>
      <c r="L4315" s="5">
        <v>1677</v>
      </c>
      <c r="M4315" s="7" t="s">
        <v>1966</v>
      </c>
      <c r="N4315" s="16">
        <f t="shared" si="335"/>
        <v>43927</v>
      </c>
      <c r="O4315" s="7" t="s">
        <v>1967</v>
      </c>
      <c r="P4315" s="12" t="str">
        <f t="shared" si="336"/>
        <v>2020-04-14</v>
      </c>
      <c r="Q4315" s="1" t="str">
        <f>IFERROR(VLOOKUP(K4315,de_para!$A$2:$B$32,2,0),"ERR")</f>
        <v>Mid funnel</v>
      </c>
      <c r="R4315" s="1">
        <v>0</v>
      </c>
      <c r="S4315" s="1">
        <f t="shared" si="337"/>
        <v>4</v>
      </c>
      <c r="T4315" s="1">
        <f t="shared" si="338"/>
        <v>2020</v>
      </c>
      <c r="U4315" s="1">
        <f t="shared" si="339"/>
        <v>1</v>
      </c>
    </row>
    <row r="4316" spans="1:21" x14ac:dyDescent="0.25">
      <c r="A4316" s="3" t="s">
        <v>1938</v>
      </c>
      <c r="B4316" s="3" t="s">
        <v>1964</v>
      </c>
      <c r="C4316" s="4" t="s">
        <v>1939</v>
      </c>
      <c r="D4316" s="5" t="s">
        <v>1890</v>
      </c>
      <c r="E4316" s="4" t="s">
        <v>1891</v>
      </c>
      <c r="F4316" s="6">
        <v>272.83</v>
      </c>
      <c r="G4316" s="4">
        <v>21756</v>
      </c>
      <c r="H4316" s="4">
        <v>44029</v>
      </c>
      <c r="I4316" s="5">
        <v>6.1965976999999999</v>
      </c>
      <c r="J4316" s="5">
        <v>2.0237635594777998</v>
      </c>
      <c r="K4316" s="5" t="s">
        <v>36</v>
      </c>
      <c r="L4316" s="5" t="s">
        <v>45</v>
      </c>
      <c r="M4316" s="7" t="s">
        <v>1966</v>
      </c>
      <c r="N4316" s="16">
        <f t="shared" si="335"/>
        <v>43927</v>
      </c>
      <c r="O4316" s="7" t="s">
        <v>1967</v>
      </c>
      <c r="P4316" s="12" t="str">
        <f t="shared" si="336"/>
        <v>2020-04-14</v>
      </c>
      <c r="Q4316" s="1" t="str">
        <f>IFERROR(VLOOKUP(K4316,de_para!$A$2:$B$32,2,0),"ERR")</f>
        <v>web event</v>
      </c>
      <c r="R4316" s="1">
        <v>0</v>
      </c>
      <c r="S4316" s="1">
        <f t="shared" si="337"/>
        <v>4</v>
      </c>
      <c r="T4316" s="1">
        <f t="shared" si="338"/>
        <v>2020</v>
      </c>
      <c r="U4316" s="1">
        <f t="shared" si="339"/>
        <v>1</v>
      </c>
    </row>
    <row r="4317" spans="1:21" x14ac:dyDescent="0.25">
      <c r="A4317" s="3" t="s">
        <v>1938</v>
      </c>
      <c r="B4317" s="3" t="s">
        <v>1964</v>
      </c>
      <c r="C4317" s="4" t="s">
        <v>1982</v>
      </c>
      <c r="D4317" s="5" t="s">
        <v>1920</v>
      </c>
      <c r="E4317" s="4" t="s">
        <v>1921</v>
      </c>
      <c r="F4317" s="6">
        <v>180.21</v>
      </c>
      <c r="G4317" s="4">
        <v>10600</v>
      </c>
      <c r="H4317" s="4">
        <v>13655</v>
      </c>
      <c r="I4317" s="5">
        <v>13.197363599999999</v>
      </c>
      <c r="J4317" s="5">
        <v>1.2882075471698</v>
      </c>
      <c r="K4317" s="5" t="s">
        <v>36</v>
      </c>
      <c r="L4317" s="5">
        <v>4</v>
      </c>
      <c r="M4317" s="7" t="s">
        <v>1966</v>
      </c>
      <c r="N4317" s="16">
        <f t="shared" si="335"/>
        <v>43927</v>
      </c>
      <c r="O4317" s="7" t="s">
        <v>1967</v>
      </c>
      <c r="P4317" s="12" t="str">
        <f t="shared" si="336"/>
        <v>2020-04-14</v>
      </c>
      <c r="Q4317" s="1" t="str">
        <f>IFERROR(VLOOKUP(K4317,de_para!$A$2:$B$32,2,0),"ERR")</f>
        <v>web event</v>
      </c>
      <c r="R4317" s="1">
        <v>0</v>
      </c>
      <c r="S4317" s="1">
        <f t="shared" si="337"/>
        <v>4</v>
      </c>
      <c r="T4317" s="1">
        <f t="shared" si="338"/>
        <v>2020</v>
      </c>
      <c r="U4317" s="1">
        <f t="shared" si="339"/>
        <v>1</v>
      </c>
    </row>
    <row r="4318" spans="1:21" x14ac:dyDescent="0.25">
      <c r="A4318" s="3" t="s">
        <v>1983</v>
      </c>
      <c r="B4318" s="3" t="s">
        <v>1964</v>
      </c>
      <c r="C4318" s="4" t="s">
        <v>1984</v>
      </c>
      <c r="D4318" s="5" t="s">
        <v>1985</v>
      </c>
      <c r="E4318" s="4" t="s">
        <v>1986</v>
      </c>
      <c r="F4318" s="6">
        <v>0</v>
      </c>
      <c r="G4318" s="4">
        <v>0</v>
      </c>
      <c r="H4318" s="4">
        <v>0</v>
      </c>
      <c r="I4318" s="5" t="s">
        <v>45</v>
      </c>
      <c r="J4318" s="5">
        <v>0</v>
      </c>
      <c r="K4318" s="5" t="s">
        <v>1265</v>
      </c>
      <c r="L4318" s="5">
        <v>1</v>
      </c>
      <c r="M4318" s="7" t="s">
        <v>1966</v>
      </c>
      <c r="N4318" s="16">
        <f t="shared" si="335"/>
        <v>43927</v>
      </c>
      <c r="O4318" s="7" t="s">
        <v>1967</v>
      </c>
      <c r="P4318" s="12" t="str">
        <f t="shared" si="336"/>
        <v>2020-04-14</v>
      </c>
      <c r="Q4318" s="1" t="str">
        <f>IFERROR(VLOOKUP(K4318,de_para!$A$2:$B$32,2,0),"ERR")</f>
        <v>Mensagem</v>
      </c>
      <c r="R4318" s="1">
        <v>0</v>
      </c>
      <c r="S4318" s="1">
        <f t="shared" si="337"/>
        <v>4</v>
      </c>
      <c r="T4318" s="1">
        <f t="shared" si="338"/>
        <v>2020</v>
      </c>
      <c r="U4318" s="1">
        <f t="shared" si="339"/>
        <v>1</v>
      </c>
    </row>
    <row r="4319" spans="1:21" x14ac:dyDescent="0.25">
      <c r="A4319" s="3" t="s">
        <v>1926</v>
      </c>
      <c r="B4319" s="3" t="s">
        <v>1964</v>
      </c>
      <c r="C4319" s="4" t="s">
        <v>1927</v>
      </c>
      <c r="D4319" s="5" t="s">
        <v>1890</v>
      </c>
      <c r="E4319" s="4" t="s">
        <v>1891</v>
      </c>
      <c r="F4319" s="6">
        <v>1193.28</v>
      </c>
      <c r="G4319" s="4">
        <v>23912</v>
      </c>
      <c r="H4319" s="4">
        <v>81822</v>
      </c>
      <c r="I4319" s="5">
        <v>14.58385275</v>
      </c>
      <c r="J4319" s="5">
        <v>3.4217965874875</v>
      </c>
      <c r="K4319" s="5" t="s">
        <v>36</v>
      </c>
      <c r="L4319" s="5">
        <v>4</v>
      </c>
      <c r="M4319" s="7" t="s">
        <v>1966</v>
      </c>
      <c r="N4319" s="16">
        <f t="shared" si="335"/>
        <v>43927</v>
      </c>
      <c r="O4319" s="7" t="s">
        <v>1967</v>
      </c>
      <c r="P4319" s="12" t="str">
        <f t="shared" si="336"/>
        <v>2020-04-14</v>
      </c>
      <c r="Q4319" s="1" t="str">
        <f>IFERROR(VLOOKUP(K4319,de_para!$A$2:$B$32,2,0),"ERR")</f>
        <v>web event</v>
      </c>
      <c r="R4319" s="1">
        <v>0</v>
      </c>
      <c r="S4319" s="1">
        <f t="shared" si="337"/>
        <v>4</v>
      </c>
      <c r="T4319" s="1">
        <f t="shared" si="338"/>
        <v>2020</v>
      </c>
      <c r="U4319" s="1">
        <f t="shared" si="339"/>
        <v>1</v>
      </c>
    </row>
    <row r="4320" spans="1:21" x14ac:dyDescent="0.25">
      <c r="A4320" s="3" t="s">
        <v>1987</v>
      </c>
      <c r="B4320" s="3" t="s">
        <v>1964</v>
      </c>
      <c r="C4320" s="4" t="s">
        <v>1988</v>
      </c>
      <c r="D4320" s="5" t="s">
        <v>1985</v>
      </c>
      <c r="E4320" s="4" t="s">
        <v>1986</v>
      </c>
      <c r="F4320" s="6">
        <v>0</v>
      </c>
      <c r="G4320" s="4">
        <v>0</v>
      </c>
      <c r="H4320" s="4">
        <v>0</v>
      </c>
      <c r="I4320" s="5" t="s">
        <v>45</v>
      </c>
      <c r="J4320" s="5">
        <v>0</v>
      </c>
      <c r="K4320" s="5" t="s">
        <v>1265</v>
      </c>
      <c r="L4320" s="5">
        <v>2</v>
      </c>
      <c r="M4320" s="7" t="s">
        <v>1966</v>
      </c>
      <c r="N4320" s="16">
        <f t="shared" si="335"/>
        <v>43927</v>
      </c>
      <c r="O4320" s="7" t="s">
        <v>1967</v>
      </c>
      <c r="P4320" s="12" t="str">
        <f t="shared" si="336"/>
        <v>2020-04-14</v>
      </c>
      <c r="Q4320" s="1" t="str">
        <f>IFERROR(VLOOKUP(K4320,de_para!$A$2:$B$32,2,0),"ERR")</f>
        <v>Mensagem</v>
      </c>
      <c r="R4320" s="1">
        <v>0</v>
      </c>
      <c r="S4320" s="1">
        <f t="shared" si="337"/>
        <v>4</v>
      </c>
      <c r="T4320" s="1">
        <f t="shared" si="338"/>
        <v>2020</v>
      </c>
      <c r="U4320" s="1">
        <f t="shared" si="339"/>
        <v>1</v>
      </c>
    </row>
    <row r="4321" spans="1:21" x14ac:dyDescent="0.25">
      <c r="A4321" s="3" t="s">
        <v>1924</v>
      </c>
      <c r="B4321" s="3" t="s">
        <v>1964</v>
      </c>
      <c r="C4321" s="4" t="s">
        <v>1925</v>
      </c>
      <c r="D4321" s="5" t="s">
        <v>1869</v>
      </c>
      <c r="E4321" s="4" t="s">
        <v>1870</v>
      </c>
      <c r="F4321" s="6">
        <v>2294.4</v>
      </c>
      <c r="G4321" s="4">
        <v>37864</v>
      </c>
      <c r="H4321" s="4">
        <v>98568</v>
      </c>
      <c r="I4321" s="5">
        <v>23.277331390000001</v>
      </c>
      <c r="J4321" s="5">
        <v>2.6032114937672</v>
      </c>
      <c r="K4321" s="5" t="s">
        <v>36</v>
      </c>
      <c r="L4321" s="5">
        <v>13</v>
      </c>
      <c r="M4321" s="7" t="s">
        <v>1966</v>
      </c>
      <c r="N4321" s="16">
        <f t="shared" si="335"/>
        <v>43927</v>
      </c>
      <c r="O4321" s="7" t="s">
        <v>1967</v>
      </c>
      <c r="P4321" s="12" t="str">
        <f t="shared" si="336"/>
        <v>2020-04-14</v>
      </c>
      <c r="Q4321" s="1" t="str">
        <f>IFERROR(VLOOKUP(K4321,de_para!$A$2:$B$32,2,0),"ERR")</f>
        <v>web event</v>
      </c>
      <c r="R4321" s="1">
        <v>0</v>
      </c>
      <c r="S4321" s="1">
        <f t="shared" si="337"/>
        <v>4</v>
      </c>
      <c r="T4321" s="1">
        <f t="shared" si="338"/>
        <v>2020</v>
      </c>
      <c r="U4321" s="1">
        <f t="shared" si="339"/>
        <v>1</v>
      </c>
    </row>
    <row r="4322" spans="1:21" x14ac:dyDescent="0.25">
      <c r="A4322" s="3" t="s">
        <v>1934</v>
      </c>
      <c r="B4322" s="3" t="s">
        <v>1964</v>
      </c>
      <c r="C4322" s="4" t="s">
        <v>1940</v>
      </c>
      <c r="D4322" s="5" t="s">
        <v>1941</v>
      </c>
      <c r="E4322" s="4" t="s">
        <v>1942</v>
      </c>
      <c r="F4322" s="6">
        <v>0</v>
      </c>
      <c r="G4322" s="4">
        <v>0</v>
      </c>
      <c r="H4322" s="4">
        <v>0</v>
      </c>
      <c r="I4322" s="5" t="s">
        <v>45</v>
      </c>
      <c r="J4322" s="5">
        <v>0</v>
      </c>
      <c r="K4322" s="5" t="s">
        <v>36</v>
      </c>
      <c r="L4322" s="5">
        <v>11</v>
      </c>
      <c r="M4322" s="7" t="s">
        <v>1966</v>
      </c>
      <c r="N4322" s="16">
        <f t="shared" si="335"/>
        <v>43927</v>
      </c>
      <c r="O4322" s="7" t="s">
        <v>1967</v>
      </c>
      <c r="P4322" s="12" t="str">
        <f t="shared" si="336"/>
        <v>2020-04-14</v>
      </c>
      <c r="Q4322" s="1" t="str">
        <f>IFERROR(VLOOKUP(K4322,de_para!$A$2:$B$32,2,0),"ERR")</f>
        <v>web event</v>
      </c>
      <c r="R4322" s="1">
        <v>0</v>
      </c>
      <c r="S4322" s="1">
        <f t="shared" si="337"/>
        <v>4</v>
      </c>
      <c r="T4322" s="1">
        <f t="shared" si="338"/>
        <v>2020</v>
      </c>
      <c r="U4322" s="1">
        <f t="shared" si="339"/>
        <v>1</v>
      </c>
    </row>
    <row r="4323" spans="1:21" x14ac:dyDescent="0.25">
      <c r="A4323" s="3" t="s">
        <v>1989</v>
      </c>
      <c r="B4323" s="3" t="s">
        <v>1964</v>
      </c>
      <c r="C4323" s="4" t="s">
        <v>1990</v>
      </c>
      <c r="D4323" s="5" t="s">
        <v>1869</v>
      </c>
      <c r="E4323" s="4" t="s">
        <v>1870</v>
      </c>
      <c r="F4323" s="6">
        <v>41.23</v>
      </c>
      <c r="G4323" s="4">
        <v>2110</v>
      </c>
      <c r="H4323" s="4">
        <v>2989</v>
      </c>
      <c r="I4323" s="5">
        <v>13.79391101</v>
      </c>
      <c r="J4323" s="5">
        <v>1.4165876777251001</v>
      </c>
      <c r="K4323" s="5" t="s">
        <v>36</v>
      </c>
      <c r="L4323" s="5" t="s">
        <v>45</v>
      </c>
      <c r="M4323" s="7" t="s">
        <v>1966</v>
      </c>
      <c r="N4323" s="16">
        <f t="shared" si="335"/>
        <v>43927</v>
      </c>
      <c r="O4323" s="7" t="s">
        <v>1967</v>
      </c>
      <c r="P4323" s="12" t="str">
        <f t="shared" si="336"/>
        <v>2020-04-14</v>
      </c>
      <c r="Q4323" s="1" t="str">
        <f>IFERROR(VLOOKUP(K4323,de_para!$A$2:$B$32,2,0),"ERR")</f>
        <v>web event</v>
      </c>
      <c r="R4323" s="1">
        <v>0</v>
      </c>
      <c r="S4323" s="1">
        <f t="shared" si="337"/>
        <v>4</v>
      </c>
      <c r="T4323" s="1">
        <f t="shared" si="338"/>
        <v>2020</v>
      </c>
      <c r="U4323" s="1">
        <f t="shared" si="339"/>
        <v>1</v>
      </c>
    </row>
    <row r="4324" spans="1:21" x14ac:dyDescent="0.25">
      <c r="A4324" s="3" t="s">
        <v>1957</v>
      </c>
      <c r="B4324" s="3" t="s">
        <v>1964</v>
      </c>
      <c r="C4324" s="4" t="s">
        <v>1958</v>
      </c>
      <c r="D4324" s="5" t="s">
        <v>1959</v>
      </c>
      <c r="E4324" s="4" t="s">
        <v>1960</v>
      </c>
      <c r="F4324" s="6">
        <v>6088.32</v>
      </c>
      <c r="G4324" s="4">
        <v>344896</v>
      </c>
      <c r="H4324" s="4">
        <v>538212</v>
      </c>
      <c r="I4324" s="5">
        <v>11.31212236</v>
      </c>
      <c r="J4324" s="5">
        <v>1.5605051957692</v>
      </c>
      <c r="K4324" s="5" t="s">
        <v>36</v>
      </c>
      <c r="L4324" s="5">
        <v>40</v>
      </c>
      <c r="M4324" s="7" t="s">
        <v>1966</v>
      </c>
      <c r="N4324" s="16">
        <f t="shared" si="335"/>
        <v>43927</v>
      </c>
      <c r="O4324" s="7" t="s">
        <v>1967</v>
      </c>
      <c r="P4324" s="12" t="str">
        <f t="shared" si="336"/>
        <v>2020-04-14</v>
      </c>
      <c r="Q4324" s="1" t="str">
        <f>IFERROR(VLOOKUP(K4324,de_para!$A$2:$B$32,2,0),"ERR")</f>
        <v>web event</v>
      </c>
      <c r="R4324" s="1">
        <v>0</v>
      </c>
      <c r="S4324" s="1">
        <f t="shared" si="337"/>
        <v>4</v>
      </c>
      <c r="T4324" s="1">
        <f t="shared" si="338"/>
        <v>2020</v>
      </c>
      <c r="U4324" s="1">
        <f t="shared" si="339"/>
        <v>1</v>
      </c>
    </row>
    <row r="4325" spans="1:21" x14ac:dyDescent="0.25">
      <c r="A4325" s="3" t="s">
        <v>1991</v>
      </c>
      <c r="B4325" s="3" t="s">
        <v>1964</v>
      </c>
      <c r="C4325" s="4" t="s">
        <v>1992</v>
      </c>
      <c r="D4325" s="5" t="s">
        <v>1976</v>
      </c>
      <c r="E4325" s="4" t="s">
        <v>1977</v>
      </c>
      <c r="F4325" s="6">
        <v>0</v>
      </c>
      <c r="G4325" s="4">
        <v>0</v>
      </c>
      <c r="H4325" s="4">
        <v>0</v>
      </c>
      <c r="I4325" s="5" t="s">
        <v>45</v>
      </c>
      <c r="J4325" s="5">
        <v>0</v>
      </c>
      <c r="K4325" s="5" t="s">
        <v>36</v>
      </c>
      <c r="L4325" s="5">
        <v>2</v>
      </c>
      <c r="M4325" s="7" t="s">
        <v>1966</v>
      </c>
      <c r="N4325" s="16">
        <f t="shared" si="335"/>
        <v>43927</v>
      </c>
      <c r="O4325" s="7" t="s">
        <v>1967</v>
      </c>
      <c r="P4325" s="12" t="str">
        <f t="shared" si="336"/>
        <v>2020-04-14</v>
      </c>
      <c r="Q4325" s="1" t="str">
        <f>IFERROR(VLOOKUP(K4325,de_para!$A$2:$B$32,2,0),"ERR")</f>
        <v>web event</v>
      </c>
      <c r="R4325" s="1">
        <v>0</v>
      </c>
      <c r="S4325" s="1">
        <f t="shared" si="337"/>
        <v>4</v>
      </c>
      <c r="T4325" s="1">
        <f t="shared" si="338"/>
        <v>2020</v>
      </c>
      <c r="U4325" s="1">
        <f t="shared" si="339"/>
        <v>1</v>
      </c>
    </row>
    <row r="4326" spans="1:21" x14ac:dyDescent="0.25">
      <c r="A4326" s="3" t="s">
        <v>1917</v>
      </c>
      <c r="B4326" s="3" t="s">
        <v>1964</v>
      </c>
      <c r="C4326" s="4" t="s">
        <v>1919</v>
      </c>
      <c r="D4326" s="5" t="s">
        <v>1920</v>
      </c>
      <c r="E4326" s="4" t="s">
        <v>1921</v>
      </c>
      <c r="F4326" s="6">
        <v>3947.5</v>
      </c>
      <c r="G4326" s="4">
        <v>70848</v>
      </c>
      <c r="H4326" s="4">
        <v>163072</v>
      </c>
      <c r="I4326" s="5">
        <v>24.2070987</v>
      </c>
      <c r="J4326" s="5">
        <v>2.3017163504967999</v>
      </c>
      <c r="K4326" s="5" t="s">
        <v>36</v>
      </c>
      <c r="L4326" s="5">
        <v>24</v>
      </c>
      <c r="M4326" s="7" t="s">
        <v>1966</v>
      </c>
      <c r="N4326" s="16">
        <f t="shared" si="335"/>
        <v>43927</v>
      </c>
      <c r="O4326" s="7" t="s">
        <v>1967</v>
      </c>
      <c r="P4326" s="12" t="str">
        <f t="shared" si="336"/>
        <v>2020-04-14</v>
      </c>
      <c r="Q4326" s="1" t="str">
        <f>IFERROR(VLOOKUP(K4326,de_para!$A$2:$B$32,2,0),"ERR")</f>
        <v>web event</v>
      </c>
      <c r="R4326" s="1">
        <v>0</v>
      </c>
      <c r="S4326" s="1">
        <f t="shared" si="337"/>
        <v>4</v>
      </c>
      <c r="T4326" s="1">
        <f t="shared" si="338"/>
        <v>2020</v>
      </c>
      <c r="U4326" s="1">
        <f t="shared" si="339"/>
        <v>1</v>
      </c>
    </row>
    <row r="4327" spans="1:21" x14ac:dyDescent="0.25">
      <c r="A4327" s="3" t="s">
        <v>1952</v>
      </c>
      <c r="B4327" s="3" t="s">
        <v>1964</v>
      </c>
      <c r="C4327" s="4" t="s">
        <v>1953</v>
      </c>
      <c r="D4327" s="5" t="s">
        <v>1954</v>
      </c>
      <c r="E4327" s="4" t="s">
        <v>1955</v>
      </c>
      <c r="F4327" s="6">
        <v>0</v>
      </c>
      <c r="G4327" s="4">
        <v>0</v>
      </c>
      <c r="H4327" s="4">
        <v>0</v>
      </c>
      <c r="I4327" s="5" t="s">
        <v>45</v>
      </c>
      <c r="J4327" s="5">
        <v>0</v>
      </c>
      <c r="K4327" s="5" t="s">
        <v>36</v>
      </c>
      <c r="L4327" s="5">
        <v>2</v>
      </c>
      <c r="M4327" s="7" t="s">
        <v>1966</v>
      </c>
      <c r="N4327" s="16">
        <f t="shared" si="335"/>
        <v>43927</v>
      </c>
      <c r="O4327" s="7" t="s">
        <v>1967</v>
      </c>
      <c r="P4327" s="12" t="str">
        <f t="shared" si="336"/>
        <v>2020-04-14</v>
      </c>
      <c r="Q4327" s="1" t="str">
        <f>IFERROR(VLOOKUP(K4327,de_para!$A$2:$B$32,2,0),"ERR")</f>
        <v>web event</v>
      </c>
      <c r="R4327" s="1">
        <v>0</v>
      </c>
      <c r="S4327" s="1">
        <f t="shared" si="337"/>
        <v>4</v>
      </c>
      <c r="T4327" s="1">
        <f t="shared" si="338"/>
        <v>2020</v>
      </c>
      <c r="U4327" s="1">
        <f t="shared" si="339"/>
        <v>1</v>
      </c>
    </row>
    <row r="4328" spans="1:21" x14ac:dyDescent="0.25">
      <c r="A4328" s="3" t="s">
        <v>1993</v>
      </c>
      <c r="B4328" s="3" t="s">
        <v>1964</v>
      </c>
      <c r="C4328" s="4" t="s">
        <v>1994</v>
      </c>
      <c r="D4328" s="5" t="s">
        <v>1995</v>
      </c>
      <c r="E4328" s="4" t="s">
        <v>1996</v>
      </c>
      <c r="F4328" s="6">
        <v>0</v>
      </c>
      <c r="G4328" s="4">
        <v>0</v>
      </c>
      <c r="H4328" s="4">
        <v>0</v>
      </c>
      <c r="I4328" s="5" t="s">
        <v>45</v>
      </c>
      <c r="J4328" s="5">
        <v>0</v>
      </c>
      <c r="K4328" s="5" t="s">
        <v>757</v>
      </c>
      <c r="L4328" s="5">
        <v>2</v>
      </c>
      <c r="M4328" s="7" t="s">
        <v>1966</v>
      </c>
      <c r="N4328" s="16">
        <f t="shared" si="335"/>
        <v>43927</v>
      </c>
      <c r="O4328" s="7" t="s">
        <v>1967</v>
      </c>
      <c r="P4328" s="12" t="str">
        <f t="shared" si="336"/>
        <v>2020-04-14</v>
      </c>
      <c r="Q4328" s="1" t="str">
        <f>IFERROR(VLOOKUP(K4328,de_para!$A$2:$B$32,2,0),"ERR")</f>
        <v>web event</v>
      </c>
      <c r="R4328" s="1">
        <v>0</v>
      </c>
      <c r="S4328" s="1">
        <f t="shared" si="337"/>
        <v>4</v>
      </c>
      <c r="T4328" s="1">
        <f t="shared" si="338"/>
        <v>2020</v>
      </c>
      <c r="U4328" s="1">
        <f t="shared" si="339"/>
        <v>1</v>
      </c>
    </row>
    <row r="4329" spans="1:21" x14ac:dyDescent="0.25">
      <c r="A4329" s="3" t="s">
        <v>1088</v>
      </c>
      <c r="B4329" s="3" t="s">
        <v>1964</v>
      </c>
      <c r="C4329" s="4" t="s">
        <v>1090</v>
      </c>
      <c r="D4329" s="5" t="s">
        <v>1091</v>
      </c>
      <c r="E4329" s="4" t="s">
        <v>1092</v>
      </c>
      <c r="F4329" s="6">
        <v>655.88</v>
      </c>
      <c r="G4329" s="4">
        <v>3462</v>
      </c>
      <c r="H4329" s="4">
        <v>9635</v>
      </c>
      <c r="I4329" s="5">
        <v>68.072651789999995</v>
      </c>
      <c r="J4329" s="5">
        <v>2.7830733679953998</v>
      </c>
      <c r="K4329" s="5" t="s">
        <v>36</v>
      </c>
      <c r="L4329" s="5">
        <v>7</v>
      </c>
      <c r="M4329" s="7" t="s">
        <v>1966</v>
      </c>
      <c r="N4329" s="16">
        <f t="shared" si="335"/>
        <v>43927</v>
      </c>
      <c r="O4329" s="7" t="s">
        <v>1967</v>
      </c>
      <c r="P4329" s="12" t="str">
        <f t="shared" si="336"/>
        <v>2020-04-14</v>
      </c>
      <c r="Q4329" s="1" t="str">
        <f>IFERROR(VLOOKUP(K4329,de_para!$A$2:$B$32,2,0),"ERR")</f>
        <v>web event</v>
      </c>
      <c r="R4329" s="1">
        <v>0</v>
      </c>
      <c r="S4329" s="1">
        <f t="shared" si="337"/>
        <v>4</v>
      </c>
      <c r="T4329" s="1">
        <f t="shared" si="338"/>
        <v>2020</v>
      </c>
      <c r="U4329" s="1">
        <f t="shared" si="339"/>
        <v>1</v>
      </c>
    </row>
    <row r="4330" spans="1:21" x14ac:dyDescent="0.25">
      <c r="A4330" s="3" t="s">
        <v>1593</v>
      </c>
      <c r="B4330" s="3" t="s">
        <v>1964</v>
      </c>
      <c r="C4330" s="4" t="s">
        <v>1837</v>
      </c>
      <c r="D4330" s="5" t="s">
        <v>1838</v>
      </c>
      <c r="E4330" s="4" t="s">
        <v>1839</v>
      </c>
      <c r="F4330" s="6">
        <v>1704.86</v>
      </c>
      <c r="G4330" s="4">
        <v>66592</v>
      </c>
      <c r="H4330" s="4">
        <v>89929</v>
      </c>
      <c r="I4330" s="5">
        <v>18.957844519999998</v>
      </c>
      <c r="J4330" s="5">
        <v>1.3504475012013</v>
      </c>
      <c r="K4330" s="5" t="s">
        <v>36</v>
      </c>
      <c r="L4330" s="5">
        <v>14</v>
      </c>
      <c r="M4330" s="7" t="s">
        <v>1966</v>
      </c>
      <c r="N4330" s="16">
        <f t="shared" si="335"/>
        <v>43927</v>
      </c>
      <c r="O4330" s="7" t="s">
        <v>1967</v>
      </c>
      <c r="P4330" s="12" t="str">
        <f t="shared" si="336"/>
        <v>2020-04-14</v>
      </c>
      <c r="Q4330" s="1" t="str">
        <f>IFERROR(VLOOKUP(K4330,de_para!$A$2:$B$32,2,0),"ERR")</f>
        <v>web event</v>
      </c>
      <c r="R4330" s="1">
        <v>0</v>
      </c>
      <c r="S4330" s="1">
        <f t="shared" si="337"/>
        <v>4</v>
      </c>
      <c r="T4330" s="1">
        <f t="shared" si="338"/>
        <v>2020</v>
      </c>
      <c r="U4330" s="1">
        <f t="shared" si="339"/>
        <v>1</v>
      </c>
    </row>
    <row r="4331" spans="1:21" x14ac:dyDescent="0.25">
      <c r="A4331" s="3" t="s">
        <v>1871</v>
      </c>
      <c r="B4331" s="3" t="s">
        <v>1964</v>
      </c>
      <c r="C4331" s="4" t="s">
        <v>1872</v>
      </c>
      <c r="D4331" s="5" t="s">
        <v>1869</v>
      </c>
      <c r="E4331" s="4" t="s">
        <v>1870</v>
      </c>
      <c r="F4331" s="6">
        <v>7534.33</v>
      </c>
      <c r="G4331" s="4">
        <v>67920</v>
      </c>
      <c r="H4331" s="4">
        <v>217513</v>
      </c>
      <c r="I4331" s="5">
        <v>34.638527349999997</v>
      </c>
      <c r="J4331" s="5">
        <v>3.2024882214370001</v>
      </c>
      <c r="K4331" s="5" t="s">
        <v>36</v>
      </c>
      <c r="L4331" s="5">
        <v>60</v>
      </c>
      <c r="M4331" s="7" t="s">
        <v>1966</v>
      </c>
      <c r="N4331" s="16">
        <f t="shared" si="335"/>
        <v>43927</v>
      </c>
      <c r="O4331" s="7" t="s">
        <v>1967</v>
      </c>
      <c r="P4331" s="12" t="str">
        <f t="shared" si="336"/>
        <v>2020-04-14</v>
      </c>
      <c r="Q4331" s="1" t="str">
        <f>IFERROR(VLOOKUP(K4331,de_para!$A$2:$B$32,2,0),"ERR")</f>
        <v>web event</v>
      </c>
      <c r="R4331" s="1">
        <v>0</v>
      </c>
      <c r="S4331" s="1">
        <f t="shared" si="337"/>
        <v>4</v>
      </c>
      <c r="T4331" s="1">
        <f t="shared" si="338"/>
        <v>2020</v>
      </c>
      <c r="U4331" s="1">
        <f t="shared" si="339"/>
        <v>1</v>
      </c>
    </row>
    <row r="4332" spans="1:21" x14ac:dyDescent="0.25">
      <c r="A4332" s="3" t="s">
        <v>1997</v>
      </c>
      <c r="B4332" s="3" t="s">
        <v>1998</v>
      </c>
      <c r="C4332" s="4" t="s">
        <v>1999</v>
      </c>
      <c r="D4332" s="5" t="s">
        <v>2000</v>
      </c>
      <c r="E4332" s="4" t="s">
        <v>2001</v>
      </c>
      <c r="F4332" s="6">
        <v>51.64</v>
      </c>
      <c r="G4332" s="4">
        <v>62640</v>
      </c>
      <c r="H4332" s="4">
        <v>63571</v>
      </c>
      <c r="I4332" s="5">
        <v>0.81232008</v>
      </c>
      <c r="J4332" s="5">
        <v>1.0148627075351</v>
      </c>
      <c r="K4332" s="5" t="s">
        <v>6</v>
      </c>
      <c r="L4332" s="5">
        <v>62640</v>
      </c>
      <c r="M4332" s="7" t="s">
        <v>2002</v>
      </c>
      <c r="N4332" s="16">
        <f t="shared" si="335"/>
        <v>43920</v>
      </c>
      <c r="O4332" s="7" t="s">
        <v>2003</v>
      </c>
      <c r="P4332" s="12" t="str">
        <f t="shared" si="336"/>
        <v>2020-04-07</v>
      </c>
      <c r="Q4332" s="1" t="str">
        <f>IFERROR(VLOOKUP(K4332,de_para!$A$2:$B$32,2,0),"ERR")</f>
        <v>Top funnel</v>
      </c>
      <c r="R4332" s="1">
        <v>0</v>
      </c>
      <c r="S4332" s="1">
        <f t="shared" si="337"/>
        <v>4</v>
      </c>
      <c r="T4332" s="1">
        <f t="shared" si="338"/>
        <v>2020</v>
      </c>
      <c r="U4332" s="1">
        <f t="shared" si="339"/>
        <v>1</v>
      </c>
    </row>
    <row r="4333" spans="1:21" x14ac:dyDescent="0.25">
      <c r="A4333" s="3" t="s">
        <v>1917</v>
      </c>
      <c r="B4333" s="3" t="s">
        <v>1998</v>
      </c>
      <c r="C4333" s="4" t="s">
        <v>1919</v>
      </c>
      <c r="D4333" s="5" t="s">
        <v>1920</v>
      </c>
      <c r="E4333" s="4" t="s">
        <v>1921</v>
      </c>
      <c r="F4333" s="6">
        <v>9408.0499999999993</v>
      </c>
      <c r="G4333" s="4">
        <v>99648</v>
      </c>
      <c r="H4333" s="4">
        <v>422863</v>
      </c>
      <c r="I4333" s="5">
        <v>22.248458719999999</v>
      </c>
      <c r="J4333" s="5">
        <v>4.2435673570969996</v>
      </c>
      <c r="K4333" s="5" t="s">
        <v>36</v>
      </c>
      <c r="L4333" s="5">
        <v>68</v>
      </c>
      <c r="M4333" s="7" t="s">
        <v>2002</v>
      </c>
      <c r="N4333" s="16">
        <f t="shared" si="335"/>
        <v>43920</v>
      </c>
      <c r="O4333" s="7" t="s">
        <v>2003</v>
      </c>
      <c r="P4333" s="12" t="str">
        <f t="shared" si="336"/>
        <v>2020-04-07</v>
      </c>
      <c r="Q4333" s="1" t="str">
        <f>IFERROR(VLOOKUP(K4333,de_para!$A$2:$B$32,2,0),"ERR")</f>
        <v>web event</v>
      </c>
      <c r="R4333" s="1">
        <v>0</v>
      </c>
      <c r="S4333" s="1">
        <f t="shared" si="337"/>
        <v>4</v>
      </c>
      <c r="T4333" s="1">
        <f t="shared" si="338"/>
        <v>2020</v>
      </c>
      <c r="U4333" s="1">
        <f t="shared" si="339"/>
        <v>1</v>
      </c>
    </row>
    <row r="4334" spans="1:21" x14ac:dyDescent="0.25">
      <c r="A4334" s="3" t="s">
        <v>2004</v>
      </c>
      <c r="B4334" s="3" t="s">
        <v>1998</v>
      </c>
      <c r="C4334" s="4" t="s">
        <v>2005</v>
      </c>
      <c r="D4334" s="5" t="s">
        <v>2000</v>
      </c>
      <c r="E4334" s="4" t="s">
        <v>2001</v>
      </c>
      <c r="F4334" s="6">
        <v>51.7</v>
      </c>
      <c r="G4334" s="4">
        <v>23683</v>
      </c>
      <c r="H4334" s="4">
        <v>23683</v>
      </c>
      <c r="I4334" s="5">
        <v>2.1830004600000001</v>
      </c>
      <c r="J4334" s="5">
        <v>1</v>
      </c>
      <c r="K4334" s="5" t="s">
        <v>6</v>
      </c>
      <c r="L4334" s="5">
        <v>23683</v>
      </c>
      <c r="M4334" s="7" t="s">
        <v>2002</v>
      </c>
      <c r="N4334" s="16">
        <f t="shared" si="335"/>
        <v>43920</v>
      </c>
      <c r="O4334" s="7" t="s">
        <v>2003</v>
      </c>
      <c r="P4334" s="12" t="str">
        <f t="shared" si="336"/>
        <v>2020-04-07</v>
      </c>
      <c r="Q4334" s="1" t="str">
        <f>IFERROR(VLOOKUP(K4334,de_para!$A$2:$B$32,2,0),"ERR")</f>
        <v>Top funnel</v>
      </c>
      <c r="R4334" s="1">
        <v>0</v>
      </c>
      <c r="S4334" s="1">
        <f t="shared" si="337"/>
        <v>4</v>
      </c>
      <c r="T4334" s="1">
        <f t="shared" si="338"/>
        <v>2020</v>
      </c>
      <c r="U4334" s="1">
        <f t="shared" si="339"/>
        <v>1</v>
      </c>
    </row>
    <row r="4335" spans="1:21" x14ac:dyDescent="0.25">
      <c r="A4335" s="3" t="s">
        <v>1938</v>
      </c>
      <c r="B4335" s="3" t="s">
        <v>1998</v>
      </c>
      <c r="C4335" s="4" t="s">
        <v>1982</v>
      </c>
      <c r="D4335" s="5" t="s">
        <v>1920</v>
      </c>
      <c r="E4335" s="4" t="s">
        <v>1921</v>
      </c>
      <c r="F4335" s="6">
        <v>739.49</v>
      </c>
      <c r="G4335" s="4">
        <v>34056</v>
      </c>
      <c r="H4335" s="4">
        <v>69410</v>
      </c>
      <c r="I4335" s="5">
        <v>10.653940349999999</v>
      </c>
      <c r="J4335" s="5">
        <v>2.0381136950904</v>
      </c>
      <c r="K4335" s="5" t="s">
        <v>36</v>
      </c>
      <c r="L4335" s="5">
        <v>4</v>
      </c>
      <c r="M4335" s="7" t="s">
        <v>2002</v>
      </c>
      <c r="N4335" s="16">
        <f t="shared" si="335"/>
        <v>43920</v>
      </c>
      <c r="O4335" s="7" t="s">
        <v>2003</v>
      </c>
      <c r="P4335" s="12" t="str">
        <f t="shared" si="336"/>
        <v>2020-04-07</v>
      </c>
      <c r="Q4335" s="1" t="str">
        <f>IFERROR(VLOOKUP(K4335,de_para!$A$2:$B$32,2,0),"ERR")</f>
        <v>web event</v>
      </c>
      <c r="R4335" s="1">
        <v>0</v>
      </c>
      <c r="S4335" s="1">
        <f t="shared" si="337"/>
        <v>4</v>
      </c>
      <c r="T4335" s="1">
        <f t="shared" si="338"/>
        <v>2020</v>
      </c>
      <c r="U4335" s="1">
        <f t="shared" si="339"/>
        <v>1</v>
      </c>
    </row>
    <row r="4336" spans="1:21" x14ac:dyDescent="0.25">
      <c r="A4336" s="3" t="s">
        <v>1963</v>
      </c>
      <c r="B4336" s="3" t="s">
        <v>1998</v>
      </c>
      <c r="C4336" s="4" t="s">
        <v>1965</v>
      </c>
      <c r="D4336" s="5" t="s">
        <v>1941</v>
      </c>
      <c r="E4336" s="4" t="s">
        <v>1942</v>
      </c>
      <c r="F4336" s="6">
        <v>0</v>
      </c>
      <c r="G4336" s="4">
        <v>0</v>
      </c>
      <c r="H4336" s="4">
        <v>0</v>
      </c>
      <c r="I4336" s="5" t="s">
        <v>45</v>
      </c>
      <c r="J4336" s="5">
        <v>0</v>
      </c>
      <c r="K4336" s="5" t="s">
        <v>36</v>
      </c>
      <c r="L4336" s="5">
        <v>28</v>
      </c>
      <c r="M4336" s="7" t="s">
        <v>2002</v>
      </c>
      <c r="N4336" s="16">
        <f t="shared" si="335"/>
        <v>43920</v>
      </c>
      <c r="O4336" s="7" t="s">
        <v>2003</v>
      </c>
      <c r="P4336" s="12" t="str">
        <f t="shared" si="336"/>
        <v>2020-04-07</v>
      </c>
      <c r="Q4336" s="1" t="str">
        <f>IFERROR(VLOOKUP(K4336,de_para!$A$2:$B$32,2,0),"ERR")</f>
        <v>web event</v>
      </c>
      <c r="R4336" s="1">
        <v>0</v>
      </c>
      <c r="S4336" s="1">
        <f t="shared" si="337"/>
        <v>4</v>
      </c>
      <c r="T4336" s="1">
        <f t="shared" si="338"/>
        <v>2020</v>
      </c>
      <c r="U4336" s="1">
        <f t="shared" si="339"/>
        <v>1</v>
      </c>
    </row>
    <row r="4337" spans="1:21" x14ac:dyDescent="0.25">
      <c r="A4337" s="3" t="s">
        <v>1593</v>
      </c>
      <c r="B4337" s="3" t="s">
        <v>1998</v>
      </c>
      <c r="C4337" s="4" t="s">
        <v>1594</v>
      </c>
      <c r="D4337" s="5" t="s">
        <v>1504</v>
      </c>
      <c r="E4337" s="4" t="s">
        <v>1505</v>
      </c>
      <c r="F4337" s="6">
        <v>928.24</v>
      </c>
      <c r="G4337" s="4">
        <v>118752</v>
      </c>
      <c r="H4337" s="4">
        <v>166541</v>
      </c>
      <c r="I4337" s="5">
        <v>5.5736425299999999</v>
      </c>
      <c r="J4337" s="5">
        <v>1.4024269064942001</v>
      </c>
      <c r="K4337" s="5" t="s">
        <v>36</v>
      </c>
      <c r="L4337" s="5">
        <v>6</v>
      </c>
      <c r="M4337" s="7" t="s">
        <v>2002</v>
      </c>
      <c r="N4337" s="16">
        <f t="shared" si="335"/>
        <v>43920</v>
      </c>
      <c r="O4337" s="7" t="s">
        <v>2003</v>
      </c>
      <c r="P4337" s="12" t="str">
        <f t="shared" si="336"/>
        <v>2020-04-07</v>
      </c>
      <c r="Q4337" s="1" t="str">
        <f>IFERROR(VLOOKUP(K4337,de_para!$A$2:$B$32,2,0),"ERR")</f>
        <v>web event</v>
      </c>
      <c r="R4337" s="1">
        <v>0</v>
      </c>
      <c r="S4337" s="1">
        <f t="shared" si="337"/>
        <v>4</v>
      </c>
      <c r="T4337" s="1">
        <f t="shared" si="338"/>
        <v>2020</v>
      </c>
      <c r="U4337" s="1">
        <f t="shared" si="339"/>
        <v>1</v>
      </c>
    </row>
    <row r="4338" spans="1:21" x14ac:dyDescent="0.25">
      <c r="A4338" s="3" t="s">
        <v>2006</v>
      </c>
      <c r="B4338" s="3" t="s">
        <v>1998</v>
      </c>
      <c r="C4338" s="4" t="s">
        <v>2007</v>
      </c>
      <c r="D4338" s="5" t="s">
        <v>1976</v>
      </c>
      <c r="E4338" s="4" t="s">
        <v>1977</v>
      </c>
      <c r="F4338" s="6">
        <v>0</v>
      </c>
      <c r="G4338" s="4">
        <v>0</v>
      </c>
      <c r="H4338" s="4">
        <v>0</v>
      </c>
      <c r="I4338" s="5" t="s">
        <v>45</v>
      </c>
      <c r="J4338" s="5">
        <v>0</v>
      </c>
      <c r="K4338" s="5" t="s">
        <v>36</v>
      </c>
      <c r="L4338" s="5">
        <v>1</v>
      </c>
      <c r="M4338" s="7" t="s">
        <v>2002</v>
      </c>
      <c r="N4338" s="16">
        <f t="shared" si="335"/>
        <v>43920</v>
      </c>
      <c r="O4338" s="7" t="s">
        <v>2003</v>
      </c>
      <c r="P4338" s="12" t="str">
        <f t="shared" si="336"/>
        <v>2020-04-07</v>
      </c>
      <c r="Q4338" s="1" t="str">
        <f>IFERROR(VLOOKUP(K4338,de_para!$A$2:$B$32,2,0),"ERR")</f>
        <v>web event</v>
      </c>
      <c r="R4338" s="1">
        <v>0</v>
      </c>
      <c r="S4338" s="1">
        <f t="shared" si="337"/>
        <v>4</v>
      </c>
      <c r="T4338" s="1">
        <f t="shared" si="338"/>
        <v>2020</v>
      </c>
      <c r="U4338" s="1">
        <f t="shared" si="339"/>
        <v>1</v>
      </c>
    </row>
    <row r="4339" spans="1:21" x14ac:dyDescent="0.25">
      <c r="A4339" s="3" t="s">
        <v>1970</v>
      </c>
      <c r="B4339" s="3" t="s">
        <v>1998</v>
      </c>
      <c r="C4339" s="4" t="s">
        <v>1971</v>
      </c>
      <c r="D4339" s="5" t="s">
        <v>1941</v>
      </c>
      <c r="E4339" s="4" t="s">
        <v>1942</v>
      </c>
      <c r="F4339" s="6">
        <v>0</v>
      </c>
      <c r="G4339" s="4">
        <v>0</v>
      </c>
      <c r="H4339" s="4">
        <v>0</v>
      </c>
      <c r="I4339" s="5" t="s">
        <v>45</v>
      </c>
      <c r="J4339" s="5">
        <v>0</v>
      </c>
      <c r="K4339" s="5" t="s">
        <v>36</v>
      </c>
      <c r="L4339" s="5">
        <v>2</v>
      </c>
      <c r="M4339" s="7" t="s">
        <v>2002</v>
      </c>
      <c r="N4339" s="16">
        <f t="shared" si="335"/>
        <v>43920</v>
      </c>
      <c r="O4339" s="7" t="s">
        <v>2003</v>
      </c>
      <c r="P4339" s="12" t="str">
        <f t="shared" si="336"/>
        <v>2020-04-07</v>
      </c>
      <c r="Q4339" s="1" t="str">
        <f>IFERROR(VLOOKUP(K4339,de_para!$A$2:$B$32,2,0),"ERR")</f>
        <v>web event</v>
      </c>
      <c r="R4339" s="1">
        <v>0</v>
      </c>
      <c r="S4339" s="1">
        <f t="shared" si="337"/>
        <v>4</v>
      </c>
      <c r="T4339" s="1">
        <f t="shared" si="338"/>
        <v>2020</v>
      </c>
      <c r="U4339" s="1">
        <f t="shared" si="339"/>
        <v>1</v>
      </c>
    </row>
    <row r="4340" spans="1:21" x14ac:dyDescent="0.25">
      <c r="A4340" s="3" t="s">
        <v>1974</v>
      </c>
      <c r="B4340" s="3" t="s">
        <v>1998</v>
      </c>
      <c r="C4340" s="4" t="s">
        <v>1975</v>
      </c>
      <c r="D4340" s="5" t="s">
        <v>1976</v>
      </c>
      <c r="E4340" s="4" t="s">
        <v>1977</v>
      </c>
      <c r="F4340" s="6">
        <v>0</v>
      </c>
      <c r="G4340" s="4">
        <v>0</v>
      </c>
      <c r="H4340" s="4">
        <v>0</v>
      </c>
      <c r="I4340" s="5" t="s">
        <v>45</v>
      </c>
      <c r="J4340" s="5">
        <v>0</v>
      </c>
      <c r="K4340" s="5" t="s">
        <v>36</v>
      </c>
      <c r="L4340" s="5">
        <v>3</v>
      </c>
      <c r="M4340" s="7" t="s">
        <v>2002</v>
      </c>
      <c r="N4340" s="16">
        <f t="shared" si="335"/>
        <v>43920</v>
      </c>
      <c r="O4340" s="7" t="s">
        <v>2003</v>
      </c>
      <c r="P4340" s="12" t="str">
        <f t="shared" si="336"/>
        <v>2020-04-07</v>
      </c>
      <c r="Q4340" s="1" t="str">
        <f>IFERROR(VLOOKUP(K4340,de_para!$A$2:$B$32,2,0),"ERR")</f>
        <v>web event</v>
      </c>
      <c r="R4340" s="1">
        <v>0</v>
      </c>
      <c r="S4340" s="1">
        <f t="shared" si="337"/>
        <v>4</v>
      </c>
      <c r="T4340" s="1">
        <f t="shared" si="338"/>
        <v>2020</v>
      </c>
      <c r="U4340" s="1">
        <f t="shared" si="339"/>
        <v>1</v>
      </c>
    </row>
    <row r="4341" spans="1:21" x14ac:dyDescent="0.25">
      <c r="A4341" s="3" t="s">
        <v>2008</v>
      </c>
      <c r="B4341" s="3" t="s">
        <v>1998</v>
      </c>
      <c r="C4341" s="4" t="s">
        <v>2009</v>
      </c>
      <c r="D4341" s="5" t="s">
        <v>2010</v>
      </c>
      <c r="E4341" s="4" t="s">
        <v>2011</v>
      </c>
      <c r="F4341" s="6">
        <v>0</v>
      </c>
      <c r="G4341" s="4">
        <v>0</v>
      </c>
      <c r="H4341" s="4">
        <v>0</v>
      </c>
      <c r="I4341" s="5" t="s">
        <v>45</v>
      </c>
      <c r="J4341" s="5">
        <v>0</v>
      </c>
      <c r="K4341" s="5" t="s">
        <v>1265</v>
      </c>
      <c r="L4341" s="5">
        <v>1</v>
      </c>
      <c r="M4341" s="7" t="s">
        <v>2002</v>
      </c>
      <c r="N4341" s="16">
        <f t="shared" si="335"/>
        <v>43920</v>
      </c>
      <c r="O4341" s="7" t="s">
        <v>2003</v>
      </c>
      <c r="P4341" s="12" t="str">
        <f t="shared" si="336"/>
        <v>2020-04-07</v>
      </c>
      <c r="Q4341" s="1" t="str">
        <f>IFERROR(VLOOKUP(K4341,de_para!$A$2:$B$32,2,0),"ERR")</f>
        <v>Mensagem</v>
      </c>
      <c r="R4341" s="1">
        <v>0</v>
      </c>
      <c r="S4341" s="1">
        <f t="shared" si="337"/>
        <v>4</v>
      </c>
      <c r="T4341" s="1">
        <f t="shared" si="338"/>
        <v>2020</v>
      </c>
      <c r="U4341" s="1">
        <f t="shared" si="339"/>
        <v>1</v>
      </c>
    </row>
    <row r="4342" spans="1:21" x14ac:dyDescent="0.25">
      <c r="A4342" s="3" t="s">
        <v>2012</v>
      </c>
      <c r="B4342" s="3" t="s">
        <v>1998</v>
      </c>
      <c r="C4342" s="4" t="s">
        <v>2013</v>
      </c>
      <c r="D4342" s="5" t="s">
        <v>1976</v>
      </c>
      <c r="E4342" s="4" t="s">
        <v>1977</v>
      </c>
      <c r="F4342" s="6">
        <v>0</v>
      </c>
      <c r="G4342" s="4">
        <v>0</v>
      </c>
      <c r="H4342" s="4">
        <v>0</v>
      </c>
      <c r="I4342" s="5" t="s">
        <v>45</v>
      </c>
      <c r="J4342" s="5">
        <v>0</v>
      </c>
      <c r="K4342" s="5" t="s">
        <v>36</v>
      </c>
      <c r="L4342" s="5">
        <v>4</v>
      </c>
      <c r="M4342" s="7" t="s">
        <v>2002</v>
      </c>
      <c r="N4342" s="16">
        <f t="shared" si="335"/>
        <v>43920</v>
      </c>
      <c r="O4342" s="7" t="s">
        <v>2003</v>
      </c>
      <c r="P4342" s="12" t="str">
        <f t="shared" si="336"/>
        <v>2020-04-07</v>
      </c>
      <c r="Q4342" s="1" t="str">
        <f>IFERROR(VLOOKUP(K4342,de_para!$A$2:$B$32,2,0),"ERR")</f>
        <v>web event</v>
      </c>
      <c r="R4342" s="1">
        <v>0</v>
      </c>
      <c r="S4342" s="1">
        <f t="shared" si="337"/>
        <v>4</v>
      </c>
      <c r="T4342" s="1">
        <f t="shared" si="338"/>
        <v>2020</v>
      </c>
      <c r="U4342" s="1">
        <f t="shared" si="339"/>
        <v>1</v>
      </c>
    </row>
    <row r="4343" spans="1:21" x14ac:dyDescent="0.25">
      <c r="A4343" s="3" t="s">
        <v>1993</v>
      </c>
      <c r="B4343" s="3" t="s">
        <v>1998</v>
      </c>
      <c r="C4343" s="4" t="s">
        <v>1994</v>
      </c>
      <c r="D4343" s="5" t="s">
        <v>1995</v>
      </c>
      <c r="E4343" s="4" t="s">
        <v>1996</v>
      </c>
      <c r="F4343" s="6">
        <v>0</v>
      </c>
      <c r="G4343" s="4">
        <v>0</v>
      </c>
      <c r="H4343" s="4">
        <v>0</v>
      </c>
      <c r="I4343" s="5" t="s">
        <v>45</v>
      </c>
      <c r="J4343" s="5">
        <v>0</v>
      </c>
      <c r="K4343" s="5" t="s">
        <v>757</v>
      </c>
      <c r="L4343" s="5">
        <v>2</v>
      </c>
      <c r="M4343" s="7" t="s">
        <v>2002</v>
      </c>
      <c r="N4343" s="16">
        <f t="shared" si="335"/>
        <v>43920</v>
      </c>
      <c r="O4343" s="7" t="s">
        <v>2003</v>
      </c>
      <c r="P4343" s="12" t="str">
        <f t="shared" si="336"/>
        <v>2020-04-07</v>
      </c>
      <c r="Q4343" s="1" t="str">
        <f>IFERROR(VLOOKUP(K4343,de_para!$A$2:$B$32,2,0),"ERR")</f>
        <v>web event</v>
      </c>
      <c r="R4343" s="1">
        <v>0</v>
      </c>
      <c r="S4343" s="1">
        <f t="shared" si="337"/>
        <v>4</v>
      </c>
      <c r="T4343" s="1">
        <f t="shared" si="338"/>
        <v>2020</v>
      </c>
      <c r="U4343" s="1">
        <f t="shared" si="339"/>
        <v>1</v>
      </c>
    </row>
    <row r="4344" spans="1:21" x14ac:dyDescent="0.25">
      <c r="A4344" s="3" t="s">
        <v>1957</v>
      </c>
      <c r="B4344" s="3" t="s">
        <v>1998</v>
      </c>
      <c r="C4344" s="4" t="s">
        <v>1958</v>
      </c>
      <c r="D4344" s="5" t="s">
        <v>1959</v>
      </c>
      <c r="E4344" s="4" t="s">
        <v>1960</v>
      </c>
      <c r="F4344" s="6">
        <v>10446.25</v>
      </c>
      <c r="G4344" s="4">
        <v>481536</v>
      </c>
      <c r="H4344" s="4">
        <v>984549</v>
      </c>
      <c r="I4344" s="5">
        <v>10.610188020000001</v>
      </c>
      <c r="J4344" s="5">
        <v>2.0446010267145001</v>
      </c>
      <c r="K4344" s="5" t="s">
        <v>36</v>
      </c>
      <c r="L4344" s="5">
        <v>82</v>
      </c>
      <c r="M4344" s="7" t="s">
        <v>2002</v>
      </c>
      <c r="N4344" s="16">
        <f t="shared" si="335"/>
        <v>43920</v>
      </c>
      <c r="O4344" s="7" t="s">
        <v>2003</v>
      </c>
      <c r="P4344" s="12" t="str">
        <f t="shared" si="336"/>
        <v>2020-04-07</v>
      </c>
      <c r="Q4344" s="1" t="str">
        <f>IFERROR(VLOOKUP(K4344,de_para!$A$2:$B$32,2,0),"ERR")</f>
        <v>web event</v>
      </c>
      <c r="R4344" s="1">
        <v>0</v>
      </c>
      <c r="S4344" s="1">
        <f t="shared" si="337"/>
        <v>4</v>
      </c>
      <c r="T4344" s="1">
        <f t="shared" si="338"/>
        <v>2020</v>
      </c>
      <c r="U4344" s="1">
        <f t="shared" si="339"/>
        <v>1</v>
      </c>
    </row>
    <row r="4345" spans="1:21" x14ac:dyDescent="0.25">
      <c r="A4345" s="3" t="s">
        <v>1993</v>
      </c>
      <c r="B4345" s="3" t="s">
        <v>1998</v>
      </c>
      <c r="C4345" s="4" t="s">
        <v>2014</v>
      </c>
      <c r="D4345" s="5" t="s">
        <v>1959</v>
      </c>
      <c r="E4345" s="4" t="s">
        <v>1960</v>
      </c>
      <c r="F4345" s="6">
        <v>0</v>
      </c>
      <c r="G4345" s="4">
        <v>0</v>
      </c>
      <c r="H4345" s="4">
        <v>0</v>
      </c>
      <c r="I4345" s="5" t="s">
        <v>45</v>
      </c>
      <c r="J4345" s="5">
        <v>0</v>
      </c>
      <c r="K4345" s="5" t="s">
        <v>36</v>
      </c>
      <c r="L4345" s="5">
        <v>2</v>
      </c>
      <c r="M4345" s="7" t="s">
        <v>2002</v>
      </c>
      <c r="N4345" s="16">
        <f t="shared" si="335"/>
        <v>43920</v>
      </c>
      <c r="O4345" s="7" t="s">
        <v>2003</v>
      </c>
      <c r="P4345" s="12" t="str">
        <f t="shared" si="336"/>
        <v>2020-04-07</v>
      </c>
      <c r="Q4345" s="1" t="str">
        <f>IFERROR(VLOOKUP(K4345,de_para!$A$2:$B$32,2,0),"ERR")</f>
        <v>web event</v>
      </c>
      <c r="R4345" s="1">
        <v>0</v>
      </c>
      <c r="S4345" s="1">
        <f t="shared" si="337"/>
        <v>4</v>
      </c>
      <c r="T4345" s="1">
        <f t="shared" si="338"/>
        <v>2020</v>
      </c>
      <c r="U4345" s="1">
        <f t="shared" si="339"/>
        <v>1</v>
      </c>
    </row>
    <row r="4346" spans="1:21" x14ac:dyDescent="0.25">
      <c r="A4346" s="3" t="s">
        <v>2015</v>
      </c>
      <c r="B4346" s="3" t="s">
        <v>1998</v>
      </c>
      <c r="C4346" s="4" t="s">
        <v>2016</v>
      </c>
      <c r="D4346" s="5" t="s">
        <v>2010</v>
      </c>
      <c r="E4346" s="4" t="s">
        <v>2011</v>
      </c>
      <c r="F4346" s="6">
        <v>0</v>
      </c>
      <c r="G4346" s="4">
        <v>0</v>
      </c>
      <c r="H4346" s="4">
        <v>0</v>
      </c>
      <c r="I4346" s="5" t="s">
        <v>45</v>
      </c>
      <c r="J4346" s="5">
        <v>0</v>
      </c>
      <c r="K4346" s="5" t="s">
        <v>1265</v>
      </c>
      <c r="L4346" s="5">
        <v>2</v>
      </c>
      <c r="M4346" s="7" t="s">
        <v>2002</v>
      </c>
      <c r="N4346" s="16">
        <f t="shared" si="335"/>
        <v>43920</v>
      </c>
      <c r="O4346" s="7" t="s">
        <v>2003</v>
      </c>
      <c r="P4346" s="12" t="str">
        <f t="shared" si="336"/>
        <v>2020-04-07</v>
      </c>
      <c r="Q4346" s="1" t="str">
        <f>IFERROR(VLOOKUP(K4346,de_para!$A$2:$B$32,2,0),"ERR")</f>
        <v>Mensagem</v>
      </c>
      <c r="R4346" s="1">
        <v>0</v>
      </c>
      <c r="S4346" s="1">
        <f t="shared" si="337"/>
        <v>4</v>
      </c>
      <c r="T4346" s="1">
        <f t="shared" si="338"/>
        <v>2020</v>
      </c>
      <c r="U4346" s="1">
        <f t="shared" si="339"/>
        <v>1</v>
      </c>
    </row>
    <row r="4347" spans="1:21" x14ac:dyDescent="0.25">
      <c r="A4347" s="3" t="s">
        <v>1983</v>
      </c>
      <c r="B4347" s="3" t="s">
        <v>1998</v>
      </c>
      <c r="C4347" s="4" t="s">
        <v>1984</v>
      </c>
      <c r="D4347" s="5" t="s">
        <v>1985</v>
      </c>
      <c r="E4347" s="4" t="s">
        <v>1986</v>
      </c>
      <c r="F4347" s="6">
        <v>0</v>
      </c>
      <c r="G4347" s="4">
        <v>0</v>
      </c>
      <c r="H4347" s="4">
        <v>0</v>
      </c>
      <c r="I4347" s="5" t="s">
        <v>45</v>
      </c>
      <c r="J4347" s="5">
        <v>0</v>
      </c>
      <c r="K4347" s="5" t="s">
        <v>1265</v>
      </c>
      <c r="L4347" s="5">
        <v>2</v>
      </c>
      <c r="M4347" s="7" t="s">
        <v>2002</v>
      </c>
      <c r="N4347" s="16">
        <f t="shared" si="335"/>
        <v>43920</v>
      </c>
      <c r="O4347" s="7" t="s">
        <v>2003</v>
      </c>
      <c r="P4347" s="12" t="str">
        <f t="shared" si="336"/>
        <v>2020-04-07</v>
      </c>
      <c r="Q4347" s="1" t="str">
        <f>IFERROR(VLOOKUP(K4347,de_para!$A$2:$B$32,2,0),"ERR")</f>
        <v>Mensagem</v>
      </c>
      <c r="R4347" s="1">
        <v>0</v>
      </c>
      <c r="S4347" s="1">
        <f t="shared" si="337"/>
        <v>4</v>
      </c>
      <c r="T4347" s="1">
        <f t="shared" si="338"/>
        <v>2020</v>
      </c>
      <c r="U4347" s="1">
        <f t="shared" si="339"/>
        <v>1</v>
      </c>
    </row>
    <row r="4348" spans="1:21" x14ac:dyDescent="0.25">
      <c r="A4348" s="3" t="s">
        <v>2017</v>
      </c>
      <c r="B4348" s="3" t="s">
        <v>1998</v>
      </c>
      <c r="C4348" s="4" t="s">
        <v>2018</v>
      </c>
      <c r="D4348" s="5" t="s">
        <v>2000</v>
      </c>
      <c r="E4348" s="4" t="s">
        <v>2001</v>
      </c>
      <c r="F4348" s="6">
        <v>45.38</v>
      </c>
      <c r="G4348" s="4">
        <v>4175</v>
      </c>
      <c r="H4348" s="4">
        <v>4240</v>
      </c>
      <c r="I4348" s="5">
        <v>10.70283019</v>
      </c>
      <c r="J4348" s="5">
        <v>1.0155688622754</v>
      </c>
      <c r="K4348" s="5" t="s">
        <v>6</v>
      </c>
      <c r="L4348" s="5">
        <v>4175</v>
      </c>
      <c r="M4348" s="7" t="s">
        <v>2002</v>
      </c>
      <c r="N4348" s="16">
        <f t="shared" si="335"/>
        <v>43920</v>
      </c>
      <c r="O4348" s="7" t="s">
        <v>2003</v>
      </c>
      <c r="P4348" s="12" t="str">
        <f t="shared" si="336"/>
        <v>2020-04-07</v>
      </c>
      <c r="Q4348" s="1" t="str">
        <f>IFERROR(VLOOKUP(K4348,de_para!$A$2:$B$32,2,0),"ERR")</f>
        <v>Top funnel</v>
      </c>
      <c r="R4348" s="1">
        <v>0</v>
      </c>
      <c r="S4348" s="1">
        <f t="shared" si="337"/>
        <v>4</v>
      </c>
      <c r="T4348" s="1">
        <f t="shared" si="338"/>
        <v>2020</v>
      </c>
      <c r="U4348" s="1">
        <f t="shared" si="339"/>
        <v>1</v>
      </c>
    </row>
    <row r="4349" spans="1:21" x14ac:dyDescent="0.25">
      <c r="A4349" s="3" t="s">
        <v>2008</v>
      </c>
      <c r="B4349" s="3" t="s">
        <v>1998</v>
      </c>
      <c r="C4349" s="4" t="s">
        <v>2019</v>
      </c>
      <c r="D4349" s="5" t="s">
        <v>1985</v>
      </c>
      <c r="E4349" s="4" t="s">
        <v>1986</v>
      </c>
      <c r="F4349" s="6">
        <v>0</v>
      </c>
      <c r="G4349" s="4">
        <v>0</v>
      </c>
      <c r="H4349" s="4">
        <v>0</v>
      </c>
      <c r="I4349" s="5" t="s">
        <v>45</v>
      </c>
      <c r="J4349" s="5">
        <v>0</v>
      </c>
      <c r="K4349" s="5" t="s">
        <v>1265</v>
      </c>
      <c r="L4349" s="5">
        <v>1</v>
      </c>
      <c r="M4349" s="7" t="s">
        <v>2002</v>
      </c>
      <c r="N4349" s="16">
        <f t="shared" si="335"/>
        <v>43920</v>
      </c>
      <c r="O4349" s="7" t="s">
        <v>2003</v>
      </c>
      <c r="P4349" s="12" t="str">
        <f t="shared" si="336"/>
        <v>2020-04-07</v>
      </c>
      <c r="Q4349" s="1" t="str">
        <f>IFERROR(VLOOKUP(K4349,de_para!$A$2:$B$32,2,0),"ERR")</f>
        <v>Mensagem</v>
      </c>
      <c r="R4349" s="1">
        <v>0</v>
      </c>
      <c r="S4349" s="1">
        <f t="shared" si="337"/>
        <v>4</v>
      </c>
      <c r="T4349" s="1">
        <f t="shared" si="338"/>
        <v>2020</v>
      </c>
      <c r="U4349" s="1">
        <f t="shared" si="339"/>
        <v>1</v>
      </c>
    </row>
    <row r="4350" spans="1:21" x14ac:dyDescent="0.25">
      <c r="A4350" s="3" t="s">
        <v>1987</v>
      </c>
      <c r="B4350" s="3" t="s">
        <v>1998</v>
      </c>
      <c r="C4350" s="4" t="s">
        <v>1988</v>
      </c>
      <c r="D4350" s="5" t="s">
        <v>1985</v>
      </c>
      <c r="E4350" s="4" t="s">
        <v>1986</v>
      </c>
      <c r="F4350" s="6">
        <v>0</v>
      </c>
      <c r="G4350" s="4">
        <v>0</v>
      </c>
      <c r="H4350" s="4">
        <v>0</v>
      </c>
      <c r="I4350" s="5" t="s">
        <v>45</v>
      </c>
      <c r="J4350" s="5">
        <v>0</v>
      </c>
      <c r="K4350" s="5" t="s">
        <v>1265</v>
      </c>
      <c r="L4350" s="5">
        <v>5</v>
      </c>
      <c r="M4350" s="7" t="s">
        <v>2002</v>
      </c>
      <c r="N4350" s="16">
        <f t="shared" si="335"/>
        <v>43920</v>
      </c>
      <c r="O4350" s="7" t="s">
        <v>2003</v>
      </c>
      <c r="P4350" s="12" t="str">
        <f t="shared" si="336"/>
        <v>2020-04-07</v>
      </c>
      <c r="Q4350" s="1" t="str">
        <f>IFERROR(VLOOKUP(K4350,de_para!$A$2:$B$32,2,0),"ERR")</f>
        <v>Mensagem</v>
      </c>
      <c r="R4350" s="1">
        <v>0</v>
      </c>
      <c r="S4350" s="1">
        <f t="shared" si="337"/>
        <v>4</v>
      </c>
      <c r="T4350" s="1">
        <f t="shared" si="338"/>
        <v>2020</v>
      </c>
      <c r="U4350" s="1">
        <f t="shared" si="339"/>
        <v>1</v>
      </c>
    </row>
    <row r="4351" spans="1:21" x14ac:dyDescent="0.25">
      <c r="A4351" s="3" t="s">
        <v>1934</v>
      </c>
      <c r="B4351" s="3" t="s">
        <v>1998</v>
      </c>
      <c r="C4351" s="4" t="s">
        <v>1940</v>
      </c>
      <c r="D4351" s="5" t="s">
        <v>1941</v>
      </c>
      <c r="E4351" s="4" t="s">
        <v>1942</v>
      </c>
      <c r="F4351" s="6">
        <v>0</v>
      </c>
      <c r="G4351" s="4">
        <v>0</v>
      </c>
      <c r="H4351" s="4">
        <v>0</v>
      </c>
      <c r="I4351" s="5" t="s">
        <v>45</v>
      </c>
      <c r="J4351" s="5">
        <v>0</v>
      </c>
      <c r="K4351" s="5" t="s">
        <v>36</v>
      </c>
      <c r="L4351" s="5">
        <v>31</v>
      </c>
      <c r="M4351" s="7" t="s">
        <v>2002</v>
      </c>
      <c r="N4351" s="16">
        <f t="shared" si="335"/>
        <v>43920</v>
      </c>
      <c r="O4351" s="7" t="s">
        <v>2003</v>
      </c>
      <c r="P4351" s="12" t="str">
        <f t="shared" si="336"/>
        <v>2020-04-07</v>
      </c>
      <c r="Q4351" s="1" t="str">
        <f>IFERROR(VLOOKUP(K4351,de_para!$A$2:$B$32,2,0),"ERR")</f>
        <v>web event</v>
      </c>
      <c r="R4351" s="1">
        <v>0</v>
      </c>
      <c r="S4351" s="1">
        <f t="shared" si="337"/>
        <v>4</v>
      </c>
      <c r="T4351" s="1">
        <f t="shared" si="338"/>
        <v>2020</v>
      </c>
      <c r="U4351" s="1">
        <f t="shared" si="339"/>
        <v>1</v>
      </c>
    </row>
    <row r="4352" spans="1:21" x14ac:dyDescent="0.25">
      <c r="A4352" s="3" t="s">
        <v>1991</v>
      </c>
      <c r="B4352" s="3" t="s">
        <v>1998</v>
      </c>
      <c r="C4352" s="4" t="s">
        <v>1992</v>
      </c>
      <c r="D4352" s="5" t="s">
        <v>1976</v>
      </c>
      <c r="E4352" s="4" t="s">
        <v>1977</v>
      </c>
      <c r="F4352" s="6">
        <v>0</v>
      </c>
      <c r="G4352" s="4">
        <v>0</v>
      </c>
      <c r="H4352" s="4">
        <v>0</v>
      </c>
      <c r="I4352" s="5" t="s">
        <v>45</v>
      </c>
      <c r="J4352" s="5">
        <v>0</v>
      </c>
      <c r="K4352" s="5" t="s">
        <v>36</v>
      </c>
      <c r="L4352" s="5">
        <v>3</v>
      </c>
      <c r="M4352" s="7" t="s">
        <v>2002</v>
      </c>
      <c r="N4352" s="16">
        <f t="shared" si="335"/>
        <v>43920</v>
      </c>
      <c r="O4352" s="7" t="s">
        <v>2003</v>
      </c>
      <c r="P4352" s="12" t="str">
        <f t="shared" si="336"/>
        <v>2020-04-07</v>
      </c>
      <c r="Q4352" s="1" t="str">
        <f>IFERROR(VLOOKUP(K4352,de_para!$A$2:$B$32,2,0),"ERR")</f>
        <v>web event</v>
      </c>
      <c r="R4352" s="1">
        <v>0</v>
      </c>
      <c r="S4352" s="1">
        <f t="shared" si="337"/>
        <v>4</v>
      </c>
      <c r="T4352" s="1">
        <f t="shared" si="338"/>
        <v>2020</v>
      </c>
      <c r="U4352" s="1">
        <f t="shared" si="339"/>
        <v>1</v>
      </c>
    </row>
    <row r="4353" spans="1:21" x14ac:dyDescent="0.25">
      <c r="A4353" s="3" t="s">
        <v>2020</v>
      </c>
      <c r="B4353" s="3" t="s">
        <v>1998</v>
      </c>
      <c r="C4353" s="4" t="s">
        <v>2021</v>
      </c>
      <c r="D4353" s="5" t="s">
        <v>1976</v>
      </c>
      <c r="E4353" s="4" t="s">
        <v>1977</v>
      </c>
      <c r="F4353" s="6">
        <v>0</v>
      </c>
      <c r="G4353" s="4">
        <v>0</v>
      </c>
      <c r="H4353" s="4">
        <v>0</v>
      </c>
      <c r="I4353" s="5" t="s">
        <v>45</v>
      </c>
      <c r="J4353" s="5">
        <v>0</v>
      </c>
      <c r="K4353" s="5" t="s">
        <v>36</v>
      </c>
      <c r="L4353" s="5">
        <v>6</v>
      </c>
      <c r="M4353" s="7" t="s">
        <v>2002</v>
      </c>
      <c r="N4353" s="16">
        <f t="shared" si="335"/>
        <v>43920</v>
      </c>
      <c r="O4353" s="7" t="s">
        <v>2003</v>
      </c>
      <c r="P4353" s="12" t="str">
        <f t="shared" si="336"/>
        <v>2020-04-07</v>
      </c>
      <c r="Q4353" s="1" t="str">
        <f>IFERROR(VLOOKUP(K4353,de_para!$A$2:$B$32,2,0),"ERR")</f>
        <v>web event</v>
      </c>
      <c r="R4353" s="1">
        <v>0</v>
      </c>
      <c r="S4353" s="1">
        <f t="shared" si="337"/>
        <v>4</v>
      </c>
      <c r="T4353" s="1">
        <f t="shared" si="338"/>
        <v>2020</v>
      </c>
      <c r="U4353" s="1">
        <f t="shared" si="339"/>
        <v>1</v>
      </c>
    </row>
    <row r="4354" spans="1:21" x14ac:dyDescent="0.25">
      <c r="A4354" s="3" t="s">
        <v>1934</v>
      </c>
      <c r="B4354" s="3" t="s">
        <v>1998</v>
      </c>
      <c r="C4354" s="4" t="s">
        <v>1935</v>
      </c>
      <c r="D4354" s="5" t="s">
        <v>1936</v>
      </c>
      <c r="E4354" s="4" t="s">
        <v>1937</v>
      </c>
      <c r="F4354" s="6">
        <v>9995.26</v>
      </c>
      <c r="G4354" s="4">
        <v>124607</v>
      </c>
      <c r="H4354" s="4">
        <v>555586</v>
      </c>
      <c r="I4354" s="5">
        <v>17.990482119999999</v>
      </c>
      <c r="J4354" s="5">
        <v>4.4587061722054004</v>
      </c>
      <c r="K4354" s="5" t="s">
        <v>36</v>
      </c>
      <c r="L4354" s="5">
        <v>67</v>
      </c>
      <c r="M4354" s="7" t="s">
        <v>2002</v>
      </c>
      <c r="N4354" s="16">
        <f t="shared" si="335"/>
        <v>43920</v>
      </c>
      <c r="O4354" s="7" t="s">
        <v>2003</v>
      </c>
      <c r="P4354" s="12" t="str">
        <f t="shared" si="336"/>
        <v>2020-04-07</v>
      </c>
      <c r="Q4354" s="1" t="str">
        <f>IFERROR(VLOOKUP(K4354,de_para!$A$2:$B$32,2,0),"ERR")</f>
        <v>web event</v>
      </c>
      <c r="R4354" s="1">
        <v>0</v>
      </c>
      <c r="S4354" s="1">
        <f t="shared" si="337"/>
        <v>4</v>
      </c>
      <c r="T4354" s="1">
        <f t="shared" si="338"/>
        <v>2020</v>
      </c>
      <c r="U4354" s="1">
        <f t="shared" si="339"/>
        <v>1</v>
      </c>
    </row>
    <row r="4355" spans="1:21" x14ac:dyDescent="0.25">
      <c r="A4355" s="3" t="s">
        <v>2022</v>
      </c>
      <c r="B4355" s="3" t="s">
        <v>1998</v>
      </c>
      <c r="C4355" s="4" t="s">
        <v>2023</v>
      </c>
      <c r="D4355" s="5" t="s">
        <v>2024</v>
      </c>
      <c r="E4355" s="4" t="s">
        <v>2025</v>
      </c>
      <c r="F4355" s="6">
        <v>0</v>
      </c>
      <c r="G4355" s="4">
        <v>0</v>
      </c>
      <c r="H4355" s="4">
        <v>0</v>
      </c>
      <c r="I4355" s="5" t="s">
        <v>45</v>
      </c>
      <c r="J4355" s="5">
        <v>0</v>
      </c>
      <c r="K4355" s="5" t="s">
        <v>1265</v>
      </c>
      <c r="L4355" s="5">
        <v>11</v>
      </c>
      <c r="M4355" s="7" t="s">
        <v>2002</v>
      </c>
      <c r="N4355" s="16">
        <f t="shared" ref="N4355:N4418" si="340">M4355-WEEKDAY(M4355,3)</f>
        <v>43920</v>
      </c>
      <c r="O4355" s="7" t="s">
        <v>2003</v>
      </c>
      <c r="P4355" s="12" t="str">
        <f t="shared" ref="P4355:P4418" si="341">RIGHT(B4355,10)</f>
        <v>2020-04-07</v>
      </c>
      <c r="Q4355" s="1" t="str">
        <f>IFERROR(VLOOKUP(K4355,de_para!$A$2:$B$32,2,0),"ERR")</f>
        <v>Mensagem</v>
      </c>
      <c r="R4355" s="1">
        <v>0</v>
      </c>
      <c r="S4355" s="1">
        <f t="shared" ref="S4355:S4418" si="342">MONTH(P4355)</f>
        <v>4</v>
      </c>
      <c r="T4355" s="1">
        <f t="shared" ref="T4355:T4418" si="343">YEAR(P4355)</f>
        <v>2020</v>
      </c>
      <c r="U4355" s="1">
        <f t="shared" ref="U4355:U4418" si="344">IF(S4355&lt;7,1,2)</f>
        <v>1</v>
      </c>
    </row>
    <row r="4356" spans="1:21" x14ac:dyDescent="0.25">
      <c r="A4356" s="3" t="s">
        <v>1911</v>
      </c>
      <c r="B4356" s="3" t="s">
        <v>1998</v>
      </c>
      <c r="C4356" s="4" t="s">
        <v>1912</v>
      </c>
      <c r="D4356" s="5" t="s">
        <v>1504</v>
      </c>
      <c r="E4356" s="4" t="s">
        <v>1505</v>
      </c>
      <c r="F4356" s="6">
        <v>9648.7800000000007</v>
      </c>
      <c r="G4356" s="4">
        <v>410496</v>
      </c>
      <c r="H4356" s="4">
        <v>851431</v>
      </c>
      <c r="I4356" s="5">
        <v>11.332427409999999</v>
      </c>
      <c r="J4356" s="5">
        <v>2.0741517578734001</v>
      </c>
      <c r="K4356" s="5" t="s">
        <v>36</v>
      </c>
      <c r="L4356" s="5">
        <v>104</v>
      </c>
      <c r="M4356" s="7" t="s">
        <v>2002</v>
      </c>
      <c r="N4356" s="16">
        <f t="shared" si="340"/>
        <v>43920</v>
      </c>
      <c r="O4356" s="7" t="s">
        <v>2003</v>
      </c>
      <c r="P4356" s="12" t="str">
        <f t="shared" si="341"/>
        <v>2020-04-07</v>
      </c>
      <c r="Q4356" s="1" t="str">
        <f>IFERROR(VLOOKUP(K4356,de_para!$A$2:$B$32,2,0),"ERR")</f>
        <v>web event</v>
      </c>
      <c r="R4356" s="1">
        <v>0</v>
      </c>
      <c r="S4356" s="1">
        <f t="shared" si="342"/>
        <v>4</v>
      </c>
      <c r="T4356" s="1">
        <f t="shared" si="343"/>
        <v>2020</v>
      </c>
      <c r="U4356" s="1">
        <f t="shared" si="344"/>
        <v>1</v>
      </c>
    </row>
    <row r="4357" spans="1:21" x14ac:dyDescent="0.25">
      <c r="A4357" s="3" t="s">
        <v>2026</v>
      </c>
      <c r="B4357" s="3" t="s">
        <v>1998</v>
      </c>
      <c r="C4357" s="4" t="s">
        <v>2027</v>
      </c>
      <c r="D4357" s="5" t="s">
        <v>2000</v>
      </c>
      <c r="E4357" s="4" t="s">
        <v>2001</v>
      </c>
      <c r="F4357" s="6">
        <v>1.79</v>
      </c>
      <c r="G4357" s="4">
        <v>225</v>
      </c>
      <c r="H4357" s="4">
        <v>225</v>
      </c>
      <c r="I4357" s="5">
        <v>7.9555555599999996</v>
      </c>
      <c r="J4357" s="5">
        <v>1</v>
      </c>
      <c r="K4357" s="5" t="s">
        <v>6</v>
      </c>
      <c r="L4357" s="5">
        <v>225</v>
      </c>
      <c r="M4357" s="7" t="s">
        <v>2002</v>
      </c>
      <c r="N4357" s="16">
        <f t="shared" si="340"/>
        <v>43920</v>
      </c>
      <c r="O4357" s="7" t="s">
        <v>2003</v>
      </c>
      <c r="P4357" s="12" t="str">
        <f t="shared" si="341"/>
        <v>2020-04-07</v>
      </c>
      <c r="Q4357" s="1" t="str">
        <f>IFERROR(VLOOKUP(K4357,de_para!$A$2:$B$32,2,0),"ERR")</f>
        <v>Top funnel</v>
      </c>
      <c r="R4357" s="1">
        <v>0</v>
      </c>
      <c r="S4357" s="1">
        <f t="shared" si="342"/>
        <v>4</v>
      </c>
      <c r="T4357" s="1">
        <f t="shared" si="343"/>
        <v>2020</v>
      </c>
      <c r="U4357" s="1">
        <f t="shared" si="344"/>
        <v>1</v>
      </c>
    </row>
    <row r="4358" spans="1:21" x14ac:dyDescent="0.25">
      <c r="A4358" s="3" t="s">
        <v>1924</v>
      </c>
      <c r="B4358" s="3" t="s">
        <v>1998</v>
      </c>
      <c r="C4358" s="4" t="s">
        <v>1925</v>
      </c>
      <c r="D4358" s="5" t="s">
        <v>1869</v>
      </c>
      <c r="E4358" s="4" t="s">
        <v>1870</v>
      </c>
      <c r="F4358" s="6">
        <v>545.86</v>
      </c>
      <c r="G4358" s="4">
        <v>14176</v>
      </c>
      <c r="H4358" s="4">
        <v>25096</v>
      </c>
      <c r="I4358" s="5">
        <v>21.75087663</v>
      </c>
      <c r="J4358" s="5">
        <v>1.7703160270880001</v>
      </c>
      <c r="K4358" s="5" t="s">
        <v>36</v>
      </c>
      <c r="L4358" s="5">
        <v>5</v>
      </c>
      <c r="M4358" s="7" t="s">
        <v>2002</v>
      </c>
      <c r="N4358" s="16">
        <f t="shared" si="340"/>
        <v>43920</v>
      </c>
      <c r="O4358" s="7" t="s">
        <v>2003</v>
      </c>
      <c r="P4358" s="12" t="str">
        <f t="shared" si="341"/>
        <v>2020-04-07</v>
      </c>
      <c r="Q4358" s="1" t="str">
        <f>IFERROR(VLOOKUP(K4358,de_para!$A$2:$B$32,2,0),"ERR")</f>
        <v>web event</v>
      </c>
      <c r="R4358" s="1">
        <v>0</v>
      </c>
      <c r="S4358" s="1">
        <f t="shared" si="342"/>
        <v>4</v>
      </c>
      <c r="T4358" s="1">
        <f t="shared" si="343"/>
        <v>2020</v>
      </c>
      <c r="U4358" s="1">
        <f t="shared" si="344"/>
        <v>1</v>
      </c>
    </row>
    <row r="4359" spans="1:21" x14ac:dyDescent="0.25">
      <c r="A4359" s="3" t="s">
        <v>1593</v>
      </c>
      <c r="B4359" s="3" t="s">
        <v>1998</v>
      </c>
      <c r="C4359" s="4" t="s">
        <v>1837</v>
      </c>
      <c r="D4359" s="5" t="s">
        <v>1838</v>
      </c>
      <c r="E4359" s="4" t="s">
        <v>1839</v>
      </c>
      <c r="F4359" s="6">
        <v>85.36</v>
      </c>
      <c r="G4359" s="4">
        <v>6268</v>
      </c>
      <c r="H4359" s="4">
        <v>7442</v>
      </c>
      <c r="I4359" s="5">
        <v>11.47003494</v>
      </c>
      <c r="J4359" s="5">
        <v>1.1873005743459</v>
      </c>
      <c r="K4359" s="5" t="s">
        <v>36</v>
      </c>
      <c r="L4359" s="5" t="s">
        <v>45</v>
      </c>
      <c r="M4359" s="7" t="s">
        <v>2002</v>
      </c>
      <c r="N4359" s="16">
        <f t="shared" si="340"/>
        <v>43920</v>
      </c>
      <c r="O4359" s="7" t="s">
        <v>2003</v>
      </c>
      <c r="P4359" s="12" t="str">
        <f t="shared" si="341"/>
        <v>2020-04-07</v>
      </c>
      <c r="Q4359" s="1" t="str">
        <f>IFERROR(VLOOKUP(K4359,de_para!$A$2:$B$32,2,0),"ERR")</f>
        <v>web event</v>
      </c>
      <c r="R4359" s="1">
        <v>0</v>
      </c>
      <c r="S4359" s="1">
        <f t="shared" si="342"/>
        <v>4</v>
      </c>
      <c r="T4359" s="1">
        <f t="shared" si="343"/>
        <v>2020</v>
      </c>
      <c r="U4359" s="1">
        <f t="shared" si="344"/>
        <v>1</v>
      </c>
    </row>
    <row r="4360" spans="1:21" x14ac:dyDescent="0.25">
      <c r="A4360" s="3" t="s">
        <v>2028</v>
      </c>
      <c r="B4360" s="3" t="s">
        <v>1998</v>
      </c>
      <c r="C4360" s="4" t="s">
        <v>2029</v>
      </c>
      <c r="D4360" s="5" t="s">
        <v>2000</v>
      </c>
      <c r="E4360" s="4" t="s">
        <v>2001</v>
      </c>
      <c r="F4360" s="6">
        <v>52.08</v>
      </c>
      <c r="G4360" s="4">
        <v>29939</v>
      </c>
      <c r="H4360" s="4">
        <v>29939</v>
      </c>
      <c r="I4360" s="5">
        <v>1.73953706</v>
      </c>
      <c r="J4360" s="5">
        <v>1</v>
      </c>
      <c r="K4360" s="5" t="s">
        <v>6</v>
      </c>
      <c r="L4360" s="5">
        <v>29939</v>
      </c>
      <c r="M4360" s="7" t="s">
        <v>2002</v>
      </c>
      <c r="N4360" s="16">
        <f t="shared" si="340"/>
        <v>43920</v>
      </c>
      <c r="O4360" s="7" t="s">
        <v>2003</v>
      </c>
      <c r="P4360" s="12" t="str">
        <f t="shared" si="341"/>
        <v>2020-04-07</v>
      </c>
      <c r="Q4360" s="1" t="str">
        <f>IFERROR(VLOOKUP(K4360,de_para!$A$2:$B$32,2,0),"ERR")</f>
        <v>Top funnel</v>
      </c>
      <c r="R4360" s="1">
        <v>0</v>
      </c>
      <c r="S4360" s="1">
        <f t="shared" si="342"/>
        <v>4</v>
      </c>
      <c r="T4360" s="1">
        <f t="shared" si="343"/>
        <v>2020</v>
      </c>
      <c r="U4360" s="1">
        <f t="shared" si="344"/>
        <v>1</v>
      </c>
    </row>
    <row r="4361" spans="1:21" x14ac:dyDescent="0.25">
      <c r="A4361" s="3" t="s">
        <v>2030</v>
      </c>
      <c r="B4361" s="3" t="s">
        <v>1998</v>
      </c>
      <c r="C4361" s="4" t="s">
        <v>2031</v>
      </c>
      <c r="D4361" s="5" t="s">
        <v>2000</v>
      </c>
      <c r="E4361" s="4" t="s">
        <v>2001</v>
      </c>
      <c r="F4361" s="6">
        <v>51.87</v>
      </c>
      <c r="G4361" s="4">
        <v>53680</v>
      </c>
      <c r="H4361" s="4">
        <v>53857</v>
      </c>
      <c r="I4361" s="5">
        <v>0.96310600000000002</v>
      </c>
      <c r="J4361" s="5">
        <v>1.0032973174366999</v>
      </c>
      <c r="K4361" s="5" t="s">
        <v>6</v>
      </c>
      <c r="L4361" s="5">
        <v>53680</v>
      </c>
      <c r="M4361" s="7" t="s">
        <v>2002</v>
      </c>
      <c r="N4361" s="16">
        <f t="shared" si="340"/>
        <v>43920</v>
      </c>
      <c r="O4361" s="7" t="s">
        <v>2003</v>
      </c>
      <c r="P4361" s="12" t="str">
        <f t="shared" si="341"/>
        <v>2020-04-07</v>
      </c>
      <c r="Q4361" s="1" t="str">
        <f>IFERROR(VLOOKUP(K4361,de_para!$A$2:$B$32,2,0),"ERR")</f>
        <v>Top funnel</v>
      </c>
      <c r="R4361" s="1">
        <v>0</v>
      </c>
      <c r="S4361" s="1">
        <f t="shared" si="342"/>
        <v>4</v>
      </c>
      <c r="T4361" s="1">
        <f t="shared" si="343"/>
        <v>2020</v>
      </c>
      <c r="U4361" s="1">
        <f t="shared" si="344"/>
        <v>1</v>
      </c>
    </row>
    <row r="4362" spans="1:21" x14ac:dyDescent="0.25">
      <c r="A4362" s="3" t="s">
        <v>1867</v>
      </c>
      <c r="B4362" s="3" t="s">
        <v>1998</v>
      </c>
      <c r="C4362" s="4" t="s">
        <v>1868</v>
      </c>
      <c r="D4362" s="5" t="s">
        <v>1869</v>
      </c>
      <c r="E4362" s="4" t="s">
        <v>1870</v>
      </c>
      <c r="F4362" s="6">
        <v>107.24</v>
      </c>
      <c r="G4362" s="4">
        <v>2126</v>
      </c>
      <c r="H4362" s="4">
        <v>3862</v>
      </c>
      <c r="I4362" s="5">
        <v>27.767995859999999</v>
      </c>
      <c r="J4362" s="5">
        <v>1.8165569143932001</v>
      </c>
      <c r="K4362" s="5" t="s">
        <v>36</v>
      </c>
      <c r="L4362" s="5">
        <v>1</v>
      </c>
      <c r="M4362" s="7" t="s">
        <v>2002</v>
      </c>
      <c r="N4362" s="16">
        <f t="shared" si="340"/>
        <v>43920</v>
      </c>
      <c r="O4362" s="7" t="s">
        <v>2003</v>
      </c>
      <c r="P4362" s="12" t="str">
        <f t="shared" si="341"/>
        <v>2020-04-07</v>
      </c>
      <c r="Q4362" s="1" t="str">
        <f>IFERROR(VLOOKUP(K4362,de_para!$A$2:$B$32,2,0),"ERR")</f>
        <v>web event</v>
      </c>
      <c r="R4362" s="1">
        <v>0</v>
      </c>
      <c r="S4362" s="1">
        <f t="shared" si="342"/>
        <v>4</v>
      </c>
      <c r="T4362" s="1">
        <f t="shared" si="343"/>
        <v>2020</v>
      </c>
      <c r="U4362" s="1">
        <f t="shared" si="344"/>
        <v>1</v>
      </c>
    </row>
    <row r="4363" spans="1:21" x14ac:dyDescent="0.25">
      <c r="A4363" s="3" t="s">
        <v>2032</v>
      </c>
      <c r="B4363" s="3" t="s">
        <v>1998</v>
      </c>
      <c r="C4363" s="4" t="s">
        <v>2033</v>
      </c>
      <c r="D4363" s="5" t="s">
        <v>2000</v>
      </c>
      <c r="E4363" s="4" t="s">
        <v>2001</v>
      </c>
      <c r="F4363" s="6">
        <v>53.99</v>
      </c>
      <c r="G4363" s="4">
        <v>48672</v>
      </c>
      <c r="H4363" s="4">
        <v>49285</v>
      </c>
      <c r="I4363" s="5">
        <v>1.0954651500000001</v>
      </c>
      <c r="J4363" s="5">
        <v>1.0125945101906999</v>
      </c>
      <c r="K4363" s="5" t="s">
        <v>6</v>
      </c>
      <c r="L4363" s="5">
        <v>48672</v>
      </c>
      <c r="M4363" s="7" t="s">
        <v>2002</v>
      </c>
      <c r="N4363" s="16">
        <f t="shared" si="340"/>
        <v>43920</v>
      </c>
      <c r="O4363" s="7" t="s">
        <v>2003</v>
      </c>
      <c r="P4363" s="12" t="str">
        <f t="shared" si="341"/>
        <v>2020-04-07</v>
      </c>
      <c r="Q4363" s="1" t="str">
        <f>IFERROR(VLOOKUP(K4363,de_para!$A$2:$B$32,2,0),"ERR")</f>
        <v>Top funnel</v>
      </c>
      <c r="R4363" s="1">
        <v>0</v>
      </c>
      <c r="S4363" s="1">
        <f t="shared" si="342"/>
        <v>4</v>
      </c>
      <c r="T4363" s="1">
        <f t="shared" si="343"/>
        <v>2020</v>
      </c>
      <c r="U4363" s="1">
        <f t="shared" si="344"/>
        <v>1</v>
      </c>
    </row>
    <row r="4364" spans="1:21" x14ac:dyDescent="0.25">
      <c r="A4364" s="3" t="s">
        <v>2034</v>
      </c>
      <c r="B4364" s="3" t="s">
        <v>1998</v>
      </c>
      <c r="C4364" s="4" t="s">
        <v>2035</v>
      </c>
      <c r="D4364" s="5" t="s">
        <v>2000</v>
      </c>
      <c r="E4364" s="4" t="s">
        <v>2001</v>
      </c>
      <c r="F4364" s="6">
        <v>50.6</v>
      </c>
      <c r="G4364" s="4">
        <v>77248</v>
      </c>
      <c r="H4364" s="4">
        <v>77248</v>
      </c>
      <c r="I4364" s="5">
        <v>0.65503314000000001</v>
      </c>
      <c r="J4364" s="5">
        <v>1</v>
      </c>
      <c r="K4364" s="5" t="s">
        <v>6</v>
      </c>
      <c r="L4364" s="5">
        <v>77248</v>
      </c>
      <c r="M4364" s="7" t="s">
        <v>2002</v>
      </c>
      <c r="N4364" s="16">
        <f t="shared" si="340"/>
        <v>43920</v>
      </c>
      <c r="O4364" s="7" t="s">
        <v>2003</v>
      </c>
      <c r="P4364" s="12" t="str">
        <f t="shared" si="341"/>
        <v>2020-04-07</v>
      </c>
      <c r="Q4364" s="1" t="str">
        <f>IFERROR(VLOOKUP(K4364,de_para!$A$2:$B$32,2,0),"ERR")</f>
        <v>Top funnel</v>
      </c>
      <c r="R4364" s="1">
        <v>0</v>
      </c>
      <c r="S4364" s="1">
        <f t="shared" si="342"/>
        <v>4</v>
      </c>
      <c r="T4364" s="1">
        <f t="shared" si="343"/>
        <v>2020</v>
      </c>
      <c r="U4364" s="1">
        <f t="shared" si="344"/>
        <v>1</v>
      </c>
    </row>
    <row r="4365" spans="1:21" x14ac:dyDescent="0.25">
      <c r="A4365" s="3" t="s">
        <v>1938</v>
      </c>
      <c r="B4365" s="3" t="s">
        <v>1998</v>
      </c>
      <c r="C4365" s="4" t="s">
        <v>2036</v>
      </c>
      <c r="D4365" s="5" t="s">
        <v>2037</v>
      </c>
      <c r="E4365" s="4" t="s">
        <v>2038</v>
      </c>
      <c r="F4365" s="6">
        <v>271.67</v>
      </c>
      <c r="G4365" s="4">
        <v>16680</v>
      </c>
      <c r="H4365" s="4">
        <v>33673</v>
      </c>
      <c r="I4365" s="5">
        <v>8.0678882200000004</v>
      </c>
      <c r="J4365" s="5">
        <v>2.0187649880095999</v>
      </c>
      <c r="K4365" s="5" t="s">
        <v>36</v>
      </c>
      <c r="L4365" s="5">
        <v>3</v>
      </c>
      <c r="M4365" s="7" t="s">
        <v>2002</v>
      </c>
      <c r="N4365" s="16">
        <f t="shared" si="340"/>
        <v>43920</v>
      </c>
      <c r="O4365" s="7" t="s">
        <v>2003</v>
      </c>
      <c r="P4365" s="12" t="str">
        <f t="shared" si="341"/>
        <v>2020-04-07</v>
      </c>
      <c r="Q4365" s="1" t="str">
        <f>IFERROR(VLOOKUP(K4365,de_para!$A$2:$B$32,2,0),"ERR")</f>
        <v>web event</v>
      </c>
      <c r="R4365" s="1">
        <v>0</v>
      </c>
      <c r="S4365" s="1">
        <f t="shared" si="342"/>
        <v>4</v>
      </c>
      <c r="T4365" s="1">
        <f t="shared" si="343"/>
        <v>2020</v>
      </c>
      <c r="U4365" s="1">
        <f t="shared" si="344"/>
        <v>1</v>
      </c>
    </row>
    <row r="4366" spans="1:21" x14ac:dyDescent="0.25">
      <c r="A4366" s="3" t="s">
        <v>1917</v>
      </c>
      <c r="B4366" s="3" t="s">
        <v>1998</v>
      </c>
      <c r="C4366" s="4" t="s">
        <v>2039</v>
      </c>
      <c r="D4366" s="5" t="s">
        <v>2037</v>
      </c>
      <c r="E4366" s="4" t="s">
        <v>2038</v>
      </c>
      <c r="F4366" s="6">
        <v>1874.62</v>
      </c>
      <c r="G4366" s="4">
        <v>23720</v>
      </c>
      <c r="H4366" s="4">
        <v>76601</v>
      </c>
      <c r="I4366" s="5">
        <v>24.472526469999998</v>
      </c>
      <c r="J4366" s="5">
        <v>3.2293844856660998</v>
      </c>
      <c r="K4366" s="5" t="s">
        <v>36</v>
      </c>
      <c r="L4366" s="5">
        <v>12</v>
      </c>
      <c r="M4366" s="7" t="s">
        <v>2002</v>
      </c>
      <c r="N4366" s="16">
        <f t="shared" si="340"/>
        <v>43920</v>
      </c>
      <c r="O4366" s="7" t="s">
        <v>2003</v>
      </c>
      <c r="P4366" s="12" t="str">
        <f t="shared" si="341"/>
        <v>2020-04-07</v>
      </c>
      <c r="Q4366" s="1" t="str">
        <f>IFERROR(VLOOKUP(K4366,de_para!$A$2:$B$32,2,0),"ERR")</f>
        <v>web event</v>
      </c>
      <c r="R4366" s="1">
        <v>0</v>
      </c>
      <c r="S4366" s="1">
        <f t="shared" si="342"/>
        <v>4</v>
      </c>
      <c r="T4366" s="1">
        <f t="shared" si="343"/>
        <v>2020</v>
      </c>
      <c r="U4366" s="1">
        <f t="shared" si="344"/>
        <v>1</v>
      </c>
    </row>
    <row r="4367" spans="1:21" x14ac:dyDescent="0.25">
      <c r="A4367" s="3" t="s">
        <v>2040</v>
      </c>
      <c r="B4367" s="3" t="s">
        <v>1998</v>
      </c>
      <c r="C4367" s="4" t="s">
        <v>2041</v>
      </c>
      <c r="D4367" s="5" t="s">
        <v>2000</v>
      </c>
      <c r="E4367" s="4" t="s">
        <v>2001</v>
      </c>
      <c r="F4367" s="6">
        <v>50.56</v>
      </c>
      <c r="G4367" s="4">
        <v>84640</v>
      </c>
      <c r="H4367" s="4">
        <v>84759</v>
      </c>
      <c r="I4367" s="5">
        <v>0.59651482</v>
      </c>
      <c r="J4367" s="5">
        <v>1.0014059546314</v>
      </c>
      <c r="K4367" s="5" t="s">
        <v>6</v>
      </c>
      <c r="L4367" s="5">
        <v>84640</v>
      </c>
      <c r="M4367" s="7" t="s">
        <v>2002</v>
      </c>
      <c r="N4367" s="16">
        <f t="shared" si="340"/>
        <v>43920</v>
      </c>
      <c r="O4367" s="7" t="s">
        <v>2003</v>
      </c>
      <c r="P4367" s="12" t="str">
        <f t="shared" si="341"/>
        <v>2020-04-07</v>
      </c>
      <c r="Q4367" s="1" t="str">
        <f>IFERROR(VLOOKUP(K4367,de_para!$A$2:$B$32,2,0),"ERR")</f>
        <v>Top funnel</v>
      </c>
      <c r="R4367" s="1">
        <v>0</v>
      </c>
      <c r="S4367" s="1">
        <f t="shared" si="342"/>
        <v>4</v>
      </c>
      <c r="T4367" s="1">
        <f t="shared" si="343"/>
        <v>2020</v>
      </c>
      <c r="U4367" s="1">
        <f t="shared" si="344"/>
        <v>1</v>
      </c>
    </row>
    <row r="4368" spans="1:21" x14ac:dyDescent="0.25">
      <c r="A4368" s="3" t="s">
        <v>2042</v>
      </c>
      <c r="B4368" s="3" t="s">
        <v>1998</v>
      </c>
      <c r="C4368" s="4" t="s">
        <v>2043</v>
      </c>
      <c r="D4368" s="5" t="s">
        <v>2000</v>
      </c>
      <c r="E4368" s="4" t="s">
        <v>2001</v>
      </c>
      <c r="F4368" s="6">
        <v>51.86</v>
      </c>
      <c r="G4368" s="4">
        <v>33134</v>
      </c>
      <c r="H4368" s="4">
        <v>33134</v>
      </c>
      <c r="I4368" s="5">
        <v>1.56515965</v>
      </c>
      <c r="J4368" s="5">
        <v>1</v>
      </c>
      <c r="K4368" s="5" t="s">
        <v>6</v>
      </c>
      <c r="L4368" s="5">
        <v>33134</v>
      </c>
      <c r="M4368" s="7" t="s">
        <v>2002</v>
      </c>
      <c r="N4368" s="16">
        <f t="shared" si="340"/>
        <v>43920</v>
      </c>
      <c r="O4368" s="7" t="s">
        <v>2003</v>
      </c>
      <c r="P4368" s="12" t="str">
        <f t="shared" si="341"/>
        <v>2020-04-07</v>
      </c>
      <c r="Q4368" s="1" t="str">
        <f>IFERROR(VLOOKUP(K4368,de_para!$A$2:$B$32,2,0),"ERR")</f>
        <v>Top funnel</v>
      </c>
      <c r="R4368" s="1">
        <v>0</v>
      </c>
      <c r="S4368" s="1">
        <f t="shared" si="342"/>
        <v>4</v>
      </c>
      <c r="T4368" s="1">
        <f t="shared" si="343"/>
        <v>2020</v>
      </c>
      <c r="U4368" s="1">
        <f t="shared" si="344"/>
        <v>1</v>
      </c>
    </row>
    <row r="4369" spans="1:21" x14ac:dyDescent="0.25">
      <c r="A4369" s="3" t="s">
        <v>2044</v>
      </c>
      <c r="B4369" s="3" t="s">
        <v>1998</v>
      </c>
      <c r="C4369" s="4" t="s">
        <v>2045</v>
      </c>
      <c r="D4369" s="5" t="s">
        <v>2000</v>
      </c>
      <c r="E4369" s="4" t="s">
        <v>2001</v>
      </c>
      <c r="F4369" s="6">
        <v>50.61</v>
      </c>
      <c r="G4369" s="4">
        <v>66986</v>
      </c>
      <c r="H4369" s="4">
        <v>66986</v>
      </c>
      <c r="I4369" s="5">
        <v>0.75553101</v>
      </c>
      <c r="J4369" s="5">
        <v>1</v>
      </c>
      <c r="K4369" s="5" t="s">
        <v>6</v>
      </c>
      <c r="L4369" s="5">
        <v>66986</v>
      </c>
      <c r="M4369" s="7" t="s">
        <v>2002</v>
      </c>
      <c r="N4369" s="16">
        <f t="shared" si="340"/>
        <v>43920</v>
      </c>
      <c r="O4369" s="7" t="s">
        <v>2003</v>
      </c>
      <c r="P4369" s="12" t="str">
        <f t="shared" si="341"/>
        <v>2020-04-07</v>
      </c>
      <c r="Q4369" s="1" t="str">
        <f>IFERROR(VLOOKUP(K4369,de_para!$A$2:$B$32,2,0),"ERR")</f>
        <v>Top funnel</v>
      </c>
      <c r="R4369" s="1">
        <v>0</v>
      </c>
      <c r="S4369" s="1">
        <f t="shared" si="342"/>
        <v>4</v>
      </c>
      <c r="T4369" s="1">
        <f t="shared" si="343"/>
        <v>2020</v>
      </c>
      <c r="U4369" s="1">
        <f t="shared" si="344"/>
        <v>1</v>
      </c>
    </row>
    <row r="4370" spans="1:21" x14ac:dyDescent="0.25">
      <c r="A4370" s="3" t="s">
        <v>2046</v>
      </c>
      <c r="B4370" s="3" t="s">
        <v>1998</v>
      </c>
      <c r="C4370" s="4" t="s">
        <v>2047</v>
      </c>
      <c r="D4370" s="5" t="s">
        <v>2000</v>
      </c>
      <c r="E4370" s="4" t="s">
        <v>2001</v>
      </c>
      <c r="F4370" s="6">
        <v>51</v>
      </c>
      <c r="G4370" s="4">
        <v>120064</v>
      </c>
      <c r="H4370" s="4">
        <v>123148</v>
      </c>
      <c r="I4370" s="5">
        <v>0.41413583999999998</v>
      </c>
      <c r="J4370" s="5">
        <v>1.0256863006396999</v>
      </c>
      <c r="K4370" s="5" t="s">
        <v>6</v>
      </c>
      <c r="L4370" s="5">
        <v>120064</v>
      </c>
      <c r="M4370" s="7" t="s">
        <v>2002</v>
      </c>
      <c r="N4370" s="16">
        <f t="shared" si="340"/>
        <v>43920</v>
      </c>
      <c r="O4370" s="7" t="s">
        <v>2003</v>
      </c>
      <c r="P4370" s="12" t="str">
        <f t="shared" si="341"/>
        <v>2020-04-07</v>
      </c>
      <c r="Q4370" s="1" t="str">
        <f>IFERROR(VLOOKUP(K4370,de_para!$A$2:$B$32,2,0),"ERR")</f>
        <v>Top funnel</v>
      </c>
      <c r="R4370" s="1">
        <v>0</v>
      </c>
      <c r="S4370" s="1">
        <f t="shared" si="342"/>
        <v>4</v>
      </c>
      <c r="T4370" s="1">
        <f t="shared" si="343"/>
        <v>2020</v>
      </c>
      <c r="U4370" s="1">
        <f t="shared" si="344"/>
        <v>1</v>
      </c>
    </row>
    <row r="4371" spans="1:21" x14ac:dyDescent="0.25">
      <c r="A4371" s="3" t="s">
        <v>2048</v>
      </c>
      <c r="B4371" s="3" t="s">
        <v>1998</v>
      </c>
      <c r="C4371" s="4" t="s">
        <v>2049</v>
      </c>
      <c r="D4371" s="5" t="s">
        <v>2000</v>
      </c>
      <c r="E4371" s="4" t="s">
        <v>2001</v>
      </c>
      <c r="F4371" s="6">
        <v>50.78</v>
      </c>
      <c r="G4371" s="4">
        <v>19828</v>
      </c>
      <c r="H4371" s="4">
        <v>19849</v>
      </c>
      <c r="I4371" s="5">
        <v>2.55831528</v>
      </c>
      <c r="J4371" s="5">
        <v>1.0010591083317</v>
      </c>
      <c r="K4371" s="5" t="s">
        <v>6</v>
      </c>
      <c r="L4371" s="5">
        <v>19828</v>
      </c>
      <c r="M4371" s="7" t="s">
        <v>2002</v>
      </c>
      <c r="N4371" s="16">
        <f t="shared" si="340"/>
        <v>43920</v>
      </c>
      <c r="O4371" s="7" t="s">
        <v>2003</v>
      </c>
      <c r="P4371" s="12" t="str">
        <f t="shared" si="341"/>
        <v>2020-04-07</v>
      </c>
      <c r="Q4371" s="1" t="str">
        <f>IFERROR(VLOOKUP(K4371,de_para!$A$2:$B$32,2,0),"ERR")</f>
        <v>Top funnel</v>
      </c>
      <c r="R4371" s="1">
        <v>0</v>
      </c>
      <c r="S4371" s="1">
        <f t="shared" si="342"/>
        <v>4</v>
      </c>
      <c r="T4371" s="1">
        <f t="shared" si="343"/>
        <v>2020</v>
      </c>
      <c r="U4371" s="1">
        <f t="shared" si="344"/>
        <v>1</v>
      </c>
    </row>
    <row r="4372" spans="1:21" x14ac:dyDescent="0.25">
      <c r="A4372" s="3" t="s">
        <v>2050</v>
      </c>
      <c r="B4372" s="3" t="s">
        <v>1998</v>
      </c>
      <c r="C4372" s="4" t="s">
        <v>2051</v>
      </c>
      <c r="D4372" s="5" t="s">
        <v>2000</v>
      </c>
      <c r="E4372" s="4" t="s">
        <v>2001</v>
      </c>
      <c r="F4372" s="6">
        <v>58.33</v>
      </c>
      <c r="G4372" s="4">
        <v>36416</v>
      </c>
      <c r="H4372" s="4">
        <v>36550</v>
      </c>
      <c r="I4372" s="5">
        <v>1.59589603</v>
      </c>
      <c r="J4372" s="5">
        <v>1.0036797012301999</v>
      </c>
      <c r="K4372" s="5" t="s">
        <v>6</v>
      </c>
      <c r="L4372" s="5">
        <v>36416</v>
      </c>
      <c r="M4372" s="7" t="s">
        <v>2002</v>
      </c>
      <c r="N4372" s="16">
        <f t="shared" si="340"/>
        <v>43920</v>
      </c>
      <c r="O4372" s="7" t="s">
        <v>2003</v>
      </c>
      <c r="P4372" s="12" t="str">
        <f t="shared" si="341"/>
        <v>2020-04-07</v>
      </c>
      <c r="Q4372" s="1" t="str">
        <f>IFERROR(VLOOKUP(K4372,de_para!$A$2:$B$32,2,0),"ERR")</f>
        <v>Top funnel</v>
      </c>
      <c r="R4372" s="1">
        <v>0</v>
      </c>
      <c r="S4372" s="1">
        <f t="shared" si="342"/>
        <v>4</v>
      </c>
      <c r="T4372" s="1">
        <f t="shared" si="343"/>
        <v>2020</v>
      </c>
      <c r="U4372" s="1">
        <f t="shared" si="344"/>
        <v>1</v>
      </c>
    </row>
    <row r="4373" spans="1:21" x14ac:dyDescent="0.25">
      <c r="A4373" s="3" t="s">
        <v>1723</v>
      </c>
      <c r="B4373" s="3" t="s">
        <v>1998</v>
      </c>
      <c r="C4373" s="4" t="s">
        <v>1840</v>
      </c>
      <c r="D4373" s="5" t="s">
        <v>1838</v>
      </c>
      <c r="E4373" s="4" t="s">
        <v>1839</v>
      </c>
      <c r="F4373" s="6">
        <v>1020.93</v>
      </c>
      <c r="G4373" s="4">
        <v>52000</v>
      </c>
      <c r="H4373" s="4">
        <v>70531</v>
      </c>
      <c r="I4373" s="5">
        <v>14.47491174</v>
      </c>
      <c r="J4373" s="5">
        <v>1.3563653846154</v>
      </c>
      <c r="K4373" s="5" t="s">
        <v>36</v>
      </c>
      <c r="L4373" s="5">
        <v>14</v>
      </c>
      <c r="M4373" s="7" t="s">
        <v>2002</v>
      </c>
      <c r="N4373" s="16">
        <f t="shared" si="340"/>
        <v>43920</v>
      </c>
      <c r="O4373" s="7" t="s">
        <v>2003</v>
      </c>
      <c r="P4373" s="12" t="str">
        <f t="shared" si="341"/>
        <v>2020-04-07</v>
      </c>
      <c r="Q4373" s="1" t="str">
        <f>IFERROR(VLOOKUP(K4373,de_para!$A$2:$B$32,2,0),"ERR")</f>
        <v>web event</v>
      </c>
      <c r="R4373" s="1">
        <v>0</v>
      </c>
      <c r="S4373" s="1">
        <f t="shared" si="342"/>
        <v>4</v>
      </c>
      <c r="T4373" s="1">
        <f t="shared" si="343"/>
        <v>2020</v>
      </c>
      <c r="U4373" s="1">
        <f t="shared" si="344"/>
        <v>1</v>
      </c>
    </row>
    <row r="4374" spans="1:21" x14ac:dyDescent="0.25">
      <c r="A4374" s="3" t="s">
        <v>1989</v>
      </c>
      <c r="B4374" s="3" t="s">
        <v>1998</v>
      </c>
      <c r="C4374" s="4" t="s">
        <v>1990</v>
      </c>
      <c r="D4374" s="5" t="s">
        <v>1869</v>
      </c>
      <c r="E4374" s="4" t="s">
        <v>1870</v>
      </c>
      <c r="F4374" s="6">
        <v>46.2</v>
      </c>
      <c r="G4374" s="4">
        <v>2042</v>
      </c>
      <c r="H4374" s="4">
        <v>2747</v>
      </c>
      <c r="I4374" s="5">
        <v>16.818347289999998</v>
      </c>
      <c r="J4374" s="5">
        <v>1.345249755142</v>
      </c>
      <c r="K4374" s="5" t="s">
        <v>36</v>
      </c>
      <c r="L4374" s="5" t="s">
        <v>45</v>
      </c>
      <c r="M4374" s="7" t="s">
        <v>2002</v>
      </c>
      <c r="N4374" s="16">
        <f t="shared" si="340"/>
        <v>43920</v>
      </c>
      <c r="O4374" s="7" t="s">
        <v>2003</v>
      </c>
      <c r="P4374" s="12" t="str">
        <f t="shared" si="341"/>
        <v>2020-04-07</v>
      </c>
      <c r="Q4374" s="1" t="str">
        <f>IFERROR(VLOOKUP(K4374,de_para!$A$2:$B$32,2,0),"ERR")</f>
        <v>web event</v>
      </c>
      <c r="R4374" s="1">
        <v>0</v>
      </c>
      <c r="S4374" s="1">
        <f t="shared" si="342"/>
        <v>4</v>
      </c>
      <c r="T4374" s="1">
        <f t="shared" si="343"/>
        <v>2020</v>
      </c>
      <c r="U4374" s="1">
        <f t="shared" si="344"/>
        <v>1</v>
      </c>
    </row>
    <row r="4375" spans="1:21" x14ac:dyDescent="0.25">
      <c r="A4375" s="3" t="s">
        <v>2052</v>
      </c>
      <c r="B4375" s="3" t="s">
        <v>1998</v>
      </c>
      <c r="C4375" s="4" t="s">
        <v>2053</v>
      </c>
      <c r="D4375" s="5" t="s">
        <v>2000</v>
      </c>
      <c r="E4375" s="4" t="s">
        <v>2001</v>
      </c>
      <c r="F4375" s="6">
        <v>60.68</v>
      </c>
      <c r="G4375" s="4">
        <v>11144</v>
      </c>
      <c r="H4375" s="4">
        <v>11385</v>
      </c>
      <c r="I4375" s="5">
        <v>5.3298199400000001</v>
      </c>
      <c r="J4375" s="5">
        <v>1.0216259870782001</v>
      </c>
      <c r="K4375" s="5" t="s">
        <v>6</v>
      </c>
      <c r="L4375" s="5">
        <v>11144</v>
      </c>
      <c r="M4375" s="7" t="s">
        <v>2002</v>
      </c>
      <c r="N4375" s="16">
        <f t="shared" si="340"/>
        <v>43920</v>
      </c>
      <c r="O4375" s="7" t="s">
        <v>2003</v>
      </c>
      <c r="P4375" s="12" t="str">
        <f t="shared" si="341"/>
        <v>2020-04-07</v>
      </c>
      <c r="Q4375" s="1" t="str">
        <f>IFERROR(VLOOKUP(K4375,de_para!$A$2:$B$32,2,0),"ERR")</f>
        <v>Top funnel</v>
      </c>
      <c r="R4375" s="1">
        <v>0</v>
      </c>
      <c r="S4375" s="1">
        <f t="shared" si="342"/>
        <v>4</v>
      </c>
      <c r="T4375" s="1">
        <f t="shared" si="343"/>
        <v>2020</v>
      </c>
      <c r="U4375" s="1">
        <f t="shared" si="344"/>
        <v>1</v>
      </c>
    </row>
    <row r="4376" spans="1:21" x14ac:dyDescent="0.25">
      <c r="A4376" s="3" t="s">
        <v>1928</v>
      </c>
      <c r="B4376" s="3" t="s">
        <v>1998</v>
      </c>
      <c r="C4376" s="4" t="s">
        <v>1929</v>
      </c>
      <c r="D4376" s="5" t="s">
        <v>1890</v>
      </c>
      <c r="E4376" s="4" t="s">
        <v>1891</v>
      </c>
      <c r="F4376" s="6">
        <v>123.78</v>
      </c>
      <c r="G4376" s="4">
        <v>3345</v>
      </c>
      <c r="H4376" s="4">
        <v>5472</v>
      </c>
      <c r="I4376" s="5">
        <v>22.62061404</v>
      </c>
      <c r="J4376" s="5">
        <v>1.6358744394619</v>
      </c>
      <c r="K4376" s="5" t="s">
        <v>36</v>
      </c>
      <c r="L4376" s="5" t="s">
        <v>45</v>
      </c>
      <c r="M4376" s="7" t="s">
        <v>2002</v>
      </c>
      <c r="N4376" s="16">
        <f t="shared" si="340"/>
        <v>43920</v>
      </c>
      <c r="O4376" s="7" t="s">
        <v>2003</v>
      </c>
      <c r="P4376" s="12" t="str">
        <f t="shared" si="341"/>
        <v>2020-04-07</v>
      </c>
      <c r="Q4376" s="1" t="str">
        <f>IFERROR(VLOOKUP(K4376,de_para!$A$2:$B$32,2,0),"ERR")</f>
        <v>web event</v>
      </c>
      <c r="R4376" s="1">
        <v>0</v>
      </c>
      <c r="S4376" s="1">
        <f t="shared" si="342"/>
        <v>4</v>
      </c>
      <c r="T4376" s="1">
        <f t="shared" si="343"/>
        <v>2020</v>
      </c>
      <c r="U4376" s="1">
        <f t="shared" si="344"/>
        <v>1</v>
      </c>
    </row>
    <row r="4377" spans="1:21" x14ac:dyDescent="0.25">
      <c r="A4377" s="3" t="s">
        <v>1972</v>
      </c>
      <c r="B4377" s="3" t="s">
        <v>1998</v>
      </c>
      <c r="C4377" s="4" t="s">
        <v>1973</v>
      </c>
      <c r="D4377" s="5" t="s">
        <v>1869</v>
      </c>
      <c r="E4377" s="4" t="s">
        <v>1870</v>
      </c>
      <c r="F4377" s="6">
        <v>72.62</v>
      </c>
      <c r="G4377" s="4">
        <v>1753</v>
      </c>
      <c r="H4377" s="4">
        <v>2671</v>
      </c>
      <c r="I4377" s="5">
        <v>27.188318979999998</v>
      </c>
      <c r="J4377" s="5">
        <v>1.5236737022247999</v>
      </c>
      <c r="K4377" s="5" t="s">
        <v>36</v>
      </c>
      <c r="L4377" s="5" t="s">
        <v>45</v>
      </c>
      <c r="M4377" s="7" t="s">
        <v>2002</v>
      </c>
      <c r="N4377" s="16">
        <f t="shared" si="340"/>
        <v>43920</v>
      </c>
      <c r="O4377" s="7" t="s">
        <v>2003</v>
      </c>
      <c r="P4377" s="12" t="str">
        <f t="shared" si="341"/>
        <v>2020-04-07</v>
      </c>
      <c r="Q4377" s="1" t="str">
        <f>IFERROR(VLOOKUP(K4377,de_para!$A$2:$B$32,2,0),"ERR")</f>
        <v>web event</v>
      </c>
      <c r="R4377" s="1">
        <v>0</v>
      </c>
      <c r="S4377" s="1">
        <f t="shared" si="342"/>
        <v>4</v>
      </c>
      <c r="T4377" s="1">
        <f t="shared" si="343"/>
        <v>2020</v>
      </c>
      <c r="U4377" s="1">
        <f t="shared" si="344"/>
        <v>1</v>
      </c>
    </row>
    <row r="4378" spans="1:21" x14ac:dyDescent="0.25">
      <c r="A4378" s="3" t="s">
        <v>1968</v>
      </c>
      <c r="B4378" s="3" t="s">
        <v>1998</v>
      </c>
      <c r="C4378" s="4" t="s">
        <v>1969</v>
      </c>
      <c r="D4378" s="5" t="s">
        <v>1869</v>
      </c>
      <c r="E4378" s="4" t="s">
        <v>1870</v>
      </c>
      <c r="F4378" s="6">
        <v>109.43</v>
      </c>
      <c r="G4378" s="4">
        <v>3821</v>
      </c>
      <c r="H4378" s="4">
        <v>6598</v>
      </c>
      <c r="I4378" s="5">
        <v>16.58532889</v>
      </c>
      <c r="J4378" s="5">
        <v>1.7267730960482</v>
      </c>
      <c r="K4378" s="5" t="s">
        <v>36</v>
      </c>
      <c r="L4378" s="5" t="s">
        <v>45</v>
      </c>
      <c r="M4378" s="7" t="s">
        <v>2002</v>
      </c>
      <c r="N4378" s="16">
        <f t="shared" si="340"/>
        <v>43920</v>
      </c>
      <c r="O4378" s="7" t="s">
        <v>2003</v>
      </c>
      <c r="P4378" s="12" t="str">
        <f t="shared" si="341"/>
        <v>2020-04-07</v>
      </c>
      <c r="Q4378" s="1" t="str">
        <f>IFERROR(VLOOKUP(K4378,de_para!$A$2:$B$32,2,0),"ERR")</f>
        <v>web event</v>
      </c>
      <c r="R4378" s="1">
        <v>0</v>
      </c>
      <c r="S4378" s="1">
        <f t="shared" si="342"/>
        <v>4</v>
      </c>
      <c r="T4378" s="1">
        <f t="shared" si="343"/>
        <v>2020</v>
      </c>
      <c r="U4378" s="1">
        <f t="shared" si="344"/>
        <v>1</v>
      </c>
    </row>
    <row r="4379" spans="1:21" x14ac:dyDescent="0.25">
      <c r="A4379" s="3" t="s">
        <v>1938</v>
      </c>
      <c r="B4379" s="3" t="s">
        <v>1998</v>
      </c>
      <c r="C4379" s="4" t="s">
        <v>1956</v>
      </c>
      <c r="D4379" s="5" t="s">
        <v>1869</v>
      </c>
      <c r="E4379" s="4" t="s">
        <v>1870</v>
      </c>
      <c r="F4379" s="6">
        <v>282.43</v>
      </c>
      <c r="G4379" s="4">
        <v>12624</v>
      </c>
      <c r="H4379" s="4">
        <v>19775</v>
      </c>
      <c r="I4379" s="5">
        <v>14.28217446</v>
      </c>
      <c r="J4379" s="5">
        <v>1.5664607097592</v>
      </c>
      <c r="K4379" s="5" t="s">
        <v>36</v>
      </c>
      <c r="L4379" s="5">
        <v>3</v>
      </c>
      <c r="M4379" s="7" t="s">
        <v>2002</v>
      </c>
      <c r="N4379" s="16">
        <f t="shared" si="340"/>
        <v>43920</v>
      </c>
      <c r="O4379" s="7" t="s">
        <v>2003</v>
      </c>
      <c r="P4379" s="12" t="str">
        <f t="shared" si="341"/>
        <v>2020-04-07</v>
      </c>
      <c r="Q4379" s="1" t="str">
        <f>IFERROR(VLOOKUP(K4379,de_para!$A$2:$B$32,2,0),"ERR")</f>
        <v>web event</v>
      </c>
      <c r="R4379" s="1">
        <v>0</v>
      </c>
      <c r="S4379" s="1">
        <f t="shared" si="342"/>
        <v>4</v>
      </c>
      <c r="T4379" s="1">
        <f t="shared" si="343"/>
        <v>2020</v>
      </c>
      <c r="U4379" s="1">
        <f t="shared" si="344"/>
        <v>1</v>
      </c>
    </row>
    <row r="4380" spans="1:21" x14ac:dyDescent="0.25">
      <c r="A4380" s="3" t="s">
        <v>1871</v>
      </c>
      <c r="B4380" s="3" t="s">
        <v>1998</v>
      </c>
      <c r="C4380" s="4" t="s">
        <v>1872</v>
      </c>
      <c r="D4380" s="5" t="s">
        <v>1869</v>
      </c>
      <c r="E4380" s="4" t="s">
        <v>1870</v>
      </c>
      <c r="F4380" s="6">
        <v>2812.26</v>
      </c>
      <c r="G4380" s="4">
        <v>33008</v>
      </c>
      <c r="H4380" s="4">
        <v>88784</v>
      </c>
      <c r="I4380" s="5">
        <v>31.675301860000001</v>
      </c>
      <c r="J4380" s="5">
        <v>2.6897721764421001</v>
      </c>
      <c r="K4380" s="5" t="s">
        <v>36</v>
      </c>
      <c r="L4380" s="5">
        <v>48</v>
      </c>
      <c r="M4380" s="7" t="s">
        <v>2002</v>
      </c>
      <c r="N4380" s="16">
        <f t="shared" si="340"/>
        <v>43920</v>
      </c>
      <c r="O4380" s="7" t="s">
        <v>2003</v>
      </c>
      <c r="P4380" s="12" t="str">
        <f t="shared" si="341"/>
        <v>2020-04-07</v>
      </c>
      <c r="Q4380" s="1" t="str">
        <f>IFERROR(VLOOKUP(K4380,de_para!$A$2:$B$32,2,0),"ERR")</f>
        <v>web event</v>
      </c>
      <c r="R4380" s="1">
        <v>0</v>
      </c>
      <c r="S4380" s="1">
        <f t="shared" si="342"/>
        <v>4</v>
      </c>
      <c r="T4380" s="1">
        <f t="shared" si="343"/>
        <v>2020</v>
      </c>
      <c r="U4380" s="1">
        <f t="shared" si="344"/>
        <v>1</v>
      </c>
    </row>
    <row r="4381" spans="1:21" x14ac:dyDescent="0.25">
      <c r="A4381" s="3" t="s">
        <v>2054</v>
      </c>
      <c r="B4381" s="3" t="s">
        <v>1998</v>
      </c>
      <c r="C4381" s="4" t="s">
        <v>2055</v>
      </c>
      <c r="D4381" s="5" t="s">
        <v>2000</v>
      </c>
      <c r="E4381" s="4" t="s">
        <v>2001</v>
      </c>
      <c r="F4381" s="6">
        <v>87.2</v>
      </c>
      <c r="G4381" s="4">
        <v>18140</v>
      </c>
      <c r="H4381" s="4">
        <v>20656</v>
      </c>
      <c r="I4381" s="5">
        <v>4.2215336900000002</v>
      </c>
      <c r="J4381" s="5">
        <v>1.1386990077178001</v>
      </c>
      <c r="K4381" s="5" t="s">
        <v>6</v>
      </c>
      <c r="L4381" s="5">
        <v>18140</v>
      </c>
      <c r="M4381" s="7" t="s">
        <v>2002</v>
      </c>
      <c r="N4381" s="16">
        <f t="shared" si="340"/>
        <v>43920</v>
      </c>
      <c r="O4381" s="7" t="s">
        <v>2003</v>
      </c>
      <c r="P4381" s="12" t="str">
        <f t="shared" si="341"/>
        <v>2020-04-07</v>
      </c>
      <c r="Q4381" s="1" t="str">
        <f>IFERROR(VLOOKUP(K4381,de_para!$A$2:$B$32,2,0),"ERR")</f>
        <v>Top funnel</v>
      </c>
      <c r="R4381" s="1">
        <v>0</v>
      </c>
      <c r="S4381" s="1">
        <f t="shared" si="342"/>
        <v>4</v>
      </c>
      <c r="T4381" s="1">
        <f t="shared" si="343"/>
        <v>2020</v>
      </c>
      <c r="U4381" s="1">
        <f t="shared" si="344"/>
        <v>1</v>
      </c>
    </row>
    <row r="4382" spans="1:21" x14ac:dyDescent="0.25">
      <c r="A4382" s="3" t="s">
        <v>1957</v>
      </c>
      <c r="B4382" s="3" t="s">
        <v>1998</v>
      </c>
      <c r="C4382" s="4" t="s">
        <v>2056</v>
      </c>
      <c r="D4382" s="5" t="s">
        <v>2057</v>
      </c>
      <c r="E4382" s="4" t="s">
        <v>2058</v>
      </c>
      <c r="F4382" s="6">
        <v>5.83</v>
      </c>
      <c r="G4382" s="4">
        <v>1688</v>
      </c>
      <c r="H4382" s="4">
        <v>1693</v>
      </c>
      <c r="I4382" s="5">
        <v>3.4435912599999998</v>
      </c>
      <c r="J4382" s="5">
        <v>1.0029620853081</v>
      </c>
      <c r="K4382" s="5" t="s">
        <v>1265</v>
      </c>
      <c r="L4382" s="5">
        <v>1</v>
      </c>
      <c r="M4382" s="7" t="s">
        <v>2002</v>
      </c>
      <c r="N4382" s="16">
        <f t="shared" si="340"/>
        <v>43920</v>
      </c>
      <c r="O4382" s="7" t="s">
        <v>2003</v>
      </c>
      <c r="P4382" s="12" t="str">
        <f t="shared" si="341"/>
        <v>2020-04-07</v>
      </c>
      <c r="Q4382" s="1" t="str">
        <f>IFERROR(VLOOKUP(K4382,de_para!$A$2:$B$32,2,0),"ERR")</f>
        <v>Mensagem</v>
      </c>
      <c r="R4382" s="1">
        <v>1</v>
      </c>
      <c r="S4382" s="1">
        <f t="shared" si="342"/>
        <v>4</v>
      </c>
      <c r="T4382" s="1">
        <f t="shared" si="343"/>
        <v>2020</v>
      </c>
      <c r="U4382" s="1">
        <f t="shared" si="344"/>
        <v>1</v>
      </c>
    </row>
    <row r="4383" spans="1:21" x14ac:dyDescent="0.25">
      <c r="A4383" s="3" t="s">
        <v>2059</v>
      </c>
      <c r="B4383" s="3" t="s">
        <v>1998</v>
      </c>
      <c r="C4383" s="4" t="s">
        <v>2060</v>
      </c>
      <c r="D4383" s="5" t="s">
        <v>2000</v>
      </c>
      <c r="E4383" s="4" t="s">
        <v>2001</v>
      </c>
      <c r="F4383" s="6">
        <v>52.56</v>
      </c>
      <c r="G4383" s="4">
        <v>60928</v>
      </c>
      <c r="H4383" s="4">
        <v>61379</v>
      </c>
      <c r="I4383" s="5">
        <v>0.85631893999999997</v>
      </c>
      <c r="J4383" s="5">
        <v>1.0074021796218</v>
      </c>
      <c r="K4383" s="5" t="s">
        <v>6</v>
      </c>
      <c r="L4383" s="5">
        <v>60928</v>
      </c>
      <c r="M4383" s="7" t="s">
        <v>2002</v>
      </c>
      <c r="N4383" s="16">
        <f t="shared" si="340"/>
        <v>43920</v>
      </c>
      <c r="O4383" s="7" t="s">
        <v>2003</v>
      </c>
      <c r="P4383" s="12" t="str">
        <f t="shared" si="341"/>
        <v>2020-04-07</v>
      </c>
      <c r="Q4383" s="1" t="str">
        <f>IFERROR(VLOOKUP(K4383,de_para!$A$2:$B$32,2,0),"ERR")</f>
        <v>Top funnel</v>
      </c>
      <c r="R4383" s="1">
        <v>0</v>
      </c>
      <c r="S4383" s="1">
        <f t="shared" si="342"/>
        <v>4</v>
      </c>
      <c r="T4383" s="1">
        <f t="shared" si="343"/>
        <v>2020</v>
      </c>
      <c r="U4383" s="1">
        <f t="shared" si="344"/>
        <v>1</v>
      </c>
    </row>
    <row r="4384" spans="1:21" x14ac:dyDescent="0.25">
      <c r="A4384" s="3" t="s">
        <v>2061</v>
      </c>
      <c r="B4384" s="3" t="s">
        <v>1998</v>
      </c>
      <c r="C4384" s="4" t="s">
        <v>2062</v>
      </c>
      <c r="D4384" s="5" t="s">
        <v>2000</v>
      </c>
      <c r="E4384" s="4" t="s">
        <v>2001</v>
      </c>
      <c r="F4384" s="6">
        <v>28.4</v>
      </c>
      <c r="G4384" s="4">
        <v>43118</v>
      </c>
      <c r="H4384" s="4">
        <v>43118</v>
      </c>
      <c r="I4384" s="5">
        <v>0.65865764000000004</v>
      </c>
      <c r="J4384" s="5">
        <v>1</v>
      </c>
      <c r="K4384" s="5" t="s">
        <v>6</v>
      </c>
      <c r="L4384" s="5">
        <v>43118</v>
      </c>
      <c r="M4384" s="7" t="s">
        <v>2002</v>
      </c>
      <c r="N4384" s="16">
        <f t="shared" si="340"/>
        <v>43920</v>
      </c>
      <c r="O4384" s="7" t="s">
        <v>2003</v>
      </c>
      <c r="P4384" s="12" t="str">
        <f t="shared" si="341"/>
        <v>2020-04-07</v>
      </c>
      <c r="Q4384" s="1" t="str">
        <f>IFERROR(VLOOKUP(K4384,de_para!$A$2:$B$32,2,0),"ERR")</f>
        <v>Top funnel</v>
      </c>
      <c r="R4384" s="1">
        <v>0</v>
      </c>
      <c r="S4384" s="1">
        <f t="shared" si="342"/>
        <v>4</v>
      </c>
      <c r="T4384" s="1">
        <f t="shared" si="343"/>
        <v>2020</v>
      </c>
      <c r="U4384" s="1">
        <f t="shared" si="344"/>
        <v>1</v>
      </c>
    </row>
    <row r="4385" spans="1:21" x14ac:dyDescent="0.25">
      <c r="A4385" s="3" t="s">
        <v>1888</v>
      </c>
      <c r="B4385" s="3" t="s">
        <v>1998</v>
      </c>
      <c r="C4385" s="4" t="s">
        <v>1889</v>
      </c>
      <c r="D4385" s="5" t="s">
        <v>1890</v>
      </c>
      <c r="E4385" s="4" t="s">
        <v>1891</v>
      </c>
      <c r="F4385" s="6">
        <v>671.08</v>
      </c>
      <c r="G4385" s="4">
        <v>17147</v>
      </c>
      <c r="H4385" s="4">
        <v>31883</v>
      </c>
      <c r="I4385" s="5">
        <v>21.048207510000001</v>
      </c>
      <c r="J4385" s="5">
        <v>1.8593923135242001</v>
      </c>
      <c r="K4385" s="5" t="s">
        <v>36</v>
      </c>
      <c r="L4385" s="5">
        <v>1</v>
      </c>
      <c r="M4385" s="7" t="s">
        <v>2002</v>
      </c>
      <c r="N4385" s="16">
        <f t="shared" si="340"/>
        <v>43920</v>
      </c>
      <c r="O4385" s="7" t="s">
        <v>2003</v>
      </c>
      <c r="P4385" s="12" t="str">
        <f t="shared" si="341"/>
        <v>2020-04-07</v>
      </c>
      <c r="Q4385" s="1" t="str">
        <f>IFERROR(VLOOKUP(K4385,de_para!$A$2:$B$32,2,0),"ERR")</f>
        <v>web event</v>
      </c>
      <c r="R4385" s="1">
        <v>0</v>
      </c>
      <c r="S4385" s="1">
        <f t="shared" si="342"/>
        <v>4</v>
      </c>
      <c r="T4385" s="1">
        <f t="shared" si="343"/>
        <v>2020</v>
      </c>
      <c r="U4385" s="1">
        <f t="shared" si="344"/>
        <v>1</v>
      </c>
    </row>
    <row r="4386" spans="1:21" x14ac:dyDescent="0.25">
      <c r="A4386" s="3" t="s">
        <v>2063</v>
      </c>
      <c r="B4386" s="3" t="s">
        <v>1998</v>
      </c>
      <c r="C4386" s="4" t="s">
        <v>2064</v>
      </c>
      <c r="D4386" s="5" t="s">
        <v>2000</v>
      </c>
      <c r="E4386" s="4" t="s">
        <v>2001</v>
      </c>
      <c r="F4386" s="6">
        <v>51.85</v>
      </c>
      <c r="G4386" s="4">
        <v>78510</v>
      </c>
      <c r="H4386" s="4">
        <v>78510</v>
      </c>
      <c r="I4386" s="5">
        <v>0.66042542000000004</v>
      </c>
      <c r="J4386" s="5">
        <v>1</v>
      </c>
      <c r="K4386" s="5" t="s">
        <v>6</v>
      </c>
      <c r="L4386" s="5">
        <v>78510</v>
      </c>
      <c r="M4386" s="7" t="s">
        <v>2002</v>
      </c>
      <c r="N4386" s="16">
        <f t="shared" si="340"/>
        <v>43920</v>
      </c>
      <c r="O4386" s="7" t="s">
        <v>2003</v>
      </c>
      <c r="P4386" s="12" t="str">
        <f t="shared" si="341"/>
        <v>2020-04-07</v>
      </c>
      <c r="Q4386" s="1" t="str">
        <f>IFERROR(VLOOKUP(K4386,de_para!$A$2:$B$32,2,0),"ERR")</f>
        <v>Top funnel</v>
      </c>
      <c r="R4386" s="1">
        <v>0</v>
      </c>
      <c r="S4386" s="1">
        <f t="shared" si="342"/>
        <v>4</v>
      </c>
      <c r="T4386" s="1">
        <f t="shared" si="343"/>
        <v>2020</v>
      </c>
      <c r="U4386" s="1">
        <f t="shared" si="344"/>
        <v>1</v>
      </c>
    </row>
    <row r="4387" spans="1:21" x14ac:dyDescent="0.25">
      <c r="A4387" s="3" t="s">
        <v>2065</v>
      </c>
      <c r="B4387" s="3" t="s">
        <v>1998</v>
      </c>
      <c r="C4387" s="4" t="s">
        <v>2066</v>
      </c>
      <c r="D4387" s="5" t="s">
        <v>2000</v>
      </c>
      <c r="E4387" s="4" t="s">
        <v>2001</v>
      </c>
      <c r="F4387" s="6">
        <v>50.84</v>
      </c>
      <c r="G4387" s="4">
        <v>9250</v>
      </c>
      <c r="H4387" s="4">
        <v>9389</v>
      </c>
      <c r="I4387" s="5">
        <v>5.4148471599999999</v>
      </c>
      <c r="J4387" s="5">
        <v>1.0150270270270001</v>
      </c>
      <c r="K4387" s="5" t="s">
        <v>6</v>
      </c>
      <c r="L4387" s="5">
        <v>9250</v>
      </c>
      <c r="M4387" s="7" t="s">
        <v>2002</v>
      </c>
      <c r="N4387" s="16">
        <f t="shared" si="340"/>
        <v>43920</v>
      </c>
      <c r="O4387" s="7" t="s">
        <v>2003</v>
      </c>
      <c r="P4387" s="12" t="str">
        <f t="shared" si="341"/>
        <v>2020-04-07</v>
      </c>
      <c r="Q4387" s="1" t="str">
        <f>IFERROR(VLOOKUP(K4387,de_para!$A$2:$B$32,2,0),"ERR")</f>
        <v>Top funnel</v>
      </c>
      <c r="R4387" s="1">
        <v>0</v>
      </c>
      <c r="S4387" s="1">
        <f t="shared" si="342"/>
        <v>4</v>
      </c>
      <c r="T4387" s="1">
        <f t="shared" si="343"/>
        <v>2020</v>
      </c>
      <c r="U4387" s="1">
        <f t="shared" si="344"/>
        <v>1</v>
      </c>
    </row>
    <row r="4388" spans="1:21" x14ac:dyDescent="0.25">
      <c r="A4388" s="3" t="s">
        <v>2067</v>
      </c>
      <c r="B4388" s="3" t="s">
        <v>1998</v>
      </c>
      <c r="C4388" s="4" t="s">
        <v>2068</v>
      </c>
      <c r="D4388" s="5" t="s">
        <v>2000</v>
      </c>
      <c r="E4388" s="4" t="s">
        <v>2001</v>
      </c>
      <c r="F4388" s="6">
        <v>51.94</v>
      </c>
      <c r="G4388" s="4">
        <v>36778</v>
      </c>
      <c r="H4388" s="4">
        <v>36778</v>
      </c>
      <c r="I4388" s="5">
        <v>1.4122573300000001</v>
      </c>
      <c r="J4388" s="5">
        <v>1</v>
      </c>
      <c r="K4388" s="5" t="s">
        <v>6</v>
      </c>
      <c r="L4388" s="5">
        <v>36778</v>
      </c>
      <c r="M4388" s="7" t="s">
        <v>2002</v>
      </c>
      <c r="N4388" s="16">
        <f t="shared" si="340"/>
        <v>43920</v>
      </c>
      <c r="O4388" s="7" t="s">
        <v>2003</v>
      </c>
      <c r="P4388" s="12" t="str">
        <f t="shared" si="341"/>
        <v>2020-04-07</v>
      </c>
      <c r="Q4388" s="1" t="str">
        <f>IFERROR(VLOOKUP(K4388,de_para!$A$2:$B$32,2,0),"ERR")</f>
        <v>Top funnel</v>
      </c>
      <c r="R4388" s="1">
        <v>0</v>
      </c>
      <c r="S4388" s="1">
        <f t="shared" si="342"/>
        <v>4</v>
      </c>
      <c r="T4388" s="1">
        <f t="shared" si="343"/>
        <v>2020</v>
      </c>
      <c r="U4388" s="1">
        <f t="shared" si="344"/>
        <v>1</v>
      </c>
    </row>
    <row r="4389" spans="1:21" x14ac:dyDescent="0.25">
      <c r="A4389" s="3" t="s">
        <v>2069</v>
      </c>
      <c r="B4389" s="3" t="s">
        <v>1998</v>
      </c>
      <c r="C4389" s="4" t="s">
        <v>2070</v>
      </c>
      <c r="D4389" s="5" t="s">
        <v>2000</v>
      </c>
      <c r="E4389" s="4" t="s">
        <v>2001</v>
      </c>
      <c r="F4389" s="6">
        <v>51.9</v>
      </c>
      <c r="G4389" s="4">
        <v>28376</v>
      </c>
      <c r="H4389" s="4">
        <v>28508</v>
      </c>
      <c r="I4389" s="5">
        <v>1.8205416000000001</v>
      </c>
      <c r="J4389" s="5">
        <v>1.0046518184380999</v>
      </c>
      <c r="K4389" s="5" t="s">
        <v>6</v>
      </c>
      <c r="L4389" s="5">
        <v>28376</v>
      </c>
      <c r="M4389" s="7" t="s">
        <v>2002</v>
      </c>
      <c r="N4389" s="16">
        <f t="shared" si="340"/>
        <v>43920</v>
      </c>
      <c r="O4389" s="7" t="s">
        <v>2003</v>
      </c>
      <c r="P4389" s="12" t="str">
        <f t="shared" si="341"/>
        <v>2020-04-07</v>
      </c>
      <c r="Q4389" s="1" t="str">
        <f>IFERROR(VLOOKUP(K4389,de_para!$A$2:$B$32,2,0),"ERR")</f>
        <v>Top funnel</v>
      </c>
      <c r="R4389" s="1">
        <v>0</v>
      </c>
      <c r="S4389" s="1">
        <f t="shared" si="342"/>
        <v>4</v>
      </c>
      <c r="T4389" s="1">
        <f t="shared" si="343"/>
        <v>2020</v>
      </c>
      <c r="U4389" s="1">
        <f t="shared" si="344"/>
        <v>1</v>
      </c>
    </row>
    <row r="4390" spans="1:21" x14ac:dyDescent="0.25">
      <c r="A4390" s="3" t="s">
        <v>2071</v>
      </c>
      <c r="B4390" s="3" t="s">
        <v>1998</v>
      </c>
      <c r="C4390" s="4" t="s">
        <v>2072</v>
      </c>
      <c r="D4390" s="5" t="s">
        <v>2000</v>
      </c>
      <c r="E4390" s="4" t="s">
        <v>2001</v>
      </c>
      <c r="F4390" s="6">
        <v>87.7</v>
      </c>
      <c r="G4390" s="4">
        <v>32584</v>
      </c>
      <c r="H4390" s="4">
        <v>32968</v>
      </c>
      <c r="I4390" s="5">
        <v>2.6601553</v>
      </c>
      <c r="J4390" s="5">
        <v>1.0117849251166</v>
      </c>
      <c r="K4390" s="5" t="s">
        <v>6</v>
      </c>
      <c r="L4390" s="5">
        <v>32584</v>
      </c>
      <c r="M4390" s="7" t="s">
        <v>2002</v>
      </c>
      <c r="N4390" s="16">
        <f t="shared" si="340"/>
        <v>43920</v>
      </c>
      <c r="O4390" s="7" t="s">
        <v>2003</v>
      </c>
      <c r="P4390" s="12" t="str">
        <f t="shared" si="341"/>
        <v>2020-04-07</v>
      </c>
      <c r="Q4390" s="1" t="str">
        <f>IFERROR(VLOOKUP(K4390,de_para!$A$2:$B$32,2,0),"ERR")</f>
        <v>Top funnel</v>
      </c>
      <c r="R4390" s="1">
        <v>0</v>
      </c>
      <c r="S4390" s="1">
        <f t="shared" si="342"/>
        <v>4</v>
      </c>
      <c r="T4390" s="1">
        <f t="shared" si="343"/>
        <v>2020</v>
      </c>
      <c r="U4390" s="1">
        <f t="shared" si="344"/>
        <v>1</v>
      </c>
    </row>
    <row r="4391" spans="1:21" x14ac:dyDescent="0.25">
      <c r="A4391" s="3" t="s">
        <v>2073</v>
      </c>
      <c r="B4391" s="3" t="s">
        <v>1998</v>
      </c>
      <c r="C4391" s="4" t="s">
        <v>2074</v>
      </c>
      <c r="D4391" s="5" t="s">
        <v>2000</v>
      </c>
      <c r="E4391" s="4" t="s">
        <v>2001</v>
      </c>
      <c r="F4391" s="6">
        <v>51.91</v>
      </c>
      <c r="G4391" s="4">
        <v>11268</v>
      </c>
      <c r="H4391" s="4">
        <v>11485</v>
      </c>
      <c r="I4391" s="5">
        <v>4.5198084500000002</v>
      </c>
      <c r="J4391" s="5">
        <v>1.0192580759673</v>
      </c>
      <c r="K4391" s="5" t="s">
        <v>6</v>
      </c>
      <c r="L4391" s="5">
        <v>11268</v>
      </c>
      <c r="M4391" s="7" t="s">
        <v>2002</v>
      </c>
      <c r="N4391" s="16">
        <f t="shared" si="340"/>
        <v>43920</v>
      </c>
      <c r="O4391" s="7" t="s">
        <v>2003</v>
      </c>
      <c r="P4391" s="12" t="str">
        <f t="shared" si="341"/>
        <v>2020-04-07</v>
      </c>
      <c r="Q4391" s="1" t="str">
        <f>IFERROR(VLOOKUP(K4391,de_para!$A$2:$B$32,2,0),"ERR")</f>
        <v>Top funnel</v>
      </c>
      <c r="R4391" s="1">
        <v>0</v>
      </c>
      <c r="S4391" s="1">
        <f t="shared" si="342"/>
        <v>4</v>
      </c>
      <c r="T4391" s="1">
        <f t="shared" si="343"/>
        <v>2020</v>
      </c>
      <c r="U4391" s="1">
        <f t="shared" si="344"/>
        <v>1</v>
      </c>
    </row>
    <row r="4392" spans="1:21" x14ac:dyDescent="0.25">
      <c r="A4392" s="3" t="s">
        <v>2075</v>
      </c>
      <c r="B4392" s="3" t="s">
        <v>1998</v>
      </c>
      <c r="C4392" s="4" t="s">
        <v>2076</v>
      </c>
      <c r="D4392" s="5" t="s">
        <v>2000</v>
      </c>
      <c r="E4392" s="4" t="s">
        <v>2001</v>
      </c>
      <c r="F4392" s="6">
        <v>23.44</v>
      </c>
      <c r="G4392" s="4">
        <v>1538</v>
      </c>
      <c r="H4392" s="4">
        <v>1551</v>
      </c>
      <c r="I4392" s="5">
        <v>15.112830430000001</v>
      </c>
      <c r="J4392" s="5">
        <v>1.0084525357606999</v>
      </c>
      <c r="K4392" s="5" t="s">
        <v>6</v>
      </c>
      <c r="L4392" s="5">
        <v>1538</v>
      </c>
      <c r="M4392" s="7" t="s">
        <v>2002</v>
      </c>
      <c r="N4392" s="16">
        <f t="shared" si="340"/>
        <v>43920</v>
      </c>
      <c r="O4392" s="7" t="s">
        <v>2003</v>
      </c>
      <c r="P4392" s="12" t="str">
        <f t="shared" si="341"/>
        <v>2020-04-07</v>
      </c>
      <c r="Q4392" s="1" t="str">
        <f>IFERROR(VLOOKUP(K4392,de_para!$A$2:$B$32,2,0),"ERR")</f>
        <v>Top funnel</v>
      </c>
      <c r="R4392" s="1">
        <v>0</v>
      </c>
      <c r="S4392" s="1">
        <f t="shared" si="342"/>
        <v>4</v>
      </c>
      <c r="T4392" s="1">
        <f t="shared" si="343"/>
        <v>2020</v>
      </c>
      <c r="U4392" s="1">
        <f t="shared" si="344"/>
        <v>1</v>
      </c>
    </row>
    <row r="4393" spans="1:21" x14ac:dyDescent="0.25">
      <c r="A4393" s="3" t="s">
        <v>2077</v>
      </c>
      <c r="B4393" s="3" t="s">
        <v>1998</v>
      </c>
      <c r="C4393" s="4" t="s">
        <v>2078</v>
      </c>
      <c r="D4393" s="5" t="s">
        <v>2000</v>
      </c>
      <c r="E4393" s="4" t="s">
        <v>2001</v>
      </c>
      <c r="F4393" s="6">
        <v>87.74</v>
      </c>
      <c r="G4393" s="4">
        <v>80368</v>
      </c>
      <c r="H4393" s="4">
        <v>84254</v>
      </c>
      <c r="I4393" s="5">
        <v>1.0413748899999999</v>
      </c>
      <c r="J4393" s="5">
        <v>1.0483525781406</v>
      </c>
      <c r="K4393" s="5" t="s">
        <v>6</v>
      </c>
      <c r="L4393" s="5">
        <v>80368</v>
      </c>
      <c r="M4393" s="7" t="s">
        <v>2002</v>
      </c>
      <c r="N4393" s="16">
        <f t="shared" si="340"/>
        <v>43920</v>
      </c>
      <c r="O4393" s="7" t="s">
        <v>2003</v>
      </c>
      <c r="P4393" s="12" t="str">
        <f t="shared" si="341"/>
        <v>2020-04-07</v>
      </c>
      <c r="Q4393" s="1" t="str">
        <f>IFERROR(VLOOKUP(K4393,de_para!$A$2:$B$32,2,0),"ERR")</f>
        <v>Top funnel</v>
      </c>
      <c r="R4393" s="1">
        <v>0</v>
      </c>
      <c r="S4393" s="1">
        <f t="shared" si="342"/>
        <v>4</v>
      </c>
      <c r="T4393" s="1">
        <f t="shared" si="343"/>
        <v>2020</v>
      </c>
      <c r="U4393" s="1">
        <f t="shared" si="344"/>
        <v>1</v>
      </c>
    </row>
    <row r="4394" spans="1:21" x14ac:dyDescent="0.25">
      <c r="A4394" s="3" t="s">
        <v>2079</v>
      </c>
      <c r="B4394" s="3" t="s">
        <v>1998</v>
      </c>
      <c r="C4394" s="4" t="s">
        <v>2080</v>
      </c>
      <c r="D4394" s="5" t="s">
        <v>2000</v>
      </c>
      <c r="E4394" s="4" t="s">
        <v>2001</v>
      </c>
      <c r="F4394" s="6">
        <v>87.74</v>
      </c>
      <c r="G4394" s="4">
        <v>63136</v>
      </c>
      <c r="H4394" s="4">
        <v>63915</v>
      </c>
      <c r="I4394" s="5">
        <v>1.3727606999999999</v>
      </c>
      <c r="J4394" s="5">
        <v>1.0123384439939001</v>
      </c>
      <c r="K4394" s="5" t="s">
        <v>6</v>
      </c>
      <c r="L4394" s="5">
        <v>63136</v>
      </c>
      <c r="M4394" s="7" t="s">
        <v>2002</v>
      </c>
      <c r="N4394" s="16">
        <f t="shared" si="340"/>
        <v>43920</v>
      </c>
      <c r="O4394" s="7" t="s">
        <v>2003</v>
      </c>
      <c r="P4394" s="12" t="str">
        <f t="shared" si="341"/>
        <v>2020-04-07</v>
      </c>
      <c r="Q4394" s="1" t="str">
        <f>IFERROR(VLOOKUP(K4394,de_para!$A$2:$B$32,2,0),"ERR")</f>
        <v>Top funnel</v>
      </c>
      <c r="R4394" s="1">
        <v>0</v>
      </c>
      <c r="S4394" s="1">
        <f t="shared" si="342"/>
        <v>4</v>
      </c>
      <c r="T4394" s="1">
        <f t="shared" si="343"/>
        <v>2020</v>
      </c>
      <c r="U4394" s="1">
        <f t="shared" si="344"/>
        <v>1</v>
      </c>
    </row>
    <row r="4395" spans="1:21" x14ac:dyDescent="0.25">
      <c r="A4395" s="3" t="s">
        <v>2081</v>
      </c>
      <c r="B4395" s="3" t="s">
        <v>1998</v>
      </c>
      <c r="C4395" s="4" t="s">
        <v>2082</v>
      </c>
      <c r="D4395" s="5" t="s">
        <v>2000</v>
      </c>
      <c r="E4395" s="4" t="s">
        <v>2001</v>
      </c>
      <c r="F4395" s="6">
        <v>51.79</v>
      </c>
      <c r="G4395" s="4">
        <v>32232</v>
      </c>
      <c r="H4395" s="4">
        <v>32484</v>
      </c>
      <c r="I4395" s="5">
        <v>1.59432336</v>
      </c>
      <c r="J4395" s="5">
        <v>1.0078183172002999</v>
      </c>
      <c r="K4395" s="5" t="s">
        <v>6</v>
      </c>
      <c r="L4395" s="5">
        <v>32232</v>
      </c>
      <c r="M4395" s="7" t="s">
        <v>2002</v>
      </c>
      <c r="N4395" s="16">
        <f t="shared" si="340"/>
        <v>43920</v>
      </c>
      <c r="O4395" s="7" t="s">
        <v>2003</v>
      </c>
      <c r="P4395" s="12" t="str">
        <f t="shared" si="341"/>
        <v>2020-04-07</v>
      </c>
      <c r="Q4395" s="1" t="str">
        <f>IFERROR(VLOOKUP(K4395,de_para!$A$2:$B$32,2,0),"ERR")</f>
        <v>Top funnel</v>
      </c>
      <c r="R4395" s="1">
        <v>0</v>
      </c>
      <c r="S4395" s="1">
        <f t="shared" si="342"/>
        <v>4</v>
      </c>
      <c r="T4395" s="1">
        <f t="shared" si="343"/>
        <v>2020</v>
      </c>
      <c r="U4395" s="1">
        <f t="shared" si="344"/>
        <v>1</v>
      </c>
    </row>
    <row r="4396" spans="1:21" x14ac:dyDescent="0.25">
      <c r="A4396" s="3" t="s">
        <v>2083</v>
      </c>
      <c r="B4396" s="3" t="s">
        <v>1998</v>
      </c>
      <c r="C4396" s="4" t="s">
        <v>2084</v>
      </c>
      <c r="D4396" s="5" t="s">
        <v>2000</v>
      </c>
      <c r="E4396" s="4" t="s">
        <v>2001</v>
      </c>
      <c r="F4396" s="6">
        <v>50.57</v>
      </c>
      <c r="G4396" s="4">
        <v>45568</v>
      </c>
      <c r="H4396" s="4">
        <v>46740</v>
      </c>
      <c r="I4396" s="5">
        <v>1.0819426599999999</v>
      </c>
      <c r="J4396" s="5">
        <v>1.0257198033707999</v>
      </c>
      <c r="K4396" s="5" t="s">
        <v>6</v>
      </c>
      <c r="L4396" s="5">
        <v>45568</v>
      </c>
      <c r="M4396" s="7" t="s">
        <v>2002</v>
      </c>
      <c r="N4396" s="16">
        <f t="shared" si="340"/>
        <v>43920</v>
      </c>
      <c r="O4396" s="7" t="s">
        <v>2003</v>
      </c>
      <c r="P4396" s="12" t="str">
        <f t="shared" si="341"/>
        <v>2020-04-07</v>
      </c>
      <c r="Q4396" s="1" t="str">
        <f>IFERROR(VLOOKUP(K4396,de_para!$A$2:$B$32,2,0),"ERR")</f>
        <v>Top funnel</v>
      </c>
      <c r="R4396" s="1">
        <v>0</v>
      </c>
      <c r="S4396" s="1">
        <f t="shared" si="342"/>
        <v>4</v>
      </c>
      <c r="T4396" s="1">
        <f t="shared" si="343"/>
        <v>2020</v>
      </c>
      <c r="U4396" s="1">
        <f t="shared" si="344"/>
        <v>1</v>
      </c>
    </row>
    <row r="4397" spans="1:21" x14ac:dyDescent="0.25">
      <c r="A4397" s="3" t="s">
        <v>1961</v>
      </c>
      <c r="B4397" s="3" t="s">
        <v>1998</v>
      </c>
      <c r="C4397" s="4" t="s">
        <v>1962</v>
      </c>
      <c r="D4397" s="5" t="s">
        <v>1869</v>
      </c>
      <c r="E4397" s="4" t="s">
        <v>1870</v>
      </c>
      <c r="F4397" s="6">
        <v>56.29</v>
      </c>
      <c r="G4397" s="4">
        <v>1504</v>
      </c>
      <c r="H4397" s="4">
        <v>2246</v>
      </c>
      <c r="I4397" s="5">
        <v>25.062333039999999</v>
      </c>
      <c r="J4397" s="5">
        <v>1.4933510638298</v>
      </c>
      <c r="K4397" s="5" t="s">
        <v>36</v>
      </c>
      <c r="L4397" s="5">
        <v>1</v>
      </c>
      <c r="M4397" s="7" t="s">
        <v>2002</v>
      </c>
      <c r="N4397" s="16">
        <f t="shared" si="340"/>
        <v>43920</v>
      </c>
      <c r="O4397" s="7" t="s">
        <v>2003</v>
      </c>
      <c r="P4397" s="12" t="str">
        <f t="shared" si="341"/>
        <v>2020-04-07</v>
      </c>
      <c r="Q4397" s="1" t="str">
        <f>IFERROR(VLOOKUP(K4397,de_para!$A$2:$B$32,2,0),"ERR")</f>
        <v>web event</v>
      </c>
      <c r="R4397" s="1">
        <v>0</v>
      </c>
      <c r="S4397" s="1">
        <f t="shared" si="342"/>
        <v>4</v>
      </c>
      <c r="T4397" s="1">
        <f t="shared" si="343"/>
        <v>2020</v>
      </c>
      <c r="U4397" s="1">
        <f t="shared" si="344"/>
        <v>1</v>
      </c>
    </row>
    <row r="4398" spans="1:21" x14ac:dyDescent="0.25">
      <c r="A4398" s="3" t="s">
        <v>2085</v>
      </c>
      <c r="B4398" s="3" t="s">
        <v>1998</v>
      </c>
      <c r="C4398" s="4" t="s">
        <v>2086</v>
      </c>
      <c r="D4398" s="5" t="s">
        <v>2000</v>
      </c>
      <c r="E4398" s="4" t="s">
        <v>2001</v>
      </c>
      <c r="F4398" s="6">
        <v>6.68</v>
      </c>
      <c r="G4398" s="4">
        <v>584</v>
      </c>
      <c r="H4398" s="4">
        <v>592</v>
      </c>
      <c r="I4398" s="5">
        <v>11.28378378</v>
      </c>
      <c r="J4398" s="5">
        <v>1.0136986301369999</v>
      </c>
      <c r="K4398" s="5" t="s">
        <v>6</v>
      </c>
      <c r="L4398" s="5">
        <v>584</v>
      </c>
      <c r="M4398" s="7" t="s">
        <v>2002</v>
      </c>
      <c r="N4398" s="16">
        <f t="shared" si="340"/>
        <v>43920</v>
      </c>
      <c r="O4398" s="7" t="s">
        <v>2003</v>
      </c>
      <c r="P4398" s="12" t="str">
        <f t="shared" si="341"/>
        <v>2020-04-07</v>
      </c>
      <c r="Q4398" s="1" t="str">
        <f>IFERROR(VLOOKUP(K4398,de_para!$A$2:$B$32,2,0),"ERR")</f>
        <v>Top funnel</v>
      </c>
      <c r="R4398" s="1">
        <v>0</v>
      </c>
      <c r="S4398" s="1">
        <f t="shared" si="342"/>
        <v>4</v>
      </c>
      <c r="T4398" s="1">
        <f t="shared" si="343"/>
        <v>2020</v>
      </c>
      <c r="U4398" s="1">
        <f t="shared" si="344"/>
        <v>1</v>
      </c>
    </row>
    <row r="4399" spans="1:21" x14ac:dyDescent="0.25">
      <c r="A4399" s="3" t="s">
        <v>1938</v>
      </c>
      <c r="B4399" s="3" t="s">
        <v>1998</v>
      </c>
      <c r="C4399" s="4" t="s">
        <v>1939</v>
      </c>
      <c r="D4399" s="5" t="s">
        <v>1890</v>
      </c>
      <c r="E4399" s="4" t="s">
        <v>1891</v>
      </c>
      <c r="F4399" s="6">
        <v>249.1</v>
      </c>
      <c r="G4399" s="4">
        <v>12348</v>
      </c>
      <c r="H4399" s="4">
        <v>27166</v>
      </c>
      <c r="I4399" s="5">
        <v>9.1695501700000008</v>
      </c>
      <c r="J4399" s="5">
        <v>2.2000323939099</v>
      </c>
      <c r="K4399" s="5" t="s">
        <v>36</v>
      </c>
      <c r="L4399" s="5">
        <v>1</v>
      </c>
      <c r="M4399" s="7" t="s">
        <v>2002</v>
      </c>
      <c r="N4399" s="16">
        <f t="shared" si="340"/>
        <v>43920</v>
      </c>
      <c r="O4399" s="7" t="s">
        <v>2003</v>
      </c>
      <c r="P4399" s="12" t="str">
        <f t="shared" si="341"/>
        <v>2020-04-07</v>
      </c>
      <c r="Q4399" s="1" t="str">
        <f>IFERROR(VLOOKUP(K4399,de_para!$A$2:$B$32,2,0),"ERR")</f>
        <v>web event</v>
      </c>
      <c r="R4399" s="1">
        <v>0</v>
      </c>
      <c r="S4399" s="1">
        <f t="shared" si="342"/>
        <v>4</v>
      </c>
      <c r="T4399" s="1">
        <f t="shared" si="343"/>
        <v>2020</v>
      </c>
      <c r="U4399" s="1">
        <f t="shared" si="344"/>
        <v>1</v>
      </c>
    </row>
    <row r="4400" spans="1:21" x14ac:dyDescent="0.25">
      <c r="A4400" s="3" t="s">
        <v>2087</v>
      </c>
      <c r="B4400" s="3" t="s">
        <v>1998</v>
      </c>
      <c r="C4400" s="4" t="s">
        <v>2088</v>
      </c>
      <c r="D4400" s="5" t="s">
        <v>2000</v>
      </c>
      <c r="E4400" s="4" t="s">
        <v>2001</v>
      </c>
      <c r="F4400" s="6">
        <v>23.03</v>
      </c>
      <c r="G4400" s="4">
        <v>3306</v>
      </c>
      <c r="H4400" s="4">
        <v>3359</v>
      </c>
      <c r="I4400" s="5">
        <v>6.8562072000000001</v>
      </c>
      <c r="J4400" s="5">
        <v>1.0160314579551999</v>
      </c>
      <c r="K4400" s="5" t="s">
        <v>6</v>
      </c>
      <c r="L4400" s="5">
        <v>3306</v>
      </c>
      <c r="M4400" s="7" t="s">
        <v>2002</v>
      </c>
      <c r="N4400" s="16">
        <f t="shared" si="340"/>
        <v>43920</v>
      </c>
      <c r="O4400" s="7" t="s">
        <v>2003</v>
      </c>
      <c r="P4400" s="12" t="str">
        <f t="shared" si="341"/>
        <v>2020-04-07</v>
      </c>
      <c r="Q4400" s="1" t="str">
        <f>IFERROR(VLOOKUP(K4400,de_para!$A$2:$B$32,2,0),"ERR")</f>
        <v>Top funnel</v>
      </c>
      <c r="R4400" s="1">
        <v>0</v>
      </c>
      <c r="S4400" s="1">
        <f t="shared" si="342"/>
        <v>4</v>
      </c>
      <c r="T4400" s="1">
        <f t="shared" si="343"/>
        <v>2020</v>
      </c>
      <c r="U4400" s="1">
        <f t="shared" si="344"/>
        <v>1</v>
      </c>
    </row>
    <row r="4401" spans="1:21" x14ac:dyDescent="0.25">
      <c r="A4401" s="3" t="s">
        <v>2089</v>
      </c>
      <c r="B4401" s="3" t="s">
        <v>1998</v>
      </c>
      <c r="C4401" s="4" t="s">
        <v>2090</v>
      </c>
      <c r="D4401" s="5" t="s">
        <v>2000</v>
      </c>
      <c r="E4401" s="4" t="s">
        <v>2001</v>
      </c>
      <c r="F4401" s="6">
        <v>87.74</v>
      </c>
      <c r="G4401" s="4">
        <v>73184</v>
      </c>
      <c r="H4401" s="4">
        <v>74805</v>
      </c>
      <c r="I4401" s="5">
        <v>1.1729162500000001</v>
      </c>
      <c r="J4401" s="5">
        <v>1.0221496501967999</v>
      </c>
      <c r="K4401" s="5" t="s">
        <v>6</v>
      </c>
      <c r="L4401" s="5">
        <v>73184</v>
      </c>
      <c r="M4401" s="7" t="s">
        <v>2002</v>
      </c>
      <c r="N4401" s="16">
        <f t="shared" si="340"/>
        <v>43920</v>
      </c>
      <c r="O4401" s="7" t="s">
        <v>2003</v>
      </c>
      <c r="P4401" s="12" t="str">
        <f t="shared" si="341"/>
        <v>2020-04-07</v>
      </c>
      <c r="Q4401" s="1" t="str">
        <f>IFERROR(VLOOKUP(K4401,de_para!$A$2:$B$32,2,0),"ERR")</f>
        <v>Top funnel</v>
      </c>
      <c r="R4401" s="1">
        <v>0</v>
      </c>
      <c r="S4401" s="1">
        <f t="shared" si="342"/>
        <v>4</v>
      </c>
      <c r="T4401" s="1">
        <f t="shared" si="343"/>
        <v>2020</v>
      </c>
      <c r="U4401" s="1">
        <f t="shared" si="344"/>
        <v>1</v>
      </c>
    </row>
    <row r="4402" spans="1:21" x14ac:dyDescent="0.25">
      <c r="A4402" s="3" t="s">
        <v>1926</v>
      </c>
      <c r="B4402" s="3" t="s">
        <v>1998</v>
      </c>
      <c r="C4402" s="4" t="s">
        <v>1927</v>
      </c>
      <c r="D4402" s="5" t="s">
        <v>1890</v>
      </c>
      <c r="E4402" s="4" t="s">
        <v>1891</v>
      </c>
      <c r="F4402" s="6">
        <v>1962.1</v>
      </c>
      <c r="G4402" s="4">
        <v>27696</v>
      </c>
      <c r="H4402" s="4">
        <v>96780</v>
      </c>
      <c r="I4402" s="5">
        <v>20.2738169</v>
      </c>
      <c r="J4402" s="5">
        <v>3.4943674176776001</v>
      </c>
      <c r="K4402" s="5" t="s">
        <v>36</v>
      </c>
      <c r="L4402" s="5">
        <v>11</v>
      </c>
      <c r="M4402" s="7" t="s">
        <v>2002</v>
      </c>
      <c r="N4402" s="16">
        <f t="shared" si="340"/>
        <v>43920</v>
      </c>
      <c r="O4402" s="7" t="s">
        <v>2003</v>
      </c>
      <c r="P4402" s="12" t="str">
        <f t="shared" si="341"/>
        <v>2020-04-07</v>
      </c>
      <c r="Q4402" s="1" t="str">
        <f>IFERROR(VLOOKUP(K4402,de_para!$A$2:$B$32,2,0),"ERR")</f>
        <v>web event</v>
      </c>
      <c r="R4402" s="1">
        <v>0</v>
      </c>
      <c r="S4402" s="1">
        <f t="shared" si="342"/>
        <v>4</v>
      </c>
      <c r="T4402" s="1">
        <f t="shared" si="343"/>
        <v>2020</v>
      </c>
      <c r="U4402" s="1">
        <f t="shared" si="344"/>
        <v>1</v>
      </c>
    </row>
    <row r="4403" spans="1:21" x14ac:dyDescent="0.25">
      <c r="A4403" s="3" t="s">
        <v>2091</v>
      </c>
      <c r="B4403" s="3" t="s">
        <v>1998</v>
      </c>
      <c r="C4403" s="4" t="s">
        <v>2092</v>
      </c>
      <c r="D4403" s="5" t="s">
        <v>2000</v>
      </c>
      <c r="E4403" s="4" t="s">
        <v>2001</v>
      </c>
      <c r="F4403" s="6">
        <v>49.92</v>
      </c>
      <c r="G4403" s="4">
        <v>6510</v>
      </c>
      <c r="H4403" s="4">
        <v>6662</v>
      </c>
      <c r="I4403" s="5">
        <v>7.4932452700000001</v>
      </c>
      <c r="J4403" s="5">
        <v>1.0233486943164001</v>
      </c>
      <c r="K4403" s="5" t="s">
        <v>6</v>
      </c>
      <c r="L4403" s="5">
        <v>6510</v>
      </c>
      <c r="M4403" s="7" t="s">
        <v>2002</v>
      </c>
      <c r="N4403" s="16">
        <f t="shared" si="340"/>
        <v>43920</v>
      </c>
      <c r="O4403" s="7" t="s">
        <v>2003</v>
      </c>
      <c r="P4403" s="12" t="str">
        <f t="shared" si="341"/>
        <v>2020-04-07</v>
      </c>
      <c r="Q4403" s="1" t="str">
        <f>IFERROR(VLOOKUP(K4403,de_para!$A$2:$B$32,2,0),"ERR")</f>
        <v>Top funnel</v>
      </c>
      <c r="R4403" s="1">
        <v>0</v>
      </c>
      <c r="S4403" s="1">
        <f t="shared" si="342"/>
        <v>4</v>
      </c>
      <c r="T4403" s="1">
        <f t="shared" si="343"/>
        <v>2020</v>
      </c>
      <c r="U4403" s="1">
        <f t="shared" si="344"/>
        <v>1</v>
      </c>
    </row>
    <row r="4404" spans="1:21" x14ac:dyDescent="0.25">
      <c r="A4404" s="3" t="s">
        <v>2093</v>
      </c>
      <c r="B4404" s="3" t="s">
        <v>1998</v>
      </c>
      <c r="C4404" s="4" t="s">
        <v>2094</v>
      </c>
      <c r="D4404" s="5" t="s">
        <v>2000</v>
      </c>
      <c r="E4404" s="4" t="s">
        <v>2001</v>
      </c>
      <c r="F4404" s="6">
        <v>0.45</v>
      </c>
      <c r="G4404" s="4">
        <v>48</v>
      </c>
      <c r="H4404" s="4">
        <v>48</v>
      </c>
      <c r="I4404" s="5">
        <v>9.375</v>
      </c>
      <c r="J4404" s="5">
        <v>1</v>
      </c>
      <c r="K4404" s="5" t="s">
        <v>6</v>
      </c>
      <c r="L4404" s="5">
        <v>48</v>
      </c>
      <c r="M4404" s="7" t="s">
        <v>2002</v>
      </c>
      <c r="N4404" s="16">
        <f t="shared" si="340"/>
        <v>43920</v>
      </c>
      <c r="O4404" s="7" t="s">
        <v>2003</v>
      </c>
      <c r="P4404" s="12" t="str">
        <f t="shared" si="341"/>
        <v>2020-04-07</v>
      </c>
      <c r="Q4404" s="1" t="str">
        <f>IFERROR(VLOOKUP(K4404,de_para!$A$2:$B$32,2,0),"ERR")</f>
        <v>Top funnel</v>
      </c>
      <c r="R4404" s="1">
        <v>0</v>
      </c>
      <c r="S4404" s="1">
        <f t="shared" si="342"/>
        <v>4</v>
      </c>
      <c r="T4404" s="1">
        <f t="shared" si="343"/>
        <v>2020</v>
      </c>
      <c r="U4404" s="1">
        <f t="shared" si="344"/>
        <v>1</v>
      </c>
    </row>
    <row r="4405" spans="1:21" x14ac:dyDescent="0.25">
      <c r="A4405" s="3" t="s">
        <v>2095</v>
      </c>
      <c r="B4405" s="3" t="s">
        <v>1998</v>
      </c>
      <c r="C4405" s="4" t="s">
        <v>2096</v>
      </c>
      <c r="D4405" s="5" t="s">
        <v>2000</v>
      </c>
      <c r="E4405" s="4" t="s">
        <v>2001</v>
      </c>
      <c r="F4405" s="6">
        <v>51.73</v>
      </c>
      <c r="G4405" s="4">
        <v>44804</v>
      </c>
      <c r="H4405" s="4">
        <v>44804</v>
      </c>
      <c r="I4405" s="5">
        <v>1.15458441</v>
      </c>
      <c r="J4405" s="5">
        <v>1</v>
      </c>
      <c r="K4405" s="5" t="s">
        <v>6</v>
      </c>
      <c r="L4405" s="5">
        <v>44804</v>
      </c>
      <c r="M4405" s="7" t="s">
        <v>2002</v>
      </c>
      <c r="N4405" s="16">
        <f t="shared" si="340"/>
        <v>43920</v>
      </c>
      <c r="O4405" s="7" t="s">
        <v>2003</v>
      </c>
      <c r="P4405" s="12" t="str">
        <f t="shared" si="341"/>
        <v>2020-04-07</v>
      </c>
      <c r="Q4405" s="1" t="str">
        <f>IFERROR(VLOOKUP(K4405,de_para!$A$2:$B$32,2,0),"ERR")</f>
        <v>Top funnel</v>
      </c>
      <c r="R4405" s="1">
        <v>0</v>
      </c>
      <c r="S4405" s="1">
        <f t="shared" si="342"/>
        <v>4</v>
      </c>
      <c r="T4405" s="1">
        <f t="shared" si="343"/>
        <v>2020</v>
      </c>
      <c r="U4405" s="1">
        <f t="shared" si="344"/>
        <v>1</v>
      </c>
    </row>
    <row r="4406" spans="1:21" x14ac:dyDescent="0.25">
      <c r="A4406" s="3" t="s">
        <v>2097</v>
      </c>
      <c r="B4406" s="3" t="s">
        <v>1998</v>
      </c>
      <c r="C4406" s="4" t="s">
        <v>2098</v>
      </c>
      <c r="D4406" s="5" t="s">
        <v>2000</v>
      </c>
      <c r="E4406" s="4" t="s">
        <v>2001</v>
      </c>
      <c r="F4406" s="6">
        <v>51.91</v>
      </c>
      <c r="G4406" s="4">
        <v>12160</v>
      </c>
      <c r="H4406" s="4">
        <v>12328</v>
      </c>
      <c r="I4406" s="5">
        <v>4.2107397799999999</v>
      </c>
      <c r="J4406" s="5">
        <v>1.0138157894737001</v>
      </c>
      <c r="K4406" s="5" t="s">
        <v>6</v>
      </c>
      <c r="L4406" s="5">
        <v>12160</v>
      </c>
      <c r="M4406" s="7" t="s">
        <v>2002</v>
      </c>
      <c r="N4406" s="16">
        <f t="shared" si="340"/>
        <v>43920</v>
      </c>
      <c r="O4406" s="7" t="s">
        <v>2003</v>
      </c>
      <c r="P4406" s="12" t="str">
        <f t="shared" si="341"/>
        <v>2020-04-07</v>
      </c>
      <c r="Q4406" s="1" t="str">
        <f>IFERROR(VLOOKUP(K4406,de_para!$A$2:$B$32,2,0),"ERR")</f>
        <v>Top funnel</v>
      </c>
      <c r="R4406" s="1">
        <v>0</v>
      </c>
      <c r="S4406" s="1">
        <f t="shared" si="342"/>
        <v>4</v>
      </c>
      <c r="T4406" s="1">
        <f t="shared" si="343"/>
        <v>2020</v>
      </c>
      <c r="U4406" s="1">
        <f t="shared" si="344"/>
        <v>1</v>
      </c>
    </row>
    <row r="4407" spans="1:21" x14ac:dyDescent="0.25">
      <c r="A4407" s="3" t="s">
        <v>1983</v>
      </c>
      <c r="B4407" s="3" t="s">
        <v>2099</v>
      </c>
      <c r="C4407" s="4" t="s">
        <v>1984</v>
      </c>
      <c r="D4407" s="5" t="s">
        <v>1985</v>
      </c>
      <c r="E4407" s="4" t="s">
        <v>1986</v>
      </c>
      <c r="F4407" s="6">
        <v>0</v>
      </c>
      <c r="G4407" s="4">
        <v>0</v>
      </c>
      <c r="H4407" s="4">
        <v>0</v>
      </c>
      <c r="I4407" s="5" t="s">
        <v>45</v>
      </c>
      <c r="J4407" s="5">
        <v>0</v>
      </c>
      <c r="K4407" s="5" t="s">
        <v>1265</v>
      </c>
      <c r="L4407" s="5">
        <v>3</v>
      </c>
      <c r="M4407" s="7" t="s">
        <v>2100</v>
      </c>
      <c r="N4407" s="16">
        <f t="shared" si="340"/>
        <v>43913</v>
      </c>
      <c r="O4407" s="7" t="s">
        <v>2101</v>
      </c>
      <c r="P4407" s="12" t="str">
        <f t="shared" si="341"/>
        <v>2020-03-31</v>
      </c>
      <c r="Q4407" s="1" t="str">
        <f>IFERROR(VLOOKUP(K4407,de_para!$A$2:$B$32,2,0),"ERR")</f>
        <v>Mensagem</v>
      </c>
      <c r="R4407" s="1">
        <v>0</v>
      </c>
      <c r="S4407" s="1">
        <f t="shared" si="342"/>
        <v>3</v>
      </c>
      <c r="T4407" s="1">
        <f t="shared" si="343"/>
        <v>2020</v>
      </c>
      <c r="U4407" s="1">
        <f t="shared" si="344"/>
        <v>1</v>
      </c>
    </row>
    <row r="4408" spans="1:21" x14ac:dyDescent="0.25">
      <c r="A4408" s="3" t="s">
        <v>2102</v>
      </c>
      <c r="B4408" s="3" t="s">
        <v>2099</v>
      </c>
      <c r="C4408" s="4" t="s">
        <v>2103</v>
      </c>
      <c r="D4408" s="5" t="s">
        <v>1941</v>
      </c>
      <c r="E4408" s="4" t="s">
        <v>1942</v>
      </c>
      <c r="F4408" s="6">
        <v>0</v>
      </c>
      <c r="G4408" s="4">
        <v>0</v>
      </c>
      <c r="H4408" s="4">
        <v>0</v>
      </c>
      <c r="I4408" s="5" t="s">
        <v>45</v>
      </c>
      <c r="J4408" s="5">
        <v>0</v>
      </c>
      <c r="K4408" s="5" t="s">
        <v>36</v>
      </c>
      <c r="L4408" s="5">
        <v>1</v>
      </c>
      <c r="M4408" s="7" t="s">
        <v>2100</v>
      </c>
      <c r="N4408" s="16">
        <f t="shared" si="340"/>
        <v>43913</v>
      </c>
      <c r="O4408" s="7" t="s">
        <v>2101</v>
      </c>
      <c r="P4408" s="12" t="str">
        <f t="shared" si="341"/>
        <v>2020-03-31</v>
      </c>
      <c r="Q4408" s="1" t="str">
        <f>IFERROR(VLOOKUP(K4408,de_para!$A$2:$B$32,2,0),"ERR")</f>
        <v>web event</v>
      </c>
      <c r="R4408" s="1">
        <v>0</v>
      </c>
      <c r="S4408" s="1">
        <f t="shared" si="342"/>
        <v>3</v>
      </c>
      <c r="T4408" s="1">
        <f t="shared" si="343"/>
        <v>2020</v>
      </c>
      <c r="U4408" s="1">
        <f t="shared" si="344"/>
        <v>1</v>
      </c>
    </row>
    <row r="4409" spans="1:21" x14ac:dyDescent="0.25">
      <c r="A4409" s="3" t="s">
        <v>1970</v>
      </c>
      <c r="B4409" s="3" t="s">
        <v>2099</v>
      </c>
      <c r="C4409" s="4" t="s">
        <v>1971</v>
      </c>
      <c r="D4409" s="5" t="s">
        <v>1941</v>
      </c>
      <c r="E4409" s="4" t="s">
        <v>1942</v>
      </c>
      <c r="F4409" s="6">
        <v>0</v>
      </c>
      <c r="G4409" s="4">
        <v>0</v>
      </c>
      <c r="H4409" s="4">
        <v>0</v>
      </c>
      <c r="I4409" s="5" t="s">
        <v>45</v>
      </c>
      <c r="J4409" s="5">
        <v>0</v>
      </c>
      <c r="K4409" s="5" t="s">
        <v>36</v>
      </c>
      <c r="L4409" s="5">
        <v>6</v>
      </c>
      <c r="M4409" s="7" t="s">
        <v>2100</v>
      </c>
      <c r="N4409" s="16">
        <f t="shared" si="340"/>
        <v>43913</v>
      </c>
      <c r="O4409" s="7" t="s">
        <v>2101</v>
      </c>
      <c r="P4409" s="12" t="str">
        <f t="shared" si="341"/>
        <v>2020-03-31</v>
      </c>
      <c r="Q4409" s="1" t="str">
        <f>IFERROR(VLOOKUP(K4409,de_para!$A$2:$B$32,2,0),"ERR")</f>
        <v>web event</v>
      </c>
      <c r="R4409" s="1">
        <v>0</v>
      </c>
      <c r="S4409" s="1">
        <f t="shared" si="342"/>
        <v>3</v>
      </c>
      <c r="T4409" s="1">
        <f t="shared" si="343"/>
        <v>2020</v>
      </c>
      <c r="U4409" s="1">
        <f t="shared" si="344"/>
        <v>1</v>
      </c>
    </row>
    <row r="4410" spans="1:21" x14ac:dyDescent="0.25">
      <c r="A4410" s="3" t="s">
        <v>2020</v>
      </c>
      <c r="B4410" s="3" t="s">
        <v>2099</v>
      </c>
      <c r="C4410" s="4" t="s">
        <v>2021</v>
      </c>
      <c r="D4410" s="5" t="s">
        <v>1976</v>
      </c>
      <c r="E4410" s="4" t="s">
        <v>1977</v>
      </c>
      <c r="F4410" s="6">
        <v>0</v>
      </c>
      <c r="G4410" s="4">
        <v>0</v>
      </c>
      <c r="H4410" s="4">
        <v>0</v>
      </c>
      <c r="I4410" s="5" t="s">
        <v>45</v>
      </c>
      <c r="J4410" s="5">
        <v>0</v>
      </c>
      <c r="K4410" s="5" t="s">
        <v>36</v>
      </c>
      <c r="L4410" s="5">
        <v>34</v>
      </c>
      <c r="M4410" s="7" t="s">
        <v>2100</v>
      </c>
      <c r="N4410" s="16">
        <f t="shared" si="340"/>
        <v>43913</v>
      </c>
      <c r="O4410" s="7" t="s">
        <v>2101</v>
      </c>
      <c r="P4410" s="12" t="str">
        <f t="shared" si="341"/>
        <v>2020-03-31</v>
      </c>
      <c r="Q4410" s="1" t="str">
        <f>IFERROR(VLOOKUP(K4410,de_para!$A$2:$B$32,2,0),"ERR")</f>
        <v>web event</v>
      </c>
      <c r="R4410" s="1">
        <v>0</v>
      </c>
      <c r="S4410" s="1">
        <f t="shared" si="342"/>
        <v>3</v>
      </c>
      <c r="T4410" s="1">
        <f t="shared" si="343"/>
        <v>2020</v>
      </c>
      <c r="U4410" s="1">
        <f t="shared" si="344"/>
        <v>1</v>
      </c>
    </row>
    <row r="4411" spans="1:21" x14ac:dyDescent="0.25">
      <c r="A4411" s="3" t="s">
        <v>2104</v>
      </c>
      <c r="B4411" s="3" t="s">
        <v>2099</v>
      </c>
      <c r="C4411" s="4" t="s">
        <v>2105</v>
      </c>
      <c r="D4411" s="5" t="s">
        <v>2106</v>
      </c>
      <c r="E4411" s="4" t="s">
        <v>2107</v>
      </c>
      <c r="F4411" s="6">
        <v>0</v>
      </c>
      <c r="G4411" s="4">
        <v>0</v>
      </c>
      <c r="H4411" s="4">
        <v>0</v>
      </c>
      <c r="I4411" s="5" t="s">
        <v>45</v>
      </c>
      <c r="J4411" s="5">
        <v>0</v>
      </c>
      <c r="K4411" s="5" t="s">
        <v>36</v>
      </c>
      <c r="L4411" s="5">
        <v>3</v>
      </c>
      <c r="M4411" s="7" t="s">
        <v>2100</v>
      </c>
      <c r="N4411" s="16">
        <f t="shared" si="340"/>
        <v>43913</v>
      </c>
      <c r="O4411" s="7" t="s">
        <v>2101</v>
      </c>
      <c r="P4411" s="12" t="str">
        <f t="shared" si="341"/>
        <v>2020-03-31</v>
      </c>
      <c r="Q4411" s="1" t="str">
        <f>IFERROR(VLOOKUP(K4411,de_para!$A$2:$B$32,2,0),"ERR")</f>
        <v>web event</v>
      </c>
      <c r="R4411" s="1">
        <v>0</v>
      </c>
      <c r="S4411" s="1">
        <f t="shared" si="342"/>
        <v>3</v>
      </c>
      <c r="T4411" s="1">
        <f t="shared" si="343"/>
        <v>2020</v>
      </c>
      <c r="U4411" s="1">
        <f t="shared" si="344"/>
        <v>1</v>
      </c>
    </row>
    <row r="4412" spans="1:21" x14ac:dyDescent="0.25">
      <c r="A4412" s="3" t="s">
        <v>1957</v>
      </c>
      <c r="B4412" s="3" t="s">
        <v>2099</v>
      </c>
      <c r="C4412" s="4" t="s">
        <v>1958</v>
      </c>
      <c r="D4412" s="5" t="s">
        <v>1959</v>
      </c>
      <c r="E4412" s="4" t="s">
        <v>1960</v>
      </c>
      <c r="F4412" s="6">
        <v>7341.27</v>
      </c>
      <c r="G4412" s="4">
        <v>387713</v>
      </c>
      <c r="H4412" s="4">
        <v>654928</v>
      </c>
      <c r="I4412" s="5">
        <v>11.20927797</v>
      </c>
      <c r="J4412" s="5">
        <v>1.6892082545594</v>
      </c>
      <c r="K4412" s="5" t="s">
        <v>36</v>
      </c>
      <c r="L4412" s="5">
        <v>38</v>
      </c>
      <c r="M4412" s="7" t="s">
        <v>2100</v>
      </c>
      <c r="N4412" s="16">
        <f t="shared" si="340"/>
        <v>43913</v>
      </c>
      <c r="O4412" s="7" t="s">
        <v>2101</v>
      </c>
      <c r="P4412" s="12" t="str">
        <f t="shared" si="341"/>
        <v>2020-03-31</v>
      </c>
      <c r="Q4412" s="1" t="str">
        <f>IFERROR(VLOOKUP(K4412,de_para!$A$2:$B$32,2,0),"ERR")</f>
        <v>web event</v>
      </c>
      <c r="R4412" s="1">
        <v>0</v>
      </c>
      <c r="S4412" s="1">
        <f t="shared" si="342"/>
        <v>3</v>
      </c>
      <c r="T4412" s="1">
        <f t="shared" si="343"/>
        <v>2020</v>
      </c>
      <c r="U4412" s="1">
        <f t="shared" si="344"/>
        <v>1</v>
      </c>
    </row>
    <row r="4413" spans="1:21" x14ac:dyDescent="0.25">
      <c r="A4413" s="3" t="s">
        <v>2052</v>
      </c>
      <c r="B4413" s="3" t="s">
        <v>2099</v>
      </c>
      <c r="C4413" s="4" t="s">
        <v>2053</v>
      </c>
      <c r="D4413" s="5" t="s">
        <v>2000</v>
      </c>
      <c r="E4413" s="4" t="s">
        <v>2001</v>
      </c>
      <c r="F4413" s="6">
        <v>1.57</v>
      </c>
      <c r="G4413" s="4">
        <v>219</v>
      </c>
      <c r="H4413" s="4">
        <v>220</v>
      </c>
      <c r="I4413" s="5">
        <v>7.1363636399999999</v>
      </c>
      <c r="J4413" s="5">
        <v>1.0045662100457</v>
      </c>
      <c r="K4413" s="5" t="s">
        <v>6</v>
      </c>
      <c r="L4413" s="5">
        <v>219</v>
      </c>
      <c r="M4413" s="7" t="s">
        <v>2100</v>
      </c>
      <c r="N4413" s="16">
        <f t="shared" si="340"/>
        <v>43913</v>
      </c>
      <c r="O4413" s="7" t="s">
        <v>2101</v>
      </c>
      <c r="P4413" s="12" t="str">
        <f t="shared" si="341"/>
        <v>2020-03-31</v>
      </c>
      <c r="Q4413" s="1" t="str">
        <f>IFERROR(VLOOKUP(K4413,de_para!$A$2:$B$32,2,0),"ERR")</f>
        <v>Top funnel</v>
      </c>
      <c r="R4413" s="1">
        <v>0</v>
      </c>
      <c r="S4413" s="1">
        <f t="shared" si="342"/>
        <v>3</v>
      </c>
      <c r="T4413" s="1">
        <f t="shared" si="343"/>
        <v>2020</v>
      </c>
      <c r="U4413" s="1">
        <f t="shared" si="344"/>
        <v>1</v>
      </c>
    </row>
    <row r="4414" spans="1:21" x14ac:dyDescent="0.25">
      <c r="A4414" s="3" t="s">
        <v>2015</v>
      </c>
      <c r="B4414" s="3" t="s">
        <v>2099</v>
      </c>
      <c r="C4414" s="4" t="s">
        <v>2016</v>
      </c>
      <c r="D4414" s="5" t="s">
        <v>2010</v>
      </c>
      <c r="E4414" s="4" t="s">
        <v>2011</v>
      </c>
      <c r="F4414" s="6">
        <v>0</v>
      </c>
      <c r="G4414" s="4">
        <v>0</v>
      </c>
      <c r="H4414" s="4">
        <v>0</v>
      </c>
      <c r="I4414" s="5" t="s">
        <v>45</v>
      </c>
      <c r="J4414" s="5">
        <v>0</v>
      </c>
      <c r="K4414" s="5" t="s">
        <v>1265</v>
      </c>
      <c r="L4414" s="5">
        <v>1</v>
      </c>
      <c r="M4414" s="7" t="s">
        <v>2100</v>
      </c>
      <c r="N4414" s="16">
        <f t="shared" si="340"/>
        <v>43913</v>
      </c>
      <c r="O4414" s="7" t="s">
        <v>2101</v>
      </c>
      <c r="P4414" s="12" t="str">
        <f t="shared" si="341"/>
        <v>2020-03-31</v>
      </c>
      <c r="Q4414" s="1" t="str">
        <f>IFERROR(VLOOKUP(K4414,de_para!$A$2:$B$32,2,0),"ERR")</f>
        <v>Mensagem</v>
      </c>
      <c r="R4414" s="1">
        <v>0</v>
      </c>
      <c r="S4414" s="1">
        <f t="shared" si="342"/>
        <v>3</v>
      </c>
      <c r="T4414" s="1">
        <f t="shared" si="343"/>
        <v>2020</v>
      </c>
      <c r="U4414" s="1">
        <f t="shared" si="344"/>
        <v>1</v>
      </c>
    </row>
    <row r="4415" spans="1:21" x14ac:dyDescent="0.25">
      <c r="A4415" s="3" t="s">
        <v>1934</v>
      </c>
      <c r="B4415" s="3" t="s">
        <v>2099</v>
      </c>
      <c r="C4415" s="4" t="s">
        <v>1940</v>
      </c>
      <c r="D4415" s="5" t="s">
        <v>1941</v>
      </c>
      <c r="E4415" s="4" t="s">
        <v>1942</v>
      </c>
      <c r="F4415" s="6">
        <v>11657.52</v>
      </c>
      <c r="G4415" s="4">
        <v>107200</v>
      </c>
      <c r="H4415" s="4">
        <v>741090</v>
      </c>
      <c r="I4415" s="5">
        <v>15.73023519</v>
      </c>
      <c r="J4415" s="5">
        <v>6.9131529850745999</v>
      </c>
      <c r="K4415" s="5" t="s">
        <v>36</v>
      </c>
      <c r="L4415" s="5">
        <v>48</v>
      </c>
      <c r="M4415" s="7" t="s">
        <v>2100</v>
      </c>
      <c r="N4415" s="16">
        <f t="shared" si="340"/>
        <v>43913</v>
      </c>
      <c r="O4415" s="7" t="s">
        <v>2101</v>
      </c>
      <c r="P4415" s="12" t="str">
        <f t="shared" si="341"/>
        <v>2020-03-31</v>
      </c>
      <c r="Q4415" s="1" t="str">
        <f>IFERROR(VLOOKUP(K4415,de_para!$A$2:$B$32,2,0),"ERR")</f>
        <v>web event</v>
      </c>
      <c r="R4415" s="1">
        <v>0</v>
      </c>
      <c r="S4415" s="1">
        <f t="shared" si="342"/>
        <v>3</v>
      </c>
      <c r="T4415" s="1">
        <f t="shared" si="343"/>
        <v>2020</v>
      </c>
      <c r="U4415" s="1">
        <f t="shared" si="344"/>
        <v>1</v>
      </c>
    </row>
    <row r="4416" spans="1:21" x14ac:dyDescent="0.25">
      <c r="A4416" s="3" t="s">
        <v>1993</v>
      </c>
      <c r="B4416" s="3" t="s">
        <v>2099</v>
      </c>
      <c r="C4416" s="4" t="s">
        <v>1994</v>
      </c>
      <c r="D4416" s="5" t="s">
        <v>1995</v>
      </c>
      <c r="E4416" s="4" t="s">
        <v>1996</v>
      </c>
      <c r="F4416" s="6">
        <v>0</v>
      </c>
      <c r="G4416" s="4">
        <v>0</v>
      </c>
      <c r="H4416" s="4">
        <v>0</v>
      </c>
      <c r="I4416" s="5" t="s">
        <v>45</v>
      </c>
      <c r="J4416" s="5">
        <v>0</v>
      </c>
      <c r="K4416" s="5" t="s">
        <v>757</v>
      </c>
      <c r="L4416" s="5">
        <v>2</v>
      </c>
      <c r="M4416" s="7" t="s">
        <v>2100</v>
      </c>
      <c r="N4416" s="16">
        <f t="shared" si="340"/>
        <v>43913</v>
      </c>
      <c r="O4416" s="7" t="s">
        <v>2101</v>
      </c>
      <c r="P4416" s="12" t="str">
        <f t="shared" si="341"/>
        <v>2020-03-31</v>
      </c>
      <c r="Q4416" s="1" t="str">
        <f>IFERROR(VLOOKUP(K4416,de_para!$A$2:$B$32,2,0),"ERR")</f>
        <v>web event</v>
      </c>
      <c r="R4416" s="1">
        <v>0</v>
      </c>
      <c r="S4416" s="1">
        <f t="shared" si="342"/>
        <v>3</v>
      </c>
      <c r="T4416" s="1">
        <f t="shared" si="343"/>
        <v>2020</v>
      </c>
      <c r="U4416" s="1">
        <f t="shared" si="344"/>
        <v>1</v>
      </c>
    </row>
    <row r="4417" spans="1:21" x14ac:dyDescent="0.25">
      <c r="A4417" s="3" t="s">
        <v>2108</v>
      </c>
      <c r="B4417" s="3" t="s">
        <v>2099</v>
      </c>
      <c r="C4417" s="4" t="s">
        <v>2109</v>
      </c>
      <c r="D4417" s="5" t="s">
        <v>2110</v>
      </c>
      <c r="E4417" s="4" t="s">
        <v>2111</v>
      </c>
      <c r="F4417" s="6">
        <v>921.97</v>
      </c>
      <c r="G4417" s="4">
        <v>153441</v>
      </c>
      <c r="H4417" s="4">
        <v>210276</v>
      </c>
      <c r="I4417" s="5">
        <v>4.38457075</v>
      </c>
      <c r="J4417" s="5">
        <v>1.3704029561851001</v>
      </c>
      <c r="K4417" s="5" t="s">
        <v>394</v>
      </c>
      <c r="L4417" s="5">
        <v>5808</v>
      </c>
      <c r="M4417" s="7" t="s">
        <v>2100</v>
      </c>
      <c r="N4417" s="16">
        <f t="shared" si="340"/>
        <v>43913</v>
      </c>
      <c r="O4417" s="7" t="s">
        <v>2101</v>
      </c>
      <c r="P4417" s="12" t="str">
        <f t="shared" si="341"/>
        <v>2020-03-31</v>
      </c>
      <c r="Q4417" s="1" t="str">
        <f>IFERROR(VLOOKUP(K4417,de_para!$A$2:$B$32,2,0),"ERR")</f>
        <v>Mid funnel</v>
      </c>
      <c r="R4417" s="1">
        <v>0</v>
      </c>
      <c r="S4417" s="1">
        <f t="shared" si="342"/>
        <v>3</v>
      </c>
      <c r="T4417" s="1">
        <f t="shared" si="343"/>
        <v>2020</v>
      </c>
      <c r="U4417" s="1">
        <f t="shared" si="344"/>
        <v>1</v>
      </c>
    </row>
    <row r="4418" spans="1:21" x14ac:dyDescent="0.25">
      <c r="A4418" s="3" t="s">
        <v>2112</v>
      </c>
      <c r="B4418" s="3" t="s">
        <v>2099</v>
      </c>
      <c r="C4418" s="4" t="s">
        <v>2113</v>
      </c>
      <c r="D4418" s="5" t="s">
        <v>1995</v>
      </c>
      <c r="E4418" s="4" t="s">
        <v>1996</v>
      </c>
      <c r="F4418" s="6">
        <v>0</v>
      </c>
      <c r="G4418" s="4">
        <v>0</v>
      </c>
      <c r="H4418" s="4">
        <v>0</v>
      </c>
      <c r="I4418" s="5" t="s">
        <v>45</v>
      </c>
      <c r="J4418" s="5">
        <v>0</v>
      </c>
      <c r="K4418" s="5" t="s">
        <v>757</v>
      </c>
      <c r="L4418" s="5">
        <v>18</v>
      </c>
      <c r="M4418" s="7" t="s">
        <v>2100</v>
      </c>
      <c r="N4418" s="16">
        <f t="shared" si="340"/>
        <v>43913</v>
      </c>
      <c r="O4418" s="7" t="s">
        <v>2101</v>
      </c>
      <c r="P4418" s="12" t="str">
        <f t="shared" si="341"/>
        <v>2020-03-31</v>
      </c>
      <c r="Q4418" s="1" t="str">
        <f>IFERROR(VLOOKUP(K4418,de_para!$A$2:$B$32,2,0),"ERR")</f>
        <v>web event</v>
      </c>
      <c r="R4418" s="1">
        <v>0</v>
      </c>
      <c r="S4418" s="1">
        <f t="shared" si="342"/>
        <v>3</v>
      </c>
      <c r="T4418" s="1">
        <f t="shared" si="343"/>
        <v>2020</v>
      </c>
      <c r="U4418" s="1">
        <f t="shared" si="344"/>
        <v>1</v>
      </c>
    </row>
    <row r="4419" spans="1:21" x14ac:dyDescent="0.25">
      <c r="A4419" s="3" t="s">
        <v>1993</v>
      </c>
      <c r="B4419" s="3" t="s">
        <v>2099</v>
      </c>
      <c r="C4419" s="4" t="s">
        <v>2014</v>
      </c>
      <c r="D4419" s="5" t="s">
        <v>1959</v>
      </c>
      <c r="E4419" s="4" t="s">
        <v>1960</v>
      </c>
      <c r="F4419" s="6">
        <v>0</v>
      </c>
      <c r="G4419" s="4">
        <v>0</v>
      </c>
      <c r="H4419" s="4">
        <v>0</v>
      </c>
      <c r="I4419" s="5" t="s">
        <v>45</v>
      </c>
      <c r="J4419" s="5">
        <v>0</v>
      </c>
      <c r="K4419" s="5" t="s">
        <v>36</v>
      </c>
      <c r="L4419" s="5">
        <v>3</v>
      </c>
      <c r="M4419" s="7" t="s">
        <v>2100</v>
      </c>
      <c r="N4419" s="16">
        <f t="shared" ref="N4419:N4482" si="345">M4419-WEEKDAY(M4419,3)</f>
        <v>43913</v>
      </c>
      <c r="O4419" s="7" t="s">
        <v>2101</v>
      </c>
      <c r="P4419" s="12" t="str">
        <f t="shared" ref="P4419:P4482" si="346">RIGHT(B4419,10)</f>
        <v>2020-03-31</v>
      </c>
      <c r="Q4419" s="1" t="str">
        <f>IFERROR(VLOOKUP(K4419,de_para!$A$2:$B$32,2,0),"ERR")</f>
        <v>web event</v>
      </c>
      <c r="R4419" s="1">
        <v>0</v>
      </c>
      <c r="S4419" s="1">
        <f t="shared" ref="S4419:S4482" si="347">MONTH(P4419)</f>
        <v>3</v>
      </c>
      <c r="T4419" s="1">
        <f t="shared" ref="T4419:T4482" si="348">YEAR(P4419)</f>
        <v>2020</v>
      </c>
      <c r="U4419" s="1">
        <f t="shared" ref="U4419:U4482" si="349">IF(S4419&lt;7,1,2)</f>
        <v>1</v>
      </c>
    </row>
    <row r="4420" spans="1:21" x14ac:dyDescent="0.25">
      <c r="A4420" s="3" t="s">
        <v>2104</v>
      </c>
      <c r="B4420" s="3" t="s">
        <v>2099</v>
      </c>
      <c r="C4420" s="4" t="s">
        <v>2114</v>
      </c>
      <c r="D4420" s="5" t="s">
        <v>1976</v>
      </c>
      <c r="E4420" s="4" t="s">
        <v>1977</v>
      </c>
      <c r="F4420" s="6">
        <v>0</v>
      </c>
      <c r="G4420" s="4">
        <v>0</v>
      </c>
      <c r="H4420" s="4">
        <v>0</v>
      </c>
      <c r="I4420" s="5" t="s">
        <v>45</v>
      </c>
      <c r="J4420" s="5">
        <v>0</v>
      </c>
      <c r="K4420" s="5" t="s">
        <v>36</v>
      </c>
      <c r="L4420" s="5">
        <v>7</v>
      </c>
      <c r="M4420" s="7" t="s">
        <v>2100</v>
      </c>
      <c r="N4420" s="16">
        <f t="shared" si="345"/>
        <v>43913</v>
      </c>
      <c r="O4420" s="7" t="s">
        <v>2101</v>
      </c>
      <c r="P4420" s="12" t="str">
        <f t="shared" si="346"/>
        <v>2020-03-31</v>
      </c>
      <c r="Q4420" s="1" t="str">
        <f>IFERROR(VLOOKUP(K4420,de_para!$A$2:$B$32,2,0),"ERR")</f>
        <v>web event</v>
      </c>
      <c r="R4420" s="1">
        <v>0</v>
      </c>
      <c r="S4420" s="1">
        <f t="shared" si="347"/>
        <v>3</v>
      </c>
      <c r="T4420" s="1">
        <f t="shared" si="348"/>
        <v>2020</v>
      </c>
      <c r="U4420" s="1">
        <f t="shared" si="349"/>
        <v>1</v>
      </c>
    </row>
    <row r="4421" spans="1:21" x14ac:dyDescent="0.25">
      <c r="A4421" s="3" t="s">
        <v>2050</v>
      </c>
      <c r="B4421" s="3" t="s">
        <v>2099</v>
      </c>
      <c r="C4421" s="4" t="s">
        <v>2051</v>
      </c>
      <c r="D4421" s="5" t="s">
        <v>2000</v>
      </c>
      <c r="E4421" s="4" t="s">
        <v>2001</v>
      </c>
      <c r="F4421" s="6">
        <v>7.9</v>
      </c>
      <c r="G4421" s="4">
        <v>1453</v>
      </c>
      <c r="H4421" s="4">
        <v>1457</v>
      </c>
      <c r="I4421" s="5">
        <v>5.42210021</v>
      </c>
      <c r="J4421" s="5">
        <v>1.0027529249828</v>
      </c>
      <c r="K4421" s="5" t="s">
        <v>6</v>
      </c>
      <c r="L4421" s="5">
        <v>1453</v>
      </c>
      <c r="M4421" s="7" t="s">
        <v>2100</v>
      </c>
      <c r="N4421" s="16">
        <f t="shared" si="345"/>
        <v>43913</v>
      </c>
      <c r="O4421" s="7" t="s">
        <v>2101</v>
      </c>
      <c r="P4421" s="12" t="str">
        <f t="shared" si="346"/>
        <v>2020-03-31</v>
      </c>
      <c r="Q4421" s="1" t="str">
        <f>IFERROR(VLOOKUP(K4421,de_para!$A$2:$B$32,2,0),"ERR")</f>
        <v>Top funnel</v>
      </c>
      <c r="R4421" s="1">
        <v>0</v>
      </c>
      <c r="S4421" s="1">
        <f t="shared" si="347"/>
        <v>3</v>
      </c>
      <c r="T4421" s="1">
        <f t="shared" si="348"/>
        <v>2020</v>
      </c>
      <c r="U4421" s="1">
        <f t="shared" si="349"/>
        <v>1</v>
      </c>
    </row>
    <row r="4422" spans="1:21" x14ac:dyDescent="0.25">
      <c r="A4422" s="3" t="s">
        <v>1987</v>
      </c>
      <c r="B4422" s="3" t="s">
        <v>2099</v>
      </c>
      <c r="C4422" s="4" t="s">
        <v>1988</v>
      </c>
      <c r="D4422" s="5" t="s">
        <v>1985</v>
      </c>
      <c r="E4422" s="4" t="s">
        <v>1986</v>
      </c>
      <c r="F4422" s="6">
        <v>0</v>
      </c>
      <c r="G4422" s="4">
        <v>0</v>
      </c>
      <c r="H4422" s="4">
        <v>0</v>
      </c>
      <c r="I4422" s="5" t="s">
        <v>45</v>
      </c>
      <c r="J4422" s="5">
        <v>0</v>
      </c>
      <c r="K4422" s="5" t="s">
        <v>1265</v>
      </c>
      <c r="L4422" s="5">
        <v>17</v>
      </c>
      <c r="M4422" s="7" t="s">
        <v>2100</v>
      </c>
      <c r="N4422" s="16">
        <f t="shared" si="345"/>
        <v>43913</v>
      </c>
      <c r="O4422" s="7" t="s">
        <v>2101</v>
      </c>
      <c r="P4422" s="12" t="str">
        <f t="shared" si="346"/>
        <v>2020-03-31</v>
      </c>
      <c r="Q4422" s="1" t="str">
        <f>IFERROR(VLOOKUP(K4422,de_para!$A$2:$B$32,2,0),"ERR")</f>
        <v>Mensagem</v>
      </c>
      <c r="R4422" s="1">
        <v>0</v>
      </c>
      <c r="S4422" s="1">
        <f t="shared" si="347"/>
        <v>3</v>
      </c>
      <c r="T4422" s="1">
        <f t="shared" si="348"/>
        <v>2020</v>
      </c>
      <c r="U4422" s="1">
        <f t="shared" si="349"/>
        <v>1</v>
      </c>
    </row>
    <row r="4423" spans="1:21" x14ac:dyDescent="0.25">
      <c r="A4423" s="3" t="s">
        <v>1963</v>
      </c>
      <c r="B4423" s="3" t="s">
        <v>2099</v>
      </c>
      <c r="C4423" s="4" t="s">
        <v>1965</v>
      </c>
      <c r="D4423" s="5" t="s">
        <v>1941</v>
      </c>
      <c r="E4423" s="4" t="s">
        <v>1942</v>
      </c>
      <c r="F4423" s="6">
        <v>0</v>
      </c>
      <c r="G4423" s="4">
        <v>0</v>
      </c>
      <c r="H4423" s="4">
        <v>0</v>
      </c>
      <c r="I4423" s="5" t="s">
        <v>45</v>
      </c>
      <c r="J4423" s="5">
        <v>0</v>
      </c>
      <c r="K4423" s="5" t="s">
        <v>36</v>
      </c>
      <c r="L4423" s="5">
        <v>24</v>
      </c>
      <c r="M4423" s="7" t="s">
        <v>2100</v>
      </c>
      <c r="N4423" s="16">
        <f t="shared" si="345"/>
        <v>43913</v>
      </c>
      <c r="O4423" s="7" t="s">
        <v>2101</v>
      </c>
      <c r="P4423" s="12" t="str">
        <f t="shared" si="346"/>
        <v>2020-03-31</v>
      </c>
      <c r="Q4423" s="1" t="str">
        <f>IFERROR(VLOOKUP(K4423,de_para!$A$2:$B$32,2,0),"ERR")</f>
        <v>web event</v>
      </c>
      <c r="R4423" s="1">
        <v>0</v>
      </c>
      <c r="S4423" s="1">
        <f t="shared" si="347"/>
        <v>3</v>
      </c>
      <c r="T4423" s="1">
        <f t="shared" si="348"/>
        <v>2020</v>
      </c>
      <c r="U4423" s="1">
        <f t="shared" si="349"/>
        <v>1</v>
      </c>
    </row>
    <row r="4424" spans="1:21" x14ac:dyDescent="0.25">
      <c r="A4424" s="3" t="s">
        <v>2012</v>
      </c>
      <c r="B4424" s="3" t="s">
        <v>2099</v>
      </c>
      <c r="C4424" s="4" t="s">
        <v>2013</v>
      </c>
      <c r="D4424" s="5" t="s">
        <v>1976</v>
      </c>
      <c r="E4424" s="4" t="s">
        <v>1977</v>
      </c>
      <c r="F4424" s="6">
        <v>0</v>
      </c>
      <c r="G4424" s="4">
        <v>0</v>
      </c>
      <c r="H4424" s="4">
        <v>0</v>
      </c>
      <c r="I4424" s="5" t="s">
        <v>45</v>
      </c>
      <c r="J4424" s="5">
        <v>0</v>
      </c>
      <c r="K4424" s="5" t="s">
        <v>36</v>
      </c>
      <c r="L4424" s="5">
        <v>3</v>
      </c>
      <c r="M4424" s="7" t="s">
        <v>2100</v>
      </c>
      <c r="N4424" s="16">
        <f t="shared" si="345"/>
        <v>43913</v>
      </c>
      <c r="O4424" s="7" t="s">
        <v>2101</v>
      </c>
      <c r="P4424" s="12" t="str">
        <f t="shared" si="346"/>
        <v>2020-03-31</v>
      </c>
      <c r="Q4424" s="1" t="str">
        <f>IFERROR(VLOOKUP(K4424,de_para!$A$2:$B$32,2,0),"ERR")</f>
        <v>web event</v>
      </c>
      <c r="R4424" s="1">
        <v>0</v>
      </c>
      <c r="S4424" s="1">
        <f t="shared" si="347"/>
        <v>3</v>
      </c>
      <c r="T4424" s="1">
        <f t="shared" si="348"/>
        <v>2020</v>
      </c>
      <c r="U4424" s="1">
        <f t="shared" si="349"/>
        <v>1</v>
      </c>
    </row>
    <row r="4425" spans="1:21" x14ac:dyDescent="0.25">
      <c r="A4425" s="3" t="s">
        <v>2046</v>
      </c>
      <c r="B4425" s="3" t="s">
        <v>2099</v>
      </c>
      <c r="C4425" s="4" t="s">
        <v>2047</v>
      </c>
      <c r="D4425" s="5" t="s">
        <v>2000</v>
      </c>
      <c r="E4425" s="4" t="s">
        <v>2001</v>
      </c>
      <c r="F4425" s="6">
        <v>13.85</v>
      </c>
      <c r="G4425" s="4">
        <v>8650</v>
      </c>
      <c r="H4425" s="4">
        <v>8747</v>
      </c>
      <c r="I4425" s="5">
        <v>1.58340002</v>
      </c>
      <c r="J4425" s="5">
        <v>1.0112138728324001</v>
      </c>
      <c r="K4425" s="5" t="s">
        <v>6</v>
      </c>
      <c r="L4425" s="5">
        <v>8650</v>
      </c>
      <c r="M4425" s="7" t="s">
        <v>2100</v>
      </c>
      <c r="N4425" s="16">
        <f t="shared" si="345"/>
        <v>43913</v>
      </c>
      <c r="O4425" s="7" t="s">
        <v>2101</v>
      </c>
      <c r="P4425" s="12" t="str">
        <f t="shared" si="346"/>
        <v>2020-03-31</v>
      </c>
      <c r="Q4425" s="1" t="str">
        <f>IFERROR(VLOOKUP(K4425,de_para!$A$2:$B$32,2,0),"ERR")</f>
        <v>Top funnel</v>
      </c>
      <c r="R4425" s="1">
        <v>0</v>
      </c>
      <c r="S4425" s="1">
        <f t="shared" si="347"/>
        <v>3</v>
      </c>
      <c r="T4425" s="1">
        <f t="shared" si="348"/>
        <v>2020</v>
      </c>
      <c r="U4425" s="1">
        <f t="shared" si="349"/>
        <v>1</v>
      </c>
    </row>
    <row r="4426" spans="1:21" x14ac:dyDescent="0.25">
      <c r="A4426" s="3" t="s">
        <v>2115</v>
      </c>
      <c r="B4426" s="3" t="s">
        <v>2099</v>
      </c>
      <c r="C4426" s="4" t="s">
        <v>2116</v>
      </c>
      <c r="D4426" s="5" t="s">
        <v>2106</v>
      </c>
      <c r="E4426" s="4" t="s">
        <v>2107</v>
      </c>
      <c r="F4426" s="6">
        <v>0</v>
      </c>
      <c r="G4426" s="4">
        <v>0</v>
      </c>
      <c r="H4426" s="4">
        <v>0</v>
      </c>
      <c r="I4426" s="5" t="s">
        <v>45</v>
      </c>
      <c r="J4426" s="5">
        <v>0</v>
      </c>
      <c r="K4426" s="5" t="s">
        <v>36</v>
      </c>
      <c r="L4426" s="5">
        <v>1</v>
      </c>
      <c r="M4426" s="7" t="s">
        <v>2100</v>
      </c>
      <c r="N4426" s="16">
        <f t="shared" si="345"/>
        <v>43913</v>
      </c>
      <c r="O4426" s="7" t="s">
        <v>2101</v>
      </c>
      <c r="P4426" s="12" t="str">
        <f t="shared" si="346"/>
        <v>2020-03-31</v>
      </c>
      <c r="Q4426" s="1" t="str">
        <f>IFERROR(VLOOKUP(K4426,de_para!$A$2:$B$32,2,0),"ERR")</f>
        <v>web event</v>
      </c>
      <c r="R4426" s="1">
        <v>0</v>
      </c>
      <c r="S4426" s="1">
        <f t="shared" si="347"/>
        <v>3</v>
      </c>
      <c r="T4426" s="1">
        <f t="shared" si="348"/>
        <v>2020</v>
      </c>
      <c r="U4426" s="1">
        <f t="shared" si="349"/>
        <v>1</v>
      </c>
    </row>
    <row r="4427" spans="1:21" x14ac:dyDescent="0.25">
      <c r="A4427" s="3" t="s">
        <v>1991</v>
      </c>
      <c r="B4427" s="3" t="s">
        <v>2099</v>
      </c>
      <c r="C4427" s="4" t="s">
        <v>1992</v>
      </c>
      <c r="D4427" s="5" t="s">
        <v>1976</v>
      </c>
      <c r="E4427" s="4" t="s">
        <v>1977</v>
      </c>
      <c r="F4427" s="6">
        <v>101.57</v>
      </c>
      <c r="G4427" s="4">
        <v>6518</v>
      </c>
      <c r="H4427" s="4">
        <v>9170</v>
      </c>
      <c r="I4427" s="5">
        <v>11.07633588</v>
      </c>
      <c r="J4427" s="5">
        <v>1.4068732740104</v>
      </c>
      <c r="K4427" s="5" t="s">
        <v>36</v>
      </c>
      <c r="L4427" s="5">
        <v>1</v>
      </c>
      <c r="M4427" s="7" t="s">
        <v>2100</v>
      </c>
      <c r="N4427" s="16">
        <f t="shared" si="345"/>
        <v>43913</v>
      </c>
      <c r="O4427" s="7" t="s">
        <v>2101</v>
      </c>
      <c r="P4427" s="12" t="str">
        <f t="shared" si="346"/>
        <v>2020-03-31</v>
      </c>
      <c r="Q4427" s="1" t="str">
        <f>IFERROR(VLOOKUP(K4427,de_para!$A$2:$B$32,2,0),"ERR")</f>
        <v>web event</v>
      </c>
      <c r="R4427" s="1">
        <v>0</v>
      </c>
      <c r="S4427" s="1">
        <f t="shared" si="347"/>
        <v>3</v>
      </c>
      <c r="T4427" s="1">
        <f t="shared" si="348"/>
        <v>2020</v>
      </c>
      <c r="U4427" s="1">
        <f t="shared" si="349"/>
        <v>1</v>
      </c>
    </row>
    <row r="4428" spans="1:21" x14ac:dyDescent="0.25">
      <c r="A4428" s="3" t="s">
        <v>2017</v>
      </c>
      <c r="B4428" s="3" t="s">
        <v>2099</v>
      </c>
      <c r="C4428" s="4" t="s">
        <v>2018</v>
      </c>
      <c r="D4428" s="5" t="s">
        <v>2000</v>
      </c>
      <c r="E4428" s="4" t="s">
        <v>2001</v>
      </c>
      <c r="F4428" s="6">
        <v>17.510000000000002</v>
      </c>
      <c r="G4428" s="4">
        <v>6750</v>
      </c>
      <c r="H4428" s="4">
        <v>6750</v>
      </c>
      <c r="I4428" s="5">
        <v>2.59407407</v>
      </c>
      <c r="J4428" s="5">
        <v>1</v>
      </c>
      <c r="K4428" s="5" t="s">
        <v>6</v>
      </c>
      <c r="L4428" s="5">
        <v>6750</v>
      </c>
      <c r="M4428" s="7" t="s">
        <v>2100</v>
      </c>
      <c r="N4428" s="16">
        <f t="shared" si="345"/>
        <v>43913</v>
      </c>
      <c r="O4428" s="7" t="s">
        <v>2101</v>
      </c>
      <c r="P4428" s="12" t="str">
        <f t="shared" si="346"/>
        <v>2020-03-31</v>
      </c>
      <c r="Q4428" s="1" t="str">
        <f>IFERROR(VLOOKUP(K4428,de_para!$A$2:$B$32,2,0),"ERR")</f>
        <v>Top funnel</v>
      </c>
      <c r="R4428" s="1">
        <v>0</v>
      </c>
      <c r="S4428" s="1">
        <f t="shared" si="347"/>
        <v>3</v>
      </c>
      <c r="T4428" s="1">
        <f t="shared" si="348"/>
        <v>2020</v>
      </c>
      <c r="U4428" s="1">
        <f t="shared" si="349"/>
        <v>1</v>
      </c>
    </row>
    <row r="4429" spans="1:21" x14ac:dyDescent="0.25">
      <c r="A4429" s="3" t="s">
        <v>2059</v>
      </c>
      <c r="B4429" s="3" t="s">
        <v>2099</v>
      </c>
      <c r="C4429" s="4" t="s">
        <v>2060</v>
      </c>
      <c r="D4429" s="5" t="s">
        <v>2000</v>
      </c>
      <c r="E4429" s="4" t="s">
        <v>2001</v>
      </c>
      <c r="F4429" s="6">
        <v>12.45</v>
      </c>
      <c r="G4429" s="4">
        <v>3776</v>
      </c>
      <c r="H4429" s="4">
        <v>3783</v>
      </c>
      <c r="I4429" s="5">
        <v>3.29103886</v>
      </c>
      <c r="J4429" s="5">
        <v>1.0018538135593</v>
      </c>
      <c r="K4429" s="5" t="s">
        <v>6</v>
      </c>
      <c r="L4429" s="5">
        <v>3776</v>
      </c>
      <c r="M4429" s="7" t="s">
        <v>2100</v>
      </c>
      <c r="N4429" s="16">
        <f t="shared" si="345"/>
        <v>43913</v>
      </c>
      <c r="O4429" s="7" t="s">
        <v>2101</v>
      </c>
      <c r="P4429" s="12" t="str">
        <f t="shared" si="346"/>
        <v>2020-03-31</v>
      </c>
      <c r="Q4429" s="1" t="str">
        <f>IFERROR(VLOOKUP(K4429,de_para!$A$2:$B$32,2,0),"ERR")</f>
        <v>Top funnel</v>
      </c>
      <c r="R4429" s="1">
        <v>0</v>
      </c>
      <c r="S4429" s="1">
        <f t="shared" si="347"/>
        <v>3</v>
      </c>
      <c r="T4429" s="1">
        <f t="shared" si="348"/>
        <v>2020</v>
      </c>
      <c r="U4429" s="1">
        <f t="shared" si="349"/>
        <v>1</v>
      </c>
    </row>
    <row r="4430" spans="1:21" x14ac:dyDescent="0.25">
      <c r="A4430" s="3" t="s">
        <v>2085</v>
      </c>
      <c r="B4430" s="3" t="s">
        <v>2099</v>
      </c>
      <c r="C4430" s="4" t="s">
        <v>2086</v>
      </c>
      <c r="D4430" s="5" t="s">
        <v>2000</v>
      </c>
      <c r="E4430" s="4" t="s">
        <v>2001</v>
      </c>
      <c r="F4430" s="6">
        <v>7.19</v>
      </c>
      <c r="G4430" s="4">
        <v>2142</v>
      </c>
      <c r="H4430" s="4">
        <v>2148</v>
      </c>
      <c r="I4430" s="5">
        <v>3.34729981</v>
      </c>
      <c r="J4430" s="5">
        <v>1.0028011204481999</v>
      </c>
      <c r="K4430" s="5" t="s">
        <v>6</v>
      </c>
      <c r="L4430" s="5">
        <v>2142</v>
      </c>
      <c r="M4430" s="7" t="s">
        <v>2100</v>
      </c>
      <c r="N4430" s="16">
        <f t="shared" si="345"/>
        <v>43913</v>
      </c>
      <c r="O4430" s="7" t="s">
        <v>2101</v>
      </c>
      <c r="P4430" s="12" t="str">
        <f t="shared" si="346"/>
        <v>2020-03-31</v>
      </c>
      <c r="Q4430" s="1" t="str">
        <f>IFERROR(VLOOKUP(K4430,de_para!$A$2:$B$32,2,0),"ERR")</f>
        <v>Top funnel</v>
      </c>
      <c r="R4430" s="1">
        <v>0</v>
      </c>
      <c r="S4430" s="1">
        <f t="shared" si="347"/>
        <v>3</v>
      </c>
      <c r="T4430" s="1">
        <f t="shared" si="348"/>
        <v>2020</v>
      </c>
      <c r="U4430" s="1">
        <f t="shared" si="349"/>
        <v>1</v>
      </c>
    </row>
    <row r="4431" spans="1:21" x14ac:dyDescent="0.25">
      <c r="A4431" s="3" t="s">
        <v>2063</v>
      </c>
      <c r="B4431" s="3" t="s">
        <v>2099</v>
      </c>
      <c r="C4431" s="4" t="s">
        <v>2064</v>
      </c>
      <c r="D4431" s="5" t="s">
        <v>2000</v>
      </c>
      <c r="E4431" s="4" t="s">
        <v>2001</v>
      </c>
      <c r="F4431" s="6">
        <v>15.18</v>
      </c>
      <c r="G4431" s="4">
        <v>27125</v>
      </c>
      <c r="H4431" s="4">
        <v>27125</v>
      </c>
      <c r="I4431" s="5">
        <v>0.55963134000000003</v>
      </c>
      <c r="J4431" s="5">
        <v>1</v>
      </c>
      <c r="K4431" s="5" t="s">
        <v>6</v>
      </c>
      <c r="L4431" s="5">
        <v>27125</v>
      </c>
      <c r="M4431" s="7" t="s">
        <v>2100</v>
      </c>
      <c r="N4431" s="16">
        <f t="shared" si="345"/>
        <v>43913</v>
      </c>
      <c r="O4431" s="7" t="s">
        <v>2101</v>
      </c>
      <c r="P4431" s="12" t="str">
        <f t="shared" si="346"/>
        <v>2020-03-31</v>
      </c>
      <c r="Q4431" s="1" t="str">
        <f>IFERROR(VLOOKUP(K4431,de_para!$A$2:$B$32,2,0),"ERR")</f>
        <v>Top funnel</v>
      </c>
      <c r="R4431" s="1">
        <v>0</v>
      </c>
      <c r="S4431" s="1">
        <f t="shared" si="347"/>
        <v>3</v>
      </c>
      <c r="T4431" s="1">
        <f t="shared" si="348"/>
        <v>2020</v>
      </c>
      <c r="U4431" s="1">
        <f t="shared" si="349"/>
        <v>1</v>
      </c>
    </row>
    <row r="4432" spans="1:21" x14ac:dyDescent="0.25">
      <c r="A4432" s="3" t="s">
        <v>2067</v>
      </c>
      <c r="B4432" s="3" t="s">
        <v>2099</v>
      </c>
      <c r="C4432" s="4" t="s">
        <v>2068</v>
      </c>
      <c r="D4432" s="5" t="s">
        <v>2000</v>
      </c>
      <c r="E4432" s="4" t="s">
        <v>2001</v>
      </c>
      <c r="F4432" s="6">
        <v>14.43</v>
      </c>
      <c r="G4432" s="4">
        <v>16403</v>
      </c>
      <c r="H4432" s="4">
        <v>16403</v>
      </c>
      <c r="I4432" s="5">
        <v>0.87971712000000002</v>
      </c>
      <c r="J4432" s="5">
        <v>1</v>
      </c>
      <c r="K4432" s="5" t="s">
        <v>6</v>
      </c>
      <c r="L4432" s="5">
        <v>16403</v>
      </c>
      <c r="M4432" s="7" t="s">
        <v>2100</v>
      </c>
      <c r="N4432" s="16">
        <f t="shared" si="345"/>
        <v>43913</v>
      </c>
      <c r="O4432" s="7" t="s">
        <v>2101</v>
      </c>
      <c r="P4432" s="12" t="str">
        <f t="shared" si="346"/>
        <v>2020-03-31</v>
      </c>
      <c r="Q4432" s="1" t="str">
        <f>IFERROR(VLOOKUP(K4432,de_para!$A$2:$B$32,2,0),"ERR")</f>
        <v>Top funnel</v>
      </c>
      <c r="R4432" s="1">
        <v>0</v>
      </c>
      <c r="S4432" s="1">
        <f t="shared" si="347"/>
        <v>3</v>
      </c>
      <c r="T4432" s="1">
        <f t="shared" si="348"/>
        <v>2020</v>
      </c>
      <c r="U4432" s="1">
        <f t="shared" si="349"/>
        <v>1</v>
      </c>
    </row>
    <row r="4433" spans="1:21" x14ac:dyDescent="0.25">
      <c r="A4433" s="3" t="s">
        <v>2093</v>
      </c>
      <c r="B4433" s="3" t="s">
        <v>2099</v>
      </c>
      <c r="C4433" s="4" t="s">
        <v>2094</v>
      </c>
      <c r="D4433" s="5" t="s">
        <v>2000</v>
      </c>
      <c r="E4433" s="4" t="s">
        <v>2001</v>
      </c>
      <c r="F4433" s="6">
        <v>3.9</v>
      </c>
      <c r="G4433" s="4">
        <v>2146</v>
      </c>
      <c r="H4433" s="4">
        <v>2147</v>
      </c>
      <c r="I4433" s="5">
        <v>1.81648812</v>
      </c>
      <c r="J4433" s="5">
        <v>1.0004659832245999</v>
      </c>
      <c r="K4433" s="5" t="s">
        <v>6</v>
      </c>
      <c r="L4433" s="5">
        <v>2146</v>
      </c>
      <c r="M4433" s="7" t="s">
        <v>2100</v>
      </c>
      <c r="N4433" s="16">
        <f t="shared" si="345"/>
        <v>43913</v>
      </c>
      <c r="O4433" s="7" t="s">
        <v>2101</v>
      </c>
      <c r="P4433" s="12" t="str">
        <f t="shared" si="346"/>
        <v>2020-03-31</v>
      </c>
      <c r="Q4433" s="1" t="str">
        <f>IFERROR(VLOOKUP(K4433,de_para!$A$2:$B$32,2,0),"ERR")</f>
        <v>Top funnel</v>
      </c>
      <c r="R4433" s="1">
        <v>0</v>
      </c>
      <c r="S4433" s="1">
        <f t="shared" si="347"/>
        <v>3</v>
      </c>
      <c r="T4433" s="1">
        <f t="shared" si="348"/>
        <v>2020</v>
      </c>
      <c r="U4433" s="1">
        <f t="shared" si="349"/>
        <v>1</v>
      </c>
    </row>
    <row r="4434" spans="1:21" x14ac:dyDescent="0.25">
      <c r="A4434" s="3" t="s">
        <v>2097</v>
      </c>
      <c r="B4434" s="3" t="s">
        <v>2099</v>
      </c>
      <c r="C4434" s="4" t="s">
        <v>2098</v>
      </c>
      <c r="D4434" s="5" t="s">
        <v>2000</v>
      </c>
      <c r="E4434" s="4" t="s">
        <v>2001</v>
      </c>
      <c r="F4434" s="6">
        <v>15.29</v>
      </c>
      <c r="G4434" s="4">
        <v>9614</v>
      </c>
      <c r="H4434" s="4">
        <v>9757</v>
      </c>
      <c r="I4434" s="5">
        <v>1.5670800499999999</v>
      </c>
      <c r="J4434" s="5">
        <v>1.0148741418764</v>
      </c>
      <c r="K4434" s="5" t="s">
        <v>6</v>
      </c>
      <c r="L4434" s="5">
        <v>9614</v>
      </c>
      <c r="M4434" s="7" t="s">
        <v>2100</v>
      </c>
      <c r="N4434" s="16">
        <f t="shared" si="345"/>
        <v>43913</v>
      </c>
      <c r="O4434" s="7" t="s">
        <v>2101</v>
      </c>
      <c r="P4434" s="12" t="str">
        <f t="shared" si="346"/>
        <v>2020-03-31</v>
      </c>
      <c r="Q4434" s="1" t="str">
        <f>IFERROR(VLOOKUP(K4434,de_para!$A$2:$B$32,2,0),"ERR")</f>
        <v>Top funnel</v>
      </c>
      <c r="R4434" s="1">
        <v>0</v>
      </c>
      <c r="S4434" s="1">
        <f t="shared" si="347"/>
        <v>3</v>
      </c>
      <c r="T4434" s="1">
        <f t="shared" si="348"/>
        <v>2020</v>
      </c>
      <c r="U4434" s="1">
        <f t="shared" si="349"/>
        <v>1</v>
      </c>
    </row>
    <row r="4435" spans="1:21" x14ac:dyDescent="0.25">
      <c r="A4435" s="3" t="s">
        <v>2095</v>
      </c>
      <c r="B4435" s="3" t="s">
        <v>2099</v>
      </c>
      <c r="C4435" s="4" t="s">
        <v>2096</v>
      </c>
      <c r="D4435" s="5" t="s">
        <v>2000</v>
      </c>
      <c r="E4435" s="4" t="s">
        <v>2001</v>
      </c>
      <c r="F4435" s="6">
        <v>15.94</v>
      </c>
      <c r="G4435" s="4">
        <v>19955</v>
      </c>
      <c r="H4435" s="4">
        <v>19955</v>
      </c>
      <c r="I4435" s="5">
        <v>0.79879728999999999</v>
      </c>
      <c r="J4435" s="5">
        <v>1</v>
      </c>
      <c r="K4435" s="5" t="s">
        <v>6</v>
      </c>
      <c r="L4435" s="5">
        <v>19955</v>
      </c>
      <c r="M4435" s="7" t="s">
        <v>2100</v>
      </c>
      <c r="N4435" s="16">
        <f t="shared" si="345"/>
        <v>43913</v>
      </c>
      <c r="O4435" s="7" t="s">
        <v>2101</v>
      </c>
      <c r="P4435" s="12" t="str">
        <f t="shared" si="346"/>
        <v>2020-03-31</v>
      </c>
      <c r="Q4435" s="1" t="str">
        <f>IFERROR(VLOOKUP(K4435,de_para!$A$2:$B$32,2,0),"ERR")</f>
        <v>Top funnel</v>
      </c>
      <c r="R4435" s="1">
        <v>0</v>
      </c>
      <c r="S4435" s="1">
        <f t="shared" si="347"/>
        <v>3</v>
      </c>
      <c r="T4435" s="1">
        <f t="shared" si="348"/>
        <v>2020</v>
      </c>
      <c r="U4435" s="1">
        <f t="shared" si="349"/>
        <v>1</v>
      </c>
    </row>
    <row r="4436" spans="1:21" x14ac:dyDescent="0.25">
      <c r="A4436" s="3" t="s">
        <v>2091</v>
      </c>
      <c r="B4436" s="3" t="s">
        <v>2099</v>
      </c>
      <c r="C4436" s="4" t="s">
        <v>2092</v>
      </c>
      <c r="D4436" s="5" t="s">
        <v>2000</v>
      </c>
      <c r="E4436" s="4" t="s">
        <v>2001</v>
      </c>
      <c r="F4436" s="6">
        <v>15.32</v>
      </c>
      <c r="G4436" s="4">
        <v>7948</v>
      </c>
      <c r="H4436" s="4">
        <v>7975</v>
      </c>
      <c r="I4436" s="5">
        <v>1.9210031299999999</v>
      </c>
      <c r="J4436" s="5">
        <v>1.0033970810267001</v>
      </c>
      <c r="K4436" s="5" t="s">
        <v>6</v>
      </c>
      <c r="L4436" s="5">
        <v>7948</v>
      </c>
      <c r="M4436" s="7" t="s">
        <v>2100</v>
      </c>
      <c r="N4436" s="16">
        <f t="shared" si="345"/>
        <v>43913</v>
      </c>
      <c r="O4436" s="7" t="s">
        <v>2101</v>
      </c>
      <c r="P4436" s="12" t="str">
        <f t="shared" si="346"/>
        <v>2020-03-31</v>
      </c>
      <c r="Q4436" s="1" t="str">
        <f>IFERROR(VLOOKUP(K4436,de_para!$A$2:$B$32,2,0),"ERR")</f>
        <v>Top funnel</v>
      </c>
      <c r="R4436" s="1">
        <v>0</v>
      </c>
      <c r="S4436" s="1">
        <f t="shared" si="347"/>
        <v>3</v>
      </c>
      <c r="T4436" s="1">
        <f t="shared" si="348"/>
        <v>2020</v>
      </c>
      <c r="U4436" s="1">
        <f t="shared" si="349"/>
        <v>1</v>
      </c>
    </row>
    <row r="4437" spans="1:21" x14ac:dyDescent="0.25">
      <c r="A4437" s="3" t="s">
        <v>2069</v>
      </c>
      <c r="B4437" s="3" t="s">
        <v>2099</v>
      </c>
      <c r="C4437" s="4" t="s">
        <v>2070</v>
      </c>
      <c r="D4437" s="5" t="s">
        <v>2000</v>
      </c>
      <c r="E4437" s="4" t="s">
        <v>2001</v>
      </c>
      <c r="F4437" s="6">
        <v>15.48</v>
      </c>
      <c r="G4437" s="4">
        <v>17714</v>
      </c>
      <c r="H4437" s="4">
        <v>17714</v>
      </c>
      <c r="I4437" s="5">
        <v>0.87388505999999999</v>
      </c>
      <c r="J4437" s="5">
        <v>1</v>
      </c>
      <c r="K4437" s="5" t="s">
        <v>6</v>
      </c>
      <c r="L4437" s="5">
        <v>17714</v>
      </c>
      <c r="M4437" s="7" t="s">
        <v>2100</v>
      </c>
      <c r="N4437" s="16">
        <f t="shared" si="345"/>
        <v>43913</v>
      </c>
      <c r="O4437" s="7" t="s">
        <v>2101</v>
      </c>
      <c r="P4437" s="12" t="str">
        <f t="shared" si="346"/>
        <v>2020-03-31</v>
      </c>
      <c r="Q4437" s="1" t="str">
        <f>IFERROR(VLOOKUP(K4437,de_para!$A$2:$B$32,2,0),"ERR")</f>
        <v>Top funnel</v>
      </c>
      <c r="R4437" s="1">
        <v>0</v>
      </c>
      <c r="S4437" s="1">
        <f t="shared" si="347"/>
        <v>3</v>
      </c>
      <c r="T4437" s="1">
        <f t="shared" si="348"/>
        <v>2020</v>
      </c>
      <c r="U4437" s="1">
        <f t="shared" si="349"/>
        <v>1</v>
      </c>
    </row>
    <row r="4438" spans="1:21" x14ac:dyDescent="0.25">
      <c r="A4438" s="3" t="s">
        <v>2087</v>
      </c>
      <c r="B4438" s="3" t="s">
        <v>2099</v>
      </c>
      <c r="C4438" s="4" t="s">
        <v>2088</v>
      </c>
      <c r="D4438" s="5" t="s">
        <v>2000</v>
      </c>
      <c r="E4438" s="4" t="s">
        <v>2001</v>
      </c>
      <c r="F4438" s="6">
        <v>14.4</v>
      </c>
      <c r="G4438" s="4">
        <v>7848</v>
      </c>
      <c r="H4438" s="4">
        <v>7977</v>
      </c>
      <c r="I4438" s="5">
        <v>1.8051899199999999</v>
      </c>
      <c r="J4438" s="5">
        <v>1.0164373088684999</v>
      </c>
      <c r="K4438" s="5" t="s">
        <v>6</v>
      </c>
      <c r="L4438" s="5">
        <v>7848</v>
      </c>
      <c r="M4438" s="7" t="s">
        <v>2100</v>
      </c>
      <c r="N4438" s="16">
        <f t="shared" si="345"/>
        <v>43913</v>
      </c>
      <c r="O4438" s="7" t="s">
        <v>2101</v>
      </c>
      <c r="P4438" s="12" t="str">
        <f t="shared" si="346"/>
        <v>2020-03-31</v>
      </c>
      <c r="Q4438" s="1" t="str">
        <f>IFERROR(VLOOKUP(K4438,de_para!$A$2:$B$32,2,0),"ERR")</f>
        <v>Top funnel</v>
      </c>
      <c r="R4438" s="1">
        <v>0</v>
      </c>
      <c r="S4438" s="1">
        <f t="shared" si="347"/>
        <v>3</v>
      </c>
      <c r="T4438" s="1">
        <f t="shared" si="348"/>
        <v>2020</v>
      </c>
      <c r="U4438" s="1">
        <f t="shared" si="349"/>
        <v>1</v>
      </c>
    </row>
    <row r="4439" spans="1:21" x14ac:dyDescent="0.25">
      <c r="A4439" s="3" t="s">
        <v>1938</v>
      </c>
      <c r="B4439" s="3" t="s">
        <v>2099</v>
      </c>
      <c r="C4439" s="4" t="s">
        <v>1982</v>
      </c>
      <c r="D4439" s="5" t="s">
        <v>1920</v>
      </c>
      <c r="E4439" s="4" t="s">
        <v>1921</v>
      </c>
      <c r="F4439" s="6">
        <v>182.62</v>
      </c>
      <c r="G4439" s="4">
        <v>16016</v>
      </c>
      <c r="H4439" s="4">
        <v>18235</v>
      </c>
      <c r="I4439" s="5">
        <v>10.01480669</v>
      </c>
      <c r="J4439" s="5">
        <v>1.1385489510489999</v>
      </c>
      <c r="K4439" s="5" t="s">
        <v>36</v>
      </c>
      <c r="L4439" s="5">
        <v>2</v>
      </c>
      <c r="M4439" s="7" t="s">
        <v>2100</v>
      </c>
      <c r="N4439" s="16">
        <f t="shared" si="345"/>
        <v>43913</v>
      </c>
      <c r="O4439" s="7" t="s">
        <v>2101</v>
      </c>
      <c r="P4439" s="12" t="str">
        <f t="shared" si="346"/>
        <v>2020-03-31</v>
      </c>
      <c r="Q4439" s="1" t="str">
        <f>IFERROR(VLOOKUP(K4439,de_para!$A$2:$B$32,2,0),"ERR")</f>
        <v>web event</v>
      </c>
      <c r="R4439" s="1">
        <v>0</v>
      </c>
      <c r="S4439" s="1">
        <f t="shared" si="347"/>
        <v>3</v>
      </c>
      <c r="T4439" s="1">
        <f t="shared" si="348"/>
        <v>2020</v>
      </c>
      <c r="U4439" s="1">
        <f t="shared" si="349"/>
        <v>1</v>
      </c>
    </row>
    <row r="4440" spans="1:21" x14ac:dyDescent="0.25">
      <c r="A4440" s="3" t="s">
        <v>2065</v>
      </c>
      <c r="B4440" s="3" t="s">
        <v>2099</v>
      </c>
      <c r="C4440" s="4" t="s">
        <v>2066</v>
      </c>
      <c r="D4440" s="5" t="s">
        <v>2000</v>
      </c>
      <c r="E4440" s="4" t="s">
        <v>2001</v>
      </c>
      <c r="F4440" s="6">
        <v>14.57</v>
      </c>
      <c r="G4440" s="4">
        <v>7128</v>
      </c>
      <c r="H4440" s="4">
        <v>7155</v>
      </c>
      <c r="I4440" s="5">
        <v>2.0363382300000001</v>
      </c>
      <c r="J4440" s="5">
        <v>1.0037878787879</v>
      </c>
      <c r="K4440" s="5" t="s">
        <v>6</v>
      </c>
      <c r="L4440" s="5">
        <v>7128</v>
      </c>
      <c r="M4440" s="7" t="s">
        <v>2100</v>
      </c>
      <c r="N4440" s="16">
        <f t="shared" si="345"/>
        <v>43913</v>
      </c>
      <c r="O4440" s="7" t="s">
        <v>2101</v>
      </c>
      <c r="P4440" s="12" t="str">
        <f t="shared" si="346"/>
        <v>2020-03-31</v>
      </c>
      <c r="Q4440" s="1" t="str">
        <f>IFERROR(VLOOKUP(K4440,de_para!$A$2:$B$32,2,0),"ERR")</f>
        <v>Top funnel</v>
      </c>
      <c r="R4440" s="1">
        <v>0</v>
      </c>
      <c r="S4440" s="1">
        <f t="shared" si="347"/>
        <v>3</v>
      </c>
      <c r="T4440" s="1">
        <f t="shared" si="348"/>
        <v>2020</v>
      </c>
      <c r="U4440" s="1">
        <f t="shared" si="349"/>
        <v>1</v>
      </c>
    </row>
    <row r="4441" spans="1:21" x14ac:dyDescent="0.25">
      <c r="A4441" s="3" t="s">
        <v>2083</v>
      </c>
      <c r="B4441" s="3" t="s">
        <v>2099</v>
      </c>
      <c r="C4441" s="4" t="s">
        <v>2084</v>
      </c>
      <c r="D4441" s="5" t="s">
        <v>2000</v>
      </c>
      <c r="E4441" s="4" t="s">
        <v>2001</v>
      </c>
      <c r="F4441" s="6">
        <v>15.28</v>
      </c>
      <c r="G4441" s="4">
        <v>26237</v>
      </c>
      <c r="H4441" s="4">
        <v>26237</v>
      </c>
      <c r="I4441" s="5">
        <v>0.58238365999999997</v>
      </c>
      <c r="J4441" s="5">
        <v>1</v>
      </c>
      <c r="K4441" s="5" t="s">
        <v>6</v>
      </c>
      <c r="L4441" s="5">
        <v>26237</v>
      </c>
      <c r="M4441" s="7" t="s">
        <v>2100</v>
      </c>
      <c r="N4441" s="16">
        <f t="shared" si="345"/>
        <v>43913</v>
      </c>
      <c r="O4441" s="7" t="s">
        <v>2101</v>
      </c>
      <c r="P4441" s="12" t="str">
        <f t="shared" si="346"/>
        <v>2020-03-31</v>
      </c>
      <c r="Q4441" s="1" t="str">
        <f>IFERROR(VLOOKUP(K4441,de_para!$A$2:$B$32,2,0),"ERR")</f>
        <v>Top funnel</v>
      </c>
      <c r="R4441" s="1">
        <v>0</v>
      </c>
      <c r="S4441" s="1">
        <f t="shared" si="347"/>
        <v>3</v>
      </c>
      <c r="T4441" s="1">
        <f t="shared" si="348"/>
        <v>2020</v>
      </c>
      <c r="U4441" s="1">
        <f t="shared" si="349"/>
        <v>1</v>
      </c>
    </row>
    <row r="4442" spans="1:21" x14ac:dyDescent="0.25">
      <c r="A4442" s="3" t="s">
        <v>1917</v>
      </c>
      <c r="B4442" s="3" t="s">
        <v>2099</v>
      </c>
      <c r="C4442" s="4" t="s">
        <v>1919</v>
      </c>
      <c r="D4442" s="5" t="s">
        <v>1920</v>
      </c>
      <c r="E4442" s="4" t="s">
        <v>1921</v>
      </c>
      <c r="F4442" s="6">
        <v>1262.76</v>
      </c>
      <c r="G4442" s="4">
        <v>33216</v>
      </c>
      <c r="H4442" s="4">
        <v>50578</v>
      </c>
      <c r="I4442" s="5">
        <v>24.96658626</v>
      </c>
      <c r="J4442" s="5">
        <v>1.5226999036608999</v>
      </c>
      <c r="K4442" s="5" t="s">
        <v>36</v>
      </c>
      <c r="L4442" s="5">
        <v>7</v>
      </c>
      <c r="M4442" s="7" t="s">
        <v>2100</v>
      </c>
      <c r="N4442" s="16">
        <f t="shared" si="345"/>
        <v>43913</v>
      </c>
      <c r="O4442" s="7" t="s">
        <v>2101</v>
      </c>
      <c r="P4442" s="12" t="str">
        <f t="shared" si="346"/>
        <v>2020-03-31</v>
      </c>
      <c r="Q4442" s="1" t="str">
        <f>IFERROR(VLOOKUP(K4442,de_para!$A$2:$B$32,2,0),"ERR")</f>
        <v>web event</v>
      </c>
      <c r="R4442" s="1">
        <v>0</v>
      </c>
      <c r="S4442" s="1">
        <f t="shared" si="347"/>
        <v>3</v>
      </c>
      <c r="T4442" s="1">
        <f t="shared" si="348"/>
        <v>2020</v>
      </c>
      <c r="U4442" s="1">
        <f t="shared" si="349"/>
        <v>1</v>
      </c>
    </row>
    <row r="4443" spans="1:21" x14ac:dyDescent="0.25">
      <c r="A4443" s="3" t="s">
        <v>2081</v>
      </c>
      <c r="B4443" s="3" t="s">
        <v>2099</v>
      </c>
      <c r="C4443" s="4" t="s">
        <v>2082</v>
      </c>
      <c r="D4443" s="5" t="s">
        <v>2000</v>
      </c>
      <c r="E4443" s="4" t="s">
        <v>2001</v>
      </c>
      <c r="F4443" s="6">
        <v>15.52</v>
      </c>
      <c r="G4443" s="4">
        <v>16264</v>
      </c>
      <c r="H4443" s="4">
        <v>16517</v>
      </c>
      <c r="I4443" s="5">
        <v>0.93963795000000006</v>
      </c>
      <c r="J4443" s="5">
        <v>1.0155558288244</v>
      </c>
      <c r="K4443" s="5" t="s">
        <v>6</v>
      </c>
      <c r="L4443" s="5">
        <v>16264</v>
      </c>
      <c r="M4443" s="7" t="s">
        <v>2100</v>
      </c>
      <c r="N4443" s="16">
        <f t="shared" si="345"/>
        <v>43913</v>
      </c>
      <c r="O4443" s="7" t="s">
        <v>2101</v>
      </c>
      <c r="P4443" s="12" t="str">
        <f t="shared" si="346"/>
        <v>2020-03-31</v>
      </c>
      <c r="Q4443" s="1" t="str">
        <f>IFERROR(VLOOKUP(K4443,de_para!$A$2:$B$32,2,0),"ERR")</f>
        <v>Top funnel</v>
      </c>
      <c r="R4443" s="1">
        <v>0</v>
      </c>
      <c r="S4443" s="1">
        <f t="shared" si="347"/>
        <v>3</v>
      </c>
      <c r="T4443" s="1">
        <f t="shared" si="348"/>
        <v>2020</v>
      </c>
      <c r="U4443" s="1">
        <f t="shared" si="349"/>
        <v>1</v>
      </c>
    </row>
    <row r="4444" spans="1:21" x14ac:dyDescent="0.25">
      <c r="A4444" s="3" t="s">
        <v>2075</v>
      </c>
      <c r="B4444" s="3" t="s">
        <v>2099</v>
      </c>
      <c r="C4444" s="4" t="s">
        <v>2076</v>
      </c>
      <c r="D4444" s="5" t="s">
        <v>2000</v>
      </c>
      <c r="E4444" s="4" t="s">
        <v>2001</v>
      </c>
      <c r="F4444" s="6">
        <v>14.57</v>
      </c>
      <c r="G4444" s="4">
        <v>3409</v>
      </c>
      <c r="H4444" s="4">
        <v>3415</v>
      </c>
      <c r="I4444" s="5">
        <v>4.2664714500000001</v>
      </c>
      <c r="J4444" s="5">
        <v>1.0017600469346</v>
      </c>
      <c r="K4444" s="5" t="s">
        <v>6</v>
      </c>
      <c r="L4444" s="5">
        <v>3409</v>
      </c>
      <c r="M4444" s="7" t="s">
        <v>2100</v>
      </c>
      <c r="N4444" s="16">
        <f t="shared" si="345"/>
        <v>43913</v>
      </c>
      <c r="O4444" s="7" t="s">
        <v>2101</v>
      </c>
      <c r="P4444" s="12" t="str">
        <f t="shared" si="346"/>
        <v>2020-03-31</v>
      </c>
      <c r="Q4444" s="1" t="str">
        <f>IFERROR(VLOOKUP(K4444,de_para!$A$2:$B$32,2,0),"ERR")</f>
        <v>Top funnel</v>
      </c>
      <c r="R4444" s="1">
        <v>0</v>
      </c>
      <c r="S4444" s="1">
        <f t="shared" si="347"/>
        <v>3</v>
      </c>
      <c r="T4444" s="1">
        <f t="shared" si="348"/>
        <v>2020</v>
      </c>
      <c r="U4444" s="1">
        <f t="shared" si="349"/>
        <v>1</v>
      </c>
    </row>
    <row r="4445" spans="1:21" x14ac:dyDescent="0.25">
      <c r="A4445" s="3" t="s">
        <v>1997</v>
      </c>
      <c r="B4445" s="3" t="s">
        <v>2099</v>
      </c>
      <c r="C4445" s="4" t="s">
        <v>1999</v>
      </c>
      <c r="D4445" s="5" t="s">
        <v>2000</v>
      </c>
      <c r="E4445" s="4" t="s">
        <v>2001</v>
      </c>
      <c r="F4445" s="6">
        <v>16.28</v>
      </c>
      <c r="G4445" s="4">
        <v>27168</v>
      </c>
      <c r="H4445" s="4">
        <v>27168</v>
      </c>
      <c r="I4445" s="5">
        <v>0.59923439000000001</v>
      </c>
      <c r="J4445" s="5">
        <v>1</v>
      </c>
      <c r="K4445" s="5" t="s">
        <v>6</v>
      </c>
      <c r="L4445" s="5">
        <v>27168</v>
      </c>
      <c r="M4445" s="7" t="s">
        <v>2100</v>
      </c>
      <c r="N4445" s="16">
        <f t="shared" si="345"/>
        <v>43913</v>
      </c>
      <c r="O4445" s="7" t="s">
        <v>2101</v>
      </c>
      <c r="P4445" s="12" t="str">
        <f t="shared" si="346"/>
        <v>2020-03-31</v>
      </c>
      <c r="Q4445" s="1" t="str">
        <f>IFERROR(VLOOKUP(K4445,de_para!$A$2:$B$32,2,0),"ERR")</f>
        <v>Top funnel</v>
      </c>
      <c r="R4445" s="1">
        <v>0</v>
      </c>
      <c r="S4445" s="1">
        <f t="shared" si="347"/>
        <v>3</v>
      </c>
      <c r="T4445" s="1">
        <f t="shared" si="348"/>
        <v>2020</v>
      </c>
      <c r="U4445" s="1">
        <f t="shared" si="349"/>
        <v>1</v>
      </c>
    </row>
    <row r="4446" spans="1:21" x14ac:dyDescent="0.25">
      <c r="A4446" s="3" t="s">
        <v>2004</v>
      </c>
      <c r="B4446" s="3" t="s">
        <v>2099</v>
      </c>
      <c r="C4446" s="4" t="s">
        <v>2005</v>
      </c>
      <c r="D4446" s="5" t="s">
        <v>2000</v>
      </c>
      <c r="E4446" s="4" t="s">
        <v>2001</v>
      </c>
      <c r="F4446" s="6">
        <v>16.28</v>
      </c>
      <c r="G4446" s="4">
        <v>14086</v>
      </c>
      <c r="H4446" s="4">
        <v>14086</v>
      </c>
      <c r="I4446" s="5">
        <v>1.1557574900000001</v>
      </c>
      <c r="J4446" s="5">
        <v>1</v>
      </c>
      <c r="K4446" s="5" t="s">
        <v>6</v>
      </c>
      <c r="L4446" s="5">
        <v>14086</v>
      </c>
      <c r="M4446" s="7" t="s">
        <v>2100</v>
      </c>
      <c r="N4446" s="16">
        <f t="shared" si="345"/>
        <v>43913</v>
      </c>
      <c r="O4446" s="7" t="s">
        <v>2101</v>
      </c>
      <c r="P4446" s="12" t="str">
        <f t="shared" si="346"/>
        <v>2020-03-31</v>
      </c>
      <c r="Q4446" s="1" t="str">
        <f>IFERROR(VLOOKUP(K4446,de_para!$A$2:$B$32,2,0),"ERR")</f>
        <v>Top funnel</v>
      </c>
      <c r="R4446" s="1">
        <v>0</v>
      </c>
      <c r="S4446" s="1">
        <f t="shared" si="347"/>
        <v>3</v>
      </c>
      <c r="T4446" s="1">
        <f t="shared" si="348"/>
        <v>2020</v>
      </c>
      <c r="U4446" s="1">
        <f t="shared" si="349"/>
        <v>1</v>
      </c>
    </row>
    <row r="4447" spans="1:21" x14ac:dyDescent="0.25">
      <c r="A4447" s="3" t="s">
        <v>2073</v>
      </c>
      <c r="B4447" s="3" t="s">
        <v>2099</v>
      </c>
      <c r="C4447" s="4" t="s">
        <v>2074</v>
      </c>
      <c r="D4447" s="5" t="s">
        <v>2000</v>
      </c>
      <c r="E4447" s="4" t="s">
        <v>2001</v>
      </c>
      <c r="F4447" s="6">
        <v>16.09</v>
      </c>
      <c r="G4447" s="4">
        <v>10344</v>
      </c>
      <c r="H4447" s="4">
        <v>10344</v>
      </c>
      <c r="I4447" s="5">
        <v>1.55549111</v>
      </c>
      <c r="J4447" s="5">
        <v>1</v>
      </c>
      <c r="K4447" s="5" t="s">
        <v>6</v>
      </c>
      <c r="L4447" s="5">
        <v>10344</v>
      </c>
      <c r="M4447" s="7" t="s">
        <v>2100</v>
      </c>
      <c r="N4447" s="16">
        <f t="shared" si="345"/>
        <v>43913</v>
      </c>
      <c r="O4447" s="7" t="s">
        <v>2101</v>
      </c>
      <c r="P4447" s="12" t="str">
        <f t="shared" si="346"/>
        <v>2020-03-31</v>
      </c>
      <c r="Q4447" s="1" t="str">
        <f>IFERROR(VLOOKUP(K4447,de_para!$A$2:$B$32,2,0),"ERR")</f>
        <v>Top funnel</v>
      </c>
      <c r="R4447" s="1">
        <v>0</v>
      </c>
      <c r="S4447" s="1">
        <f t="shared" si="347"/>
        <v>3</v>
      </c>
      <c r="T4447" s="1">
        <f t="shared" si="348"/>
        <v>2020</v>
      </c>
      <c r="U4447" s="1">
        <f t="shared" si="349"/>
        <v>1</v>
      </c>
    </row>
    <row r="4448" spans="1:21" x14ac:dyDescent="0.25">
      <c r="A4448" s="3" t="s">
        <v>2026</v>
      </c>
      <c r="B4448" s="3" t="s">
        <v>2099</v>
      </c>
      <c r="C4448" s="4" t="s">
        <v>2027</v>
      </c>
      <c r="D4448" s="5" t="s">
        <v>2000</v>
      </c>
      <c r="E4448" s="4" t="s">
        <v>2001</v>
      </c>
      <c r="F4448" s="6">
        <v>5.87</v>
      </c>
      <c r="G4448" s="4">
        <v>1220</v>
      </c>
      <c r="H4448" s="4">
        <v>1220</v>
      </c>
      <c r="I4448" s="5">
        <v>4.8114754099999999</v>
      </c>
      <c r="J4448" s="5">
        <v>1</v>
      </c>
      <c r="K4448" s="5" t="s">
        <v>6</v>
      </c>
      <c r="L4448" s="5">
        <v>1220</v>
      </c>
      <c r="M4448" s="7" t="s">
        <v>2100</v>
      </c>
      <c r="N4448" s="16">
        <f t="shared" si="345"/>
        <v>43913</v>
      </c>
      <c r="O4448" s="7" t="s">
        <v>2101</v>
      </c>
      <c r="P4448" s="12" t="str">
        <f t="shared" si="346"/>
        <v>2020-03-31</v>
      </c>
      <c r="Q4448" s="1" t="str">
        <f>IFERROR(VLOOKUP(K4448,de_para!$A$2:$B$32,2,0),"ERR")</f>
        <v>Top funnel</v>
      </c>
      <c r="R4448" s="1">
        <v>0</v>
      </c>
      <c r="S4448" s="1">
        <f t="shared" si="347"/>
        <v>3</v>
      </c>
      <c r="T4448" s="1">
        <f t="shared" si="348"/>
        <v>2020</v>
      </c>
      <c r="U4448" s="1">
        <f t="shared" si="349"/>
        <v>1</v>
      </c>
    </row>
    <row r="4449" spans="1:21" x14ac:dyDescent="0.25">
      <c r="A4449" s="3" t="s">
        <v>2032</v>
      </c>
      <c r="B4449" s="3" t="s">
        <v>2099</v>
      </c>
      <c r="C4449" s="4" t="s">
        <v>2033</v>
      </c>
      <c r="D4449" s="5" t="s">
        <v>2000</v>
      </c>
      <c r="E4449" s="4" t="s">
        <v>2001</v>
      </c>
      <c r="F4449" s="6">
        <v>11.24</v>
      </c>
      <c r="G4449" s="4">
        <v>2166</v>
      </c>
      <c r="H4449" s="4">
        <v>2168</v>
      </c>
      <c r="I4449" s="5">
        <v>5.1845018500000002</v>
      </c>
      <c r="J4449" s="5">
        <v>1.0009233610342001</v>
      </c>
      <c r="K4449" s="5" t="s">
        <v>6</v>
      </c>
      <c r="L4449" s="5">
        <v>2166</v>
      </c>
      <c r="M4449" s="7" t="s">
        <v>2100</v>
      </c>
      <c r="N4449" s="16">
        <f t="shared" si="345"/>
        <v>43913</v>
      </c>
      <c r="O4449" s="7" t="s">
        <v>2101</v>
      </c>
      <c r="P4449" s="12" t="str">
        <f t="shared" si="346"/>
        <v>2020-03-31</v>
      </c>
      <c r="Q4449" s="1" t="str">
        <f>IFERROR(VLOOKUP(K4449,de_para!$A$2:$B$32,2,0),"ERR")</f>
        <v>Top funnel</v>
      </c>
      <c r="R4449" s="1">
        <v>0</v>
      </c>
      <c r="S4449" s="1">
        <f t="shared" si="347"/>
        <v>3</v>
      </c>
      <c r="T4449" s="1">
        <f t="shared" si="348"/>
        <v>2020</v>
      </c>
      <c r="U4449" s="1">
        <f t="shared" si="349"/>
        <v>1</v>
      </c>
    </row>
    <row r="4450" spans="1:21" x14ac:dyDescent="0.25">
      <c r="A4450" s="3" t="s">
        <v>2030</v>
      </c>
      <c r="B4450" s="3" t="s">
        <v>2099</v>
      </c>
      <c r="C4450" s="4" t="s">
        <v>2031</v>
      </c>
      <c r="D4450" s="5" t="s">
        <v>2000</v>
      </c>
      <c r="E4450" s="4" t="s">
        <v>2001</v>
      </c>
      <c r="F4450" s="6">
        <v>15.06</v>
      </c>
      <c r="G4450" s="4">
        <v>25671</v>
      </c>
      <c r="H4450" s="4">
        <v>25671</v>
      </c>
      <c r="I4450" s="5">
        <v>0.58665420000000001</v>
      </c>
      <c r="J4450" s="5">
        <v>1</v>
      </c>
      <c r="K4450" s="5" t="s">
        <v>6</v>
      </c>
      <c r="L4450" s="5">
        <v>25671</v>
      </c>
      <c r="M4450" s="7" t="s">
        <v>2100</v>
      </c>
      <c r="N4450" s="16">
        <f t="shared" si="345"/>
        <v>43913</v>
      </c>
      <c r="O4450" s="7" t="s">
        <v>2101</v>
      </c>
      <c r="P4450" s="12" t="str">
        <f t="shared" si="346"/>
        <v>2020-03-31</v>
      </c>
      <c r="Q4450" s="1" t="str">
        <f>IFERROR(VLOOKUP(K4450,de_para!$A$2:$B$32,2,0),"ERR")</f>
        <v>Top funnel</v>
      </c>
      <c r="R4450" s="1">
        <v>0</v>
      </c>
      <c r="S4450" s="1">
        <f t="shared" si="347"/>
        <v>3</v>
      </c>
      <c r="T4450" s="1">
        <f t="shared" si="348"/>
        <v>2020</v>
      </c>
      <c r="U4450" s="1">
        <f t="shared" si="349"/>
        <v>1</v>
      </c>
    </row>
    <row r="4451" spans="1:21" x14ac:dyDescent="0.25">
      <c r="A4451" s="3" t="s">
        <v>2034</v>
      </c>
      <c r="B4451" s="3" t="s">
        <v>2099</v>
      </c>
      <c r="C4451" s="4" t="s">
        <v>2035</v>
      </c>
      <c r="D4451" s="5" t="s">
        <v>2000</v>
      </c>
      <c r="E4451" s="4" t="s">
        <v>2001</v>
      </c>
      <c r="F4451" s="6">
        <v>14.92</v>
      </c>
      <c r="G4451" s="4">
        <v>26377</v>
      </c>
      <c r="H4451" s="4">
        <v>26377</v>
      </c>
      <c r="I4451" s="5">
        <v>0.56564431000000004</v>
      </c>
      <c r="J4451" s="5">
        <v>1</v>
      </c>
      <c r="K4451" s="5" t="s">
        <v>6</v>
      </c>
      <c r="L4451" s="5">
        <v>26377</v>
      </c>
      <c r="M4451" s="7" t="s">
        <v>2100</v>
      </c>
      <c r="N4451" s="16">
        <f t="shared" si="345"/>
        <v>43913</v>
      </c>
      <c r="O4451" s="7" t="s">
        <v>2101</v>
      </c>
      <c r="P4451" s="12" t="str">
        <f t="shared" si="346"/>
        <v>2020-03-31</v>
      </c>
      <c r="Q4451" s="1" t="str">
        <f>IFERROR(VLOOKUP(K4451,de_para!$A$2:$B$32,2,0),"ERR")</f>
        <v>Top funnel</v>
      </c>
      <c r="R4451" s="1">
        <v>0</v>
      </c>
      <c r="S4451" s="1">
        <f t="shared" si="347"/>
        <v>3</v>
      </c>
      <c r="T4451" s="1">
        <f t="shared" si="348"/>
        <v>2020</v>
      </c>
      <c r="U4451" s="1">
        <f t="shared" si="349"/>
        <v>1</v>
      </c>
    </row>
    <row r="4452" spans="1:21" x14ac:dyDescent="0.25">
      <c r="A4452" s="3" t="s">
        <v>1593</v>
      </c>
      <c r="B4452" s="3" t="s">
        <v>2099</v>
      </c>
      <c r="C4452" s="4" t="s">
        <v>1594</v>
      </c>
      <c r="D4452" s="5" t="s">
        <v>1504</v>
      </c>
      <c r="E4452" s="4" t="s">
        <v>1505</v>
      </c>
      <c r="F4452" s="6">
        <v>205.48</v>
      </c>
      <c r="G4452" s="4">
        <v>62384</v>
      </c>
      <c r="H4452" s="4">
        <v>65335</v>
      </c>
      <c r="I4452" s="5">
        <v>3.1450218099999998</v>
      </c>
      <c r="J4452" s="5">
        <v>1.0473037958450999</v>
      </c>
      <c r="K4452" s="5" t="s">
        <v>36</v>
      </c>
      <c r="L4452" s="5">
        <v>2</v>
      </c>
      <c r="M4452" s="7" t="s">
        <v>2100</v>
      </c>
      <c r="N4452" s="16">
        <f t="shared" si="345"/>
        <v>43913</v>
      </c>
      <c r="O4452" s="7" t="s">
        <v>2101</v>
      </c>
      <c r="P4452" s="12" t="str">
        <f t="shared" si="346"/>
        <v>2020-03-31</v>
      </c>
      <c r="Q4452" s="1" t="str">
        <f>IFERROR(VLOOKUP(K4452,de_para!$A$2:$B$32,2,0),"ERR")</f>
        <v>web event</v>
      </c>
      <c r="R4452" s="1">
        <v>0</v>
      </c>
      <c r="S4452" s="1">
        <f t="shared" si="347"/>
        <v>3</v>
      </c>
      <c r="T4452" s="1">
        <f t="shared" si="348"/>
        <v>2020</v>
      </c>
      <c r="U4452" s="1">
        <f t="shared" si="349"/>
        <v>1</v>
      </c>
    </row>
    <row r="4453" spans="1:21" x14ac:dyDescent="0.25">
      <c r="A4453" s="3" t="s">
        <v>2117</v>
      </c>
      <c r="B4453" s="3" t="s">
        <v>2099</v>
      </c>
      <c r="C4453" s="4" t="s">
        <v>2118</v>
      </c>
      <c r="D4453" s="5" t="s">
        <v>2106</v>
      </c>
      <c r="E4453" s="4" t="s">
        <v>2107</v>
      </c>
      <c r="F4453" s="6">
        <v>0</v>
      </c>
      <c r="G4453" s="4">
        <v>0</v>
      </c>
      <c r="H4453" s="4">
        <v>0</v>
      </c>
      <c r="I4453" s="5" t="s">
        <v>45</v>
      </c>
      <c r="J4453" s="5">
        <v>0</v>
      </c>
      <c r="K4453" s="5" t="s">
        <v>36</v>
      </c>
      <c r="L4453" s="5">
        <v>1</v>
      </c>
      <c r="M4453" s="7" t="s">
        <v>2100</v>
      </c>
      <c r="N4453" s="16">
        <f t="shared" si="345"/>
        <v>43913</v>
      </c>
      <c r="O4453" s="7" t="s">
        <v>2101</v>
      </c>
      <c r="P4453" s="12" t="str">
        <f t="shared" si="346"/>
        <v>2020-03-31</v>
      </c>
      <c r="Q4453" s="1" t="str">
        <f>IFERROR(VLOOKUP(K4453,de_para!$A$2:$B$32,2,0),"ERR")</f>
        <v>web event</v>
      </c>
      <c r="R4453" s="1">
        <v>0</v>
      </c>
      <c r="S4453" s="1">
        <f t="shared" si="347"/>
        <v>3</v>
      </c>
      <c r="T4453" s="1">
        <f t="shared" si="348"/>
        <v>2020</v>
      </c>
      <c r="U4453" s="1">
        <f t="shared" si="349"/>
        <v>1</v>
      </c>
    </row>
    <row r="4454" spans="1:21" x14ac:dyDescent="0.25">
      <c r="A4454" s="3" t="s">
        <v>1952</v>
      </c>
      <c r="B4454" s="3" t="s">
        <v>2099</v>
      </c>
      <c r="C4454" s="4" t="s">
        <v>1953</v>
      </c>
      <c r="D4454" s="5" t="s">
        <v>1954</v>
      </c>
      <c r="E4454" s="4" t="s">
        <v>1955</v>
      </c>
      <c r="F4454" s="6">
        <v>0</v>
      </c>
      <c r="G4454" s="4">
        <v>0</v>
      </c>
      <c r="H4454" s="4">
        <v>0</v>
      </c>
      <c r="I4454" s="5" t="s">
        <v>45</v>
      </c>
      <c r="J4454" s="5">
        <v>0</v>
      </c>
      <c r="K4454" s="5" t="s">
        <v>36</v>
      </c>
      <c r="L4454" s="5">
        <v>4</v>
      </c>
      <c r="M4454" s="7" t="s">
        <v>2100</v>
      </c>
      <c r="N4454" s="16">
        <f t="shared" si="345"/>
        <v>43913</v>
      </c>
      <c r="O4454" s="7" t="s">
        <v>2101</v>
      </c>
      <c r="P4454" s="12" t="str">
        <f t="shared" si="346"/>
        <v>2020-03-31</v>
      </c>
      <c r="Q4454" s="1" t="str">
        <f>IFERROR(VLOOKUP(K4454,de_para!$A$2:$B$32,2,0),"ERR")</f>
        <v>web event</v>
      </c>
      <c r="R4454" s="1">
        <v>0</v>
      </c>
      <c r="S4454" s="1">
        <f t="shared" si="347"/>
        <v>3</v>
      </c>
      <c r="T4454" s="1">
        <f t="shared" si="348"/>
        <v>2020</v>
      </c>
      <c r="U4454" s="1">
        <f t="shared" si="349"/>
        <v>1</v>
      </c>
    </row>
    <row r="4455" spans="1:21" x14ac:dyDescent="0.25">
      <c r="A4455" s="3" t="s">
        <v>2061</v>
      </c>
      <c r="B4455" s="3" t="s">
        <v>2099</v>
      </c>
      <c r="C4455" s="4" t="s">
        <v>2062</v>
      </c>
      <c r="D4455" s="5" t="s">
        <v>2000</v>
      </c>
      <c r="E4455" s="4" t="s">
        <v>2001</v>
      </c>
      <c r="F4455" s="6">
        <v>14.01</v>
      </c>
      <c r="G4455" s="4">
        <v>8914</v>
      </c>
      <c r="H4455" s="4">
        <v>8982</v>
      </c>
      <c r="I4455" s="5">
        <v>1.55978624</v>
      </c>
      <c r="J4455" s="5">
        <v>1.0076284496298</v>
      </c>
      <c r="K4455" s="5" t="s">
        <v>6</v>
      </c>
      <c r="L4455" s="5">
        <v>8914</v>
      </c>
      <c r="M4455" s="7" t="s">
        <v>2100</v>
      </c>
      <c r="N4455" s="16">
        <f t="shared" si="345"/>
        <v>43913</v>
      </c>
      <c r="O4455" s="7" t="s">
        <v>2101</v>
      </c>
      <c r="P4455" s="12" t="str">
        <f t="shared" si="346"/>
        <v>2020-03-31</v>
      </c>
      <c r="Q4455" s="1" t="str">
        <f>IFERROR(VLOOKUP(K4455,de_para!$A$2:$B$32,2,0),"ERR")</f>
        <v>Top funnel</v>
      </c>
      <c r="R4455" s="1">
        <v>0</v>
      </c>
      <c r="S4455" s="1">
        <f t="shared" si="347"/>
        <v>3</v>
      </c>
      <c r="T4455" s="1">
        <f t="shared" si="348"/>
        <v>2020</v>
      </c>
      <c r="U4455" s="1">
        <f t="shared" si="349"/>
        <v>1</v>
      </c>
    </row>
    <row r="4456" spans="1:21" x14ac:dyDescent="0.25">
      <c r="A4456" s="3" t="s">
        <v>1974</v>
      </c>
      <c r="B4456" s="3" t="s">
        <v>2099</v>
      </c>
      <c r="C4456" s="4" t="s">
        <v>1975</v>
      </c>
      <c r="D4456" s="5" t="s">
        <v>1976</v>
      </c>
      <c r="E4456" s="4" t="s">
        <v>1977</v>
      </c>
      <c r="F4456" s="6">
        <v>2470.7199999999998</v>
      </c>
      <c r="G4456" s="4">
        <v>206144</v>
      </c>
      <c r="H4456" s="4">
        <v>308891</v>
      </c>
      <c r="I4456" s="5">
        <v>7.9986791500000001</v>
      </c>
      <c r="J4456" s="5">
        <v>1.4984234321639001</v>
      </c>
      <c r="K4456" s="5" t="s">
        <v>36</v>
      </c>
      <c r="L4456" s="5">
        <v>10</v>
      </c>
      <c r="M4456" s="7" t="s">
        <v>2100</v>
      </c>
      <c r="N4456" s="16">
        <f t="shared" si="345"/>
        <v>43913</v>
      </c>
      <c r="O4456" s="7" t="s">
        <v>2101</v>
      </c>
      <c r="P4456" s="12" t="str">
        <f t="shared" si="346"/>
        <v>2020-03-31</v>
      </c>
      <c r="Q4456" s="1" t="str">
        <f>IFERROR(VLOOKUP(K4456,de_para!$A$2:$B$32,2,0),"ERR")</f>
        <v>web event</v>
      </c>
      <c r="R4456" s="1">
        <v>0</v>
      </c>
      <c r="S4456" s="1">
        <f t="shared" si="347"/>
        <v>3</v>
      </c>
      <c r="T4456" s="1">
        <f t="shared" si="348"/>
        <v>2020</v>
      </c>
      <c r="U4456" s="1">
        <f t="shared" si="349"/>
        <v>1</v>
      </c>
    </row>
    <row r="4457" spans="1:21" x14ac:dyDescent="0.25">
      <c r="A4457" s="3" t="s">
        <v>1993</v>
      </c>
      <c r="B4457" s="3" t="s">
        <v>2099</v>
      </c>
      <c r="C4457" s="4" t="s">
        <v>2119</v>
      </c>
      <c r="D4457" s="5" t="s">
        <v>2120</v>
      </c>
      <c r="E4457" s="4" t="s">
        <v>2121</v>
      </c>
      <c r="F4457" s="6">
        <v>1144.6099999999999</v>
      </c>
      <c r="G4457" s="4">
        <v>56304</v>
      </c>
      <c r="H4457" s="4">
        <v>89295</v>
      </c>
      <c r="I4457" s="5">
        <v>12.8182989</v>
      </c>
      <c r="J4457" s="5">
        <v>1.5859441602727999</v>
      </c>
      <c r="K4457" s="5" t="s">
        <v>36</v>
      </c>
      <c r="L4457" s="5">
        <v>1</v>
      </c>
      <c r="M4457" s="7" t="s">
        <v>2100</v>
      </c>
      <c r="N4457" s="16">
        <f t="shared" si="345"/>
        <v>43913</v>
      </c>
      <c r="O4457" s="7" t="s">
        <v>2101</v>
      </c>
      <c r="P4457" s="12" t="str">
        <f t="shared" si="346"/>
        <v>2020-03-31</v>
      </c>
      <c r="Q4457" s="1" t="str">
        <f>IFERROR(VLOOKUP(K4457,de_para!$A$2:$B$32,2,0),"ERR")</f>
        <v>web event</v>
      </c>
      <c r="R4457" s="1">
        <v>0</v>
      </c>
      <c r="S4457" s="1">
        <f t="shared" si="347"/>
        <v>3</v>
      </c>
      <c r="T4457" s="1">
        <f t="shared" si="348"/>
        <v>2020</v>
      </c>
      <c r="U4457" s="1">
        <f t="shared" si="349"/>
        <v>1</v>
      </c>
    </row>
    <row r="4458" spans="1:21" x14ac:dyDescent="0.25">
      <c r="A4458" s="3" t="s">
        <v>2022</v>
      </c>
      <c r="B4458" s="3" t="s">
        <v>2099</v>
      </c>
      <c r="C4458" s="4" t="s">
        <v>2023</v>
      </c>
      <c r="D4458" s="5" t="s">
        <v>2024</v>
      </c>
      <c r="E4458" s="4" t="s">
        <v>2025</v>
      </c>
      <c r="F4458" s="6">
        <v>1826.05</v>
      </c>
      <c r="G4458" s="4">
        <v>196000</v>
      </c>
      <c r="H4458" s="4">
        <v>259002</v>
      </c>
      <c r="I4458" s="5">
        <v>7.0503316600000003</v>
      </c>
      <c r="J4458" s="5">
        <v>1.3214387755101999</v>
      </c>
      <c r="K4458" s="5" t="s">
        <v>1265</v>
      </c>
      <c r="L4458" s="5">
        <v>111</v>
      </c>
      <c r="M4458" s="7" t="s">
        <v>2100</v>
      </c>
      <c r="N4458" s="16">
        <f t="shared" si="345"/>
        <v>43913</v>
      </c>
      <c r="O4458" s="7" t="s">
        <v>2101</v>
      </c>
      <c r="P4458" s="12" t="str">
        <f t="shared" si="346"/>
        <v>2020-03-31</v>
      </c>
      <c r="Q4458" s="1" t="str">
        <f>IFERROR(VLOOKUP(K4458,de_para!$A$2:$B$32,2,0),"ERR")</f>
        <v>Mensagem</v>
      </c>
      <c r="R4458" s="1">
        <v>0</v>
      </c>
      <c r="S4458" s="1">
        <f t="shared" si="347"/>
        <v>3</v>
      </c>
      <c r="T4458" s="1">
        <f t="shared" si="348"/>
        <v>2020</v>
      </c>
      <c r="U4458" s="1">
        <f t="shared" si="349"/>
        <v>1</v>
      </c>
    </row>
    <row r="4459" spans="1:21" x14ac:dyDescent="0.25">
      <c r="A4459" s="3" t="s">
        <v>2028</v>
      </c>
      <c r="B4459" s="3" t="s">
        <v>2099</v>
      </c>
      <c r="C4459" s="4" t="s">
        <v>2029</v>
      </c>
      <c r="D4459" s="5" t="s">
        <v>2000</v>
      </c>
      <c r="E4459" s="4" t="s">
        <v>2001</v>
      </c>
      <c r="F4459" s="6">
        <v>14.22</v>
      </c>
      <c r="G4459" s="4">
        <v>20976</v>
      </c>
      <c r="H4459" s="4">
        <v>21224</v>
      </c>
      <c r="I4459" s="5">
        <v>0.66999622999999997</v>
      </c>
      <c r="J4459" s="5">
        <v>1.0118230358505</v>
      </c>
      <c r="K4459" s="5" t="s">
        <v>6</v>
      </c>
      <c r="L4459" s="5">
        <v>20976</v>
      </c>
      <c r="M4459" s="7" t="s">
        <v>2100</v>
      </c>
      <c r="N4459" s="16">
        <f t="shared" si="345"/>
        <v>43913</v>
      </c>
      <c r="O4459" s="7" t="s">
        <v>2101</v>
      </c>
      <c r="P4459" s="12" t="str">
        <f t="shared" si="346"/>
        <v>2020-03-31</v>
      </c>
      <c r="Q4459" s="1" t="str">
        <f>IFERROR(VLOOKUP(K4459,de_para!$A$2:$B$32,2,0),"ERR")</f>
        <v>Top funnel</v>
      </c>
      <c r="R4459" s="1">
        <v>0</v>
      </c>
      <c r="S4459" s="1">
        <f t="shared" si="347"/>
        <v>3</v>
      </c>
      <c r="T4459" s="1">
        <f t="shared" si="348"/>
        <v>2020</v>
      </c>
      <c r="U4459" s="1">
        <f t="shared" si="349"/>
        <v>1</v>
      </c>
    </row>
    <row r="4460" spans="1:21" x14ac:dyDescent="0.25">
      <c r="A4460" s="3" t="s">
        <v>2122</v>
      </c>
      <c r="B4460" s="3" t="s">
        <v>2099</v>
      </c>
      <c r="C4460" s="4" t="s">
        <v>2123</v>
      </c>
      <c r="D4460" s="5" t="s">
        <v>2124</v>
      </c>
      <c r="E4460" s="4" t="s">
        <v>2125</v>
      </c>
      <c r="F4460" s="6">
        <v>1214.71</v>
      </c>
      <c r="G4460" s="4">
        <v>154688</v>
      </c>
      <c r="H4460" s="4">
        <v>206423</v>
      </c>
      <c r="I4460" s="5">
        <v>5.8845671299999998</v>
      </c>
      <c r="J4460" s="5">
        <v>1.3344474038064</v>
      </c>
      <c r="K4460" s="5" t="s">
        <v>1265</v>
      </c>
      <c r="L4460" s="5">
        <v>18</v>
      </c>
      <c r="M4460" s="7" t="s">
        <v>2100</v>
      </c>
      <c r="N4460" s="16">
        <f t="shared" si="345"/>
        <v>43913</v>
      </c>
      <c r="O4460" s="7" t="s">
        <v>2101</v>
      </c>
      <c r="P4460" s="12" t="str">
        <f t="shared" si="346"/>
        <v>2020-03-31</v>
      </c>
      <c r="Q4460" s="1" t="str">
        <f>IFERROR(VLOOKUP(K4460,de_para!$A$2:$B$32,2,0),"ERR")</f>
        <v>Mensagem</v>
      </c>
      <c r="R4460" s="1">
        <v>0</v>
      </c>
      <c r="S4460" s="1">
        <f t="shared" si="347"/>
        <v>3</v>
      </c>
      <c r="T4460" s="1">
        <f t="shared" si="348"/>
        <v>2020</v>
      </c>
      <c r="U4460" s="1">
        <f t="shared" si="349"/>
        <v>1</v>
      </c>
    </row>
    <row r="4461" spans="1:21" x14ac:dyDescent="0.25">
      <c r="A4461" s="3" t="s">
        <v>1934</v>
      </c>
      <c r="B4461" s="3" t="s">
        <v>2099</v>
      </c>
      <c r="C4461" s="4" t="s">
        <v>1935</v>
      </c>
      <c r="D4461" s="5" t="s">
        <v>1936</v>
      </c>
      <c r="E4461" s="4" t="s">
        <v>1937</v>
      </c>
      <c r="F4461" s="6">
        <v>9367.0499999999993</v>
      </c>
      <c r="G4461" s="4">
        <v>78544</v>
      </c>
      <c r="H4461" s="4">
        <v>381846</v>
      </c>
      <c r="I4461" s="5">
        <v>24.53096274</v>
      </c>
      <c r="J4461" s="5">
        <v>4.8615553065797998</v>
      </c>
      <c r="K4461" s="5" t="s">
        <v>36</v>
      </c>
      <c r="L4461" s="5">
        <v>38</v>
      </c>
      <c r="M4461" s="7" t="s">
        <v>2100</v>
      </c>
      <c r="N4461" s="16">
        <f t="shared" si="345"/>
        <v>43913</v>
      </c>
      <c r="O4461" s="7" t="s">
        <v>2101</v>
      </c>
      <c r="P4461" s="12" t="str">
        <f t="shared" si="346"/>
        <v>2020-03-31</v>
      </c>
      <c r="Q4461" s="1" t="str">
        <f>IFERROR(VLOOKUP(K4461,de_para!$A$2:$B$32,2,0),"ERR")</f>
        <v>web event</v>
      </c>
      <c r="R4461" s="1">
        <v>0</v>
      </c>
      <c r="S4461" s="1">
        <f t="shared" si="347"/>
        <v>3</v>
      </c>
      <c r="T4461" s="1">
        <f t="shared" si="348"/>
        <v>2020</v>
      </c>
      <c r="U4461" s="1">
        <f t="shared" si="349"/>
        <v>1</v>
      </c>
    </row>
    <row r="4462" spans="1:21" x14ac:dyDescent="0.25">
      <c r="A4462" s="3" t="s">
        <v>2126</v>
      </c>
      <c r="B4462" s="3" t="s">
        <v>2099</v>
      </c>
      <c r="C4462" s="4" t="s">
        <v>2127</v>
      </c>
      <c r="D4462" s="5" t="s">
        <v>2124</v>
      </c>
      <c r="E4462" s="4" t="s">
        <v>2125</v>
      </c>
      <c r="F4462" s="6">
        <v>3.58</v>
      </c>
      <c r="G4462" s="4">
        <v>338</v>
      </c>
      <c r="H4462" s="4">
        <v>584</v>
      </c>
      <c r="I4462" s="5">
        <v>6.1301369899999996</v>
      </c>
      <c r="J4462" s="5">
        <v>1.7278106508876001</v>
      </c>
      <c r="K4462" s="5" t="s">
        <v>1265</v>
      </c>
      <c r="L4462" s="5" t="s">
        <v>45</v>
      </c>
      <c r="M4462" s="7" t="s">
        <v>2100</v>
      </c>
      <c r="N4462" s="16">
        <f t="shared" si="345"/>
        <v>43913</v>
      </c>
      <c r="O4462" s="7" t="s">
        <v>2101</v>
      </c>
      <c r="P4462" s="12" t="str">
        <f t="shared" si="346"/>
        <v>2020-03-31</v>
      </c>
      <c r="Q4462" s="1" t="str">
        <f>IFERROR(VLOOKUP(K4462,de_para!$A$2:$B$32,2,0),"ERR")</f>
        <v>Mensagem</v>
      </c>
      <c r="R4462" s="1">
        <v>0</v>
      </c>
      <c r="S4462" s="1">
        <f t="shared" si="347"/>
        <v>3</v>
      </c>
      <c r="T4462" s="1">
        <f t="shared" si="348"/>
        <v>2020</v>
      </c>
      <c r="U4462" s="1">
        <f t="shared" si="349"/>
        <v>1</v>
      </c>
    </row>
    <row r="4463" spans="1:21" x14ac:dyDescent="0.25">
      <c r="A4463" s="3" t="s">
        <v>2128</v>
      </c>
      <c r="B4463" s="3" t="s">
        <v>2099</v>
      </c>
      <c r="C4463" s="4" t="s">
        <v>2129</v>
      </c>
      <c r="D4463" s="5" t="s">
        <v>2124</v>
      </c>
      <c r="E4463" s="4" t="s">
        <v>2125</v>
      </c>
      <c r="F4463" s="6">
        <v>28.08</v>
      </c>
      <c r="G4463" s="4">
        <v>4941</v>
      </c>
      <c r="H4463" s="4">
        <v>5256</v>
      </c>
      <c r="I4463" s="5">
        <v>5.3424657499999997</v>
      </c>
      <c r="J4463" s="5">
        <v>1.063752276867</v>
      </c>
      <c r="K4463" s="5" t="s">
        <v>1265</v>
      </c>
      <c r="L4463" s="5" t="s">
        <v>45</v>
      </c>
      <c r="M4463" s="7" t="s">
        <v>2100</v>
      </c>
      <c r="N4463" s="16">
        <f t="shared" si="345"/>
        <v>43913</v>
      </c>
      <c r="O4463" s="7" t="s">
        <v>2101</v>
      </c>
      <c r="P4463" s="12" t="str">
        <f t="shared" si="346"/>
        <v>2020-03-31</v>
      </c>
      <c r="Q4463" s="1" t="str">
        <f>IFERROR(VLOOKUP(K4463,de_para!$A$2:$B$32,2,0),"ERR")</f>
        <v>Mensagem</v>
      </c>
      <c r="R4463" s="1">
        <v>0</v>
      </c>
      <c r="S4463" s="1">
        <f t="shared" si="347"/>
        <v>3</v>
      </c>
      <c r="T4463" s="1">
        <f t="shared" si="348"/>
        <v>2020</v>
      </c>
      <c r="U4463" s="1">
        <f t="shared" si="349"/>
        <v>1</v>
      </c>
    </row>
    <row r="4464" spans="1:21" x14ac:dyDescent="0.25">
      <c r="A4464" s="3" t="s">
        <v>2048</v>
      </c>
      <c r="B4464" s="3" t="s">
        <v>2099</v>
      </c>
      <c r="C4464" s="4" t="s">
        <v>2049</v>
      </c>
      <c r="D4464" s="5" t="s">
        <v>2000</v>
      </c>
      <c r="E4464" s="4" t="s">
        <v>2001</v>
      </c>
      <c r="F4464" s="6">
        <v>14.37</v>
      </c>
      <c r="G4464" s="4">
        <v>9574</v>
      </c>
      <c r="H4464" s="4">
        <v>9619</v>
      </c>
      <c r="I4464" s="5">
        <v>1.4939182900000001</v>
      </c>
      <c r="J4464" s="5">
        <v>1.004700229789</v>
      </c>
      <c r="K4464" s="5" t="s">
        <v>6</v>
      </c>
      <c r="L4464" s="5">
        <v>9574</v>
      </c>
      <c r="M4464" s="7" t="s">
        <v>2100</v>
      </c>
      <c r="N4464" s="16">
        <f t="shared" si="345"/>
        <v>43913</v>
      </c>
      <c r="O4464" s="7" t="s">
        <v>2101</v>
      </c>
      <c r="P4464" s="12" t="str">
        <f t="shared" si="346"/>
        <v>2020-03-31</v>
      </c>
      <c r="Q4464" s="1" t="str">
        <f>IFERROR(VLOOKUP(K4464,de_para!$A$2:$B$32,2,0),"ERR")</f>
        <v>Top funnel</v>
      </c>
      <c r="R4464" s="1">
        <v>0</v>
      </c>
      <c r="S4464" s="1">
        <f t="shared" si="347"/>
        <v>3</v>
      </c>
      <c r="T4464" s="1">
        <f t="shared" si="348"/>
        <v>2020</v>
      </c>
      <c r="U4464" s="1">
        <f t="shared" si="349"/>
        <v>1</v>
      </c>
    </row>
    <row r="4465" spans="1:21" x14ac:dyDescent="0.25">
      <c r="A4465" s="3" t="s">
        <v>1911</v>
      </c>
      <c r="B4465" s="3" t="s">
        <v>2099</v>
      </c>
      <c r="C4465" s="4" t="s">
        <v>1912</v>
      </c>
      <c r="D4465" s="5" t="s">
        <v>1504</v>
      </c>
      <c r="E4465" s="4" t="s">
        <v>1505</v>
      </c>
      <c r="F4465" s="6">
        <v>1239.47</v>
      </c>
      <c r="G4465" s="4">
        <v>99200</v>
      </c>
      <c r="H4465" s="4">
        <v>125845</v>
      </c>
      <c r="I4465" s="5">
        <v>9.8491795500000006</v>
      </c>
      <c r="J4465" s="5">
        <v>1.2685987903225999</v>
      </c>
      <c r="K4465" s="5" t="s">
        <v>36</v>
      </c>
      <c r="L4465" s="5">
        <v>12</v>
      </c>
      <c r="M4465" s="7" t="s">
        <v>2100</v>
      </c>
      <c r="N4465" s="16">
        <f t="shared" si="345"/>
        <v>43913</v>
      </c>
      <c r="O4465" s="7" t="s">
        <v>2101</v>
      </c>
      <c r="P4465" s="12" t="str">
        <f t="shared" si="346"/>
        <v>2020-03-31</v>
      </c>
      <c r="Q4465" s="1" t="str">
        <f>IFERROR(VLOOKUP(K4465,de_para!$A$2:$B$32,2,0),"ERR")</f>
        <v>web event</v>
      </c>
      <c r="R4465" s="1">
        <v>0</v>
      </c>
      <c r="S4465" s="1">
        <f t="shared" si="347"/>
        <v>3</v>
      </c>
      <c r="T4465" s="1">
        <f t="shared" si="348"/>
        <v>2020</v>
      </c>
      <c r="U4465" s="1">
        <f t="shared" si="349"/>
        <v>1</v>
      </c>
    </row>
    <row r="4466" spans="1:21" x14ac:dyDescent="0.25">
      <c r="A4466" s="3" t="s">
        <v>2044</v>
      </c>
      <c r="B4466" s="3" t="s">
        <v>2099</v>
      </c>
      <c r="C4466" s="4" t="s">
        <v>2045</v>
      </c>
      <c r="D4466" s="5" t="s">
        <v>2000</v>
      </c>
      <c r="E4466" s="4" t="s">
        <v>2001</v>
      </c>
      <c r="F4466" s="6">
        <v>14.71</v>
      </c>
      <c r="G4466" s="4">
        <v>22720</v>
      </c>
      <c r="H4466" s="4">
        <v>23036</v>
      </c>
      <c r="I4466" s="5">
        <v>0.63856572</v>
      </c>
      <c r="J4466" s="5">
        <v>1.0139084507042</v>
      </c>
      <c r="K4466" s="5" t="s">
        <v>6</v>
      </c>
      <c r="L4466" s="5">
        <v>22720</v>
      </c>
      <c r="M4466" s="7" t="s">
        <v>2100</v>
      </c>
      <c r="N4466" s="16">
        <f t="shared" si="345"/>
        <v>43913</v>
      </c>
      <c r="O4466" s="7" t="s">
        <v>2101</v>
      </c>
      <c r="P4466" s="12" t="str">
        <f t="shared" si="346"/>
        <v>2020-03-31</v>
      </c>
      <c r="Q4466" s="1" t="str">
        <f>IFERROR(VLOOKUP(K4466,de_para!$A$2:$B$32,2,0),"ERR")</f>
        <v>Top funnel</v>
      </c>
      <c r="R4466" s="1">
        <v>0</v>
      </c>
      <c r="S4466" s="1">
        <f t="shared" si="347"/>
        <v>3</v>
      </c>
      <c r="T4466" s="1">
        <f t="shared" si="348"/>
        <v>2020</v>
      </c>
      <c r="U4466" s="1">
        <f t="shared" si="349"/>
        <v>1</v>
      </c>
    </row>
    <row r="4467" spans="1:21" x14ac:dyDescent="0.25">
      <c r="A4467" s="3" t="s">
        <v>2042</v>
      </c>
      <c r="B4467" s="3" t="s">
        <v>2099</v>
      </c>
      <c r="C4467" s="4" t="s">
        <v>2043</v>
      </c>
      <c r="D4467" s="5" t="s">
        <v>2000</v>
      </c>
      <c r="E4467" s="4" t="s">
        <v>2001</v>
      </c>
      <c r="F4467" s="6">
        <v>14.98</v>
      </c>
      <c r="G4467" s="4">
        <v>15084</v>
      </c>
      <c r="H4467" s="4">
        <v>15237</v>
      </c>
      <c r="I4467" s="5">
        <v>0.98313315999999995</v>
      </c>
      <c r="J4467" s="5">
        <v>1.0101431980907001</v>
      </c>
      <c r="K4467" s="5" t="s">
        <v>6</v>
      </c>
      <c r="L4467" s="5">
        <v>15084</v>
      </c>
      <c r="M4467" s="7" t="s">
        <v>2100</v>
      </c>
      <c r="N4467" s="16">
        <f t="shared" si="345"/>
        <v>43913</v>
      </c>
      <c r="O4467" s="7" t="s">
        <v>2101</v>
      </c>
      <c r="P4467" s="12" t="str">
        <f t="shared" si="346"/>
        <v>2020-03-31</v>
      </c>
      <c r="Q4467" s="1" t="str">
        <f>IFERROR(VLOOKUP(K4467,de_para!$A$2:$B$32,2,0),"ERR")</f>
        <v>Top funnel</v>
      </c>
      <c r="R4467" s="1">
        <v>0</v>
      </c>
      <c r="S4467" s="1">
        <f t="shared" si="347"/>
        <v>3</v>
      </c>
      <c r="T4467" s="1">
        <f t="shared" si="348"/>
        <v>2020</v>
      </c>
      <c r="U4467" s="1">
        <f t="shared" si="349"/>
        <v>1</v>
      </c>
    </row>
    <row r="4468" spans="1:21" x14ac:dyDescent="0.25">
      <c r="A4468" s="3" t="s">
        <v>2040</v>
      </c>
      <c r="B4468" s="3" t="s">
        <v>2099</v>
      </c>
      <c r="C4468" s="4" t="s">
        <v>2041</v>
      </c>
      <c r="D4468" s="5" t="s">
        <v>2000</v>
      </c>
      <c r="E4468" s="4" t="s">
        <v>2001</v>
      </c>
      <c r="F4468" s="6">
        <v>15.17</v>
      </c>
      <c r="G4468" s="4">
        <v>30328</v>
      </c>
      <c r="H4468" s="4">
        <v>30328</v>
      </c>
      <c r="I4468" s="5">
        <v>0.50019784</v>
      </c>
      <c r="J4468" s="5">
        <v>1</v>
      </c>
      <c r="K4468" s="5" t="s">
        <v>6</v>
      </c>
      <c r="L4468" s="5">
        <v>30328</v>
      </c>
      <c r="M4468" s="7" t="s">
        <v>2100</v>
      </c>
      <c r="N4468" s="16">
        <f t="shared" si="345"/>
        <v>43913</v>
      </c>
      <c r="O4468" s="7" t="s">
        <v>2101</v>
      </c>
      <c r="P4468" s="12" t="str">
        <f t="shared" si="346"/>
        <v>2020-03-31</v>
      </c>
      <c r="Q4468" s="1" t="str">
        <f>IFERROR(VLOOKUP(K4468,de_para!$A$2:$B$32,2,0),"ERR")</f>
        <v>Top funnel</v>
      </c>
      <c r="R4468" s="1">
        <v>0</v>
      </c>
      <c r="S4468" s="1">
        <f t="shared" si="347"/>
        <v>3</v>
      </c>
      <c r="T4468" s="1">
        <f t="shared" si="348"/>
        <v>2020</v>
      </c>
      <c r="U4468" s="1">
        <f t="shared" si="349"/>
        <v>1</v>
      </c>
    </row>
    <row r="4469" spans="1:21" x14ac:dyDescent="0.25">
      <c r="A4469" s="3" t="s">
        <v>2108</v>
      </c>
      <c r="B4469" s="3" t="s">
        <v>2130</v>
      </c>
      <c r="C4469" s="4" t="s">
        <v>2109</v>
      </c>
      <c r="D4469" s="5" t="s">
        <v>2110</v>
      </c>
      <c r="E4469" s="4" t="s">
        <v>2111</v>
      </c>
      <c r="F4469" s="6">
        <v>631.46</v>
      </c>
      <c r="G4469" s="4">
        <v>152640</v>
      </c>
      <c r="H4469" s="4">
        <v>265769</v>
      </c>
      <c r="I4469" s="5">
        <v>2.3759731199999998</v>
      </c>
      <c r="J4469" s="5">
        <v>1.7411491090147</v>
      </c>
      <c r="K4469" s="5" t="s">
        <v>394</v>
      </c>
      <c r="L4469" s="5">
        <v>2439</v>
      </c>
      <c r="M4469" s="7" t="s">
        <v>2131</v>
      </c>
      <c r="N4469" s="16">
        <f t="shared" si="345"/>
        <v>43906</v>
      </c>
      <c r="O4469" s="7" t="s">
        <v>2132</v>
      </c>
      <c r="P4469" s="12" t="str">
        <f t="shared" si="346"/>
        <v>2020-03-24</v>
      </c>
      <c r="Q4469" s="1" t="str">
        <f>IFERROR(VLOOKUP(K4469,de_para!$A$2:$B$32,2,0),"ERR")</f>
        <v>Mid funnel</v>
      </c>
      <c r="R4469" s="1">
        <v>0</v>
      </c>
      <c r="S4469" s="1">
        <f t="shared" si="347"/>
        <v>3</v>
      </c>
      <c r="T4469" s="1">
        <f t="shared" si="348"/>
        <v>2020</v>
      </c>
      <c r="U4469" s="1">
        <f t="shared" si="349"/>
        <v>1</v>
      </c>
    </row>
    <row r="4470" spans="1:21" x14ac:dyDescent="0.25">
      <c r="A4470" s="3" t="s">
        <v>2112</v>
      </c>
      <c r="B4470" s="3" t="s">
        <v>2130</v>
      </c>
      <c r="C4470" s="4" t="s">
        <v>2113</v>
      </c>
      <c r="D4470" s="5" t="s">
        <v>1995</v>
      </c>
      <c r="E4470" s="4" t="s">
        <v>1996</v>
      </c>
      <c r="F4470" s="6">
        <v>0</v>
      </c>
      <c r="G4470" s="4">
        <v>0</v>
      </c>
      <c r="H4470" s="4">
        <v>0</v>
      </c>
      <c r="I4470" s="5" t="s">
        <v>45</v>
      </c>
      <c r="J4470" s="5">
        <v>0</v>
      </c>
      <c r="K4470" s="5" t="s">
        <v>757</v>
      </c>
      <c r="L4470" s="5">
        <v>2</v>
      </c>
      <c r="M4470" s="7" t="s">
        <v>2131</v>
      </c>
      <c r="N4470" s="16">
        <f t="shared" si="345"/>
        <v>43906</v>
      </c>
      <c r="O4470" s="7" t="s">
        <v>2132</v>
      </c>
      <c r="P4470" s="12" t="str">
        <f t="shared" si="346"/>
        <v>2020-03-24</v>
      </c>
      <c r="Q4470" s="1" t="str">
        <f>IFERROR(VLOOKUP(K4470,de_para!$A$2:$B$32,2,0),"ERR")</f>
        <v>web event</v>
      </c>
      <c r="R4470" s="1">
        <v>0</v>
      </c>
      <c r="S4470" s="1">
        <f t="shared" si="347"/>
        <v>3</v>
      </c>
      <c r="T4470" s="1">
        <f t="shared" si="348"/>
        <v>2020</v>
      </c>
      <c r="U4470" s="1">
        <f t="shared" si="349"/>
        <v>1</v>
      </c>
    </row>
    <row r="4471" spans="1:21" x14ac:dyDescent="0.25">
      <c r="A4471" s="3" t="s">
        <v>2133</v>
      </c>
      <c r="B4471" s="3" t="s">
        <v>2130</v>
      </c>
      <c r="C4471" s="4" t="s">
        <v>2134</v>
      </c>
      <c r="D4471" s="5" t="s">
        <v>2110</v>
      </c>
      <c r="E4471" s="4" t="s">
        <v>2111</v>
      </c>
      <c r="F4471" s="6">
        <v>251.79</v>
      </c>
      <c r="G4471" s="4">
        <v>60401</v>
      </c>
      <c r="H4471" s="4">
        <v>92784</v>
      </c>
      <c r="I4471" s="5">
        <v>2.7137221899999999</v>
      </c>
      <c r="J4471" s="5">
        <v>1.5361335077234</v>
      </c>
      <c r="K4471" s="5" t="s">
        <v>394</v>
      </c>
      <c r="L4471" s="5">
        <v>982</v>
      </c>
      <c r="M4471" s="7" t="s">
        <v>2131</v>
      </c>
      <c r="N4471" s="16">
        <f t="shared" si="345"/>
        <v>43906</v>
      </c>
      <c r="O4471" s="7" t="s">
        <v>2132</v>
      </c>
      <c r="P4471" s="12" t="str">
        <f t="shared" si="346"/>
        <v>2020-03-24</v>
      </c>
      <c r="Q4471" s="1" t="str">
        <f>IFERROR(VLOOKUP(K4471,de_para!$A$2:$B$32,2,0),"ERR")</f>
        <v>Mid funnel</v>
      </c>
      <c r="R4471" s="1">
        <v>0</v>
      </c>
      <c r="S4471" s="1">
        <f t="shared" si="347"/>
        <v>3</v>
      </c>
      <c r="T4471" s="1">
        <f t="shared" si="348"/>
        <v>2020</v>
      </c>
      <c r="U4471" s="1">
        <f t="shared" si="349"/>
        <v>1</v>
      </c>
    </row>
    <row r="4472" spans="1:21" x14ac:dyDescent="0.25">
      <c r="A4472" s="3" t="s">
        <v>1970</v>
      </c>
      <c r="B4472" s="3" t="s">
        <v>2130</v>
      </c>
      <c r="C4472" s="4" t="s">
        <v>1971</v>
      </c>
      <c r="D4472" s="5" t="s">
        <v>1941</v>
      </c>
      <c r="E4472" s="4" t="s">
        <v>1942</v>
      </c>
      <c r="F4472" s="6">
        <v>0</v>
      </c>
      <c r="G4472" s="4">
        <v>0</v>
      </c>
      <c r="H4472" s="4">
        <v>0</v>
      </c>
      <c r="I4472" s="5" t="s">
        <v>45</v>
      </c>
      <c r="J4472" s="5">
        <v>0</v>
      </c>
      <c r="K4472" s="5" t="s">
        <v>36</v>
      </c>
      <c r="L4472" s="5">
        <v>11</v>
      </c>
      <c r="M4472" s="7" t="s">
        <v>2131</v>
      </c>
      <c r="N4472" s="16">
        <f t="shared" si="345"/>
        <v>43906</v>
      </c>
      <c r="O4472" s="7" t="s">
        <v>2132</v>
      </c>
      <c r="P4472" s="12" t="str">
        <f t="shared" si="346"/>
        <v>2020-03-24</v>
      </c>
      <c r="Q4472" s="1" t="str">
        <f>IFERROR(VLOOKUP(K4472,de_para!$A$2:$B$32,2,0),"ERR")</f>
        <v>web event</v>
      </c>
      <c r="R4472" s="1">
        <v>0</v>
      </c>
      <c r="S4472" s="1">
        <f t="shared" si="347"/>
        <v>3</v>
      </c>
      <c r="T4472" s="1">
        <f t="shared" si="348"/>
        <v>2020</v>
      </c>
      <c r="U4472" s="1">
        <f t="shared" si="349"/>
        <v>1</v>
      </c>
    </row>
    <row r="4473" spans="1:21" x14ac:dyDescent="0.25">
      <c r="A4473" s="3" t="s">
        <v>2008</v>
      </c>
      <c r="B4473" s="3" t="s">
        <v>2130</v>
      </c>
      <c r="C4473" s="4" t="s">
        <v>2009</v>
      </c>
      <c r="D4473" s="5" t="s">
        <v>2010</v>
      </c>
      <c r="E4473" s="4" t="s">
        <v>2011</v>
      </c>
      <c r="F4473" s="6">
        <v>0</v>
      </c>
      <c r="G4473" s="4">
        <v>0</v>
      </c>
      <c r="H4473" s="4">
        <v>0</v>
      </c>
      <c r="I4473" s="5" t="s">
        <v>45</v>
      </c>
      <c r="J4473" s="5">
        <v>0</v>
      </c>
      <c r="K4473" s="5" t="s">
        <v>1265</v>
      </c>
      <c r="L4473" s="5">
        <v>1</v>
      </c>
      <c r="M4473" s="7" t="s">
        <v>2131</v>
      </c>
      <c r="N4473" s="16">
        <f t="shared" si="345"/>
        <v>43906</v>
      </c>
      <c r="O4473" s="7" t="s">
        <v>2132</v>
      </c>
      <c r="P4473" s="12" t="str">
        <f t="shared" si="346"/>
        <v>2020-03-24</v>
      </c>
      <c r="Q4473" s="1" t="str">
        <f>IFERROR(VLOOKUP(K4473,de_para!$A$2:$B$32,2,0),"ERR")</f>
        <v>Mensagem</v>
      </c>
      <c r="R4473" s="1">
        <v>0</v>
      </c>
      <c r="S4473" s="1">
        <f t="shared" si="347"/>
        <v>3</v>
      </c>
      <c r="T4473" s="1">
        <f t="shared" si="348"/>
        <v>2020</v>
      </c>
      <c r="U4473" s="1">
        <f t="shared" si="349"/>
        <v>1</v>
      </c>
    </row>
    <row r="4474" spans="1:21" x14ac:dyDescent="0.25">
      <c r="A4474" s="3" t="s">
        <v>1974</v>
      </c>
      <c r="B4474" s="3" t="s">
        <v>2130</v>
      </c>
      <c r="C4474" s="4" t="s">
        <v>1975</v>
      </c>
      <c r="D4474" s="5" t="s">
        <v>1976</v>
      </c>
      <c r="E4474" s="4" t="s">
        <v>1977</v>
      </c>
      <c r="F4474" s="6">
        <v>11825.29</v>
      </c>
      <c r="G4474" s="4">
        <v>632194</v>
      </c>
      <c r="H4474" s="4">
        <v>1444902</v>
      </c>
      <c r="I4474" s="5">
        <v>8.1841467399999992</v>
      </c>
      <c r="J4474" s="5">
        <v>2.2855357690834999</v>
      </c>
      <c r="K4474" s="5" t="s">
        <v>36</v>
      </c>
      <c r="L4474" s="5">
        <v>27</v>
      </c>
      <c r="M4474" s="7" t="s">
        <v>2131</v>
      </c>
      <c r="N4474" s="16">
        <f t="shared" si="345"/>
        <v>43906</v>
      </c>
      <c r="O4474" s="7" t="s">
        <v>2132</v>
      </c>
      <c r="P4474" s="12" t="str">
        <f t="shared" si="346"/>
        <v>2020-03-24</v>
      </c>
      <c r="Q4474" s="1" t="str">
        <f>IFERROR(VLOOKUP(K4474,de_para!$A$2:$B$32,2,0),"ERR")</f>
        <v>web event</v>
      </c>
      <c r="R4474" s="1">
        <v>0</v>
      </c>
      <c r="S4474" s="1">
        <f t="shared" si="347"/>
        <v>3</v>
      </c>
      <c r="T4474" s="1">
        <f t="shared" si="348"/>
        <v>2020</v>
      </c>
      <c r="U4474" s="1">
        <f t="shared" si="349"/>
        <v>1</v>
      </c>
    </row>
    <row r="4475" spans="1:21" x14ac:dyDescent="0.25">
      <c r="A4475" s="3" t="s">
        <v>1993</v>
      </c>
      <c r="B4475" s="3" t="s">
        <v>2130</v>
      </c>
      <c r="C4475" s="4" t="s">
        <v>1994</v>
      </c>
      <c r="D4475" s="5" t="s">
        <v>1995</v>
      </c>
      <c r="E4475" s="4" t="s">
        <v>1996</v>
      </c>
      <c r="F4475" s="6">
        <v>5011.74</v>
      </c>
      <c r="G4475" s="4">
        <v>240706</v>
      </c>
      <c r="H4475" s="4">
        <v>404909</v>
      </c>
      <c r="I4475" s="5">
        <v>12.37744777</v>
      </c>
      <c r="J4475" s="5">
        <v>1.6821724427310001</v>
      </c>
      <c r="K4475" s="5" t="s">
        <v>757</v>
      </c>
      <c r="L4475" s="5">
        <v>84</v>
      </c>
      <c r="M4475" s="7" t="s">
        <v>2131</v>
      </c>
      <c r="N4475" s="16">
        <f t="shared" si="345"/>
        <v>43906</v>
      </c>
      <c r="O4475" s="7" t="s">
        <v>2132</v>
      </c>
      <c r="P4475" s="12" t="str">
        <f t="shared" si="346"/>
        <v>2020-03-24</v>
      </c>
      <c r="Q4475" s="1" t="str">
        <f>IFERROR(VLOOKUP(K4475,de_para!$A$2:$B$32,2,0),"ERR")</f>
        <v>web event</v>
      </c>
      <c r="R4475" s="1">
        <v>0</v>
      </c>
      <c r="S4475" s="1">
        <f t="shared" si="347"/>
        <v>3</v>
      </c>
      <c r="T4475" s="1">
        <f t="shared" si="348"/>
        <v>2020</v>
      </c>
      <c r="U4475" s="1">
        <f t="shared" si="349"/>
        <v>1</v>
      </c>
    </row>
    <row r="4476" spans="1:21" x14ac:dyDescent="0.25">
      <c r="A4476" s="3" t="s">
        <v>1963</v>
      </c>
      <c r="B4476" s="3" t="s">
        <v>2130</v>
      </c>
      <c r="C4476" s="4" t="s">
        <v>1965</v>
      </c>
      <c r="D4476" s="5" t="s">
        <v>1941</v>
      </c>
      <c r="E4476" s="4" t="s">
        <v>1942</v>
      </c>
      <c r="F4476" s="6">
        <v>0</v>
      </c>
      <c r="G4476" s="4">
        <v>0</v>
      </c>
      <c r="H4476" s="4">
        <v>0</v>
      </c>
      <c r="I4476" s="5" t="s">
        <v>45</v>
      </c>
      <c r="J4476" s="5">
        <v>0</v>
      </c>
      <c r="K4476" s="5" t="s">
        <v>36</v>
      </c>
      <c r="L4476" s="5">
        <v>28</v>
      </c>
      <c r="M4476" s="7" t="s">
        <v>2131</v>
      </c>
      <c r="N4476" s="16">
        <f t="shared" si="345"/>
        <v>43906</v>
      </c>
      <c r="O4476" s="7" t="s">
        <v>2132</v>
      </c>
      <c r="P4476" s="12" t="str">
        <f t="shared" si="346"/>
        <v>2020-03-24</v>
      </c>
      <c r="Q4476" s="1" t="str">
        <f>IFERROR(VLOOKUP(K4476,de_para!$A$2:$B$32,2,0),"ERR")</f>
        <v>web event</v>
      </c>
      <c r="R4476" s="1">
        <v>0</v>
      </c>
      <c r="S4476" s="1">
        <f t="shared" si="347"/>
        <v>3</v>
      </c>
      <c r="T4476" s="1">
        <f t="shared" si="348"/>
        <v>2020</v>
      </c>
      <c r="U4476" s="1">
        <f t="shared" si="349"/>
        <v>1</v>
      </c>
    </row>
    <row r="4477" spans="1:21" x14ac:dyDescent="0.25">
      <c r="A4477" s="3" t="s">
        <v>2135</v>
      </c>
      <c r="B4477" s="3" t="s">
        <v>2130</v>
      </c>
      <c r="C4477" s="4" t="s">
        <v>2136</v>
      </c>
      <c r="D4477" s="5" t="s">
        <v>1976</v>
      </c>
      <c r="E4477" s="4" t="s">
        <v>1977</v>
      </c>
      <c r="F4477" s="6">
        <v>0</v>
      </c>
      <c r="G4477" s="4">
        <v>0</v>
      </c>
      <c r="H4477" s="4">
        <v>0</v>
      </c>
      <c r="I4477" s="5" t="s">
        <v>45</v>
      </c>
      <c r="J4477" s="5">
        <v>0</v>
      </c>
      <c r="K4477" s="5" t="s">
        <v>36</v>
      </c>
      <c r="L4477" s="5">
        <v>1</v>
      </c>
      <c r="M4477" s="7" t="s">
        <v>2131</v>
      </c>
      <c r="N4477" s="16">
        <f t="shared" si="345"/>
        <v>43906</v>
      </c>
      <c r="O4477" s="7" t="s">
        <v>2132</v>
      </c>
      <c r="P4477" s="12" t="str">
        <f t="shared" si="346"/>
        <v>2020-03-24</v>
      </c>
      <c r="Q4477" s="1" t="str">
        <f>IFERROR(VLOOKUP(K4477,de_para!$A$2:$B$32,2,0),"ERR")</f>
        <v>web event</v>
      </c>
      <c r="R4477" s="1">
        <v>0</v>
      </c>
      <c r="S4477" s="1">
        <f t="shared" si="347"/>
        <v>3</v>
      </c>
      <c r="T4477" s="1">
        <f t="shared" si="348"/>
        <v>2020</v>
      </c>
      <c r="U4477" s="1">
        <f t="shared" si="349"/>
        <v>1</v>
      </c>
    </row>
    <row r="4478" spans="1:21" x14ac:dyDescent="0.25">
      <c r="A4478" s="3" t="s">
        <v>1934</v>
      </c>
      <c r="B4478" s="3" t="s">
        <v>2130</v>
      </c>
      <c r="C4478" s="4" t="s">
        <v>1940</v>
      </c>
      <c r="D4478" s="5" t="s">
        <v>1941</v>
      </c>
      <c r="E4478" s="4" t="s">
        <v>1942</v>
      </c>
      <c r="F4478" s="6">
        <v>12936.07</v>
      </c>
      <c r="G4478" s="4">
        <v>100032</v>
      </c>
      <c r="H4478" s="4">
        <v>720036</v>
      </c>
      <c r="I4478" s="5">
        <v>17.965865600000001</v>
      </c>
      <c r="J4478" s="5">
        <v>7.1980566218810003</v>
      </c>
      <c r="K4478" s="5" t="s">
        <v>36</v>
      </c>
      <c r="L4478" s="5">
        <v>72</v>
      </c>
      <c r="M4478" s="7" t="s">
        <v>2131</v>
      </c>
      <c r="N4478" s="16">
        <f t="shared" si="345"/>
        <v>43906</v>
      </c>
      <c r="O4478" s="7" t="s">
        <v>2132</v>
      </c>
      <c r="P4478" s="12" t="str">
        <f t="shared" si="346"/>
        <v>2020-03-24</v>
      </c>
      <c r="Q4478" s="1" t="str">
        <f>IFERROR(VLOOKUP(K4478,de_para!$A$2:$B$32,2,0),"ERR")</f>
        <v>web event</v>
      </c>
      <c r="R4478" s="1">
        <v>0</v>
      </c>
      <c r="S4478" s="1">
        <f t="shared" si="347"/>
        <v>3</v>
      </c>
      <c r="T4478" s="1">
        <f t="shared" si="348"/>
        <v>2020</v>
      </c>
      <c r="U4478" s="1">
        <f t="shared" si="349"/>
        <v>1</v>
      </c>
    </row>
    <row r="4479" spans="1:21" x14ac:dyDescent="0.25">
      <c r="A4479" s="3" t="s">
        <v>2012</v>
      </c>
      <c r="B4479" s="3" t="s">
        <v>2130</v>
      </c>
      <c r="C4479" s="4" t="s">
        <v>2013</v>
      </c>
      <c r="D4479" s="5" t="s">
        <v>1976</v>
      </c>
      <c r="E4479" s="4" t="s">
        <v>1977</v>
      </c>
      <c r="F4479" s="6">
        <v>0</v>
      </c>
      <c r="G4479" s="4">
        <v>0</v>
      </c>
      <c r="H4479" s="4">
        <v>0</v>
      </c>
      <c r="I4479" s="5" t="s">
        <v>45</v>
      </c>
      <c r="J4479" s="5">
        <v>0</v>
      </c>
      <c r="K4479" s="5" t="s">
        <v>36</v>
      </c>
      <c r="L4479" s="5">
        <v>6</v>
      </c>
      <c r="M4479" s="7" t="s">
        <v>2131</v>
      </c>
      <c r="N4479" s="16">
        <f t="shared" si="345"/>
        <v>43906</v>
      </c>
      <c r="O4479" s="7" t="s">
        <v>2132</v>
      </c>
      <c r="P4479" s="12" t="str">
        <f t="shared" si="346"/>
        <v>2020-03-24</v>
      </c>
      <c r="Q4479" s="1" t="str">
        <f>IFERROR(VLOOKUP(K4479,de_para!$A$2:$B$32,2,0),"ERR")</f>
        <v>web event</v>
      </c>
      <c r="R4479" s="1">
        <v>0</v>
      </c>
      <c r="S4479" s="1">
        <f t="shared" si="347"/>
        <v>3</v>
      </c>
      <c r="T4479" s="1">
        <f t="shared" si="348"/>
        <v>2020</v>
      </c>
      <c r="U4479" s="1">
        <f t="shared" si="349"/>
        <v>1</v>
      </c>
    </row>
    <row r="4480" spans="1:21" x14ac:dyDescent="0.25">
      <c r="A4480" s="3" t="s">
        <v>1987</v>
      </c>
      <c r="B4480" s="3" t="s">
        <v>2130</v>
      </c>
      <c r="C4480" s="4" t="s">
        <v>1988</v>
      </c>
      <c r="D4480" s="5" t="s">
        <v>1985</v>
      </c>
      <c r="E4480" s="4" t="s">
        <v>1986</v>
      </c>
      <c r="F4480" s="6">
        <v>4500.46</v>
      </c>
      <c r="G4480" s="4">
        <v>330690</v>
      </c>
      <c r="H4480" s="4">
        <v>455388</v>
      </c>
      <c r="I4480" s="5">
        <v>9.8826934400000006</v>
      </c>
      <c r="J4480" s="5">
        <v>1.3770842783271</v>
      </c>
      <c r="K4480" s="5" t="s">
        <v>1265</v>
      </c>
      <c r="L4480" s="5">
        <v>257</v>
      </c>
      <c r="M4480" s="7" t="s">
        <v>2131</v>
      </c>
      <c r="N4480" s="16">
        <f t="shared" si="345"/>
        <v>43906</v>
      </c>
      <c r="O4480" s="7" t="s">
        <v>2132</v>
      </c>
      <c r="P4480" s="12" t="str">
        <f t="shared" si="346"/>
        <v>2020-03-24</v>
      </c>
      <c r="Q4480" s="1" t="str">
        <f>IFERROR(VLOOKUP(K4480,de_para!$A$2:$B$32,2,0),"ERR")</f>
        <v>Mensagem</v>
      </c>
      <c r="R4480" s="1">
        <v>0</v>
      </c>
      <c r="S4480" s="1">
        <f t="shared" si="347"/>
        <v>3</v>
      </c>
      <c r="T4480" s="1">
        <f t="shared" si="348"/>
        <v>2020</v>
      </c>
      <c r="U4480" s="1">
        <f t="shared" si="349"/>
        <v>1</v>
      </c>
    </row>
    <row r="4481" spans="1:21" x14ac:dyDescent="0.25">
      <c r="A4481" s="3" t="s">
        <v>2115</v>
      </c>
      <c r="B4481" s="3" t="s">
        <v>2130</v>
      </c>
      <c r="C4481" s="4" t="s">
        <v>2116</v>
      </c>
      <c r="D4481" s="5" t="s">
        <v>2106</v>
      </c>
      <c r="E4481" s="4" t="s">
        <v>2107</v>
      </c>
      <c r="F4481" s="6">
        <v>0</v>
      </c>
      <c r="G4481" s="4">
        <v>0</v>
      </c>
      <c r="H4481" s="4">
        <v>0</v>
      </c>
      <c r="I4481" s="5" t="s">
        <v>45</v>
      </c>
      <c r="J4481" s="5">
        <v>0</v>
      </c>
      <c r="K4481" s="5" t="s">
        <v>36</v>
      </c>
      <c r="L4481" s="5">
        <v>2</v>
      </c>
      <c r="M4481" s="7" t="s">
        <v>2131</v>
      </c>
      <c r="N4481" s="16">
        <f t="shared" si="345"/>
        <v>43906</v>
      </c>
      <c r="O4481" s="7" t="s">
        <v>2132</v>
      </c>
      <c r="P4481" s="12" t="str">
        <f t="shared" si="346"/>
        <v>2020-03-24</v>
      </c>
      <c r="Q4481" s="1" t="str">
        <f>IFERROR(VLOOKUP(K4481,de_para!$A$2:$B$32,2,0),"ERR")</f>
        <v>web event</v>
      </c>
      <c r="R4481" s="1">
        <v>0</v>
      </c>
      <c r="S4481" s="1">
        <f t="shared" si="347"/>
        <v>3</v>
      </c>
      <c r="T4481" s="1">
        <f t="shared" si="348"/>
        <v>2020</v>
      </c>
      <c r="U4481" s="1">
        <f t="shared" si="349"/>
        <v>1</v>
      </c>
    </row>
    <row r="4482" spans="1:21" x14ac:dyDescent="0.25">
      <c r="A4482" s="3" t="s">
        <v>2102</v>
      </c>
      <c r="B4482" s="3" t="s">
        <v>2130</v>
      </c>
      <c r="C4482" s="4" t="s">
        <v>2103</v>
      </c>
      <c r="D4482" s="5" t="s">
        <v>1941</v>
      </c>
      <c r="E4482" s="4" t="s">
        <v>1942</v>
      </c>
      <c r="F4482" s="6">
        <v>0</v>
      </c>
      <c r="G4482" s="4">
        <v>0</v>
      </c>
      <c r="H4482" s="4">
        <v>0</v>
      </c>
      <c r="I4482" s="5" t="s">
        <v>45</v>
      </c>
      <c r="J4482" s="5">
        <v>0</v>
      </c>
      <c r="K4482" s="5" t="s">
        <v>36</v>
      </c>
      <c r="L4482" s="5">
        <v>2</v>
      </c>
      <c r="M4482" s="7" t="s">
        <v>2131</v>
      </c>
      <c r="N4482" s="16">
        <f t="shared" si="345"/>
        <v>43906</v>
      </c>
      <c r="O4482" s="7" t="s">
        <v>2132</v>
      </c>
      <c r="P4482" s="12" t="str">
        <f t="shared" si="346"/>
        <v>2020-03-24</v>
      </c>
      <c r="Q4482" s="1" t="str">
        <f>IFERROR(VLOOKUP(K4482,de_para!$A$2:$B$32,2,0),"ERR")</f>
        <v>web event</v>
      </c>
      <c r="R4482" s="1">
        <v>0</v>
      </c>
      <c r="S4482" s="1">
        <f t="shared" si="347"/>
        <v>3</v>
      </c>
      <c r="T4482" s="1">
        <f t="shared" si="348"/>
        <v>2020</v>
      </c>
      <c r="U4482" s="1">
        <f t="shared" si="349"/>
        <v>1</v>
      </c>
    </row>
    <row r="4483" spans="1:21" x14ac:dyDescent="0.25">
      <c r="A4483" s="3" t="s">
        <v>2104</v>
      </c>
      <c r="B4483" s="3" t="s">
        <v>2130</v>
      </c>
      <c r="C4483" s="4" t="s">
        <v>2105</v>
      </c>
      <c r="D4483" s="5" t="s">
        <v>2106</v>
      </c>
      <c r="E4483" s="4" t="s">
        <v>2107</v>
      </c>
      <c r="F4483" s="6">
        <v>0</v>
      </c>
      <c r="G4483" s="4">
        <v>0</v>
      </c>
      <c r="H4483" s="4">
        <v>0</v>
      </c>
      <c r="I4483" s="5" t="s">
        <v>45</v>
      </c>
      <c r="J4483" s="5">
        <v>0</v>
      </c>
      <c r="K4483" s="5" t="s">
        <v>36</v>
      </c>
      <c r="L4483" s="5">
        <v>1</v>
      </c>
      <c r="M4483" s="7" t="s">
        <v>2131</v>
      </c>
      <c r="N4483" s="16">
        <f t="shared" ref="N4483:N4546" si="350">M4483-WEEKDAY(M4483,3)</f>
        <v>43906</v>
      </c>
      <c r="O4483" s="7" t="s">
        <v>2132</v>
      </c>
      <c r="P4483" s="12" t="str">
        <f t="shared" ref="P4483:P4546" si="351">RIGHT(B4483,10)</f>
        <v>2020-03-24</v>
      </c>
      <c r="Q4483" s="1" t="str">
        <f>IFERROR(VLOOKUP(K4483,de_para!$A$2:$B$32,2,0),"ERR")</f>
        <v>web event</v>
      </c>
      <c r="R4483" s="1">
        <v>0</v>
      </c>
      <c r="S4483" s="1">
        <f t="shared" ref="S4483:S4546" si="352">MONTH(P4483)</f>
        <v>3</v>
      </c>
      <c r="T4483" s="1">
        <f t="shared" ref="T4483:T4546" si="353">YEAR(P4483)</f>
        <v>2020</v>
      </c>
      <c r="U4483" s="1">
        <f t="shared" ref="U4483:U4546" si="354">IF(S4483&lt;7,1,2)</f>
        <v>1</v>
      </c>
    </row>
    <row r="4484" spans="1:21" x14ac:dyDescent="0.25">
      <c r="A4484" s="3" t="s">
        <v>2006</v>
      </c>
      <c r="B4484" s="3" t="s">
        <v>2130</v>
      </c>
      <c r="C4484" s="4" t="s">
        <v>2007</v>
      </c>
      <c r="D4484" s="5" t="s">
        <v>1976</v>
      </c>
      <c r="E4484" s="4" t="s">
        <v>1977</v>
      </c>
      <c r="F4484" s="6">
        <v>0</v>
      </c>
      <c r="G4484" s="4">
        <v>0</v>
      </c>
      <c r="H4484" s="4">
        <v>0</v>
      </c>
      <c r="I4484" s="5" t="s">
        <v>45</v>
      </c>
      <c r="J4484" s="5">
        <v>0</v>
      </c>
      <c r="K4484" s="5" t="s">
        <v>36</v>
      </c>
      <c r="L4484" s="5">
        <v>1</v>
      </c>
      <c r="M4484" s="7" t="s">
        <v>2131</v>
      </c>
      <c r="N4484" s="16">
        <f t="shared" si="350"/>
        <v>43906</v>
      </c>
      <c r="O4484" s="7" t="s">
        <v>2132</v>
      </c>
      <c r="P4484" s="12" t="str">
        <f t="shared" si="351"/>
        <v>2020-03-24</v>
      </c>
      <c r="Q4484" s="1" t="str">
        <f>IFERROR(VLOOKUP(K4484,de_para!$A$2:$B$32,2,0),"ERR")</f>
        <v>web event</v>
      </c>
      <c r="R4484" s="1">
        <v>0</v>
      </c>
      <c r="S4484" s="1">
        <f t="shared" si="352"/>
        <v>3</v>
      </c>
      <c r="T4484" s="1">
        <f t="shared" si="353"/>
        <v>2020</v>
      </c>
      <c r="U4484" s="1">
        <f t="shared" si="354"/>
        <v>1</v>
      </c>
    </row>
    <row r="4485" spans="1:21" x14ac:dyDescent="0.25">
      <c r="A4485" s="3" t="s">
        <v>1991</v>
      </c>
      <c r="B4485" s="3" t="s">
        <v>2130</v>
      </c>
      <c r="C4485" s="4" t="s">
        <v>1992</v>
      </c>
      <c r="D4485" s="5" t="s">
        <v>1976</v>
      </c>
      <c r="E4485" s="4" t="s">
        <v>1977</v>
      </c>
      <c r="F4485" s="6">
        <v>707.4</v>
      </c>
      <c r="G4485" s="4">
        <v>27952</v>
      </c>
      <c r="H4485" s="4">
        <v>61638</v>
      </c>
      <c r="I4485" s="5">
        <v>11.47668646</v>
      </c>
      <c r="J4485" s="5">
        <v>2.2051373783628998</v>
      </c>
      <c r="K4485" s="5" t="s">
        <v>36</v>
      </c>
      <c r="L4485" s="5">
        <v>6</v>
      </c>
      <c r="M4485" s="7" t="s">
        <v>2131</v>
      </c>
      <c r="N4485" s="16">
        <f t="shared" si="350"/>
        <v>43906</v>
      </c>
      <c r="O4485" s="7" t="s">
        <v>2132</v>
      </c>
      <c r="P4485" s="12" t="str">
        <f t="shared" si="351"/>
        <v>2020-03-24</v>
      </c>
      <c r="Q4485" s="1" t="str">
        <f>IFERROR(VLOOKUP(K4485,de_para!$A$2:$B$32,2,0),"ERR")</f>
        <v>web event</v>
      </c>
      <c r="R4485" s="1">
        <v>0</v>
      </c>
      <c r="S4485" s="1">
        <f t="shared" si="352"/>
        <v>3</v>
      </c>
      <c r="T4485" s="1">
        <f t="shared" si="353"/>
        <v>2020</v>
      </c>
      <c r="U4485" s="1">
        <f t="shared" si="354"/>
        <v>1</v>
      </c>
    </row>
    <row r="4486" spans="1:21" x14ac:dyDescent="0.25">
      <c r="A4486" s="3" t="s">
        <v>1952</v>
      </c>
      <c r="B4486" s="3" t="s">
        <v>2130</v>
      </c>
      <c r="C4486" s="4" t="s">
        <v>1953</v>
      </c>
      <c r="D4486" s="5" t="s">
        <v>1954</v>
      </c>
      <c r="E4486" s="4" t="s">
        <v>1955</v>
      </c>
      <c r="F4486" s="6">
        <v>19416</v>
      </c>
      <c r="G4486" s="4">
        <v>731394</v>
      </c>
      <c r="H4486" s="4">
        <v>1343309</v>
      </c>
      <c r="I4486" s="5">
        <v>14.453859830000001</v>
      </c>
      <c r="J4486" s="5">
        <v>1.8366420834735</v>
      </c>
      <c r="K4486" s="5" t="s">
        <v>36</v>
      </c>
      <c r="L4486" s="5">
        <v>61</v>
      </c>
      <c r="M4486" s="7" t="s">
        <v>2131</v>
      </c>
      <c r="N4486" s="16">
        <f t="shared" si="350"/>
        <v>43906</v>
      </c>
      <c r="O4486" s="7" t="s">
        <v>2132</v>
      </c>
      <c r="P4486" s="12" t="str">
        <f t="shared" si="351"/>
        <v>2020-03-24</v>
      </c>
      <c r="Q4486" s="1" t="str">
        <f>IFERROR(VLOOKUP(K4486,de_para!$A$2:$B$32,2,0),"ERR")</f>
        <v>web event</v>
      </c>
      <c r="R4486" s="1">
        <v>0</v>
      </c>
      <c r="S4486" s="1">
        <f t="shared" si="352"/>
        <v>3</v>
      </c>
      <c r="T4486" s="1">
        <f t="shared" si="353"/>
        <v>2020</v>
      </c>
      <c r="U4486" s="1">
        <f t="shared" si="354"/>
        <v>1</v>
      </c>
    </row>
    <row r="4487" spans="1:21" x14ac:dyDescent="0.25">
      <c r="A4487" s="3" t="s">
        <v>2020</v>
      </c>
      <c r="B4487" s="3" t="s">
        <v>2130</v>
      </c>
      <c r="C4487" s="4" t="s">
        <v>2021</v>
      </c>
      <c r="D4487" s="5" t="s">
        <v>1976</v>
      </c>
      <c r="E4487" s="4" t="s">
        <v>1977</v>
      </c>
      <c r="F4487" s="6">
        <v>0</v>
      </c>
      <c r="G4487" s="4">
        <v>0</v>
      </c>
      <c r="H4487" s="4">
        <v>0</v>
      </c>
      <c r="I4487" s="5" t="s">
        <v>45</v>
      </c>
      <c r="J4487" s="5">
        <v>0</v>
      </c>
      <c r="K4487" s="5" t="s">
        <v>36</v>
      </c>
      <c r="L4487" s="5">
        <v>28</v>
      </c>
      <c r="M4487" s="7" t="s">
        <v>2131</v>
      </c>
      <c r="N4487" s="16">
        <f t="shared" si="350"/>
        <v>43906</v>
      </c>
      <c r="O4487" s="7" t="s">
        <v>2132</v>
      </c>
      <c r="P4487" s="12" t="str">
        <f t="shared" si="351"/>
        <v>2020-03-24</v>
      </c>
      <c r="Q4487" s="1" t="str">
        <f>IFERROR(VLOOKUP(K4487,de_para!$A$2:$B$32,2,0),"ERR")</f>
        <v>web event</v>
      </c>
      <c r="R4487" s="1">
        <v>0</v>
      </c>
      <c r="S4487" s="1">
        <f t="shared" si="352"/>
        <v>3</v>
      </c>
      <c r="T4487" s="1">
        <f t="shared" si="353"/>
        <v>2020</v>
      </c>
      <c r="U4487" s="1">
        <f t="shared" si="354"/>
        <v>1</v>
      </c>
    </row>
    <row r="4488" spans="1:21" x14ac:dyDescent="0.25">
      <c r="A4488" s="3" t="s">
        <v>2137</v>
      </c>
      <c r="B4488" s="3" t="s">
        <v>2130</v>
      </c>
      <c r="C4488" s="4" t="s">
        <v>2138</v>
      </c>
      <c r="D4488" s="5" t="s">
        <v>1959</v>
      </c>
      <c r="E4488" s="4" t="s">
        <v>1960</v>
      </c>
      <c r="F4488" s="6">
        <v>8.18</v>
      </c>
      <c r="G4488" s="4">
        <v>1205</v>
      </c>
      <c r="H4488" s="4">
        <v>1272</v>
      </c>
      <c r="I4488" s="5">
        <v>6.4308176100000001</v>
      </c>
      <c r="J4488" s="5">
        <v>1.0556016597510001</v>
      </c>
      <c r="K4488" s="5" t="s">
        <v>36</v>
      </c>
      <c r="L4488" s="5" t="s">
        <v>45</v>
      </c>
      <c r="M4488" s="7" t="s">
        <v>2131</v>
      </c>
      <c r="N4488" s="16">
        <f t="shared" si="350"/>
        <v>43906</v>
      </c>
      <c r="O4488" s="7" t="s">
        <v>2132</v>
      </c>
      <c r="P4488" s="12" t="str">
        <f t="shared" si="351"/>
        <v>2020-03-24</v>
      </c>
      <c r="Q4488" s="1" t="str">
        <f>IFERROR(VLOOKUP(K4488,de_para!$A$2:$B$32,2,0),"ERR")</f>
        <v>web event</v>
      </c>
      <c r="R4488" s="1">
        <v>0</v>
      </c>
      <c r="S4488" s="1">
        <f t="shared" si="352"/>
        <v>3</v>
      </c>
      <c r="T4488" s="1">
        <f t="shared" si="353"/>
        <v>2020</v>
      </c>
      <c r="U4488" s="1">
        <f t="shared" si="354"/>
        <v>1</v>
      </c>
    </row>
    <row r="4489" spans="1:21" x14ac:dyDescent="0.25">
      <c r="A4489" s="3" t="s">
        <v>2015</v>
      </c>
      <c r="B4489" s="3" t="s">
        <v>2130</v>
      </c>
      <c r="C4489" s="4" t="s">
        <v>2016</v>
      </c>
      <c r="D4489" s="5" t="s">
        <v>2010</v>
      </c>
      <c r="E4489" s="4" t="s">
        <v>2011</v>
      </c>
      <c r="F4489" s="6">
        <v>0</v>
      </c>
      <c r="G4489" s="4">
        <v>0</v>
      </c>
      <c r="H4489" s="4">
        <v>0</v>
      </c>
      <c r="I4489" s="5" t="s">
        <v>45</v>
      </c>
      <c r="J4489" s="5">
        <v>0</v>
      </c>
      <c r="K4489" s="5" t="s">
        <v>1265</v>
      </c>
      <c r="L4489" s="5">
        <v>3</v>
      </c>
      <c r="M4489" s="7" t="s">
        <v>2131</v>
      </c>
      <c r="N4489" s="16">
        <f t="shared" si="350"/>
        <v>43906</v>
      </c>
      <c r="O4489" s="7" t="s">
        <v>2132</v>
      </c>
      <c r="P4489" s="12" t="str">
        <f t="shared" si="351"/>
        <v>2020-03-24</v>
      </c>
      <c r="Q4489" s="1" t="str">
        <f>IFERROR(VLOOKUP(K4489,de_para!$A$2:$B$32,2,0),"ERR")</f>
        <v>Mensagem</v>
      </c>
      <c r="R4489" s="1">
        <v>0</v>
      </c>
      <c r="S4489" s="1">
        <f t="shared" si="352"/>
        <v>3</v>
      </c>
      <c r="T4489" s="1">
        <f t="shared" si="353"/>
        <v>2020</v>
      </c>
      <c r="U4489" s="1">
        <f t="shared" si="354"/>
        <v>1</v>
      </c>
    </row>
    <row r="4490" spans="1:21" x14ac:dyDescent="0.25">
      <c r="A4490" s="3" t="s">
        <v>1934</v>
      </c>
      <c r="B4490" s="3" t="s">
        <v>2130</v>
      </c>
      <c r="C4490" s="4" t="s">
        <v>1935</v>
      </c>
      <c r="D4490" s="5" t="s">
        <v>1936</v>
      </c>
      <c r="E4490" s="4" t="s">
        <v>1937</v>
      </c>
      <c r="F4490" s="6">
        <v>11213.5</v>
      </c>
      <c r="G4490" s="4">
        <v>32424</v>
      </c>
      <c r="H4490" s="4">
        <v>328858</v>
      </c>
      <c r="I4490" s="5">
        <v>34.098303829999999</v>
      </c>
      <c r="J4490" s="5">
        <v>10.142425363928</v>
      </c>
      <c r="K4490" s="5" t="s">
        <v>36</v>
      </c>
      <c r="L4490" s="5">
        <v>59</v>
      </c>
      <c r="M4490" s="7" t="s">
        <v>2131</v>
      </c>
      <c r="N4490" s="16">
        <f t="shared" si="350"/>
        <v>43906</v>
      </c>
      <c r="O4490" s="7" t="s">
        <v>2132</v>
      </c>
      <c r="P4490" s="12" t="str">
        <f t="shared" si="351"/>
        <v>2020-03-24</v>
      </c>
      <c r="Q4490" s="1" t="str">
        <f>IFERROR(VLOOKUP(K4490,de_para!$A$2:$B$32,2,0),"ERR")</f>
        <v>web event</v>
      </c>
      <c r="R4490" s="1">
        <v>0</v>
      </c>
      <c r="S4490" s="1">
        <f t="shared" si="352"/>
        <v>3</v>
      </c>
      <c r="T4490" s="1">
        <f t="shared" si="353"/>
        <v>2020</v>
      </c>
      <c r="U4490" s="1">
        <f t="shared" si="354"/>
        <v>1</v>
      </c>
    </row>
    <row r="4491" spans="1:21" x14ac:dyDescent="0.25">
      <c r="A4491" s="3" t="s">
        <v>1993</v>
      </c>
      <c r="B4491" s="3" t="s">
        <v>2130</v>
      </c>
      <c r="C4491" s="4" t="s">
        <v>2119</v>
      </c>
      <c r="D4491" s="5" t="s">
        <v>2120</v>
      </c>
      <c r="E4491" s="4" t="s">
        <v>2121</v>
      </c>
      <c r="F4491" s="6">
        <v>441.24</v>
      </c>
      <c r="G4491" s="4">
        <v>31816</v>
      </c>
      <c r="H4491" s="4">
        <v>39071</v>
      </c>
      <c r="I4491" s="5">
        <v>11.29328658</v>
      </c>
      <c r="J4491" s="5">
        <v>1.2280299220518001</v>
      </c>
      <c r="K4491" s="5" t="s">
        <v>36</v>
      </c>
      <c r="L4491" s="5" t="s">
        <v>45</v>
      </c>
      <c r="M4491" s="7" t="s">
        <v>2131</v>
      </c>
      <c r="N4491" s="16">
        <f t="shared" si="350"/>
        <v>43906</v>
      </c>
      <c r="O4491" s="7" t="s">
        <v>2132</v>
      </c>
      <c r="P4491" s="12" t="str">
        <f t="shared" si="351"/>
        <v>2020-03-24</v>
      </c>
      <c r="Q4491" s="1" t="str">
        <f>IFERROR(VLOOKUP(K4491,de_para!$A$2:$B$32,2,0),"ERR")</f>
        <v>web event</v>
      </c>
      <c r="R4491" s="1">
        <v>0</v>
      </c>
      <c r="S4491" s="1">
        <f t="shared" si="352"/>
        <v>3</v>
      </c>
      <c r="T4491" s="1">
        <f t="shared" si="353"/>
        <v>2020</v>
      </c>
      <c r="U4491" s="1">
        <f t="shared" si="354"/>
        <v>1</v>
      </c>
    </row>
    <row r="4492" spans="1:21" x14ac:dyDescent="0.25">
      <c r="A4492" s="3" t="s">
        <v>2104</v>
      </c>
      <c r="B4492" s="3" t="s">
        <v>2130</v>
      </c>
      <c r="C4492" s="4" t="s">
        <v>2114</v>
      </c>
      <c r="D4492" s="5" t="s">
        <v>1976</v>
      </c>
      <c r="E4492" s="4" t="s">
        <v>1977</v>
      </c>
      <c r="F4492" s="6">
        <v>0</v>
      </c>
      <c r="G4492" s="4">
        <v>0</v>
      </c>
      <c r="H4492" s="4">
        <v>0</v>
      </c>
      <c r="I4492" s="5" t="s">
        <v>45</v>
      </c>
      <c r="J4492" s="5">
        <v>0</v>
      </c>
      <c r="K4492" s="5" t="s">
        <v>36</v>
      </c>
      <c r="L4492" s="5">
        <v>21</v>
      </c>
      <c r="M4492" s="7" t="s">
        <v>2131</v>
      </c>
      <c r="N4492" s="16">
        <f t="shared" si="350"/>
        <v>43906</v>
      </c>
      <c r="O4492" s="7" t="s">
        <v>2132</v>
      </c>
      <c r="P4492" s="12" t="str">
        <f t="shared" si="351"/>
        <v>2020-03-24</v>
      </c>
      <c r="Q4492" s="1" t="str">
        <f>IFERROR(VLOOKUP(K4492,de_para!$A$2:$B$32,2,0),"ERR")</f>
        <v>web event</v>
      </c>
      <c r="R4492" s="1">
        <v>0</v>
      </c>
      <c r="S4492" s="1">
        <f t="shared" si="352"/>
        <v>3</v>
      </c>
      <c r="T4492" s="1">
        <f t="shared" si="353"/>
        <v>2020</v>
      </c>
      <c r="U4492" s="1">
        <f t="shared" si="354"/>
        <v>1</v>
      </c>
    </row>
    <row r="4493" spans="1:21" x14ac:dyDescent="0.25">
      <c r="A4493" s="3" t="s">
        <v>1993</v>
      </c>
      <c r="B4493" s="3" t="s">
        <v>2130</v>
      </c>
      <c r="C4493" s="4" t="s">
        <v>2014</v>
      </c>
      <c r="D4493" s="5" t="s">
        <v>1959</v>
      </c>
      <c r="E4493" s="4" t="s">
        <v>1960</v>
      </c>
      <c r="F4493" s="6">
        <v>0</v>
      </c>
      <c r="G4493" s="4">
        <v>0</v>
      </c>
      <c r="H4493" s="4">
        <v>0</v>
      </c>
      <c r="I4493" s="5" t="s">
        <v>45</v>
      </c>
      <c r="J4493" s="5">
        <v>0</v>
      </c>
      <c r="K4493" s="5" t="s">
        <v>36</v>
      </c>
      <c r="L4493" s="5">
        <v>4</v>
      </c>
      <c r="M4493" s="7" t="s">
        <v>2131</v>
      </c>
      <c r="N4493" s="16">
        <f t="shared" si="350"/>
        <v>43906</v>
      </c>
      <c r="O4493" s="7" t="s">
        <v>2132</v>
      </c>
      <c r="P4493" s="12" t="str">
        <f t="shared" si="351"/>
        <v>2020-03-24</v>
      </c>
      <c r="Q4493" s="1" t="str">
        <f>IFERROR(VLOOKUP(K4493,de_para!$A$2:$B$32,2,0),"ERR")</f>
        <v>web event</v>
      </c>
      <c r="R4493" s="1">
        <v>0</v>
      </c>
      <c r="S4493" s="1">
        <f t="shared" si="352"/>
        <v>3</v>
      </c>
      <c r="T4493" s="1">
        <f t="shared" si="353"/>
        <v>2020</v>
      </c>
      <c r="U4493" s="1">
        <f t="shared" si="354"/>
        <v>1</v>
      </c>
    </row>
    <row r="4494" spans="1:21" x14ac:dyDescent="0.25">
      <c r="A4494" s="3" t="s">
        <v>2022</v>
      </c>
      <c r="B4494" s="3" t="s">
        <v>2130</v>
      </c>
      <c r="C4494" s="4" t="s">
        <v>2023</v>
      </c>
      <c r="D4494" s="5" t="s">
        <v>2024</v>
      </c>
      <c r="E4494" s="4" t="s">
        <v>2025</v>
      </c>
      <c r="F4494" s="6">
        <v>133.37</v>
      </c>
      <c r="G4494" s="4">
        <v>27702</v>
      </c>
      <c r="H4494" s="4">
        <v>27702</v>
      </c>
      <c r="I4494" s="5">
        <v>4.8144538299999997</v>
      </c>
      <c r="J4494" s="5">
        <v>1</v>
      </c>
      <c r="K4494" s="5" t="s">
        <v>1265</v>
      </c>
      <c r="L4494" s="5">
        <v>1</v>
      </c>
      <c r="M4494" s="7" t="s">
        <v>2131</v>
      </c>
      <c r="N4494" s="16">
        <f t="shared" si="350"/>
        <v>43906</v>
      </c>
      <c r="O4494" s="7" t="s">
        <v>2132</v>
      </c>
      <c r="P4494" s="12" t="str">
        <f t="shared" si="351"/>
        <v>2020-03-24</v>
      </c>
      <c r="Q4494" s="1" t="str">
        <f>IFERROR(VLOOKUP(K4494,de_para!$A$2:$B$32,2,0),"ERR")</f>
        <v>Mensagem</v>
      </c>
      <c r="R4494" s="1">
        <v>0</v>
      </c>
      <c r="S4494" s="1">
        <f t="shared" si="352"/>
        <v>3</v>
      </c>
      <c r="T4494" s="1">
        <f t="shared" si="353"/>
        <v>2020</v>
      </c>
      <c r="U4494" s="1">
        <f t="shared" si="354"/>
        <v>1</v>
      </c>
    </row>
    <row r="4495" spans="1:21" x14ac:dyDescent="0.25">
      <c r="A4495" s="3" t="s">
        <v>1957</v>
      </c>
      <c r="B4495" s="3" t="s">
        <v>2130</v>
      </c>
      <c r="C4495" s="4" t="s">
        <v>1958</v>
      </c>
      <c r="D4495" s="5" t="s">
        <v>1959</v>
      </c>
      <c r="E4495" s="4" t="s">
        <v>1960</v>
      </c>
      <c r="F4495" s="6">
        <v>14584.14</v>
      </c>
      <c r="G4495" s="4">
        <v>655236</v>
      </c>
      <c r="H4495" s="4">
        <v>1173826</v>
      </c>
      <c r="I4495" s="5">
        <v>12.42444792</v>
      </c>
      <c r="J4495" s="5">
        <v>1.7914552924442</v>
      </c>
      <c r="K4495" s="5" t="s">
        <v>36</v>
      </c>
      <c r="L4495" s="5">
        <v>43</v>
      </c>
      <c r="M4495" s="7" t="s">
        <v>2131</v>
      </c>
      <c r="N4495" s="16">
        <f t="shared" si="350"/>
        <v>43906</v>
      </c>
      <c r="O4495" s="7" t="s">
        <v>2132</v>
      </c>
      <c r="P4495" s="12" t="str">
        <f t="shared" si="351"/>
        <v>2020-03-24</v>
      </c>
      <c r="Q4495" s="1" t="str">
        <f>IFERROR(VLOOKUP(K4495,de_para!$A$2:$B$32,2,0),"ERR")</f>
        <v>web event</v>
      </c>
      <c r="R4495" s="1">
        <v>0</v>
      </c>
      <c r="S4495" s="1">
        <f t="shared" si="352"/>
        <v>3</v>
      </c>
      <c r="T4495" s="1">
        <f t="shared" si="353"/>
        <v>2020</v>
      </c>
      <c r="U4495" s="1">
        <f t="shared" si="354"/>
        <v>1</v>
      </c>
    </row>
    <row r="4496" spans="1:21" x14ac:dyDescent="0.25">
      <c r="A4496" s="3" t="s">
        <v>1983</v>
      </c>
      <c r="B4496" s="3" t="s">
        <v>2130</v>
      </c>
      <c r="C4496" s="4" t="s">
        <v>1984</v>
      </c>
      <c r="D4496" s="5" t="s">
        <v>1985</v>
      </c>
      <c r="E4496" s="4" t="s">
        <v>1986</v>
      </c>
      <c r="F4496" s="6">
        <v>1770.96</v>
      </c>
      <c r="G4496" s="4">
        <v>163840</v>
      </c>
      <c r="H4496" s="4">
        <v>213739</v>
      </c>
      <c r="I4496" s="5">
        <v>8.28561938</v>
      </c>
      <c r="J4496" s="5">
        <v>1.3045593261719</v>
      </c>
      <c r="K4496" s="5" t="s">
        <v>1265</v>
      </c>
      <c r="L4496" s="5">
        <v>88</v>
      </c>
      <c r="M4496" s="7" t="s">
        <v>2131</v>
      </c>
      <c r="N4496" s="16">
        <f t="shared" si="350"/>
        <v>43906</v>
      </c>
      <c r="O4496" s="7" t="s">
        <v>2132</v>
      </c>
      <c r="P4496" s="12" t="str">
        <f t="shared" si="351"/>
        <v>2020-03-24</v>
      </c>
      <c r="Q4496" s="1" t="str">
        <f>IFERROR(VLOOKUP(K4496,de_para!$A$2:$B$32,2,0),"ERR")</f>
        <v>Mensagem</v>
      </c>
      <c r="R4496" s="1">
        <v>0</v>
      </c>
      <c r="S4496" s="1">
        <f t="shared" si="352"/>
        <v>3</v>
      </c>
      <c r="T4496" s="1">
        <f t="shared" si="353"/>
        <v>2020</v>
      </c>
      <c r="U4496" s="1">
        <f t="shared" si="354"/>
        <v>1</v>
      </c>
    </row>
    <row r="4497" spans="1:21" x14ac:dyDescent="0.25">
      <c r="A4497" s="3" t="s">
        <v>2139</v>
      </c>
      <c r="B4497" s="3" t="s">
        <v>2140</v>
      </c>
      <c r="C4497" s="4" t="s">
        <v>2141</v>
      </c>
      <c r="D4497" s="5" t="s">
        <v>2142</v>
      </c>
      <c r="E4497" s="4" t="s">
        <v>2143</v>
      </c>
      <c r="F4497" s="6">
        <v>592.21</v>
      </c>
      <c r="G4497" s="4">
        <v>86559</v>
      </c>
      <c r="H4497" s="4">
        <v>98970</v>
      </c>
      <c r="I4497" s="5">
        <v>5.9837324399999998</v>
      </c>
      <c r="J4497" s="5">
        <v>1.143381970679</v>
      </c>
      <c r="K4497" s="5" t="s">
        <v>179</v>
      </c>
      <c r="L4497" s="5">
        <v>140</v>
      </c>
      <c r="M4497" s="7" t="s">
        <v>2144</v>
      </c>
      <c r="N4497" s="16">
        <f t="shared" si="350"/>
        <v>43899</v>
      </c>
      <c r="O4497" s="7" t="s">
        <v>2145</v>
      </c>
      <c r="P4497" s="12" t="str">
        <f t="shared" si="351"/>
        <v>2020-03-17</v>
      </c>
      <c r="Q4497" s="1" t="str">
        <f>IFERROR(VLOOKUP(K4497,de_para!$A$2:$B$32,2,0),"ERR")</f>
        <v>Mid funnel</v>
      </c>
      <c r="R4497" s="1">
        <v>0</v>
      </c>
      <c r="S4497" s="1">
        <f t="shared" si="352"/>
        <v>3</v>
      </c>
      <c r="T4497" s="1">
        <f t="shared" si="353"/>
        <v>2020</v>
      </c>
      <c r="U4497" s="1">
        <f t="shared" si="354"/>
        <v>1</v>
      </c>
    </row>
    <row r="4498" spans="1:21" x14ac:dyDescent="0.25">
      <c r="A4498" s="3" t="s">
        <v>1974</v>
      </c>
      <c r="B4498" s="3" t="s">
        <v>2140</v>
      </c>
      <c r="C4498" s="4" t="s">
        <v>1975</v>
      </c>
      <c r="D4498" s="5" t="s">
        <v>1976</v>
      </c>
      <c r="E4498" s="4" t="s">
        <v>1977</v>
      </c>
      <c r="F4498" s="6">
        <v>2081.71</v>
      </c>
      <c r="G4498" s="4">
        <v>224001</v>
      </c>
      <c r="H4498" s="4">
        <v>317784</v>
      </c>
      <c r="I4498" s="5">
        <v>6.5507074000000003</v>
      </c>
      <c r="J4498" s="5">
        <v>1.4186722380704</v>
      </c>
      <c r="K4498" s="5" t="s">
        <v>36</v>
      </c>
      <c r="L4498" s="5">
        <v>15</v>
      </c>
      <c r="M4498" s="7" t="s">
        <v>2144</v>
      </c>
      <c r="N4498" s="16">
        <f t="shared" si="350"/>
        <v>43899</v>
      </c>
      <c r="O4498" s="7" t="s">
        <v>2145</v>
      </c>
      <c r="P4498" s="12" t="str">
        <f t="shared" si="351"/>
        <v>2020-03-17</v>
      </c>
      <c r="Q4498" s="1" t="str">
        <f>IFERROR(VLOOKUP(K4498,de_para!$A$2:$B$32,2,0),"ERR")</f>
        <v>web event</v>
      </c>
      <c r="R4498" s="1">
        <v>0</v>
      </c>
      <c r="S4498" s="1">
        <f t="shared" si="352"/>
        <v>3</v>
      </c>
      <c r="T4498" s="1">
        <f t="shared" si="353"/>
        <v>2020</v>
      </c>
      <c r="U4498" s="1">
        <f t="shared" si="354"/>
        <v>1</v>
      </c>
    </row>
    <row r="4499" spans="1:21" x14ac:dyDescent="0.25">
      <c r="A4499" s="3" t="s">
        <v>2146</v>
      </c>
      <c r="B4499" s="3" t="s">
        <v>2140</v>
      </c>
      <c r="C4499" s="4" t="s">
        <v>2147</v>
      </c>
      <c r="D4499" s="5" t="s">
        <v>1976</v>
      </c>
      <c r="E4499" s="4" t="s">
        <v>1977</v>
      </c>
      <c r="F4499" s="6">
        <v>1250.96</v>
      </c>
      <c r="G4499" s="4">
        <v>88800</v>
      </c>
      <c r="H4499" s="4">
        <v>125811</v>
      </c>
      <c r="I4499" s="5">
        <v>9.9431687199999992</v>
      </c>
      <c r="J4499" s="5">
        <v>1.4167905405404999</v>
      </c>
      <c r="K4499" s="5" t="s">
        <v>36</v>
      </c>
      <c r="L4499" s="5">
        <v>4</v>
      </c>
      <c r="M4499" s="7" t="s">
        <v>2144</v>
      </c>
      <c r="N4499" s="16">
        <f t="shared" si="350"/>
        <v>43899</v>
      </c>
      <c r="O4499" s="7" t="s">
        <v>2145</v>
      </c>
      <c r="P4499" s="12" t="str">
        <f t="shared" si="351"/>
        <v>2020-03-17</v>
      </c>
      <c r="Q4499" s="1" t="str">
        <f>IFERROR(VLOOKUP(K4499,de_para!$A$2:$B$32,2,0),"ERR")</f>
        <v>web event</v>
      </c>
      <c r="R4499" s="1">
        <v>0</v>
      </c>
      <c r="S4499" s="1">
        <f t="shared" si="352"/>
        <v>3</v>
      </c>
      <c r="T4499" s="1">
        <f t="shared" si="353"/>
        <v>2020</v>
      </c>
      <c r="U4499" s="1">
        <f t="shared" si="354"/>
        <v>1</v>
      </c>
    </row>
    <row r="4500" spans="1:21" x14ac:dyDescent="0.25">
      <c r="A4500" s="3" t="s">
        <v>2135</v>
      </c>
      <c r="B4500" s="3" t="s">
        <v>2140</v>
      </c>
      <c r="C4500" s="4" t="s">
        <v>2136</v>
      </c>
      <c r="D4500" s="5" t="s">
        <v>1976</v>
      </c>
      <c r="E4500" s="4" t="s">
        <v>1977</v>
      </c>
      <c r="F4500" s="6">
        <v>0</v>
      </c>
      <c r="G4500" s="4">
        <v>0</v>
      </c>
      <c r="H4500" s="4">
        <v>0</v>
      </c>
      <c r="I4500" s="5" t="s">
        <v>45</v>
      </c>
      <c r="J4500" s="5">
        <v>0</v>
      </c>
      <c r="K4500" s="5" t="s">
        <v>36</v>
      </c>
      <c r="L4500" s="5">
        <v>2</v>
      </c>
      <c r="M4500" s="7" t="s">
        <v>2144</v>
      </c>
      <c r="N4500" s="16">
        <f t="shared" si="350"/>
        <v>43899</v>
      </c>
      <c r="O4500" s="7" t="s">
        <v>2145</v>
      </c>
      <c r="P4500" s="12" t="str">
        <f t="shared" si="351"/>
        <v>2020-03-17</v>
      </c>
      <c r="Q4500" s="1" t="str">
        <f>IFERROR(VLOOKUP(K4500,de_para!$A$2:$B$32,2,0),"ERR")</f>
        <v>web event</v>
      </c>
      <c r="R4500" s="1">
        <v>0</v>
      </c>
      <c r="S4500" s="1">
        <f t="shared" si="352"/>
        <v>3</v>
      </c>
      <c r="T4500" s="1">
        <f t="shared" si="353"/>
        <v>2020</v>
      </c>
      <c r="U4500" s="1">
        <f t="shared" si="354"/>
        <v>1</v>
      </c>
    </row>
    <row r="4501" spans="1:21" x14ac:dyDescent="0.25">
      <c r="A4501" s="3" t="s">
        <v>2104</v>
      </c>
      <c r="B4501" s="3" t="s">
        <v>2140</v>
      </c>
      <c r="C4501" s="4" t="s">
        <v>2105</v>
      </c>
      <c r="D4501" s="5" t="s">
        <v>2106</v>
      </c>
      <c r="E4501" s="4" t="s">
        <v>2107</v>
      </c>
      <c r="F4501" s="6">
        <v>0</v>
      </c>
      <c r="G4501" s="4">
        <v>0</v>
      </c>
      <c r="H4501" s="4">
        <v>0</v>
      </c>
      <c r="I4501" s="5" t="s">
        <v>45</v>
      </c>
      <c r="J4501" s="5">
        <v>0</v>
      </c>
      <c r="K4501" s="5" t="s">
        <v>36</v>
      </c>
      <c r="L4501" s="5">
        <v>2</v>
      </c>
      <c r="M4501" s="7" t="s">
        <v>2144</v>
      </c>
      <c r="N4501" s="16">
        <f t="shared" si="350"/>
        <v>43899</v>
      </c>
      <c r="O4501" s="7" t="s">
        <v>2145</v>
      </c>
      <c r="P4501" s="12" t="str">
        <f t="shared" si="351"/>
        <v>2020-03-17</v>
      </c>
      <c r="Q4501" s="1" t="str">
        <f>IFERROR(VLOOKUP(K4501,de_para!$A$2:$B$32,2,0),"ERR")</f>
        <v>web event</v>
      </c>
      <c r="R4501" s="1">
        <v>0</v>
      </c>
      <c r="S4501" s="1">
        <f t="shared" si="352"/>
        <v>3</v>
      </c>
      <c r="T4501" s="1">
        <f t="shared" si="353"/>
        <v>2020</v>
      </c>
      <c r="U4501" s="1">
        <f t="shared" si="354"/>
        <v>1</v>
      </c>
    </row>
    <row r="4502" spans="1:21" x14ac:dyDescent="0.25">
      <c r="A4502" s="3" t="s">
        <v>2148</v>
      </c>
      <c r="B4502" s="3" t="s">
        <v>2140</v>
      </c>
      <c r="C4502" s="4" t="s">
        <v>2149</v>
      </c>
      <c r="D4502" s="5" t="s">
        <v>2150</v>
      </c>
      <c r="E4502" s="4" t="s">
        <v>2151</v>
      </c>
      <c r="F4502" s="6">
        <v>5261.06</v>
      </c>
      <c r="G4502" s="4">
        <v>152703</v>
      </c>
      <c r="H4502" s="4">
        <v>228099</v>
      </c>
      <c r="I4502" s="5">
        <v>23.064809579999999</v>
      </c>
      <c r="J4502" s="5">
        <v>1.4937427555450999</v>
      </c>
      <c r="K4502" s="5" t="s">
        <v>1328</v>
      </c>
      <c r="L4502" s="5">
        <v>231</v>
      </c>
      <c r="M4502" s="7" t="s">
        <v>2144</v>
      </c>
      <c r="N4502" s="16">
        <f t="shared" si="350"/>
        <v>43899</v>
      </c>
      <c r="O4502" s="7" t="s">
        <v>2145</v>
      </c>
      <c r="P4502" s="12" t="str">
        <f t="shared" si="351"/>
        <v>2020-03-17</v>
      </c>
      <c r="Q4502" s="1" t="str">
        <f>IFERROR(VLOOKUP(K4502,de_para!$A$2:$B$32,2,0),"ERR")</f>
        <v>Lead Ads</v>
      </c>
      <c r="R4502" s="1">
        <v>0</v>
      </c>
      <c r="S4502" s="1">
        <f t="shared" si="352"/>
        <v>3</v>
      </c>
      <c r="T4502" s="1">
        <f t="shared" si="353"/>
        <v>2020</v>
      </c>
      <c r="U4502" s="1">
        <f t="shared" si="354"/>
        <v>1</v>
      </c>
    </row>
    <row r="4503" spans="1:21" x14ac:dyDescent="0.25">
      <c r="A4503" s="3" t="s">
        <v>2020</v>
      </c>
      <c r="B4503" s="3" t="s">
        <v>2140</v>
      </c>
      <c r="C4503" s="4" t="s">
        <v>2152</v>
      </c>
      <c r="D4503" s="5" t="s">
        <v>1976</v>
      </c>
      <c r="E4503" s="4" t="s">
        <v>1977</v>
      </c>
      <c r="F4503" s="6">
        <v>1496.42</v>
      </c>
      <c r="G4503" s="4">
        <v>87391</v>
      </c>
      <c r="H4503" s="4">
        <v>109867</v>
      </c>
      <c r="I4503" s="5">
        <v>13.620286350000001</v>
      </c>
      <c r="J4503" s="5">
        <v>1.2571889553844</v>
      </c>
      <c r="K4503" s="5" t="s">
        <v>36</v>
      </c>
      <c r="L4503" s="5">
        <v>4</v>
      </c>
      <c r="M4503" s="7" t="s">
        <v>2144</v>
      </c>
      <c r="N4503" s="16">
        <f t="shared" si="350"/>
        <v>43899</v>
      </c>
      <c r="O4503" s="7" t="s">
        <v>2145</v>
      </c>
      <c r="P4503" s="12" t="str">
        <f t="shared" si="351"/>
        <v>2020-03-17</v>
      </c>
      <c r="Q4503" s="1" t="str">
        <f>IFERROR(VLOOKUP(K4503,de_para!$A$2:$B$32,2,0),"ERR")</f>
        <v>web event</v>
      </c>
      <c r="R4503" s="1">
        <v>0</v>
      </c>
      <c r="S4503" s="1">
        <f t="shared" si="352"/>
        <v>3</v>
      </c>
      <c r="T4503" s="1">
        <f t="shared" si="353"/>
        <v>2020</v>
      </c>
      <c r="U4503" s="1">
        <f t="shared" si="354"/>
        <v>1</v>
      </c>
    </row>
    <row r="4504" spans="1:21" x14ac:dyDescent="0.25">
      <c r="A4504" s="3" t="s">
        <v>2020</v>
      </c>
      <c r="B4504" s="3" t="s">
        <v>2140</v>
      </c>
      <c r="C4504" s="4" t="s">
        <v>2021</v>
      </c>
      <c r="D4504" s="5" t="s">
        <v>1976</v>
      </c>
      <c r="E4504" s="4" t="s">
        <v>1977</v>
      </c>
      <c r="F4504" s="6">
        <v>0</v>
      </c>
      <c r="G4504" s="4">
        <v>0</v>
      </c>
      <c r="H4504" s="4">
        <v>0</v>
      </c>
      <c r="I4504" s="5" t="s">
        <v>45</v>
      </c>
      <c r="J4504" s="5">
        <v>0</v>
      </c>
      <c r="K4504" s="5" t="s">
        <v>36</v>
      </c>
      <c r="L4504" s="5">
        <v>22</v>
      </c>
      <c r="M4504" s="7" t="s">
        <v>2144</v>
      </c>
      <c r="N4504" s="16">
        <f t="shared" si="350"/>
        <v>43899</v>
      </c>
      <c r="O4504" s="7" t="s">
        <v>2145</v>
      </c>
      <c r="P4504" s="12" t="str">
        <f t="shared" si="351"/>
        <v>2020-03-17</v>
      </c>
      <c r="Q4504" s="1" t="str">
        <f>IFERROR(VLOOKUP(K4504,de_para!$A$2:$B$32,2,0),"ERR")</f>
        <v>web event</v>
      </c>
      <c r="R4504" s="1">
        <v>0</v>
      </c>
      <c r="S4504" s="1">
        <f t="shared" si="352"/>
        <v>3</v>
      </c>
      <c r="T4504" s="1">
        <f t="shared" si="353"/>
        <v>2020</v>
      </c>
      <c r="U4504" s="1">
        <f t="shared" si="354"/>
        <v>1</v>
      </c>
    </row>
    <row r="4505" spans="1:21" x14ac:dyDescent="0.25">
      <c r="A4505" s="3" t="s">
        <v>2148</v>
      </c>
      <c r="B4505" s="3" t="s">
        <v>2140</v>
      </c>
      <c r="C4505" s="4" t="s">
        <v>2153</v>
      </c>
      <c r="D4505" s="5" t="s">
        <v>1976</v>
      </c>
      <c r="E4505" s="4" t="s">
        <v>1977</v>
      </c>
      <c r="F4505" s="6">
        <v>2201.2600000000002</v>
      </c>
      <c r="G4505" s="4">
        <v>119649</v>
      </c>
      <c r="H4505" s="4">
        <v>159813</v>
      </c>
      <c r="I4505" s="5">
        <v>13.77397333</v>
      </c>
      <c r="J4505" s="5">
        <v>1.3356818694682</v>
      </c>
      <c r="K4505" s="5" t="s">
        <v>36</v>
      </c>
      <c r="L4505" s="5">
        <v>10</v>
      </c>
      <c r="M4505" s="7" t="s">
        <v>2144</v>
      </c>
      <c r="N4505" s="16">
        <f t="shared" si="350"/>
        <v>43899</v>
      </c>
      <c r="O4505" s="7" t="s">
        <v>2145</v>
      </c>
      <c r="P4505" s="12" t="str">
        <f t="shared" si="351"/>
        <v>2020-03-17</v>
      </c>
      <c r="Q4505" s="1" t="str">
        <f>IFERROR(VLOOKUP(K4505,de_para!$A$2:$B$32,2,0),"ERR")</f>
        <v>web event</v>
      </c>
      <c r="R4505" s="1">
        <v>0</v>
      </c>
      <c r="S4505" s="1">
        <f t="shared" si="352"/>
        <v>3</v>
      </c>
      <c r="T4505" s="1">
        <f t="shared" si="353"/>
        <v>2020</v>
      </c>
      <c r="U4505" s="1">
        <f t="shared" si="354"/>
        <v>1</v>
      </c>
    </row>
    <row r="4506" spans="1:21" x14ac:dyDescent="0.25">
      <c r="A4506" s="3" t="s">
        <v>2154</v>
      </c>
      <c r="B4506" s="3" t="s">
        <v>2140</v>
      </c>
      <c r="C4506" s="4" t="s">
        <v>2155</v>
      </c>
      <c r="D4506" s="5" t="s">
        <v>2156</v>
      </c>
      <c r="E4506" s="4" t="s">
        <v>2157</v>
      </c>
      <c r="F4506" s="6">
        <v>1348.29</v>
      </c>
      <c r="G4506" s="4">
        <v>14835</v>
      </c>
      <c r="H4506" s="4">
        <v>32484</v>
      </c>
      <c r="I4506" s="5">
        <v>41.506280009999998</v>
      </c>
      <c r="J4506" s="5">
        <v>2.1896865520727999</v>
      </c>
      <c r="K4506" s="5" t="s">
        <v>1328</v>
      </c>
      <c r="L4506" s="5">
        <v>60</v>
      </c>
      <c r="M4506" s="7" t="s">
        <v>2144</v>
      </c>
      <c r="N4506" s="16">
        <f t="shared" si="350"/>
        <v>43899</v>
      </c>
      <c r="O4506" s="7" t="s">
        <v>2145</v>
      </c>
      <c r="P4506" s="12" t="str">
        <f t="shared" si="351"/>
        <v>2020-03-17</v>
      </c>
      <c r="Q4506" s="1" t="str">
        <f>IFERROR(VLOOKUP(K4506,de_para!$A$2:$B$32,2,0),"ERR")</f>
        <v>Lead Ads</v>
      </c>
      <c r="R4506" s="1">
        <v>0</v>
      </c>
      <c r="S4506" s="1">
        <f t="shared" si="352"/>
        <v>3</v>
      </c>
      <c r="T4506" s="1">
        <f t="shared" si="353"/>
        <v>2020</v>
      </c>
      <c r="U4506" s="1">
        <f t="shared" si="354"/>
        <v>1</v>
      </c>
    </row>
    <row r="4507" spans="1:21" x14ac:dyDescent="0.25">
      <c r="A4507" s="3" t="s">
        <v>2108</v>
      </c>
      <c r="B4507" s="3" t="s">
        <v>2140</v>
      </c>
      <c r="C4507" s="4" t="s">
        <v>2158</v>
      </c>
      <c r="D4507" s="5" t="s">
        <v>2142</v>
      </c>
      <c r="E4507" s="4" t="s">
        <v>2143</v>
      </c>
      <c r="F4507" s="6">
        <v>379.93</v>
      </c>
      <c r="G4507" s="4">
        <v>45408</v>
      </c>
      <c r="H4507" s="4">
        <v>63172</v>
      </c>
      <c r="I4507" s="5">
        <v>6.01421516</v>
      </c>
      <c r="J4507" s="5">
        <v>1.3912085976038999</v>
      </c>
      <c r="K4507" s="5" t="s">
        <v>179</v>
      </c>
      <c r="L4507" s="5">
        <v>100</v>
      </c>
      <c r="M4507" s="7" t="s">
        <v>2144</v>
      </c>
      <c r="N4507" s="16">
        <f t="shared" si="350"/>
        <v>43899</v>
      </c>
      <c r="O4507" s="7" t="s">
        <v>2145</v>
      </c>
      <c r="P4507" s="12" t="str">
        <f t="shared" si="351"/>
        <v>2020-03-17</v>
      </c>
      <c r="Q4507" s="1" t="str">
        <f>IFERROR(VLOOKUP(K4507,de_para!$A$2:$B$32,2,0),"ERR")</f>
        <v>Mid funnel</v>
      </c>
      <c r="R4507" s="1">
        <v>0</v>
      </c>
      <c r="S4507" s="1">
        <f t="shared" si="352"/>
        <v>3</v>
      </c>
      <c r="T4507" s="1">
        <f t="shared" si="353"/>
        <v>2020</v>
      </c>
      <c r="U4507" s="1">
        <f t="shared" si="354"/>
        <v>1</v>
      </c>
    </row>
    <row r="4508" spans="1:21" x14ac:dyDescent="0.25">
      <c r="A4508" s="3" t="s">
        <v>2104</v>
      </c>
      <c r="B4508" s="3" t="s">
        <v>2140</v>
      </c>
      <c r="C4508" s="4" t="s">
        <v>2114</v>
      </c>
      <c r="D4508" s="5" t="s">
        <v>1976</v>
      </c>
      <c r="E4508" s="4" t="s">
        <v>1977</v>
      </c>
      <c r="F4508" s="6">
        <v>0</v>
      </c>
      <c r="G4508" s="4">
        <v>0</v>
      </c>
      <c r="H4508" s="4">
        <v>0</v>
      </c>
      <c r="I4508" s="5" t="s">
        <v>45</v>
      </c>
      <c r="J4508" s="5">
        <v>0</v>
      </c>
      <c r="K4508" s="5" t="s">
        <v>36</v>
      </c>
      <c r="L4508" s="5">
        <v>3</v>
      </c>
      <c r="M4508" s="7" t="s">
        <v>2144</v>
      </c>
      <c r="N4508" s="16">
        <f t="shared" si="350"/>
        <v>43899</v>
      </c>
      <c r="O4508" s="7" t="s">
        <v>2145</v>
      </c>
      <c r="P4508" s="12" t="str">
        <f t="shared" si="351"/>
        <v>2020-03-17</v>
      </c>
      <c r="Q4508" s="1" t="str">
        <f>IFERROR(VLOOKUP(K4508,de_para!$A$2:$B$32,2,0),"ERR")</f>
        <v>web event</v>
      </c>
      <c r="R4508" s="1">
        <v>0</v>
      </c>
      <c r="S4508" s="1">
        <f t="shared" si="352"/>
        <v>3</v>
      </c>
      <c r="T4508" s="1">
        <f t="shared" si="353"/>
        <v>2020</v>
      </c>
      <c r="U4508" s="1">
        <f t="shared" si="354"/>
        <v>1</v>
      </c>
    </row>
    <row r="4509" spans="1:21" x14ac:dyDescent="0.25">
      <c r="A4509" s="3" t="s">
        <v>2159</v>
      </c>
      <c r="B4509" s="3" t="s">
        <v>2140</v>
      </c>
      <c r="C4509" s="4" t="s">
        <v>2160</v>
      </c>
      <c r="D4509" s="5" t="s">
        <v>2142</v>
      </c>
      <c r="E4509" s="4" t="s">
        <v>2143</v>
      </c>
      <c r="F4509" s="6">
        <v>294.07</v>
      </c>
      <c r="G4509" s="4">
        <v>32864</v>
      </c>
      <c r="H4509" s="4">
        <v>41502</v>
      </c>
      <c r="I4509" s="5">
        <v>7.08568262</v>
      </c>
      <c r="J4509" s="5">
        <v>1.2628407984421</v>
      </c>
      <c r="K4509" s="5" t="s">
        <v>179</v>
      </c>
      <c r="L4509" s="5">
        <v>85</v>
      </c>
      <c r="M4509" s="7" t="s">
        <v>2144</v>
      </c>
      <c r="N4509" s="16">
        <f t="shared" si="350"/>
        <v>43899</v>
      </c>
      <c r="O4509" s="7" t="s">
        <v>2145</v>
      </c>
      <c r="P4509" s="12" t="str">
        <f t="shared" si="351"/>
        <v>2020-03-17</v>
      </c>
      <c r="Q4509" s="1" t="str">
        <f>IFERROR(VLOOKUP(K4509,de_para!$A$2:$B$32,2,0),"ERR")</f>
        <v>Mid funnel</v>
      </c>
      <c r="R4509" s="1">
        <v>0</v>
      </c>
      <c r="S4509" s="1">
        <f t="shared" si="352"/>
        <v>3</v>
      </c>
      <c r="T4509" s="1">
        <f t="shared" si="353"/>
        <v>2020</v>
      </c>
      <c r="U4509" s="1">
        <f t="shared" si="354"/>
        <v>1</v>
      </c>
    </row>
    <row r="4510" spans="1:21" x14ac:dyDescent="0.25">
      <c r="A4510" s="3" t="s">
        <v>2148</v>
      </c>
      <c r="B4510" s="3" t="s">
        <v>2140</v>
      </c>
      <c r="C4510" s="4" t="s">
        <v>2161</v>
      </c>
      <c r="D4510" s="5" t="s">
        <v>2142</v>
      </c>
      <c r="E4510" s="4" t="s">
        <v>2143</v>
      </c>
      <c r="F4510" s="6">
        <v>452.33</v>
      </c>
      <c r="G4510" s="4">
        <v>46273</v>
      </c>
      <c r="H4510" s="4">
        <v>63428</v>
      </c>
      <c r="I4510" s="5">
        <v>7.1313930799999996</v>
      </c>
      <c r="J4510" s="5">
        <v>1.3707345536274</v>
      </c>
      <c r="K4510" s="5" t="s">
        <v>179</v>
      </c>
      <c r="L4510" s="5">
        <v>149</v>
      </c>
      <c r="M4510" s="7" t="s">
        <v>2144</v>
      </c>
      <c r="N4510" s="16">
        <f t="shared" si="350"/>
        <v>43899</v>
      </c>
      <c r="O4510" s="7" t="s">
        <v>2145</v>
      </c>
      <c r="P4510" s="12" t="str">
        <f t="shared" si="351"/>
        <v>2020-03-17</v>
      </c>
      <c r="Q4510" s="1" t="str">
        <f>IFERROR(VLOOKUP(K4510,de_para!$A$2:$B$32,2,0),"ERR")</f>
        <v>Mid funnel</v>
      </c>
      <c r="R4510" s="1">
        <v>0</v>
      </c>
      <c r="S4510" s="1">
        <f t="shared" si="352"/>
        <v>3</v>
      </c>
      <c r="T4510" s="1">
        <f t="shared" si="353"/>
        <v>2020</v>
      </c>
      <c r="U4510" s="1">
        <f t="shared" si="354"/>
        <v>1</v>
      </c>
    </row>
    <row r="4511" spans="1:21" x14ac:dyDescent="0.25">
      <c r="A4511" s="3" t="s">
        <v>2012</v>
      </c>
      <c r="B4511" s="3" t="s">
        <v>2140</v>
      </c>
      <c r="C4511" s="4" t="s">
        <v>2013</v>
      </c>
      <c r="D4511" s="5" t="s">
        <v>1976</v>
      </c>
      <c r="E4511" s="4" t="s">
        <v>1977</v>
      </c>
      <c r="F4511" s="6">
        <v>0</v>
      </c>
      <c r="G4511" s="4">
        <v>0</v>
      </c>
      <c r="H4511" s="4">
        <v>0</v>
      </c>
      <c r="I4511" s="5" t="s">
        <v>45</v>
      </c>
      <c r="J4511" s="5">
        <v>0</v>
      </c>
      <c r="K4511" s="5" t="s">
        <v>36</v>
      </c>
      <c r="L4511" s="5">
        <v>3</v>
      </c>
      <c r="M4511" s="7" t="s">
        <v>2144</v>
      </c>
      <c r="N4511" s="16">
        <f t="shared" si="350"/>
        <v>43899</v>
      </c>
      <c r="O4511" s="7" t="s">
        <v>2145</v>
      </c>
      <c r="P4511" s="12" t="str">
        <f t="shared" si="351"/>
        <v>2020-03-17</v>
      </c>
      <c r="Q4511" s="1" t="str">
        <f>IFERROR(VLOOKUP(K4511,de_para!$A$2:$B$32,2,0),"ERR")</f>
        <v>web event</v>
      </c>
      <c r="R4511" s="1">
        <v>0</v>
      </c>
      <c r="S4511" s="1">
        <f t="shared" si="352"/>
        <v>3</v>
      </c>
      <c r="T4511" s="1">
        <f t="shared" si="353"/>
        <v>2020</v>
      </c>
      <c r="U4511" s="1">
        <f t="shared" si="354"/>
        <v>1</v>
      </c>
    </row>
    <row r="4512" spans="1:21" x14ac:dyDescent="0.25">
      <c r="A4512" s="3" t="s">
        <v>1963</v>
      </c>
      <c r="B4512" s="3" t="s">
        <v>2140</v>
      </c>
      <c r="C4512" s="4" t="s">
        <v>2162</v>
      </c>
      <c r="D4512" s="5" t="s">
        <v>1976</v>
      </c>
      <c r="E4512" s="4" t="s">
        <v>1977</v>
      </c>
      <c r="F4512" s="6">
        <v>474.01</v>
      </c>
      <c r="G4512" s="4">
        <v>50944</v>
      </c>
      <c r="H4512" s="4">
        <v>60958</v>
      </c>
      <c r="I4512" s="5">
        <v>7.7760097100000003</v>
      </c>
      <c r="J4512" s="5">
        <v>1.1965687814070001</v>
      </c>
      <c r="K4512" s="5" t="s">
        <v>36</v>
      </c>
      <c r="L4512" s="5">
        <v>2</v>
      </c>
      <c r="M4512" s="7" t="s">
        <v>2144</v>
      </c>
      <c r="N4512" s="16">
        <f t="shared" si="350"/>
        <v>43899</v>
      </c>
      <c r="O4512" s="7" t="s">
        <v>2145</v>
      </c>
      <c r="P4512" s="12" t="str">
        <f t="shared" si="351"/>
        <v>2020-03-17</v>
      </c>
      <c r="Q4512" s="1" t="str">
        <f>IFERROR(VLOOKUP(K4512,de_para!$A$2:$B$32,2,0),"ERR")</f>
        <v>web event</v>
      </c>
      <c r="R4512" s="1">
        <v>0</v>
      </c>
      <c r="S4512" s="1">
        <f t="shared" si="352"/>
        <v>3</v>
      </c>
      <c r="T4512" s="1">
        <f t="shared" si="353"/>
        <v>2020</v>
      </c>
      <c r="U4512" s="1">
        <f t="shared" si="354"/>
        <v>1</v>
      </c>
    </row>
    <row r="4513" spans="1:21" x14ac:dyDescent="0.25">
      <c r="A4513" s="3" t="s">
        <v>1957</v>
      </c>
      <c r="B4513" s="3" t="s">
        <v>2140</v>
      </c>
      <c r="C4513" s="4" t="s">
        <v>1958</v>
      </c>
      <c r="D4513" s="5" t="s">
        <v>1959</v>
      </c>
      <c r="E4513" s="4" t="s">
        <v>1960</v>
      </c>
      <c r="F4513" s="6">
        <v>14449.09</v>
      </c>
      <c r="G4513" s="4">
        <v>483070</v>
      </c>
      <c r="H4513" s="4">
        <v>950107</v>
      </c>
      <c r="I4513" s="5">
        <v>15.207855540000001</v>
      </c>
      <c r="J4513" s="5">
        <v>1.9668101931397</v>
      </c>
      <c r="K4513" s="5" t="s">
        <v>36</v>
      </c>
      <c r="L4513" s="5">
        <v>54</v>
      </c>
      <c r="M4513" s="7" t="s">
        <v>2144</v>
      </c>
      <c r="N4513" s="16">
        <f t="shared" si="350"/>
        <v>43899</v>
      </c>
      <c r="O4513" s="7" t="s">
        <v>2145</v>
      </c>
      <c r="P4513" s="12" t="str">
        <f t="shared" si="351"/>
        <v>2020-03-17</v>
      </c>
      <c r="Q4513" s="1" t="str">
        <f>IFERROR(VLOOKUP(K4513,de_para!$A$2:$B$32,2,0),"ERR")</f>
        <v>web event</v>
      </c>
      <c r="R4513" s="1">
        <v>0</v>
      </c>
      <c r="S4513" s="1">
        <f t="shared" si="352"/>
        <v>3</v>
      </c>
      <c r="T4513" s="1">
        <f t="shared" si="353"/>
        <v>2020</v>
      </c>
      <c r="U4513" s="1">
        <f t="shared" si="354"/>
        <v>1</v>
      </c>
    </row>
    <row r="4514" spans="1:21" x14ac:dyDescent="0.25">
      <c r="A4514" s="3" t="s">
        <v>2163</v>
      </c>
      <c r="B4514" s="3" t="s">
        <v>2140</v>
      </c>
      <c r="C4514" s="4" t="s">
        <v>2164</v>
      </c>
      <c r="D4514" s="5" t="s">
        <v>2142</v>
      </c>
      <c r="E4514" s="4" t="s">
        <v>2143</v>
      </c>
      <c r="F4514" s="6">
        <v>61.36</v>
      </c>
      <c r="G4514" s="4">
        <v>3756</v>
      </c>
      <c r="H4514" s="4">
        <v>6782</v>
      </c>
      <c r="I4514" s="5">
        <v>9.0474786199999997</v>
      </c>
      <c r="J4514" s="5">
        <v>1.8056443024494</v>
      </c>
      <c r="K4514" s="5" t="s">
        <v>179</v>
      </c>
      <c r="L4514" s="5">
        <v>13</v>
      </c>
      <c r="M4514" s="7" t="s">
        <v>2144</v>
      </c>
      <c r="N4514" s="16">
        <f t="shared" si="350"/>
        <v>43899</v>
      </c>
      <c r="O4514" s="7" t="s">
        <v>2145</v>
      </c>
      <c r="P4514" s="12" t="str">
        <f t="shared" si="351"/>
        <v>2020-03-17</v>
      </c>
      <c r="Q4514" s="1" t="str">
        <f>IFERROR(VLOOKUP(K4514,de_para!$A$2:$B$32,2,0),"ERR")</f>
        <v>Mid funnel</v>
      </c>
      <c r="R4514" s="1">
        <v>0</v>
      </c>
      <c r="S4514" s="1">
        <f t="shared" si="352"/>
        <v>3</v>
      </c>
      <c r="T4514" s="1">
        <f t="shared" si="353"/>
        <v>2020</v>
      </c>
      <c r="U4514" s="1">
        <f t="shared" si="354"/>
        <v>1</v>
      </c>
    </row>
    <row r="4515" spans="1:21" x14ac:dyDescent="0.25">
      <c r="A4515" s="3" t="s">
        <v>1952</v>
      </c>
      <c r="B4515" s="3" t="s">
        <v>2140</v>
      </c>
      <c r="C4515" s="4" t="s">
        <v>2165</v>
      </c>
      <c r="D4515" s="5" t="s">
        <v>1995</v>
      </c>
      <c r="E4515" s="4" t="s">
        <v>1996</v>
      </c>
      <c r="F4515" s="6">
        <v>1149.1400000000001</v>
      </c>
      <c r="G4515" s="4">
        <v>74609</v>
      </c>
      <c r="H4515" s="4">
        <v>92876</v>
      </c>
      <c r="I4515" s="5">
        <v>12.372841210000001</v>
      </c>
      <c r="J4515" s="5">
        <v>1.2448364138375001</v>
      </c>
      <c r="K4515" s="5" t="s">
        <v>757</v>
      </c>
      <c r="L4515" s="5">
        <v>23</v>
      </c>
      <c r="M4515" s="7" t="s">
        <v>2144</v>
      </c>
      <c r="N4515" s="16">
        <f t="shared" si="350"/>
        <v>43899</v>
      </c>
      <c r="O4515" s="7" t="s">
        <v>2145</v>
      </c>
      <c r="P4515" s="12" t="str">
        <f t="shared" si="351"/>
        <v>2020-03-17</v>
      </c>
      <c r="Q4515" s="1" t="str">
        <f>IFERROR(VLOOKUP(K4515,de_para!$A$2:$B$32,2,0),"ERR")</f>
        <v>web event</v>
      </c>
      <c r="R4515" s="1">
        <v>0</v>
      </c>
      <c r="S4515" s="1">
        <f t="shared" si="352"/>
        <v>3</v>
      </c>
      <c r="T4515" s="1">
        <f t="shared" si="353"/>
        <v>2020</v>
      </c>
      <c r="U4515" s="1">
        <f t="shared" si="354"/>
        <v>1</v>
      </c>
    </row>
    <row r="4516" spans="1:21" x14ac:dyDescent="0.25">
      <c r="A4516" s="3" t="s">
        <v>1993</v>
      </c>
      <c r="B4516" s="3" t="s">
        <v>2140</v>
      </c>
      <c r="C4516" s="4" t="s">
        <v>2014</v>
      </c>
      <c r="D4516" s="5" t="s">
        <v>1959</v>
      </c>
      <c r="E4516" s="4" t="s">
        <v>1960</v>
      </c>
      <c r="F4516" s="6">
        <v>6823.55</v>
      </c>
      <c r="G4516" s="4">
        <v>132448</v>
      </c>
      <c r="H4516" s="4">
        <v>212271</v>
      </c>
      <c r="I4516" s="5">
        <v>32.145465000000002</v>
      </c>
      <c r="J4516" s="5">
        <v>1.6026742570668999</v>
      </c>
      <c r="K4516" s="5" t="s">
        <v>36</v>
      </c>
      <c r="L4516" s="5">
        <v>29</v>
      </c>
      <c r="M4516" s="7" t="s">
        <v>2144</v>
      </c>
      <c r="N4516" s="16">
        <f t="shared" si="350"/>
        <v>43899</v>
      </c>
      <c r="O4516" s="7" t="s">
        <v>2145</v>
      </c>
      <c r="P4516" s="12" t="str">
        <f t="shared" si="351"/>
        <v>2020-03-17</v>
      </c>
      <c r="Q4516" s="1" t="str">
        <f>IFERROR(VLOOKUP(K4516,de_para!$A$2:$B$32,2,0),"ERR")</f>
        <v>web event</v>
      </c>
      <c r="R4516" s="1">
        <v>0</v>
      </c>
      <c r="S4516" s="1">
        <f t="shared" si="352"/>
        <v>3</v>
      </c>
      <c r="T4516" s="1">
        <f t="shared" si="353"/>
        <v>2020</v>
      </c>
      <c r="U4516" s="1">
        <f t="shared" si="354"/>
        <v>1</v>
      </c>
    </row>
    <row r="4517" spans="1:21" x14ac:dyDescent="0.25">
      <c r="A4517" s="3" t="s">
        <v>1993</v>
      </c>
      <c r="B4517" s="3" t="s">
        <v>2140</v>
      </c>
      <c r="C4517" s="4" t="s">
        <v>1994</v>
      </c>
      <c r="D4517" s="5" t="s">
        <v>1995</v>
      </c>
      <c r="E4517" s="4" t="s">
        <v>1996</v>
      </c>
      <c r="F4517" s="6">
        <v>10229.51</v>
      </c>
      <c r="G4517" s="4">
        <v>384446</v>
      </c>
      <c r="H4517" s="4">
        <v>641081</v>
      </c>
      <c r="I4517" s="5">
        <v>15.95665758</v>
      </c>
      <c r="J4517" s="5">
        <v>1.6675449868122001</v>
      </c>
      <c r="K4517" s="5" t="s">
        <v>757</v>
      </c>
      <c r="L4517" s="5">
        <v>136</v>
      </c>
      <c r="M4517" s="7" t="s">
        <v>2144</v>
      </c>
      <c r="N4517" s="16">
        <f t="shared" si="350"/>
        <v>43899</v>
      </c>
      <c r="O4517" s="7" t="s">
        <v>2145</v>
      </c>
      <c r="P4517" s="12" t="str">
        <f t="shared" si="351"/>
        <v>2020-03-17</v>
      </c>
      <c r="Q4517" s="1" t="str">
        <f>IFERROR(VLOOKUP(K4517,de_para!$A$2:$B$32,2,0),"ERR")</f>
        <v>web event</v>
      </c>
      <c r="R4517" s="1">
        <v>0</v>
      </c>
      <c r="S4517" s="1">
        <f t="shared" si="352"/>
        <v>3</v>
      </c>
      <c r="T4517" s="1">
        <f t="shared" si="353"/>
        <v>2020</v>
      </c>
      <c r="U4517" s="1">
        <f t="shared" si="354"/>
        <v>1</v>
      </c>
    </row>
    <row r="4518" spans="1:21" x14ac:dyDescent="0.25">
      <c r="A4518" s="3" t="s">
        <v>2112</v>
      </c>
      <c r="B4518" s="3" t="s">
        <v>2140</v>
      </c>
      <c r="C4518" s="4" t="s">
        <v>2113</v>
      </c>
      <c r="D4518" s="5" t="s">
        <v>1995</v>
      </c>
      <c r="E4518" s="4" t="s">
        <v>1996</v>
      </c>
      <c r="F4518" s="6">
        <v>909.81</v>
      </c>
      <c r="G4518" s="4">
        <v>19508</v>
      </c>
      <c r="H4518" s="4">
        <v>34032</v>
      </c>
      <c r="I4518" s="5">
        <v>26.733956280000001</v>
      </c>
      <c r="J4518" s="5">
        <v>1.7445150707402</v>
      </c>
      <c r="K4518" s="5" t="s">
        <v>757</v>
      </c>
      <c r="L4518" s="5">
        <v>7</v>
      </c>
      <c r="M4518" s="7" t="s">
        <v>2144</v>
      </c>
      <c r="N4518" s="16">
        <f t="shared" si="350"/>
        <v>43899</v>
      </c>
      <c r="O4518" s="7" t="s">
        <v>2145</v>
      </c>
      <c r="P4518" s="12" t="str">
        <f t="shared" si="351"/>
        <v>2020-03-17</v>
      </c>
      <c r="Q4518" s="1" t="str">
        <f>IFERROR(VLOOKUP(K4518,de_para!$A$2:$B$32,2,0),"ERR")</f>
        <v>web event</v>
      </c>
      <c r="R4518" s="1">
        <v>0</v>
      </c>
      <c r="S4518" s="1">
        <f t="shared" si="352"/>
        <v>3</v>
      </c>
      <c r="T4518" s="1">
        <f t="shared" si="353"/>
        <v>2020</v>
      </c>
      <c r="U4518" s="1">
        <f t="shared" si="354"/>
        <v>1</v>
      </c>
    </row>
    <row r="4519" spans="1:21" x14ac:dyDescent="0.25">
      <c r="A4519" s="3" t="s">
        <v>2112</v>
      </c>
      <c r="B4519" s="3" t="s">
        <v>2140</v>
      </c>
      <c r="C4519" s="4" t="s">
        <v>2166</v>
      </c>
      <c r="D4519" s="5" t="s">
        <v>2167</v>
      </c>
      <c r="E4519" s="4" t="s">
        <v>2168</v>
      </c>
      <c r="F4519" s="6">
        <v>52.35</v>
      </c>
      <c r="G4519" s="4">
        <v>4862</v>
      </c>
      <c r="H4519" s="4">
        <v>6886</v>
      </c>
      <c r="I4519" s="5">
        <v>7.6023816399999999</v>
      </c>
      <c r="J4519" s="5">
        <v>1.4162895927601999</v>
      </c>
      <c r="K4519" s="5" t="s">
        <v>394</v>
      </c>
      <c r="L4519" s="5">
        <v>84</v>
      </c>
      <c r="M4519" s="7" t="s">
        <v>2144</v>
      </c>
      <c r="N4519" s="16">
        <f t="shared" si="350"/>
        <v>43899</v>
      </c>
      <c r="O4519" s="7" t="s">
        <v>2145</v>
      </c>
      <c r="P4519" s="12" t="str">
        <f t="shared" si="351"/>
        <v>2020-03-17</v>
      </c>
      <c r="Q4519" s="1" t="str">
        <f>IFERROR(VLOOKUP(K4519,de_para!$A$2:$B$32,2,0),"ERR")</f>
        <v>Mid funnel</v>
      </c>
      <c r="R4519" s="1">
        <v>0</v>
      </c>
      <c r="S4519" s="1">
        <f t="shared" si="352"/>
        <v>3</v>
      </c>
      <c r="T4519" s="1">
        <f t="shared" si="353"/>
        <v>2020</v>
      </c>
      <c r="U4519" s="1">
        <f t="shared" si="354"/>
        <v>1</v>
      </c>
    </row>
    <row r="4520" spans="1:21" x14ac:dyDescent="0.25">
      <c r="A4520" s="3" t="s">
        <v>1952</v>
      </c>
      <c r="B4520" s="3" t="s">
        <v>2140</v>
      </c>
      <c r="C4520" s="4" t="s">
        <v>2169</v>
      </c>
      <c r="D4520" s="5" t="s">
        <v>2167</v>
      </c>
      <c r="E4520" s="4" t="s">
        <v>2168</v>
      </c>
      <c r="F4520" s="6">
        <v>1976.69</v>
      </c>
      <c r="G4520" s="4">
        <v>184162</v>
      </c>
      <c r="H4520" s="4">
        <v>348157</v>
      </c>
      <c r="I4520" s="5">
        <v>5.6775822399999996</v>
      </c>
      <c r="J4520" s="5">
        <v>1.8904931527677</v>
      </c>
      <c r="K4520" s="5" t="s">
        <v>394</v>
      </c>
      <c r="L4520" s="5">
        <v>3674</v>
      </c>
      <c r="M4520" s="7" t="s">
        <v>2144</v>
      </c>
      <c r="N4520" s="16">
        <f t="shared" si="350"/>
        <v>43899</v>
      </c>
      <c r="O4520" s="7" t="s">
        <v>2145</v>
      </c>
      <c r="P4520" s="12" t="str">
        <f t="shared" si="351"/>
        <v>2020-03-17</v>
      </c>
      <c r="Q4520" s="1" t="str">
        <f>IFERROR(VLOOKUP(K4520,de_para!$A$2:$B$32,2,0),"ERR")</f>
        <v>Mid funnel</v>
      </c>
      <c r="R4520" s="1">
        <v>0</v>
      </c>
      <c r="S4520" s="1">
        <f t="shared" si="352"/>
        <v>3</v>
      </c>
      <c r="T4520" s="1">
        <f t="shared" si="353"/>
        <v>2020</v>
      </c>
      <c r="U4520" s="1">
        <f t="shared" si="354"/>
        <v>1</v>
      </c>
    </row>
    <row r="4521" spans="1:21" x14ac:dyDescent="0.25">
      <c r="A4521" s="3" t="s">
        <v>1993</v>
      </c>
      <c r="B4521" s="3" t="s">
        <v>2140</v>
      </c>
      <c r="C4521" s="4" t="s">
        <v>2170</v>
      </c>
      <c r="D4521" s="5" t="s">
        <v>2167</v>
      </c>
      <c r="E4521" s="4" t="s">
        <v>2168</v>
      </c>
      <c r="F4521" s="6">
        <v>1418.43</v>
      </c>
      <c r="G4521" s="4">
        <v>118145</v>
      </c>
      <c r="H4521" s="4">
        <v>226050</v>
      </c>
      <c r="I4521" s="5">
        <v>6.2748507</v>
      </c>
      <c r="J4521" s="5">
        <v>1.9133268441322</v>
      </c>
      <c r="K4521" s="5" t="s">
        <v>394</v>
      </c>
      <c r="L4521" s="5">
        <v>2683</v>
      </c>
      <c r="M4521" s="7" t="s">
        <v>2144</v>
      </c>
      <c r="N4521" s="16">
        <f t="shared" si="350"/>
        <v>43899</v>
      </c>
      <c r="O4521" s="7" t="s">
        <v>2145</v>
      </c>
      <c r="P4521" s="12" t="str">
        <f t="shared" si="351"/>
        <v>2020-03-17</v>
      </c>
      <c r="Q4521" s="1" t="str">
        <f>IFERROR(VLOOKUP(K4521,de_para!$A$2:$B$32,2,0),"ERR")</f>
        <v>Mid funnel</v>
      </c>
      <c r="R4521" s="1">
        <v>0</v>
      </c>
      <c r="S4521" s="1">
        <f t="shared" si="352"/>
        <v>3</v>
      </c>
      <c r="T4521" s="1">
        <f t="shared" si="353"/>
        <v>2020</v>
      </c>
      <c r="U4521" s="1">
        <f t="shared" si="354"/>
        <v>1</v>
      </c>
    </row>
    <row r="4522" spans="1:21" x14ac:dyDescent="0.25">
      <c r="A4522" s="3" t="s">
        <v>2108</v>
      </c>
      <c r="B4522" s="3" t="s">
        <v>2140</v>
      </c>
      <c r="C4522" s="4" t="s">
        <v>2109</v>
      </c>
      <c r="D4522" s="5" t="s">
        <v>2110</v>
      </c>
      <c r="E4522" s="4" t="s">
        <v>2111</v>
      </c>
      <c r="F4522" s="6">
        <v>6821.5</v>
      </c>
      <c r="G4522" s="4">
        <v>582656</v>
      </c>
      <c r="H4522" s="4">
        <v>1548284</v>
      </c>
      <c r="I4522" s="5">
        <v>4.4058454400000002</v>
      </c>
      <c r="J4522" s="5">
        <v>2.6572866322495998</v>
      </c>
      <c r="K4522" s="5" t="s">
        <v>394</v>
      </c>
      <c r="L4522" s="5">
        <v>12410</v>
      </c>
      <c r="M4522" s="7" t="s">
        <v>2144</v>
      </c>
      <c r="N4522" s="16">
        <f t="shared" si="350"/>
        <v>43899</v>
      </c>
      <c r="O4522" s="7" t="s">
        <v>2145</v>
      </c>
      <c r="P4522" s="12" t="str">
        <f t="shared" si="351"/>
        <v>2020-03-17</v>
      </c>
      <c r="Q4522" s="1" t="str">
        <f>IFERROR(VLOOKUP(K4522,de_para!$A$2:$B$32,2,0),"ERR")</f>
        <v>Mid funnel</v>
      </c>
      <c r="R4522" s="1">
        <v>0</v>
      </c>
      <c r="S4522" s="1">
        <f t="shared" si="352"/>
        <v>3</v>
      </c>
      <c r="T4522" s="1">
        <f t="shared" si="353"/>
        <v>2020</v>
      </c>
      <c r="U4522" s="1">
        <f t="shared" si="354"/>
        <v>1</v>
      </c>
    </row>
    <row r="4523" spans="1:21" x14ac:dyDescent="0.25">
      <c r="A4523" s="3" t="s">
        <v>2133</v>
      </c>
      <c r="B4523" s="3" t="s">
        <v>2140</v>
      </c>
      <c r="C4523" s="4" t="s">
        <v>2134</v>
      </c>
      <c r="D4523" s="5" t="s">
        <v>2110</v>
      </c>
      <c r="E4523" s="4" t="s">
        <v>2111</v>
      </c>
      <c r="F4523" s="6">
        <v>859.86</v>
      </c>
      <c r="G4523" s="4">
        <v>137471</v>
      </c>
      <c r="H4523" s="4">
        <v>209135</v>
      </c>
      <c r="I4523" s="5">
        <v>4.1115069200000001</v>
      </c>
      <c r="J4523" s="5">
        <v>1.5213026747459</v>
      </c>
      <c r="K4523" s="5" t="s">
        <v>394</v>
      </c>
      <c r="L4523" s="5">
        <v>1720</v>
      </c>
      <c r="M4523" s="7" t="s">
        <v>2144</v>
      </c>
      <c r="N4523" s="16">
        <f t="shared" si="350"/>
        <v>43899</v>
      </c>
      <c r="O4523" s="7" t="s">
        <v>2145</v>
      </c>
      <c r="P4523" s="12" t="str">
        <f t="shared" si="351"/>
        <v>2020-03-17</v>
      </c>
      <c r="Q4523" s="1" t="str">
        <f>IFERROR(VLOOKUP(K4523,de_para!$A$2:$B$32,2,0),"ERR")</f>
        <v>Mid funnel</v>
      </c>
      <c r="R4523" s="1">
        <v>0</v>
      </c>
      <c r="S4523" s="1">
        <f t="shared" si="352"/>
        <v>3</v>
      </c>
      <c r="T4523" s="1">
        <f t="shared" si="353"/>
        <v>2020</v>
      </c>
      <c r="U4523" s="1">
        <f t="shared" si="354"/>
        <v>1</v>
      </c>
    </row>
    <row r="4524" spans="1:21" x14ac:dyDescent="0.25">
      <c r="A4524" s="3" t="s">
        <v>2015</v>
      </c>
      <c r="B4524" s="3" t="s">
        <v>2140</v>
      </c>
      <c r="C4524" s="4" t="s">
        <v>2016</v>
      </c>
      <c r="D4524" s="5" t="s">
        <v>2010</v>
      </c>
      <c r="E4524" s="4" t="s">
        <v>2011</v>
      </c>
      <c r="F4524" s="6">
        <v>2608.3200000000002</v>
      </c>
      <c r="G4524" s="4">
        <v>174435</v>
      </c>
      <c r="H4524" s="4">
        <v>228201</v>
      </c>
      <c r="I4524" s="5">
        <v>11.42992362</v>
      </c>
      <c r="J4524" s="5">
        <v>1.3082294264339001</v>
      </c>
      <c r="K4524" s="5" t="s">
        <v>1265</v>
      </c>
      <c r="L4524" s="5">
        <v>169</v>
      </c>
      <c r="M4524" s="7" t="s">
        <v>2144</v>
      </c>
      <c r="N4524" s="16">
        <f t="shared" si="350"/>
        <v>43899</v>
      </c>
      <c r="O4524" s="7" t="s">
        <v>2145</v>
      </c>
      <c r="P4524" s="12" t="str">
        <f t="shared" si="351"/>
        <v>2020-03-17</v>
      </c>
      <c r="Q4524" s="1" t="str">
        <f>IFERROR(VLOOKUP(K4524,de_para!$A$2:$B$32,2,0),"ERR")</f>
        <v>Mensagem</v>
      </c>
      <c r="R4524" s="1">
        <v>0</v>
      </c>
      <c r="S4524" s="1">
        <f t="shared" si="352"/>
        <v>3</v>
      </c>
      <c r="T4524" s="1">
        <f t="shared" si="353"/>
        <v>2020</v>
      </c>
      <c r="U4524" s="1">
        <f t="shared" si="354"/>
        <v>1</v>
      </c>
    </row>
    <row r="4525" spans="1:21" x14ac:dyDescent="0.25">
      <c r="A4525" s="3" t="s">
        <v>2163</v>
      </c>
      <c r="B4525" s="3" t="s">
        <v>2140</v>
      </c>
      <c r="C4525" s="4" t="s">
        <v>2171</v>
      </c>
      <c r="D4525" s="5" t="s">
        <v>2110</v>
      </c>
      <c r="E4525" s="4" t="s">
        <v>2111</v>
      </c>
      <c r="F4525" s="6">
        <v>264.35000000000002</v>
      </c>
      <c r="G4525" s="4">
        <v>26280</v>
      </c>
      <c r="H4525" s="4">
        <v>39003</v>
      </c>
      <c r="I4525" s="5">
        <v>6.7776837700000003</v>
      </c>
      <c r="J4525" s="5">
        <v>1.4841324200913</v>
      </c>
      <c r="K4525" s="5" t="s">
        <v>394</v>
      </c>
      <c r="L4525" s="5">
        <v>215</v>
      </c>
      <c r="M4525" s="7" t="s">
        <v>2144</v>
      </c>
      <c r="N4525" s="16">
        <f t="shared" si="350"/>
        <v>43899</v>
      </c>
      <c r="O4525" s="7" t="s">
        <v>2145</v>
      </c>
      <c r="P4525" s="12" t="str">
        <f t="shared" si="351"/>
        <v>2020-03-17</v>
      </c>
      <c r="Q4525" s="1" t="str">
        <f>IFERROR(VLOOKUP(K4525,de_para!$A$2:$B$32,2,0),"ERR")</f>
        <v>Mid funnel</v>
      </c>
      <c r="R4525" s="1">
        <v>0</v>
      </c>
      <c r="S4525" s="1">
        <f t="shared" si="352"/>
        <v>3</v>
      </c>
      <c r="T4525" s="1">
        <f t="shared" si="353"/>
        <v>2020</v>
      </c>
      <c r="U4525" s="1">
        <f t="shared" si="354"/>
        <v>1</v>
      </c>
    </row>
    <row r="4526" spans="1:21" x14ac:dyDescent="0.25">
      <c r="A4526" s="3" t="s">
        <v>2006</v>
      </c>
      <c r="B4526" s="3" t="s">
        <v>2140</v>
      </c>
      <c r="C4526" s="4" t="s">
        <v>2007</v>
      </c>
      <c r="D4526" s="5" t="s">
        <v>1976</v>
      </c>
      <c r="E4526" s="4" t="s">
        <v>1977</v>
      </c>
      <c r="F4526" s="6">
        <v>5230.45</v>
      </c>
      <c r="G4526" s="4">
        <v>177152</v>
      </c>
      <c r="H4526" s="4">
        <v>286502</v>
      </c>
      <c r="I4526" s="5">
        <v>18.256242539999999</v>
      </c>
      <c r="J4526" s="5">
        <v>1.6172665281792</v>
      </c>
      <c r="K4526" s="5" t="s">
        <v>36</v>
      </c>
      <c r="L4526" s="5">
        <v>21</v>
      </c>
      <c r="M4526" s="7" t="s">
        <v>2144</v>
      </c>
      <c r="N4526" s="16">
        <f t="shared" si="350"/>
        <v>43899</v>
      </c>
      <c r="O4526" s="7" t="s">
        <v>2145</v>
      </c>
      <c r="P4526" s="12" t="str">
        <f t="shared" si="351"/>
        <v>2020-03-17</v>
      </c>
      <c r="Q4526" s="1" t="str">
        <f>IFERROR(VLOOKUP(K4526,de_para!$A$2:$B$32,2,0),"ERR")</f>
        <v>web event</v>
      </c>
      <c r="R4526" s="1">
        <v>0</v>
      </c>
      <c r="S4526" s="1">
        <f t="shared" si="352"/>
        <v>3</v>
      </c>
      <c r="T4526" s="1">
        <f t="shared" si="353"/>
        <v>2020</v>
      </c>
      <c r="U4526" s="1">
        <f t="shared" si="354"/>
        <v>1</v>
      </c>
    </row>
    <row r="4527" spans="1:21" x14ac:dyDescent="0.25">
      <c r="A4527" s="3" t="s">
        <v>2172</v>
      </c>
      <c r="B4527" s="3" t="s">
        <v>2140</v>
      </c>
      <c r="C4527" s="4" t="s">
        <v>2173</v>
      </c>
      <c r="D4527" s="5" t="s">
        <v>2174</v>
      </c>
      <c r="E4527" s="4" t="s">
        <v>2175</v>
      </c>
      <c r="F4527" s="6">
        <v>1615.58</v>
      </c>
      <c r="G4527" s="4">
        <v>64322</v>
      </c>
      <c r="H4527" s="4">
        <v>80205</v>
      </c>
      <c r="I4527" s="5">
        <v>20.143133219999999</v>
      </c>
      <c r="J4527" s="5">
        <v>1.2469295108983001</v>
      </c>
      <c r="K4527" s="5" t="s">
        <v>1328</v>
      </c>
      <c r="L4527" s="5">
        <v>49</v>
      </c>
      <c r="M4527" s="7" t="s">
        <v>2144</v>
      </c>
      <c r="N4527" s="16">
        <f t="shared" si="350"/>
        <v>43899</v>
      </c>
      <c r="O4527" s="7" t="s">
        <v>2145</v>
      </c>
      <c r="P4527" s="12" t="str">
        <f t="shared" si="351"/>
        <v>2020-03-17</v>
      </c>
      <c r="Q4527" s="1" t="str">
        <f>IFERROR(VLOOKUP(K4527,de_para!$A$2:$B$32,2,0),"ERR")</f>
        <v>Lead Ads</v>
      </c>
      <c r="R4527" s="1">
        <v>0</v>
      </c>
      <c r="S4527" s="1">
        <f t="shared" si="352"/>
        <v>3</v>
      </c>
      <c r="T4527" s="1">
        <f t="shared" si="353"/>
        <v>2020</v>
      </c>
      <c r="U4527" s="1">
        <f t="shared" si="354"/>
        <v>1</v>
      </c>
    </row>
    <row r="4528" spans="1:21" x14ac:dyDescent="0.25">
      <c r="A4528" s="3" t="s">
        <v>2176</v>
      </c>
      <c r="B4528" s="3" t="s">
        <v>2140</v>
      </c>
      <c r="C4528" s="4" t="s">
        <v>2177</v>
      </c>
      <c r="D4528" s="5" t="s">
        <v>1976</v>
      </c>
      <c r="E4528" s="4" t="s">
        <v>1977</v>
      </c>
      <c r="F4528" s="6">
        <v>1334.32</v>
      </c>
      <c r="G4528" s="4">
        <v>84015</v>
      </c>
      <c r="H4528" s="4">
        <v>114891</v>
      </c>
      <c r="I4528" s="5">
        <v>11.613790460000001</v>
      </c>
      <c r="J4528" s="5">
        <v>1.3675058025353</v>
      </c>
      <c r="K4528" s="5" t="s">
        <v>36</v>
      </c>
      <c r="L4528" s="5">
        <v>3</v>
      </c>
      <c r="M4528" s="7" t="s">
        <v>2144</v>
      </c>
      <c r="N4528" s="16">
        <f t="shared" si="350"/>
        <v>43899</v>
      </c>
      <c r="O4528" s="7" t="s">
        <v>2145</v>
      </c>
      <c r="P4528" s="12" t="str">
        <f t="shared" si="351"/>
        <v>2020-03-17</v>
      </c>
      <c r="Q4528" s="1" t="str">
        <f>IFERROR(VLOOKUP(K4528,de_para!$A$2:$B$32,2,0),"ERR")</f>
        <v>web event</v>
      </c>
      <c r="R4528" s="1">
        <v>0</v>
      </c>
      <c r="S4528" s="1">
        <f t="shared" si="352"/>
        <v>3</v>
      </c>
      <c r="T4528" s="1">
        <f t="shared" si="353"/>
        <v>2020</v>
      </c>
      <c r="U4528" s="1">
        <f t="shared" si="354"/>
        <v>1</v>
      </c>
    </row>
    <row r="4529" spans="1:21" x14ac:dyDescent="0.25">
      <c r="A4529" s="3" t="s">
        <v>2102</v>
      </c>
      <c r="B4529" s="3" t="s">
        <v>2140</v>
      </c>
      <c r="C4529" s="4" t="s">
        <v>2103</v>
      </c>
      <c r="D4529" s="5" t="s">
        <v>1941</v>
      </c>
      <c r="E4529" s="4" t="s">
        <v>1942</v>
      </c>
      <c r="F4529" s="6">
        <v>2424.84</v>
      </c>
      <c r="G4529" s="4">
        <v>27864</v>
      </c>
      <c r="H4529" s="4">
        <v>96890</v>
      </c>
      <c r="I4529" s="5">
        <v>25.026731340000001</v>
      </c>
      <c r="J4529" s="5">
        <v>3.4772466264714001</v>
      </c>
      <c r="K4529" s="5" t="s">
        <v>36</v>
      </c>
      <c r="L4529" s="5">
        <v>9</v>
      </c>
      <c r="M4529" s="7" t="s">
        <v>2144</v>
      </c>
      <c r="N4529" s="16">
        <f t="shared" si="350"/>
        <v>43899</v>
      </c>
      <c r="O4529" s="7" t="s">
        <v>2145</v>
      </c>
      <c r="P4529" s="12" t="str">
        <f t="shared" si="351"/>
        <v>2020-03-17</v>
      </c>
      <c r="Q4529" s="1" t="str">
        <f>IFERROR(VLOOKUP(K4529,de_para!$A$2:$B$32,2,0),"ERR")</f>
        <v>web event</v>
      </c>
      <c r="R4529" s="1">
        <v>0</v>
      </c>
      <c r="S4529" s="1">
        <f t="shared" si="352"/>
        <v>3</v>
      </c>
      <c r="T4529" s="1">
        <f t="shared" si="353"/>
        <v>2020</v>
      </c>
      <c r="U4529" s="1">
        <f t="shared" si="354"/>
        <v>1</v>
      </c>
    </row>
    <row r="4530" spans="1:21" x14ac:dyDescent="0.25">
      <c r="A4530" s="3" t="s">
        <v>2008</v>
      </c>
      <c r="B4530" s="3" t="s">
        <v>2140</v>
      </c>
      <c r="C4530" s="4" t="s">
        <v>2009</v>
      </c>
      <c r="D4530" s="5" t="s">
        <v>2010</v>
      </c>
      <c r="E4530" s="4" t="s">
        <v>2011</v>
      </c>
      <c r="F4530" s="6">
        <v>794.77</v>
      </c>
      <c r="G4530" s="4">
        <v>12257</v>
      </c>
      <c r="H4530" s="4">
        <v>24150</v>
      </c>
      <c r="I4530" s="5">
        <v>32.909730850000003</v>
      </c>
      <c r="J4530" s="5">
        <v>1.9703026841805</v>
      </c>
      <c r="K4530" s="5" t="s">
        <v>1265</v>
      </c>
      <c r="L4530" s="5">
        <v>34</v>
      </c>
      <c r="M4530" s="7" t="s">
        <v>2144</v>
      </c>
      <c r="N4530" s="16">
        <f t="shared" si="350"/>
        <v>43899</v>
      </c>
      <c r="O4530" s="7" t="s">
        <v>2145</v>
      </c>
      <c r="P4530" s="12" t="str">
        <f t="shared" si="351"/>
        <v>2020-03-17</v>
      </c>
      <c r="Q4530" s="1" t="str">
        <f>IFERROR(VLOOKUP(K4530,de_para!$A$2:$B$32,2,0),"ERR")</f>
        <v>Mensagem</v>
      </c>
      <c r="R4530" s="1">
        <v>0</v>
      </c>
      <c r="S4530" s="1">
        <f t="shared" si="352"/>
        <v>3</v>
      </c>
      <c r="T4530" s="1">
        <f t="shared" si="353"/>
        <v>2020</v>
      </c>
      <c r="U4530" s="1">
        <f t="shared" si="354"/>
        <v>1</v>
      </c>
    </row>
    <row r="4531" spans="1:21" x14ac:dyDescent="0.25">
      <c r="A4531" s="3" t="s">
        <v>1983</v>
      </c>
      <c r="B4531" s="3" t="s">
        <v>2140</v>
      </c>
      <c r="C4531" s="4" t="s">
        <v>1984</v>
      </c>
      <c r="D4531" s="5" t="s">
        <v>1985</v>
      </c>
      <c r="E4531" s="4" t="s">
        <v>1986</v>
      </c>
      <c r="F4531" s="6">
        <v>3207.62</v>
      </c>
      <c r="G4531" s="4">
        <v>217471</v>
      </c>
      <c r="H4531" s="4">
        <v>303680</v>
      </c>
      <c r="I4531" s="5">
        <v>10.5625</v>
      </c>
      <c r="J4531" s="5">
        <v>1.3964160738672999</v>
      </c>
      <c r="K4531" s="5" t="s">
        <v>1265</v>
      </c>
      <c r="L4531" s="5">
        <v>166</v>
      </c>
      <c r="M4531" s="7" t="s">
        <v>2144</v>
      </c>
      <c r="N4531" s="16">
        <f t="shared" si="350"/>
        <v>43899</v>
      </c>
      <c r="O4531" s="7" t="s">
        <v>2145</v>
      </c>
      <c r="P4531" s="12" t="str">
        <f t="shared" si="351"/>
        <v>2020-03-17</v>
      </c>
      <c r="Q4531" s="1" t="str">
        <f>IFERROR(VLOOKUP(K4531,de_para!$A$2:$B$32,2,0),"ERR")</f>
        <v>Mensagem</v>
      </c>
      <c r="R4531" s="1">
        <v>0</v>
      </c>
      <c r="S4531" s="1">
        <f t="shared" si="352"/>
        <v>3</v>
      </c>
      <c r="T4531" s="1">
        <f t="shared" si="353"/>
        <v>2020</v>
      </c>
      <c r="U4531" s="1">
        <f t="shared" si="354"/>
        <v>1</v>
      </c>
    </row>
    <row r="4532" spans="1:21" x14ac:dyDescent="0.25">
      <c r="A4532" s="3" t="s">
        <v>1952</v>
      </c>
      <c r="B4532" s="3" t="s">
        <v>2140</v>
      </c>
      <c r="C4532" s="4" t="s">
        <v>1953</v>
      </c>
      <c r="D4532" s="5" t="s">
        <v>1954</v>
      </c>
      <c r="E4532" s="4" t="s">
        <v>1955</v>
      </c>
      <c r="F4532" s="6">
        <v>2978.87</v>
      </c>
      <c r="G4532" s="4">
        <v>168797</v>
      </c>
      <c r="H4532" s="4">
        <v>234901</v>
      </c>
      <c r="I4532" s="5">
        <v>12.681384919999999</v>
      </c>
      <c r="J4532" s="5">
        <v>1.3916183344491</v>
      </c>
      <c r="K4532" s="5" t="s">
        <v>36</v>
      </c>
      <c r="L4532" s="5">
        <v>11</v>
      </c>
      <c r="M4532" s="7" t="s">
        <v>2144</v>
      </c>
      <c r="N4532" s="16">
        <f t="shared" si="350"/>
        <v>43899</v>
      </c>
      <c r="O4532" s="7" t="s">
        <v>2145</v>
      </c>
      <c r="P4532" s="12" t="str">
        <f t="shared" si="351"/>
        <v>2020-03-17</v>
      </c>
      <c r="Q4532" s="1" t="str">
        <f>IFERROR(VLOOKUP(K4532,de_para!$A$2:$B$32,2,0),"ERR")</f>
        <v>web event</v>
      </c>
      <c r="R4532" s="1">
        <v>0</v>
      </c>
      <c r="S4532" s="1">
        <f t="shared" si="352"/>
        <v>3</v>
      </c>
      <c r="T4532" s="1">
        <f t="shared" si="353"/>
        <v>2020</v>
      </c>
      <c r="U4532" s="1">
        <f t="shared" si="354"/>
        <v>1</v>
      </c>
    </row>
    <row r="4533" spans="1:21" x14ac:dyDescent="0.25">
      <c r="A4533" s="3" t="s">
        <v>1991</v>
      </c>
      <c r="B4533" s="3" t="s">
        <v>2140</v>
      </c>
      <c r="C4533" s="4" t="s">
        <v>1992</v>
      </c>
      <c r="D4533" s="5" t="s">
        <v>1976</v>
      </c>
      <c r="E4533" s="4" t="s">
        <v>1977</v>
      </c>
      <c r="F4533" s="6">
        <v>11318.41</v>
      </c>
      <c r="G4533" s="4">
        <v>374653</v>
      </c>
      <c r="H4533" s="4">
        <v>824401</v>
      </c>
      <c r="I4533" s="5">
        <v>13.729253119999999</v>
      </c>
      <c r="J4533" s="5">
        <v>2.2004388060419</v>
      </c>
      <c r="K4533" s="5" t="s">
        <v>36</v>
      </c>
      <c r="L4533" s="5">
        <v>26</v>
      </c>
      <c r="M4533" s="7" t="s">
        <v>2144</v>
      </c>
      <c r="N4533" s="16">
        <f t="shared" si="350"/>
        <v>43899</v>
      </c>
      <c r="O4533" s="7" t="s">
        <v>2145</v>
      </c>
      <c r="P4533" s="12" t="str">
        <f t="shared" si="351"/>
        <v>2020-03-17</v>
      </c>
      <c r="Q4533" s="1" t="str">
        <f>IFERROR(VLOOKUP(K4533,de_para!$A$2:$B$32,2,0),"ERR")</f>
        <v>web event</v>
      </c>
      <c r="R4533" s="1">
        <v>0</v>
      </c>
      <c r="S4533" s="1">
        <f t="shared" si="352"/>
        <v>3</v>
      </c>
      <c r="T4533" s="1">
        <f t="shared" si="353"/>
        <v>2020</v>
      </c>
      <c r="U4533" s="1">
        <f t="shared" si="354"/>
        <v>1</v>
      </c>
    </row>
    <row r="4534" spans="1:21" x14ac:dyDescent="0.25">
      <c r="A4534" s="3" t="s">
        <v>2178</v>
      </c>
      <c r="B4534" s="3" t="s">
        <v>2140</v>
      </c>
      <c r="C4534" s="4" t="s">
        <v>2179</v>
      </c>
      <c r="D4534" s="5" t="s">
        <v>2180</v>
      </c>
      <c r="E4534" s="4" t="s">
        <v>2181</v>
      </c>
      <c r="F4534" s="6">
        <v>2335.3200000000002</v>
      </c>
      <c r="G4534" s="4">
        <v>75104</v>
      </c>
      <c r="H4534" s="4">
        <v>98395</v>
      </c>
      <c r="I4534" s="5">
        <v>23.73413283</v>
      </c>
      <c r="J4534" s="5">
        <v>1.3101166382616001</v>
      </c>
      <c r="K4534" s="5" t="s">
        <v>1328</v>
      </c>
      <c r="L4534" s="5">
        <v>107</v>
      </c>
      <c r="M4534" s="7" t="s">
        <v>2144</v>
      </c>
      <c r="N4534" s="16">
        <f t="shared" si="350"/>
        <v>43899</v>
      </c>
      <c r="O4534" s="7" t="s">
        <v>2145</v>
      </c>
      <c r="P4534" s="12" t="str">
        <f t="shared" si="351"/>
        <v>2020-03-17</v>
      </c>
      <c r="Q4534" s="1" t="str">
        <f>IFERROR(VLOOKUP(K4534,de_para!$A$2:$B$32,2,0),"ERR")</f>
        <v>Lead Ads</v>
      </c>
      <c r="R4534" s="1">
        <v>0</v>
      </c>
      <c r="S4534" s="1">
        <f t="shared" si="352"/>
        <v>3</v>
      </c>
      <c r="T4534" s="1">
        <f t="shared" si="353"/>
        <v>2020</v>
      </c>
      <c r="U4534" s="1">
        <f t="shared" si="354"/>
        <v>1</v>
      </c>
    </row>
    <row r="4535" spans="1:21" x14ac:dyDescent="0.25">
      <c r="A4535" s="3" t="s">
        <v>1934</v>
      </c>
      <c r="B4535" s="3" t="s">
        <v>2140</v>
      </c>
      <c r="C4535" s="4" t="s">
        <v>1940</v>
      </c>
      <c r="D4535" s="5" t="s">
        <v>1941</v>
      </c>
      <c r="E4535" s="4" t="s">
        <v>1942</v>
      </c>
      <c r="F4535" s="6">
        <v>4954.8</v>
      </c>
      <c r="G4535" s="4">
        <v>59535</v>
      </c>
      <c r="H4535" s="4">
        <v>239771</v>
      </c>
      <c r="I4535" s="5">
        <v>20.664717580000001</v>
      </c>
      <c r="J4535" s="5">
        <v>4.0273956496179002</v>
      </c>
      <c r="K4535" s="5" t="s">
        <v>36</v>
      </c>
      <c r="L4535" s="5">
        <v>23</v>
      </c>
      <c r="M4535" s="7" t="s">
        <v>2144</v>
      </c>
      <c r="N4535" s="16">
        <f t="shared" si="350"/>
        <v>43899</v>
      </c>
      <c r="O4535" s="7" t="s">
        <v>2145</v>
      </c>
      <c r="P4535" s="12" t="str">
        <f t="shared" si="351"/>
        <v>2020-03-17</v>
      </c>
      <c r="Q4535" s="1" t="str">
        <f>IFERROR(VLOOKUP(K4535,de_para!$A$2:$B$32,2,0),"ERR")</f>
        <v>web event</v>
      </c>
      <c r="R4535" s="1">
        <v>0</v>
      </c>
      <c r="S4535" s="1">
        <f t="shared" si="352"/>
        <v>3</v>
      </c>
      <c r="T4535" s="1">
        <f t="shared" si="353"/>
        <v>2020</v>
      </c>
      <c r="U4535" s="1">
        <f t="shared" si="354"/>
        <v>1</v>
      </c>
    </row>
    <row r="4536" spans="1:21" x14ac:dyDescent="0.25">
      <c r="A4536" s="3" t="s">
        <v>2182</v>
      </c>
      <c r="B4536" s="3" t="s">
        <v>2140</v>
      </c>
      <c r="C4536" s="4" t="s">
        <v>2183</v>
      </c>
      <c r="D4536" s="5" t="s">
        <v>2180</v>
      </c>
      <c r="E4536" s="4" t="s">
        <v>2181</v>
      </c>
      <c r="F4536" s="6">
        <v>6624.08</v>
      </c>
      <c r="G4536" s="4">
        <v>320836</v>
      </c>
      <c r="H4536" s="4">
        <v>445499</v>
      </c>
      <c r="I4536" s="5">
        <v>14.868899819999999</v>
      </c>
      <c r="J4536" s="5">
        <v>1.3885567704371999</v>
      </c>
      <c r="K4536" s="5" t="s">
        <v>1328</v>
      </c>
      <c r="L4536" s="5">
        <v>378</v>
      </c>
      <c r="M4536" s="7" t="s">
        <v>2144</v>
      </c>
      <c r="N4536" s="16">
        <f t="shared" si="350"/>
        <v>43899</v>
      </c>
      <c r="O4536" s="7" t="s">
        <v>2145</v>
      </c>
      <c r="P4536" s="12" t="str">
        <f t="shared" si="351"/>
        <v>2020-03-17</v>
      </c>
      <c r="Q4536" s="1" t="str">
        <f>IFERROR(VLOOKUP(K4536,de_para!$A$2:$B$32,2,0),"ERR")</f>
        <v>Lead Ads</v>
      </c>
      <c r="R4536" s="1">
        <v>0</v>
      </c>
      <c r="S4536" s="1">
        <f t="shared" si="352"/>
        <v>3</v>
      </c>
      <c r="T4536" s="1">
        <f t="shared" si="353"/>
        <v>2020</v>
      </c>
      <c r="U4536" s="1">
        <f t="shared" si="354"/>
        <v>1</v>
      </c>
    </row>
    <row r="4537" spans="1:21" x14ac:dyDescent="0.25">
      <c r="A4537" s="3" t="s">
        <v>2112</v>
      </c>
      <c r="B4537" s="3" t="s">
        <v>2140</v>
      </c>
      <c r="C4537" s="4" t="s">
        <v>2184</v>
      </c>
      <c r="D4537" s="5" t="s">
        <v>1959</v>
      </c>
      <c r="E4537" s="4" t="s">
        <v>1960</v>
      </c>
      <c r="F4537" s="6">
        <v>1336.57</v>
      </c>
      <c r="G4537" s="4">
        <v>15668</v>
      </c>
      <c r="H4537" s="4">
        <v>35124</v>
      </c>
      <c r="I4537" s="5">
        <v>38.052898300000003</v>
      </c>
      <c r="J4537" s="5">
        <v>2.2417666581567999</v>
      </c>
      <c r="K4537" s="5" t="s">
        <v>36</v>
      </c>
      <c r="L4537" s="5">
        <v>13</v>
      </c>
      <c r="M4537" s="7" t="s">
        <v>2144</v>
      </c>
      <c r="N4537" s="16">
        <f t="shared" si="350"/>
        <v>43899</v>
      </c>
      <c r="O4537" s="7" t="s">
        <v>2145</v>
      </c>
      <c r="P4537" s="12" t="str">
        <f t="shared" si="351"/>
        <v>2020-03-17</v>
      </c>
      <c r="Q4537" s="1" t="str">
        <f>IFERROR(VLOOKUP(K4537,de_para!$A$2:$B$32,2,0),"ERR")</f>
        <v>web event</v>
      </c>
      <c r="R4537" s="1">
        <v>0</v>
      </c>
      <c r="S4537" s="1">
        <f t="shared" si="352"/>
        <v>3</v>
      </c>
      <c r="T4537" s="1">
        <f t="shared" si="353"/>
        <v>2020</v>
      </c>
      <c r="U4537" s="1">
        <f t="shared" si="354"/>
        <v>1</v>
      </c>
    </row>
    <row r="4538" spans="1:21" x14ac:dyDescent="0.25">
      <c r="A4538" s="3" t="s">
        <v>1987</v>
      </c>
      <c r="B4538" s="3" t="s">
        <v>2140</v>
      </c>
      <c r="C4538" s="4" t="s">
        <v>1988</v>
      </c>
      <c r="D4538" s="5" t="s">
        <v>1985</v>
      </c>
      <c r="E4538" s="4" t="s">
        <v>1986</v>
      </c>
      <c r="F4538" s="6">
        <v>10534.14</v>
      </c>
      <c r="G4538" s="4">
        <v>551550</v>
      </c>
      <c r="H4538" s="4">
        <v>851517</v>
      </c>
      <c r="I4538" s="5">
        <v>12.37102724</v>
      </c>
      <c r="J4538" s="5">
        <v>1.5438618438945</v>
      </c>
      <c r="K4538" s="5" t="s">
        <v>1265</v>
      </c>
      <c r="L4538" s="5">
        <v>541</v>
      </c>
      <c r="M4538" s="7" t="s">
        <v>2144</v>
      </c>
      <c r="N4538" s="16">
        <f t="shared" si="350"/>
        <v>43899</v>
      </c>
      <c r="O4538" s="7" t="s">
        <v>2145</v>
      </c>
      <c r="P4538" s="12" t="str">
        <f t="shared" si="351"/>
        <v>2020-03-17</v>
      </c>
      <c r="Q4538" s="1" t="str">
        <f>IFERROR(VLOOKUP(K4538,de_para!$A$2:$B$32,2,0),"ERR")</f>
        <v>Mensagem</v>
      </c>
      <c r="R4538" s="1">
        <v>0</v>
      </c>
      <c r="S4538" s="1">
        <f t="shared" si="352"/>
        <v>3</v>
      </c>
      <c r="T4538" s="1">
        <f t="shared" si="353"/>
        <v>2020</v>
      </c>
      <c r="U4538" s="1">
        <f t="shared" si="354"/>
        <v>1</v>
      </c>
    </row>
    <row r="4539" spans="1:21" x14ac:dyDescent="0.25">
      <c r="A4539" s="3" t="s">
        <v>1970</v>
      </c>
      <c r="B4539" s="3" t="s">
        <v>2140</v>
      </c>
      <c r="C4539" s="4" t="s">
        <v>1971</v>
      </c>
      <c r="D4539" s="5" t="s">
        <v>1941</v>
      </c>
      <c r="E4539" s="4" t="s">
        <v>1942</v>
      </c>
      <c r="F4539" s="6">
        <v>1555.06</v>
      </c>
      <c r="G4539" s="4">
        <v>20972</v>
      </c>
      <c r="H4539" s="4">
        <v>52138</v>
      </c>
      <c r="I4539" s="5">
        <v>29.82584679</v>
      </c>
      <c r="J4539" s="5">
        <v>2.4860766736600999</v>
      </c>
      <c r="K4539" s="5" t="s">
        <v>36</v>
      </c>
      <c r="L4539" s="5">
        <v>16</v>
      </c>
      <c r="M4539" s="7" t="s">
        <v>2144</v>
      </c>
      <c r="N4539" s="16">
        <f t="shared" si="350"/>
        <v>43899</v>
      </c>
      <c r="O4539" s="7" t="s">
        <v>2145</v>
      </c>
      <c r="P4539" s="12" t="str">
        <f t="shared" si="351"/>
        <v>2020-03-17</v>
      </c>
      <c r="Q4539" s="1" t="str">
        <f>IFERROR(VLOOKUP(K4539,de_para!$A$2:$B$32,2,0),"ERR")</f>
        <v>web event</v>
      </c>
      <c r="R4539" s="1">
        <v>0</v>
      </c>
      <c r="S4539" s="1">
        <f t="shared" si="352"/>
        <v>3</v>
      </c>
      <c r="T4539" s="1">
        <f t="shared" si="353"/>
        <v>2020</v>
      </c>
      <c r="U4539" s="1">
        <f t="shared" si="354"/>
        <v>1</v>
      </c>
    </row>
    <row r="4540" spans="1:21" x14ac:dyDescent="0.25">
      <c r="A4540" s="3" t="s">
        <v>2008</v>
      </c>
      <c r="B4540" s="3" t="s">
        <v>2140</v>
      </c>
      <c r="C4540" s="4" t="s">
        <v>2019</v>
      </c>
      <c r="D4540" s="5" t="s">
        <v>1985</v>
      </c>
      <c r="E4540" s="4" t="s">
        <v>1986</v>
      </c>
      <c r="F4540" s="6">
        <v>106.44</v>
      </c>
      <c r="G4540" s="4">
        <v>2509</v>
      </c>
      <c r="H4540" s="4">
        <v>3088</v>
      </c>
      <c r="I4540" s="5">
        <v>34.468911919999996</v>
      </c>
      <c r="J4540" s="5">
        <v>1.2307692307692</v>
      </c>
      <c r="K4540" s="5" t="s">
        <v>1265</v>
      </c>
      <c r="L4540" s="5">
        <v>12</v>
      </c>
      <c r="M4540" s="7" t="s">
        <v>2144</v>
      </c>
      <c r="N4540" s="16">
        <f t="shared" si="350"/>
        <v>43899</v>
      </c>
      <c r="O4540" s="7" t="s">
        <v>2145</v>
      </c>
      <c r="P4540" s="12" t="str">
        <f t="shared" si="351"/>
        <v>2020-03-17</v>
      </c>
      <c r="Q4540" s="1" t="str">
        <f>IFERROR(VLOOKUP(K4540,de_para!$A$2:$B$32,2,0),"ERR")</f>
        <v>Mensagem</v>
      </c>
      <c r="R4540" s="1">
        <v>0</v>
      </c>
      <c r="S4540" s="1">
        <f t="shared" si="352"/>
        <v>3</v>
      </c>
      <c r="T4540" s="1">
        <f t="shared" si="353"/>
        <v>2020</v>
      </c>
      <c r="U4540" s="1">
        <f t="shared" si="354"/>
        <v>1</v>
      </c>
    </row>
    <row r="4541" spans="1:21" x14ac:dyDescent="0.25">
      <c r="A4541" s="3" t="s">
        <v>1963</v>
      </c>
      <c r="B4541" s="3" t="s">
        <v>2140</v>
      </c>
      <c r="C4541" s="4" t="s">
        <v>1965</v>
      </c>
      <c r="D4541" s="5" t="s">
        <v>1941</v>
      </c>
      <c r="E4541" s="4" t="s">
        <v>1942</v>
      </c>
      <c r="F4541" s="6">
        <v>1566.41</v>
      </c>
      <c r="G4541" s="4">
        <v>18824</v>
      </c>
      <c r="H4541" s="4">
        <v>47513</v>
      </c>
      <c r="I4541" s="5">
        <v>32.968029799999996</v>
      </c>
      <c r="J4541" s="5">
        <v>2.5240650233744</v>
      </c>
      <c r="K4541" s="5" t="s">
        <v>36</v>
      </c>
      <c r="L4541" s="5">
        <v>30</v>
      </c>
      <c r="M4541" s="7" t="s">
        <v>2144</v>
      </c>
      <c r="N4541" s="16">
        <f t="shared" si="350"/>
        <v>43899</v>
      </c>
      <c r="O4541" s="7" t="s">
        <v>2145</v>
      </c>
      <c r="P4541" s="12" t="str">
        <f t="shared" si="351"/>
        <v>2020-03-17</v>
      </c>
      <c r="Q4541" s="1" t="str">
        <f>IFERROR(VLOOKUP(K4541,de_para!$A$2:$B$32,2,0),"ERR")</f>
        <v>web event</v>
      </c>
      <c r="R4541" s="1">
        <v>0</v>
      </c>
      <c r="S4541" s="1">
        <f t="shared" si="352"/>
        <v>3</v>
      </c>
      <c r="T4541" s="1">
        <f t="shared" si="353"/>
        <v>2020</v>
      </c>
      <c r="U4541" s="1">
        <f t="shared" si="354"/>
        <v>1</v>
      </c>
    </row>
    <row r="4542" spans="1:21" x14ac:dyDescent="0.25">
      <c r="A4542" s="3" t="s">
        <v>2117</v>
      </c>
      <c r="B4542" s="3" t="s">
        <v>2185</v>
      </c>
      <c r="C4542" s="4" t="s">
        <v>2186</v>
      </c>
      <c r="D4542" s="5" t="s">
        <v>1976</v>
      </c>
      <c r="E4542" s="4" t="s">
        <v>1977</v>
      </c>
      <c r="F4542" s="6">
        <v>2656.39</v>
      </c>
      <c r="G4542" s="4">
        <v>161664</v>
      </c>
      <c r="H4542" s="4">
        <v>238043</v>
      </c>
      <c r="I4542" s="5">
        <v>11.15928635</v>
      </c>
      <c r="J4542" s="5">
        <v>1.4724552157560999</v>
      </c>
      <c r="K4542" s="5" t="s">
        <v>36</v>
      </c>
      <c r="L4542" s="5">
        <v>15</v>
      </c>
      <c r="M4542" s="7" t="s">
        <v>2187</v>
      </c>
      <c r="N4542" s="16">
        <f t="shared" si="350"/>
        <v>43892</v>
      </c>
      <c r="O4542" s="7" t="s">
        <v>2188</v>
      </c>
      <c r="P4542" s="12" t="str">
        <f t="shared" si="351"/>
        <v>2020-03-10</v>
      </c>
      <c r="Q4542" s="1" t="str">
        <f>IFERROR(VLOOKUP(K4542,de_para!$A$2:$B$32,2,0),"ERR")</f>
        <v>web event</v>
      </c>
      <c r="R4542" s="1">
        <v>0</v>
      </c>
      <c r="S4542" s="1">
        <f t="shared" si="352"/>
        <v>3</v>
      </c>
      <c r="T4542" s="1">
        <f t="shared" si="353"/>
        <v>2020</v>
      </c>
      <c r="U4542" s="1">
        <f t="shared" si="354"/>
        <v>1</v>
      </c>
    </row>
    <row r="4543" spans="1:21" x14ac:dyDescent="0.25">
      <c r="A4543" s="3" t="s">
        <v>2104</v>
      </c>
      <c r="B4543" s="3" t="s">
        <v>2185</v>
      </c>
      <c r="C4543" s="4" t="s">
        <v>2105</v>
      </c>
      <c r="D4543" s="5" t="s">
        <v>2106</v>
      </c>
      <c r="E4543" s="4" t="s">
        <v>2107</v>
      </c>
      <c r="F4543" s="6">
        <v>2737.22</v>
      </c>
      <c r="G4543" s="4">
        <v>167454</v>
      </c>
      <c r="H4543" s="4">
        <v>208492</v>
      </c>
      <c r="I4543" s="5">
        <v>13.12865721</v>
      </c>
      <c r="J4543" s="5">
        <v>1.2450702879597</v>
      </c>
      <c r="K4543" s="5" t="s">
        <v>36</v>
      </c>
      <c r="L4543" s="5">
        <v>33</v>
      </c>
      <c r="M4543" s="7" t="s">
        <v>2187</v>
      </c>
      <c r="N4543" s="16">
        <f t="shared" si="350"/>
        <v>43892</v>
      </c>
      <c r="O4543" s="7" t="s">
        <v>2188</v>
      </c>
      <c r="P4543" s="12" t="str">
        <f t="shared" si="351"/>
        <v>2020-03-10</v>
      </c>
      <c r="Q4543" s="1" t="str">
        <f>IFERROR(VLOOKUP(K4543,de_para!$A$2:$B$32,2,0),"ERR")</f>
        <v>web event</v>
      </c>
      <c r="R4543" s="1">
        <v>0</v>
      </c>
      <c r="S4543" s="1">
        <f t="shared" si="352"/>
        <v>3</v>
      </c>
      <c r="T4543" s="1">
        <f t="shared" si="353"/>
        <v>2020</v>
      </c>
      <c r="U4543" s="1">
        <f t="shared" si="354"/>
        <v>1</v>
      </c>
    </row>
    <row r="4544" spans="1:21" x14ac:dyDescent="0.25">
      <c r="A4544" s="3" t="s">
        <v>2115</v>
      </c>
      <c r="B4544" s="3" t="s">
        <v>2185</v>
      </c>
      <c r="C4544" s="4" t="s">
        <v>2116</v>
      </c>
      <c r="D4544" s="5" t="s">
        <v>2106</v>
      </c>
      <c r="E4544" s="4" t="s">
        <v>2107</v>
      </c>
      <c r="F4544" s="6">
        <v>599.54999999999995</v>
      </c>
      <c r="G4544" s="4">
        <v>26576</v>
      </c>
      <c r="H4544" s="4">
        <v>31211</v>
      </c>
      <c r="I4544" s="5">
        <v>19.209573550000002</v>
      </c>
      <c r="J4544" s="5">
        <v>1.1744054786272999</v>
      </c>
      <c r="K4544" s="5" t="s">
        <v>36</v>
      </c>
      <c r="L4544" s="5">
        <v>6</v>
      </c>
      <c r="M4544" s="7" t="s">
        <v>2187</v>
      </c>
      <c r="N4544" s="16">
        <f t="shared" si="350"/>
        <v>43892</v>
      </c>
      <c r="O4544" s="7" t="s">
        <v>2188</v>
      </c>
      <c r="P4544" s="12" t="str">
        <f t="shared" si="351"/>
        <v>2020-03-10</v>
      </c>
      <c r="Q4544" s="1" t="str">
        <f>IFERROR(VLOOKUP(K4544,de_para!$A$2:$B$32,2,0),"ERR")</f>
        <v>web event</v>
      </c>
      <c r="R4544" s="1">
        <v>0</v>
      </c>
      <c r="S4544" s="1">
        <f t="shared" si="352"/>
        <v>3</v>
      </c>
      <c r="T4544" s="1">
        <f t="shared" si="353"/>
        <v>2020</v>
      </c>
      <c r="U4544" s="1">
        <f t="shared" si="354"/>
        <v>1</v>
      </c>
    </row>
    <row r="4545" spans="1:21" x14ac:dyDescent="0.25">
      <c r="A4545" s="3" t="s">
        <v>2117</v>
      </c>
      <c r="B4545" s="3" t="s">
        <v>2185</v>
      </c>
      <c r="C4545" s="4" t="s">
        <v>2118</v>
      </c>
      <c r="D4545" s="5" t="s">
        <v>2106</v>
      </c>
      <c r="E4545" s="4" t="s">
        <v>2107</v>
      </c>
      <c r="F4545" s="6">
        <v>490.42</v>
      </c>
      <c r="G4545" s="4">
        <v>33736</v>
      </c>
      <c r="H4545" s="4">
        <v>43124</v>
      </c>
      <c r="I4545" s="5">
        <v>11.372321680000001</v>
      </c>
      <c r="J4545" s="5">
        <v>1.2782783969647</v>
      </c>
      <c r="K4545" s="5" t="s">
        <v>36</v>
      </c>
      <c r="L4545" s="5">
        <v>3</v>
      </c>
      <c r="M4545" s="7" t="s">
        <v>2187</v>
      </c>
      <c r="N4545" s="16">
        <f t="shared" si="350"/>
        <v>43892</v>
      </c>
      <c r="O4545" s="7" t="s">
        <v>2188</v>
      </c>
      <c r="P4545" s="12" t="str">
        <f t="shared" si="351"/>
        <v>2020-03-10</v>
      </c>
      <c r="Q4545" s="1" t="str">
        <f>IFERROR(VLOOKUP(K4545,de_para!$A$2:$B$32,2,0),"ERR")</f>
        <v>web event</v>
      </c>
      <c r="R4545" s="1">
        <v>0</v>
      </c>
      <c r="S4545" s="1">
        <f t="shared" si="352"/>
        <v>3</v>
      </c>
      <c r="T4545" s="1">
        <f t="shared" si="353"/>
        <v>2020</v>
      </c>
      <c r="U4545" s="1">
        <f t="shared" si="354"/>
        <v>1</v>
      </c>
    </row>
    <row r="4546" spans="1:21" x14ac:dyDescent="0.25">
      <c r="A4546" s="3" t="s">
        <v>2012</v>
      </c>
      <c r="B4546" s="3" t="s">
        <v>2185</v>
      </c>
      <c r="C4546" s="4" t="s">
        <v>2013</v>
      </c>
      <c r="D4546" s="5" t="s">
        <v>1976</v>
      </c>
      <c r="E4546" s="4" t="s">
        <v>1977</v>
      </c>
      <c r="F4546" s="6">
        <v>1924.69</v>
      </c>
      <c r="G4546" s="4">
        <v>156962</v>
      </c>
      <c r="H4546" s="4">
        <v>196192</v>
      </c>
      <c r="I4546" s="5">
        <v>9.8102369100000004</v>
      </c>
      <c r="J4546" s="5">
        <v>1.2499331048279001</v>
      </c>
      <c r="K4546" s="5" t="s">
        <v>36</v>
      </c>
      <c r="L4546" s="5">
        <v>20</v>
      </c>
      <c r="M4546" s="7" t="s">
        <v>2187</v>
      </c>
      <c r="N4546" s="16">
        <f t="shared" si="350"/>
        <v>43892</v>
      </c>
      <c r="O4546" s="7" t="s">
        <v>2188</v>
      </c>
      <c r="P4546" s="12" t="str">
        <f t="shared" si="351"/>
        <v>2020-03-10</v>
      </c>
      <c r="Q4546" s="1" t="str">
        <f>IFERROR(VLOOKUP(K4546,de_para!$A$2:$B$32,2,0),"ERR")</f>
        <v>web event</v>
      </c>
      <c r="R4546" s="1">
        <v>0</v>
      </c>
      <c r="S4546" s="1">
        <f t="shared" si="352"/>
        <v>3</v>
      </c>
      <c r="T4546" s="1">
        <f t="shared" si="353"/>
        <v>2020</v>
      </c>
      <c r="U4546" s="1">
        <f t="shared" si="354"/>
        <v>1</v>
      </c>
    </row>
    <row r="4547" spans="1:21" x14ac:dyDescent="0.25">
      <c r="A4547" s="3" t="s">
        <v>2020</v>
      </c>
      <c r="B4547" s="3" t="s">
        <v>2185</v>
      </c>
      <c r="C4547" s="4" t="s">
        <v>2021</v>
      </c>
      <c r="D4547" s="5" t="s">
        <v>1976</v>
      </c>
      <c r="E4547" s="4" t="s">
        <v>1977</v>
      </c>
      <c r="F4547" s="6">
        <v>11489.71</v>
      </c>
      <c r="G4547" s="4">
        <v>529021</v>
      </c>
      <c r="H4547" s="4">
        <v>949360</v>
      </c>
      <c r="I4547" s="5">
        <v>12.1025849</v>
      </c>
      <c r="J4547" s="5">
        <v>1.7945601403347</v>
      </c>
      <c r="K4547" s="5" t="s">
        <v>36</v>
      </c>
      <c r="L4547" s="5">
        <v>74</v>
      </c>
      <c r="M4547" s="7" t="s">
        <v>2187</v>
      </c>
      <c r="N4547" s="16">
        <f t="shared" ref="N4547:N4586" si="355">M4547-WEEKDAY(M4547,3)</f>
        <v>43892</v>
      </c>
      <c r="O4547" s="7" t="s">
        <v>2188</v>
      </c>
      <c r="P4547" s="12" t="str">
        <f t="shared" ref="P4547:P4586" si="356">RIGHT(B4547,10)</f>
        <v>2020-03-10</v>
      </c>
      <c r="Q4547" s="1" t="str">
        <f>IFERROR(VLOOKUP(K4547,de_para!$A$2:$B$32,2,0),"ERR")</f>
        <v>web event</v>
      </c>
      <c r="R4547" s="1">
        <v>0</v>
      </c>
      <c r="S4547" s="1">
        <f t="shared" ref="S4547:S4586" si="357">MONTH(P4547)</f>
        <v>3</v>
      </c>
      <c r="T4547" s="1">
        <f t="shared" ref="T4547:T4586" si="358">YEAR(P4547)</f>
        <v>2020</v>
      </c>
      <c r="U4547" s="1">
        <f t="shared" ref="U4547:U4586" si="359">IF(S4547&lt;7,1,2)</f>
        <v>1</v>
      </c>
    </row>
    <row r="4548" spans="1:21" x14ac:dyDescent="0.25">
      <c r="A4548" s="3" t="s">
        <v>2104</v>
      </c>
      <c r="B4548" s="3" t="s">
        <v>2185</v>
      </c>
      <c r="C4548" s="4" t="s">
        <v>2114</v>
      </c>
      <c r="D4548" s="5" t="s">
        <v>1976</v>
      </c>
      <c r="E4548" s="4" t="s">
        <v>1977</v>
      </c>
      <c r="F4548" s="6">
        <v>7734.94</v>
      </c>
      <c r="G4548" s="4">
        <v>495998</v>
      </c>
      <c r="H4548" s="4">
        <v>737087</v>
      </c>
      <c r="I4548" s="5">
        <v>10.493930840000001</v>
      </c>
      <c r="J4548" s="5">
        <v>1.4860684922117</v>
      </c>
      <c r="K4548" s="5" t="s">
        <v>36</v>
      </c>
      <c r="L4548" s="5">
        <v>57</v>
      </c>
      <c r="M4548" s="7" t="s">
        <v>2187</v>
      </c>
      <c r="N4548" s="16">
        <f t="shared" si="355"/>
        <v>43892</v>
      </c>
      <c r="O4548" s="7" t="s">
        <v>2188</v>
      </c>
      <c r="P4548" s="12" t="str">
        <f t="shared" si="356"/>
        <v>2020-03-10</v>
      </c>
      <c r="Q4548" s="1" t="str">
        <f>IFERROR(VLOOKUP(K4548,de_para!$A$2:$B$32,2,0),"ERR")</f>
        <v>web event</v>
      </c>
      <c r="R4548" s="1">
        <v>0</v>
      </c>
      <c r="S4548" s="1">
        <f t="shared" si="357"/>
        <v>3</v>
      </c>
      <c r="T4548" s="1">
        <f t="shared" si="358"/>
        <v>2020</v>
      </c>
      <c r="U4548" s="1">
        <f t="shared" si="359"/>
        <v>1</v>
      </c>
    </row>
    <row r="4549" spans="1:21" x14ac:dyDescent="0.25">
      <c r="A4549" s="3" t="s">
        <v>2115</v>
      </c>
      <c r="B4549" s="3" t="s">
        <v>2185</v>
      </c>
      <c r="C4549" s="4" t="s">
        <v>2189</v>
      </c>
      <c r="D4549" s="5" t="s">
        <v>2190</v>
      </c>
      <c r="E4549" s="4" t="s">
        <v>2191</v>
      </c>
      <c r="F4549" s="6">
        <v>1865.81</v>
      </c>
      <c r="G4549" s="4">
        <v>109059</v>
      </c>
      <c r="H4549" s="4">
        <v>119719</v>
      </c>
      <c r="I4549" s="5">
        <v>15.584911330000001</v>
      </c>
      <c r="J4549" s="5">
        <v>1.0977452571544</v>
      </c>
      <c r="K4549" s="5" t="s">
        <v>1328</v>
      </c>
      <c r="L4549" s="5">
        <v>110</v>
      </c>
      <c r="M4549" s="7" t="s">
        <v>2187</v>
      </c>
      <c r="N4549" s="16">
        <f t="shared" si="355"/>
        <v>43892</v>
      </c>
      <c r="O4549" s="7" t="s">
        <v>2188</v>
      </c>
      <c r="P4549" s="12" t="str">
        <f t="shared" si="356"/>
        <v>2020-03-10</v>
      </c>
      <c r="Q4549" s="1" t="str">
        <f>IFERROR(VLOOKUP(K4549,de_para!$A$2:$B$32,2,0),"ERR")</f>
        <v>Lead Ads</v>
      </c>
      <c r="R4549" s="1">
        <v>0</v>
      </c>
      <c r="S4549" s="1">
        <f t="shared" si="357"/>
        <v>3</v>
      </c>
      <c r="T4549" s="1">
        <f t="shared" si="358"/>
        <v>2020</v>
      </c>
      <c r="U4549" s="1">
        <f t="shared" si="359"/>
        <v>1</v>
      </c>
    </row>
    <row r="4550" spans="1:21" x14ac:dyDescent="0.25">
      <c r="A4550" s="3" t="s">
        <v>2139</v>
      </c>
      <c r="B4550" s="3" t="s">
        <v>2185</v>
      </c>
      <c r="C4550" s="4" t="s">
        <v>2141</v>
      </c>
      <c r="D4550" s="5" t="s">
        <v>2142</v>
      </c>
      <c r="E4550" s="4" t="s">
        <v>2143</v>
      </c>
      <c r="F4550" s="6">
        <v>329.32</v>
      </c>
      <c r="G4550" s="4">
        <v>41464</v>
      </c>
      <c r="H4550" s="4">
        <v>44451</v>
      </c>
      <c r="I4550" s="5">
        <v>7.4086072300000003</v>
      </c>
      <c r="J4550" s="5">
        <v>1.0720383947520999</v>
      </c>
      <c r="K4550" s="5" t="s">
        <v>179</v>
      </c>
      <c r="L4550" s="5">
        <v>84</v>
      </c>
      <c r="M4550" s="7" t="s">
        <v>2187</v>
      </c>
      <c r="N4550" s="16">
        <f t="shared" si="355"/>
        <v>43892</v>
      </c>
      <c r="O4550" s="7" t="s">
        <v>2188</v>
      </c>
      <c r="P4550" s="12" t="str">
        <f t="shared" si="356"/>
        <v>2020-03-10</v>
      </c>
      <c r="Q4550" s="1" t="str">
        <f>IFERROR(VLOOKUP(K4550,de_para!$A$2:$B$32,2,0),"ERR")</f>
        <v>Mid funnel</v>
      </c>
      <c r="R4550" s="1">
        <v>0</v>
      </c>
      <c r="S4550" s="1">
        <f t="shared" si="357"/>
        <v>3</v>
      </c>
      <c r="T4550" s="1">
        <f t="shared" si="358"/>
        <v>2020</v>
      </c>
      <c r="U4550" s="1">
        <f t="shared" si="359"/>
        <v>1</v>
      </c>
    </row>
    <row r="4551" spans="1:21" x14ac:dyDescent="0.25">
      <c r="A4551" s="3" t="s">
        <v>2148</v>
      </c>
      <c r="B4551" s="3" t="s">
        <v>2185</v>
      </c>
      <c r="C4551" s="4" t="s">
        <v>2153</v>
      </c>
      <c r="D4551" s="5" t="s">
        <v>1976</v>
      </c>
      <c r="E4551" s="4" t="s">
        <v>1977</v>
      </c>
      <c r="F4551" s="6">
        <v>552.89</v>
      </c>
      <c r="G4551" s="4">
        <v>34984</v>
      </c>
      <c r="H4551" s="4">
        <v>40941</v>
      </c>
      <c r="I4551" s="5">
        <v>13.50455534</v>
      </c>
      <c r="J4551" s="5">
        <v>1.1702778412988999</v>
      </c>
      <c r="K4551" s="5" t="s">
        <v>36</v>
      </c>
      <c r="L4551" s="5" t="s">
        <v>45</v>
      </c>
      <c r="M4551" s="7" t="s">
        <v>2187</v>
      </c>
      <c r="N4551" s="16">
        <f t="shared" si="355"/>
        <v>43892</v>
      </c>
      <c r="O4551" s="7" t="s">
        <v>2188</v>
      </c>
      <c r="P4551" s="12" t="str">
        <f t="shared" si="356"/>
        <v>2020-03-10</v>
      </c>
      <c r="Q4551" s="1" t="str">
        <f>IFERROR(VLOOKUP(K4551,de_para!$A$2:$B$32,2,0),"ERR")</f>
        <v>web event</v>
      </c>
      <c r="R4551" s="1">
        <v>0</v>
      </c>
      <c r="S4551" s="1">
        <f t="shared" si="357"/>
        <v>3</v>
      </c>
      <c r="T4551" s="1">
        <f t="shared" si="358"/>
        <v>2020</v>
      </c>
      <c r="U4551" s="1">
        <f t="shared" si="359"/>
        <v>1</v>
      </c>
    </row>
    <row r="4552" spans="1:21" x14ac:dyDescent="0.25">
      <c r="A4552" s="3" t="s">
        <v>2163</v>
      </c>
      <c r="B4552" s="3" t="s">
        <v>2185</v>
      </c>
      <c r="C4552" s="4" t="s">
        <v>2164</v>
      </c>
      <c r="D4552" s="5" t="s">
        <v>2142</v>
      </c>
      <c r="E4552" s="4" t="s">
        <v>2143</v>
      </c>
      <c r="F4552" s="6">
        <v>64.739999999999995</v>
      </c>
      <c r="G4552" s="4">
        <v>3696</v>
      </c>
      <c r="H4552" s="4">
        <v>5240</v>
      </c>
      <c r="I4552" s="5">
        <v>12.354961830000001</v>
      </c>
      <c r="J4552" s="5">
        <v>1.4177489177489</v>
      </c>
      <c r="K4552" s="5" t="s">
        <v>179</v>
      </c>
      <c r="L4552" s="5">
        <v>26</v>
      </c>
      <c r="M4552" s="7" t="s">
        <v>2187</v>
      </c>
      <c r="N4552" s="16">
        <f t="shared" si="355"/>
        <v>43892</v>
      </c>
      <c r="O4552" s="7" t="s">
        <v>2188</v>
      </c>
      <c r="P4552" s="12" t="str">
        <f t="shared" si="356"/>
        <v>2020-03-10</v>
      </c>
      <c r="Q4552" s="1" t="str">
        <f>IFERROR(VLOOKUP(K4552,de_para!$A$2:$B$32,2,0),"ERR")</f>
        <v>Mid funnel</v>
      </c>
      <c r="R4552" s="1">
        <v>0</v>
      </c>
      <c r="S4552" s="1">
        <f t="shared" si="357"/>
        <v>3</v>
      </c>
      <c r="T4552" s="1">
        <f t="shared" si="358"/>
        <v>2020</v>
      </c>
      <c r="U4552" s="1">
        <f t="shared" si="359"/>
        <v>1</v>
      </c>
    </row>
    <row r="4553" spans="1:21" x14ac:dyDescent="0.25">
      <c r="A4553" s="3" t="s">
        <v>2192</v>
      </c>
      <c r="B4553" s="3" t="s">
        <v>2185</v>
      </c>
      <c r="C4553" s="4" t="s">
        <v>2193</v>
      </c>
      <c r="D4553" s="5" t="s">
        <v>1976</v>
      </c>
      <c r="E4553" s="4" t="s">
        <v>1977</v>
      </c>
      <c r="F4553" s="6">
        <v>41.45</v>
      </c>
      <c r="G4553" s="4">
        <v>5378</v>
      </c>
      <c r="H4553" s="4">
        <v>5495</v>
      </c>
      <c r="I4553" s="5">
        <v>7.5432211100000002</v>
      </c>
      <c r="J4553" s="5">
        <v>1.0217552993678001</v>
      </c>
      <c r="K4553" s="5" t="s">
        <v>36</v>
      </c>
      <c r="L4553" s="5" t="s">
        <v>45</v>
      </c>
      <c r="M4553" s="7" t="s">
        <v>2187</v>
      </c>
      <c r="N4553" s="16">
        <f t="shared" si="355"/>
        <v>43892</v>
      </c>
      <c r="O4553" s="7" t="s">
        <v>2188</v>
      </c>
      <c r="P4553" s="12" t="str">
        <f t="shared" si="356"/>
        <v>2020-03-10</v>
      </c>
      <c r="Q4553" s="1" t="str">
        <f>IFERROR(VLOOKUP(K4553,de_para!$A$2:$B$32,2,0),"ERR")</f>
        <v>web event</v>
      </c>
      <c r="R4553" s="1">
        <v>0</v>
      </c>
      <c r="S4553" s="1">
        <f t="shared" si="357"/>
        <v>3</v>
      </c>
      <c r="T4553" s="1">
        <f t="shared" si="358"/>
        <v>2020</v>
      </c>
      <c r="U4553" s="1">
        <f t="shared" si="359"/>
        <v>1</v>
      </c>
    </row>
    <row r="4554" spans="1:21" x14ac:dyDescent="0.25">
      <c r="A4554" s="3" t="s">
        <v>1963</v>
      </c>
      <c r="B4554" s="3" t="s">
        <v>2185</v>
      </c>
      <c r="C4554" s="4" t="s">
        <v>2162</v>
      </c>
      <c r="D4554" s="5" t="s">
        <v>1976</v>
      </c>
      <c r="E4554" s="4" t="s">
        <v>1977</v>
      </c>
      <c r="F4554" s="6">
        <v>110.57</v>
      </c>
      <c r="G4554" s="4">
        <v>14173</v>
      </c>
      <c r="H4554" s="4">
        <v>14898</v>
      </c>
      <c r="I4554" s="5">
        <v>7.4218015800000003</v>
      </c>
      <c r="J4554" s="5">
        <v>1.0511536019190999</v>
      </c>
      <c r="K4554" s="5" t="s">
        <v>36</v>
      </c>
      <c r="L4554" s="5" t="s">
        <v>45</v>
      </c>
      <c r="M4554" s="7" t="s">
        <v>2187</v>
      </c>
      <c r="N4554" s="16">
        <f t="shared" si="355"/>
        <v>43892</v>
      </c>
      <c r="O4554" s="7" t="s">
        <v>2188</v>
      </c>
      <c r="P4554" s="12" t="str">
        <f t="shared" si="356"/>
        <v>2020-03-10</v>
      </c>
      <c r="Q4554" s="1" t="str">
        <f>IFERROR(VLOOKUP(K4554,de_para!$A$2:$B$32,2,0),"ERR")</f>
        <v>web event</v>
      </c>
      <c r="R4554" s="1">
        <v>0</v>
      </c>
      <c r="S4554" s="1">
        <f t="shared" si="357"/>
        <v>3</v>
      </c>
      <c r="T4554" s="1">
        <f t="shared" si="358"/>
        <v>2020</v>
      </c>
      <c r="U4554" s="1">
        <f t="shared" si="359"/>
        <v>1</v>
      </c>
    </row>
    <row r="4555" spans="1:21" x14ac:dyDescent="0.25">
      <c r="A4555" s="3" t="s">
        <v>2146</v>
      </c>
      <c r="B4555" s="3" t="s">
        <v>2185</v>
      </c>
      <c r="C4555" s="4" t="s">
        <v>2147</v>
      </c>
      <c r="D4555" s="5" t="s">
        <v>1976</v>
      </c>
      <c r="E4555" s="4" t="s">
        <v>1977</v>
      </c>
      <c r="F4555" s="6">
        <v>417.47</v>
      </c>
      <c r="G4555" s="4">
        <v>34152</v>
      </c>
      <c r="H4555" s="4">
        <v>38790</v>
      </c>
      <c r="I4555" s="5">
        <v>10.762309869999999</v>
      </c>
      <c r="J4555" s="5">
        <v>1.1358046380885001</v>
      </c>
      <c r="K4555" s="5" t="s">
        <v>36</v>
      </c>
      <c r="L4555" s="5">
        <v>2</v>
      </c>
      <c r="M4555" s="7" t="s">
        <v>2187</v>
      </c>
      <c r="N4555" s="16">
        <f t="shared" si="355"/>
        <v>43892</v>
      </c>
      <c r="O4555" s="7" t="s">
        <v>2188</v>
      </c>
      <c r="P4555" s="12" t="str">
        <f t="shared" si="356"/>
        <v>2020-03-10</v>
      </c>
      <c r="Q4555" s="1" t="str">
        <f>IFERROR(VLOOKUP(K4555,de_para!$A$2:$B$32,2,0),"ERR")</f>
        <v>web event</v>
      </c>
      <c r="R4555" s="1">
        <v>0</v>
      </c>
      <c r="S4555" s="1">
        <f t="shared" si="357"/>
        <v>3</v>
      </c>
      <c r="T4555" s="1">
        <f t="shared" si="358"/>
        <v>2020</v>
      </c>
      <c r="U4555" s="1">
        <f t="shared" si="359"/>
        <v>1</v>
      </c>
    </row>
    <row r="4556" spans="1:21" x14ac:dyDescent="0.25">
      <c r="A4556" s="3" t="s">
        <v>2178</v>
      </c>
      <c r="B4556" s="3" t="s">
        <v>2185</v>
      </c>
      <c r="C4556" s="4" t="s">
        <v>2179</v>
      </c>
      <c r="D4556" s="5" t="s">
        <v>2180</v>
      </c>
      <c r="E4556" s="4" t="s">
        <v>2181</v>
      </c>
      <c r="F4556" s="6">
        <v>329.27</v>
      </c>
      <c r="G4556" s="4">
        <v>13696</v>
      </c>
      <c r="H4556" s="4">
        <v>14797</v>
      </c>
      <c r="I4556" s="5">
        <v>22.252483609999999</v>
      </c>
      <c r="J4556" s="5">
        <v>1.0803884345793999</v>
      </c>
      <c r="K4556" s="5" t="s">
        <v>1328</v>
      </c>
      <c r="L4556" s="5">
        <v>29</v>
      </c>
      <c r="M4556" s="7" t="s">
        <v>2187</v>
      </c>
      <c r="N4556" s="16">
        <f t="shared" si="355"/>
        <v>43892</v>
      </c>
      <c r="O4556" s="7" t="s">
        <v>2188</v>
      </c>
      <c r="P4556" s="12" t="str">
        <f t="shared" si="356"/>
        <v>2020-03-10</v>
      </c>
      <c r="Q4556" s="1" t="str">
        <f>IFERROR(VLOOKUP(K4556,de_para!$A$2:$B$32,2,0),"ERR")</f>
        <v>Lead Ads</v>
      </c>
      <c r="R4556" s="1">
        <v>0</v>
      </c>
      <c r="S4556" s="1">
        <f t="shared" si="357"/>
        <v>3</v>
      </c>
      <c r="T4556" s="1">
        <f t="shared" si="358"/>
        <v>2020</v>
      </c>
      <c r="U4556" s="1">
        <f t="shared" si="359"/>
        <v>1</v>
      </c>
    </row>
    <row r="4557" spans="1:21" x14ac:dyDescent="0.25">
      <c r="A4557" s="3" t="s">
        <v>2182</v>
      </c>
      <c r="B4557" s="3" t="s">
        <v>2185</v>
      </c>
      <c r="C4557" s="4" t="s">
        <v>2183</v>
      </c>
      <c r="D4557" s="5" t="s">
        <v>2180</v>
      </c>
      <c r="E4557" s="4" t="s">
        <v>2181</v>
      </c>
      <c r="F4557" s="6">
        <v>1342.59</v>
      </c>
      <c r="G4557" s="4">
        <v>73360</v>
      </c>
      <c r="H4557" s="4">
        <v>82928</v>
      </c>
      <c r="I4557" s="5">
        <v>16.189827319999999</v>
      </c>
      <c r="J4557" s="5">
        <v>1.1304252998908999</v>
      </c>
      <c r="K4557" s="5" t="s">
        <v>1328</v>
      </c>
      <c r="L4557" s="5">
        <v>138</v>
      </c>
      <c r="M4557" s="7" t="s">
        <v>2187</v>
      </c>
      <c r="N4557" s="16">
        <f t="shared" si="355"/>
        <v>43892</v>
      </c>
      <c r="O4557" s="7" t="s">
        <v>2188</v>
      </c>
      <c r="P4557" s="12" t="str">
        <f t="shared" si="356"/>
        <v>2020-03-10</v>
      </c>
      <c r="Q4557" s="1" t="str">
        <f>IFERROR(VLOOKUP(K4557,de_para!$A$2:$B$32,2,0),"ERR")</f>
        <v>Lead Ads</v>
      </c>
      <c r="R4557" s="1">
        <v>0</v>
      </c>
      <c r="S4557" s="1">
        <f t="shared" si="357"/>
        <v>3</v>
      </c>
      <c r="T4557" s="1">
        <f t="shared" si="358"/>
        <v>2020</v>
      </c>
      <c r="U4557" s="1">
        <f t="shared" si="359"/>
        <v>1</v>
      </c>
    </row>
    <row r="4558" spans="1:21" x14ac:dyDescent="0.25">
      <c r="A4558" s="3" t="s">
        <v>1974</v>
      </c>
      <c r="B4558" s="3" t="s">
        <v>2185</v>
      </c>
      <c r="C4558" s="4" t="s">
        <v>1975</v>
      </c>
      <c r="D4558" s="5" t="s">
        <v>1976</v>
      </c>
      <c r="E4558" s="4" t="s">
        <v>1977</v>
      </c>
      <c r="F4558" s="6">
        <v>192.9</v>
      </c>
      <c r="G4558" s="4">
        <v>31361</v>
      </c>
      <c r="H4558" s="4">
        <v>34383</v>
      </c>
      <c r="I4558" s="5">
        <v>5.6103306899999996</v>
      </c>
      <c r="J4558" s="5">
        <v>1.0963617231592999</v>
      </c>
      <c r="K4558" s="5" t="s">
        <v>36</v>
      </c>
      <c r="L4558" s="5">
        <v>1</v>
      </c>
      <c r="M4558" s="7" t="s">
        <v>2187</v>
      </c>
      <c r="N4558" s="16">
        <f t="shared" si="355"/>
        <v>43892</v>
      </c>
      <c r="O4558" s="7" t="s">
        <v>2188</v>
      </c>
      <c r="P4558" s="12" t="str">
        <f t="shared" si="356"/>
        <v>2020-03-10</v>
      </c>
      <c r="Q4558" s="1" t="str">
        <f>IFERROR(VLOOKUP(K4558,de_para!$A$2:$B$32,2,0),"ERR")</f>
        <v>web event</v>
      </c>
      <c r="R4558" s="1">
        <v>0</v>
      </c>
      <c r="S4558" s="1">
        <f t="shared" si="357"/>
        <v>3</v>
      </c>
      <c r="T4558" s="1">
        <f t="shared" si="358"/>
        <v>2020</v>
      </c>
      <c r="U4558" s="1">
        <f t="shared" si="359"/>
        <v>1</v>
      </c>
    </row>
    <row r="4559" spans="1:21" x14ac:dyDescent="0.25">
      <c r="A4559" s="3" t="s">
        <v>1970</v>
      </c>
      <c r="B4559" s="3" t="s">
        <v>2185</v>
      </c>
      <c r="C4559" s="4" t="s">
        <v>1971</v>
      </c>
      <c r="D4559" s="5" t="s">
        <v>1941</v>
      </c>
      <c r="E4559" s="4" t="s">
        <v>1942</v>
      </c>
      <c r="F4559" s="6">
        <v>178.7</v>
      </c>
      <c r="G4559" s="4">
        <v>5568</v>
      </c>
      <c r="H4559" s="4">
        <v>6652</v>
      </c>
      <c r="I4559" s="5">
        <v>26.86410102</v>
      </c>
      <c r="J4559" s="5">
        <v>1.1946839080460001</v>
      </c>
      <c r="K4559" s="5" t="s">
        <v>36</v>
      </c>
      <c r="L4559" s="5">
        <v>1</v>
      </c>
      <c r="M4559" s="7" t="s">
        <v>2187</v>
      </c>
      <c r="N4559" s="16">
        <f t="shared" si="355"/>
        <v>43892</v>
      </c>
      <c r="O4559" s="7" t="s">
        <v>2188</v>
      </c>
      <c r="P4559" s="12" t="str">
        <f t="shared" si="356"/>
        <v>2020-03-10</v>
      </c>
      <c r="Q4559" s="1" t="str">
        <f>IFERROR(VLOOKUP(K4559,de_para!$A$2:$B$32,2,0),"ERR")</f>
        <v>web event</v>
      </c>
      <c r="R4559" s="1">
        <v>0</v>
      </c>
      <c r="S4559" s="1">
        <f t="shared" si="357"/>
        <v>3</v>
      </c>
      <c r="T4559" s="1">
        <f t="shared" si="358"/>
        <v>2020</v>
      </c>
      <c r="U4559" s="1">
        <f t="shared" si="359"/>
        <v>1</v>
      </c>
    </row>
    <row r="4560" spans="1:21" x14ac:dyDescent="0.25">
      <c r="A4560" s="3" t="s">
        <v>2135</v>
      </c>
      <c r="B4560" s="3" t="s">
        <v>2185</v>
      </c>
      <c r="C4560" s="4" t="s">
        <v>2136</v>
      </c>
      <c r="D4560" s="5" t="s">
        <v>1976</v>
      </c>
      <c r="E4560" s="4" t="s">
        <v>1977</v>
      </c>
      <c r="F4560" s="6">
        <v>20.12</v>
      </c>
      <c r="G4560" s="4">
        <v>3302</v>
      </c>
      <c r="H4560" s="4">
        <v>3440</v>
      </c>
      <c r="I4560" s="5">
        <v>5.8488372100000001</v>
      </c>
      <c r="J4560" s="5">
        <v>1.0417928528164999</v>
      </c>
      <c r="K4560" s="5" t="s">
        <v>36</v>
      </c>
      <c r="L4560" s="5" t="s">
        <v>45</v>
      </c>
      <c r="M4560" s="7" t="s">
        <v>2187</v>
      </c>
      <c r="N4560" s="16">
        <f t="shared" si="355"/>
        <v>43892</v>
      </c>
      <c r="O4560" s="7" t="s">
        <v>2188</v>
      </c>
      <c r="P4560" s="12" t="str">
        <f t="shared" si="356"/>
        <v>2020-03-10</v>
      </c>
      <c r="Q4560" s="1" t="str">
        <f>IFERROR(VLOOKUP(K4560,de_para!$A$2:$B$32,2,0),"ERR")</f>
        <v>web event</v>
      </c>
      <c r="R4560" s="1">
        <v>0</v>
      </c>
      <c r="S4560" s="1">
        <f t="shared" si="357"/>
        <v>3</v>
      </c>
      <c r="T4560" s="1">
        <f t="shared" si="358"/>
        <v>2020</v>
      </c>
      <c r="U4560" s="1">
        <f t="shared" si="359"/>
        <v>1</v>
      </c>
    </row>
    <row r="4561" spans="1:21" x14ac:dyDescent="0.25">
      <c r="A4561" s="3" t="s">
        <v>1963</v>
      </c>
      <c r="B4561" s="3" t="s">
        <v>2185</v>
      </c>
      <c r="C4561" s="4" t="s">
        <v>1965</v>
      </c>
      <c r="D4561" s="5" t="s">
        <v>1941</v>
      </c>
      <c r="E4561" s="4" t="s">
        <v>1942</v>
      </c>
      <c r="F4561" s="6">
        <v>115.39</v>
      </c>
      <c r="G4561" s="4">
        <v>3655</v>
      </c>
      <c r="H4561" s="4">
        <v>4211</v>
      </c>
      <c r="I4561" s="5">
        <v>27.402042269999999</v>
      </c>
      <c r="J4561" s="5">
        <v>1.1521203830369</v>
      </c>
      <c r="K4561" s="5" t="s">
        <v>36</v>
      </c>
      <c r="L4561" s="5">
        <v>1</v>
      </c>
      <c r="M4561" s="7" t="s">
        <v>2187</v>
      </c>
      <c r="N4561" s="16">
        <f t="shared" si="355"/>
        <v>43892</v>
      </c>
      <c r="O4561" s="7" t="s">
        <v>2188</v>
      </c>
      <c r="P4561" s="12" t="str">
        <f t="shared" si="356"/>
        <v>2020-03-10</v>
      </c>
      <c r="Q4561" s="1" t="str">
        <f>IFERROR(VLOOKUP(K4561,de_para!$A$2:$B$32,2,0),"ERR")</f>
        <v>web event</v>
      </c>
      <c r="R4561" s="1">
        <v>0</v>
      </c>
      <c r="S4561" s="1">
        <f t="shared" si="357"/>
        <v>3</v>
      </c>
      <c r="T4561" s="1">
        <f t="shared" si="358"/>
        <v>2020</v>
      </c>
      <c r="U4561" s="1">
        <f t="shared" si="359"/>
        <v>1</v>
      </c>
    </row>
    <row r="4562" spans="1:21" x14ac:dyDescent="0.25">
      <c r="A4562" s="3" t="s">
        <v>2020</v>
      </c>
      <c r="B4562" s="3" t="s">
        <v>2185</v>
      </c>
      <c r="C4562" s="4" t="s">
        <v>2152</v>
      </c>
      <c r="D4562" s="5" t="s">
        <v>1976</v>
      </c>
      <c r="E4562" s="4" t="s">
        <v>1977</v>
      </c>
      <c r="F4562" s="6">
        <v>285.83999999999997</v>
      </c>
      <c r="G4562" s="4">
        <v>17112</v>
      </c>
      <c r="H4562" s="4">
        <v>18922</v>
      </c>
      <c r="I4562" s="5">
        <v>15.10622556</v>
      </c>
      <c r="J4562" s="5">
        <v>1.1057737260402001</v>
      </c>
      <c r="K4562" s="5" t="s">
        <v>36</v>
      </c>
      <c r="L4562" s="5">
        <v>2</v>
      </c>
      <c r="M4562" s="7" t="s">
        <v>2187</v>
      </c>
      <c r="N4562" s="16">
        <f t="shared" si="355"/>
        <v>43892</v>
      </c>
      <c r="O4562" s="7" t="s">
        <v>2188</v>
      </c>
      <c r="P4562" s="12" t="str">
        <f t="shared" si="356"/>
        <v>2020-03-10</v>
      </c>
      <c r="Q4562" s="1" t="str">
        <f>IFERROR(VLOOKUP(K4562,de_para!$A$2:$B$32,2,0),"ERR")</f>
        <v>web event</v>
      </c>
      <c r="R4562" s="1">
        <v>0</v>
      </c>
      <c r="S4562" s="1">
        <f t="shared" si="357"/>
        <v>3</v>
      </c>
      <c r="T4562" s="1">
        <f t="shared" si="358"/>
        <v>2020</v>
      </c>
      <c r="U4562" s="1">
        <f t="shared" si="359"/>
        <v>1</v>
      </c>
    </row>
    <row r="4563" spans="1:21" x14ac:dyDescent="0.25">
      <c r="A4563" s="3" t="s">
        <v>2008</v>
      </c>
      <c r="B4563" s="3" t="s">
        <v>2185</v>
      </c>
      <c r="C4563" s="4" t="s">
        <v>2009</v>
      </c>
      <c r="D4563" s="5" t="s">
        <v>2010</v>
      </c>
      <c r="E4563" s="4" t="s">
        <v>2011</v>
      </c>
      <c r="F4563" s="6">
        <v>4.21</v>
      </c>
      <c r="G4563" s="4">
        <v>150</v>
      </c>
      <c r="H4563" s="4">
        <v>152</v>
      </c>
      <c r="I4563" s="5">
        <v>27.69736842</v>
      </c>
      <c r="J4563" s="5">
        <v>1.0133333333332999</v>
      </c>
      <c r="K4563" s="5" t="s">
        <v>1265</v>
      </c>
      <c r="L4563" s="5" t="s">
        <v>45</v>
      </c>
      <c r="M4563" s="7" t="s">
        <v>2187</v>
      </c>
      <c r="N4563" s="16">
        <f t="shared" si="355"/>
        <v>43892</v>
      </c>
      <c r="O4563" s="7" t="s">
        <v>2188</v>
      </c>
      <c r="P4563" s="12" t="str">
        <f t="shared" si="356"/>
        <v>2020-03-10</v>
      </c>
      <c r="Q4563" s="1" t="str">
        <f>IFERROR(VLOOKUP(K4563,de_para!$A$2:$B$32,2,0),"ERR")</f>
        <v>Mensagem</v>
      </c>
      <c r="R4563" s="1">
        <v>0</v>
      </c>
      <c r="S4563" s="1">
        <f t="shared" si="357"/>
        <v>3</v>
      </c>
      <c r="T4563" s="1">
        <f t="shared" si="358"/>
        <v>2020</v>
      </c>
      <c r="U4563" s="1">
        <f t="shared" si="359"/>
        <v>1</v>
      </c>
    </row>
    <row r="4564" spans="1:21" x14ac:dyDescent="0.25">
      <c r="A4564" s="3" t="s">
        <v>2012</v>
      </c>
      <c r="B4564" s="3" t="s">
        <v>2185</v>
      </c>
      <c r="C4564" s="4" t="s">
        <v>2194</v>
      </c>
      <c r="D4564" s="5" t="s">
        <v>2106</v>
      </c>
      <c r="E4564" s="4" t="s">
        <v>2107</v>
      </c>
      <c r="F4564" s="6">
        <v>542.88</v>
      </c>
      <c r="G4564" s="4">
        <v>44961</v>
      </c>
      <c r="H4564" s="4">
        <v>50866</v>
      </c>
      <c r="I4564" s="5">
        <v>10.672748</v>
      </c>
      <c r="J4564" s="5">
        <v>1.1313360467961</v>
      </c>
      <c r="K4564" s="5" t="s">
        <v>36</v>
      </c>
      <c r="L4564" s="5">
        <v>5</v>
      </c>
      <c r="M4564" s="7" t="s">
        <v>2187</v>
      </c>
      <c r="N4564" s="16">
        <f t="shared" si="355"/>
        <v>43892</v>
      </c>
      <c r="O4564" s="7" t="s">
        <v>2188</v>
      </c>
      <c r="P4564" s="12" t="str">
        <f t="shared" si="356"/>
        <v>2020-03-10</v>
      </c>
      <c r="Q4564" s="1" t="str">
        <f>IFERROR(VLOOKUP(K4564,de_para!$A$2:$B$32,2,0),"ERR")</f>
        <v>web event</v>
      </c>
      <c r="R4564" s="1">
        <v>0</v>
      </c>
      <c r="S4564" s="1">
        <f t="shared" si="357"/>
        <v>3</v>
      </c>
      <c r="T4564" s="1">
        <f t="shared" si="358"/>
        <v>2020</v>
      </c>
      <c r="U4564" s="1">
        <f t="shared" si="359"/>
        <v>1</v>
      </c>
    </row>
    <row r="4565" spans="1:21" x14ac:dyDescent="0.25">
      <c r="A4565" s="3" t="s">
        <v>2154</v>
      </c>
      <c r="B4565" s="3" t="s">
        <v>2185</v>
      </c>
      <c r="C4565" s="4" t="s">
        <v>2155</v>
      </c>
      <c r="D4565" s="5" t="s">
        <v>2156</v>
      </c>
      <c r="E4565" s="4" t="s">
        <v>2157</v>
      </c>
      <c r="F4565" s="6">
        <v>474.59</v>
      </c>
      <c r="G4565" s="4">
        <v>8283</v>
      </c>
      <c r="H4565" s="4">
        <v>12338</v>
      </c>
      <c r="I4565" s="5">
        <v>38.465715680000002</v>
      </c>
      <c r="J4565" s="5">
        <v>1.4895569238199</v>
      </c>
      <c r="K4565" s="5" t="s">
        <v>1328</v>
      </c>
      <c r="L4565" s="5">
        <v>34</v>
      </c>
      <c r="M4565" s="7" t="s">
        <v>2187</v>
      </c>
      <c r="N4565" s="16">
        <f t="shared" si="355"/>
        <v>43892</v>
      </c>
      <c r="O4565" s="7" t="s">
        <v>2188</v>
      </c>
      <c r="P4565" s="12" t="str">
        <f t="shared" si="356"/>
        <v>2020-03-10</v>
      </c>
      <c r="Q4565" s="1" t="str">
        <f>IFERROR(VLOOKUP(K4565,de_para!$A$2:$B$32,2,0),"ERR")</f>
        <v>Lead Ads</v>
      </c>
      <c r="R4565" s="1">
        <v>0</v>
      </c>
      <c r="S4565" s="1">
        <f t="shared" si="357"/>
        <v>3</v>
      </c>
      <c r="T4565" s="1">
        <f t="shared" si="358"/>
        <v>2020</v>
      </c>
      <c r="U4565" s="1">
        <f t="shared" si="359"/>
        <v>1</v>
      </c>
    </row>
    <row r="4566" spans="1:21" x14ac:dyDescent="0.25">
      <c r="A4566" s="3" t="s">
        <v>2159</v>
      </c>
      <c r="B4566" s="3" t="s">
        <v>2185</v>
      </c>
      <c r="C4566" s="4" t="s">
        <v>2160</v>
      </c>
      <c r="D4566" s="5" t="s">
        <v>2142</v>
      </c>
      <c r="E4566" s="4" t="s">
        <v>2143</v>
      </c>
      <c r="F4566" s="6">
        <v>114.96</v>
      </c>
      <c r="G4566" s="4">
        <v>16324</v>
      </c>
      <c r="H4566" s="4">
        <v>18205</v>
      </c>
      <c r="I4566" s="5">
        <v>6.3147487</v>
      </c>
      <c r="J4566" s="5">
        <v>1.1152291105120999</v>
      </c>
      <c r="K4566" s="5" t="s">
        <v>179</v>
      </c>
      <c r="L4566" s="5">
        <v>46</v>
      </c>
      <c r="M4566" s="7" t="s">
        <v>2187</v>
      </c>
      <c r="N4566" s="16">
        <f t="shared" si="355"/>
        <v>43892</v>
      </c>
      <c r="O4566" s="7" t="s">
        <v>2188</v>
      </c>
      <c r="P4566" s="12" t="str">
        <f t="shared" si="356"/>
        <v>2020-03-10</v>
      </c>
      <c r="Q4566" s="1" t="str">
        <f>IFERROR(VLOOKUP(K4566,de_para!$A$2:$B$32,2,0),"ERR")</f>
        <v>Mid funnel</v>
      </c>
      <c r="R4566" s="1">
        <v>0</v>
      </c>
      <c r="S4566" s="1">
        <f t="shared" si="357"/>
        <v>3</v>
      </c>
      <c r="T4566" s="1">
        <f t="shared" si="358"/>
        <v>2020</v>
      </c>
      <c r="U4566" s="1">
        <f t="shared" si="359"/>
        <v>1</v>
      </c>
    </row>
    <row r="4567" spans="1:21" x14ac:dyDescent="0.25">
      <c r="A4567" s="3" t="s">
        <v>2195</v>
      </c>
      <c r="B4567" s="3" t="s">
        <v>2185</v>
      </c>
      <c r="C4567" s="4" t="s">
        <v>2196</v>
      </c>
      <c r="D4567" s="5" t="s">
        <v>6</v>
      </c>
      <c r="E4567" s="4" t="s">
        <v>2197</v>
      </c>
      <c r="F4567" s="6">
        <v>15218</v>
      </c>
      <c r="G4567" s="4">
        <v>3818488</v>
      </c>
      <c r="H4567" s="4">
        <v>6298618</v>
      </c>
      <c r="I4567" s="5">
        <v>2.41608556</v>
      </c>
      <c r="J4567" s="5">
        <v>1.6495057729656</v>
      </c>
      <c r="K4567" s="5" t="s">
        <v>6</v>
      </c>
      <c r="L4567" s="5">
        <v>3818488</v>
      </c>
      <c r="M4567" s="7" t="s">
        <v>2187</v>
      </c>
      <c r="N4567" s="16">
        <f t="shared" si="355"/>
        <v>43892</v>
      </c>
      <c r="O4567" s="7" t="s">
        <v>2188</v>
      </c>
      <c r="P4567" s="12" t="str">
        <f t="shared" si="356"/>
        <v>2020-03-10</v>
      </c>
      <c r="Q4567" s="1" t="str">
        <f>IFERROR(VLOOKUP(K4567,de_para!$A$2:$B$32,2,0),"ERR")</f>
        <v>Top funnel</v>
      </c>
      <c r="R4567" s="1">
        <v>0</v>
      </c>
      <c r="S4567" s="1">
        <f t="shared" si="357"/>
        <v>3</v>
      </c>
      <c r="T4567" s="1">
        <f t="shared" si="358"/>
        <v>2020</v>
      </c>
      <c r="U4567" s="1">
        <f t="shared" si="359"/>
        <v>1</v>
      </c>
    </row>
    <row r="4568" spans="1:21" x14ac:dyDescent="0.25">
      <c r="A4568" s="3" t="s">
        <v>2104</v>
      </c>
      <c r="B4568" s="3" t="s">
        <v>2185</v>
      </c>
      <c r="C4568" s="4" t="s">
        <v>2198</v>
      </c>
      <c r="D4568" s="5" t="s">
        <v>2190</v>
      </c>
      <c r="E4568" s="4" t="s">
        <v>2191</v>
      </c>
      <c r="F4568" s="6">
        <v>1531.04</v>
      </c>
      <c r="G4568" s="4">
        <v>88000</v>
      </c>
      <c r="H4568" s="4">
        <v>96586</v>
      </c>
      <c r="I4568" s="5">
        <v>15.851572689999999</v>
      </c>
      <c r="J4568" s="5">
        <v>1.0975681818181999</v>
      </c>
      <c r="K4568" s="5" t="s">
        <v>1328</v>
      </c>
      <c r="L4568" s="5">
        <v>98</v>
      </c>
      <c r="M4568" s="7" t="s">
        <v>2187</v>
      </c>
      <c r="N4568" s="16">
        <f t="shared" si="355"/>
        <v>43892</v>
      </c>
      <c r="O4568" s="7" t="s">
        <v>2188</v>
      </c>
      <c r="P4568" s="12" t="str">
        <f t="shared" si="356"/>
        <v>2020-03-10</v>
      </c>
      <c r="Q4568" s="1" t="str">
        <f>IFERROR(VLOOKUP(K4568,de_para!$A$2:$B$32,2,0),"ERR")</f>
        <v>Lead Ads</v>
      </c>
      <c r="R4568" s="1">
        <v>0</v>
      </c>
      <c r="S4568" s="1">
        <f t="shared" si="357"/>
        <v>3</v>
      </c>
      <c r="T4568" s="1">
        <f t="shared" si="358"/>
        <v>2020</v>
      </c>
      <c r="U4568" s="1">
        <f t="shared" si="359"/>
        <v>1</v>
      </c>
    </row>
    <row r="4569" spans="1:21" x14ac:dyDescent="0.25">
      <c r="A4569" s="3" t="s">
        <v>2199</v>
      </c>
      <c r="B4569" s="3" t="s">
        <v>2185</v>
      </c>
      <c r="C4569" s="4" t="s">
        <v>2200</v>
      </c>
      <c r="D4569" s="5" t="s">
        <v>2201</v>
      </c>
      <c r="E4569" s="4" t="s">
        <v>2202</v>
      </c>
      <c r="F4569" s="6">
        <v>15160.7</v>
      </c>
      <c r="G4569" s="4">
        <v>2718192</v>
      </c>
      <c r="H4569" s="4">
        <v>4367427</v>
      </c>
      <c r="I4569" s="5">
        <v>3.4713115999999999</v>
      </c>
      <c r="J4569" s="5">
        <v>1.6067397005068</v>
      </c>
      <c r="K4569" s="5" t="s">
        <v>6</v>
      </c>
      <c r="L4569" s="5">
        <v>2718192</v>
      </c>
      <c r="M4569" s="7" t="s">
        <v>2187</v>
      </c>
      <c r="N4569" s="16">
        <f t="shared" si="355"/>
        <v>43892</v>
      </c>
      <c r="O4569" s="7" t="s">
        <v>2188</v>
      </c>
      <c r="P4569" s="12" t="str">
        <f t="shared" si="356"/>
        <v>2020-03-10</v>
      </c>
      <c r="Q4569" s="1" t="str">
        <f>IFERROR(VLOOKUP(K4569,de_para!$A$2:$B$32,2,0),"ERR")</f>
        <v>Top funnel</v>
      </c>
      <c r="R4569" s="1">
        <v>0</v>
      </c>
      <c r="S4569" s="1">
        <f t="shared" si="357"/>
        <v>3</v>
      </c>
      <c r="T4569" s="1">
        <f t="shared" si="358"/>
        <v>2020</v>
      </c>
      <c r="U4569" s="1">
        <f t="shared" si="359"/>
        <v>1</v>
      </c>
    </row>
    <row r="4570" spans="1:21" x14ac:dyDescent="0.25">
      <c r="A4570" s="3" t="s">
        <v>2148</v>
      </c>
      <c r="B4570" s="3" t="s">
        <v>2185</v>
      </c>
      <c r="C4570" s="4" t="s">
        <v>2161</v>
      </c>
      <c r="D4570" s="5" t="s">
        <v>2142</v>
      </c>
      <c r="E4570" s="4" t="s">
        <v>2143</v>
      </c>
      <c r="F4570" s="6">
        <v>245.1</v>
      </c>
      <c r="G4570" s="4">
        <v>28832</v>
      </c>
      <c r="H4570" s="4">
        <v>34234</v>
      </c>
      <c r="I4570" s="5">
        <v>7.1595489900000002</v>
      </c>
      <c r="J4570" s="5">
        <v>1.1873612652608001</v>
      </c>
      <c r="K4570" s="5" t="s">
        <v>179</v>
      </c>
      <c r="L4570" s="5">
        <v>100</v>
      </c>
      <c r="M4570" s="7" t="s">
        <v>2187</v>
      </c>
      <c r="N4570" s="16">
        <f t="shared" si="355"/>
        <v>43892</v>
      </c>
      <c r="O4570" s="7" t="s">
        <v>2188</v>
      </c>
      <c r="P4570" s="12" t="str">
        <f t="shared" si="356"/>
        <v>2020-03-10</v>
      </c>
      <c r="Q4570" s="1" t="str">
        <f>IFERROR(VLOOKUP(K4570,de_para!$A$2:$B$32,2,0),"ERR")</f>
        <v>Mid funnel</v>
      </c>
      <c r="R4570" s="1">
        <v>0</v>
      </c>
      <c r="S4570" s="1">
        <f t="shared" si="357"/>
        <v>3</v>
      </c>
      <c r="T4570" s="1">
        <f t="shared" si="358"/>
        <v>2020</v>
      </c>
      <c r="U4570" s="1">
        <f t="shared" si="359"/>
        <v>1</v>
      </c>
    </row>
    <row r="4571" spans="1:21" x14ac:dyDescent="0.25">
      <c r="A4571" s="3" t="s">
        <v>2012</v>
      </c>
      <c r="B4571" s="3" t="s">
        <v>2185</v>
      </c>
      <c r="C4571" s="4" t="s">
        <v>2203</v>
      </c>
      <c r="D4571" s="5" t="s">
        <v>2190</v>
      </c>
      <c r="E4571" s="4" t="s">
        <v>2191</v>
      </c>
      <c r="F4571" s="6">
        <v>1528.66</v>
      </c>
      <c r="G4571" s="4">
        <v>98641</v>
      </c>
      <c r="H4571" s="4">
        <v>109047</v>
      </c>
      <c r="I4571" s="5">
        <v>14.01835906</v>
      </c>
      <c r="J4571" s="5">
        <v>1.1054936588233999</v>
      </c>
      <c r="K4571" s="5" t="s">
        <v>1328</v>
      </c>
      <c r="L4571" s="5">
        <v>77</v>
      </c>
      <c r="M4571" s="7" t="s">
        <v>2187</v>
      </c>
      <c r="N4571" s="16">
        <f t="shared" si="355"/>
        <v>43892</v>
      </c>
      <c r="O4571" s="7" t="s">
        <v>2188</v>
      </c>
      <c r="P4571" s="12" t="str">
        <f t="shared" si="356"/>
        <v>2020-03-10</v>
      </c>
      <c r="Q4571" s="1" t="str">
        <f>IFERROR(VLOOKUP(K4571,de_para!$A$2:$B$32,2,0),"ERR")</f>
        <v>Lead Ads</v>
      </c>
      <c r="R4571" s="1">
        <v>0</v>
      </c>
      <c r="S4571" s="1">
        <f t="shared" si="357"/>
        <v>3</v>
      </c>
      <c r="T4571" s="1">
        <f t="shared" si="358"/>
        <v>2020</v>
      </c>
      <c r="U4571" s="1">
        <f t="shared" si="359"/>
        <v>1</v>
      </c>
    </row>
    <row r="4572" spans="1:21" x14ac:dyDescent="0.25">
      <c r="A4572" s="3" t="s">
        <v>2108</v>
      </c>
      <c r="B4572" s="3" t="s">
        <v>2185</v>
      </c>
      <c r="C4572" s="4" t="s">
        <v>2158</v>
      </c>
      <c r="D4572" s="5" t="s">
        <v>2142</v>
      </c>
      <c r="E4572" s="4" t="s">
        <v>2143</v>
      </c>
      <c r="F4572" s="6">
        <v>112.67</v>
      </c>
      <c r="G4572" s="4">
        <v>16760</v>
      </c>
      <c r="H4572" s="4">
        <v>19575</v>
      </c>
      <c r="I4572" s="5">
        <v>5.7558109799999997</v>
      </c>
      <c r="J4572" s="5">
        <v>1.1679594272075999</v>
      </c>
      <c r="K4572" s="5" t="s">
        <v>179</v>
      </c>
      <c r="L4572" s="5">
        <v>42</v>
      </c>
      <c r="M4572" s="7" t="s">
        <v>2187</v>
      </c>
      <c r="N4572" s="16">
        <f t="shared" si="355"/>
        <v>43892</v>
      </c>
      <c r="O4572" s="7" t="s">
        <v>2188</v>
      </c>
      <c r="P4572" s="12" t="str">
        <f t="shared" si="356"/>
        <v>2020-03-10</v>
      </c>
      <c r="Q4572" s="1" t="str">
        <f>IFERROR(VLOOKUP(K4572,de_para!$A$2:$B$32,2,0),"ERR")</f>
        <v>Mid funnel</v>
      </c>
      <c r="R4572" s="1">
        <v>0</v>
      </c>
      <c r="S4572" s="1">
        <f t="shared" si="357"/>
        <v>3</v>
      </c>
      <c r="T4572" s="1">
        <f t="shared" si="358"/>
        <v>2020</v>
      </c>
      <c r="U4572" s="1">
        <f t="shared" si="359"/>
        <v>1</v>
      </c>
    </row>
    <row r="4573" spans="1:21" x14ac:dyDescent="0.25">
      <c r="A4573" s="3" t="s">
        <v>2148</v>
      </c>
      <c r="B4573" s="3" t="s">
        <v>2185</v>
      </c>
      <c r="C4573" s="4" t="s">
        <v>2149</v>
      </c>
      <c r="D4573" s="5" t="s">
        <v>2150</v>
      </c>
      <c r="E4573" s="4" t="s">
        <v>2151</v>
      </c>
      <c r="F4573" s="6">
        <v>1959.83</v>
      </c>
      <c r="G4573" s="4">
        <v>57537</v>
      </c>
      <c r="H4573" s="4">
        <v>78270</v>
      </c>
      <c r="I4573" s="5">
        <v>25.03935096</v>
      </c>
      <c r="J4573" s="5">
        <v>1.3603420407738001</v>
      </c>
      <c r="K4573" s="5" t="s">
        <v>1328</v>
      </c>
      <c r="L4573" s="5">
        <v>136</v>
      </c>
      <c r="M4573" s="7" t="s">
        <v>2187</v>
      </c>
      <c r="N4573" s="16">
        <f t="shared" si="355"/>
        <v>43892</v>
      </c>
      <c r="O4573" s="7" t="s">
        <v>2188</v>
      </c>
      <c r="P4573" s="12" t="str">
        <f t="shared" si="356"/>
        <v>2020-03-10</v>
      </c>
      <c r="Q4573" s="1" t="str">
        <f>IFERROR(VLOOKUP(K4573,de_para!$A$2:$B$32,2,0),"ERR")</f>
        <v>Lead Ads</v>
      </c>
      <c r="R4573" s="1">
        <v>0</v>
      </c>
      <c r="S4573" s="1">
        <f t="shared" si="357"/>
        <v>3</v>
      </c>
      <c r="T4573" s="1">
        <f t="shared" si="358"/>
        <v>2020</v>
      </c>
      <c r="U4573" s="1">
        <f t="shared" si="359"/>
        <v>1</v>
      </c>
    </row>
    <row r="4574" spans="1:21" x14ac:dyDescent="0.25">
      <c r="A4574" s="3" t="s">
        <v>2117</v>
      </c>
      <c r="B4574" s="3" t="s">
        <v>2185</v>
      </c>
      <c r="C4574" s="4" t="s">
        <v>2204</v>
      </c>
      <c r="D4574" s="5" t="s">
        <v>2190</v>
      </c>
      <c r="E4574" s="4" t="s">
        <v>2191</v>
      </c>
      <c r="F4574" s="6">
        <v>1528.13</v>
      </c>
      <c r="G4574" s="4">
        <v>86000</v>
      </c>
      <c r="H4574" s="4">
        <v>95091</v>
      </c>
      <c r="I4574" s="5">
        <v>16.0701854</v>
      </c>
      <c r="J4574" s="5">
        <v>1.1057093023255999</v>
      </c>
      <c r="K4574" s="5" t="s">
        <v>1328</v>
      </c>
      <c r="L4574" s="5">
        <v>67</v>
      </c>
      <c r="M4574" s="7" t="s">
        <v>2187</v>
      </c>
      <c r="N4574" s="16">
        <f t="shared" si="355"/>
        <v>43892</v>
      </c>
      <c r="O4574" s="7" t="s">
        <v>2188</v>
      </c>
      <c r="P4574" s="12" t="str">
        <f t="shared" si="356"/>
        <v>2020-03-10</v>
      </c>
      <c r="Q4574" s="1" t="str">
        <f>IFERROR(VLOOKUP(K4574,de_para!$A$2:$B$32,2,0),"ERR")</f>
        <v>Lead Ads</v>
      </c>
      <c r="R4574" s="1">
        <v>0</v>
      </c>
      <c r="S4574" s="1">
        <f t="shared" si="357"/>
        <v>3</v>
      </c>
      <c r="T4574" s="1">
        <f t="shared" si="358"/>
        <v>2020</v>
      </c>
      <c r="U4574" s="1">
        <f t="shared" si="359"/>
        <v>1</v>
      </c>
    </row>
    <row r="4575" spans="1:21" x14ac:dyDescent="0.25">
      <c r="A4575" s="3" t="s">
        <v>2104</v>
      </c>
      <c r="B4575" s="3" t="s">
        <v>2205</v>
      </c>
      <c r="C4575" s="4" t="s">
        <v>2105</v>
      </c>
      <c r="D4575" s="5" t="s">
        <v>2106</v>
      </c>
      <c r="E4575" s="4" t="s">
        <v>2107</v>
      </c>
      <c r="F4575" s="6">
        <v>3192.32</v>
      </c>
      <c r="G4575" s="4">
        <v>240970</v>
      </c>
      <c r="H4575" s="4">
        <v>324510</v>
      </c>
      <c r="I4575" s="5">
        <v>9.8373547800000001</v>
      </c>
      <c r="J4575" s="5">
        <v>1.3466821596048999</v>
      </c>
      <c r="K4575" s="5" t="s">
        <v>36</v>
      </c>
      <c r="L4575" s="5">
        <v>51</v>
      </c>
      <c r="M4575" s="7" t="s">
        <v>2206</v>
      </c>
      <c r="N4575" s="16">
        <f t="shared" si="355"/>
        <v>43885</v>
      </c>
      <c r="O4575" s="7" t="s">
        <v>2207</v>
      </c>
      <c r="P4575" s="12" t="str">
        <f t="shared" si="356"/>
        <v>2020-03-03</v>
      </c>
      <c r="Q4575" s="1" t="str">
        <f>IFERROR(VLOOKUP(K4575,de_para!$A$2:$B$32,2,0),"ERR")</f>
        <v>web event</v>
      </c>
      <c r="R4575" s="1">
        <v>0</v>
      </c>
      <c r="S4575" s="1">
        <f t="shared" si="357"/>
        <v>3</v>
      </c>
      <c r="T4575" s="1">
        <f t="shared" si="358"/>
        <v>2020</v>
      </c>
      <c r="U4575" s="1">
        <f t="shared" si="359"/>
        <v>1</v>
      </c>
    </row>
    <row r="4576" spans="1:21" x14ac:dyDescent="0.25">
      <c r="A4576" s="3" t="s">
        <v>2104</v>
      </c>
      <c r="B4576" s="3" t="s">
        <v>2205</v>
      </c>
      <c r="C4576" s="4" t="s">
        <v>2208</v>
      </c>
      <c r="D4576" s="5" t="s">
        <v>2209</v>
      </c>
      <c r="E4576" s="4" t="s">
        <v>2210</v>
      </c>
      <c r="F4576" s="6">
        <v>0.02</v>
      </c>
      <c r="G4576" s="4">
        <v>31</v>
      </c>
      <c r="H4576" s="4">
        <v>33</v>
      </c>
      <c r="I4576" s="5">
        <v>0.60606061</v>
      </c>
      <c r="J4576" s="5">
        <v>1.0645161290323</v>
      </c>
      <c r="K4576" s="5" t="s">
        <v>36</v>
      </c>
      <c r="L4576" s="5" t="s">
        <v>45</v>
      </c>
      <c r="M4576" s="7" t="s">
        <v>2206</v>
      </c>
      <c r="N4576" s="16">
        <f t="shared" si="355"/>
        <v>43885</v>
      </c>
      <c r="O4576" s="7" t="s">
        <v>2207</v>
      </c>
      <c r="P4576" s="12" t="str">
        <f t="shared" si="356"/>
        <v>2020-03-03</v>
      </c>
      <c r="Q4576" s="1" t="str">
        <f>IFERROR(VLOOKUP(K4576,de_para!$A$2:$B$32,2,0),"ERR")</f>
        <v>web event</v>
      </c>
      <c r="R4576" s="1">
        <v>0</v>
      </c>
      <c r="S4576" s="1">
        <f t="shared" si="357"/>
        <v>3</v>
      </c>
      <c r="T4576" s="1">
        <f t="shared" si="358"/>
        <v>2020</v>
      </c>
      <c r="U4576" s="1">
        <f t="shared" si="359"/>
        <v>1</v>
      </c>
    </row>
    <row r="4577" spans="1:21" x14ac:dyDescent="0.25">
      <c r="A4577" s="3" t="s">
        <v>2117</v>
      </c>
      <c r="B4577" s="3" t="s">
        <v>2205</v>
      </c>
      <c r="C4577" s="4" t="s">
        <v>2211</v>
      </c>
      <c r="D4577" s="5" t="s">
        <v>2209</v>
      </c>
      <c r="E4577" s="4" t="s">
        <v>2210</v>
      </c>
      <c r="F4577" s="6">
        <v>0</v>
      </c>
      <c r="G4577" s="4">
        <v>3</v>
      </c>
      <c r="H4577" s="4">
        <v>3</v>
      </c>
      <c r="I4577" s="5">
        <v>0</v>
      </c>
      <c r="J4577" s="5">
        <v>1</v>
      </c>
      <c r="K4577" s="5" t="s">
        <v>36</v>
      </c>
      <c r="L4577" s="5" t="s">
        <v>45</v>
      </c>
      <c r="M4577" s="7" t="s">
        <v>2206</v>
      </c>
      <c r="N4577" s="16">
        <f t="shared" si="355"/>
        <v>43885</v>
      </c>
      <c r="O4577" s="7" t="s">
        <v>2207</v>
      </c>
      <c r="P4577" s="12" t="str">
        <f t="shared" si="356"/>
        <v>2020-03-03</v>
      </c>
      <c r="Q4577" s="1" t="str">
        <f>IFERROR(VLOOKUP(K4577,de_para!$A$2:$B$32,2,0),"ERR")</f>
        <v>web event</v>
      </c>
      <c r="R4577" s="1">
        <v>0</v>
      </c>
      <c r="S4577" s="1">
        <f t="shared" si="357"/>
        <v>3</v>
      </c>
      <c r="T4577" s="1">
        <f t="shared" si="358"/>
        <v>2020</v>
      </c>
      <c r="U4577" s="1">
        <f t="shared" si="359"/>
        <v>1</v>
      </c>
    </row>
    <row r="4578" spans="1:21" x14ac:dyDescent="0.25">
      <c r="A4578" s="3" t="s">
        <v>2117</v>
      </c>
      <c r="B4578" s="3" t="s">
        <v>2205</v>
      </c>
      <c r="C4578" s="4" t="s">
        <v>2118</v>
      </c>
      <c r="D4578" s="5" t="s">
        <v>2106</v>
      </c>
      <c r="E4578" s="4" t="s">
        <v>2107</v>
      </c>
      <c r="F4578" s="6">
        <v>2610.2399999999998</v>
      </c>
      <c r="G4578" s="4">
        <v>170019</v>
      </c>
      <c r="H4578" s="4">
        <v>223039</v>
      </c>
      <c r="I4578" s="5">
        <v>11.70306538</v>
      </c>
      <c r="J4578" s="5">
        <v>1.3118474993971001</v>
      </c>
      <c r="K4578" s="5" t="s">
        <v>36</v>
      </c>
      <c r="L4578" s="5">
        <v>22</v>
      </c>
      <c r="M4578" s="7" t="s">
        <v>2206</v>
      </c>
      <c r="N4578" s="16">
        <f t="shared" si="355"/>
        <v>43885</v>
      </c>
      <c r="O4578" s="7" t="s">
        <v>2207</v>
      </c>
      <c r="P4578" s="12" t="str">
        <f t="shared" si="356"/>
        <v>2020-03-03</v>
      </c>
      <c r="Q4578" s="1" t="str">
        <f>IFERROR(VLOOKUP(K4578,de_para!$A$2:$B$32,2,0),"ERR")</f>
        <v>web event</v>
      </c>
      <c r="R4578" s="1">
        <v>0</v>
      </c>
      <c r="S4578" s="1">
        <f t="shared" si="357"/>
        <v>3</v>
      </c>
      <c r="T4578" s="1">
        <f t="shared" si="358"/>
        <v>2020</v>
      </c>
      <c r="U4578" s="1">
        <f t="shared" si="359"/>
        <v>1</v>
      </c>
    </row>
    <row r="4579" spans="1:21" x14ac:dyDescent="0.25">
      <c r="A4579" s="3" t="s">
        <v>2117</v>
      </c>
      <c r="B4579" s="3" t="s">
        <v>2205</v>
      </c>
      <c r="C4579" s="4" t="s">
        <v>2186</v>
      </c>
      <c r="D4579" s="5" t="s">
        <v>1976</v>
      </c>
      <c r="E4579" s="4" t="s">
        <v>1977</v>
      </c>
      <c r="F4579" s="6">
        <v>215.8</v>
      </c>
      <c r="G4579" s="4">
        <v>14428</v>
      </c>
      <c r="H4579" s="4">
        <v>16790</v>
      </c>
      <c r="I4579" s="5">
        <v>12.85288862</v>
      </c>
      <c r="J4579" s="5">
        <v>1.1637094538398001</v>
      </c>
      <c r="K4579" s="5" t="s">
        <v>36</v>
      </c>
      <c r="L4579" s="5" t="s">
        <v>45</v>
      </c>
      <c r="M4579" s="7" t="s">
        <v>2206</v>
      </c>
      <c r="N4579" s="16">
        <f t="shared" si="355"/>
        <v>43885</v>
      </c>
      <c r="O4579" s="7" t="s">
        <v>2207</v>
      </c>
      <c r="P4579" s="12" t="str">
        <f t="shared" si="356"/>
        <v>2020-03-03</v>
      </c>
      <c r="Q4579" s="1" t="str">
        <f>IFERROR(VLOOKUP(K4579,de_para!$A$2:$B$32,2,0),"ERR")</f>
        <v>web event</v>
      </c>
      <c r="R4579" s="1">
        <v>0</v>
      </c>
      <c r="S4579" s="1">
        <f t="shared" si="357"/>
        <v>3</v>
      </c>
      <c r="T4579" s="1">
        <f t="shared" si="358"/>
        <v>2020</v>
      </c>
      <c r="U4579" s="1">
        <f t="shared" si="359"/>
        <v>1</v>
      </c>
    </row>
    <row r="4580" spans="1:21" x14ac:dyDescent="0.25">
      <c r="A4580" s="3" t="s">
        <v>2012</v>
      </c>
      <c r="B4580" s="3" t="s">
        <v>2205</v>
      </c>
      <c r="C4580" s="4" t="s">
        <v>2013</v>
      </c>
      <c r="D4580" s="5" t="s">
        <v>1976</v>
      </c>
      <c r="E4580" s="4" t="s">
        <v>1977</v>
      </c>
      <c r="F4580" s="6">
        <v>203.11</v>
      </c>
      <c r="G4580" s="4">
        <v>18352</v>
      </c>
      <c r="H4580" s="4">
        <v>20130</v>
      </c>
      <c r="I4580" s="5">
        <v>10.089915550000001</v>
      </c>
      <c r="J4580" s="5">
        <v>1.0968831734961</v>
      </c>
      <c r="K4580" s="5" t="s">
        <v>36</v>
      </c>
      <c r="L4580" s="5">
        <v>1</v>
      </c>
      <c r="M4580" s="7" t="s">
        <v>2206</v>
      </c>
      <c r="N4580" s="16">
        <f t="shared" si="355"/>
        <v>43885</v>
      </c>
      <c r="O4580" s="7" t="s">
        <v>2207</v>
      </c>
      <c r="P4580" s="12" t="str">
        <f t="shared" si="356"/>
        <v>2020-03-03</v>
      </c>
      <c r="Q4580" s="1" t="str">
        <f>IFERROR(VLOOKUP(K4580,de_para!$A$2:$B$32,2,0),"ERR")</f>
        <v>web event</v>
      </c>
      <c r="R4580" s="1">
        <v>0</v>
      </c>
      <c r="S4580" s="1">
        <f t="shared" si="357"/>
        <v>3</v>
      </c>
      <c r="T4580" s="1">
        <f t="shared" si="358"/>
        <v>2020</v>
      </c>
      <c r="U4580" s="1">
        <f t="shared" si="359"/>
        <v>1</v>
      </c>
    </row>
    <row r="4581" spans="1:21" x14ac:dyDescent="0.25">
      <c r="A4581" s="3" t="s">
        <v>2012</v>
      </c>
      <c r="B4581" s="3" t="s">
        <v>2205</v>
      </c>
      <c r="C4581" s="4" t="s">
        <v>2212</v>
      </c>
      <c r="D4581" s="5" t="s">
        <v>2209</v>
      </c>
      <c r="E4581" s="4" t="s">
        <v>2210</v>
      </c>
      <c r="F4581" s="6">
        <v>1257.79</v>
      </c>
      <c r="G4581" s="4">
        <v>136800</v>
      </c>
      <c r="H4581" s="4">
        <v>152634</v>
      </c>
      <c r="I4581" s="5">
        <v>8.2405623899999991</v>
      </c>
      <c r="J4581" s="5">
        <v>1.1157456140351001</v>
      </c>
      <c r="K4581" s="5" t="s">
        <v>2213</v>
      </c>
      <c r="L4581" s="5">
        <v>15</v>
      </c>
      <c r="M4581" s="7" t="s">
        <v>2206</v>
      </c>
      <c r="N4581" s="16">
        <f t="shared" si="355"/>
        <v>43885</v>
      </c>
      <c r="O4581" s="7" t="s">
        <v>2207</v>
      </c>
      <c r="P4581" s="12" t="str">
        <f t="shared" si="356"/>
        <v>2020-03-03</v>
      </c>
      <c r="Q4581" s="1" t="str">
        <f>IFERROR(VLOOKUP(K4581,de_para!$A$2:$B$32,2,0),"ERR")</f>
        <v>web event</v>
      </c>
      <c r="R4581" s="1">
        <v>0</v>
      </c>
      <c r="S4581" s="1">
        <f t="shared" si="357"/>
        <v>3</v>
      </c>
      <c r="T4581" s="1">
        <f t="shared" si="358"/>
        <v>2020</v>
      </c>
      <c r="U4581" s="1">
        <f t="shared" si="359"/>
        <v>1</v>
      </c>
    </row>
    <row r="4582" spans="1:21" x14ac:dyDescent="0.25">
      <c r="A4582" s="3" t="s">
        <v>2115</v>
      </c>
      <c r="B4582" s="3" t="s">
        <v>2205</v>
      </c>
      <c r="C4582" s="4" t="s">
        <v>2116</v>
      </c>
      <c r="D4582" s="5" t="s">
        <v>2106</v>
      </c>
      <c r="E4582" s="4" t="s">
        <v>2107</v>
      </c>
      <c r="F4582" s="6">
        <v>1237.22</v>
      </c>
      <c r="G4582" s="4">
        <v>101613</v>
      </c>
      <c r="H4582" s="4">
        <v>114980</v>
      </c>
      <c r="I4582" s="5">
        <v>10.760306140000001</v>
      </c>
      <c r="J4582" s="5">
        <v>1.1315481286843001</v>
      </c>
      <c r="K4582" s="5" t="s">
        <v>36</v>
      </c>
      <c r="L4582" s="5">
        <v>7</v>
      </c>
      <c r="M4582" s="7" t="s">
        <v>2206</v>
      </c>
      <c r="N4582" s="16">
        <f t="shared" si="355"/>
        <v>43885</v>
      </c>
      <c r="O4582" s="7" t="s">
        <v>2207</v>
      </c>
      <c r="P4582" s="12" t="str">
        <f t="shared" si="356"/>
        <v>2020-03-03</v>
      </c>
      <c r="Q4582" s="1" t="str">
        <f>IFERROR(VLOOKUP(K4582,de_para!$A$2:$B$32,2,0),"ERR")</f>
        <v>web event</v>
      </c>
      <c r="R4582" s="1">
        <v>0</v>
      </c>
      <c r="S4582" s="1">
        <f t="shared" si="357"/>
        <v>3</v>
      </c>
      <c r="T4582" s="1">
        <f t="shared" si="358"/>
        <v>2020</v>
      </c>
      <c r="U4582" s="1">
        <f t="shared" si="359"/>
        <v>1</v>
      </c>
    </row>
    <row r="4583" spans="1:21" x14ac:dyDescent="0.25">
      <c r="A4583" s="3" t="s">
        <v>2104</v>
      </c>
      <c r="B4583" s="3" t="s">
        <v>2205</v>
      </c>
      <c r="C4583" s="4" t="s">
        <v>2114</v>
      </c>
      <c r="D4583" s="5" t="s">
        <v>1976</v>
      </c>
      <c r="E4583" s="4" t="s">
        <v>1977</v>
      </c>
      <c r="F4583" s="6">
        <v>1206.03</v>
      </c>
      <c r="G4583" s="4">
        <v>91936</v>
      </c>
      <c r="H4583" s="4">
        <v>101482</v>
      </c>
      <c r="I4583" s="5">
        <v>11.884176500000001</v>
      </c>
      <c r="J4583" s="5">
        <v>1.1038331012878999</v>
      </c>
      <c r="K4583" s="5" t="s">
        <v>36</v>
      </c>
      <c r="L4583" s="5">
        <v>14</v>
      </c>
      <c r="M4583" s="7" t="s">
        <v>2206</v>
      </c>
      <c r="N4583" s="16">
        <f t="shared" si="355"/>
        <v>43885</v>
      </c>
      <c r="O4583" s="7" t="s">
        <v>2207</v>
      </c>
      <c r="P4583" s="12" t="str">
        <f t="shared" si="356"/>
        <v>2020-03-03</v>
      </c>
      <c r="Q4583" s="1" t="str">
        <f>IFERROR(VLOOKUP(K4583,de_para!$A$2:$B$32,2,0),"ERR")</f>
        <v>web event</v>
      </c>
      <c r="R4583" s="1">
        <v>0</v>
      </c>
      <c r="S4583" s="1">
        <f t="shared" si="357"/>
        <v>3</v>
      </c>
      <c r="T4583" s="1">
        <f t="shared" si="358"/>
        <v>2020</v>
      </c>
      <c r="U4583" s="1">
        <f t="shared" si="359"/>
        <v>1</v>
      </c>
    </row>
    <row r="4584" spans="1:21" x14ac:dyDescent="0.25">
      <c r="A4584" s="3" t="s">
        <v>2115</v>
      </c>
      <c r="B4584" s="3" t="s">
        <v>2205</v>
      </c>
      <c r="C4584" s="4" t="s">
        <v>2214</v>
      </c>
      <c r="D4584" s="5" t="s">
        <v>2209</v>
      </c>
      <c r="E4584" s="4" t="s">
        <v>2210</v>
      </c>
      <c r="F4584" s="6">
        <v>6.91</v>
      </c>
      <c r="G4584" s="4">
        <v>511</v>
      </c>
      <c r="H4584" s="4">
        <v>554</v>
      </c>
      <c r="I4584" s="5">
        <v>12.472924190000001</v>
      </c>
      <c r="J4584" s="5">
        <v>1.0841487279843001</v>
      </c>
      <c r="K4584" s="5" t="s">
        <v>36</v>
      </c>
      <c r="L4584" s="5" t="s">
        <v>45</v>
      </c>
      <c r="M4584" s="7" t="s">
        <v>2206</v>
      </c>
      <c r="N4584" s="16">
        <f t="shared" si="355"/>
        <v>43885</v>
      </c>
      <c r="O4584" s="7" t="s">
        <v>2207</v>
      </c>
      <c r="P4584" s="12" t="str">
        <f t="shared" si="356"/>
        <v>2020-03-03</v>
      </c>
      <c r="Q4584" s="1" t="str">
        <f>IFERROR(VLOOKUP(K4584,de_para!$A$2:$B$32,2,0),"ERR")</f>
        <v>web event</v>
      </c>
      <c r="R4584" s="1">
        <v>0</v>
      </c>
      <c r="S4584" s="1">
        <f t="shared" si="357"/>
        <v>3</v>
      </c>
      <c r="T4584" s="1">
        <f t="shared" si="358"/>
        <v>2020</v>
      </c>
      <c r="U4584" s="1">
        <f t="shared" si="359"/>
        <v>1</v>
      </c>
    </row>
    <row r="4585" spans="1:21" x14ac:dyDescent="0.25">
      <c r="A4585" s="3" t="s">
        <v>2020</v>
      </c>
      <c r="B4585" s="3" t="s">
        <v>2205</v>
      </c>
      <c r="C4585" s="4" t="s">
        <v>2021</v>
      </c>
      <c r="D4585" s="5" t="s">
        <v>1976</v>
      </c>
      <c r="E4585" s="4" t="s">
        <v>1977</v>
      </c>
      <c r="F4585" s="6">
        <v>472.12</v>
      </c>
      <c r="G4585" s="4">
        <v>30801</v>
      </c>
      <c r="H4585" s="4">
        <v>36234</v>
      </c>
      <c r="I4585" s="5">
        <v>13.029751060000001</v>
      </c>
      <c r="J4585" s="5">
        <v>1.1763903769358</v>
      </c>
      <c r="K4585" s="5" t="s">
        <v>36</v>
      </c>
      <c r="L4585" s="5">
        <v>1</v>
      </c>
      <c r="M4585" s="7" t="s">
        <v>2206</v>
      </c>
      <c r="N4585" s="16">
        <f t="shared" si="355"/>
        <v>43885</v>
      </c>
      <c r="O4585" s="7" t="s">
        <v>2207</v>
      </c>
      <c r="P4585" s="12" t="str">
        <f t="shared" si="356"/>
        <v>2020-03-03</v>
      </c>
      <c r="Q4585" s="1" t="str">
        <f>IFERROR(VLOOKUP(K4585,de_para!$A$2:$B$32,2,0),"ERR")</f>
        <v>web event</v>
      </c>
      <c r="R4585" s="1">
        <v>0</v>
      </c>
      <c r="S4585" s="1">
        <f t="shared" si="357"/>
        <v>3</v>
      </c>
      <c r="T4585" s="1">
        <f t="shared" si="358"/>
        <v>2020</v>
      </c>
      <c r="U4585" s="1">
        <f t="shared" si="359"/>
        <v>1</v>
      </c>
    </row>
    <row r="4586" spans="1:21" x14ac:dyDescent="0.25">
      <c r="A4586" s="3" t="s">
        <v>2012</v>
      </c>
      <c r="B4586" s="3" t="s">
        <v>2205</v>
      </c>
      <c r="C4586" s="4" t="s">
        <v>2194</v>
      </c>
      <c r="D4586" s="5" t="s">
        <v>2106</v>
      </c>
      <c r="E4586" s="4" t="s">
        <v>2107</v>
      </c>
      <c r="F4586" s="6">
        <v>945.21</v>
      </c>
      <c r="G4586" s="4">
        <v>64629</v>
      </c>
      <c r="H4586" s="4">
        <v>73762</v>
      </c>
      <c r="I4586" s="5">
        <v>12.81432174</v>
      </c>
      <c r="J4586" s="5">
        <v>1.1413142706834001</v>
      </c>
      <c r="K4586" s="5" t="s">
        <v>36</v>
      </c>
      <c r="L4586" s="5">
        <v>13</v>
      </c>
      <c r="M4586" s="7" t="s">
        <v>2206</v>
      </c>
      <c r="N4586" s="16">
        <f t="shared" si="355"/>
        <v>43885</v>
      </c>
      <c r="O4586" s="7" t="s">
        <v>2207</v>
      </c>
      <c r="P4586" s="12" t="str">
        <f t="shared" si="356"/>
        <v>2020-03-03</v>
      </c>
      <c r="Q4586" s="1" t="str">
        <f>IFERROR(VLOOKUP(K4586,de_para!$A$2:$B$32,2,0),"ERR")</f>
        <v>web event</v>
      </c>
      <c r="R4586" s="1">
        <v>0</v>
      </c>
      <c r="S4586" s="1">
        <f t="shared" si="357"/>
        <v>3</v>
      </c>
      <c r="T4586" s="1">
        <f t="shared" si="358"/>
        <v>2020</v>
      </c>
      <c r="U4586" s="1">
        <f t="shared" si="35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de_para</vt:lpstr>
      <vt:lpstr>Sheet1</vt:lpstr>
      <vt:lpstr>Sheet2</vt:lpstr>
      <vt:lpstr>Raw Data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2022-06-21T20:00:33Z</dcterms:created>
  <dcterms:modified xsi:type="dcterms:W3CDTF">2022-11-16T14:20:55Z</dcterms:modified>
</cp:coreProperties>
</file>